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pivotCache/pivotCacheDefinition5.xml" ContentType="application/vnd.openxmlformats-officedocument.spreadsheetml.pivotCacheDefinition+xml"/>
  <Override PartName="/xl/pivotCache/pivotCacheRecords5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BV\Desktop\HBV\Miguel\csv\"/>
    </mc:Choice>
  </mc:AlternateContent>
  <xr:revisionPtr revIDLastSave="0" documentId="13_ncr:1_{7EDC227B-33A1-4E66-B79B-EE1EB5440EFF}" xr6:coauthVersionLast="47" xr6:coauthVersionMax="47" xr10:uidLastSave="{00000000-0000-0000-0000-000000000000}"/>
  <bookViews>
    <workbookView xWindow="-120" yWindow="-120" windowWidth="29040" windowHeight="15840" tabRatio="765" activeTab="7" xr2:uid="{D119FBF1-C41E-436C-9A15-705C35B479C7}"/>
  </bookViews>
  <sheets>
    <sheet name="Datos 2023" sheetId="1" r:id="rId1"/>
    <sheet name="Datos 2024" sheetId="15" r:id="rId2"/>
    <sheet name="Hoja3" sheetId="28" r:id="rId3"/>
    <sheet name="Tablas dinámicas" sheetId="17" r:id="rId4"/>
    <sheet name="Equipos médicos" sheetId="16" r:id="rId5"/>
    <sheet name="Equipos industriales" sheetId="26" r:id="rId6"/>
    <sheet name="Gases Clínicos" sheetId="27" r:id="rId7"/>
    <sheet name="Redes Eléctricas" sheetId="25" r:id="rId8"/>
  </sheets>
  <definedNames>
    <definedName name="_xlnm._FilterDatabase" localSheetId="0" hidden="1">'Datos 2023'!$A$1:$AK$1636</definedName>
    <definedName name="_xlnm._FilterDatabase" localSheetId="2" hidden="1">Hoja3!$A$20:$C$1809</definedName>
    <definedName name="_xlnm._FilterDatabase" localSheetId="3" hidden="1">'Tablas dinámicas'!$A$83:$B$1872</definedName>
  </definedNames>
  <calcPr calcId="191029" iterateDelta="1E-4"/>
  <pivotCaches>
    <pivotCache cacheId="0" r:id="rId9"/>
    <pivotCache cacheId="1" r:id="rId10"/>
    <pivotCache cacheId="2" r:id="rId11"/>
    <pivotCache cacheId="3" r:id="rId12"/>
    <pivotCache cacheId="4" r:id="rId13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8" i="27" l="1"/>
  <c r="AC8" i="27"/>
  <c r="AB8" i="27"/>
  <c r="AA8" i="27"/>
  <c r="Z8" i="27"/>
  <c r="Y8" i="27"/>
  <c r="X8" i="27"/>
  <c r="W8" i="27"/>
  <c r="V8" i="27"/>
  <c r="U8" i="27"/>
  <c r="T8" i="27"/>
  <c r="AC7" i="25"/>
  <c r="AB7" i="25"/>
  <c r="AA7" i="25"/>
  <c r="Z7" i="25"/>
  <c r="Y7" i="25"/>
  <c r="X7" i="25"/>
  <c r="W7" i="25"/>
  <c r="V7" i="25"/>
  <c r="U7" i="25"/>
  <c r="T7" i="25"/>
  <c r="S7" i="25"/>
  <c r="AA33" i="16"/>
  <c r="Z33" i="16"/>
  <c r="Y33" i="16"/>
  <c r="X33" i="16"/>
  <c r="W33" i="16"/>
  <c r="V33" i="16"/>
  <c r="U33" i="16"/>
  <c r="T33" i="16"/>
  <c r="S33" i="16"/>
  <c r="R33" i="16"/>
  <c r="Q33" i="16"/>
  <c r="AA1820" i="28"/>
  <c r="R1820" i="28"/>
  <c r="S1820" i="28"/>
  <c r="T1820" i="28"/>
  <c r="U1820" i="28"/>
  <c r="V1820" i="28"/>
  <c r="W1820" i="28"/>
  <c r="X1820" i="28"/>
  <c r="Y1820" i="28"/>
  <c r="Z1820" i="28"/>
  <c r="Q1820" i="28"/>
  <c r="AC8" i="26"/>
  <c r="AB8" i="26"/>
  <c r="AA8" i="26"/>
  <c r="Z8" i="26"/>
  <c r="Y8" i="26"/>
  <c r="X8" i="26"/>
  <c r="W8" i="26"/>
  <c r="V8" i="26"/>
  <c r="U8" i="26"/>
  <c r="T8" i="26"/>
  <c r="S8" i="26"/>
  <c r="R7" i="28"/>
  <c r="S7" i="28"/>
  <c r="T7" i="28"/>
  <c r="U7" i="28"/>
  <c r="V7" i="28"/>
  <c r="W7" i="28"/>
  <c r="X7" i="28"/>
  <c r="Y7" i="28"/>
  <c r="Z7" i="28"/>
  <c r="AA7" i="28"/>
  <c r="Q7" i="28"/>
  <c r="P8" i="27" l="1"/>
  <c r="O8" i="27"/>
  <c r="N8" i="27"/>
  <c r="M8" i="27"/>
  <c r="L8" i="27"/>
  <c r="K8" i="27"/>
  <c r="J8" i="27"/>
  <c r="I8" i="27"/>
  <c r="H8" i="27"/>
  <c r="G8" i="27"/>
  <c r="F8" i="27"/>
  <c r="E8" i="27"/>
  <c r="D8" i="27"/>
  <c r="O9" i="26"/>
  <c r="N9" i="26"/>
  <c r="M9" i="26"/>
  <c r="L9" i="26"/>
  <c r="K9" i="26"/>
  <c r="J9" i="26"/>
  <c r="I9" i="26"/>
  <c r="H9" i="26"/>
  <c r="G9" i="26"/>
  <c r="F9" i="26"/>
  <c r="E9" i="26"/>
  <c r="D9" i="26"/>
  <c r="C9" i="26"/>
  <c r="N33" i="16"/>
  <c r="M33" i="16"/>
  <c r="L33" i="16"/>
  <c r="K33" i="16"/>
  <c r="J33" i="16"/>
  <c r="I33" i="16"/>
  <c r="H33" i="16"/>
  <c r="G33" i="16"/>
  <c r="F33" i="16"/>
  <c r="E33" i="16"/>
  <c r="D33" i="16"/>
  <c r="C33" i="16"/>
  <c r="B33" i="16"/>
  <c r="O7" i="25"/>
  <c r="N7" i="25"/>
  <c r="M7" i="25"/>
  <c r="L7" i="25"/>
  <c r="K7" i="25"/>
  <c r="J7" i="25"/>
  <c r="I7" i="25"/>
  <c r="H7" i="25"/>
  <c r="G7" i="25"/>
  <c r="F7" i="25"/>
  <c r="E7" i="25"/>
  <c r="D7" i="25"/>
  <c r="C7" i="25"/>
  <c r="C6" i="16"/>
  <c r="D6" i="16"/>
  <c r="E6" i="16"/>
  <c r="F6" i="16"/>
  <c r="G6" i="16"/>
  <c r="H6" i="16"/>
  <c r="I6" i="16"/>
  <c r="J6" i="16"/>
  <c r="K6" i="16"/>
  <c r="L6" i="16"/>
  <c r="M6" i="16"/>
  <c r="B6" i="16"/>
  <c r="AU420" i="1"/>
  <c r="AN420" i="1" s="1"/>
  <c r="AU442" i="1"/>
  <c r="AN442" i="1" s="1"/>
  <c r="AU446" i="1"/>
  <c r="AN446" i="1" s="1"/>
  <c r="AU449" i="1"/>
  <c r="AN449" i="1" s="1"/>
  <c r="AU459" i="1"/>
  <c r="AN459" i="1" s="1"/>
  <c r="AU466" i="1"/>
  <c r="AN466" i="1" s="1"/>
  <c r="AU467" i="1"/>
  <c r="AN467" i="1" s="1"/>
  <c r="AU469" i="1"/>
  <c r="AN469" i="1" s="1"/>
  <c r="AU689" i="1"/>
  <c r="AN689" i="1" s="1"/>
  <c r="AU760" i="1"/>
  <c r="AN760" i="1" s="1"/>
  <c r="AU807" i="1"/>
  <c r="AN807" i="1" s="1"/>
  <c r="AU1039" i="1"/>
  <c r="AN1039" i="1" s="1"/>
  <c r="AU1175" i="1"/>
  <c r="AN1175" i="1" s="1"/>
  <c r="AU1243" i="1"/>
  <c r="AN1243" i="1" s="1"/>
  <c r="AU1255" i="1"/>
  <c r="AN1255" i="1" s="1"/>
  <c r="AU1256" i="1"/>
  <c r="AN1256" i="1" s="1"/>
  <c r="AU1257" i="1"/>
  <c r="AN1257" i="1" s="1"/>
  <c r="AU1258" i="1"/>
  <c r="AN1258" i="1" s="1"/>
  <c r="AU1259" i="1"/>
  <c r="AN1259" i="1" s="1"/>
  <c r="AU1260" i="1"/>
  <c r="AN1260" i="1" s="1"/>
  <c r="AU1261" i="1"/>
  <c r="AN1261" i="1" s="1"/>
  <c r="AU1263" i="1"/>
  <c r="AN1263" i="1" s="1"/>
  <c r="AU1264" i="1"/>
  <c r="AN1264" i="1" s="1"/>
  <c r="AU1265" i="1"/>
  <c r="AN1265" i="1" s="1"/>
  <c r="AU1266" i="1"/>
  <c r="AN1266" i="1" s="1"/>
  <c r="AU1267" i="1"/>
  <c r="AN1267" i="1" s="1"/>
  <c r="AU1268" i="1"/>
  <c r="AN1268" i="1" s="1"/>
  <c r="AU1269" i="1"/>
  <c r="AN1269" i="1" s="1"/>
  <c r="AU1270" i="1"/>
  <c r="AN1270" i="1" s="1"/>
  <c r="AU1271" i="1"/>
  <c r="AN1271" i="1" s="1"/>
  <c r="AU1272" i="1"/>
  <c r="AN1272" i="1" s="1"/>
  <c r="AU1273" i="1"/>
  <c r="AN1273" i="1" s="1"/>
  <c r="AU1274" i="1"/>
  <c r="AN1274" i="1" s="1"/>
  <c r="AU1275" i="1"/>
  <c r="AN1275" i="1" s="1"/>
  <c r="AU1276" i="1"/>
  <c r="AN1276" i="1" s="1"/>
  <c r="AU1277" i="1"/>
  <c r="AN1277" i="1" s="1"/>
  <c r="AU1278" i="1"/>
  <c r="AN1278" i="1" s="1"/>
  <c r="AU1279" i="1"/>
  <c r="AN1279" i="1" s="1"/>
  <c r="AU1280" i="1"/>
  <c r="AN1280" i="1" s="1"/>
  <c r="AU1281" i="1"/>
  <c r="AN1281" i="1" s="1"/>
  <c r="AU1282" i="1"/>
  <c r="AN1282" i="1" s="1"/>
  <c r="AU1284" i="1"/>
  <c r="AN1284" i="1" s="1"/>
  <c r="AU1286" i="1"/>
  <c r="AN1286" i="1" s="1"/>
  <c r="AU1287" i="1"/>
  <c r="AN1287" i="1" s="1"/>
  <c r="AU1288" i="1"/>
  <c r="AN1288" i="1" s="1"/>
  <c r="AU1291" i="1"/>
  <c r="AN1291" i="1" s="1"/>
  <c r="AU1292" i="1"/>
  <c r="AN1292" i="1" s="1"/>
  <c r="AU1310" i="1"/>
  <c r="AN1310" i="1" s="1"/>
  <c r="AU1338" i="1"/>
  <c r="AN1338" i="1" s="1"/>
  <c r="AU1375" i="1"/>
  <c r="AN1375" i="1" s="1"/>
  <c r="AU1385" i="1"/>
  <c r="AN1385" i="1" s="1"/>
  <c r="AU1391" i="1"/>
  <c r="AN1391" i="1" s="1"/>
  <c r="AU1423" i="1"/>
  <c r="AN1423" i="1" s="1"/>
  <c r="AU1424" i="1"/>
  <c r="AN1424" i="1" s="1"/>
  <c r="AU1431" i="1"/>
  <c r="AN1431" i="1" s="1"/>
  <c r="AU1437" i="1"/>
  <c r="AN1437" i="1" s="1"/>
  <c r="AU1438" i="1"/>
  <c r="AN1438" i="1" s="1"/>
  <c r="AU1447" i="1"/>
  <c r="AN1447" i="1" s="1"/>
  <c r="AU1457" i="1"/>
  <c r="AN1457" i="1" s="1"/>
  <c r="AU1474" i="1"/>
  <c r="AN1474" i="1" s="1"/>
  <c r="AU1478" i="1"/>
  <c r="AN1478" i="1" s="1"/>
  <c r="AU1479" i="1"/>
  <c r="AN1479" i="1" s="1"/>
  <c r="AU1489" i="1"/>
  <c r="AN1489" i="1" s="1"/>
  <c r="AU1493" i="1"/>
  <c r="AN1493" i="1" s="1"/>
  <c r="AU1511" i="1"/>
  <c r="AN1511" i="1" s="1"/>
  <c r="AU1513" i="1"/>
  <c r="AN1513" i="1" s="1"/>
  <c r="AU1516" i="1"/>
  <c r="AN1516" i="1" s="1"/>
  <c r="AU1550" i="1"/>
  <c r="AN1550" i="1" s="1"/>
  <c r="AU1565" i="1"/>
  <c r="AN1565" i="1" s="1"/>
  <c r="AU1575" i="1"/>
  <c r="AN1575" i="1" s="1"/>
  <c r="AU1577" i="1"/>
  <c r="AN1577" i="1" s="1"/>
  <c r="AU1583" i="1"/>
  <c r="AN1583" i="1" s="1"/>
  <c r="AU1584" i="1"/>
  <c r="AN1584" i="1" s="1"/>
  <c r="AU1589" i="1"/>
  <c r="AN1589" i="1" s="1"/>
  <c r="AU1590" i="1"/>
  <c r="AN1590" i="1" s="1"/>
  <c r="AU1600" i="1"/>
  <c r="AN1600" i="1" s="1"/>
  <c r="AU1616" i="1"/>
  <c r="AN1616" i="1" s="1"/>
  <c r="AU1619" i="1"/>
  <c r="AN1619" i="1" s="1"/>
  <c r="AU1627" i="1"/>
  <c r="AN1627" i="1" s="1"/>
  <c r="AU1630" i="1"/>
  <c r="AN1630" i="1" s="1"/>
  <c r="AU1631" i="1"/>
  <c r="AN1631" i="1" s="1"/>
  <c r="AU1632" i="1"/>
  <c r="AN1632" i="1" s="1"/>
  <c r="AU1635" i="1"/>
  <c r="AN1635" i="1" s="1"/>
  <c r="AU1636" i="1"/>
  <c r="AN1636" i="1" s="1"/>
  <c r="AU161" i="1"/>
  <c r="AN161" i="1" s="1"/>
  <c r="AU109" i="1"/>
  <c r="AN109" i="1" s="1"/>
  <c r="AT9" i="1"/>
  <c r="AU9" i="1" s="1"/>
  <c r="AT10" i="1"/>
  <c r="AU10" i="1" s="1"/>
  <c r="AT11" i="1"/>
  <c r="AU11" i="1" s="1"/>
  <c r="AT12" i="1"/>
  <c r="AU12" i="1" s="1"/>
  <c r="AT13" i="1"/>
  <c r="AU13" i="1" s="1"/>
  <c r="AT14" i="1"/>
  <c r="AU14" i="1" s="1"/>
  <c r="AT15" i="1"/>
  <c r="AU15" i="1" s="1"/>
  <c r="AT16" i="1"/>
  <c r="AU16" i="1" s="1"/>
  <c r="AT17" i="1"/>
  <c r="AU17" i="1" s="1"/>
  <c r="AN17" i="1" s="1"/>
  <c r="AT18" i="1"/>
  <c r="AU18" i="1" s="1"/>
  <c r="AN18" i="1" s="1"/>
  <c r="AT19" i="1"/>
  <c r="AU19" i="1" s="1"/>
  <c r="AN19" i="1" s="1"/>
  <c r="AT20" i="1"/>
  <c r="AU20" i="1" s="1"/>
  <c r="AN20" i="1" s="1"/>
  <c r="AT21" i="1"/>
  <c r="AU21" i="1" s="1"/>
  <c r="AN21" i="1" s="1"/>
  <c r="AT22" i="1"/>
  <c r="AU22" i="1" s="1"/>
  <c r="AN22" i="1" s="1"/>
  <c r="AT23" i="1"/>
  <c r="AU23" i="1" s="1"/>
  <c r="AN23" i="1" s="1"/>
  <c r="AT24" i="1"/>
  <c r="AU24" i="1" s="1"/>
  <c r="AN24" i="1" s="1"/>
  <c r="AT25" i="1"/>
  <c r="AU25" i="1" s="1"/>
  <c r="AN25" i="1" s="1"/>
  <c r="AT26" i="1"/>
  <c r="AU26" i="1" s="1"/>
  <c r="AN26" i="1" s="1"/>
  <c r="AT27" i="1"/>
  <c r="AU27" i="1" s="1"/>
  <c r="AN27" i="1" s="1"/>
  <c r="AT28" i="1"/>
  <c r="AU28" i="1" s="1"/>
  <c r="AN28" i="1" s="1"/>
  <c r="AT29" i="1"/>
  <c r="AU29" i="1" s="1"/>
  <c r="AN29" i="1" s="1"/>
  <c r="AT30" i="1"/>
  <c r="AU30" i="1" s="1"/>
  <c r="AN30" i="1" s="1"/>
  <c r="AT31" i="1"/>
  <c r="AU31" i="1" s="1"/>
  <c r="AN31" i="1" s="1"/>
  <c r="AT32" i="1"/>
  <c r="AU32" i="1" s="1"/>
  <c r="AN32" i="1" s="1"/>
  <c r="AT33" i="1"/>
  <c r="AU33" i="1" s="1"/>
  <c r="AN33" i="1" s="1"/>
  <c r="AT34" i="1"/>
  <c r="AU34" i="1" s="1"/>
  <c r="AN34" i="1" s="1"/>
  <c r="AT35" i="1"/>
  <c r="AU35" i="1" s="1"/>
  <c r="AN35" i="1" s="1"/>
  <c r="AT36" i="1"/>
  <c r="AU36" i="1" s="1"/>
  <c r="AN36" i="1" s="1"/>
  <c r="AT37" i="1"/>
  <c r="AU37" i="1" s="1"/>
  <c r="AN37" i="1" s="1"/>
  <c r="AT38" i="1"/>
  <c r="AU38" i="1" s="1"/>
  <c r="AN38" i="1" s="1"/>
  <c r="AT39" i="1"/>
  <c r="AU39" i="1" s="1"/>
  <c r="AN39" i="1" s="1"/>
  <c r="AT40" i="1"/>
  <c r="AU40" i="1" s="1"/>
  <c r="AN40" i="1" s="1"/>
  <c r="AT41" i="1"/>
  <c r="AU41" i="1" s="1"/>
  <c r="AN41" i="1" s="1"/>
  <c r="AT42" i="1"/>
  <c r="AU42" i="1" s="1"/>
  <c r="AN42" i="1" s="1"/>
  <c r="AT43" i="1"/>
  <c r="AU43" i="1" s="1"/>
  <c r="AN43" i="1" s="1"/>
  <c r="AT44" i="1"/>
  <c r="AU44" i="1" s="1"/>
  <c r="AN44" i="1" s="1"/>
  <c r="AT45" i="1"/>
  <c r="AU45" i="1" s="1"/>
  <c r="AN45" i="1" s="1"/>
  <c r="AT46" i="1"/>
  <c r="AU46" i="1" s="1"/>
  <c r="AN46" i="1" s="1"/>
  <c r="AT47" i="1"/>
  <c r="AU47" i="1" s="1"/>
  <c r="AN47" i="1" s="1"/>
  <c r="AT48" i="1"/>
  <c r="AU48" i="1" s="1"/>
  <c r="AN48" i="1" s="1"/>
  <c r="AT49" i="1"/>
  <c r="AU49" i="1" s="1"/>
  <c r="AN49" i="1" s="1"/>
  <c r="AT50" i="1"/>
  <c r="AU50" i="1" s="1"/>
  <c r="AN50" i="1" s="1"/>
  <c r="AT51" i="1"/>
  <c r="AU51" i="1" s="1"/>
  <c r="AN51" i="1" s="1"/>
  <c r="AT52" i="1"/>
  <c r="AU52" i="1" s="1"/>
  <c r="AN52" i="1" s="1"/>
  <c r="AT53" i="1"/>
  <c r="AU53" i="1" s="1"/>
  <c r="AN53" i="1" s="1"/>
  <c r="AT54" i="1"/>
  <c r="AU54" i="1" s="1"/>
  <c r="AN54" i="1" s="1"/>
  <c r="AT55" i="1"/>
  <c r="AU55" i="1" s="1"/>
  <c r="AN55" i="1" s="1"/>
  <c r="AT56" i="1"/>
  <c r="AU56" i="1" s="1"/>
  <c r="AN56" i="1" s="1"/>
  <c r="AT57" i="1"/>
  <c r="AU57" i="1" s="1"/>
  <c r="AN57" i="1" s="1"/>
  <c r="AT58" i="1"/>
  <c r="AU58" i="1" s="1"/>
  <c r="AN58" i="1" s="1"/>
  <c r="AT59" i="1"/>
  <c r="AU59" i="1" s="1"/>
  <c r="AN59" i="1" s="1"/>
  <c r="AT60" i="1"/>
  <c r="AU60" i="1" s="1"/>
  <c r="AN60" i="1" s="1"/>
  <c r="AT61" i="1"/>
  <c r="AU61" i="1" s="1"/>
  <c r="AN61" i="1" s="1"/>
  <c r="AT62" i="1"/>
  <c r="AU62" i="1" s="1"/>
  <c r="AN62" i="1" s="1"/>
  <c r="AT63" i="1"/>
  <c r="AU63" i="1" s="1"/>
  <c r="AN63" i="1" s="1"/>
  <c r="AT64" i="1"/>
  <c r="AU64" i="1" s="1"/>
  <c r="AN64" i="1" s="1"/>
  <c r="AT65" i="1"/>
  <c r="AU65" i="1" s="1"/>
  <c r="AN65" i="1" s="1"/>
  <c r="AT66" i="1"/>
  <c r="AU66" i="1" s="1"/>
  <c r="AN66" i="1" s="1"/>
  <c r="AT67" i="1"/>
  <c r="AU67" i="1" s="1"/>
  <c r="AN67" i="1" s="1"/>
  <c r="AT68" i="1"/>
  <c r="AU68" i="1" s="1"/>
  <c r="AN68" i="1" s="1"/>
  <c r="AT69" i="1"/>
  <c r="AU69" i="1" s="1"/>
  <c r="AN69" i="1" s="1"/>
  <c r="AT70" i="1"/>
  <c r="AU70" i="1" s="1"/>
  <c r="AN70" i="1" s="1"/>
  <c r="AT71" i="1"/>
  <c r="AU71" i="1" s="1"/>
  <c r="AN71" i="1" s="1"/>
  <c r="AT72" i="1"/>
  <c r="AU72" i="1" s="1"/>
  <c r="AN72" i="1" s="1"/>
  <c r="AT73" i="1"/>
  <c r="AU73" i="1" s="1"/>
  <c r="AN73" i="1" s="1"/>
  <c r="AT74" i="1"/>
  <c r="AU74" i="1" s="1"/>
  <c r="AN74" i="1" s="1"/>
  <c r="AT75" i="1"/>
  <c r="AU75" i="1" s="1"/>
  <c r="AN75" i="1" s="1"/>
  <c r="AT76" i="1"/>
  <c r="AU76" i="1" s="1"/>
  <c r="AN76" i="1" s="1"/>
  <c r="AT77" i="1"/>
  <c r="AU77" i="1" s="1"/>
  <c r="AN77" i="1" s="1"/>
  <c r="AT78" i="1"/>
  <c r="AU78" i="1" s="1"/>
  <c r="AN78" i="1" s="1"/>
  <c r="AT79" i="1"/>
  <c r="AU79" i="1" s="1"/>
  <c r="AN79" i="1" s="1"/>
  <c r="AT80" i="1"/>
  <c r="AU80" i="1" s="1"/>
  <c r="AN80" i="1" s="1"/>
  <c r="AT81" i="1"/>
  <c r="AU81" i="1" s="1"/>
  <c r="AN81" i="1" s="1"/>
  <c r="AT82" i="1"/>
  <c r="AU82" i="1" s="1"/>
  <c r="AN82" i="1" s="1"/>
  <c r="AT83" i="1"/>
  <c r="AU83" i="1" s="1"/>
  <c r="AN83" i="1" s="1"/>
  <c r="AT84" i="1"/>
  <c r="AU84" i="1" s="1"/>
  <c r="AN84" i="1" s="1"/>
  <c r="AT85" i="1"/>
  <c r="AU85" i="1" s="1"/>
  <c r="AN85" i="1" s="1"/>
  <c r="AT86" i="1"/>
  <c r="AU86" i="1" s="1"/>
  <c r="AN86" i="1" s="1"/>
  <c r="AT87" i="1"/>
  <c r="AU87" i="1" s="1"/>
  <c r="AN87" i="1" s="1"/>
  <c r="AT88" i="1"/>
  <c r="AU88" i="1" s="1"/>
  <c r="AN88" i="1" s="1"/>
  <c r="AT89" i="1"/>
  <c r="AU89" i="1" s="1"/>
  <c r="AN89" i="1" s="1"/>
  <c r="AT90" i="1"/>
  <c r="AU90" i="1" s="1"/>
  <c r="AN90" i="1" s="1"/>
  <c r="AT91" i="1"/>
  <c r="AU91" i="1" s="1"/>
  <c r="AN91" i="1" s="1"/>
  <c r="AT92" i="1"/>
  <c r="AU92" i="1" s="1"/>
  <c r="AN92" i="1" s="1"/>
  <c r="AT93" i="1"/>
  <c r="AU93" i="1" s="1"/>
  <c r="AN93" i="1" s="1"/>
  <c r="AT94" i="1"/>
  <c r="AU94" i="1" s="1"/>
  <c r="AN94" i="1" s="1"/>
  <c r="AT95" i="1"/>
  <c r="AU95" i="1" s="1"/>
  <c r="AN95" i="1" s="1"/>
  <c r="AT96" i="1"/>
  <c r="AU96" i="1" s="1"/>
  <c r="AN96" i="1" s="1"/>
  <c r="AT97" i="1"/>
  <c r="AU97" i="1" s="1"/>
  <c r="AN97" i="1" s="1"/>
  <c r="AT98" i="1"/>
  <c r="AU98" i="1" s="1"/>
  <c r="AN98" i="1" s="1"/>
  <c r="AT99" i="1"/>
  <c r="AU99" i="1" s="1"/>
  <c r="AN99" i="1" s="1"/>
  <c r="AT100" i="1"/>
  <c r="AU100" i="1" s="1"/>
  <c r="AN100" i="1" s="1"/>
  <c r="AT101" i="1"/>
  <c r="AU101" i="1" s="1"/>
  <c r="AN101" i="1" s="1"/>
  <c r="AT102" i="1"/>
  <c r="AU102" i="1" s="1"/>
  <c r="AN102" i="1" s="1"/>
  <c r="AT103" i="1"/>
  <c r="AU103" i="1" s="1"/>
  <c r="AN103" i="1" s="1"/>
  <c r="AT104" i="1"/>
  <c r="AU104" i="1" s="1"/>
  <c r="AN104" i="1" s="1"/>
  <c r="AT105" i="1"/>
  <c r="AU105" i="1" s="1"/>
  <c r="AN105" i="1" s="1"/>
  <c r="AT106" i="1"/>
  <c r="AU106" i="1" s="1"/>
  <c r="AN106" i="1" s="1"/>
  <c r="AT107" i="1"/>
  <c r="AU107" i="1" s="1"/>
  <c r="AN107" i="1" s="1"/>
  <c r="AT108" i="1"/>
  <c r="AU108" i="1" s="1"/>
  <c r="AN108" i="1" s="1"/>
  <c r="AT109" i="1"/>
  <c r="AT110" i="1"/>
  <c r="AU110" i="1" s="1"/>
  <c r="AN110" i="1" s="1"/>
  <c r="AT111" i="1"/>
  <c r="AU111" i="1" s="1"/>
  <c r="AN111" i="1" s="1"/>
  <c r="AT112" i="1"/>
  <c r="AU112" i="1" s="1"/>
  <c r="AN112" i="1" s="1"/>
  <c r="AT113" i="1"/>
  <c r="AU113" i="1" s="1"/>
  <c r="AN113" i="1" s="1"/>
  <c r="AT114" i="1"/>
  <c r="AU114" i="1" s="1"/>
  <c r="AN114" i="1" s="1"/>
  <c r="AT115" i="1"/>
  <c r="AU115" i="1" s="1"/>
  <c r="AN115" i="1" s="1"/>
  <c r="AT116" i="1"/>
  <c r="AU116" i="1" s="1"/>
  <c r="AN116" i="1" s="1"/>
  <c r="AT117" i="1"/>
  <c r="AU117" i="1" s="1"/>
  <c r="AN117" i="1" s="1"/>
  <c r="AT118" i="1"/>
  <c r="AU118" i="1" s="1"/>
  <c r="AN118" i="1" s="1"/>
  <c r="AT119" i="1"/>
  <c r="AU119" i="1" s="1"/>
  <c r="AN119" i="1" s="1"/>
  <c r="AT120" i="1"/>
  <c r="AU120" i="1" s="1"/>
  <c r="AN120" i="1" s="1"/>
  <c r="AT121" i="1"/>
  <c r="AU121" i="1" s="1"/>
  <c r="AN121" i="1" s="1"/>
  <c r="AT122" i="1"/>
  <c r="AU122" i="1" s="1"/>
  <c r="AN122" i="1" s="1"/>
  <c r="AT123" i="1"/>
  <c r="AU123" i="1" s="1"/>
  <c r="AN123" i="1" s="1"/>
  <c r="AT124" i="1"/>
  <c r="AU124" i="1" s="1"/>
  <c r="AN124" i="1" s="1"/>
  <c r="AT125" i="1"/>
  <c r="AU125" i="1" s="1"/>
  <c r="AN125" i="1" s="1"/>
  <c r="AT126" i="1"/>
  <c r="AU126" i="1" s="1"/>
  <c r="AN126" i="1" s="1"/>
  <c r="AT127" i="1"/>
  <c r="AU127" i="1" s="1"/>
  <c r="AN127" i="1" s="1"/>
  <c r="AT128" i="1"/>
  <c r="AU128" i="1" s="1"/>
  <c r="AN128" i="1" s="1"/>
  <c r="AT129" i="1"/>
  <c r="AU129" i="1" s="1"/>
  <c r="AN129" i="1" s="1"/>
  <c r="AT130" i="1"/>
  <c r="AU130" i="1" s="1"/>
  <c r="AN130" i="1" s="1"/>
  <c r="AT131" i="1"/>
  <c r="AU131" i="1" s="1"/>
  <c r="AN131" i="1" s="1"/>
  <c r="AT132" i="1"/>
  <c r="AU132" i="1" s="1"/>
  <c r="AN132" i="1" s="1"/>
  <c r="AT133" i="1"/>
  <c r="AU133" i="1" s="1"/>
  <c r="AN133" i="1" s="1"/>
  <c r="AT134" i="1"/>
  <c r="AU134" i="1" s="1"/>
  <c r="AN134" i="1" s="1"/>
  <c r="AT135" i="1"/>
  <c r="AU135" i="1" s="1"/>
  <c r="AN135" i="1" s="1"/>
  <c r="AT136" i="1"/>
  <c r="AU136" i="1" s="1"/>
  <c r="AN136" i="1" s="1"/>
  <c r="AT137" i="1"/>
  <c r="AU137" i="1" s="1"/>
  <c r="AN137" i="1" s="1"/>
  <c r="AT138" i="1"/>
  <c r="AU138" i="1" s="1"/>
  <c r="AN138" i="1" s="1"/>
  <c r="AT139" i="1"/>
  <c r="AU139" i="1" s="1"/>
  <c r="AN139" i="1" s="1"/>
  <c r="AT140" i="1"/>
  <c r="AU140" i="1" s="1"/>
  <c r="AN140" i="1" s="1"/>
  <c r="AT141" i="1"/>
  <c r="AU141" i="1" s="1"/>
  <c r="AN141" i="1" s="1"/>
  <c r="AT142" i="1"/>
  <c r="AU142" i="1" s="1"/>
  <c r="AN142" i="1" s="1"/>
  <c r="AT143" i="1"/>
  <c r="AU143" i="1" s="1"/>
  <c r="AN143" i="1" s="1"/>
  <c r="AT144" i="1"/>
  <c r="AU144" i="1" s="1"/>
  <c r="AN144" i="1" s="1"/>
  <c r="AT145" i="1"/>
  <c r="AU145" i="1" s="1"/>
  <c r="AN145" i="1" s="1"/>
  <c r="AT146" i="1"/>
  <c r="AU146" i="1" s="1"/>
  <c r="AN146" i="1" s="1"/>
  <c r="AT147" i="1"/>
  <c r="AU147" i="1" s="1"/>
  <c r="AN147" i="1" s="1"/>
  <c r="AT148" i="1"/>
  <c r="AU148" i="1" s="1"/>
  <c r="AN148" i="1" s="1"/>
  <c r="AT149" i="1"/>
  <c r="AU149" i="1" s="1"/>
  <c r="AN149" i="1" s="1"/>
  <c r="AT150" i="1"/>
  <c r="AU150" i="1" s="1"/>
  <c r="AN150" i="1" s="1"/>
  <c r="AT151" i="1"/>
  <c r="AU151" i="1" s="1"/>
  <c r="AN151" i="1" s="1"/>
  <c r="AT152" i="1"/>
  <c r="AU152" i="1" s="1"/>
  <c r="AN152" i="1" s="1"/>
  <c r="AT153" i="1"/>
  <c r="AU153" i="1" s="1"/>
  <c r="AN153" i="1" s="1"/>
  <c r="AT154" i="1"/>
  <c r="AU154" i="1" s="1"/>
  <c r="AN154" i="1" s="1"/>
  <c r="AT155" i="1"/>
  <c r="AU155" i="1" s="1"/>
  <c r="AN155" i="1" s="1"/>
  <c r="AT156" i="1"/>
  <c r="AU156" i="1" s="1"/>
  <c r="AN156" i="1" s="1"/>
  <c r="AT157" i="1"/>
  <c r="AU157" i="1" s="1"/>
  <c r="AN157" i="1" s="1"/>
  <c r="AT158" i="1"/>
  <c r="AU158" i="1" s="1"/>
  <c r="AN158" i="1" s="1"/>
  <c r="AT159" i="1"/>
  <c r="AU159" i="1" s="1"/>
  <c r="AN159" i="1" s="1"/>
  <c r="AT160" i="1"/>
  <c r="AU160" i="1" s="1"/>
  <c r="AN160" i="1" s="1"/>
  <c r="AT161" i="1"/>
  <c r="AT162" i="1"/>
  <c r="AU162" i="1" s="1"/>
  <c r="AN162" i="1" s="1"/>
  <c r="AT163" i="1"/>
  <c r="AU163" i="1" s="1"/>
  <c r="AN163" i="1" s="1"/>
  <c r="AT164" i="1"/>
  <c r="AU164" i="1" s="1"/>
  <c r="AN164" i="1" s="1"/>
  <c r="AT165" i="1"/>
  <c r="AU165" i="1" s="1"/>
  <c r="AN165" i="1" s="1"/>
  <c r="AT166" i="1"/>
  <c r="AU166" i="1" s="1"/>
  <c r="AN166" i="1" s="1"/>
  <c r="AT167" i="1"/>
  <c r="AU167" i="1" s="1"/>
  <c r="AN167" i="1" s="1"/>
  <c r="AT168" i="1"/>
  <c r="AU168" i="1" s="1"/>
  <c r="AN168" i="1" s="1"/>
  <c r="AT169" i="1"/>
  <c r="AU169" i="1" s="1"/>
  <c r="AN169" i="1" s="1"/>
  <c r="AT170" i="1"/>
  <c r="AU170" i="1" s="1"/>
  <c r="AN170" i="1" s="1"/>
  <c r="AT171" i="1"/>
  <c r="AU171" i="1" s="1"/>
  <c r="AN171" i="1" s="1"/>
  <c r="AT172" i="1"/>
  <c r="AU172" i="1" s="1"/>
  <c r="AN172" i="1" s="1"/>
  <c r="AT173" i="1"/>
  <c r="AU173" i="1" s="1"/>
  <c r="AN173" i="1" s="1"/>
  <c r="AT174" i="1"/>
  <c r="AU174" i="1" s="1"/>
  <c r="AN174" i="1" s="1"/>
  <c r="AT175" i="1"/>
  <c r="AU175" i="1" s="1"/>
  <c r="AN175" i="1" s="1"/>
  <c r="AT176" i="1"/>
  <c r="AU176" i="1" s="1"/>
  <c r="AN176" i="1" s="1"/>
  <c r="AT177" i="1"/>
  <c r="AU177" i="1" s="1"/>
  <c r="AN177" i="1" s="1"/>
  <c r="AT178" i="1"/>
  <c r="AU178" i="1" s="1"/>
  <c r="AN178" i="1" s="1"/>
  <c r="AT179" i="1"/>
  <c r="AU179" i="1" s="1"/>
  <c r="AN179" i="1" s="1"/>
  <c r="AT180" i="1"/>
  <c r="AU180" i="1" s="1"/>
  <c r="AN180" i="1" s="1"/>
  <c r="AT181" i="1"/>
  <c r="AU181" i="1" s="1"/>
  <c r="AN181" i="1" s="1"/>
  <c r="AT182" i="1"/>
  <c r="AU182" i="1" s="1"/>
  <c r="AN182" i="1" s="1"/>
  <c r="AT183" i="1"/>
  <c r="AU183" i="1" s="1"/>
  <c r="AN183" i="1" s="1"/>
  <c r="AT184" i="1"/>
  <c r="AU184" i="1" s="1"/>
  <c r="AN184" i="1" s="1"/>
  <c r="AT185" i="1"/>
  <c r="AU185" i="1" s="1"/>
  <c r="AN185" i="1" s="1"/>
  <c r="AT186" i="1"/>
  <c r="AU186" i="1" s="1"/>
  <c r="AN186" i="1" s="1"/>
  <c r="AT187" i="1"/>
  <c r="AU187" i="1" s="1"/>
  <c r="AN187" i="1" s="1"/>
  <c r="AT188" i="1"/>
  <c r="AU188" i="1" s="1"/>
  <c r="AN188" i="1" s="1"/>
  <c r="AT189" i="1"/>
  <c r="AU189" i="1" s="1"/>
  <c r="AN189" i="1" s="1"/>
  <c r="AT190" i="1"/>
  <c r="AU190" i="1" s="1"/>
  <c r="AN190" i="1" s="1"/>
  <c r="AT191" i="1"/>
  <c r="AU191" i="1" s="1"/>
  <c r="AN191" i="1" s="1"/>
  <c r="AT192" i="1"/>
  <c r="AU192" i="1" s="1"/>
  <c r="AN192" i="1" s="1"/>
  <c r="AT193" i="1"/>
  <c r="AU193" i="1" s="1"/>
  <c r="AN193" i="1" s="1"/>
  <c r="AT194" i="1"/>
  <c r="AU194" i="1" s="1"/>
  <c r="AN194" i="1" s="1"/>
  <c r="AT195" i="1"/>
  <c r="AU195" i="1" s="1"/>
  <c r="AN195" i="1" s="1"/>
  <c r="AT196" i="1"/>
  <c r="AU196" i="1" s="1"/>
  <c r="AN196" i="1" s="1"/>
  <c r="AT197" i="1"/>
  <c r="AU197" i="1" s="1"/>
  <c r="AN197" i="1" s="1"/>
  <c r="AT198" i="1"/>
  <c r="AU198" i="1" s="1"/>
  <c r="AN198" i="1" s="1"/>
  <c r="AT199" i="1"/>
  <c r="AU199" i="1" s="1"/>
  <c r="AN199" i="1" s="1"/>
  <c r="AT200" i="1"/>
  <c r="AU200" i="1" s="1"/>
  <c r="AN200" i="1" s="1"/>
  <c r="AT201" i="1"/>
  <c r="AU201" i="1" s="1"/>
  <c r="AN201" i="1" s="1"/>
  <c r="AT202" i="1"/>
  <c r="AU202" i="1" s="1"/>
  <c r="AN202" i="1" s="1"/>
  <c r="AT203" i="1"/>
  <c r="AU203" i="1" s="1"/>
  <c r="AN203" i="1" s="1"/>
  <c r="AT204" i="1"/>
  <c r="AU204" i="1" s="1"/>
  <c r="AN204" i="1" s="1"/>
  <c r="AT205" i="1"/>
  <c r="AU205" i="1" s="1"/>
  <c r="AN205" i="1" s="1"/>
  <c r="AT206" i="1"/>
  <c r="AU206" i="1" s="1"/>
  <c r="AN206" i="1" s="1"/>
  <c r="AT207" i="1"/>
  <c r="AU207" i="1" s="1"/>
  <c r="AN207" i="1" s="1"/>
  <c r="AT208" i="1"/>
  <c r="AU208" i="1" s="1"/>
  <c r="AN208" i="1" s="1"/>
  <c r="AT209" i="1"/>
  <c r="AU209" i="1" s="1"/>
  <c r="AN209" i="1" s="1"/>
  <c r="AT210" i="1"/>
  <c r="AU210" i="1" s="1"/>
  <c r="AN210" i="1" s="1"/>
  <c r="AT211" i="1"/>
  <c r="AU211" i="1" s="1"/>
  <c r="AN211" i="1" s="1"/>
  <c r="AT212" i="1"/>
  <c r="AU212" i="1" s="1"/>
  <c r="AN212" i="1" s="1"/>
  <c r="AT213" i="1"/>
  <c r="AU213" i="1" s="1"/>
  <c r="AN213" i="1" s="1"/>
  <c r="AT214" i="1"/>
  <c r="AU214" i="1" s="1"/>
  <c r="AN214" i="1" s="1"/>
  <c r="AT215" i="1"/>
  <c r="AU215" i="1" s="1"/>
  <c r="AN215" i="1" s="1"/>
  <c r="AT216" i="1"/>
  <c r="AU216" i="1" s="1"/>
  <c r="AN216" i="1" s="1"/>
  <c r="AT217" i="1"/>
  <c r="AU217" i="1" s="1"/>
  <c r="AN217" i="1" s="1"/>
  <c r="AT218" i="1"/>
  <c r="AU218" i="1" s="1"/>
  <c r="AN218" i="1" s="1"/>
  <c r="AT219" i="1"/>
  <c r="AU219" i="1" s="1"/>
  <c r="AN219" i="1" s="1"/>
  <c r="AT220" i="1"/>
  <c r="AU220" i="1" s="1"/>
  <c r="AN220" i="1" s="1"/>
  <c r="AT221" i="1"/>
  <c r="AU221" i="1" s="1"/>
  <c r="AN221" i="1" s="1"/>
  <c r="AT222" i="1"/>
  <c r="AU222" i="1" s="1"/>
  <c r="AN222" i="1" s="1"/>
  <c r="AT223" i="1"/>
  <c r="AU223" i="1" s="1"/>
  <c r="AN223" i="1" s="1"/>
  <c r="AT224" i="1"/>
  <c r="AU224" i="1" s="1"/>
  <c r="AN224" i="1" s="1"/>
  <c r="AT225" i="1"/>
  <c r="AU225" i="1" s="1"/>
  <c r="AN225" i="1" s="1"/>
  <c r="AT226" i="1"/>
  <c r="AU226" i="1" s="1"/>
  <c r="AN226" i="1" s="1"/>
  <c r="AT227" i="1"/>
  <c r="AU227" i="1" s="1"/>
  <c r="AN227" i="1" s="1"/>
  <c r="AT228" i="1"/>
  <c r="AU228" i="1" s="1"/>
  <c r="AN228" i="1" s="1"/>
  <c r="AT229" i="1"/>
  <c r="AU229" i="1" s="1"/>
  <c r="AN229" i="1" s="1"/>
  <c r="AT230" i="1"/>
  <c r="AU230" i="1" s="1"/>
  <c r="AN230" i="1" s="1"/>
  <c r="AT231" i="1"/>
  <c r="AU231" i="1" s="1"/>
  <c r="AN231" i="1" s="1"/>
  <c r="AT232" i="1"/>
  <c r="AU232" i="1" s="1"/>
  <c r="AN232" i="1" s="1"/>
  <c r="AT233" i="1"/>
  <c r="AU233" i="1" s="1"/>
  <c r="AN233" i="1" s="1"/>
  <c r="AT234" i="1"/>
  <c r="AU234" i="1" s="1"/>
  <c r="AN234" i="1" s="1"/>
  <c r="AT235" i="1"/>
  <c r="AU235" i="1" s="1"/>
  <c r="AN235" i="1" s="1"/>
  <c r="AT236" i="1"/>
  <c r="AU236" i="1" s="1"/>
  <c r="AN236" i="1" s="1"/>
  <c r="AT237" i="1"/>
  <c r="AU237" i="1" s="1"/>
  <c r="AN237" i="1" s="1"/>
  <c r="AT238" i="1"/>
  <c r="AU238" i="1" s="1"/>
  <c r="AN238" i="1" s="1"/>
  <c r="AT239" i="1"/>
  <c r="AU239" i="1" s="1"/>
  <c r="AN239" i="1" s="1"/>
  <c r="AT240" i="1"/>
  <c r="AU240" i="1" s="1"/>
  <c r="AN240" i="1" s="1"/>
  <c r="AT241" i="1"/>
  <c r="AU241" i="1" s="1"/>
  <c r="AN241" i="1" s="1"/>
  <c r="AT242" i="1"/>
  <c r="AU242" i="1" s="1"/>
  <c r="AN242" i="1" s="1"/>
  <c r="AT243" i="1"/>
  <c r="AU243" i="1" s="1"/>
  <c r="AN243" i="1" s="1"/>
  <c r="AT244" i="1"/>
  <c r="AU244" i="1" s="1"/>
  <c r="AN244" i="1" s="1"/>
  <c r="AT245" i="1"/>
  <c r="AU245" i="1" s="1"/>
  <c r="AN245" i="1" s="1"/>
  <c r="AT246" i="1"/>
  <c r="AU246" i="1" s="1"/>
  <c r="AN246" i="1" s="1"/>
  <c r="AT247" i="1"/>
  <c r="AU247" i="1" s="1"/>
  <c r="AN247" i="1" s="1"/>
  <c r="AT248" i="1"/>
  <c r="AU248" i="1" s="1"/>
  <c r="AN248" i="1" s="1"/>
  <c r="AT249" i="1"/>
  <c r="AU249" i="1" s="1"/>
  <c r="AN249" i="1" s="1"/>
  <c r="AT250" i="1"/>
  <c r="AU250" i="1" s="1"/>
  <c r="AN250" i="1" s="1"/>
  <c r="AT251" i="1"/>
  <c r="AU251" i="1" s="1"/>
  <c r="AN251" i="1" s="1"/>
  <c r="AT252" i="1"/>
  <c r="AU252" i="1" s="1"/>
  <c r="AN252" i="1" s="1"/>
  <c r="AT253" i="1"/>
  <c r="AU253" i="1" s="1"/>
  <c r="AN253" i="1" s="1"/>
  <c r="AT254" i="1"/>
  <c r="AU254" i="1" s="1"/>
  <c r="AN254" i="1" s="1"/>
  <c r="AT255" i="1"/>
  <c r="AU255" i="1" s="1"/>
  <c r="AN255" i="1" s="1"/>
  <c r="AT256" i="1"/>
  <c r="AU256" i="1" s="1"/>
  <c r="AN256" i="1" s="1"/>
  <c r="AT257" i="1"/>
  <c r="AU257" i="1" s="1"/>
  <c r="AN257" i="1" s="1"/>
  <c r="AT258" i="1"/>
  <c r="AU258" i="1" s="1"/>
  <c r="AN258" i="1" s="1"/>
  <c r="AT259" i="1"/>
  <c r="AU259" i="1" s="1"/>
  <c r="AN259" i="1" s="1"/>
  <c r="AT260" i="1"/>
  <c r="AU260" i="1" s="1"/>
  <c r="AN260" i="1" s="1"/>
  <c r="AT261" i="1"/>
  <c r="AU261" i="1" s="1"/>
  <c r="AN261" i="1" s="1"/>
  <c r="AT262" i="1"/>
  <c r="AU262" i="1" s="1"/>
  <c r="AN262" i="1" s="1"/>
  <c r="AT263" i="1"/>
  <c r="AU263" i="1" s="1"/>
  <c r="AN263" i="1" s="1"/>
  <c r="AT264" i="1"/>
  <c r="AU264" i="1" s="1"/>
  <c r="AN264" i="1" s="1"/>
  <c r="AT265" i="1"/>
  <c r="AU265" i="1" s="1"/>
  <c r="AN265" i="1" s="1"/>
  <c r="AT266" i="1"/>
  <c r="AU266" i="1" s="1"/>
  <c r="AN266" i="1" s="1"/>
  <c r="AT267" i="1"/>
  <c r="AU267" i="1" s="1"/>
  <c r="AN267" i="1" s="1"/>
  <c r="AT268" i="1"/>
  <c r="AU268" i="1" s="1"/>
  <c r="AN268" i="1" s="1"/>
  <c r="AT269" i="1"/>
  <c r="AU269" i="1" s="1"/>
  <c r="AN269" i="1" s="1"/>
  <c r="AT270" i="1"/>
  <c r="AU270" i="1" s="1"/>
  <c r="AN270" i="1" s="1"/>
  <c r="AT271" i="1"/>
  <c r="AU271" i="1" s="1"/>
  <c r="AN271" i="1" s="1"/>
  <c r="AT272" i="1"/>
  <c r="AU272" i="1" s="1"/>
  <c r="AN272" i="1" s="1"/>
  <c r="AT273" i="1"/>
  <c r="AU273" i="1" s="1"/>
  <c r="AN273" i="1" s="1"/>
  <c r="AT274" i="1"/>
  <c r="AU274" i="1" s="1"/>
  <c r="AN274" i="1" s="1"/>
  <c r="AT275" i="1"/>
  <c r="AU275" i="1" s="1"/>
  <c r="AN275" i="1" s="1"/>
  <c r="AT276" i="1"/>
  <c r="AU276" i="1" s="1"/>
  <c r="AN276" i="1" s="1"/>
  <c r="AT277" i="1"/>
  <c r="AU277" i="1" s="1"/>
  <c r="AN277" i="1" s="1"/>
  <c r="AT278" i="1"/>
  <c r="AU278" i="1" s="1"/>
  <c r="AN278" i="1" s="1"/>
  <c r="AT279" i="1"/>
  <c r="AU279" i="1" s="1"/>
  <c r="AN279" i="1" s="1"/>
  <c r="AT280" i="1"/>
  <c r="AU280" i="1" s="1"/>
  <c r="AN280" i="1" s="1"/>
  <c r="AT281" i="1"/>
  <c r="AU281" i="1" s="1"/>
  <c r="AN281" i="1" s="1"/>
  <c r="AT282" i="1"/>
  <c r="AU282" i="1" s="1"/>
  <c r="AN282" i="1" s="1"/>
  <c r="AT283" i="1"/>
  <c r="AU283" i="1" s="1"/>
  <c r="AN283" i="1" s="1"/>
  <c r="AT284" i="1"/>
  <c r="AU284" i="1" s="1"/>
  <c r="AN284" i="1" s="1"/>
  <c r="AT285" i="1"/>
  <c r="AU285" i="1" s="1"/>
  <c r="AN285" i="1" s="1"/>
  <c r="AT286" i="1"/>
  <c r="AU286" i="1" s="1"/>
  <c r="AN286" i="1" s="1"/>
  <c r="AT287" i="1"/>
  <c r="AU287" i="1" s="1"/>
  <c r="AN287" i="1" s="1"/>
  <c r="AT288" i="1"/>
  <c r="AU288" i="1" s="1"/>
  <c r="AN288" i="1" s="1"/>
  <c r="AT289" i="1"/>
  <c r="AU289" i="1" s="1"/>
  <c r="AN289" i="1" s="1"/>
  <c r="AT290" i="1"/>
  <c r="AU290" i="1" s="1"/>
  <c r="AN290" i="1" s="1"/>
  <c r="AT291" i="1"/>
  <c r="AU291" i="1" s="1"/>
  <c r="AN291" i="1" s="1"/>
  <c r="AT292" i="1"/>
  <c r="AU292" i="1" s="1"/>
  <c r="AN292" i="1" s="1"/>
  <c r="AT293" i="1"/>
  <c r="AU293" i="1" s="1"/>
  <c r="AN293" i="1" s="1"/>
  <c r="AT294" i="1"/>
  <c r="AU294" i="1" s="1"/>
  <c r="AN294" i="1" s="1"/>
  <c r="AT295" i="1"/>
  <c r="AU295" i="1" s="1"/>
  <c r="AN295" i="1" s="1"/>
  <c r="AT296" i="1"/>
  <c r="AU296" i="1" s="1"/>
  <c r="AN296" i="1" s="1"/>
  <c r="AT297" i="1"/>
  <c r="AU297" i="1" s="1"/>
  <c r="AN297" i="1" s="1"/>
  <c r="AT298" i="1"/>
  <c r="AU298" i="1" s="1"/>
  <c r="AN298" i="1" s="1"/>
  <c r="AT299" i="1"/>
  <c r="AU299" i="1" s="1"/>
  <c r="AN299" i="1" s="1"/>
  <c r="AT300" i="1"/>
  <c r="AU300" i="1" s="1"/>
  <c r="AN300" i="1" s="1"/>
  <c r="AT301" i="1"/>
  <c r="AU301" i="1" s="1"/>
  <c r="AN301" i="1" s="1"/>
  <c r="AT302" i="1"/>
  <c r="AU302" i="1" s="1"/>
  <c r="AN302" i="1" s="1"/>
  <c r="AT303" i="1"/>
  <c r="AU303" i="1" s="1"/>
  <c r="AN303" i="1" s="1"/>
  <c r="AT304" i="1"/>
  <c r="AU304" i="1" s="1"/>
  <c r="AN304" i="1" s="1"/>
  <c r="AT305" i="1"/>
  <c r="AU305" i="1" s="1"/>
  <c r="AN305" i="1" s="1"/>
  <c r="AT306" i="1"/>
  <c r="AU306" i="1" s="1"/>
  <c r="AN306" i="1" s="1"/>
  <c r="AT307" i="1"/>
  <c r="AU307" i="1" s="1"/>
  <c r="AN307" i="1" s="1"/>
  <c r="AT308" i="1"/>
  <c r="AU308" i="1" s="1"/>
  <c r="AN308" i="1" s="1"/>
  <c r="AT309" i="1"/>
  <c r="AU309" i="1" s="1"/>
  <c r="AN309" i="1" s="1"/>
  <c r="AT310" i="1"/>
  <c r="AU310" i="1" s="1"/>
  <c r="AN310" i="1" s="1"/>
  <c r="AT311" i="1"/>
  <c r="AU311" i="1" s="1"/>
  <c r="AN311" i="1" s="1"/>
  <c r="AT312" i="1"/>
  <c r="AU312" i="1" s="1"/>
  <c r="AN312" i="1" s="1"/>
  <c r="AT313" i="1"/>
  <c r="AU313" i="1" s="1"/>
  <c r="AN313" i="1" s="1"/>
  <c r="AT314" i="1"/>
  <c r="AU314" i="1" s="1"/>
  <c r="AN314" i="1" s="1"/>
  <c r="AT315" i="1"/>
  <c r="AU315" i="1" s="1"/>
  <c r="AN315" i="1" s="1"/>
  <c r="AT316" i="1"/>
  <c r="AU316" i="1" s="1"/>
  <c r="AN316" i="1" s="1"/>
  <c r="AT317" i="1"/>
  <c r="AU317" i="1" s="1"/>
  <c r="AN317" i="1" s="1"/>
  <c r="AT318" i="1"/>
  <c r="AU318" i="1" s="1"/>
  <c r="AN318" i="1" s="1"/>
  <c r="AT319" i="1"/>
  <c r="AU319" i="1" s="1"/>
  <c r="AN319" i="1" s="1"/>
  <c r="AT320" i="1"/>
  <c r="AU320" i="1" s="1"/>
  <c r="AN320" i="1" s="1"/>
  <c r="AT321" i="1"/>
  <c r="AU321" i="1" s="1"/>
  <c r="AN321" i="1" s="1"/>
  <c r="AT322" i="1"/>
  <c r="AU322" i="1" s="1"/>
  <c r="AN322" i="1" s="1"/>
  <c r="AT323" i="1"/>
  <c r="AU323" i="1" s="1"/>
  <c r="AN323" i="1" s="1"/>
  <c r="AT324" i="1"/>
  <c r="AU324" i="1" s="1"/>
  <c r="AN324" i="1" s="1"/>
  <c r="AT325" i="1"/>
  <c r="AU325" i="1" s="1"/>
  <c r="AN325" i="1" s="1"/>
  <c r="AT326" i="1"/>
  <c r="AU326" i="1" s="1"/>
  <c r="AN326" i="1" s="1"/>
  <c r="AT327" i="1"/>
  <c r="AU327" i="1" s="1"/>
  <c r="AN327" i="1" s="1"/>
  <c r="AT328" i="1"/>
  <c r="AU328" i="1" s="1"/>
  <c r="AN328" i="1" s="1"/>
  <c r="AT329" i="1"/>
  <c r="AU329" i="1" s="1"/>
  <c r="AN329" i="1" s="1"/>
  <c r="AT330" i="1"/>
  <c r="AU330" i="1" s="1"/>
  <c r="AN330" i="1" s="1"/>
  <c r="AT331" i="1"/>
  <c r="AU331" i="1" s="1"/>
  <c r="AN331" i="1" s="1"/>
  <c r="AT332" i="1"/>
  <c r="AU332" i="1" s="1"/>
  <c r="AN332" i="1" s="1"/>
  <c r="AT333" i="1"/>
  <c r="AU333" i="1" s="1"/>
  <c r="AN333" i="1" s="1"/>
  <c r="AT334" i="1"/>
  <c r="AU334" i="1" s="1"/>
  <c r="AN334" i="1" s="1"/>
  <c r="AT335" i="1"/>
  <c r="AU335" i="1" s="1"/>
  <c r="AN335" i="1" s="1"/>
  <c r="AT336" i="1"/>
  <c r="AU336" i="1" s="1"/>
  <c r="AN336" i="1" s="1"/>
  <c r="AT337" i="1"/>
  <c r="AU337" i="1" s="1"/>
  <c r="AN337" i="1" s="1"/>
  <c r="AT338" i="1"/>
  <c r="AU338" i="1" s="1"/>
  <c r="AN338" i="1" s="1"/>
  <c r="AT339" i="1"/>
  <c r="AU339" i="1" s="1"/>
  <c r="AN339" i="1" s="1"/>
  <c r="AT340" i="1"/>
  <c r="AU340" i="1" s="1"/>
  <c r="AN340" i="1" s="1"/>
  <c r="AT341" i="1"/>
  <c r="AU341" i="1" s="1"/>
  <c r="AN341" i="1" s="1"/>
  <c r="AT342" i="1"/>
  <c r="AU342" i="1" s="1"/>
  <c r="AN342" i="1" s="1"/>
  <c r="AT343" i="1"/>
  <c r="AU343" i="1" s="1"/>
  <c r="AN343" i="1" s="1"/>
  <c r="AT344" i="1"/>
  <c r="AU344" i="1" s="1"/>
  <c r="AN344" i="1" s="1"/>
  <c r="AT345" i="1"/>
  <c r="AU345" i="1" s="1"/>
  <c r="AN345" i="1" s="1"/>
  <c r="AT346" i="1"/>
  <c r="AU346" i="1" s="1"/>
  <c r="AN346" i="1" s="1"/>
  <c r="AT347" i="1"/>
  <c r="AU347" i="1" s="1"/>
  <c r="AN347" i="1" s="1"/>
  <c r="AT348" i="1"/>
  <c r="AU348" i="1" s="1"/>
  <c r="AN348" i="1" s="1"/>
  <c r="AT349" i="1"/>
  <c r="AU349" i="1" s="1"/>
  <c r="AN349" i="1" s="1"/>
  <c r="AT350" i="1"/>
  <c r="AU350" i="1" s="1"/>
  <c r="AN350" i="1" s="1"/>
  <c r="AT351" i="1"/>
  <c r="AU351" i="1" s="1"/>
  <c r="AN351" i="1" s="1"/>
  <c r="AT352" i="1"/>
  <c r="AU352" i="1" s="1"/>
  <c r="AN352" i="1" s="1"/>
  <c r="AT353" i="1"/>
  <c r="AU353" i="1" s="1"/>
  <c r="AN353" i="1" s="1"/>
  <c r="AT354" i="1"/>
  <c r="AU354" i="1" s="1"/>
  <c r="AN354" i="1" s="1"/>
  <c r="AT355" i="1"/>
  <c r="AU355" i="1" s="1"/>
  <c r="AN355" i="1" s="1"/>
  <c r="AT356" i="1"/>
  <c r="AU356" i="1" s="1"/>
  <c r="AN356" i="1" s="1"/>
  <c r="AT357" i="1"/>
  <c r="AU357" i="1" s="1"/>
  <c r="AN357" i="1" s="1"/>
  <c r="AT358" i="1"/>
  <c r="AU358" i="1" s="1"/>
  <c r="AN358" i="1" s="1"/>
  <c r="AT359" i="1"/>
  <c r="AU359" i="1" s="1"/>
  <c r="AN359" i="1" s="1"/>
  <c r="AT360" i="1"/>
  <c r="AU360" i="1" s="1"/>
  <c r="AN360" i="1" s="1"/>
  <c r="AT361" i="1"/>
  <c r="AU361" i="1" s="1"/>
  <c r="AN361" i="1" s="1"/>
  <c r="AT362" i="1"/>
  <c r="AU362" i="1" s="1"/>
  <c r="AN362" i="1" s="1"/>
  <c r="AT363" i="1"/>
  <c r="AU363" i="1" s="1"/>
  <c r="AN363" i="1" s="1"/>
  <c r="AT364" i="1"/>
  <c r="AU364" i="1" s="1"/>
  <c r="AN364" i="1" s="1"/>
  <c r="AT365" i="1"/>
  <c r="AU365" i="1" s="1"/>
  <c r="AN365" i="1" s="1"/>
  <c r="AT366" i="1"/>
  <c r="AU366" i="1" s="1"/>
  <c r="AN366" i="1" s="1"/>
  <c r="AT367" i="1"/>
  <c r="AU367" i="1" s="1"/>
  <c r="AN367" i="1" s="1"/>
  <c r="AT368" i="1"/>
  <c r="AU368" i="1" s="1"/>
  <c r="AN368" i="1" s="1"/>
  <c r="AT369" i="1"/>
  <c r="AU369" i="1" s="1"/>
  <c r="AN369" i="1" s="1"/>
  <c r="AT370" i="1"/>
  <c r="AU370" i="1" s="1"/>
  <c r="AN370" i="1" s="1"/>
  <c r="AT371" i="1"/>
  <c r="AU371" i="1" s="1"/>
  <c r="AN371" i="1" s="1"/>
  <c r="AT372" i="1"/>
  <c r="AU372" i="1" s="1"/>
  <c r="AN372" i="1" s="1"/>
  <c r="AT373" i="1"/>
  <c r="AU373" i="1" s="1"/>
  <c r="AN373" i="1" s="1"/>
  <c r="AT374" i="1"/>
  <c r="AU374" i="1" s="1"/>
  <c r="AN374" i="1" s="1"/>
  <c r="AT375" i="1"/>
  <c r="AU375" i="1" s="1"/>
  <c r="AN375" i="1" s="1"/>
  <c r="AT376" i="1"/>
  <c r="AU376" i="1" s="1"/>
  <c r="AN376" i="1" s="1"/>
  <c r="AT377" i="1"/>
  <c r="AU377" i="1" s="1"/>
  <c r="AN377" i="1" s="1"/>
  <c r="AT378" i="1"/>
  <c r="AU378" i="1" s="1"/>
  <c r="AN378" i="1" s="1"/>
  <c r="AT379" i="1"/>
  <c r="AU379" i="1" s="1"/>
  <c r="AN379" i="1" s="1"/>
  <c r="AT380" i="1"/>
  <c r="AU380" i="1" s="1"/>
  <c r="AN380" i="1" s="1"/>
  <c r="AT381" i="1"/>
  <c r="AU381" i="1" s="1"/>
  <c r="AN381" i="1" s="1"/>
  <c r="AT382" i="1"/>
  <c r="AU382" i="1" s="1"/>
  <c r="AN382" i="1" s="1"/>
  <c r="AT383" i="1"/>
  <c r="AU383" i="1" s="1"/>
  <c r="AN383" i="1" s="1"/>
  <c r="AT384" i="1"/>
  <c r="AU384" i="1" s="1"/>
  <c r="AN384" i="1" s="1"/>
  <c r="AT385" i="1"/>
  <c r="AU385" i="1" s="1"/>
  <c r="AN385" i="1" s="1"/>
  <c r="AT386" i="1"/>
  <c r="AU386" i="1" s="1"/>
  <c r="AN386" i="1" s="1"/>
  <c r="AT387" i="1"/>
  <c r="AU387" i="1" s="1"/>
  <c r="AN387" i="1" s="1"/>
  <c r="AT388" i="1"/>
  <c r="AU388" i="1" s="1"/>
  <c r="AN388" i="1" s="1"/>
  <c r="AT389" i="1"/>
  <c r="AU389" i="1" s="1"/>
  <c r="AN389" i="1" s="1"/>
  <c r="AT390" i="1"/>
  <c r="AU390" i="1" s="1"/>
  <c r="AN390" i="1" s="1"/>
  <c r="AT391" i="1"/>
  <c r="AU391" i="1" s="1"/>
  <c r="AN391" i="1" s="1"/>
  <c r="AT392" i="1"/>
  <c r="AU392" i="1" s="1"/>
  <c r="AN392" i="1" s="1"/>
  <c r="AT393" i="1"/>
  <c r="AU393" i="1" s="1"/>
  <c r="AN393" i="1" s="1"/>
  <c r="AT394" i="1"/>
  <c r="AU394" i="1" s="1"/>
  <c r="AN394" i="1" s="1"/>
  <c r="AT395" i="1"/>
  <c r="AU395" i="1" s="1"/>
  <c r="AN395" i="1" s="1"/>
  <c r="AT396" i="1"/>
  <c r="AU396" i="1" s="1"/>
  <c r="AN396" i="1" s="1"/>
  <c r="AT397" i="1"/>
  <c r="AU397" i="1" s="1"/>
  <c r="AN397" i="1" s="1"/>
  <c r="AT398" i="1"/>
  <c r="AU398" i="1" s="1"/>
  <c r="AN398" i="1" s="1"/>
  <c r="AT399" i="1"/>
  <c r="AU399" i="1" s="1"/>
  <c r="AN399" i="1" s="1"/>
  <c r="AT400" i="1"/>
  <c r="AU400" i="1" s="1"/>
  <c r="AN400" i="1" s="1"/>
  <c r="AT401" i="1"/>
  <c r="AU401" i="1" s="1"/>
  <c r="AN401" i="1" s="1"/>
  <c r="AT402" i="1"/>
  <c r="AU402" i="1" s="1"/>
  <c r="AN402" i="1" s="1"/>
  <c r="AT403" i="1"/>
  <c r="AU403" i="1" s="1"/>
  <c r="AN403" i="1" s="1"/>
  <c r="AT404" i="1"/>
  <c r="AU404" i="1" s="1"/>
  <c r="AN404" i="1" s="1"/>
  <c r="AT405" i="1"/>
  <c r="AU405" i="1" s="1"/>
  <c r="AN405" i="1" s="1"/>
  <c r="AT406" i="1"/>
  <c r="AU406" i="1" s="1"/>
  <c r="AN406" i="1" s="1"/>
  <c r="AT407" i="1"/>
  <c r="AU407" i="1" s="1"/>
  <c r="AN407" i="1" s="1"/>
  <c r="AT408" i="1"/>
  <c r="AU408" i="1" s="1"/>
  <c r="AN408" i="1" s="1"/>
  <c r="AT409" i="1"/>
  <c r="AU409" i="1" s="1"/>
  <c r="AN409" i="1" s="1"/>
  <c r="AT410" i="1"/>
  <c r="AU410" i="1" s="1"/>
  <c r="AN410" i="1" s="1"/>
  <c r="AT411" i="1"/>
  <c r="AU411" i="1" s="1"/>
  <c r="AN411" i="1" s="1"/>
  <c r="AT412" i="1"/>
  <c r="AU412" i="1" s="1"/>
  <c r="AN412" i="1" s="1"/>
  <c r="AT413" i="1"/>
  <c r="AU413" i="1" s="1"/>
  <c r="AN413" i="1" s="1"/>
  <c r="AT414" i="1"/>
  <c r="AU414" i="1" s="1"/>
  <c r="AN414" i="1" s="1"/>
  <c r="AT415" i="1"/>
  <c r="AU415" i="1" s="1"/>
  <c r="AN415" i="1" s="1"/>
  <c r="AT416" i="1"/>
  <c r="AU416" i="1" s="1"/>
  <c r="AN416" i="1" s="1"/>
  <c r="AT417" i="1"/>
  <c r="AU417" i="1" s="1"/>
  <c r="AN417" i="1" s="1"/>
  <c r="AT418" i="1"/>
  <c r="AU418" i="1" s="1"/>
  <c r="AN418" i="1" s="1"/>
  <c r="AT419" i="1"/>
  <c r="AU419" i="1" s="1"/>
  <c r="AN419" i="1" s="1"/>
  <c r="AT420" i="1"/>
  <c r="AT421" i="1"/>
  <c r="AU421" i="1" s="1"/>
  <c r="AN421" i="1" s="1"/>
  <c r="AT422" i="1"/>
  <c r="AU422" i="1" s="1"/>
  <c r="AN422" i="1" s="1"/>
  <c r="AT423" i="1"/>
  <c r="AU423" i="1" s="1"/>
  <c r="AN423" i="1" s="1"/>
  <c r="AT424" i="1"/>
  <c r="AU424" i="1" s="1"/>
  <c r="AN424" i="1" s="1"/>
  <c r="AT425" i="1"/>
  <c r="AU425" i="1" s="1"/>
  <c r="AN425" i="1" s="1"/>
  <c r="AT426" i="1"/>
  <c r="AU426" i="1" s="1"/>
  <c r="AN426" i="1" s="1"/>
  <c r="AT427" i="1"/>
  <c r="AU427" i="1" s="1"/>
  <c r="AN427" i="1" s="1"/>
  <c r="AT428" i="1"/>
  <c r="AU428" i="1" s="1"/>
  <c r="AN428" i="1" s="1"/>
  <c r="AT429" i="1"/>
  <c r="AU429" i="1" s="1"/>
  <c r="AN429" i="1" s="1"/>
  <c r="AT430" i="1"/>
  <c r="AU430" i="1" s="1"/>
  <c r="AN430" i="1" s="1"/>
  <c r="AT431" i="1"/>
  <c r="AU431" i="1" s="1"/>
  <c r="AN431" i="1" s="1"/>
  <c r="AT432" i="1"/>
  <c r="AU432" i="1" s="1"/>
  <c r="AN432" i="1" s="1"/>
  <c r="AT433" i="1"/>
  <c r="AU433" i="1" s="1"/>
  <c r="AN433" i="1" s="1"/>
  <c r="AT434" i="1"/>
  <c r="AU434" i="1" s="1"/>
  <c r="AN434" i="1" s="1"/>
  <c r="AT435" i="1"/>
  <c r="AU435" i="1" s="1"/>
  <c r="AN435" i="1" s="1"/>
  <c r="AT436" i="1"/>
  <c r="AU436" i="1" s="1"/>
  <c r="AN436" i="1" s="1"/>
  <c r="AT437" i="1"/>
  <c r="AU437" i="1" s="1"/>
  <c r="AN437" i="1" s="1"/>
  <c r="AT438" i="1"/>
  <c r="AU438" i="1" s="1"/>
  <c r="AN438" i="1" s="1"/>
  <c r="AT439" i="1"/>
  <c r="AU439" i="1" s="1"/>
  <c r="AN439" i="1" s="1"/>
  <c r="AT440" i="1"/>
  <c r="AU440" i="1" s="1"/>
  <c r="AN440" i="1" s="1"/>
  <c r="AT441" i="1"/>
  <c r="AU441" i="1" s="1"/>
  <c r="AN441" i="1" s="1"/>
  <c r="AT442" i="1"/>
  <c r="AT443" i="1"/>
  <c r="AU443" i="1" s="1"/>
  <c r="AN443" i="1" s="1"/>
  <c r="AT444" i="1"/>
  <c r="AU444" i="1" s="1"/>
  <c r="AN444" i="1" s="1"/>
  <c r="AT445" i="1"/>
  <c r="AU445" i="1" s="1"/>
  <c r="AN445" i="1" s="1"/>
  <c r="AT446" i="1"/>
  <c r="AT447" i="1"/>
  <c r="AU447" i="1" s="1"/>
  <c r="AN447" i="1" s="1"/>
  <c r="AT448" i="1"/>
  <c r="AU448" i="1" s="1"/>
  <c r="AN448" i="1" s="1"/>
  <c r="AT449" i="1"/>
  <c r="AT450" i="1"/>
  <c r="AU450" i="1" s="1"/>
  <c r="AN450" i="1" s="1"/>
  <c r="AT451" i="1"/>
  <c r="AU451" i="1" s="1"/>
  <c r="AN451" i="1" s="1"/>
  <c r="AT452" i="1"/>
  <c r="AU452" i="1" s="1"/>
  <c r="AN452" i="1" s="1"/>
  <c r="AT453" i="1"/>
  <c r="AU453" i="1" s="1"/>
  <c r="AN453" i="1" s="1"/>
  <c r="AT454" i="1"/>
  <c r="AU454" i="1" s="1"/>
  <c r="AN454" i="1" s="1"/>
  <c r="AT455" i="1"/>
  <c r="AU455" i="1" s="1"/>
  <c r="AN455" i="1" s="1"/>
  <c r="AT456" i="1"/>
  <c r="AU456" i="1" s="1"/>
  <c r="AN456" i="1" s="1"/>
  <c r="AT457" i="1"/>
  <c r="AU457" i="1" s="1"/>
  <c r="AN457" i="1" s="1"/>
  <c r="AT458" i="1"/>
  <c r="AU458" i="1" s="1"/>
  <c r="AN458" i="1" s="1"/>
  <c r="AT459" i="1"/>
  <c r="AT460" i="1"/>
  <c r="AU460" i="1" s="1"/>
  <c r="AN460" i="1" s="1"/>
  <c r="AT461" i="1"/>
  <c r="AU461" i="1" s="1"/>
  <c r="AN461" i="1" s="1"/>
  <c r="AT462" i="1"/>
  <c r="AU462" i="1" s="1"/>
  <c r="AN462" i="1" s="1"/>
  <c r="AT463" i="1"/>
  <c r="AU463" i="1" s="1"/>
  <c r="AN463" i="1" s="1"/>
  <c r="AT464" i="1"/>
  <c r="AU464" i="1" s="1"/>
  <c r="AN464" i="1" s="1"/>
  <c r="AT465" i="1"/>
  <c r="AU465" i="1" s="1"/>
  <c r="AN465" i="1" s="1"/>
  <c r="AT466" i="1"/>
  <c r="AT467" i="1"/>
  <c r="AT468" i="1"/>
  <c r="AU468" i="1" s="1"/>
  <c r="AN468" i="1" s="1"/>
  <c r="AT469" i="1"/>
  <c r="AT470" i="1"/>
  <c r="AU470" i="1" s="1"/>
  <c r="AN470" i="1" s="1"/>
  <c r="AT471" i="1"/>
  <c r="AU471" i="1" s="1"/>
  <c r="AN471" i="1" s="1"/>
  <c r="AT472" i="1"/>
  <c r="AU472" i="1" s="1"/>
  <c r="AN472" i="1" s="1"/>
  <c r="AT473" i="1"/>
  <c r="AU473" i="1" s="1"/>
  <c r="AN473" i="1" s="1"/>
  <c r="AT474" i="1"/>
  <c r="AU474" i="1" s="1"/>
  <c r="AN474" i="1" s="1"/>
  <c r="AT475" i="1"/>
  <c r="AU475" i="1" s="1"/>
  <c r="AN475" i="1" s="1"/>
  <c r="AT476" i="1"/>
  <c r="AU476" i="1" s="1"/>
  <c r="AN476" i="1" s="1"/>
  <c r="AT477" i="1"/>
  <c r="AU477" i="1" s="1"/>
  <c r="AN477" i="1" s="1"/>
  <c r="AT478" i="1"/>
  <c r="AU478" i="1" s="1"/>
  <c r="AN478" i="1" s="1"/>
  <c r="AT479" i="1"/>
  <c r="AU479" i="1" s="1"/>
  <c r="AN479" i="1" s="1"/>
  <c r="AT480" i="1"/>
  <c r="AU480" i="1" s="1"/>
  <c r="AN480" i="1" s="1"/>
  <c r="AT481" i="1"/>
  <c r="AU481" i="1" s="1"/>
  <c r="AN481" i="1" s="1"/>
  <c r="AT482" i="1"/>
  <c r="AU482" i="1" s="1"/>
  <c r="AN482" i="1" s="1"/>
  <c r="AT483" i="1"/>
  <c r="AU483" i="1" s="1"/>
  <c r="AN483" i="1" s="1"/>
  <c r="AT484" i="1"/>
  <c r="AU484" i="1" s="1"/>
  <c r="AN484" i="1" s="1"/>
  <c r="AT485" i="1"/>
  <c r="AU485" i="1" s="1"/>
  <c r="AN485" i="1" s="1"/>
  <c r="AT486" i="1"/>
  <c r="AU486" i="1" s="1"/>
  <c r="AN486" i="1" s="1"/>
  <c r="AT487" i="1"/>
  <c r="AU487" i="1" s="1"/>
  <c r="AN487" i="1" s="1"/>
  <c r="AT488" i="1"/>
  <c r="AU488" i="1" s="1"/>
  <c r="AN488" i="1" s="1"/>
  <c r="AT489" i="1"/>
  <c r="AU489" i="1" s="1"/>
  <c r="AN489" i="1" s="1"/>
  <c r="AT490" i="1"/>
  <c r="AU490" i="1" s="1"/>
  <c r="AN490" i="1" s="1"/>
  <c r="AT491" i="1"/>
  <c r="AU491" i="1" s="1"/>
  <c r="AN491" i="1" s="1"/>
  <c r="AT492" i="1"/>
  <c r="AU492" i="1" s="1"/>
  <c r="AN492" i="1" s="1"/>
  <c r="AT493" i="1"/>
  <c r="AU493" i="1" s="1"/>
  <c r="AN493" i="1" s="1"/>
  <c r="AT494" i="1"/>
  <c r="AU494" i="1" s="1"/>
  <c r="AN494" i="1" s="1"/>
  <c r="AT495" i="1"/>
  <c r="AU495" i="1" s="1"/>
  <c r="AN495" i="1" s="1"/>
  <c r="AT496" i="1"/>
  <c r="AU496" i="1" s="1"/>
  <c r="AN496" i="1" s="1"/>
  <c r="AT497" i="1"/>
  <c r="AU497" i="1" s="1"/>
  <c r="AN497" i="1" s="1"/>
  <c r="AT498" i="1"/>
  <c r="AU498" i="1" s="1"/>
  <c r="AN498" i="1" s="1"/>
  <c r="AT499" i="1"/>
  <c r="AU499" i="1" s="1"/>
  <c r="AN499" i="1" s="1"/>
  <c r="AT500" i="1"/>
  <c r="AU500" i="1" s="1"/>
  <c r="AN500" i="1" s="1"/>
  <c r="AT501" i="1"/>
  <c r="AU501" i="1" s="1"/>
  <c r="AN501" i="1" s="1"/>
  <c r="AT502" i="1"/>
  <c r="AU502" i="1" s="1"/>
  <c r="AN502" i="1" s="1"/>
  <c r="AT503" i="1"/>
  <c r="AU503" i="1" s="1"/>
  <c r="AN503" i="1" s="1"/>
  <c r="AT504" i="1"/>
  <c r="AU504" i="1" s="1"/>
  <c r="AN504" i="1" s="1"/>
  <c r="AT505" i="1"/>
  <c r="AU505" i="1" s="1"/>
  <c r="AN505" i="1" s="1"/>
  <c r="AT506" i="1"/>
  <c r="AU506" i="1" s="1"/>
  <c r="AN506" i="1" s="1"/>
  <c r="AT507" i="1"/>
  <c r="AU507" i="1" s="1"/>
  <c r="AN507" i="1" s="1"/>
  <c r="AT508" i="1"/>
  <c r="AU508" i="1" s="1"/>
  <c r="AN508" i="1" s="1"/>
  <c r="AT509" i="1"/>
  <c r="AU509" i="1" s="1"/>
  <c r="AN509" i="1" s="1"/>
  <c r="AT510" i="1"/>
  <c r="AU510" i="1" s="1"/>
  <c r="AN510" i="1" s="1"/>
  <c r="AT511" i="1"/>
  <c r="AU511" i="1" s="1"/>
  <c r="AN511" i="1" s="1"/>
  <c r="AT512" i="1"/>
  <c r="AU512" i="1" s="1"/>
  <c r="AN512" i="1" s="1"/>
  <c r="AT513" i="1"/>
  <c r="AU513" i="1" s="1"/>
  <c r="AN513" i="1" s="1"/>
  <c r="AT514" i="1"/>
  <c r="AU514" i="1" s="1"/>
  <c r="AN514" i="1" s="1"/>
  <c r="AT515" i="1"/>
  <c r="AU515" i="1" s="1"/>
  <c r="AN515" i="1" s="1"/>
  <c r="AT516" i="1"/>
  <c r="AU516" i="1" s="1"/>
  <c r="AN516" i="1" s="1"/>
  <c r="AT517" i="1"/>
  <c r="AU517" i="1" s="1"/>
  <c r="AN517" i="1" s="1"/>
  <c r="AT518" i="1"/>
  <c r="AU518" i="1" s="1"/>
  <c r="AN518" i="1" s="1"/>
  <c r="AT519" i="1"/>
  <c r="AU519" i="1" s="1"/>
  <c r="AN519" i="1" s="1"/>
  <c r="AT520" i="1"/>
  <c r="AU520" i="1" s="1"/>
  <c r="AN520" i="1" s="1"/>
  <c r="AT521" i="1"/>
  <c r="AU521" i="1" s="1"/>
  <c r="AN521" i="1" s="1"/>
  <c r="AT522" i="1"/>
  <c r="AU522" i="1" s="1"/>
  <c r="AN522" i="1" s="1"/>
  <c r="AT523" i="1"/>
  <c r="AU523" i="1" s="1"/>
  <c r="AN523" i="1" s="1"/>
  <c r="AT524" i="1"/>
  <c r="AU524" i="1" s="1"/>
  <c r="AN524" i="1" s="1"/>
  <c r="AT525" i="1"/>
  <c r="AU525" i="1" s="1"/>
  <c r="AN525" i="1" s="1"/>
  <c r="AT526" i="1"/>
  <c r="AU526" i="1" s="1"/>
  <c r="AN526" i="1" s="1"/>
  <c r="AT527" i="1"/>
  <c r="AU527" i="1" s="1"/>
  <c r="AN527" i="1" s="1"/>
  <c r="AT528" i="1"/>
  <c r="AU528" i="1" s="1"/>
  <c r="AN528" i="1" s="1"/>
  <c r="AT529" i="1"/>
  <c r="AU529" i="1" s="1"/>
  <c r="AN529" i="1" s="1"/>
  <c r="AT530" i="1"/>
  <c r="AU530" i="1" s="1"/>
  <c r="AN530" i="1" s="1"/>
  <c r="AT531" i="1"/>
  <c r="AU531" i="1" s="1"/>
  <c r="AN531" i="1" s="1"/>
  <c r="AT532" i="1"/>
  <c r="AU532" i="1" s="1"/>
  <c r="AN532" i="1" s="1"/>
  <c r="AT533" i="1"/>
  <c r="AU533" i="1" s="1"/>
  <c r="AN533" i="1" s="1"/>
  <c r="AT534" i="1"/>
  <c r="AU534" i="1" s="1"/>
  <c r="AN534" i="1" s="1"/>
  <c r="AT535" i="1"/>
  <c r="AU535" i="1" s="1"/>
  <c r="AN535" i="1" s="1"/>
  <c r="AT536" i="1"/>
  <c r="AU536" i="1" s="1"/>
  <c r="AN536" i="1" s="1"/>
  <c r="AT537" i="1"/>
  <c r="AU537" i="1" s="1"/>
  <c r="AN537" i="1" s="1"/>
  <c r="AT538" i="1"/>
  <c r="AU538" i="1" s="1"/>
  <c r="AN538" i="1" s="1"/>
  <c r="AT539" i="1"/>
  <c r="AU539" i="1" s="1"/>
  <c r="AN539" i="1" s="1"/>
  <c r="AT540" i="1"/>
  <c r="AU540" i="1" s="1"/>
  <c r="AN540" i="1" s="1"/>
  <c r="AT541" i="1"/>
  <c r="AU541" i="1" s="1"/>
  <c r="AN541" i="1" s="1"/>
  <c r="AT542" i="1"/>
  <c r="AU542" i="1" s="1"/>
  <c r="AN542" i="1" s="1"/>
  <c r="AT543" i="1"/>
  <c r="AU543" i="1" s="1"/>
  <c r="AN543" i="1" s="1"/>
  <c r="AT544" i="1"/>
  <c r="AU544" i="1" s="1"/>
  <c r="AN544" i="1" s="1"/>
  <c r="AT545" i="1"/>
  <c r="AU545" i="1" s="1"/>
  <c r="AN545" i="1" s="1"/>
  <c r="AT546" i="1"/>
  <c r="AU546" i="1" s="1"/>
  <c r="AN546" i="1" s="1"/>
  <c r="AT547" i="1"/>
  <c r="AU547" i="1" s="1"/>
  <c r="AN547" i="1" s="1"/>
  <c r="AT548" i="1"/>
  <c r="AU548" i="1" s="1"/>
  <c r="AN548" i="1" s="1"/>
  <c r="AT549" i="1"/>
  <c r="AU549" i="1" s="1"/>
  <c r="AN549" i="1" s="1"/>
  <c r="AT550" i="1"/>
  <c r="AU550" i="1" s="1"/>
  <c r="AN550" i="1" s="1"/>
  <c r="AT551" i="1"/>
  <c r="AU551" i="1" s="1"/>
  <c r="AN551" i="1" s="1"/>
  <c r="AT552" i="1"/>
  <c r="AU552" i="1" s="1"/>
  <c r="AN552" i="1" s="1"/>
  <c r="AT553" i="1"/>
  <c r="AU553" i="1" s="1"/>
  <c r="AN553" i="1" s="1"/>
  <c r="AT554" i="1"/>
  <c r="AU554" i="1" s="1"/>
  <c r="AN554" i="1" s="1"/>
  <c r="AT555" i="1"/>
  <c r="AU555" i="1" s="1"/>
  <c r="AN555" i="1" s="1"/>
  <c r="AT556" i="1"/>
  <c r="AU556" i="1" s="1"/>
  <c r="AN556" i="1" s="1"/>
  <c r="AT557" i="1"/>
  <c r="AU557" i="1" s="1"/>
  <c r="AN557" i="1" s="1"/>
  <c r="AT558" i="1"/>
  <c r="AU558" i="1" s="1"/>
  <c r="AN558" i="1" s="1"/>
  <c r="AT559" i="1"/>
  <c r="AU559" i="1" s="1"/>
  <c r="AN559" i="1" s="1"/>
  <c r="AT560" i="1"/>
  <c r="AU560" i="1" s="1"/>
  <c r="AN560" i="1" s="1"/>
  <c r="AT561" i="1"/>
  <c r="AU561" i="1" s="1"/>
  <c r="AN561" i="1" s="1"/>
  <c r="AT562" i="1"/>
  <c r="AU562" i="1" s="1"/>
  <c r="AN562" i="1" s="1"/>
  <c r="AT563" i="1"/>
  <c r="AU563" i="1" s="1"/>
  <c r="AN563" i="1" s="1"/>
  <c r="AT564" i="1"/>
  <c r="AU564" i="1" s="1"/>
  <c r="AN564" i="1" s="1"/>
  <c r="AT565" i="1"/>
  <c r="AU565" i="1" s="1"/>
  <c r="AN565" i="1" s="1"/>
  <c r="AT566" i="1"/>
  <c r="AU566" i="1" s="1"/>
  <c r="AN566" i="1" s="1"/>
  <c r="AT567" i="1"/>
  <c r="AU567" i="1" s="1"/>
  <c r="AN567" i="1" s="1"/>
  <c r="AT568" i="1"/>
  <c r="AU568" i="1" s="1"/>
  <c r="AN568" i="1" s="1"/>
  <c r="AT569" i="1"/>
  <c r="AU569" i="1" s="1"/>
  <c r="AN569" i="1" s="1"/>
  <c r="AT570" i="1"/>
  <c r="AU570" i="1" s="1"/>
  <c r="AN570" i="1" s="1"/>
  <c r="AT571" i="1"/>
  <c r="AU571" i="1" s="1"/>
  <c r="AN571" i="1" s="1"/>
  <c r="AT572" i="1"/>
  <c r="AU572" i="1" s="1"/>
  <c r="AN572" i="1" s="1"/>
  <c r="AT573" i="1"/>
  <c r="AU573" i="1" s="1"/>
  <c r="AN573" i="1" s="1"/>
  <c r="AT574" i="1"/>
  <c r="AU574" i="1" s="1"/>
  <c r="AN574" i="1" s="1"/>
  <c r="AT575" i="1"/>
  <c r="AU575" i="1" s="1"/>
  <c r="AN575" i="1" s="1"/>
  <c r="AT576" i="1"/>
  <c r="AU576" i="1" s="1"/>
  <c r="AN576" i="1" s="1"/>
  <c r="AT577" i="1"/>
  <c r="AU577" i="1" s="1"/>
  <c r="AN577" i="1" s="1"/>
  <c r="AT578" i="1"/>
  <c r="AU578" i="1" s="1"/>
  <c r="AN578" i="1" s="1"/>
  <c r="AT579" i="1"/>
  <c r="AU579" i="1" s="1"/>
  <c r="AN579" i="1" s="1"/>
  <c r="AT580" i="1"/>
  <c r="AU580" i="1" s="1"/>
  <c r="AN580" i="1" s="1"/>
  <c r="AT581" i="1"/>
  <c r="AU581" i="1" s="1"/>
  <c r="AN581" i="1" s="1"/>
  <c r="AT582" i="1"/>
  <c r="AU582" i="1" s="1"/>
  <c r="AN582" i="1" s="1"/>
  <c r="AT583" i="1"/>
  <c r="AU583" i="1" s="1"/>
  <c r="AN583" i="1" s="1"/>
  <c r="AT584" i="1"/>
  <c r="AU584" i="1" s="1"/>
  <c r="AN584" i="1" s="1"/>
  <c r="AT585" i="1"/>
  <c r="AU585" i="1" s="1"/>
  <c r="AN585" i="1" s="1"/>
  <c r="AT586" i="1"/>
  <c r="AU586" i="1" s="1"/>
  <c r="AN586" i="1" s="1"/>
  <c r="AT587" i="1"/>
  <c r="AU587" i="1" s="1"/>
  <c r="AN587" i="1" s="1"/>
  <c r="AT588" i="1"/>
  <c r="AU588" i="1" s="1"/>
  <c r="AN588" i="1" s="1"/>
  <c r="AT589" i="1"/>
  <c r="AU589" i="1" s="1"/>
  <c r="AN589" i="1" s="1"/>
  <c r="AT590" i="1"/>
  <c r="AU590" i="1" s="1"/>
  <c r="AN590" i="1" s="1"/>
  <c r="AT591" i="1"/>
  <c r="AU591" i="1" s="1"/>
  <c r="AN591" i="1" s="1"/>
  <c r="AT592" i="1"/>
  <c r="AU592" i="1" s="1"/>
  <c r="AN592" i="1" s="1"/>
  <c r="AT593" i="1"/>
  <c r="AU593" i="1" s="1"/>
  <c r="AN593" i="1" s="1"/>
  <c r="AT594" i="1"/>
  <c r="AU594" i="1" s="1"/>
  <c r="AN594" i="1" s="1"/>
  <c r="AT595" i="1"/>
  <c r="AU595" i="1" s="1"/>
  <c r="AN595" i="1" s="1"/>
  <c r="AT596" i="1"/>
  <c r="AU596" i="1" s="1"/>
  <c r="AN596" i="1" s="1"/>
  <c r="AT597" i="1"/>
  <c r="AU597" i="1" s="1"/>
  <c r="AN597" i="1" s="1"/>
  <c r="AT598" i="1"/>
  <c r="AU598" i="1" s="1"/>
  <c r="AN598" i="1" s="1"/>
  <c r="AT599" i="1"/>
  <c r="AU599" i="1" s="1"/>
  <c r="AN599" i="1" s="1"/>
  <c r="AT600" i="1"/>
  <c r="AU600" i="1" s="1"/>
  <c r="AN600" i="1" s="1"/>
  <c r="AT601" i="1"/>
  <c r="AU601" i="1" s="1"/>
  <c r="AN601" i="1" s="1"/>
  <c r="AT602" i="1"/>
  <c r="AU602" i="1" s="1"/>
  <c r="AN602" i="1" s="1"/>
  <c r="AT603" i="1"/>
  <c r="AU603" i="1" s="1"/>
  <c r="AN603" i="1" s="1"/>
  <c r="AT604" i="1"/>
  <c r="AU604" i="1" s="1"/>
  <c r="AN604" i="1" s="1"/>
  <c r="AT605" i="1"/>
  <c r="AU605" i="1" s="1"/>
  <c r="AN605" i="1" s="1"/>
  <c r="AT606" i="1"/>
  <c r="AU606" i="1" s="1"/>
  <c r="AN606" i="1" s="1"/>
  <c r="AT607" i="1"/>
  <c r="AU607" i="1" s="1"/>
  <c r="AN607" i="1" s="1"/>
  <c r="AT608" i="1"/>
  <c r="AU608" i="1" s="1"/>
  <c r="AN608" i="1" s="1"/>
  <c r="AT609" i="1"/>
  <c r="AU609" i="1" s="1"/>
  <c r="AN609" i="1" s="1"/>
  <c r="AT610" i="1"/>
  <c r="AU610" i="1" s="1"/>
  <c r="AN610" i="1" s="1"/>
  <c r="AT611" i="1"/>
  <c r="AU611" i="1" s="1"/>
  <c r="AN611" i="1" s="1"/>
  <c r="AT612" i="1"/>
  <c r="AU612" i="1" s="1"/>
  <c r="AN612" i="1" s="1"/>
  <c r="AT613" i="1"/>
  <c r="AU613" i="1" s="1"/>
  <c r="AN613" i="1" s="1"/>
  <c r="AT614" i="1"/>
  <c r="AU614" i="1" s="1"/>
  <c r="AN614" i="1" s="1"/>
  <c r="AT615" i="1"/>
  <c r="AU615" i="1" s="1"/>
  <c r="AN615" i="1" s="1"/>
  <c r="AT616" i="1"/>
  <c r="AU616" i="1" s="1"/>
  <c r="AN616" i="1" s="1"/>
  <c r="AT617" i="1"/>
  <c r="AU617" i="1" s="1"/>
  <c r="AN617" i="1" s="1"/>
  <c r="AT618" i="1"/>
  <c r="AU618" i="1" s="1"/>
  <c r="AN618" i="1" s="1"/>
  <c r="AT619" i="1"/>
  <c r="AU619" i="1" s="1"/>
  <c r="AN619" i="1" s="1"/>
  <c r="AT620" i="1"/>
  <c r="AU620" i="1" s="1"/>
  <c r="AN620" i="1" s="1"/>
  <c r="AT621" i="1"/>
  <c r="AU621" i="1" s="1"/>
  <c r="AN621" i="1" s="1"/>
  <c r="AT622" i="1"/>
  <c r="AU622" i="1" s="1"/>
  <c r="AN622" i="1" s="1"/>
  <c r="AT623" i="1"/>
  <c r="AU623" i="1" s="1"/>
  <c r="AN623" i="1" s="1"/>
  <c r="AT624" i="1"/>
  <c r="AU624" i="1" s="1"/>
  <c r="AN624" i="1" s="1"/>
  <c r="AT625" i="1"/>
  <c r="AU625" i="1" s="1"/>
  <c r="AN625" i="1" s="1"/>
  <c r="AT626" i="1"/>
  <c r="AU626" i="1" s="1"/>
  <c r="AN626" i="1" s="1"/>
  <c r="AT627" i="1"/>
  <c r="AU627" i="1" s="1"/>
  <c r="AN627" i="1" s="1"/>
  <c r="AT628" i="1"/>
  <c r="AU628" i="1" s="1"/>
  <c r="AN628" i="1" s="1"/>
  <c r="AT629" i="1"/>
  <c r="AU629" i="1" s="1"/>
  <c r="AN629" i="1" s="1"/>
  <c r="AT630" i="1"/>
  <c r="AU630" i="1" s="1"/>
  <c r="AN630" i="1" s="1"/>
  <c r="AT631" i="1"/>
  <c r="AU631" i="1" s="1"/>
  <c r="AN631" i="1" s="1"/>
  <c r="AT632" i="1"/>
  <c r="AU632" i="1" s="1"/>
  <c r="AN632" i="1" s="1"/>
  <c r="AT633" i="1"/>
  <c r="AU633" i="1" s="1"/>
  <c r="AN633" i="1" s="1"/>
  <c r="AT634" i="1"/>
  <c r="AU634" i="1" s="1"/>
  <c r="AN634" i="1" s="1"/>
  <c r="AT635" i="1"/>
  <c r="AU635" i="1" s="1"/>
  <c r="AN635" i="1" s="1"/>
  <c r="AT636" i="1"/>
  <c r="AU636" i="1" s="1"/>
  <c r="AN636" i="1" s="1"/>
  <c r="AT637" i="1"/>
  <c r="AU637" i="1" s="1"/>
  <c r="AN637" i="1" s="1"/>
  <c r="AT638" i="1"/>
  <c r="AU638" i="1" s="1"/>
  <c r="AN638" i="1" s="1"/>
  <c r="AT639" i="1"/>
  <c r="AU639" i="1" s="1"/>
  <c r="AN639" i="1" s="1"/>
  <c r="AT640" i="1"/>
  <c r="AU640" i="1" s="1"/>
  <c r="AN640" i="1" s="1"/>
  <c r="AT641" i="1"/>
  <c r="AU641" i="1" s="1"/>
  <c r="AN641" i="1" s="1"/>
  <c r="AT642" i="1"/>
  <c r="AU642" i="1" s="1"/>
  <c r="AN642" i="1" s="1"/>
  <c r="AT643" i="1"/>
  <c r="AU643" i="1" s="1"/>
  <c r="AN643" i="1" s="1"/>
  <c r="AT644" i="1"/>
  <c r="AU644" i="1" s="1"/>
  <c r="AN644" i="1" s="1"/>
  <c r="AT645" i="1"/>
  <c r="AU645" i="1" s="1"/>
  <c r="AN645" i="1" s="1"/>
  <c r="AT646" i="1"/>
  <c r="AU646" i="1" s="1"/>
  <c r="AN646" i="1" s="1"/>
  <c r="AT647" i="1"/>
  <c r="AU647" i="1" s="1"/>
  <c r="AN647" i="1" s="1"/>
  <c r="AT648" i="1"/>
  <c r="AU648" i="1" s="1"/>
  <c r="AN648" i="1" s="1"/>
  <c r="AT649" i="1"/>
  <c r="AU649" i="1" s="1"/>
  <c r="AN649" i="1" s="1"/>
  <c r="AT650" i="1"/>
  <c r="AU650" i="1" s="1"/>
  <c r="AN650" i="1" s="1"/>
  <c r="AT651" i="1"/>
  <c r="AU651" i="1" s="1"/>
  <c r="AN651" i="1" s="1"/>
  <c r="AT652" i="1"/>
  <c r="AU652" i="1" s="1"/>
  <c r="AN652" i="1" s="1"/>
  <c r="AT653" i="1"/>
  <c r="AU653" i="1" s="1"/>
  <c r="AN653" i="1" s="1"/>
  <c r="AT654" i="1"/>
  <c r="AU654" i="1" s="1"/>
  <c r="AN654" i="1" s="1"/>
  <c r="AT655" i="1"/>
  <c r="AU655" i="1" s="1"/>
  <c r="AN655" i="1" s="1"/>
  <c r="AT656" i="1"/>
  <c r="AU656" i="1" s="1"/>
  <c r="AN656" i="1" s="1"/>
  <c r="AT657" i="1"/>
  <c r="AU657" i="1" s="1"/>
  <c r="AN657" i="1" s="1"/>
  <c r="AT658" i="1"/>
  <c r="AU658" i="1" s="1"/>
  <c r="AN658" i="1" s="1"/>
  <c r="AT659" i="1"/>
  <c r="AU659" i="1" s="1"/>
  <c r="AN659" i="1" s="1"/>
  <c r="AT660" i="1"/>
  <c r="AU660" i="1" s="1"/>
  <c r="AN660" i="1" s="1"/>
  <c r="AT661" i="1"/>
  <c r="AU661" i="1" s="1"/>
  <c r="AN661" i="1" s="1"/>
  <c r="AT662" i="1"/>
  <c r="AU662" i="1" s="1"/>
  <c r="AN662" i="1" s="1"/>
  <c r="AT663" i="1"/>
  <c r="AU663" i="1" s="1"/>
  <c r="AN663" i="1" s="1"/>
  <c r="AT664" i="1"/>
  <c r="AU664" i="1" s="1"/>
  <c r="AN664" i="1" s="1"/>
  <c r="AT665" i="1"/>
  <c r="AU665" i="1" s="1"/>
  <c r="AN665" i="1" s="1"/>
  <c r="AT666" i="1"/>
  <c r="AU666" i="1" s="1"/>
  <c r="AN666" i="1" s="1"/>
  <c r="AT667" i="1"/>
  <c r="AU667" i="1" s="1"/>
  <c r="AN667" i="1" s="1"/>
  <c r="AT668" i="1"/>
  <c r="AU668" i="1" s="1"/>
  <c r="AN668" i="1" s="1"/>
  <c r="AT669" i="1"/>
  <c r="AU669" i="1" s="1"/>
  <c r="AN669" i="1" s="1"/>
  <c r="AT670" i="1"/>
  <c r="AU670" i="1" s="1"/>
  <c r="AN670" i="1" s="1"/>
  <c r="AT671" i="1"/>
  <c r="AU671" i="1" s="1"/>
  <c r="AN671" i="1" s="1"/>
  <c r="AT672" i="1"/>
  <c r="AU672" i="1" s="1"/>
  <c r="AN672" i="1" s="1"/>
  <c r="AT673" i="1"/>
  <c r="AU673" i="1" s="1"/>
  <c r="AN673" i="1" s="1"/>
  <c r="AT674" i="1"/>
  <c r="AU674" i="1" s="1"/>
  <c r="AN674" i="1" s="1"/>
  <c r="AT675" i="1"/>
  <c r="AU675" i="1" s="1"/>
  <c r="AN675" i="1" s="1"/>
  <c r="AT676" i="1"/>
  <c r="AU676" i="1" s="1"/>
  <c r="AN676" i="1" s="1"/>
  <c r="AT677" i="1"/>
  <c r="AU677" i="1" s="1"/>
  <c r="AN677" i="1" s="1"/>
  <c r="AT678" i="1"/>
  <c r="AU678" i="1" s="1"/>
  <c r="AN678" i="1" s="1"/>
  <c r="AT679" i="1"/>
  <c r="AU679" i="1" s="1"/>
  <c r="AN679" i="1" s="1"/>
  <c r="AT680" i="1"/>
  <c r="AU680" i="1" s="1"/>
  <c r="AN680" i="1" s="1"/>
  <c r="AT681" i="1"/>
  <c r="AU681" i="1" s="1"/>
  <c r="AN681" i="1" s="1"/>
  <c r="AT682" i="1"/>
  <c r="AU682" i="1" s="1"/>
  <c r="AN682" i="1" s="1"/>
  <c r="AT683" i="1"/>
  <c r="AU683" i="1" s="1"/>
  <c r="AN683" i="1" s="1"/>
  <c r="AT684" i="1"/>
  <c r="AU684" i="1" s="1"/>
  <c r="AN684" i="1" s="1"/>
  <c r="AT685" i="1"/>
  <c r="AU685" i="1" s="1"/>
  <c r="AN685" i="1" s="1"/>
  <c r="AT686" i="1"/>
  <c r="AU686" i="1" s="1"/>
  <c r="AN686" i="1" s="1"/>
  <c r="AT687" i="1"/>
  <c r="AU687" i="1" s="1"/>
  <c r="AN687" i="1" s="1"/>
  <c r="AT688" i="1"/>
  <c r="AU688" i="1" s="1"/>
  <c r="AN688" i="1" s="1"/>
  <c r="AT689" i="1"/>
  <c r="AT690" i="1"/>
  <c r="AU690" i="1" s="1"/>
  <c r="AN690" i="1" s="1"/>
  <c r="AT691" i="1"/>
  <c r="AU691" i="1" s="1"/>
  <c r="AN691" i="1" s="1"/>
  <c r="AT692" i="1"/>
  <c r="AU692" i="1" s="1"/>
  <c r="AN692" i="1" s="1"/>
  <c r="AT693" i="1"/>
  <c r="AU693" i="1" s="1"/>
  <c r="AN693" i="1" s="1"/>
  <c r="AT694" i="1"/>
  <c r="AU694" i="1" s="1"/>
  <c r="AN694" i="1" s="1"/>
  <c r="AT695" i="1"/>
  <c r="AU695" i="1" s="1"/>
  <c r="AN695" i="1" s="1"/>
  <c r="AT696" i="1"/>
  <c r="AU696" i="1" s="1"/>
  <c r="AN696" i="1" s="1"/>
  <c r="AT697" i="1"/>
  <c r="AU697" i="1" s="1"/>
  <c r="AN697" i="1" s="1"/>
  <c r="AT698" i="1"/>
  <c r="AU698" i="1" s="1"/>
  <c r="AN698" i="1" s="1"/>
  <c r="AT699" i="1"/>
  <c r="AU699" i="1" s="1"/>
  <c r="AN699" i="1" s="1"/>
  <c r="AT700" i="1"/>
  <c r="AU700" i="1" s="1"/>
  <c r="AN700" i="1" s="1"/>
  <c r="AT701" i="1"/>
  <c r="AU701" i="1" s="1"/>
  <c r="AN701" i="1" s="1"/>
  <c r="AT702" i="1"/>
  <c r="AU702" i="1" s="1"/>
  <c r="AN702" i="1" s="1"/>
  <c r="AT703" i="1"/>
  <c r="AU703" i="1" s="1"/>
  <c r="AN703" i="1" s="1"/>
  <c r="AT704" i="1"/>
  <c r="AU704" i="1" s="1"/>
  <c r="AN704" i="1" s="1"/>
  <c r="AT705" i="1"/>
  <c r="AU705" i="1" s="1"/>
  <c r="AN705" i="1" s="1"/>
  <c r="AT706" i="1"/>
  <c r="AU706" i="1" s="1"/>
  <c r="AN706" i="1" s="1"/>
  <c r="AT707" i="1"/>
  <c r="AU707" i="1" s="1"/>
  <c r="AN707" i="1" s="1"/>
  <c r="AT708" i="1"/>
  <c r="AU708" i="1" s="1"/>
  <c r="AN708" i="1" s="1"/>
  <c r="AT709" i="1"/>
  <c r="AU709" i="1" s="1"/>
  <c r="AN709" i="1" s="1"/>
  <c r="AT710" i="1"/>
  <c r="AU710" i="1" s="1"/>
  <c r="AN710" i="1" s="1"/>
  <c r="AT711" i="1"/>
  <c r="AU711" i="1" s="1"/>
  <c r="AN711" i="1" s="1"/>
  <c r="AT712" i="1"/>
  <c r="AU712" i="1" s="1"/>
  <c r="AN712" i="1" s="1"/>
  <c r="AT713" i="1"/>
  <c r="AU713" i="1" s="1"/>
  <c r="AN713" i="1" s="1"/>
  <c r="AT714" i="1"/>
  <c r="AU714" i="1" s="1"/>
  <c r="AN714" i="1" s="1"/>
  <c r="AT715" i="1"/>
  <c r="AU715" i="1" s="1"/>
  <c r="AN715" i="1" s="1"/>
  <c r="AT716" i="1"/>
  <c r="AU716" i="1" s="1"/>
  <c r="AN716" i="1" s="1"/>
  <c r="AT717" i="1"/>
  <c r="AU717" i="1" s="1"/>
  <c r="AN717" i="1" s="1"/>
  <c r="AT718" i="1"/>
  <c r="AU718" i="1" s="1"/>
  <c r="AN718" i="1" s="1"/>
  <c r="AT719" i="1"/>
  <c r="AU719" i="1" s="1"/>
  <c r="AN719" i="1" s="1"/>
  <c r="AT720" i="1"/>
  <c r="AU720" i="1" s="1"/>
  <c r="AN720" i="1" s="1"/>
  <c r="AT721" i="1"/>
  <c r="AU721" i="1" s="1"/>
  <c r="AN721" i="1" s="1"/>
  <c r="AT722" i="1"/>
  <c r="AU722" i="1" s="1"/>
  <c r="AN722" i="1" s="1"/>
  <c r="AT723" i="1"/>
  <c r="AU723" i="1" s="1"/>
  <c r="AN723" i="1" s="1"/>
  <c r="AT724" i="1"/>
  <c r="AU724" i="1" s="1"/>
  <c r="AN724" i="1" s="1"/>
  <c r="AT725" i="1"/>
  <c r="AU725" i="1" s="1"/>
  <c r="AN725" i="1" s="1"/>
  <c r="AT726" i="1"/>
  <c r="AU726" i="1" s="1"/>
  <c r="AN726" i="1" s="1"/>
  <c r="AT727" i="1"/>
  <c r="AU727" i="1" s="1"/>
  <c r="AN727" i="1" s="1"/>
  <c r="AT728" i="1"/>
  <c r="AU728" i="1" s="1"/>
  <c r="AN728" i="1" s="1"/>
  <c r="AT729" i="1"/>
  <c r="AU729" i="1" s="1"/>
  <c r="AN729" i="1" s="1"/>
  <c r="AT730" i="1"/>
  <c r="AU730" i="1" s="1"/>
  <c r="AN730" i="1" s="1"/>
  <c r="AT731" i="1"/>
  <c r="AU731" i="1" s="1"/>
  <c r="AN731" i="1" s="1"/>
  <c r="AT732" i="1"/>
  <c r="AU732" i="1" s="1"/>
  <c r="AN732" i="1" s="1"/>
  <c r="AT733" i="1"/>
  <c r="AU733" i="1" s="1"/>
  <c r="AN733" i="1" s="1"/>
  <c r="AT734" i="1"/>
  <c r="AU734" i="1" s="1"/>
  <c r="AN734" i="1" s="1"/>
  <c r="AT735" i="1"/>
  <c r="AU735" i="1" s="1"/>
  <c r="AN735" i="1" s="1"/>
  <c r="AT736" i="1"/>
  <c r="AU736" i="1" s="1"/>
  <c r="AN736" i="1" s="1"/>
  <c r="AT737" i="1"/>
  <c r="AU737" i="1" s="1"/>
  <c r="AN737" i="1" s="1"/>
  <c r="AT738" i="1"/>
  <c r="AU738" i="1" s="1"/>
  <c r="AN738" i="1" s="1"/>
  <c r="AT739" i="1"/>
  <c r="AU739" i="1" s="1"/>
  <c r="AN739" i="1" s="1"/>
  <c r="AT740" i="1"/>
  <c r="AU740" i="1" s="1"/>
  <c r="AN740" i="1" s="1"/>
  <c r="AT741" i="1"/>
  <c r="AU741" i="1" s="1"/>
  <c r="AN741" i="1" s="1"/>
  <c r="AT742" i="1"/>
  <c r="AU742" i="1" s="1"/>
  <c r="AN742" i="1" s="1"/>
  <c r="AT743" i="1"/>
  <c r="AU743" i="1" s="1"/>
  <c r="AN743" i="1" s="1"/>
  <c r="AT744" i="1"/>
  <c r="AU744" i="1" s="1"/>
  <c r="AN744" i="1" s="1"/>
  <c r="AT745" i="1"/>
  <c r="AU745" i="1" s="1"/>
  <c r="AN745" i="1" s="1"/>
  <c r="AT746" i="1"/>
  <c r="AU746" i="1" s="1"/>
  <c r="AN746" i="1" s="1"/>
  <c r="AT747" i="1"/>
  <c r="AU747" i="1" s="1"/>
  <c r="AN747" i="1" s="1"/>
  <c r="AT748" i="1"/>
  <c r="AU748" i="1" s="1"/>
  <c r="AN748" i="1" s="1"/>
  <c r="AT749" i="1"/>
  <c r="AU749" i="1" s="1"/>
  <c r="AN749" i="1" s="1"/>
  <c r="AT750" i="1"/>
  <c r="AU750" i="1" s="1"/>
  <c r="AN750" i="1" s="1"/>
  <c r="AT751" i="1"/>
  <c r="AU751" i="1" s="1"/>
  <c r="AN751" i="1" s="1"/>
  <c r="AT752" i="1"/>
  <c r="AU752" i="1" s="1"/>
  <c r="AN752" i="1" s="1"/>
  <c r="AT753" i="1"/>
  <c r="AU753" i="1" s="1"/>
  <c r="AN753" i="1" s="1"/>
  <c r="AT754" i="1"/>
  <c r="AU754" i="1" s="1"/>
  <c r="AN754" i="1" s="1"/>
  <c r="AT755" i="1"/>
  <c r="AU755" i="1" s="1"/>
  <c r="AN755" i="1" s="1"/>
  <c r="AT756" i="1"/>
  <c r="AU756" i="1" s="1"/>
  <c r="AN756" i="1" s="1"/>
  <c r="AT757" i="1"/>
  <c r="AU757" i="1" s="1"/>
  <c r="AN757" i="1" s="1"/>
  <c r="AT758" i="1"/>
  <c r="AU758" i="1" s="1"/>
  <c r="AN758" i="1" s="1"/>
  <c r="AT759" i="1"/>
  <c r="AU759" i="1" s="1"/>
  <c r="AN759" i="1" s="1"/>
  <c r="AT760" i="1"/>
  <c r="AT761" i="1"/>
  <c r="AU761" i="1" s="1"/>
  <c r="AN761" i="1" s="1"/>
  <c r="AT762" i="1"/>
  <c r="AU762" i="1" s="1"/>
  <c r="AN762" i="1" s="1"/>
  <c r="AT763" i="1"/>
  <c r="AU763" i="1" s="1"/>
  <c r="AN763" i="1" s="1"/>
  <c r="AT764" i="1"/>
  <c r="AU764" i="1" s="1"/>
  <c r="AN764" i="1" s="1"/>
  <c r="AT765" i="1"/>
  <c r="AU765" i="1" s="1"/>
  <c r="AN765" i="1" s="1"/>
  <c r="AT766" i="1"/>
  <c r="AU766" i="1" s="1"/>
  <c r="AN766" i="1" s="1"/>
  <c r="AT767" i="1"/>
  <c r="AU767" i="1" s="1"/>
  <c r="AN767" i="1" s="1"/>
  <c r="AT768" i="1"/>
  <c r="AU768" i="1" s="1"/>
  <c r="AN768" i="1" s="1"/>
  <c r="AT769" i="1"/>
  <c r="AU769" i="1" s="1"/>
  <c r="AN769" i="1" s="1"/>
  <c r="AT770" i="1"/>
  <c r="AU770" i="1" s="1"/>
  <c r="AN770" i="1" s="1"/>
  <c r="AT771" i="1"/>
  <c r="AU771" i="1" s="1"/>
  <c r="AN771" i="1" s="1"/>
  <c r="AT772" i="1"/>
  <c r="AU772" i="1" s="1"/>
  <c r="AN772" i="1" s="1"/>
  <c r="AT773" i="1"/>
  <c r="AU773" i="1" s="1"/>
  <c r="AN773" i="1" s="1"/>
  <c r="AT774" i="1"/>
  <c r="AU774" i="1" s="1"/>
  <c r="AN774" i="1" s="1"/>
  <c r="AT775" i="1"/>
  <c r="AU775" i="1" s="1"/>
  <c r="AN775" i="1" s="1"/>
  <c r="AT776" i="1"/>
  <c r="AU776" i="1" s="1"/>
  <c r="AN776" i="1" s="1"/>
  <c r="AT777" i="1"/>
  <c r="AU777" i="1" s="1"/>
  <c r="AN777" i="1" s="1"/>
  <c r="AT778" i="1"/>
  <c r="AU778" i="1" s="1"/>
  <c r="AN778" i="1" s="1"/>
  <c r="AT779" i="1"/>
  <c r="AU779" i="1" s="1"/>
  <c r="AN779" i="1" s="1"/>
  <c r="AT780" i="1"/>
  <c r="AU780" i="1" s="1"/>
  <c r="AN780" i="1" s="1"/>
  <c r="AT781" i="1"/>
  <c r="AU781" i="1" s="1"/>
  <c r="AN781" i="1" s="1"/>
  <c r="AT782" i="1"/>
  <c r="AU782" i="1" s="1"/>
  <c r="AN782" i="1" s="1"/>
  <c r="AT783" i="1"/>
  <c r="AU783" i="1" s="1"/>
  <c r="AN783" i="1" s="1"/>
  <c r="AT784" i="1"/>
  <c r="AU784" i="1" s="1"/>
  <c r="AN784" i="1" s="1"/>
  <c r="AT785" i="1"/>
  <c r="AU785" i="1" s="1"/>
  <c r="AN785" i="1" s="1"/>
  <c r="AT786" i="1"/>
  <c r="AU786" i="1" s="1"/>
  <c r="AN786" i="1" s="1"/>
  <c r="AT787" i="1"/>
  <c r="AU787" i="1" s="1"/>
  <c r="AN787" i="1" s="1"/>
  <c r="AT788" i="1"/>
  <c r="AU788" i="1" s="1"/>
  <c r="AN788" i="1" s="1"/>
  <c r="AT789" i="1"/>
  <c r="AU789" i="1" s="1"/>
  <c r="AN789" i="1" s="1"/>
  <c r="AT790" i="1"/>
  <c r="AU790" i="1" s="1"/>
  <c r="AN790" i="1" s="1"/>
  <c r="AT791" i="1"/>
  <c r="AU791" i="1" s="1"/>
  <c r="AN791" i="1" s="1"/>
  <c r="AT792" i="1"/>
  <c r="AU792" i="1" s="1"/>
  <c r="AN792" i="1" s="1"/>
  <c r="AT793" i="1"/>
  <c r="AU793" i="1" s="1"/>
  <c r="AN793" i="1" s="1"/>
  <c r="AT794" i="1"/>
  <c r="AU794" i="1" s="1"/>
  <c r="AN794" i="1" s="1"/>
  <c r="AT795" i="1"/>
  <c r="AU795" i="1" s="1"/>
  <c r="AN795" i="1" s="1"/>
  <c r="AT796" i="1"/>
  <c r="AU796" i="1" s="1"/>
  <c r="AN796" i="1" s="1"/>
  <c r="AT797" i="1"/>
  <c r="AU797" i="1" s="1"/>
  <c r="AN797" i="1" s="1"/>
  <c r="AT798" i="1"/>
  <c r="AU798" i="1" s="1"/>
  <c r="AN798" i="1" s="1"/>
  <c r="AT799" i="1"/>
  <c r="AU799" i="1" s="1"/>
  <c r="AN799" i="1" s="1"/>
  <c r="AT800" i="1"/>
  <c r="AU800" i="1" s="1"/>
  <c r="AN800" i="1" s="1"/>
  <c r="AT801" i="1"/>
  <c r="AU801" i="1" s="1"/>
  <c r="AN801" i="1" s="1"/>
  <c r="AT802" i="1"/>
  <c r="AU802" i="1" s="1"/>
  <c r="AN802" i="1" s="1"/>
  <c r="AT803" i="1"/>
  <c r="AU803" i="1" s="1"/>
  <c r="AN803" i="1" s="1"/>
  <c r="AT804" i="1"/>
  <c r="AU804" i="1" s="1"/>
  <c r="AN804" i="1" s="1"/>
  <c r="AT805" i="1"/>
  <c r="AU805" i="1" s="1"/>
  <c r="AN805" i="1" s="1"/>
  <c r="AT806" i="1"/>
  <c r="AU806" i="1" s="1"/>
  <c r="AN806" i="1" s="1"/>
  <c r="AT807" i="1"/>
  <c r="AT808" i="1"/>
  <c r="AU808" i="1" s="1"/>
  <c r="AN808" i="1" s="1"/>
  <c r="AT809" i="1"/>
  <c r="AU809" i="1" s="1"/>
  <c r="AN809" i="1" s="1"/>
  <c r="AT810" i="1"/>
  <c r="AU810" i="1" s="1"/>
  <c r="AN810" i="1" s="1"/>
  <c r="AT811" i="1"/>
  <c r="AU811" i="1" s="1"/>
  <c r="AN811" i="1" s="1"/>
  <c r="AT812" i="1"/>
  <c r="AU812" i="1" s="1"/>
  <c r="AN812" i="1" s="1"/>
  <c r="AT813" i="1"/>
  <c r="AU813" i="1" s="1"/>
  <c r="AN813" i="1" s="1"/>
  <c r="AT814" i="1"/>
  <c r="AU814" i="1" s="1"/>
  <c r="AN814" i="1" s="1"/>
  <c r="AT815" i="1"/>
  <c r="AU815" i="1" s="1"/>
  <c r="AN815" i="1" s="1"/>
  <c r="AT816" i="1"/>
  <c r="AU816" i="1" s="1"/>
  <c r="AN816" i="1" s="1"/>
  <c r="AT817" i="1"/>
  <c r="AU817" i="1" s="1"/>
  <c r="AN817" i="1" s="1"/>
  <c r="AT818" i="1"/>
  <c r="AU818" i="1" s="1"/>
  <c r="AN818" i="1" s="1"/>
  <c r="AT819" i="1"/>
  <c r="AU819" i="1" s="1"/>
  <c r="AN819" i="1" s="1"/>
  <c r="AT820" i="1"/>
  <c r="AU820" i="1" s="1"/>
  <c r="AN820" i="1" s="1"/>
  <c r="AT821" i="1"/>
  <c r="AU821" i="1" s="1"/>
  <c r="AN821" i="1" s="1"/>
  <c r="AT822" i="1"/>
  <c r="AU822" i="1" s="1"/>
  <c r="AN822" i="1" s="1"/>
  <c r="AT823" i="1"/>
  <c r="AU823" i="1" s="1"/>
  <c r="AN823" i="1" s="1"/>
  <c r="AT824" i="1"/>
  <c r="AU824" i="1" s="1"/>
  <c r="AN824" i="1" s="1"/>
  <c r="AT825" i="1"/>
  <c r="AU825" i="1" s="1"/>
  <c r="AN825" i="1" s="1"/>
  <c r="AT826" i="1"/>
  <c r="AU826" i="1" s="1"/>
  <c r="AN826" i="1" s="1"/>
  <c r="AT827" i="1"/>
  <c r="AU827" i="1" s="1"/>
  <c r="AN827" i="1" s="1"/>
  <c r="AT828" i="1"/>
  <c r="AU828" i="1" s="1"/>
  <c r="AN828" i="1" s="1"/>
  <c r="AT829" i="1"/>
  <c r="AU829" i="1" s="1"/>
  <c r="AN829" i="1" s="1"/>
  <c r="AT830" i="1"/>
  <c r="AU830" i="1" s="1"/>
  <c r="AN830" i="1" s="1"/>
  <c r="AT831" i="1"/>
  <c r="AU831" i="1" s="1"/>
  <c r="AN831" i="1" s="1"/>
  <c r="AT832" i="1"/>
  <c r="AU832" i="1" s="1"/>
  <c r="AN832" i="1" s="1"/>
  <c r="AT833" i="1"/>
  <c r="AU833" i="1" s="1"/>
  <c r="AN833" i="1" s="1"/>
  <c r="AT834" i="1"/>
  <c r="AU834" i="1" s="1"/>
  <c r="AN834" i="1" s="1"/>
  <c r="AT835" i="1"/>
  <c r="AU835" i="1" s="1"/>
  <c r="AN835" i="1" s="1"/>
  <c r="AT836" i="1"/>
  <c r="AU836" i="1" s="1"/>
  <c r="AN836" i="1" s="1"/>
  <c r="AT837" i="1"/>
  <c r="AU837" i="1" s="1"/>
  <c r="AN837" i="1" s="1"/>
  <c r="AT838" i="1"/>
  <c r="AU838" i="1" s="1"/>
  <c r="AN838" i="1" s="1"/>
  <c r="AT839" i="1"/>
  <c r="AU839" i="1" s="1"/>
  <c r="AN839" i="1" s="1"/>
  <c r="AT840" i="1"/>
  <c r="AU840" i="1" s="1"/>
  <c r="AN840" i="1" s="1"/>
  <c r="AT841" i="1"/>
  <c r="AU841" i="1" s="1"/>
  <c r="AN841" i="1" s="1"/>
  <c r="AT842" i="1"/>
  <c r="AU842" i="1" s="1"/>
  <c r="AN842" i="1" s="1"/>
  <c r="AT843" i="1"/>
  <c r="AU843" i="1" s="1"/>
  <c r="AN843" i="1" s="1"/>
  <c r="AT844" i="1"/>
  <c r="AU844" i="1" s="1"/>
  <c r="AN844" i="1" s="1"/>
  <c r="AT845" i="1"/>
  <c r="AU845" i="1" s="1"/>
  <c r="AN845" i="1" s="1"/>
  <c r="AT846" i="1"/>
  <c r="AU846" i="1" s="1"/>
  <c r="AN846" i="1" s="1"/>
  <c r="AT847" i="1"/>
  <c r="AU847" i="1" s="1"/>
  <c r="AN847" i="1" s="1"/>
  <c r="AT848" i="1"/>
  <c r="AU848" i="1" s="1"/>
  <c r="AN848" i="1" s="1"/>
  <c r="AT849" i="1"/>
  <c r="AU849" i="1" s="1"/>
  <c r="AN849" i="1" s="1"/>
  <c r="AT850" i="1"/>
  <c r="AU850" i="1" s="1"/>
  <c r="AN850" i="1" s="1"/>
  <c r="AT851" i="1"/>
  <c r="AU851" i="1" s="1"/>
  <c r="AN851" i="1" s="1"/>
  <c r="AT852" i="1"/>
  <c r="AU852" i="1" s="1"/>
  <c r="AN852" i="1" s="1"/>
  <c r="AT853" i="1"/>
  <c r="AU853" i="1" s="1"/>
  <c r="AN853" i="1" s="1"/>
  <c r="AT854" i="1"/>
  <c r="AU854" i="1" s="1"/>
  <c r="AN854" i="1" s="1"/>
  <c r="AT855" i="1"/>
  <c r="AU855" i="1" s="1"/>
  <c r="AN855" i="1" s="1"/>
  <c r="AT856" i="1"/>
  <c r="AU856" i="1" s="1"/>
  <c r="AN856" i="1" s="1"/>
  <c r="AT857" i="1"/>
  <c r="AU857" i="1" s="1"/>
  <c r="AN857" i="1" s="1"/>
  <c r="AT858" i="1"/>
  <c r="AU858" i="1" s="1"/>
  <c r="AN858" i="1" s="1"/>
  <c r="AT859" i="1"/>
  <c r="AU859" i="1" s="1"/>
  <c r="AN859" i="1" s="1"/>
  <c r="AT860" i="1"/>
  <c r="AU860" i="1" s="1"/>
  <c r="AN860" i="1" s="1"/>
  <c r="AT861" i="1"/>
  <c r="AU861" i="1" s="1"/>
  <c r="AN861" i="1" s="1"/>
  <c r="AT862" i="1"/>
  <c r="AU862" i="1" s="1"/>
  <c r="AN862" i="1" s="1"/>
  <c r="AT863" i="1"/>
  <c r="AU863" i="1" s="1"/>
  <c r="AN863" i="1" s="1"/>
  <c r="AT864" i="1"/>
  <c r="AU864" i="1" s="1"/>
  <c r="AN864" i="1" s="1"/>
  <c r="AT865" i="1"/>
  <c r="AU865" i="1" s="1"/>
  <c r="AN865" i="1" s="1"/>
  <c r="AT866" i="1"/>
  <c r="AU866" i="1" s="1"/>
  <c r="AN866" i="1" s="1"/>
  <c r="AT867" i="1"/>
  <c r="AU867" i="1" s="1"/>
  <c r="AN867" i="1" s="1"/>
  <c r="AT868" i="1"/>
  <c r="AU868" i="1" s="1"/>
  <c r="AN868" i="1" s="1"/>
  <c r="AT869" i="1"/>
  <c r="AU869" i="1" s="1"/>
  <c r="AN869" i="1" s="1"/>
  <c r="AT870" i="1"/>
  <c r="AU870" i="1" s="1"/>
  <c r="AN870" i="1" s="1"/>
  <c r="AT871" i="1"/>
  <c r="AU871" i="1" s="1"/>
  <c r="AN871" i="1" s="1"/>
  <c r="AT872" i="1"/>
  <c r="AU872" i="1" s="1"/>
  <c r="AN872" i="1" s="1"/>
  <c r="AT873" i="1"/>
  <c r="AU873" i="1" s="1"/>
  <c r="AN873" i="1" s="1"/>
  <c r="AT874" i="1"/>
  <c r="AU874" i="1" s="1"/>
  <c r="AN874" i="1" s="1"/>
  <c r="AT875" i="1"/>
  <c r="AU875" i="1" s="1"/>
  <c r="AN875" i="1" s="1"/>
  <c r="AT876" i="1"/>
  <c r="AU876" i="1" s="1"/>
  <c r="AN876" i="1" s="1"/>
  <c r="AT877" i="1"/>
  <c r="AU877" i="1" s="1"/>
  <c r="AN877" i="1" s="1"/>
  <c r="AT878" i="1"/>
  <c r="AU878" i="1" s="1"/>
  <c r="AN878" i="1" s="1"/>
  <c r="AT879" i="1"/>
  <c r="AU879" i="1" s="1"/>
  <c r="AN879" i="1" s="1"/>
  <c r="AT880" i="1"/>
  <c r="AU880" i="1" s="1"/>
  <c r="AN880" i="1" s="1"/>
  <c r="AT881" i="1"/>
  <c r="AU881" i="1" s="1"/>
  <c r="AN881" i="1" s="1"/>
  <c r="AT882" i="1"/>
  <c r="AU882" i="1" s="1"/>
  <c r="AN882" i="1" s="1"/>
  <c r="AT883" i="1"/>
  <c r="AU883" i="1" s="1"/>
  <c r="AN883" i="1" s="1"/>
  <c r="AT884" i="1"/>
  <c r="AU884" i="1" s="1"/>
  <c r="AN884" i="1" s="1"/>
  <c r="AT885" i="1"/>
  <c r="AU885" i="1" s="1"/>
  <c r="AN885" i="1" s="1"/>
  <c r="AT886" i="1"/>
  <c r="AU886" i="1" s="1"/>
  <c r="AN886" i="1" s="1"/>
  <c r="AT887" i="1"/>
  <c r="AU887" i="1" s="1"/>
  <c r="AN887" i="1" s="1"/>
  <c r="AT888" i="1"/>
  <c r="AU888" i="1" s="1"/>
  <c r="AN888" i="1" s="1"/>
  <c r="AT889" i="1"/>
  <c r="AU889" i="1" s="1"/>
  <c r="AN889" i="1" s="1"/>
  <c r="AT890" i="1"/>
  <c r="AU890" i="1" s="1"/>
  <c r="AN890" i="1" s="1"/>
  <c r="AT891" i="1"/>
  <c r="AU891" i="1" s="1"/>
  <c r="AN891" i="1" s="1"/>
  <c r="AT892" i="1"/>
  <c r="AU892" i="1" s="1"/>
  <c r="AN892" i="1" s="1"/>
  <c r="AT893" i="1"/>
  <c r="AU893" i="1" s="1"/>
  <c r="AN893" i="1" s="1"/>
  <c r="AT894" i="1"/>
  <c r="AU894" i="1" s="1"/>
  <c r="AN894" i="1" s="1"/>
  <c r="AT895" i="1"/>
  <c r="AU895" i="1" s="1"/>
  <c r="AN895" i="1" s="1"/>
  <c r="AT896" i="1"/>
  <c r="AU896" i="1" s="1"/>
  <c r="AN896" i="1" s="1"/>
  <c r="AT897" i="1"/>
  <c r="AU897" i="1" s="1"/>
  <c r="AN897" i="1" s="1"/>
  <c r="AT898" i="1"/>
  <c r="AU898" i="1" s="1"/>
  <c r="AN898" i="1" s="1"/>
  <c r="AT899" i="1"/>
  <c r="AU899" i="1" s="1"/>
  <c r="AN899" i="1" s="1"/>
  <c r="AT900" i="1"/>
  <c r="AU900" i="1" s="1"/>
  <c r="AN900" i="1" s="1"/>
  <c r="AT901" i="1"/>
  <c r="AU901" i="1" s="1"/>
  <c r="AN901" i="1" s="1"/>
  <c r="AT902" i="1"/>
  <c r="AU902" i="1" s="1"/>
  <c r="AN902" i="1" s="1"/>
  <c r="AT903" i="1"/>
  <c r="AU903" i="1" s="1"/>
  <c r="AN903" i="1" s="1"/>
  <c r="AT904" i="1"/>
  <c r="AU904" i="1" s="1"/>
  <c r="AN904" i="1" s="1"/>
  <c r="AT905" i="1"/>
  <c r="AU905" i="1" s="1"/>
  <c r="AN905" i="1" s="1"/>
  <c r="AT906" i="1"/>
  <c r="AU906" i="1" s="1"/>
  <c r="AN906" i="1" s="1"/>
  <c r="AT907" i="1"/>
  <c r="AU907" i="1" s="1"/>
  <c r="AN907" i="1" s="1"/>
  <c r="AT908" i="1"/>
  <c r="AU908" i="1" s="1"/>
  <c r="AN908" i="1" s="1"/>
  <c r="AT909" i="1"/>
  <c r="AU909" i="1" s="1"/>
  <c r="AN909" i="1" s="1"/>
  <c r="AT910" i="1"/>
  <c r="AU910" i="1" s="1"/>
  <c r="AN910" i="1" s="1"/>
  <c r="AT911" i="1"/>
  <c r="AU911" i="1" s="1"/>
  <c r="AN911" i="1" s="1"/>
  <c r="AT912" i="1"/>
  <c r="AU912" i="1" s="1"/>
  <c r="AN912" i="1" s="1"/>
  <c r="AT913" i="1"/>
  <c r="AU913" i="1" s="1"/>
  <c r="AN913" i="1" s="1"/>
  <c r="AT914" i="1"/>
  <c r="AU914" i="1" s="1"/>
  <c r="AN914" i="1" s="1"/>
  <c r="AT915" i="1"/>
  <c r="AU915" i="1" s="1"/>
  <c r="AN915" i="1" s="1"/>
  <c r="AT916" i="1"/>
  <c r="AU916" i="1" s="1"/>
  <c r="AN916" i="1" s="1"/>
  <c r="AT917" i="1"/>
  <c r="AU917" i="1" s="1"/>
  <c r="AN917" i="1" s="1"/>
  <c r="AT918" i="1"/>
  <c r="AU918" i="1" s="1"/>
  <c r="AN918" i="1" s="1"/>
  <c r="AT919" i="1"/>
  <c r="AU919" i="1" s="1"/>
  <c r="AN919" i="1" s="1"/>
  <c r="AT920" i="1"/>
  <c r="AU920" i="1" s="1"/>
  <c r="AN920" i="1" s="1"/>
  <c r="AT921" i="1"/>
  <c r="AU921" i="1" s="1"/>
  <c r="AN921" i="1" s="1"/>
  <c r="AT922" i="1"/>
  <c r="AU922" i="1" s="1"/>
  <c r="AN922" i="1" s="1"/>
  <c r="AT923" i="1"/>
  <c r="AU923" i="1" s="1"/>
  <c r="AN923" i="1" s="1"/>
  <c r="AT924" i="1"/>
  <c r="AU924" i="1" s="1"/>
  <c r="AN924" i="1" s="1"/>
  <c r="AT925" i="1"/>
  <c r="AU925" i="1" s="1"/>
  <c r="AN925" i="1" s="1"/>
  <c r="AT926" i="1"/>
  <c r="AU926" i="1" s="1"/>
  <c r="AN926" i="1" s="1"/>
  <c r="AT927" i="1"/>
  <c r="AU927" i="1" s="1"/>
  <c r="AN927" i="1" s="1"/>
  <c r="AT928" i="1"/>
  <c r="AU928" i="1" s="1"/>
  <c r="AN928" i="1" s="1"/>
  <c r="AT929" i="1"/>
  <c r="AU929" i="1" s="1"/>
  <c r="AN929" i="1" s="1"/>
  <c r="AT930" i="1"/>
  <c r="AU930" i="1" s="1"/>
  <c r="AN930" i="1" s="1"/>
  <c r="AT931" i="1"/>
  <c r="AU931" i="1" s="1"/>
  <c r="AN931" i="1" s="1"/>
  <c r="AT932" i="1"/>
  <c r="AU932" i="1" s="1"/>
  <c r="AN932" i="1" s="1"/>
  <c r="AT933" i="1"/>
  <c r="AU933" i="1" s="1"/>
  <c r="AN933" i="1" s="1"/>
  <c r="AT934" i="1"/>
  <c r="AU934" i="1" s="1"/>
  <c r="AN934" i="1" s="1"/>
  <c r="AT935" i="1"/>
  <c r="AU935" i="1" s="1"/>
  <c r="AN935" i="1" s="1"/>
  <c r="AT936" i="1"/>
  <c r="AU936" i="1" s="1"/>
  <c r="AN936" i="1" s="1"/>
  <c r="AT937" i="1"/>
  <c r="AU937" i="1" s="1"/>
  <c r="AN937" i="1" s="1"/>
  <c r="AT938" i="1"/>
  <c r="AU938" i="1" s="1"/>
  <c r="AN938" i="1" s="1"/>
  <c r="AT939" i="1"/>
  <c r="AU939" i="1" s="1"/>
  <c r="AN939" i="1" s="1"/>
  <c r="AT940" i="1"/>
  <c r="AU940" i="1" s="1"/>
  <c r="AN940" i="1" s="1"/>
  <c r="AT941" i="1"/>
  <c r="AU941" i="1" s="1"/>
  <c r="AN941" i="1" s="1"/>
  <c r="AT942" i="1"/>
  <c r="AU942" i="1" s="1"/>
  <c r="AN942" i="1" s="1"/>
  <c r="AT943" i="1"/>
  <c r="AU943" i="1" s="1"/>
  <c r="AN943" i="1" s="1"/>
  <c r="AT944" i="1"/>
  <c r="AU944" i="1" s="1"/>
  <c r="AN944" i="1" s="1"/>
  <c r="AT945" i="1"/>
  <c r="AU945" i="1" s="1"/>
  <c r="AN945" i="1" s="1"/>
  <c r="AT946" i="1"/>
  <c r="AU946" i="1" s="1"/>
  <c r="AN946" i="1" s="1"/>
  <c r="AT947" i="1"/>
  <c r="AU947" i="1" s="1"/>
  <c r="AN947" i="1" s="1"/>
  <c r="AT948" i="1"/>
  <c r="AU948" i="1" s="1"/>
  <c r="AN948" i="1" s="1"/>
  <c r="AT949" i="1"/>
  <c r="AU949" i="1" s="1"/>
  <c r="AN949" i="1" s="1"/>
  <c r="AT950" i="1"/>
  <c r="AU950" i="1" s="1"/>
  <c r="AN950" i="1" s="1"/>
  <c r="AT951" i="1"/>
  <c r="AU951" i="1" s="1"/>
  <c r="AN951" i="1" s="1"/>
  <c r="AT952" i="1"/>
  <c r="AU952" i="1" s="1"/>
  <c r="AN952" i="1" s="1"/>
  <c r="AT953" i="1"/>
  <c r="AU953" i="1" s="1"/>
  <c r="AN953" i="1" s="1"/>
  <c r="AT954" i="1"/>
  <c r="AU954" i="1" s="1"/>
  <c r="AN954" i="1" s="1"/>
  <c r="AT955" i="1"/>
  <c r="AU955" i="1" s="1"/>
  <c r="AN955" i="1" s="1"/>
  <c r="AT956" i="1"/>
  <c r="AU956" i="1" s="1"/>
  <c r="AN956" i="1" s="1"/>
  <c r="AT957" i="1"/>
  <c r="AU957" i="1" s="1"/>
  <c r="AN957" i="1" s="1"/>
  <c r="AT958" i="1"/>
  <c r="AU958" i="1" s="1"/>
  <c r="AN958" i="1" s="1"/>
  <c r="AT959" i="1"/>
  <c r="AU959" i="1" s="1"/>
  <c r="AN959" i="1" s="1"/>
  <c r="AT960" i="1"/>
  <c r="AU960" i="1" s="1"/>
  <c r="AN960" i="1" s="1"/>
  <c r="AT961" i="1"/>
  <c r="AU961" i="1" s="1"/>
  <c r="AN961" i="1" s="1"/>
  <c r="AT962" i="1"/>
  <c r="AU962" i="1" s="1"/>
  <c r="AN962" i="1" s="1"/>
  <c r="AT963" i="1"/>
  <c r="AU963" i="1" s="1"/>
  <c r="AN963" i="1" s="1"/>
  <c r="AT964" i="1"/>
  <c r="AU964" i="1" s="1"/>
  <c r="AN964" i="1" s="1"/>
  <c r="AT965" i="1"/>
  <c r="AU965" i="1" s="1"/>
  <c r="AN965" i="1" s="1"/>
  <c r="AT966" i="1"/>
  <c r="AU966" i="1" s="1"/>
  <c r="AN966" i="1" s="1"/>
  <c r="AT967" i="1"/>
  <c r="AU967" i="1" s="1"/>
  <c r="AN967" i="1" s="1"/>
  <c r="AT968" i="1"/>
  <c r="AU968" i="1" s="1"/>
  <c r="AN968" i="1" s="1"/>
  <c r="AT969" i="1"/>
  <c r="AU969" i="1" s="1"/>
  <c r="AN969" i="1" s="1"/>
  <c r="AT970" i="1"/>
  <c r="AU970" i="1" s="1"/>
  <c r="AN970" i="1" s="1"/>
  <c r="AT971" i="1"/>
  <c r="AU971" i="1" s="1"/>
  <c r="AN971" i="1" s="1"/>
  <c r="AT972" i="1"/>
  <c r="AU972" i="1" s="1"/>
  <c r="AN972" i="1" s="1"/>
  <c r="AT973" i="1"/>
  <c r="AU973" i="1" s="1"/>
  <c r="AN973" i="1" s="1"/>
  <c r="AT974" i="1"/>
  <c r="AU974" i="1" s="1"/>
  <c r="AN974" i="1" s="1"/>
  <c r="AT975" i="1"/>
  <c r="AU975" i="1" s="1"/>
  <c r="AN975" i="1" s="1"/>
  <c r="AT976" i="1"/>
  <c r="AU976" i="1" s="1"/>
  <c r="AN976" i="1" s="1"/>
  <c r="AT977" i="1"/>
  <c r="AU977" i="1" s="1"/>
  <c r="AN977" i="1" s="1"/>
  <c r="AT978" i="1"/>
  <c r="AU978" i="1" s="1"/>
  <c r="AN978" i="1" s="1"/>
  <c r="AT979" i="1"/>
  <c r="AU979" i="1" s="1"/>
  <c r="AN979" i="1" s="1"/>
  <c r="AT980" i="1"/>
  <c r="AU980" i="1" s="1"/>
  <c r="AN980" i="1" s="1"/>
  <c r="AT981" i="1"/>
  <c r="AU981" i="1" s="1"/>
  <c r="AN981" i="1" s="1"/>
  <c r="AT982" i="1"/>
  <c r="AU982" i="1" s="1"/>
  <c r="AN982" i="1" s="1"/>
  <c r="AT983" i="1"/>
  <c r="AU983" i="1" s="1"/>
  <c r="AN983" i="1" s="1"/>
  <c r="AT984" i="1"/>
  <c r="AU984" i="1" s="1"/>
  <c r="AN984" i="1" s="1"/>
  <c r="AT985" i="1"/>
  <c r="AU985" i="1" s="1"/>
  <c r="AN985" i="1" s="1"/>
  <c r="AT986" i="1"/>
  <c r="AU986" i="1" s="1"/>
  <c r="AN986" i="1" s="1"/>
  <c r="AT987" i="1"/>
  <c r="AU987" i="1" s="1"/>
  <c r="AN987" i="1" s="1"/>
  <c r="AT988" i="1"/>
  <c r="AU988" i="1" s="1"/>
  <c r="AN988" i="1" s="1"/>
  <c r="AT989" i="1"/>
  <c r="AU989" i="1" s="1"/>
  <c r="AN989" i="1" s="1"/>
  <c r="AT990" i="1"/>
  <c r="AU990" i="1" s="1"/>
  <c r="AN990" i="1" s="1"/>
  <c r="AT991" i="1"/>
  <c r="AU991" i="1" s="1"/>
  <c r="AN991" i="1" s="1"/>
  <c r="AT992" i="1"/>
  <c r="AU992" i="1" s="1"/>
  <c r="AN992" i="1" s="1"/>
  <c r="AT993" i="1"/>
  <c r="AU993" i="1" s="1"/>
  <c r="AN993" i="1" s="1"/>
  <c r="AT994" i="1"/>
  <c r="AU994" i="1" s="1"/>
  <c r="AN994" i="1" s="1"/>
  <c r="AT995" i="1"/>
  <c r="AU995" i="1" s="1"/>
  <c r="AN995" i="1" s="1"/>
  <c r="AT996" i="1"/>
  <c r="AU996" i="1" s="1"/>
  <c r="AN996" i="1" s="1"/>
  <c r="AT997" i="1"/>
  <c r="AU997" i="1" s="1"/>
  <c r="AN997" i="1" s="1"/>
  <c r="AT998" i="1"/>
  <c r="AU998" i="1" s="1"/>
  <c r="AN998" i="1" s="1"/>
  <c r="AT999" i="1"/>
  <c r="AU999" i="1" s="1"/>
  <c r="AN999" i="1" s="1"/>
  <c r="AT1000" i="1"/>
  <c r="AU1000" i="1" s="1"/>
  <c r="AN1000" i="1" s="1"/>
  <c r="AT1001" i="1"/>
  <c r="AU1001" i="1" s="1"/>
  <c r="AN1001" i="1" s="1"/>
  <c r="AT1002" i="1"/>
  <c r="AU1002" i="1" s="1"/>
  <c r="AN1002" i="1" s="1"/>
  <c r="AT1003" i="1"/>
  <c r="AU1003" i="1" s="1"/>
  <c r="AN1003" i="1" s="1"/>
  <c r="AT1004" i="1"/>
  <c r="AU1004" i="1" s="1"/>
  <c r="AN1004" i="1" s="1"/>
  <c r="AT1005" i="1"/>
  <c r="AU1005" i="1" s="1"/>
  <c r="AN1005" i="1" s="1"/>
  <c r="AT1006" i="1"/>
  <c r="AU1006" i="1" s="1"/>
  <c r="AN1006" i="1" s="1"/>
  <c r="AT1007" i="1"/>
  <c r="AU1007" i="1" s="1"/>
  <c r="AN1007" i="1" s="1"/>
  <c r="AT1008" i="1"/>
  <c r="AU1008" i="1" s="1"/>
  <c r="AN1008" i="1" s="1"/>
  <c r="AT1009" i="1"/>
  <c r="AU1009" i="1" s="1"/>
  <c r="AN1009" i="1" s="1"/>
  <c r="AT1010" i="1"/>
  <c r="AU1010" i="1" s="1"/>
  <c r="AN1010" i="1" s="1"/>
  <c r="AT1011" i="1"/>
  <c r="AU1011" i="1" s="1"/>
  <c r="AN1011" i="1" s="1"/>
  <c r="AT1012" i="1"/>
  <c r="AU1012" i="1" s="1"/>
  <c r="AN1012" i="1" s="1"/>
  <c r="AT1013" i="1"/>
  <c r="AU1013" i="1" s="1"/>
  <c r="AN1013" i="1" s="1"/>
  <c r="AT1014" i="1"/>
  <c r="AU1014" i="1" s="1"/>
  <c r="AN1014" i="1" s="1"/>
  <c r="AT1015" i="1"/>
  <c r="AU1015" i="1" s="1"/>
  <c r="AN1015" i="1" s="1"/>
  <c r="AT1016" i="1"/>
  <c r="AU1016" i="1" s="1"/>
  <c r="AN1016" i="1" s="1"/>
  <c r="AT1017" i="1"/>
  <c r="AU1017" i="1" s="1"/>
  <c r="AN1017" i="1" s="1"/>
  <c r="AT1018" i="1"/>
  <c r="AU1018" i="1" s="1"/>
  <c r="AN1018" i="1" s="1"/>
  <c r="AT1019" i="1"/>
  <c r="AU1019" i="1" s="1"/>
  <c r="AN1019" i="1" s="1"/>
  <c r="AT1020" i="1"/>
  <c r="AU1020" i="1" s="1"/>
  <c r="AN1020" i="1" s="1"/>
  <c r="AT1021" i="1"/>
  <c r="AU1021" i="1" s="1"/>
  <c r="AN1021" i="1" s="1"/>
  <c r="AT1022" i="1"/>
  <c r="AU1022" i="1" s="1"/>
  <c r="AN1022" i="1" s="1"/>
  <c r="AT1023" i="1"/>
  <c r="AU1023" i="1" s="1"/>
  <c r="AN1023" i="1" s="1"/>
  <c r="AT1024" i="1"/>
  <c r="AU1024" i="1" s="1"/>
  <c r="AN1024" i="1" s="1"/>
  <c r="AT1025" i="1"/>
  <c r="AU1025" i="1" s="1"/>
  <c r="AN1025" i="1" s="1"/>
  <c r="AT1026" i="1"/>
  <c r="AU1026" i="1" s="1"/>
  <c r="AN1026" i="1" s="1"/>
  <c r="AT1027" i="1"/>
  <c r="AU1027" i="1" s="1"/>
  <c r="AN1027" i="1" s="1"/>
  <c r="AT1028" i="1"/>
  <c r="AU1028" i="1" s="1"/>
  <c r="AN1028" i="1" s="1"/>
  <c r="AT1029" i="1"/>
  <c r="AU1029" i="1" s="1"/>
  <c r="AN1029" i="1" s="1"/>
  <c r="AT1030" i="1"/>
  <c r="AU1030" i="1" s="1"/>
  <c r="AN1030" i="1" s="1"/>
  <c r="AT1031" i="1"/>
  <c r="AU1031" i="1" s="1"/>
  <c r="AN1031" i="1" s="1"/>
  <c r="AT1032" i="1"/>
  <c r="AU1032" i="1" s="1"/>
  <c r="AN1032" i="1" s="1"/>
  <c r="AT1033" i="1"/>
  <c r="AU1033" i="1" s="1"/>
  <c r="AN1033" i="1" s="1"/>
  <c r="AT1034" i="1"/>
  <c r="AU1034" i="1" s="1"/>
  <c r="AN1034" i="1" s="1"/>
  <c r="AT1035" i="1"/>
  <c r="AU1035" i="1" s="1"/>
  <c r="AN1035" i="1" s="1"/>
  <c r="AT1036" i="1"/>
  <c r="AU1036" i="1" s="1"/>
  <c r="AN1036" i="1" s="1"/>
  <c r="AT1037" i="1"/>
  <c r="AU1037" i="1" s="1"/>
  <c r="AN1037" i="1" s="1"/>
  <c r="AT1038" i="1"/>
  <c r="AU1038" i="1" s="1"/>
  <c r="AN1038" i="1" s="1"/>
  <c r="AT1039" i="1"/>
  <c r="AT1040" i="1"/>
  <c r="AU1040" i="1" s="1"/>
  <c r="AN1040" i="1" s="1"/>
  <c r="AT1041" i="1"/>
  <c r="AU1041" i="1" s="1"/>
  <c r="AN1041" i="1" s="1"/>
  <c r="AT1042" i="1"/>
  <c r="AU1042" i="1" s="1"/>
  <c r="AN1042" i="1" s="1"/>
  <c r="AT1043" i="1"/>
  <c r="AU1043" i="1" s="1"/>
  <c r="AN1043" i="1" s="1"/>
  <c r="AT1044" i="1"/>
  <c r="AU1044" i="1" s="1"/>
  <c r="AN1044" i="1" s="1"/>
  <c r="AT1045" i="1"/>
  <c r="AU1045" i="1" s="1"/>
  <c r="AN1045" i="1" s="1"/>
  <c r="AT1046" i="1"/>
  <c r="AU1046" i="1" s="1"/>
  <c r="AN1046" i="1" s="1"/>
  <c r="AT1047" i="1"/>
  <c r="AU1047" i="1" s="1"/>
  <c r="AN1047" i="1" s="1"/>
  <c r="AT1048" i="1"/>
  <c r="AU1048" i="1" s="1"/>
  <c r="AN1048" i="1" s="1"/>
  <c r="AT1049" i="1"/>
  <c r="AU1049" i="1" s="1"/>
  <c r="AN1049" i="1" s="1"/>
  <c r="AT1050" i="1"/>
  <c r="AU1050" i="1" s="1"/>
  <c r="AN1050" i="1" s="1"/>
  <c r="AT1051" i="1"/>
  <c r="AU1051" i="1" s="1"/>
  <c r="AN1051" i="1" s="1"/>
  <c r="AT1052" i="1"/>
  <c r="AU1052" i="1" s="1"/>
  <c r="AN1052" i="1" s="1"/>
  <c r="AT1053" i="1"/>
  <c r="AU1053" i="1" s="1"/>
  <c r="AN1053" i="1" s="1"/>
  <c r="AT1054" i="1"/>
  <c r="AU1054" i="1" s="1"/>
  <c r="AN1054" i="1" s="1"/>
  <c r="AT1055" i="1"/>
  <c r="AU1055" i="1" s="1"/>
  <c r="AN1055" i="1" s="1"/>
  <c r="AT1056" i="1"/>
  <c r="AU1056" i="1" s="1"/>
  <c r="AN1056" i="1" s="1"/>
  <c r="AT1057" i="1"/>
  <c r="AU1057" i="1" s="1"/>
  <c r="AN1057" i="1" s="1"/>
  <c r="AT1058" i="1"/>
  <c r="AU1058" i="1" s="1"/>
  <c r="AN1058" i="1" s="1"/>
  <c r="AT1059" i="1"/>
  <c r="AU1059" i="1" s="1"/>
  <c r="AN1059" i="1" s="1"/>
  <c r="AT1060" i="1"/>
  <c r="AU1060" i="1" s="1"/>
  <c r="AN1060" i="1" s="1"/>
  <c r="AT1061" i="1"/>
  <c r="AU1061" i="1" s="1"/>
  <c r="AN1061" i="1" s="1"/>
  <c r="AT1062" i="1"/>
  <c r="AU1062" i="1" s="1"/>
  <c r="AN1062" i="1" s="1"/>
  <c r="AT1063" i="1"/>
  <c r="AU1063" i="1" s="1"/>
  <c r="AN1063" i="1" s="1"/>
  <c r="AT1064" i="1"/>
  <c r="AU1064" i="1" s="1"/>
  <c r="AN1064" i="1" s="1"/>
  <c r="AT1065" i="1"/>
  <c r="AU1065" i="1" s="1"/>
  <c r="AN1065" i="1" s="1"/>
  <c r="AT1066" i="1"/>
  <c r="AU1066" i="1" s="1"/>
  <c r="AN1066" i="1" s="1"/>
  <c r="AT1067" i="1"/>
  <c r="AU1067" i="1" s="1"/>
  <c r="AN1067" i="1" s="1"/>
  <c r="AT1068" i="1"/>
  <c r="AU1068" i="1" s="1"/>
  <c r="AN1068" i="1" s="1"/>
  <c r="AT1069" i="1"/>
  <c r="AU1069" i="1" s="1"/>
  <c r="AN1069" i="1" s="1"/>
  <c r="AT1070" i="1"/>
  <c r="AU1070" i="1" s="1"/>
  <c r="AN1070" i="1" s="1"/>
  <c r="AT1071" i="1"/>
  <c r="AU1071" i="1" s="1"/>
  <c r="AN1071" i="1" s="1"/>
  <c r="AT1072" i="1"/>
  <c r="AU1072" i="1" s="1"/>
  <c r="AN1072" i="1" s="1"/>
  <c r="AT1073" i="1"/>
  <c r="AU1073" i="1" s="1"/>
  <c r="AN1073" i="1" s="1"/>
  <c r="AT1074" i="1"/>
  <c r="AU1074" i="1" s="1"/>
  <c r="AN1074" i="1" s="1"/>
  <c r="AT1075" i="1"/>
  <c r="AU1075" i="1" s="1"/>
  <c r="AN1075" i="1" s="1"/>
  <c r="AT1076" i="1"/>
  <c r="AU1076" i="1" s="1"/>
  <c r="AN1076" i="1" s="1"/>
  <c r="AT1077" i="1"/>
  <c r="AU1077" i="1" s="1"/>
  <c r="AN1077" i="1" s="1"/>
  <c r="AT1078" i="1"/>
  <c r="AU1078" i="1" s="1"/>
  <c r="AN1078" i="1" s="1"/>
  <c r="AT1079" i="1"/>
  <c r="AU1079" i="1" s="1"/>
  <c r="AN1079" i="1" s="1"/>
  <c r="AT1080" i="1"/>
  <c r="AU1080" i="1" s="1"/>
  <c r="AN1080" i="1" s="1"/>
  <c r="AT1081" i="1"/>
  <c r="AU1081" i="1" s="1"/>
  <c r="AN1081" i="1" s="1"/>
  <c r="AT1082" i="1"/>
  <c r="AU1082" i="1" s="1"/>
  <c r="AN1082" i="1" s="1"/>
  <c r="AT1083" i="1"/>
  <c r="AU1083" i="1" s="1"/>
  <c r="AN1083" i="1" s="1"/>
  <c r="AT1084" i="1"/>
  <c r="AU1084" i="1" s="1"/>
  <c r="AN1084" i="1" s="1"/>
  <c r="AT1085" i="1"/>
  <c r="AU1085" i="1" s="1"/>
  <c r="AN1085" i="1" s="1"/>
  <c r="AT1086" i="1"/>
  <c r="AU1086" i="1" s="1"/>
  <c r="AN1086" i="1" s="1"/>
  <c r="AT1087" i="1"/>
  <c r="AU1087" i="1" s="1"/>
  <c r="AN1087" i="1" s="1"/>
  <c r="AT1088" i="1"/>
  <c r="AU1088" i="1" s="1"/>
  <c r="AN1088" i="1" s="1"/>
  <c r="AT1089" i="1"/>
  <c r="AU1089" i="1" s="1"/>
  <c r="AN1089" i="1" s="1"/>
  <c r="AT1090" i="1"/>
  <c r="AU1090" i="1" s="1"/>
  <c r="AN1090" i="1" s="1"/>
  <c r="AT1091" i="1"/>
  <c r="AU1091" i="1" s="1"/>
  <c r="AN1091" i="1" s="1"/>
  <c r="AT1092" i="1"/>
  <c r="AU1092" i="1" s="1"/>
  <c r="AN1092" i="1" s="1"/>
  <c r="AT1093" i="1"/>
  <c r="AU1093" i="1" s="1"/>
  <c r="AN1093" i="1" s="1"/>
  <c r="AT1094" i="1"/>
  <c r="AU1094" i="1" s="1"/>
  <c r="AN1094" i="1" s="1"/>
  <c r="AT1095" i="1"/>
  <c r="AU1095" i="1" s="1"/>
  <c r="AN1095" i="1" s="1"/>
  <c r="AT1096" i="1"/>
  <c r="AU1096" i="1" s="1"/>
  <c r="AN1096" i="1" s="1"/>
  <c r="AT1097" i="1"/>
  <c r="AU1097" i="1" s="1"/>
  <c r="AN1097" i="1" s="1"/>
  <c r="AT1098" i="1"/>
  <c r="AU1098" i="1" s="1"/>
  <c r="AN1098" i="1" s="1"/>
  <c r="AT1099" i="1"/>
  <c r="AU1099" i="1" s="1"/>
  <c r="AN1099" i="1" s="1"/>
  <c r="AT1100" i="1"/>
  <c r="AU1100" i="1" s="1"/>
  <c r="AN1100" i="1" s="1"/>
  <c r="AT1101" i="1"/>
  <c r="AU1101" i="1" s="1"/>
  <c r="AN1101" i="1" s="1"/>
  <c r="AT1102" i="1"/>
  <c r="AU1102" i="1" s="1"/>
  <c r="AN1102" i="1" s="1"/>
  <c r="AT1103" i="1"/>
  <c r="AU1103" i="1" s="1"/>
  <c r="AN1103" i="1" s="1"/>
  <c r="AT1104" i="1"/>
  <c r="AU1104" i="1" s="1"/>
  <c r="AN1104" i="1" s="1"/>
  <c r="AT1105" i="1"/>
  <c r="AU1105" i="1" s="1"/>
  <c r="AN1105" i="1" s="1"/>
  <c r="AT1106" i="1"/>
  <c r="AU1106" i="1" s="1"/>
  <c r="AN1106" i="1" s="1"/>
  <c r="AT1107" i="1"/>
  <c r="AU1107" i="1" s="1"/>
  <c r="AN1107" i="1" s="1"/>
  <c r="AT1108" i="1"/>
  <c r="AU1108" i="1" s="1"/>
  <c r="AN1108" i="1" s="1"/>
  <c r="AT1109" i="1"/>
  <c r="AU1109" i="1" s="1"/>
  <c r="AN1109" i="1" s="1"/>
  <c r="AT1110" i="1"/>
  <c r="AU1110" i="1" s="1"/>
  <c r="AN1110" i="1" s="1"/>
  <c r="AT1111" i="1"/>
  <c r="AU1111" i="1" s="1"/>
  <c r="AN1111" i="1" s="1"/>
  <c r="AT1112" i="1"/>
  <c r="AU1112" i="1" s="1"/>
  <c r="AN1112" i="1" s="1"/>
  <c r="AT1113" i="1"/>
  <c r="AU1113" i="1" s="1"/>
  <c r="AN1113" i="1" s="1"/>
  <c r="AT1114" i="1"/>
  <c r="AU1114" i="1" s="1"/>
  <c r="AN1114" i="1" s="1"/>
  <c r="AT1115" i="1"/>
  <c r="AU1115" i="1" s="1"/>
  <c r="AN1115" i="1" s="1"/>
  <c r="AT1116" i="1"/>
  <c r="AU1116" i="1" s="1"/>
  <c r="AN1116" i="1" s="1"/>
  <c r="AT1117" i="1"/>
  <c r="AU1117" i="1" s="1"/>
  <c r="AN1117" i="1" s="1"/>
  <c r="AT1118" i="1"/>
  <c r="AU1118" i="1" s="1"/>
  <c r="AN1118" i="1" s="1"/>
  <c r="AT1119" i="1"/>
  <c r="AU1119" i="1" s="1"/>
  <c r="AN1119" i="1" s="1"/>
  <c r="AT1120" i="1"/>
  <c r="AU1120" i="1" s="1"/>
  <c r="AN1120" i="1" s="1"/>
  <c r="AT1121" i="1"/>
  <c r="AU1121" i="1" s="1"/>
  <c r="AN1121" i="1" s="1"/>
  <c r="AT1122" i="1"/>
  <c r="AU1122" i="1" s="1"/>
  <c r="AN1122" i="1" s="1"/>
  <c r="AT1123" i="1"/>
  <c r="AU1123" i="1" s="1"/>
  <c r="AN1123" i="1" s="1"/>
  <c r="AT1124" i="1"/>
  <c r="AU1124" i="1" s="1"/>
  <c r="AN1124" i="1" s="1"/>
  <c r="AT1125" i="1"/>
  <c r="AU1125" i="1" s="1"/>
  <c r="AN1125" i="1" s="1"/>
  <c r="AT1126" i="1"/>
  <c r="AU1126" i="1" s="1"/>
  <c r="AN1126" i="1" s="1"/>
  <c r="AT1127" i="1"/>
  <c r="AU1127" i="1" s="1"/>
  <c r="AN1127" i="1" s="1"/>
  <c r="AT1128" i="1"/>
  <c r="AU1128" i="1" s="1"/>
  <c r="AN1128" i="1" s="1"/>
  <c r="AT1129" i="1"/>
  <c r="AU1129" i="1" s="1"/>
  <c r="AN1129" i="1" s="1"/>
  <c r="AT1130" i="1"/>
  <c r="AU1130" i="1" s="1"/>
  <c r="AN1130" i="1" s="1"/>
  <c r="AT1131" i="1"/>
  <c r="AU1131" i="1" s="1"/>
  <c r="AN1131" i="1" s="1"/>
  <c r="AT1132" i="1"/>
  <c r="AU1132" i="1" s="1"/>
  <c r="AN1132" i="1" s="1"/>
  <c r="AT1133" i="1"/>
  <c r="AU1133" i="1" s="1"/>
  <c r="AN1133" i="1" s="1"/>
  <c r="AT1134" i="1"/>
  <c r="AU1134" i="1" s="1"/>
  <c r="AN1134" i="1" s="1"/>
  <c r="AT1135" i="1"/>
  <c r="AU1135" i="1" s="1"/>
  <c r="AN1135" i="1" s="1"/>
  <c r="AT1136" i="1"/>
  <c r="AU1136" i="1" s="1"/>
  <c r="AN1136" i="1" s="1"/>
  <c r="AT1137" i="1"/>
  <c r="AU1137" i="1" s="1"/>
  <c r="AN1137" i="1" s="1"/>
  <c r="AT1138" i="1"/>
  <c r="AU1138" i="1" s="1"/>
  <c r="AN1138" i="1" s="1"/>
  <c r="AT1139" i="1"/>
  <c r="AU1139" i="1" s="1"/>
  <c r="AN1139" i="1" s="1"/>
  <c r="AT1140" i="1"/>
  <c r="AU1140" i="1" s="1"/>
  <c r="AN1140" i="1" s="1"/>
  <c r="AT1141" i="1"/>
  <c r="AU1141" i="1" s="1"/>
  <c r="AN1141" i="1" s="1"/>
  <c r="AT1142" i="1"/>
  <c r="AU1142" i="1" s="1"/>
  <c r="AN1142" i="1" s="1"/>
  <c r="AT1143" i="1"/>
  <c r="AU1143" i="1" s="1"/>
  <c r="AN1143" i="1" s="1"/>
  <c r="AT1144" i="1"/>
  <c r="AU1144" i="1" s="1"/>
  <c r="AN1144" i="1" s="1"/>
  <c r="AT1145" i="1"/>
  <c r="AU1145" i="1" s="1"/>
  <c r="AN1145" i="1" s="1"/>
  <c r="AT1146" i="1"/>
  <c r="AU1146" i="1" s="1"/>
  <c r="AN1146" i="1" s="1"/>
  <c r="AT1147" i="1"/>
  <c r="AU1147" i="1" s="1"/>
  <c r="AN1147" i="1" s="1"/>
  <c r="AT1148" i="1"/>
  <c r="AU1148" i="1" s="1"/>
  <c r="AN1148" i="1" s="1"/>
  <c r="AT1149" i="1"/>
  <c r="AU1149" i="1" s="1"/>
  <c r="AN1149" i="1" s="1"/>
  <c r="AT1150" i="1"/>
  <c r="AU1150" i="1" s="1"/>
  <c r="AN1150" i="1" s="1"/>
  <c r="AT1151" i="1"/>
  <c r="AU1151" i="1" s="1"/>
  <c r="AN1151" i="1" s="1"/>
  <c r="AT1152" i="1"/>
  <c r="AU1152" i="1" s="1"/>
  <c r="AN1152" i="1" s="1"/>
  <c r="AT1153" i="1"/>
  <c r="AU1153" i="1" s="1"/>
  <c r="AN1153" i="1" s="1"/>
  <c r="AT1154" i="1"/>
  <c r="AU1154" i="1" s="1"/>
  <c r="AN1154" i="1" s="1"/>
  <c r="AT1155" i="1"/>
  <c r="AU1155" i="1" s="1"/>
  <c r="AN1155" i="1" s="1"/>
  <c r="AT1156" i="1"/>
  <c r="AU1156" i="1" s="1"/>
  <c r="AN1156" i="1" s="1"/>
  <c r="AT1157" i="1"/>
  <c r="AU1157" i="1" s="1"/>
  <c r="AN1157" i="1" s="1"/>
  <c r="AT1158" i="1"/>
  <c r="AU1158" i="1" s="1"/>
  <c r="AN1158" i="1" s="1"/>
  <c r="AT1159" i="1"/>
  <c r="AU1159" i="1" s="1"/>
  <c r="AN1159" i="1" s="1"/>
  <c r="AT1160" i="1"/>
  <c r="AU1160" i="1" s="1"/>
  <c r="AN1160" i="1" s="1"/>
  <c r="AT1161" i="1"/>
  <c r="AU1161" i="1" s="1"/>
  <c r="AN1161" i="1" s="1"/>
  <c r="AT1162" i="1"/>
  <c r="AU1162" i="1" s="1"/>
  <c r="AN1162" i="1" s="1"/>
  <c r="AT1163" i="1"/>
  <c r="AU1163" i="1" s="1"/>
  <c r="AN1163" i="1" s="1"/>
  <c r="AT1164" i="1"/>
  <c r="AU1164" i="1" s="1"/>
  <c r="AN1164" i="1" s="1"/>
  <c r="AT1165" i="1"/>
  <c r="AU1165" i="1" s="1"/>
  <c r="AN1165" i="1" s="1"/>
  <c r="AT1166" i="1"/>
  <c r="AU1166" i="1" s="1"/>
  <c r="AN1166" i="1" s="1"/>
  <c r="AT1167" i="1"/>
  <c r="AU1167" i="1" s="1"/>
  <c r="AN1167" i="1" s="1"/>
  <c r="AT1168" i="1"/>
  <c r="AU1168" i="1" s="1"/>
  <c r="AN1168" i="1" s="1"/>
  <c r="AT1169" i="1"/>
  <c r="AU1169" i="1" s="1"/>
  <c r="AN1169" i="1" s="1"/>
  <c r="AT1170" i="1"/>
  <c r="AU1170" i="1" s="1"/>
  <c r="AN1170" i="1" s="1"/>
  <c r="AT1171" i="1"/>
  <c r="AU1171" i="1" s="1"/>
  <c r="AN1171" i="1" s="1"/>
  <c r="AT1172" i="1"/>
  <c r="AU1172" i="1" s="1"/>
  <c r="AN1172" i="1" s="1"/>
  <c r="AT1173" i="1"/>
  <c r="AU1173" i="1" s="1"/>
  <c r="AN1173" i="1" s="1"/>
  <c r="AT1174" i="1"/>
  <c r="AU1174" i="1" s="1"/>
  <c r="AN1174" i="1" s="1"/>
  <c r="AT1175" i="1"/>
  <c r="AT1176" i="1"/>
  <c r="AU1176" i="1" s="1"/>
  <c r="AN1176" i="1" s="1"/>
  <c r="AT1177" i="1"/>
  <c r="AU1177" i="1" s="1"/>
  <c r="AN1177" i="1" s="1"/>
  <c r="AT1178" i="1"/>
  <c r="AU1178" i="1" s="1"/>
  <c r="AN1178" i="1" s="1"/>
  <c r="AT1179" i="1"/>
  <c r="AU1179" i="1" s="1"/>
  <c r="AN1179" i="1" s="1"/>
  <c r="AT1180" i="1"/>
  <c r="AU1180" i="1" s="1"/>
  <c r="AN1180" i="1" s="1"/>
  <c r="AT1181" i="1"/>
  <c r="AU1181" i="1" s="1"/>
  <c r="AN1181" i="1" s="1"/>
  <c r="AT1182" i="1"/>
  <c r="AU1182" i="1" s="1"/>
  <c r="AN1182" i="1" s="1"/>
  <c r="AT1183" i="1"/>
  <c r="AU1183" i="1" s="1"/>
  <c r="AN1183" i="1" s="1"/>
  <c r="AT1184" i="1"/>
  <c r="AU1184" i="1" s="1"/>
  <c r="AN1184" i="1" s="1"/>
  <c r="AT1185" i="1"/>
  <c r="AU1185" i="1" s="1"/>
  <c r="AN1185" i="1" s="1"/>
  <c r="AT1186" i="1"/>
  <c r="AU1186" i="1" s="1"/>
  <c r="AN1186" i="1" s="1"/>
  <c r="AT1187" i="1"/>
  <c r="AU1187" i="1" s="1"/>
  <c r="AN1187" i="1" s="1"/>
  <c r="AT1188" i="1"/>
  <c r="AU1188" i="1" s="1"/>
  <c r="AN1188" i="1" s="1"/>
  <c r="AT1189" i="1"/>
  <c r="AU1189" i="1" s="1"/>
  <c r="AN1189" i="1" s="1"/>
  <c r="AT1190" i="1"/>
  <c r="AU1190" i="1" s="1"/>
  <c r="AN1190" i="1" s="1"/>
  <c r="AT1191" i="1"/>
  <c r="AU1191" i="1" s="1"/>
  <c r="AN1191" i="1" s="1"/>
  <c r="AT1192" i="1"/>
  <c r="AU1192" i="1" s="1"/>
  <c r="AN1192" i="1" s="1"/>
  <c r="AT1193" i="1"/>
  <c r="AU1193" i="1" s="1"/>
  <c r="AN1193" i="1" s="1"/>
  <c r="AT1194" i="1"/>
  <c r="AU1194" i="1" s="1"/>
  <c r="AN1194" i="1" s="1"/>
  <c r="AT1195" i="1"/>
  <c r="AU1195" i="1" s="1"/>
  <c r="AN1195" i="1" s="1"/>
  <c r="AT1196" i="1"/>
  <c r="AU1196" i="1" s="1"/>
  <c r="AN1196" i="1" s="1"/>
  <c r="AT1197" i="1"/>
  <c r="AU1197" i="1" s="1"/>
  <c r="AN1197" i="1" s="1"/>
  <c r="AT1198" i="1"/>
  <c r="AU1198" i="1" s="1"/>
  <c r="AN1198" i="1" s="1"/>
  <c r="AT1199" i="1"/>
  <c r="AU1199" i="1" s="1"/>
  <c r="AN1199" i="1" s="1"/>
  <c r="AT1200" i="1"/>
  <c r="AU1200" i="1" s="1"/>
  <c r="AN1200" i="1" s="1"/>
  <c r="AT1201" i="1"/>
  <c r="AU1201" i="1" s="1"/>
  <c r="AN1201" i="1" s="1"/>
  <c r="AT1202" i="1"/>
  <c r="AU1202" i="1" s="1"/>
  <c r="AN1202" i="1" s="1"/>
  <c r="AT1203" i="1"/>
  <c r="AU1203" i="1" s="1"/>
  <c r="AN1203" i="1" s="1"/>
  <c r="AT1204" i="1"/>
  <c r="AU1204" i="1" s="1"/>
  <c r="AN1204" i="1" s="1"/>
  <c r="AT1205" i="1"/>
  <c r="AU1205" i="1" s="1"/>
  <c r="AN1205" i="1" s="1"/>
  <c r="AT1206" i="1"/>
  <c r="AU1206" i="1" s="1"/>
  <c r="AN1206" i="1" s="1"/>
  <c r="AT1207" i="1"/>
  <c r="AU1207" i="1" s="1"/>
  <c r="AN1207" i="1" s="1"/>
  <c r="AT1208" i="1"/>
  <c r="AU1208" i="1" s="1"/>
  <c r="AN1208" i="1" s="1"/>
  <c r="AT1209" i="1"/>
  <c r="AU1209" i="1" s="1"/>
  <c r="AN1209" i="1" s="1"/>
  <c r="AT1210" i="1"/>
  <c r="AU1210" i="1" s="1"/>
  <c r="AN1210" i="1" s="1"/>
  <c r="AT1211" i="1"/>
  <c r="AU1211" i="1" s="1"/>
  <c r="AN1211" i="1" s="1"/>
  <c r="AT1212" i="1"/>
  <c r="AU1212" i="1" s="1"/>
  <c r="AN1212" i="1" s="1"/>
  <c r="AT1213" i="1"/>
  <c r="AU1213" i="1" s="1"/>
  <c r="AN1213" i="1" s="1"/>
  <c r="AT1214" i="1"/>
  <c r="AU1214" i="1" s="1"/>
  <c r="AN1214" i="1" s="1"/>
  <c r="AT1215" i="1"/>
  <c r="AU1215" i="1" s="1"/>
  <c r="AN1215" i="1" s="1"/>
  <c r="AT1216" i="1"/>
  <c r="AU1216" i="1" s="1"/>
  <c r="AN1216" i="1" s="1"/>
  <c r="AT1217" i="1"/>
  <c r="AU1217" i="1" s="1"/>
  <c r="AN1217" i="1" s="1"/>
  <c r="AT1218" i="1"/>
  <c r="AU1218" i="1" s="1"/>
  <c r="AN1218" i="1" s="1"/>
  <c r="AT1219" i="1"/>
  <c r="AU1219" i="1" s="1"/>
  <c r="AN1219" i="1" s="1"/>
  <c r="AT1220" i="1"/>
  <c r="AU1220" i="1" s="1"/>
  <c r="AN1220" i="1" s="1"/>
  <c r="AT1221" i="1"/>
  <c r="AU1221" i="1" s="1"/>
  <c r="AN1221" i="1" s="1"/>
  <c r="AT1222" i="1"/>
  <c r="AU1222" i="1" s="1"/>
  <c r="AN1222" i="1" s="1"/>
  <c r="AT1223" i="1"/>
  <c r="AU1223" i="1" s="1"/>
  <c r="AN1223" i="1" s="1"/>
  <c r="AT1224" i="1"/>
  <c r="AU1224" i="1" s="1"/>
  <c r="AN1224" i="1" s="1"/>
  <c r="AT1225" i="1"/>
  <c r="AU1225" i="1" s="1"/>
  <c r="AN1225" i="1" s="1"/>
  <c r="AT1226" i="1"/>
  <c r="AU1226" i="1" s="1"/>
  <c r="AN1226" i="1" s="1"/>
  <c r="AT1227" i="1"/>
  <c r="AU1227" i="1" s="1"/>
  <c r="AN1227" i="1" s="1"/>
  <c r="AT1228" i="1"/>
  <c r="AU1228" i="1" s="1"/>
  <c r="AN1228" i="1" s="1"/>
  <c r="AT1229" i="1"/>
  <c r="AU1229" i="1" s="1"/>
  <c r="AN1229" i="1" s="1"/>
  <c r="AT1230" i="1"/>
  <c r="AU1230" i="1" s="1"/>
  <c r="AN1230" i="1" s="1"/>
  <c r="AT1231" i="1"/>
  <c r="AU1231" i="1" s="1"/>
  <c r="AN1231" i="1" s="1"/>
  <c r="AT1232" i="1"/>
  <c r="AU1232" i="1" s="1"/>
  <c r="AN1232" i="1" s="1"/>
  <c r="AT1233" i="1"/>
  <c r="AU1233" i="1" s="1"/>
  <c r="AN1233" i="1" s="1"/>
  <c r="AT1234" i="1"/>
  <c r="AU1234" i="1" s="1"/>
  <c r="AN1234" i="1" s="1"/>
  <c r="AT1235" i="1"/>
  <c r="AU1235" i="1" s="1"/>
  <c r="AN1235" i="1" s="1"/>
  <c r="AT1236" i="1"/>
  <c r="AU1236" i="1" s="1"/>
  <c r="AN1236" i="1" s="1"/>
  <c r="AT1237" i="1"/>
  <c r="AU1237" i="1" s="1"/>
  <c r="AN1237" i="1" s="1"/>
  <c r="AT1238" i="1"/>
  <c r="AU1238" i="1" s="1"/>
  <c r="AN1238" i="1" s="1"/>
  <c r="AT1239" i="1"/>
  <c r="AU1239" i="1" s="1"/>
  <c r="AN1239" i="1" s="1"/>
  <c r="AT1240" i="1"/>
  <c r="AU1240" i="1" s="1"/>
  <c r="AN1240" i="1" s="1"/>
  <c r="AT1241" i="1"/>
  <c r="AU1241" i="1" s="1"/>
  <c r="AN1241" i="1" s="1"/>
  <c r="AT1242" i="1"/>
  <c r="AU1242" i="1" s="1"/>
  <c r="AN1242" i="1" s="1"/>
  <c r="AT1243" i="1"/>
  <c r="AT1244" i="1"/>
  <c r="AU1244" i="1" s="1"/>
  <c r="AN1244" i="1" s="1"/>
  <c r="AT1245" i="1"/>
  <c r="AU1245" i="1" s="1"/>
  <c r="AN1245" i="1" s="1"/>
  <c r="AT1246" i="1"/>
  <c r="AU1246" i="1" s="1"/>
  <c r="AN1246" i="1" s="1"/>
  <c r="AT1247" i="1"/>
  <c r="AU1247" i="1" s="1"/>
  <c r="AN1247" i="1" s="1"/>
  <c r="AT1248" i="1"/>
  <c r="AU1248" i="1" s="1"/>
  <c r="AN1248" i="1" s="1"/>
  <c r="AT1249" i="1"/>
  <c r="AU1249" i="1" s="1"/>
  <c r="AN1249" i="1" s="1"/>
  <c r="AT1250" i="1"/>
  <c r="AU1250" i="1" s="1"/>
  <c r="AN1250" i="1" s="1"/>
  <c r="AT1251" i="1"/>
  <c r="AU1251" i="1" s="1"/>
  <c r="AN1251" i="1" s="1"/>
  <c r="AT1252" i="1"/>
  <c r="AU1252" i="1" s="1"/>
  <c r="AN1252" i="1" s="1"/>
  <c r="AT1253" i="1"/>
  <c r="AU1253" i="1" s="1"/>
  <c r="AN1253" i="1" s="1"/>
  <c r="AT1254" i="1"/>
  <c r="AU1254" i="1" s="1"/>
  <c r="AN1254" i="1" s="1"/>
  <c r="AT1255" i="1"/>
  <c r="AT1256" i="1"/>
  <c r="AT1257" i="1"/>
  <c r="AT1258" i="1"/>
  <c r="AT1259" i="1"/>
  <c r="AT1260" i="1"/>
  <c r="AT1261" i="1"/>
  <c r="AT1262" i="1"/>
  <c r="AU1262" i="1" s="1"/>
  <c r="AN1262" i="1" s="1"/>
  <c r="AT1263" i="1"/>
  <c r="AT1264" i="1"/>
  <c r="AT1265" i="1"/>
  <c r="AT1266" i="1"/>
  <c r="AT1267" i="1"/>
  <c r="AT1268" i="1"/>
  <c r="AT1269" i="1"/>
  <c r="AT1270" i="1"/>
  <c r="AT1271" i="1"/>
  <c r="AT1272" i="1"/>
  <c r="AT1273" i="1"/>
  <c r="AT1274" i="1"/>
  <c r="AT1275" i="1"/>
  <c r="AT1276" i="1"/>
  <c r="AT1277" i="1"/>
  <c r="AT1278" i="1"/>
  <c r="AT1279" i="1"/>
  <c r="AT1280" i="1"/>
  <c r="AT1281" i="1"/>
  <c r="AT1282" i="1"/>
  <c r="AT1283" i="1"/>
  <c r="AU1283" i="1" s="1"/>
  <c r="AN1283" i="1" s="1"/>
  <c r="AT1284" i="1"/>
  <c r="AT1285" i="1"/>
  <c r="AU1285" i="1" s="1"/>
  <c r="AN1285" i="1" s="1"/>
  <c r="AT1286" i="1"/>
  <c r="AT1287" i="1"/>
  <c r="AT1288" i="1"/>
  <c r="AT1289" i="1"/>
  <c r="AU1289" i="1" s="1"/>
  <c r="AN1289" i="1" s="1"/>
  <c r="AT1290" i="1"/>
  <c r="AU1290" i="1" s="1"/>
  <c r="AN1290" i="1" s="1"/>
  <c r="AT1291" i="1"/>
  <c r="AT1292" i="1"/>
  <c r="AT1293" i="1"/>
  <c r="AU1293" i="1" s="1"/>
  <c r="AN1293" i="1" s="1"/>
  <c r="AT1294" i="1"/>
  <c r="AU1294" i="1" s="1"/>
  <c r="AN1294" i="1" s="1"/>
  <c r="AT1295" i="1"/>
  <c r="AU1295" i="1" s="1"/>
  <c r="AN1295" i="1" s="1"/>
  <c r="AT1296" i="1"/>
  <c r="AU1296" i="1" s="1"/>
  <c r="AN1296" i="1" s="1"/>
  <c r="AT1297" i="1"/>
  <c r="AU1297" i="1" s="1"/>
  <c r="AN1297" i="1" s="1"/>
  <c r="AT1298" i="1"/>
  <c r="AU1298" i="1" s="1"/>
  <c r="AN1298" i="1" s="1"/>
  <c r="AT1299" i="1"/>
  <c r="AU1299" i="1" s="1"/>
  <c r="AN1299" i="1" s="1"/>
  <c r="AT1300" i="1"/>
  <c r="AU1300" i="1" s="1"/>
  <c r="AN1300" i="1" s="1"/>
  <c r="AT1301" i="1"/>
  <c r="AU1301" i="1" s="1"/>
  <c r="AN1301" i="1" s="1"/>
  <c r="AT1302" i="1"/>
  <c r="AU1302" i="1" s="1"/>
  <c r="AN1302" i="1" s="1"/>
  <c r="AT1303" i="1"/>
  <c r="AU1303" i="1" s="1"/>
  <c r="AN1303" i="1" s="1"/>
  <c r="AT1304" i="1"/>
  <c r="AU1304" i="1" s="1"/>
  <c r="AN1304" i="1" s="1"/>
  <c r="AT1305" i="1"/>
  <c r="AU1305" i="1" s="1"/>
  <c r="AN1305" i="1" s="1"/>
  <c r="AT1306" i="1"/>
  <c r="AU1306" i="1" s="1"/>
  <c r="AN1306" i="1" s="1"/>
  <c r="AT1307" i="1"/>
  <c r="AU1307" i="1" s="1"/>
  <c r="AN1307" i="1" s="1"/>
  <c r="AT1308" i="1"/>
  <c r="AU1308" i="1" s="1"/>
  <c r="AN1308" i="1" s="1"/>
  <c r="AT1309" i="1"/>
  <c r="AU1309" i="1" s="1"/>
  <c r="AN1309" i="1" s="1"/>
  <c r="AT1310" i="1"/>
  <c r="AT1311" i="1"/>
  <c r="AU1311" i="1" s="1"/>
  <c r="AN1311" i="1" s="1"/>
  <c r="AT1312" i="1"/>
  <c r="AU1312" i="1" s="1"/>
  <c r="AN1312" i="1" s="1"/>
  <c r="AT1313" i="1"/>
  <c r="AU1313" i="1" s="1"/>
  <c r="AN1313" i="1" s="1"/>
  <c r="AT1314" i="1"/>
  <c r="AU1314" i="1" s="1"/>
  <c r="AN1314" i="1" s="1"/>
  <c r="AT1315" i="1"/>
  <c r="AU1315" i="1" s="1"/>
  <c r="AN1315" i="1" s="1"/>
  <c r="AT1316" i="1"/>
  <c r="AU1316" i="1" s="1"/>
  <c r="AN1316" i="1" s="1"/>
  <c r="AT1317" i="1"/>
  <c r="AU1317" i="1" s="1"/>
  <c r="AN1317" i="1" s="1"/>
  <c r="AT1318" i="1"/>
  <c r="AU1318" i="1" s="1"/>
  <c r="AN1318" i="1" s="1"/>
  <c r="AT1319" i="1"/>
  <c r="AU1319" i="1" s="1"/>
  <c r="AN1319" i="1" s="1"/>
  <c r="AT1320" i="1"/>
  <c r="AU1320" i="1" s="1"/>
  <c r="AN1320" i="1" s="1"/>
  <c r="AT1321" i="1"/>
  <c r="AU1321" i="1" s="1"/>
  <c r="AN1321" i="1" s="1"/>
  <c r="AT1322" i="1"/>
  <c r="AU1322" i="1" s="1"/>
  <c r="AN1322" i="1" s="1"/>
  <c r="AT1323" i="1"/>
  <c r="AU1323" i="1" s="1"/>
  <c r="AN1323" i="1" s="1"/>
  <c r="AT1324" i="1"/>
  <c r="AU1324" i="1" s="1"/>
  <c r="AN1324" i="1" s="1"/>
  <c r="AT1325" i="1"/>
  <c r="AU1325" i="1" s="1"/>
  <c r="AN1325" i="1" s="1"/>
  <c r="AT1326" i="1"/>
  <c r="AU1326" i="1" s="1"/>
  <c r="AN1326" i="1" s="1"/>
  <c r="AT1327" i="1"/>
  <c r="AU1327" i="1" s="1"/>
  <c r="AN1327" i="1" s="1"/>
  <c r="AT1328" i="1"/>
  <c r="AU1328" i="1" s="1"/>
  <c r="AN1328" i="1" s="1"/>
  <c r="AT1329" i="1"/>
  <c r="AU1329" i="1" s="1"/>
  <c r="AN1329" i="1" s="1"/>
  <c r="AT1330" i="1"/>
  <c r="AU1330" i="1" s="1"/>
  <c r="AN1330" i="1" s="1"/>
  <c r="AT1331" i="1"/>
  <c r="AU1331" i="1" s="1"/>
  <c r="AN1331" i="1" s="1"/>
  <c r="AT1332" i="1"/>
  <c r="AU1332" i="1" s="1"/>
  <c r="AN1332" i="1" s="1"/>
  <c r="AT1333" i="1"/>
  <c r="AU1333" i="1" s="1"/>
  <c r="AN1333" i="1" s="1"/>
  <c r="AT1334" i="1"/>
  <c r="AU1334" i="1" s="1"/>
  <c r="AN1334" i="1" s="1"/>
  <c r="AT1335" i="1"/>
  <c r="AU1335" i="1" s="1"/>
  <c r="AN1335" i="1" s="1"/>
  <c r="AT1336" i="1"/>
  <c r="AU1336" i="1" s="1"/>
  <c r="AN1336" i="1" s="1"/>
  <c r="AT1337" i="1"/>
  <c r="AU1337" i="1" s="1"/>
  <c r="AN1337" i="1" s="1"/>
  <c r="AT1338" i="1"/>
  <c r="AT1339" i="1"/>
  <c r="AU1339" i="1" s="1"/>
  <c r="AN1339" i="1" s="1"/>
  <c r="AT1340" i="1"/>
  <c r="AU1340" i="1" s="1"/>
  <c r="AN1340" i="1" s="1"/>
  <c r="AT1341" i="1"/>
  <c r="AU1341" i="1" s="1"/>
  <c r="AN1341" i="1" s="1"/>
  <c r="AT1342" i="1"/>
  <c r="AU1342" i="1" s="1"/>
  <c r="AN1342" i="1" s="1"/>
  <c r="AT1343" i="1"/>
  <c r="AU1343" i="1" s="1"/>
  <c r="AN1343" i="1" s="1"/>
  <c r="AT1344" i="1"/>
  <c r="AU1344" i="1" s="1"/>
  <c r="AN1344" i="1" s="1"/>
  <c r="AT1345" i="1"/>
  <c r="AU1345" i="1" s="1"/>
  <c r="AN1345" i="1" s="1"/>
  <c r="AT1346" i="1"/>
  <c r="AU1346" i="1" s="1"/>
  <c r="AN1346" i="1" s="1"/>
  <c r="AT1347" i="1"/>
  <c r="AU1347" i="1" s="1"/>
  <c r="AN1347" i="1" s="1"/>
  <c r="AT1348" i="1"/>
  <c r="AU1348" i="1" s="1"/>
  <c r="AN1348" i="1" s="1"/>
  <c r="AT1349" i="1"/>
  <c r="AU1349" i="1" s="1"/>
  <c r="AN1349" i="1" s="1"/>
  <c r="AT1350" i="1"/>
  <c r="AU1350" i="1" s="1"/>
  <c r="AN1350" i="1" s="1"/>
  <c r="AT1351" i="1"/>
  <c r="AU1351" i="1" s="1"/>
  <c r="AN1351" i="1" s="1"/>
  <c r="AT1352" i="1"/>
  <c r="AU1352" i="1" s="1"/>
  <c r="AN1352" i="1" s="1"/>
  <c r="AT1353" i="1"/>
  <c r="AU1353" i="1" s="1"/>
  <c r="AN1353" i="1" s="1"/>
  <c r="AT1354" i="1"/>
  <c r="AU1354" i="1" s="1"/>
  <c r="AN1354" i="1" s="1"/>
  <c r="AT1355" i="1"/>
  <c r="AU1355" i="1" s="1"/>
  <c r="AN1355" i="1" s="1"/>
  <c r="AT1356" i="1"/>
  <c r="AU1356" i="1" s="1"/>
  <c r="AN1356" i="1" s="1"/>
  <c r="AT1357" i="1"/>
  <c r="AU1357" i="1" s="1"/>
  <c r="AN1357" i="1" s="1"/>
  <c r="AT1358" i="1"/>
  <c r="AU1358" i="1" s="1"/>
  <c r="AN1358" i="1" s="1"/>
  <c r="AT1359" i="1"/>
  <c r="AU1359" i="1" s="1"/>
  <c r="AN1359" i="1" s="1"/>
  <c r="AT1360" i="1"/>
  <c r="AU1360" i="1" s="1"/>
  <c r="AN1360" i="1" s="1"/>
  <c r="AT1361" i="1"/>
  <c r="AU1361" i="1" s="1"/>
  <c r="AN1361" i="1" s="1"/>
  <c r="AT1362" i="1"/>
  <c r="AU1362" i="1" s="1"/>
  <c r="AN1362" i="1" s="1"/>
  <c r="AT1363" i="1"/>
  <c r="AU1363" i="1" s="1"/>
  <c r="AN1363" i="1" s="1"/>
  <c r="AT1364" i="1"/>
  <c r="AU1364" i="1" s="1"/>
  <c r="AN1364" i="1" s="1"/>
  <c r="AT1365" i="1"/>
  <c r="AU1365" i="1" s="1"/>
  <c r="AN1365" i="1" s="1"/>
  <c r="AT1366" i="1"/>
  <c r="AU1366" i="1" s="1"/>
  <c r="AN1366" i="1" s="1"/>
  <c r="AT1367" i="1"/>
  <c r="AU1367" i="1" s="1"/>
  <c r="AN1367" i="1" s="1"/>
  <c r="AT1368" i="1"/>
  <c r="AU1368" i="1" s="1"/>
  <c r="AN1368" i="1" s="1"/>
  <c r="AT1369" i="1"/>
  <c r="AU1369" i="1" s="1"/>
  <c r="AN1369" i="1" s="1"/>
  <c r="AT1370" i="1"/>
  <c r="AU1370" i="1" s="1"/>
  <c r="AN1370" i="1" s="1"/>
  <c r="AT1371" i="1"/>
  <c r="AU1371" i="1" s="1"/>
  <c r="AN1371" i="1" s="1"/>
  <c r="AT1372" i="1"/>
  <c r="AU1372" i="1" s="1"/>
  <c r="AN1372" i="1" s="1"/>
  <c r="AT1373" i="1"/>
  <c r="AU1373" i="1" s="1"/>
  <c r="AN1373" i="1" s="1"/>
  <c r="AT1374" i="1"/>
  <c r="AU1374" i="1" s="1"/>
  <c r="AN1374" i="1" s="1"/>
  <c r="AT1375" i="1"/>
  <c r="AT1376" i="1"/>
  <c r="AU1376" i="1" s="1"/>
  <c r="AN1376" i="1" s="1"/>
  <c r="AT1377" i="1"/>
  <c r="AU1377" i="1" s="1"/>
  <c r="AN1377" i="1" s="1"/>
  <c r="AT1378" i="1"/>
  <c r="AU1378" i="1" s="1"/>
  <c r="AN1378" i="1" s="1"/>
  <c r="AT1379" i="1"/>
  <c r="AU1379" i="1" s="1"/>
  <c r="AN1379" i="1" s="1"/>
  <c r="AT1380" i="1"/>
  <c r="AU1380" i="1" s="1"/>
  <c r="AN1380" i="1" s="1"/>
  <c r="AT1381" i="1"/>
  <c r="AU1381" i="1" s="1"/>
  <c r="AN1381" i="1" s="1"/>
  <c r="AT1382" i="1"/>
  <c r="AU1382" i="1" s="1"/>
  <c r="AN1382" i="1" s="1"/>
  <c r="AT1383" i="1"/>
  <c r="AU1383" i="1" s="1"/>
  <c r="AN1383" i="1" s="1"/>
  <c r="AT1384" i="1"/>
  <c r="AU1384" i="1" s="1"/>
  <c r="AN1384" i="1" s="1"/>
  <c r="AT1385" i="1"/>
  <c r="AT1386" i="1"/>
  <c r="AU1386" i="1" s="1"/>
  <c r="AN1386" i="1" s="1"/>
  <c r="AT1387" i="1"/>
  <c r="AU1387" i="1" s="1"/>
  <c r="AN1387" i="1" s="1"/>
  <c r="AT1388" i="1"/>
  <c r="AU1388" i="1" s="1"/>
  <c r="AN1388" i="1" s="1"/>
  <c r="AT1389" i="1"/>
  <c r="AU1389" i="1" s="1"/>
  <c r="AN1389" i="1" s="1"/>
  <c r="AT1390" i="1"/>
  <c r="AU1390" i="1" s="1"/>
  <c r="AN1390" i="1" s="1"/>
  <c r="AT1391" i="1"/>
  <c r="AT1392" i="1"/>
  <c r="AU1392" i="1" s="1"/>
  <c r="AN1392" i="1" s="1"/>
  <c r="AT1393" i="1"/>
  <c r="AU1393" i="1" s="1"/>
  <c r="AN1393" i="1" s="1"/>
  <c r="AT1394" i="1"/>
  <c r="AU1394" i="1" s="1"/>
  <c r="AN1394" i="1" s="1"/>
  <c r="AT1395" i="1"/>
  <c r="AU1395" i="1" s="1"/>
  <c r="AN1395" i="1" s="1"/>
  <c r="AT1396" i="1"/>
  <c r="AU1396" i="1" s="1"/>
  <c r="AN1396" i="1" s="1"/>
  <c r="AT1397" i="1"/>
  <c r="AU1397" i="1" s="1"/>
  <c r="AN1397" i="1" s="1"/>
  <c r="AT1398" i="1"/>
  <c r="AU1398" i="1" s="1"/>
  <c r="AN1398" i="1" s="1"/>
  <c r="AT1399" i="1"/>
  <c r="AU1399" i="1" s="1"/>
  <c r="AN1399" i="1" s="1"/>
  <c r="AT1400" i="1"/>
  <c r="AU1400" i="1" s="1"/>
  <c r="AN1400" i="1" s="1"/>
  <c r="AT1401" i="1"/>
  <c r="AU1401" i="1" s="1"/>
  <c r="AN1401" i="1" s="1"/>
  <c r="AT1402" i="1"/>
  <c r="AU1402" i="1" s="1"/>
  <c r="AN1402" i="1" s="1"/>
  <c r="AT1403" i="1"/>
  <c r="AU1403" i="1" s="1"/>
  <c r="AN1403" i="1" s="1"/>
  <c r="AT1404" i="1"/>
  <c r="AU1404" i="1" s="1"/>
  <c r="AN1404" i="1" s="1"/>
  <c r="AT1405" i="1"/>
  <c r="AU1405" i="1" s="1"/>
  <c r="AN1405" i="1" s="1"/>
  <c r="AT1406" i="1"/>
  <c r="AU1406" i="1" s="1"/>
  <c r="AN1406" i="1" s="1"/>
  <c r="AT1407" i="1"/>
  <c r="AU1407" i="1" s="1"/>
  <c r="AN1407" i="1" s="1"/>
  <c r="AT1408" i="1"/>
  <c r="AU1408" i="1" s="1"/>
  <c r="AN1408" i="1" s="1"/>
  <c r="AT1409" i="1"/>
  <c r="AU1409" i="1" s="1"/>
  <c r="AN1409" i="1" s="1"/>
  <c r="AT1410" i="1"/>
  <c r="AU1410" i="1" s="1"/>
  <c r="AN1410" i="1" s="1"/>
  <c r="AT1411" i="1"/>
  <c r="AU1411" i="1" s="1"/>
  <c r="AN1411" i="1" s="1"/>
  <c r="AT1412" i="1"/>
  <c r="AU1412" i="1" s="1"/>
  <c r="AN1412" i="1" s="1"/>
  <c r="AT1413" i="1"/>
  <c r="AU1413" i="1" s="1"/>
  <c r="AN1413" i="1" s="1"/>
  <c r="AT1414" i="1"/>
  <c r="AU1414" i="1" s="1"/>
  <c r="AN1414" i="1" s="1"/>
  <c r="AT1415" i="1"/>
  <c r="AU1415" i="1" s="1"/>
  <c r="AN1415" i="1" s="1"/>
  <c r="AT1416" i="1"/>
  <c r="AU1416" i="1" s="1"/>
  <c r="AN1416" i="1" s="1"/>
  <c r="AT1417" i="1"/>
  <c r="AU1417" i="1" s="1"/>
  <c r="AN1417" i="1" s="1"/>
  <c r="AT1418" i="1"/>
  <c r="AU1418" i="1" s="1"/>
  <c r="AN1418" i="1" s="1"/>
  <c r="AT1419" i="1"/>
  <c r="AU1419" i="1" s="1"/>
  <c r="AN1419" i="1" s="1"/>
  <c r="AT1420" i="1"/>
  <c r="AU1420" i="1" s="1"/>
  <c r="AN1420" i="1" s="1"/>
  <c r="AT1421" i="1"/>
  <c r="AU1421" i="1" s="1"/>
  <c r="AN1421" i="1" s="1"/>
  <c r="AT1422" i="1"/>
  <c r="AU1422" i="1" s="1"/>
  <c r="AN1422" i="1" s="1"/>
  <c r="AT1423" i="1"/>
  <c r="AT1424" i="1"/>
  <c r="AT1425" i="1"/>
  <c r="AU1425" i="1" s="1"/>
  <c r="AN1425" i="1" s="1"/>
  <c r="AT1426" i="1"/>
  <c r="AU1426" i="1" s="1"/>
  <c r="AN1426" i="1" s="1"/>
  <c r="AT1427" i="1"/>
  <c r="AU1427" i="1" s="1"/>
  <c r="AN1427" i="1" s="1"/>
  <c r="AT1428" i="1"/>
  <c r="AU1428" i="1" s="1"/>
  <c r="AN1428" i="1" s="1"/>
  <c r="AT1429" i="1"/>
  <c r="AU1429" i="1" s="1"/>
  <c r="AN1429" i="1" s="1"/>
  <c r="AT1430" i="1"/>
  <c r="AU1430" i="1" s="1"/>
  <c r="AN1430" i="1" s="1"/>
  <c r="AT1431" i="1"/>
  <c r="AT1432" i="1"/>
  <c r="AU1432" i="1" s="1"/>
  <c r="AN1432" i="1" s="1"/>
  <c r="AT1433" i="1"/>
  <c r="AU1433" i="1" s="1"/>
  <c r="AN1433" i="1" s="1"/>
  <c r="AT1434" i="1"/>
  <c r="AU1434" i="1" s="1"/>
  <c r="AN1434" i="1" s="1"/>
  <c r="AT1435" i="1"/>
  <c r="AU1435" i="1" s="1"/>
  <c r="AN1435" i="1" s="1"/>
  <c r="AT1436" i="1"/>
  <c r="AU1436" i="1" s="1"/>
  <c r="AN1436" i="1" s="1"/>
  <c r="AT1437" i="1"/>
  <c r="AT1438" i="1"/>
  <c r="AT1439" i="1"/>
  <c r="AU1439" i="1" s="1"/>
  <c r="AN1439" i="1" s="1"/>
  <c r="AT1440" i="1"/>
  <c r="AU1440" i="1" s="1"/>
  <c r="AN1440" i="1" s="1"/>
  <c r="AT1441" i="1"/>
  <c r="AU1441" i="1" s="1"/>
  <c r="AN1441" i="1" s="1"/>
  <c r="AT1442" i="1"/>
  <c r="AU1442" i="1" s="1"/>
  <c r="AN1442" i="1" s="1"/>
  <c r="AT1443" i="1"/>
  <c r="AU1443" i="1" s="1"/>
  <c r="AN1443" i="1" s="1"/>
  <c r="AT1444" i="1"/>
  <c r="AU1444" i="1" s="1"/>
  <c r="AN1444" i="1" s="1"/>
  <c r="AT1445" i="1"/>
  <c r="AU1445" i="1" s="1"/>
  <c r="AN1445" i="1" s="1"/>
  <c r="AT1446" i="1"/>
  <c r="AU1446" i="1" s="1"/>
  <c r="AN1446" i="1" s="1"/>
  <c r="AT1447" i="1"/>
  <c r="AT1448" i="1"/>
  <c r="AU1448" i="1" s="1"/>
  <c r="AN1448" i="1" s="1"/>
  <c r="AT1449" i="1"/>
  <c r="AU1449" i="1" s="1"/>
  <c r="AN1449" i="1" s="1"/>
  <c r="AT1450" i="1"/>
  <c r="AU1450" i="1" s="1"/>
  <c r="AN1450" i="1" s="1"/>
  <c r="AT1451" i="1"/>
  <c r="AU1451" i="1" s="1"/>
  <c r="AN1451" i="1" s="1"/>
  <c r="AT1452" i="1"/>
  <c r="AU1452" i="1" s="1"/>
  <c r="AN1452" i="1" s="1"/>
  <c r="AT1453" i="1"/>
  <c r="AU1453" i="1" s="1"/>
  <c r="AN1453" i="1" s="1"/>
  <c r="AT1454" i="1"/>
  <c r="AU1454" i="1" s="1"/>
  <c r="AN1454" i="1" s="1"/>
  <c r="AT1455" i="1"/>
  <c r="AU1455" i="1" s="1"/>
  <c r="AN1455" i="1" s="1"/>
  <c r="AT1456" i="1"/>
  <c r="AU1456" i="1" s="1"/>
  <c r="AN1456" i="1" s="1"/>
  <c r="AT1457" i="1"/>
  <c r="AT1458" i="1"/>
  <c r="AU1458" i="1" s="1"/>
  <c r="AN1458" i="1" s="1"/>
  <c r="AT1459" i="1"/>
  <c r="AU1459" i="1" s="1"/>
  <c r="AN1459" i="1" s="1"/>
  <c r="AT1460" i="1"/>
  <c r="AU1460" i="1" s="1"/>
  <c r="AN1460" i="1" s="1"/>
  <c r="AT1461" i="1"/>
  <c r="AU1461" i="1" s="1"/>
  <c r="AN1461" i="1" s="1"/>
  <c r="AT1462" i="1"/>
  <c r="AU1462" i="1" s="1"/>
  <c r="AN1462" i="1" s="1"/>
  <c r="AT1463" i="1"/>
  <c r="AU1463" i="1" s="1"/>
  <c r="AN1463" i="1" s="1"/>
  <c r="AT1464" i="1"/>
  <c r="AU1464" i="1" s="1"/>
  <c r="AN1464" i="1" s="1"/>
  <c r="AT1465" i="1"/>
  <c r="AU1465" i="1" s="1"/>
  <c r="AN1465" i="1" s="1"/>
  <c r="AT1466" i="1"/>
  <c r="AU1466" i="1" s="1"/>
  <c r="AN1466" i="1" s="1"/>
  <c r="AT1467" i="1"/>
  <c r="AU1467" i="1" s="1"/>
  <c r="AN1467" i="1" s="1"/>
  <c r="AT1468" i="1"/>
  <c r="AU1468" i="1" s="1"/>
  <c r="AN1468" i="1" s="1"/>
  <c r="AT1469" i="1"/>
  <c r="AU1469" i="1" s="1"/>
  <c r="AN1469" i="1" s="1"/>
  <c r="AT1470" i="1"/>
  <c r="AU1470" i="1" s="1"/>
  <c r="AN1470" i="1" s="1"/>
  <c r="AT1471" i="1"/>
  <c r="AU1471" i="1" s="1"/>
  <c r="AN1471" i="1" s="1"/>
  <c r="AT1472" i="1"/>
  <c r="AU1472" i="1" s="1"/>
  <c r="AN1472" i="1" s="1"/>
  <c r="AT1473" i="1"/>
  <c r="AU1473" i="1" s="1"/>
  <c r="AN1473" i="1" s="1"/>
  <c r="AT1474" i="1"/>
  <c r="AT1475" i="1"/>
  <c r="AU1475" i="1" s="1"/>
  <c r="AN1475" i="1" s="1"/>
  <c r="AT1476" i="1"/>
  <c r="AU1476" i="1" s="1"/>
  <c r="AN1476" i="1" s="1"/>
  <c r="AT1477" i="1"/>
  <c r="AU1477" i="1" s="1"/>
  <c r="AN1477" i="1" s="1"/>
  <c r="AT1478" i="1"/>
  <c r="AT1479" i="1"/>
  <c r="AT1480" i="1"/>
  <c r="AU1480" i="1" s="1"/>
  <c r="AN1480" i="1" s="1"/>
  <c r="AT1481" i="1"/>
  <c r="AU1481" i="1" s="1"/>
  <c r="AN1481" i="1" s="1"/>
  <c r="AT1482" i="1"/>
  <c r="AU1482" i="1" s="1"/>
  <c r="AN1482" i="1" s="1"/>
  <c r="AT1483" i="1"/>
  <c r="AU1483" i="1" s="1"/>
  <c r="AN1483" i="1" s="1"/>
  <c r="AT1484" i="1"/>
  <c r="AU1484" i="1" s="1"/>
  <c r="AN1484" i="1" s="1"/>
  <c r="AT1485" i="1"/>
  <c r="AU1485" i="1" s="1"/>
  <c r="AN1485" i="1" s="1"/>
  <c r="AT1486" i="1"/>
  <c r="AU1486" i="1" s="1"/>
  <c r="AN1486" i="1" s="1"/>
  <c r="AT1487" i="1"/>
  <c r="AU1487" i="1" s="1"/>
  <c r="AN1487" i="1" s="1"/>
  <c r="AT1488" i="1"/>
  <c r="AU1488" i="1" s="1"/>
  <c r="AN1488" i="1" s="1"/>
  <c r="AT1489" i="1"/>
  <c r="AT1490" i="1"/>
  <c r="AU1490" i="1" s="1"/>
  <c r="AN1490" i="1" s="1"/>
  <c r="AT1491" i="1"/>
  <c r="AU1491" i="1" s="1"/>
  <c r="AN1491" i="1" s="1"/>
  <c r="AT1492" i="1"/>
  <c r="AU1492" i="1" s="1"/>
  <c r="AN1492" i="1" s="1"/>
  <c r="AT1493" i="1"/>
  <c r="AT1494" i="1"/>
  <c r="AU1494" i="1" s="1"/>
  <c r="AN1494" i="1" s="1"/>
  <c r="AT1495" i="1"/>
  <c r="AU1495" i="1" s="1"/>
  <c r="AN1495" i="1" s="1"/>
  <c r="AT1496" i="1"/>
  <c r="AU1496" i="1" s="1"/>
  <c r="AN1496" i="1" s="1"/>
  <c r="AT1497" i="1"/>
  <c r="AU1497" i="1" s="1"/>
  <c r="AN1497" i="1" s="1"/>
  <c r="AT1498" i="1"/>
  <c r="AU1498" i="1" s="1"/>
  <c r="AN1498" i="1" s="1"/>
  <c r="AT1499" i="1"/>
  <c r="AU1499" i="1" s="1"/>
  <c r="AN1499" i="1" s="1"/>
  <c r="AT1500" i="1"/>
  <c r="AU1500" i="1" s="1"/>
  <c r="AN1500" i="1" s="1"/>
  <c r="AT1501" i="1"/>
  <c r="AU1501" i="1" s="1"/>
  <c r="AN1501" i="1" s="1"/>
  <c r="AT1502" i="1"/>
  <c r="AU1502" i="1" s="1"/>
  <c r="AN1502" i="1" s="1"/>
  <c r="AT1503" i="1"/>
  <c r="AU1503" i="1" s="1"/>
  <c r="AN1503" i="1" s="1"/>
  <c r="AT1504" i="1"/>
  <c r="AU1504" i="1" s="1"/>
  <c r="AN1504" i="1" s="1"/>
  <c r="AT1505" i="1"/>
  <c r="AU1505" i="1" s="1"/>
  <c r="AN1505" i="1" s="1"/>
  <c r="AT1506" i="1"/>
  <c r="AU1506" i="1" s="1"/>
  <c r="AN1506" i="1" s="1"/>
  <c r="AT1507" i="1"/>
  <c r="AU1507" i="1" s="1"/>
  <c r="AN1507" i="1" s="1"/>
  <c r="AT1508" i="1"/>
  <c r="AU1508" i="1" s="1"/>
  <c r="AN1508" i="1" s="1"/>
  <c r="AT1509" i="1"/>
  <c r="AU1509" i="1" s="1"/>
  <c r="AN1509" i="1" s="1"/>
  <c r="AT1510" i="1"/>
  <c r="AU1510" i="1" s="1"/>
  <c r="AN1510" i="1" s="1"/>
  <c r="AT1511" i="1"/>
  <c r="AT1512" i="1"/>
  <c r="AU1512" i="1" s="1"/>
  <c r="AN1512" i="1" s="1"/>
  <c r="AT1513" i="1"/>
  <c r="AT1514" i="1"/>
  <c r="AU1514" i="1" s="1"/>
  <c r="AN1514" i="1" s="1"/>
  <c r="AT1515" i="1"/>
  <c r="AU1515" i="1" s="1"/>
  <c r="AN1515" i="1" s="1"/>
  <c r="AT1516" i="1"/>
  <c r="AT1517" i="1"/>
  <c r="AU1517" i="1" s="1"/>
  <c r="AN1517" i="1" s="1"/>
  <c r="AT1518" i="1"/>
  <c r="AU1518" i="1" s="1"/>
  <c r="AN1518" i="1" s="1"/>
  <c r="AT1519" i="1"/>
  <c r="AU1519" i="1" s="1"/>
  <c r="AN1519" i="1" s="1"/>
  <c r="AT1520" i="1"/>
  <c r="AU1520" i="1" s="1"/>
  <c r="AN1520" i="1" s="1"/>
  <c r="AT1521" i="1"/>
  <c r="AU1521" i="1" s="1"/>
  <c r="AN1521" i="1" s="1"/>
  <c r="AT1522" i="1"/>
  <c r="AU1522" i="1" s="1"/>
  <c r="AN1522" i="1" s="1"/>
  <c r="AT1523" i="1"/>
  <c r="AU1523" i="1" s="1"/>
  <c r="AN1523" i="1" s="1"/>
  <c r="AT1524" i="1"/>
  <c r="AU1524" i="1" s="1"/>
  <c r="AN1524" i="1" s="1"/>
  <c r="AT1525" i="1"/>
  <c r="AU1525" i="1" s="1"/>
  <c r="AN1525" i="1" s="1"/>
  <c r="AT1526" i="1"/>
  <c r="AU1526" i="1" s="1"/>
  <c r="AN1526" i="1" s="1"/>
  <c r="AT1527" i="1"/>
  <c r="AU1527" i="1" s="1"/>
  <c r="AN1527" i="1" s="1"/>
  <c r="AT1528" i="1"/>
  <c r="AU1528" i="1" s="1"/>
  <c r="AN1528" i="1" s="1"/>
  <c r="AT1529" i="1"/>
  <c r="AU1529" i="1" s="1"/>
  <c r="AN1529" i="1" s="1"/>
  <c r="AT1530" i="1"/>
  <c r="AU1530" i="1" s="1"/>
  <c r="AN1530" i="1" s="1"/>
  <c r="AT1531" i="1"/>
  <c r="AU1531" i="1" s="1"/>
  <c r="AN1531" i="1" s="1"/>
  <c r="AT1532" i="1"/>
  <c r="AU1532" i="1" s="1"/>
  <c r="AN1532" i="1" s="1"/>
  <c r="AT1533" i="1"/>
  <c r="AU1533" i="1" s="1"/>
  <c r="AN1533" i="1" s="1"/>
  <c r="AT1534" i="1"/>
  <c r="AU1534" i="1" s="1"/>
  <c r="AN1534" i="1" s="1"/>
  <c r="AT1535" i="1"/>
  <c r="AU1535" i="1" s="1"/>
  <c r="AN1535" i="1" s="1"/>
  <c r="AT1536" i="1"/>
  <c r="AU1536" i="1" s="1"/>
  <c r="AN1536" i="1" s="1"/>
  <c r="AT1537" i="1"/>
  <c r="AU1537" i="1" s="1"/>
  <c r="AN1537" i="1" s="1"/>
  <c r="AT1538" i="1"/>
  <c r="AU1538" i="1" s="1"/>
  <c r="AN1538" i="1" s="1"/>
  <c r="AT1539" i="1"/>
  <c r="AU1539" i="1" s="1"/>
  <c r="AN1539" i="1" s="1"/>
  <c r="AT1540" i="1"/>
  <c r="AU1540" i="1" s="1"/>
  <c r="AN1540" i="1" s="1"/>
  <c r="AT1541" i="1"/>
  <c r="AU1541" i="1" s="1"/>
  <c r="AN1541" i="1" s="1"/>
  <c r="AT1542" i="1"/>
  <c r="AU1542" i="1" s="1"/>
  <c r="AN1542" i="1" s="1"/>
  <c r="AT1543" i="1"/>
  <c r="AU1543" i="1" s="1"/>
  <c r="AN1543" i="1" s="1"/>
  <c r="AT1544" i="1"/>
  <c r="AU1544" i="1" s="1"/>
  <c r="AN1544" i="1" s="1"/>
  <c r="AT1545" i="1"/>
  <c r="AU1545" i="1" s="1"/>
  <c r="AN1545" i="1" s="1"/>
  <c r="AT1546" i="1"/>
  <c r="AU1546" i="1" s="1"/>
  <c r="AN1546" i="1" s="1"/>
  <c r="AT1547" i="1"/>
  <c r="AU1547" i="1" s="1"/>
  <c r="AN1547" i="1" s="1"/>
  <c r="AT1548" i="1"/>
  <c r="AU1548" i="1" s="1"/>
  <c r="AN1548" i="1" s="1"/>
  <c r="AT1549" i="1"/>
  <c r="AU1549" i="1" s="1"/>
  <c r="AN1549" i="1" s="1"/>
  <c r="AT1550" i="1"/>
  <c r="AT1551" i="1"/>
  <c r="AU1551" i="1" s="1"/>
  <c r="AN1551" i="1" s="1"/>
  <c r="AT1552" i="1"/>
  <c r="AU1552" i="1" s="1"/>
  <c r="AN1552" i="1" s="1"/>
  <c r="AT1553" i="1"/>
  <c r="AU1553" i="1" s="1"/>
  <c r="AN1553" i="1" s="1"/>
  <c r="AT1554" i="1"/>
  <c r="AU1554" i="1" s="1"/>
  <c r="AN1554" i="1" s="1"/>
  <c r="AT1555" i="1"/>
  <c r="AU1555" i="1" s="1"/>
  <c r="AN1555" i="1" s="1"/>
  <c r="AT1556" i="1"/>
  <c r="AU1556" i="1" s="1"/>
  <c r="AN1556" i="1" s="1"/>
  <c r="AT1557" i="1"/>
  <c r="AU1557" i="1" s="1"/>
  <c r="AN1557" i="1" s="1"/>
  <c r="AT1558" i="1"/>
  <c r="AU1558" i="1" s="1"/>
  <c r="AN1558" i="1" s="1"/>
  <c r="AT1559" i="1"/>
  <c r="AU1559" i="1" s="1"/>
  <c r="AN1559" i="1" s="1"/>
  <c r="AT1560" i="1"/>
  <c r="AU1560" i="1" s="1"/>
  <c r="AN1560" i="1" s="1"/>
  <c r="AT1561" i="1"/>
  <c r="AU1561" i="1" s="1"/>
  <c r="AN1561" i="1" s="1"/>
  <c r="AT1562" i="1"/>
  <c r="AU1562" i="1" s="1"/>
  <c r="AN1562" i="1" s="1"/>
  <c r="AT1563" i="1"/>
  <c r="AU1563" i="1" s="1"/>
  <c r="AN1563" i="1" s="1"/>
  <c r="AT1564" i="1"/>
  <c r="AU1564" i="1" s="1"/>
  <c r="AN1564" i="1" s="1"/>
  <c r="AT1565" i="1"/>
  <c r="AT1566" i="1"/>
  <c r="AU1566" i="1" s="1"/>
  <c r="AN1566" i="1" s="1"/>
  <c r="AT1567" i="1"/>
  <c r="AU1567" i="1" s="1"/>
  <c r="AN1567" i="1" s="1"/>
  <c r="AT1568" i="1"/>
  <c r="AU1568" i="1" s="1"/>
  <c r="AN1568" i="1" s="1"/>
  <c r="AT1569" i="1"/>
  <c r="AU1569" i="1" s="1"/>
  <c r="AN1569" i="1" s="1"/>
  <c r="AT1570" i="1"/>
  <c r="AU1570" i="1" s="1"/>
  <c r="AN1570" i="1" s="1"/>
  <c r="AT1571" i="1"/>
  <c r="AU1571" i="1" s="1"/>
  <c r="AN1571" i="1" s="1"/>
  <c r="AT1572" i="1"/>
  <c r="AU1572" i="1" s="1"/>
  <c r="AN1572" i="1" s="1"/>
  <c r="AT1573" i="1"/>
  <c r="AU1573" i="1" s="1"/>
  <c r="AN1573" i="1" s="1"/>
  <c r="AT1574" i="1"/>
  <c r="AU1574" i="1" s="1"/>
  <c r="AN1574" i="1" s="1"/>
  <c r="AT1575" i="1"/>
  <c r="AT1576" i="1"/>
  <c r="AU1576" i="1" s="1"/>
  <c r="AN1576" i="1" s="1"/>
  <c r="AT1577" i="1"/>
  <c r="AT1578" i="1"/>
  <c r="AU1578" i="1" s="1"/>
  <c r="AN1578" i="1" s="1"/>
  <c r="AT1579" i="1"/>
  <c r="AU1579" i="1" s="1"/>
  <c r="AN1579" i="1" s="1"/>
  <c r="AT1580" i="1"/>
  <c r="AU1580" i="1" s="1"/>
  <c r="AN1580" i="1" s="1"/>
  <c r="AT1581" i="1"/>
  <c r="AU1581" i="1" s="1"/>
  <c r="AN1581" i="1" s="1"/>
  <c r="AT1582" i="1"/>
  <c r="AU1582" i="1" s="1"/>
  <c r="AN1582" i="1" s="1"/>
  <c r="AT1583" i="1"/>
  <c r="AT1584" i="1"/>
  <c r="AT1585" i="1"/>
  <c r="AU1585" i="1" s="1"/>
  <c r="AN1585" i="1" s="1"/>
  <c r="AT1586" i="1"/>
  <c r="AU1586" i="1" s="1"/>
  <c r="AN1586" i="1" s="1"/>
  <c r="AT1587" i="1"/>
  <c r="AU1587" i="1" s="1"/>
  <c r="AN1587" i="1" s="1"/>
  <c r="AT1588" i="1"/>
  <c r="AU1588" i="1" s="1"/>
  <c r="AN1588" i="1" s="1"/>
  <c r="AT1589" i="1"/>
  <c r="AT1590" i="1"/>
  <c r="AT1591" i="1"/>
  <c r="AU1591" i="1" s="1"/>
  <c r="AN1591" i="1" s="1"/>
  <c r="AT1592" i="1"/>
  <c r="AU1592" i="1" s="1"/>
  <c r="AN1592" i="1" s="1"/>
  <c r="AT1593" i="1"/>
  <c r="AU1593" i="1" s="1"/>
  <c r="AN1593" i="1" s="1"/>
  <c r="AT1594" i="1"/>
  <c r="AU1594" i="1" s="1"/>
  <c r="AN1594" i="1" s="1"/>
  <c r="AT1595" i="1"/>
  <c r="AU1595" i="1" s="1"/>
  <c r="AN1595" i="1" s="1"/>
  <c r="AT1596" i="1"/>
  <c r="AU1596" i="1" s="1"/>
  <c r="AN1596" i="1" s="1"/>
  <c r="AT1597" i="1"/>
  <c r="AU1597" i="1" s="1"/>
  <c r="AN1597" i="1" s="1"/>
  <c r="AT1598" i="1"/>
  <c r="AU1598" i="1" s="1"/>
  <c r="AN1598" i="1" s="1"/>
  <c r="AT1599" i="1"/>
  <c r="AU1599" i="1" s="1"/>
  <c r="AN1599" i="1" s="1"/>
  <c r="AT1600" i="1"/>
  <c r="AT1601" i="1"/>
  <c r="AU1601" i="1" s="1"/>
  <c r="AN1601" i="1" s="1"/>
  <c r="AT1602" i="1"/>
  <c r="AU1602" i="1" s="1"/>
  <c r="AN1602" i="1" s="1"/>
  <c r="AT1603" i="1"/>
  <c r="AU1603" i="1" s="1"/>
  <c r="AN1603" i="1" s="1"/>
  <c r="AT1604" i="1"/>
  <c r="AU1604" i="1" s="1"/>
  <c r="AN1604" i="1" s="1"/>
  <c r="AT1605" i="1"/>
  <c r="AU1605" i="1" s="1"/>
  <c r="AN1605" i="1" s="1"/>
  <c r="AT1606" i="1"/>
  <c r="AU1606" i="1" s="1"/>
  <c r="AN1606" i="1" s="1"/>
  <c r="AT1607" i="1"/>
  <c r="AU1607" i="1" s="1"/>
  <c r="AN1607" i="1" s="1"/>
  <c r="AT1608" i="1"/>
  <c r="AU1608" i="1" s="1"/>
  <c r="AN1608" i="1" s="1"/>
  <c r="AT1609" i="1"/>
  <c r="AU1609" i="1" s="1"/>
  <c r="AN1609" i="1" s="1"/>
  <c r="AT1610" i="1"/>
  <c r="AU1610" i="1" s="1"/>
  <c r="AN1610" i="1" s="1"/>
  <c r="AT1611" i="1"/>
  <c r="AU1611" i="1" s="1"/>
  <c r="AN1611" i="1" s="1"/>
  <c r="AT1612" i="1"/>
  <c r="AU1612" i="1" s="1"/>
  <c r="AN1612" i="1" s="1"/>
  <c r="AT1613" i="1"/>
  <c r="AU1613" i="1" s="1"/>
  <c r="AN1613" i="1" s="1"/>
  <c r="AT1614" i="1"/>
  <c r="AU1614" i="1" s="1"/>
  <c r="AN1614" i="1" s="1"/>
  <c r="AT1615" i="1"/>
  <c r="AU1615" i="1" s="1"/>
  <c r="AN1615" i="1" s="1"/>
  <c r="AT1616" i="1"/>
  <c r="AT1617" i="1"/>
  <c r="AU1617" i="1" s="1"/>
  <c r="AN1617" i="1" s="1"/>
  <c r="AT1618" i="1"/>
  <c r="AU1618" i="1" s="1"/>
  <c r="AN1618" i="1" s="1"/>
  <c r="AT1619" i="1"/>
  <c r="AT1620" i="1"/>
  <c r="AU1620" i="1" s="1"/>
  <c r="AN1620" i="1" s="1"/>
  <c r="AT1621" i="1"/>
  <c r="AU1621" i="1" s="1"/>
  <c r="AN1621" i="1" s="1"/>
  <c r="AT1622" i="1"/>
  <c r="AU1622" i="1" s="1"/>
  <c r="AN1622" i="1" s="1"/>
  <c r="AT1623" i="1"/>
  <c r="AU1623" i="1" s="1"/>
  <c r="AN1623" i="1" s="1"/>
  <c r="AT1624" i="1"/>
  <c r="AU1624" i="1" s="1"/>
  <c r="AN1624" i="1" s="1"/>
  <c r="AT1625" i="1"/>
  <c r="AU1625" i="1" s="1"/>
  <c r="AN1625" i="1" s="1"/>
  <c r="AT1626" i="1"/>
  <c r="AU1626" i="1" s="1"/>
  <c r="AN1626" i="1" s="1"/>
  <c r="AT1627" i="1"/>
  <c r="AT1628" i="1"/>
  <c r="AU1628" i="1" s="1"/>
  <c r="AN1628" i="1" s="1"/>
  <c r="AT1629" i="1"/>
  <c r="AU1629" i="1" s="1"/>
  <c r="AN1629" i="1" s="1"/>
  <c r="AT1630" i="1"/>
  <c r="AT1631" i="1"/>
  <c r="AT1632" i="1"/>
  <c r="AT1633" i="1"/>
  <c r="AU1633" i="1" s="1"/>
  <c r="AN1633" i="1" s="1"/>
  <c r="AT1634" i="1"/>
  <c r="AU1634" i="1" s="1"/>
  <c r="AN1634" i="1" s="1"/>
  <c r="AT1635" i="1"/>
  <c r="AT1636" i="1"/>
  <c r="AT4" i="1"/>
  <c r="AU4" i="1" s="1"/>
  <c r="AT5" i="1"/>
  <c r="AU5" i="1" s="1"/>
  <c r="AT6" i="1"/>
  <c r="AU6" i="1" s="1"/>
  <c r="AT7" i="1"/>
  <c r="AU7" i="1" s="1"/>
  <c r="AN7" i="1" s="1"/>
  <c r="AT8" i="1"/>
  <c r="AU8" i="1" s="1"/>
  <c r="AT3" i="1"/>
  <c r="AU3" i="1" s="1"/>
  <c r="AT2" i="1"/>
  <c r="AU2" i="1" s="1"/>
  <c r="AW420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W165" i="1"/>
  <c r="AW166" i="1"/>
  <c r="AW167" i="1"/>
  <c r="AW168" i="1"/>
  <c r="AW169" i="1"/>
  <c r="AW170" i="1"/>
  <c r="AW171" i="1"/>
  <c r="AW172" i="1"/>
  <c r="AW173" i="1"/>
  <c r="AW174" i="1"/>
  <c r="AW175" i="1"/>
  <c r="AW176" i="1"/>
  <c r="AW177" i="1"/>
  <c r="AW178" i="1"/>
  <c r="AW179" i="1"/>
  <c r="AW180" i="1"/>
  <c r="AW181" i="1"/>
  <c r="AW182" i="1"/>
  <c r="AW183" i="1"/>
  <c r="AW184" i="1"/>
  <c r="AW185" i="1"/>
  <c r="AW186" i="1"/>
  <c r="AW187" i="1"/>
  <c r="AW188" i="1"/>
  <c r="AW189" i="1"/>
  <c r="AW190" i="1"/>
  <c r="AW191" i="1"/>
  <c r="AW192" i="1"/>
  <c r="AW193" i="1"/>
  <c r="AW194" i="1"/>
  <c r="AW195" i="1"/>
  <c r="AW196" i="1"/>
  <c r="AW197" i="1"/>
  <c r="AW198" i="1"/>
  <c r="AW199" i="1"/>
  <c r="AW200" i="1"/>
  <c r="AW201" i="1"/>
  <c r="AW202" i="1"/>
  <c r="AW203" i="1"/>
  <c r="AW204" i="1"/>
  <c r="AW205" i="1"/>
  <c r="AW206" i="1"/>
  <c r="AW207" i="1"/>
  <c r="AW208" i="1"/>
  <c r="AW209" i="1"/>
  <c r="AW210" i="1"/>
  <c r="AW211" i="1"/>
  <c r="AW212" i="1"/>
  <c r="AW213" i="1"/>
  <c r="AW214" i="1"/>
  <c r="AW215" i="1"/>
  <c r="AW216" i="1"/>
  <c r="AW217" i="1"/>
  <c r="AW218" i="1"/>
  <c r="AW219" i="1"/>
  <c r="AW220" i="1"/>
  <c r="AW221" i="1"/>
  <c r="AW222" i="1"/>
  <c r="AW223" i="1"/>
  <c r="AW224" i="1"/>
  <c r="AW225" i="1"/>
  <c r="AW226" i="1"/>
  <c r="AW227" i="1"/>
  <c r="AW228" i="1"/>
  <c r="AW229" i="1"/>
  <c r="AW230" i="1"/>
  <c r="AW231" i="1"/>
  <c r="AW232" i="1"/>
  <c r="AW233" i="1"/>
  <c r="AW234" i="1"/>
  <c r="AW235" i="1"/>
  <c r="AW236" i="1"/>
  <c r="AW237" i="1"/>
  <c r="AW238" i="1"/>
  <c r="AW239" i="1"/>
  <c r="AW240" i="1"/>
  <c r="AW241" i="1"/>
  <c r="AW242" i="1"/>
  <c r="AW243" i="1"/>
  <c r="AW244" i="1"/>
  <c r="AW245" i="1"/>
  <c r="AW246" i="1"/>
  <c r="AW247" i="1"/>
  <c r="AW248" i="1"/>
  <c r="AW249" i="1"/>
  <c r="AW250" i="1"/>
  <c r="AW251" i="1"/>
  <c r="AW252" i="1"/>
  <c r="AW253" i="1"/>
  <c r="AW254" i="1"/>
  <c r="AW255" i="1"/>
  <c r="AW256" i="1"/>
  <c r="AW257" i="1"/>
  <c r="AW258" i="1"/>
  <c r="AW259" i="1"/>
  <c r="AW260" i="1"/>
  <c r="AW261" i="1"/>
  <c r="AW262" i="1"/>
  <c r="AW263" i="1"/>
  <c r="AW264" i="1"/>
  <c r="AW265" i="1"/>
  <c r="AW266" i="1"/>
  <c r="AW267" i="1"/>
  <c r="AW268" i="1"/>
  <c r="AW269" i="1"/>
  <c r="AW270" i="1"/>
  <c r="AW271" i="1"/>
  <c r="AW272" i="1"/>
  <c r="AW273" i="1"/>
  <c r="AW274" i="1"/>
  <c r="AW275" i="1"/>
  <c r="AW276" i="1"/>
  <c r="AW277" i="1"/>
  <c r="AW278" i="1"/>
  <c r="AW279" i="1"/>
  <c r="AW280" i="1"/>
  <c r="AW281" i="1"/>
  <c r="AW282" i="1"/>
  <c r="AW283" i="1"/>
  <c r="AW284" i="1"/>
  <c r="AW285" i="1"/>
  <c r="AW286" i="1"/>
  <c r="AW287" i="1"/>
  <c r="AW288" i="1"/>
  <c r="AW289" i="1"/>
  <c r="AW290" i="1"/>
  <c r="AW291" i="1"/>
  <c r="AW292" i="1"/>
  <c r="AW293" i="1"/>
  <c r="AW294" i="1"/>
  <c r="AW295" i="1"/>
  <c r="AW296" i="1"/>
  <c r="AW297" i="1"/>
  <c r="AW298" i="1"/>
  <c r="AW299" i="1"/>
  <c r="AW300" i="1"/>
  <c r="AW301" i="1"/>
  <c r="AW302" i="1"/>
  <c r="AW303" i="1"/>
  <c r="AW304" i="1"/>
  <c r="AW305" i="1"/>
  <c r="AW306" i="1"/>
  <c r="AW307" i="1"/>
  <c r="AW308" i="1"/>
  <c r="AW309" i="1"/>
  <c r="AW310" i="1"/>
  <c r="AW311" i="1"/>
  <c r="AW312" i="1"/>
  <c r="AW313" i="1"/>
  <c r="AW314" i="1"/>
  <c r="AW315" i="1"/>
  <c r="AW316" i="1"/>
  <c r="AW317" i="1"/>
  <c r="AW318" i="1"/>
  <c r="AW319" i="1"/>
  <c r="AW320" i="1"/>
  <c r="AW321" i="1"/>
  <c r="AW322" i="1"/>
  <c r="AW323" i="1"/>
  <c r="AW324" i="1"/>
  <c r="AW325" i="1"/>
  <c r="AW326" i="1"/>
  <c r="AW327" i="1"/>
  <c r="AW328" i="1"/>
  <c r="AW329" i="1"/>
  <c r="AW330" i="1"/>
  <c r="AW331" i="1"/>
  <c r="AW332" i="1"/>
  <c r="AW333" i="1"/>
  <c r="AW334" i="1"/>
  <c r="AW335" i="1"/>
  <c r="AW336" i="1"/>
  <c r="AW337" i="1"/>
  <c r="AW338" i="1"/>
  <c r="AW339" i="1"/>
  <c r="AW340" i="1"/>
  <c r="AW341" i="1"/>
  <c r="AW342" i="1"/>
  <c r="AW343" i="1"/>
  <c r="AW344" i="1"/>
  <c r="AW345" i="1"/>
  <c r="AW346" i="1"/>
  <c r="AW347" i="1"/>
  <c r="AW348" i="1"/>
  <c r="AW349" i="1"/>
  <c r="AW350" i="1"/>
  <c r="AW351" i="1"/>
  <c r="AW352" i="1"/>
  <c r="AW353" i="1"/>
  <c r="AW354" i="1"/>
  <c r="AW355" i="1"/>
  <c r="AW356" i="1"/>
  <c r="AW357" i="1"/>
  <c r="AW358" i="1"/>
  <c r="AW359" i="1"/>
  <c r="AW360" i="1"/>
  <c r="AW361" i="1"/>
  <c r="AW362" i="1"/>
  <c r="AW363" i="1"/>
  <c r="AW364" i="1"/>
  <c r="AW365" i="1"/>
  <c r="AW366" i="1"/>
  <c r="AW367" i="1"/>
  <c r="AW368" i="1"/>
  <c r="AW369" i="1"/>
  <c r="AW370" i="1"/>
  <c r="AW371" i="1"/>
  <c r="AW372" i="1"/>
  <c r="AW373" i="1"/>
  <c r="AW374" i="1"/>
  <c r="AW375" i="1"/>
  <c r="AW376" i="1"/>
  <c r="AW377" i="1"/>
  <c r="AW378" i="1"/>
  <c r="AW379" i="1"/>
  <c r="AW380" i="1"/>
  <c r="AW381" i="1"/>
  <c r="AW382" i="1"/>
  <c r="AW383" i="1"/>
  <c r="AW384" i="1"/>
  <c r="AW385" i="1"/>
  <c r="AW386" i="1"/>
  <c r="AW387" i="1"/>
  <c r="AW388" i="1"/>
  <c r="AW389" i="1"/>
  <c r="AW390" i="1"/>
  <c r="AW391" i="1"/>
  <c r="AW392" i="1"/>
  <c r="AW393" i="1"/>
  <c r="AW394" i="1"/>
  <c r="AW395" i="1"/>
  <c r="AW396" i="1"/>
  <c r="AW397" i="1"/>
  <c r="AW398" i="1"/>
  <c r="AW399" i="1"/>
  <c r="AW400" i="1"/>
  <c r="AW401" i="1"/>
  <c r="AW402" i="1"/>
  <c r="AW403" i="1"/>
  <c r="AW404" i="1"/>
  <c r="AW405" i="1"/>
  <c r="AW406" i="1"/>
  <c r="AW407" i="1"/>
  <c r="AW408" i="1"/>
  <c r="AW409" i="1"/>
  <c r="AW410" i="1"/>
  <c r="AW411" i="1"/>
  <c r="AW412" i="1"/>
  <c r="AW413" i="1"/>
  <c r="AW414" i="1"/>
  <c r="AW415" i="1"/>
  <c r="AW416" i="1"/>
  <c r="AW417" i="1"/>
  <c r="AW418" i="1"/>
  <c r="AW419" i="1"/>
  <c r="AW421" i="1"/>
  <c r="AW422" i="1"/>
  <c r="AW423" i="1"/>
  <c r="AW424" i="1"/>
  <c r="AW425" i="1"/>
  <c r="AW426" i="1"/>
  <c r="AW427" i="1"/>
  <c r="AW428" i="1"/>
  <c r="AW429" i="1"/>
  <c r="AW430" i="1"/>
  <c r="AW431" i="1"/>
  <c r="AW432" i="1"/>
  <c r="AW433" i="1"/>
  <c r="AW434" i="1"/>
  <c r="AW435" i="1"/>
  <c r="AW436" i="1"/>
  <c r="AW437" i="1"/>
  <c r="AW438" i="1"/>
  <c r="AW439" i="1"/>
  <c r="AW440" i="1"/>
  <c r="AW441" i="1"/>
  <c r="AW442" i="1"/>
  <c r="AW443" i="1"/>
  <c r="AW444" i="1"/>
  <c r="AW445" i="1"/>
  <c r="AW446" i="1"/>
  <c r="AW447" i="1"/>
  <c r="AW448" i="1"/>
  <c r="AW449" i="1"/>
  <c r="AW450" i="1"/>
  <c r="AW451" i="1"/>
  <c r="AW452" i="1"/>
  <c r="AW453" i="1"/>
  <c r="AW454" i="1"/>
  <c r="AW455" i="1"/>
  <c r="AW456" i="1"/>
  <c r="AW457" i="1"/>
  <c r="AW458" i="1"/>
  <c r="AW459" i="1"/>
  <c r="AW460" i="1"/>
  <c r="AW461" i="1"/>
  <c r="AW462" i="1"/>
  <c r="AW463" i="1"/>
  <c r="AW464" i="1"/>
  <c r="AW465" i="1"/>
  <c r="AW466" i="1"/>
  <c r="AW467" i="1"/>
  <c r="AW468" i="1"/>
  <c r="AW469" i="1"/>
  <c r="AW470" i="1"/>
  <c r="AW471" i="1"/>
  <c r="AW472" i="1"/>
  <c r="AW473" i="1"/>
  <c r="AW474" i="1"/>
  <c r="AW475" i="1"/>
  <c r="AW476" i="1"/>
  <c r="AW477" i="1"/>
  <c r="AW478" i="1"/>
  <c r="AW479" i="1"/>
  <c r="AW480" i="1"/>
  <c r="AW481" i="1"/>
  <c r="AW482" i="1"/>
  <c r="AW483" i="1"/>
  <c r="AW484" i="1"/>
  <c r="AW485" i="1"/>
  <c r="AW486" i="1"/>
  <c r="AW487" i="1"/>
  <c r="AW488" i="1"/>
  <c r="AW489" i="1"/>
  <c r="AW490" i="1"/>
  <c r="AW491" i="1"/>
  <c r="AW492" i="1"/>
  <c r="AW493" i="1"/>
  <c r="AW494" i="1"/>
  <c r="AW495" i="1"/>
  <c r="AW496" i="1"/>
  <c r="AW497" i="1"/>
  <c r="AW498" i="1"/>
  <c r="AW499" i="1"/>
  <c r="AW500" i="1"/>
  <c r="AW501" i="1"/>
  <c r="AW502" i="1"/>
  <c r="AW503" i="1"/>
  <c r="AW504" i="1"/>
  <c r="AW505" i="1"/>
  <c r="AW506" i="1"/>
  <c r="AW507" i="1"/>
  <c r="AW508" i="1"/>
  <c r="AW509" i="1"/>
  <c r="AW510" i="1"/>
  <c r="AW511" i="1"/>
  <c r="AW512" i="1"/>
  <c r="AW513" i="1"/>
  <c r="AW514" i="1"/>
  <c r="AW515" i="1"/>
  <c r="AW516" i="1"/>
  <c r="AW517" i="1"/>
  <c r="AW518" i="1"/>
  <c r="AW519" i="1"/>
  <c r="AW520" i="1"/>
  <c r="AW521" i="1"/>
  <c r="AW522" i="1"/>
  <c r="AW523" i="1"/>
  <c r="AW524" i="1"/>
  <c r="AW525" i="1"/>
  <c r="AW526" i="1"/>
  <c r="AW527" i="1"/>
  <c r="AW528" i="1"/>
  <c r="AW529" i="1"/>
  <c r="AW530" i="1"/>
  <c r="AW531" i="1"/>
  <c r="AW532" i="1"/>
  <c r="AW533" i="1"/>
  <c r="AW534" i="1"/>
  <c r="AW535" i="1"/>
  <c r="AW536" i="1"/>
  <c r="AW537" i="1"/>
  <c r="AW538" i="1"/>
  <c r="AW539" i="1"/>
  <c r="AW540" i="1"/>
  <c r="AW541" i="1"/>
  <c r="AW542" i="1"/>
  <c r="AW543" i="1"/>
  <c r="AW544" i="1"/>
  <c r="AW545" i="1"/>
  <c r="AW546" i="1"/>
  <c r="AW547" i="1"/>
  <c r="AW548" i="1"/>
  <c r="AW549" i="1"/>
  <c r="AW550" i="1"/>
  <c r="AW551" i="1"/>
  <c r="AW552" i="1"/>
  <c r="AW553" i="1"/>
  <c r="AW554" i="1"/>
  <c r="AW555" i="1"/>
  <c r="AW556" i="1"/>
  <c r="AW557" i="1"/>
  <c r="AW558" i="1"/>
  <c r="AW559" i="1"/>
  <c r="AW560" i="1"/>
  <c r="AW561" i="1"/>
  <c r="AW562" i="1"/>
  <c r="AW563" i="1"/>
  <c r="AW564" i="1"/>
  <c r="AW565" i="1"/>
  <c r="AW566" i="1"/>
  <c r="AW567" i="1"/>
  <c r="AW568" i="1"/>
  <c r="AW569" i="1"/>
  <c r="AW570" i="1"/>
  <c r="AW571" i="1"/>
  <c r="AW572" i="1"/>
  <c r="AW573" i="1"/>
  <c r="AW574" i="1"/>
  <c r="AW575" i="1"/>
  <c r="AW576" i="1"/>
  <c r="AW577" i="1"/>
  <c r="AW578" i="1"/>
  <c r="AW579" i="1"/>
  <c r="AW580" i="1"/>
  <c r="AW581" i="1"/>
  <c r="AW582" i="1"/>
  <c r="AW583" i="1"/>
  <c r="AW584" i="1"/>
  <c r="AW585" i="1"/>
  <c r="AW586" i="1"/>
  <c r="AW587" i="1"/>
  <c r="AW588" i="1"/>
  <c r="AW589" i="1"/>
  <c r="AW590" i="1"/>
  <c r="AW591" i="1"/>
  <c r="AW592" i="1"/>
  <c r="AW593" i="1"/>
  <c r="AW594" i="1"/>
  <c r="AW595" i="1"/>
  <c r="AW596" i="1"/>
  <c r="AW597" i="1"/>
  <c r="AW598" i="1"/>
  <c r="AW599" i="1"/>
  <c r="AW600" i="1"/>
  <c r="AW601" i="1"/>
  <c r="AW602" i="1"/>
  <c r="AW603" i="1"/>
  <c r="AW604" i="1"/>
  <c r="AW605" i="1"/>
  <c r="AW606" i="1"/>
  <c r="AW607" i="1"/>
  <c r="AW608" i="1"/>
  <c r="AW609" i="1"/>
  <c r="AW610" i="1"/>
  <c r="AW611" i="1"/>
  <c r="AW612" i="1"/>
  <c r="AW613" i="1"/>
  <c r="AW614" i="1"/>
  <c r="AW615" i="1"/>
  <c r="AW616" i="1"/>
  <c r="AW617" i="1"/>
  <c r="AW618" i="1"/>
  <c r="AW619" i="1"/>
  <c r="AW620" i="1"/>
  <c r="AW621" i="1"/>
  <c r="AW622" i="1"/>
  <c r="AW623" i="1"/>
  <c r="AW624" i="1"/>
  <c r="AW625" i="1"/>
  <c r="AW626" i="1"/>
  <c r="AW627" i="1"/>
  <c r="AW628" i="1"/>
  <c r="AW629" i="1"/>
  <c r="AW630" i="1"/>
  <c r="AW631" i="1"/>
  <c r="AW632" i="1"/>
  <c r="AW633" i="1"/>
  <c r="AW634" i="1"/>
  <c r="AW635" i="1"/>
  <c r="AW636" i="1"/>
  <c r="AW637" i="1"/>
  <c r="AW638" i="1"/>
  <c r="AW639" i="1"/>
  <c r="AW640" i="1"/>
  <c r="AW641" i="1"/>
  <c r="AW642" i="1"/>
  <c r="AW643" i="1"/>
  <c r="AW644" i="1"/>
  <c r="AW645" i="1"/>
  <c r="AW646" i="1"/>
  <c r="AW647" i="1"/>
  <c r="AW648" i="1"/>
  <c r="AW649" i="1"/>
  <c r="AW650" i="1"/>
  <c r="AW651" i="1"/>
  <c r="AW652" i="1"/>
  <c r="AW653" i="1"/>
  <c r="AW654" i="1"/>
  <c r="AW655" i="1"/>
  <c r="AW656" i="1"/>
  <c r="AW657" i="1"/>
  <c r="AW658" i="1"/>
  <c r="AW659" i="1"/>
  <c r="AW660" i="1"/>
  <c r="AW661" i="1"/>
  <c r="AW662" i="1"/>
  <c r="AW663" i="1"/>
  <c r="AW664" i="1"/>
  <c r="AW665" i="1"/>
  <c r="AW666" i="1"/>
  <c r="AW667" i="1"/>
  <c r="AW668" i="1"/>
  <c r="AW669" i="1"/>
  <c r="AW670" i="1"/>
  <c r="AW671" i="1"/>
  <c r="AW672" i="1"/>
  <c r="AW673" i="1"/>
  <c r="AW674" i="1"/>
  <c r="AW675" i="1"/>
  <c r="AW676" i="1"/>
  <c r="AW677" i="1"/>
  <c r="AW678" i="1"/>
  <c r="AW679" i="1"/>
  <c r="AW680" i="1"/>
  <c r="AW681" i="1"/>
  <c r="AW682" i="1"/>
  <c r="AW683" i="1"/>
  <c r="AW684" i="1"/>
  <c r="AW685" i="1"/>
  <c r="AW686" i="1"/>
  <c r="AW687" i="1"/>
  <c r="AW688" i="1"/>
  <c r="AW689" i="1"/>
  <c r="AW690" i="1"/>
  <c r="AW691" i="1"/>
  <c r="AW692" i="1"/>
  <c r="AW693" i="1"/>
  <c r="AW694" i="1"/>
  <c r="AW695" i="1"/>
  <c r="AW696" i="1"/>
  <c r="AW697" i="1"/>
  <c r="AW698" i="1"/>
  <c r="AW699" i="1"/>
  <c r="AW700" i="1"/>
  <c r="AW701" i="1"/>
  <c r="AW702" i="1"/>
  <c r="AW703" i="1"/>
  <c r="AW704" i="1"/>
  <c r="AW705" i="1"/>
  <c r="AW706" i="1"/>
  <c r="AW707" i="1"/>
  <c r="AW708" i="1"/>
  <c r="AW709" i="1"/>
  <c r="AW710" i="1"/>
  <c r="AW711" i="1"/>
  <c r="AW712" i="1"/>
  <c r="AW713" i="1"/>
  <c r="AW714" i="1"/>
  <c r="AW715" i="1"/>
  <c r="AW716" i="1"/>
  <c r="AW717" i="1"/>
  <c r="AW718" i="1"/>
  <c r="AW719" i="1"/>
  <c r="AW720" i="1"/>
  <c r="AW721" i="1"/>
  <c r="AW722" i="1"/>
  <c r="AW723" i="1"/>
  <c r="AW724" i="1"/>
  <c r="AW725" i="1"/>
  <c r="AW726" i="1"/>
  <c r="AW727" i="1"/>
  <c r="AW728" i="1"/>
  <c r="AW729" i="1"/>
  <c r="AW730" i="1"/>
  <c r="AW731" i="1"/>
  <c r="AW732" i="1"/>
  <c r="AW733" i="1"/>
  <c r="AW734" i="1"/>
  <c r="AW735" i="1"/>
  <c r="AW736" i="1"/>
  <c r="AW737" i="1"/>
  <c r="AW738" i="1"/>
  <c r="AW739" i="1"/>
  <c r="AW740" i="1"/>
  <c r="AW741" i="1"/>
  <c r="AW742" i="1"/>
  <c r="AW743" i="1"/>
  <c r="AW744" i="1"/>
  <c r="AW745" i="1"/>
  <c r="AW746" i="1"/>
  <c r="AW747" i="1"/>
  <c r="AW748" i="1"/>
  <c r="AW749" i="1"/>
  <c r="AW750" i="1"/>
  <c r="AW751" i="1"/>
  <c r="AW752" i="1"/>
  <c r="AW753" i="1"/>
  <c r="AW754" i="1"/>
  <c r="AW755" i="1"/>
  <c r="AW756" i="1"/>
  <c r="AW757" i="1"/>
  <c r="AW758" i="1"/>
  <c r="AW759" i="1"/>
  <c r="AW760" i="1"/>
  <c r="AW761" i="1"/>
  <c r="AW762" i="1"/>
  <c r="AW763" i="1"/>
  <c r="AW764" i="1"/>
  <c r="AW765" i="1"/>
  <c r="AW766" i="1"/>
  <c r="AW767" i="1"/>
  <c r="AW768" i="1"/>
  <c r="AW769" i="1"/>
  <c r="AW770" i="1"/>
  <c r="AW771" i="1"/>
  <c r="AW772" i="1"/>
  <c r="AW773" i="1"/>
  <c r="AW774" i="1"/>
  <c r="AW775" i="1"/>
  <c r="AW776" i="1"/>
  <c r="AW777" i="1"/>
  <c r="AW778" i="1"/>
  <c r="AW779" i="1"/>
  <c r="AW780" i="1"/>
  <c r="AW781" i="1"/>
  <c r="AW782" i="1"/>
  <c r="AW783" i="1"/>
  <c r="AW784" i="1"/>
  <c r="AW785" i="1"/>
  <c r="AW786" i="1"/>
  <c r="AW787" i="1"/>
  <c r="AW788" i="1"/>
  <c r="AW789" i="1"/>
  <c r="AW790" i="1"/>
  <c r="AW791" i="1"/>
  <c r="AW792" i="1"/>
  <c r="AW793" i="1"/>
  <c r="AW794" i="1"/>
  <c r="AW795" i="1"/>
  <c r="AW796" i="1"/>
  <c r="AW797" i="1"/>
  <c r="AW798" i="1"/>
  <c r="AW799" i="1"/>
  <c r="AW800" i="1"/>
  <c r="AW801" i="1"/>
  <c r="AW802" i="1"/>
  <c r="AW803" i="1"/>
  <c r="AW804" i="1"/>
  <c r="AW805" i="1"/>
  <c r="AW806" i="1"/>
  <c r="AW807" i="1"/>
  <c r="AW808" i="1"/>
  <c r="AW809" i="1"/>
  <c r="AW810" i="1"/>
  <c r="AW811" i="1"/>
  <c r="AW812" i="1"/>
  <c r="AW813" i="1"/>
  <c r="AW814" i="1"/>
  <c r="AW815" i="1"/>
  <c r="AW816" i="1"/>
  <c r="AW817" i="1"/>
  <c r="AW818" i="1"/>
  <c r="AW819" i="1"/>
  <c r="AW820" i="1"/>
  <c r="AW821" i="1"/>
  <c r="AW822" i="1"/>
  <c r="AW823" i="1"/>
  <c r="AW824" i="1"/>
  <c r="AW825" i="1"/>
  <c r="AW826" i="1"/>
  <c r="AW827" i="1"/>
  <c r="AW828" i="1"/>
  <c r="AW829" i="1"/>
  <c r="AW830" i="1"/>
  <c r="AW831" i="1"/>
  <c r="AW832" i="1"/>
  <c r="AW833" i="1"/>
  <c r="AW834" i="1"/>
  <c r="AW835" i="1"/>
  <c r="AW836" i="1"/>
  <c r="AW837" i="1"/>
  <c r="AW838" i="1"/>
  <c r="AW839" i="1"/>
  <c r="AW840" i="1"/>
  <c r="AW841" i="1"/>
  <c r="AW842" i="1"/>
  <c r="AW843" i="1"/>
  <c r="AW844" i="1"/>
  <c r="AW845" i="1"/>
  <c r="AW846" i="1"/>
  <c r="AW847" i="1"/>
  <c r="AW848" i="1"/>
  <c r="AW849" i="1"/>
  <c r="AW850" i="1"/>
  <c r="AW851" i="1"/>
  <c r="AW852" i="1"/>
  <c r="AW853" i="1"/>
  <c r="AW854" i="1"/>
  <c r="AW855" i="1"/>
  <c r="AW856" i="1"/>
  <c r="AW857" i="1"/>
  <c r="AW858" i="1"/>
  <c r="AW859" i="1"/>
  <c r="AW860" i="1"/>
  <c r="AW861" i="1"/>
  <c r="AW862" i="1"/>
  <c r="AW863" i="1"/>
  <c r="AW864" i="1"/>
  <c r="AW865" i="1"/>
  <c r="AW866" i="1"/>
  <c r="AW867" i="1"/>
  <c r="AW868" i="1"/>
  <c r="AW869" i="1"/>
  <c r="AW870" i="1"/>
  <c r="AW871" i="1"/>
  <c r="AW872" i="1"/>
  <c r="AW873" i="1"/>
  <c r="AW874" i="1"/>
  <c r="AW875" i="1"/>
  <c r="AW876" i="1"/>
  <c r="AW877" i="1"/>
  <c r="AW878" i="1"/>
  <c r="AW879" i="1"/>
  <c r="AW880" i="1"/>
  <c r="AW881" i="1"/>
  <c r="AW882" i="1"/>
  <c r="AW883" i="1"/>
  <c r="AW884" i="1"/>
  <c r="AW885" i="1"/>
  <c r="AW886" i="1"/>
  <c r="AW887" i="1"/>
  <c r="AW888" i="1"/>
  <c r="AW889" i="1"/>
  <c r="AW890" i="1"/>
  <c r="AW891" i="1"/>
  <c r="AW892" i="1"/>
  <c r="AW893" i="1"/>
  <c r="AW894" i="1"/>
  <c r="AW895" i="1"/>
  <c r="AW896" i="1"/>
  <c r="AW897" i="1"/>
  <c r="AW898" i="1"/>
  <c r="AW899" i="1"/>
  <c r="AW900" i="1"/>
  <c r="AW901" i="1"/>
  <c r="AW902" i="1"/>
  <c r="AW903" i="1"/>
  <c r="AW904" i="1"/>
  <c r="AW905" i="1"/>
  <c r="AW906" i="1"/>
  <c r="AW907" i="1"/>
  <c r="AW908" i="1"/>
  <c r="AW909" i="1"/>
  <c r="AW910" i="1"/>
  <c r="AW911" i="1"/>
  <c r="AW912" i="1"/>
  <c r="AW913" i="1"/>
  <c r="AW914" i="1"/>
  <c r="AW915" i="1"/>
  <c r="AW916" i="1"/>
  <c r="AW917" i="1"/>
  <c r="AW918" i="1"/>
  <c r="AW919" i="1"/>
  <c r="AW920" i="1"/>
  <c r="AW921" i="1"/>
  <c r="AW922" i="1"/>
  <c r="AW923" i="1"/>
  <c r="AW924" i="1"/>
  <c r="AW925" i="1"/>
  <c r="AW926" i="1"/>
  <c r="AW927" i="1"/>
  <c r="AW928" i="1"/>
  <c r="AW929" i="1"/>
  <c r="AW930" i="1"/>
  <c r="AW931" i="1"/>
  <c r="AW932" i="1"/>
  <c r="AW933" i="1"/>
  <c r="AW934" i="1"/>
  <c r="AW935" i="1"/>
  <c r="AW936" i="1"/>
  <c r="AW937" i="1"/>
  <c r="AW938" i="1"/>
  <c r="AW939" i="1"/>
  <c r="AW940" i="1"/>
  <c r="AW941" i="1"/>
  <c r="AW942" i="1"/>
  <c r="AW943" i="1"/>
  <c r="AW944" i="1"/>
  <c r="AW945" i="1"/>
  <c r="AW946" i="1"/>
  <c r="AW947" i="1"/>
  <c r="AW948" i="1"/>
  <c r="AW949" i="1"/>
  <c r="AW950" i="1"/>
  <c r="AW951" i="1"/>
  <c r="AW952" i="1"/>
  <c r="AW953" i="1"/>
  <c r="AW954" i="1"/>
  <c r="AW955" i="1"/>
  <c r="AW956" i="1"/>
  <c r="AW957" i="1"/>
  <c r="AW958" i="1"/>
  <c r="AW959" i="1"/>
  <c r="AW960" i="1"/>
  <c r="AW961" i="1"/>
  <c r="AW962" i="1"/>
  <c r="AW963" i="1"/>
  <c r="AW964" i="1"/>
  <c r="AW965" i="1"/>
  <c r="AW966" i="1"/>
  <c r="AW967" i="1"/>
  <c r="AW968" i="1"/>
  <c r="AW969" i="1"/>
  <c r="AW970" i="1"/>
  <c r="AW971" i="1"/>
  <c r="AW972" i="1"/>
  <c r="AW973" i="1"/>
  <c r="AW974" i="1"/>
  <c r="AW975" i="1"/>
  <c r="AW976" i="1"/>
  <c r="AW977" i="1"/>
  <c r="AW978" i="1"/>
  <c r="AW979" i="1"/>
  <c r="AW980" i="1"/>
  <c r="AW981" i="1"/>
  <c r="AW982" i="1"/>
  <c r="AW983" i="1"/>
  <c r="AW984" i="1"/>
  <c r="AW985" i="1"/>
  <c r="AW986" i="1"/>
  <c r="AW987" i="1"/>
  <c r="AW988" i="1"/>
  <c r="AW989" i="1"/>
  <c r="AW990" i="1"/>
  <c r="AW991" i="1"/>
  <c r="AW992" i="1"/>
  <c r="AW993" i="1"/>
  <c r="AW994" i="1"/>
  <c r="AW995" i="1"/>
  <c r="AW996" i="1"/>
  <c r="AW997" i="1"/>
  <c r="AW998" i="1"/>
  <c r="AW999" i="1"/>
  <c r="AW1000" i="1"/>
  <c r="AW1001" i="1"/>
  <c r="AW1002" i="1"/>
  <c r="AW1003" i="1"/>
  <c r="AW1004" i="1"/>
  <c r="AW1005" i="1"/>
  <c r="AW1006" i="1"/>
  <c r="AW1007" i="1"/>
  <c r="AW1008" i="1"/>
  <c r="AW1009" i="1"/>
  <c r="AW1010" i="1"/>
  <c r="AW1011" i="1"/>
  <c r="AW1012" i="1"/>
  <c r="AW1013" i="1"/>
  <c r="AW1014" i="1"/>
  <c r="AW1015" i="1"/>
  <c r="AW1016" i="1"/>
  <c r="AW1017" i="1"/>
  <c r="AW1018" i="1"/>
  <c r="AW1019" i="1"/>
  <c r="AW1020" i="1"/>
  <c r="AW1021" i="1"/>
  <c r="AW1022" i="1"/>
  <c r="AW1023" i="1"/>
  <c r="AW1024" i="1"/>
  <c r="AW1025" i="1"/>
  <c r="AW1026" i="1"/>
  <c r="AW1027" i="1"/>
  <c r="AW1028" i="1"/>
  <c r="AW1029" i="1"/>
  <c r="AW1030" i="1"/>
  <c r="AW1031" i="1"/>
  <c r="AW1032" i="1"/>
  <c r="AW1033" i="1"/>
  <c r="AW1034" i="1"/>
  <c r="AW1035" i="1"/>
  <c r="AW1036" i="1"/>
  <c r="AW1037" i="1"/>
  <c r="AW1038" i="1"/>
  <c r="AW1039" i="1"/>
  <c r="AW1040" i="1"/>
  <c r="AW1041" i="1"/>
  <c r="AW1042" i="1"/>
  <c r="AW1043" i="1"/>
  <c r="AW1044" i="1"/>
  <c r="AW1045" i="1"/>
  <c r="AW1046" i="1"/>
  <c r="AW1047" i="1"/>
  <c r="AW1048" i="1"/>
  <c r="AW1049" i="1"/>
  <c r="AW1050" i="1"/>
  <c r="AW1051" i="1"/>
  <c r="AW1052" i="1"/>
  <c r="AW1053" i="1"/>
  <c r="AW1054" i="1"/>
  <c r="AW1055" i="1"/>
  <c r="AW1056" i="1"/>
  <c r="AW1057" i="1"/>
  <c r="AW1058" i="1"/>
  <c r="AW1059" i="1"/>
  <c r="AW1060" i="1"/>
  <c r="AW1061" i="1"/>
  <c r="AW1062" i="1"/>
  <c r="AW1063" i="1"/>
  <c r="AW1064" i="1"/>
  <c r="AW1065" i="1"/>
  <c r="AW1066" i="1"/>
  <c r="AW1067" i="1"/>
  <c r="AW1068" i="1"/>
  <c r="AW1069" i="1"/>
  <c r="AW1070" i="1"/>
  <c r="AW1071" i="1"/>
  <c r="AW1072" i="1"/>
  <c r="AW1073" i="1"/>
  <c r="AW1074" i="1"/>
  <c r="AW1075" i="1"/>
  <c r="AW1076" i="1"/>
  <c r="AW1077" i="1"/>
  <c r="AW1078" i="1"/>
  <c r="AW1079" i="1"/>
  <c r="AW1080" i="1"/>
  <c r="AW1081" i="1"/>
  <c r="AW1082" i="1"/>
  <c r="AW1083" i="1"/>
  <c r="AW1084" i="1"/>
  <c r="AW1085" i="1"/>
  <c r="AW1086" i="1"/>
  <c r="AW1087" i="1"/>
  <c r="AW1088" i="1"/>
  <c r="AW1089" i="1"/>
  <c r="AW1090" i="1"/>
  <c r="AW1091" i="1"/>
  <c r="AW1092" i="1"/>
  <c r="AW1093" i="1"/>
  <c r="AW1094" i="1"/>
  <c r="AW1095" i="1"/>
  <c r="AW1096" i="1"/>
  <c r="AW1097" i="1"/>
  <c r="AW1098" i="1"/>
  <c r="AW1099" i="1"/>
  <c r="AW1100" i="1"/>
  <c r="AW1101" i="1"/>
  <c r="AW1102" i="1"/>
  <c r="AW1103" i="1"/>
  <c r="AW1104" i="1"/>
  <c r="AW1105" i="1"/>
  <c r="AW1106" i="1"/>
  <c r="AW1107" i="1"/>
  <c r="AW1108" i="1"/>
  <c r="AW1109" i="1"/>
  <c r="AW1110" i="1"/>
  <c r="AW1111" i="1"/>
  <c r="AW1112" i="1"/>
  <c r="AW1113" i="1"/>
  <c r="AW1114" i="1"/>
  <c r="AW1115" i="1"/>
  <c r="AW1116" i="1"/>
  <c r="AW1117" i="1"/>
  <c r="AW1118" i="1"/>
  <c r="AW1119" i="1"/>
  <c r="AW1120" i="1"/>
  <c r="AW1121" i="1"/>
  <c r="AW1122" i="1"/>
  <c r="AW1123" i="1"/>
  <c r="AW1124" i="1"/>
  <c r="AW1125" i="1"/>
  <c r="AW1126" i="1"/>
  <c r="AW1127" i="1"/>
  <c r="AW1128" i="1"/>
  <c r="AW1129" i="1"/>
  <c r="AW1130" i="1"/>
  <c r="AW1131" i="1"/>
  <c r="AW1132" i="1"/>
  <c r="AW1133" i="1"/>
  <c r="AW1134" i="1"/>
  <c r="AW1135" i="1"/>
  <c r="AW1136" i="1"/>
  <c r="AW1137" i="1"/>
  <c r="AW1138" i="1"/>
  <c r="AW1139" i="1"/>
  <c r="AW1140" i="1"/>
  <c r="AW1141" i="1"/>
  <c r="AW1142" i="1"/>
  <c r="AW1143" i="1"/>
  <c r="AW1144" i="1"/>
  <c r="AW1145" i="1"/>
  <c r="AW1146" i="1"/>
  <c r="AW1147" i="1"/>
  <c r="AW1148" i="1"/>
  <c r="AW1149" i="1"/>
  <c r="AW1150" i="1"/>
  <c r="AW1151" i="1"/>
  <c r="AW1152" i="1"/>
  <c r="AW1153" i="1"/>
  <c r="AW1154" i="1"/>
  <c r="AW1155" i="1"/>
  <c r="AW1156" i="1"/>
  <c r="AW1157" i="1"/>
  <c r="AW1158" i="1"/>
  <c r="AW1159" i="1"/>
  <c r="AW1160" i="1"/>
  <c r="AW1161" i="1"/>
  <c r="AW1162" i="1"/>
  <c r="AW1163" i="1"/>
  <c r="AW1164" i="1"/>
  <c r="AW1165" i="1"/>
  <c r="AW1166" i="1"/>
  <c r="AW1167" i="1"/>
  <c r="AW1168" i="1"/>
  <c r="AW1169" i="1"/>
  <c r="AW1170" i="1"/>
  <c r="AW1171" i="1"/>
  <c r="AW1172" i="1"/>
  <c r="AW1173" i="1"/>
  <c r="AW1174" i="1"/>
  <c r="AW1175" i="1"/>
  <c r="AW1176" i="1"/>
  <c r="AW1177" i="1"/>
  <c r="AW1178" i="1"/>
  <c r="AW1179" i="1"/>
  <c r="AW1180" i="1"/>
  <c r="AW1181" i="1"/>
  <c r="AW1182" i="1"/>
  <c r="AW1183" i="1"/>
  <c r="AW1184" i="1"/>
  <c r="AW1185" i="1"/>
  <c r="AW1186" i="1"/>
  <c r="AW1187" i="1"/>
  <c r="AW1188" i="1"/>
  <c r="AW1189" i="1"/>
  <c r="AW1190" i="1"/>
  <c r="AW1191" i="1"/>
  <c r="AW1192" i="1"/>
  <c r="AW1193" i="1"/>
  <c r="AW1194" i="1"/>
  <c r="AW1195" i="1"/>
  <c r="AW1196" i="1"/>
  <c r="AW1197" i="1"/>
  <c r="AW1198" i="1"/>
  <c r="AW1199" i="1"/>
  <c r="AW1200" i="1"/>
  <c r="AW1201" i="1"/>
  <c r="AW1202" i="1"/>
  <c r="AW1203" i="1"/>
  <c r="AW1204" i="1"/>
  <c r="AW1205" i="1"/>
  <c r="AW1206" i="1"/>
  <c r="AW1207" i="1"/>
  <c r="AW1208" i="1"/>
  <c r="AW1209" i="1"/>
  <c r="AW1210" i="1"/>
  <c r="AW1211" i="1"/>
  <c r="AW1212" i="1"/>
  <c r="AW1213" i="1"/>
  <c r="AW1214" i="1"/>
  <c r="AW1215" i="1"/>
  <c r="AW1216" i="1"/>
  <c r="AW1217" i="1"/>
  <c r="AW1218" i="1"/>
  <c r="AW1219" i="1"/>
  <c r="AW1220" i="1"/>
  <c r="AW1221" i="1"/>
  <c r="AW1222" i="1"/>
  <c r="AW1223" i="1"/>
  <c r="AW1224" i="1"/>
  <c r="AW1225" i="1"/>
  <c r="AW1226" i="1"/>
  <c r="AW1227" i="1"/>
  <c r="AW1228" i="1"/>
  <c r="AW1229" i="1"/>
  <c r="AW1230" i="1"/>
  <c r="AW1231" i="1"/>
  <c r="AW1232" i="1"/>
  <c r="AW1233" i="1"/>
  <c r="AW1234" i="1"/>
  <c r="AW1235" i="1"/>
  <c r="AW1236" i="1"/>
  <c r="AW1237" i="1"/>
  <c r="AW1238" i="1"/>
  <c r="AW1239" i="1"/>
  <c r="AW1240" i="1"/>
  <c r="AW1241" i="1"/>
  <c r="AW1242" i="1"/>
  <c r="AW1243" i="1"/>
  <c r="AW1244" i="1"/>
  <c r="AW1245" i="1"/>
  <c r="AW1246" i="1"/>
  <c r="AW1247" i="1"/>
  <c r="AW1248" i="1"/>
  <c r="AW1249" i="1"/>
  <c r="AW1250" i="1"/>
  <c r="AW1251" i="1"/>
  <c r="AW1252" i="1"/>
  <c r="AW1253" i="1"/>
  <c r="AW1254" i="1"/>
  <c r="AW1255" i="1"/>
  <c r="AW1256" i="1"/>
  <c r="AW1257" i="1"/>
  <c r="AW1258" i="1"/>
  <c r="AW1259" i="1"/>
  <c r="AW1260" i="1"/>
  <c r="AW1261" i="1"/>
  <c r="AW1262" i="1"/>
  <c r="AW1263" i="1"/>
  <c r="AW1264" i="1"/>
  <c r="AW1265" i="1"/>
  <c r="AW1266" i="1"/>
  <c r="AW1267" i="1"/>
  <c r="AW1268" i="1"/>
  <c r="AW1269" i="1"/>
  <c r="AW1270" i="1"/>
  <c r="AW1271" i="1"/>
  <c r="AW1272" i="1"/>
  <c r="AW1273" i="1"/>
  <c r="AW1274" i="1"/>
  <c r="AW1275" i="1"/>
  <c r="AW1276" i="1"/>
  <c r="AW1277" i="1"/>
  <c r="AW1278" i="1"/>
  <c r="AW1279" i="1"/>
  <c r="AW1280" i="1"/>
  <c r="AW1281" i="1"/>
  <c r="AW1282" i="1"/>
  <c r="AW1283" i="1"/>
  <c r="AW1284" i="1"/>
  <c r="AW1285" i="1"/>
  <c r="AW1286" i="1"/>
  <c r="AW1287" i="1"/>
  <c r="AW1288" i="1"/>
  <c r="AW1289" i="1"/>
  <c r="AW1290" i="1"/>
  <c r="AW1291" i="1"/>
  <c r="AW1292" i="1"/>
  <c r="AW1293" i="1"/>
  <c r="AW1294" i="1"/>
  <c r="AW1295" i="1"/>
  <c r="AW1296" i="1"/>
  <c r="AW1297" i="1"/>
  <c r="AW1298" i="1"/>
  <c r="AW1299" i="1"/>
  <c r="AW1300" i="1"/>
  <c r="AW1301" i="1"/>
  <c r="AW1302" i="1"/>
  <c r="AW1303" i="1"/>
  <c r="AW1304" i="1"/>
  <c r="AW1305" i="1"/>
  <c r="AW1306" i="1"/>
  <c r="AW1307" i="1"/>
  <c r="AW1308" i="1"/>
  <c r="AW1309" i="1"/>
  <c r="AW1310" i="1"/>
  <c r="AW1311" i="1"/>
  <c r="AW1312" i="1"/>
  <c r="AW1313" i="1"/>
  <c r="AW1314" i="1"/>
  <c r="AW1315" i="1"/>
  <c r="AW1316" i="1"/>
  <c r="AW1317" i="1"/>
  <c r="AW1318" i="1"/>
  <c r="AW1319" i="1"/>
  <c r="AW1320" i="1"/>
  <c r="AW1321" i="1"/>
  <c r="AW1322" i="1"/>
  <c r="AW1323" i="1"/>
  <c r="AW1324" i="1"/>
  <c r="AW1325" i="1"/>
  <c r="AW1326" i="1"/>
  <c r="AW1327" i="1"/>
  <c r="AW1328" i="1"/>
  <c r="AW1329" i="1"/>
  <c r="AW1330" i="1"/>
  <c r="AW1331" i="1"/>
  <c r="AW1332" i="1"/>
  <c r="AW1333" i="1"/>
  <c r="AW1334" i="1"/>
  <c r="AW1335" i="1"/>
  <c r="AW1336" i="1"/>
  <c r="AW1337" i="1"/>
  <c r="AW1338" i="1"/>
  <c r="AW1339" i="1"/>
  <c r="AW1340" i="1"/>
  <c r="AW1341" i="1"/>
  <c r="AW1342" i="1"/>
  <c r="AW1343" i="1"/>
  <c r="AW1344" i="1"/>
  <c r="AW1345" i="1"/>
  <c r="AW1346" i="1"/>
  <c r="AW1347" i="1"/>
  <c r="AW1348" i="1"/>
  <c r="AW1349" i="1"/>
  <c r="AW1350" i="1"/>
  <c r="AW1351" i="1"/>
  <c r="AW1352" i="1"/>
  <c r="AW1353" i="1"/>
  <c r="AW1354" i="1"/>
  <c r="AW1355" i="1"/>
  <c r="AW1356" i="1"/>
  <c r="AW1357" i="1"/>
  <c r="AW1358" i="1"/>
  <c r="AW1359" i="1"/>
  <c r="AW1360" i="1"/>
  <c r="AW1361" i="1"/>
  <c r="AW1362" i="1"/>
  <c r="AW1363" i="1"/>
  <c r="AW1364" i="1"/>
  <c r="AW1365" i="1"/>
  <c r="AW1366" i="1"/>
  <c r="AW1367" i="1"/>
  <c r="AW1368" i="1"/>
  <c r="AW1369" i="1"/>
  <c r="AW1370" i="1"/>
  <c r="AW1371" i="1"/>
  <c r="AW1372" i="1"/>
  <c r="AW1373" i="1"/>
  <c r="AW1374" i="1"/>
  <c r="AW1375" i="1"/>
  <c r="AW1376" i="1"/>
  <c r="AW1377" i="1"/>
  <c r="AW1378" i="1"/>
  <c r="AW1379" i="1"/>
  <c r="AW1380" i="1"/>
  <c r="AW1381" i="1"/>
  <c r="AW1382" i="1"/>
  <c r="AW1383" i="1"/>
  <c r="AW1384" i="1"/>
  <c r="AW1385" i="1"/>
  <c r="AW1386" i="1"/>
  <c r="AW1387" i="1"/>
  <c r="AW1388" i="1"/>
  <c r="AW1389" i="1"/>
  <c r="AW1390" i="1"/>
  <c r="AW1391" i="1"/>
  <c r="AW1392" i="1"/>
  <c r="AW1393" i="1"/>
  <c r="AW1394" i="1"/>
  <c r="AW1395" i="1"/>
  <c r="AW1396" i="1"/>
  <c r="AW1397" i="1"/>
  <c r="AW1398" i="1"/>
  <c r="AW1399" i="1"/>
  <c r="AW1400" i="1"/>
  <c r="AW1401" i="1"/>
  <c r="AW1402" i="1"/>
  <c r="AW1403" i="1"/>
  <c r="AW1404" i="1"/>
  <c r="AW1405" i="1"/>
  <c r="AW1406" i="1"/>
  <c r="AW1407" i="1"/>
  <c r="AW1408" i="1"/>
  <c r="AW1409" i="1"/>
  <c r="AW1410" i="1"/>
  <c r="AW1411" i="1"/>
  <c r="AW1412" i="1"/>
  <c r="AW1413" i="1"/>
  <c r="AW1414" i="1"/>
  <c r="AW1415" i="1"/>
  <c r="AW1416" i="1"/>
  <c r="AW1417" i="1"/>
  <c r="AW1418" i="1"/>
  <c r="AW1419" i="1"/>
  <c r="AW1420" i="1"/>
  <c r="AW1421" i="1"/>
  <c r="AW1422" i="1"/>
  <c r="AW1423" i="1"/>
  <c r="AW1424" i="1"/>
  <c r="AW1425" i="1"/>
  <c r="AW1426" i="1"/>
  <c r="AW1427" i="1"/>
  <c r="AW1428" i="1"/>
  <c r="AW1429" i="1"/>
  <c r="AW1430" i="1"/>
  <c r="AW1431" i="1"/>
  <c r="AW1432" i="1"/>
  <c r="AW1433" i="1"/>
  <c r="AW1434" i="1"/>
  <c r="AW1435" i="1"/>
  <c r="AW1436" i="1"/>
  <c r="AW1437" i="1"/>
  <c r="AW1438" i="1"/>
  <c r="AW1439" i="1"/>
  <c r="AW1440" i="1"/>
  <c r="AW1441" i="1"/>
  <c r="AW1442" i="1"/>
  <c r="AW1443" i="1"/>
  <c r="AW1444" i="1"/>
  <c r="AW1445" i="1"/>
  <c r="AW1446" i="1"/>
  <c r="AW1447" i="1"/>
  <c r="AW1448" i="1"/>
  <c r="AW1449" i="1"/>
  <c r="AW1450" i="1"/>
  <c r="AW1451" i="1"/>
  <c r="AW1452" i="1"/>
  <c r="AW1453" i="1"/>
  <c r="AW1454" i="1"/>
  <c r="AW1455" i="1"/>
  <c r="AW1456" i="1"/>
  <c r="AW1457" i="1"/>
  <c r="AW1458" i="1"/>
  <c r="AW1459" i="1"/>
  <c r="AW1460" i="1"/>
  <c r="AW1461" i="1"/>
  <c r="AW1462" i="1"/>
  <c r="AW1463" i="1"/>
  <c r="AW1464" i="1"/>
  <c r="AW1465" i="1"/>
  <c r="AW1466" i="1"/>
  <c r="AW1467" i="1"/>
  <c r="AW1468" i="1"/>
  <c r="AW1469" i="1"/>
  <c r="AW1470" i="1"/>
  <c r="AW1471" i="1"/>
  <c r="AW1472" i="1"/>
  <c r="AW1473" i="1"/>
  <c r="AW1474" i="1"/>
  <c r="AW1475" i="1"/>
  <c r="AW1476" i="1"/>
  <c r="AW1477" i="1"/>
  <c r="AW1478" i="1"/>
  <c r="AW1479" i="1"/>
  <c r="AW1480" i="1"/>
  <c r="AW1481" i="1"/>
  <c r="AW1482" i="1"/>
  <c r="AW1483" i="1"/>
  <c r="AW1484" i="1"/>
  <c r="AW1485" i="1"/>
  <c r="AW1486" i="1"/>
  <c r="AW1487" i="1"/>
  <c r="AW1488" i="1"/>
  <c r="AW1489" i="1"/>
  <c r="AW1490" i="1"/>
  <c r="AW1491" i="1"/>
  <c r="AW1492" i="1"/>
  <c r="AW1493" i="1"/>
  <c r="AW1494" i="1"/>
  <c r="AW1495" i="1"/>
  <c r="AW1496" i="1"/>
  <c r="AW1497" i="1"/>
  <c r="AW1498" i="1"/>
  <c r="AW1499" i="1"/>
  <c r="AW1500" i="1"/>
  <c r="AW1501" i="1"/>
  <c r="AW1502" i="1"/>
  <c r="AW1503" i="1"/>
  <c r="AW1504" i="1"/>
  <c r="AW1505" i="1"/>
  <c r="AW1506" i="1"/>
  <c r="AW1507" i="1"/>
  <c r="AW1508" i="1"/>
  <c r="AW1509" i="1"/>
  <c r="AW1510" i="1"/>
  <c r="AW1511" i="1"/>
  <c r="AW1512" i="1"/>
  <c r="AW1513" i="1"/>
  <c r="AW1514" i="1"/>
  <c r="AW1515" i="1"/>
  <c r="AW1516" i="1"/>
  <c r="AW1517" i="1"/>
  <c r="AW1518" i="1"/>
  <c r="AW1519" i="1"/>
  <c r="AW1520" i="1"/>
  <c r="AW1521" i="1"/>
  <c r="AW1522" i="1"/>
  <c r="AW1523" i="1"/>
  <c r="AW1524" i="1"/>
  <c r="AW1525" i="1"/>
  <c r="AW1526" i="1"/>
  <c r="AW1527" i="1"/>
  <c r="AW1528" i="1"/>
  <c r="AW1529" i="1"/>
  <c r="AW1530" i="1"/>
  <c r="AW1531" i="1"/>
  <c r="AW1532" i="1"/>
  <c r="AW1533" i="1"/>
  <c r="AW1534" i="1"/>
  <c r="AW1535" i="1"/>
  <c r="AW1536" i="1"/>
  <c r="AW1537" i="1"/>
  <c r="AW1538" i="1"/>
  <c r="AW1539" i="1"/>
  <c r="AW1540" i="1"/>
  <c r="AW1541" i="1"/>
  <c r="AW1542" i="1"/>
  <c r="AW1543" i="1"/>
  <c r="AW1544" i="1"/>
  <c r="AW1545" i="1"/>
  <c r="AW1546" i="1"/>
  <c r="AW1547" i="1"/>
  <c r="AW1548" i="1"/>
  <c r="AW1549" i="1"/>
  <c r="AW1550" i="1"/>
  <c r="AW1551" i="1"/>
  <c r="AW1552" i="1"/>
  <c r="AW1553" i="1"/>
  <c r="AW1554" i="1"/>
  <c r="AW1555" i="1"/>
  <c r="AW1556" i="1"/>
  <c r="AW1557" i="1"/>
  <c r="AW1558" i="1"/>
  <c r="AW1559" i="1"/>
  <c r="AW1560" i="1"/>
  <c r="AW1561" i="1"/>
  <c r="AW1562" i="1"/>
  <c r="AW1563" i="1"/>
  <c r="AW1564" i="1"/>
  <c r="AW1565" i="1"/>
  <c r="AW1566" i="1"/>
  <c r="AW1567" i="1"/>
  <c r="AW1568" i="1"/>
  <c r="AW1569" i="1"/>
  <c r="AW1570" i="1"/>
  <c r="AW1571" i="1"/>
  <c r="AW1572" i="1"/>
  <c r="AW1573" i="1"/>
  <c r="AW1574" i="1"/>
  <c r="AW1575" i="1"/>
  <c r="AW1576" i="1"/>
  <c r="AW1577" i="1"/>
  <c r="AW1578" i="1"/>
  <c r="AW1579" i="1"/>
  <c r="AW1580" i="1"/>
  <c r="AW1581" i="1"/>
  <c r="AW1582" i="1"/>
  <c r="AW1583" i="1"/>
  <c r="AW1584" i="1"/>
  <c r="AW1585" i="1"/>
  <c r="AW1586" i="1"/>
  <c r="AW1587" i="1"/>
  <c r="AW1588" i="1"/>
  <c r="AW1589" i="1"/>
  <c r="AW1590" i="1"/>
  <c r="AW1591" i="1"/>
  <c r="AW1592" i="1"/>
  <c r="AW1593" i="1"/>
  <c r="AW1594" i="1"/>
  <c r="AW1595" i="1"/>
  <c r="AW1596" i="1"/>
  <c r="AW1597" i="1"/>
  <c r="AW1598" i="1"/>
  <c r="AW1599" i="1"/>
  <c r="AW1600" i="1"/>
  <c r="AW1601" i="1"/>
  <c r="AW1602" i="1"/>
  <c r="AW1603" i="1"/>
  <c r="AW1604" i="1"/>
  <c r="AW1605" i="1"/>
  <c r="AW1606" i="1"/>
  <c r="AW1607" i="1"/>
  <c r="AW1608" i="1"/>
  <c r="AW1609" i="1"/>
  <c r="AW1610" i="1"/>
  <c r="AW1611" i="1"/>
  <c r="AW1612" i="1"/>
  <c r="AW1613" i="1"/>
  <c r="AW1614" i="1"/>
  <c r="AW1615" i="1"/>
  <c r="AW1616" i="1"/>
  <c r="AW1617" i="1"/>
  <c r="AW1618" i="1"/>
  <c r="AW1619" i="1"/>
  <c r="AW1620" i="1"/>
  <c r="AW1621" i="1"/>
  <c r="AW1622" i="1"/>
  <c r="AW1623" i="1"/>
  <c r="AW1624" i="1"/>
  <c r="AW1625" i="1"/>
  <c r="AW1626" i="1"/>
  <c r="AW1627" i="1"/>
  <c r="AW1628" i="1"/>
  <c r="AW1629" i="1"/>
  <c r="AW1630" i="1"/>
  <c r="AW1631" i="1"/>
  <c r="AW1632" i="1"/>
  <c r="AW1633" i="1"/>
  <c r="AW1634" i="1"/>
  <c r="AW1635" i="1"/>
  <c r="AW1636" i="1"/>
  <c r="AW2" i="1"/>
  <c r="BC4" i="1"/>
  <c r="BA4" i="1" s="1"/>
  <c r="BC5" i="1"/>
  <c r="BA5" i="1" s="1"/>
  <c r="BC6" i="1"/>
  <c r="BA6" i="1" s="1"/>
  <c r="BC7" i="1"/>
  <c r="BA7" i="1" s="1"/>
  <c r="BC8" i="1"/>
  <c r="BA8" i="1" s="1"/>
  <c r="BC9" i="1"/>
  <c r="BA9" i="1" s="1"/>
  <c r="BC10" i="1"/>
  <c r="BA10" i="1" s="1"/>
  <c r="BC11" i="1"/>
  <c r="BA11" i="1" s="1"/>
  <c r="BC12" i="1"/>
  <c r="BA12" i="1" s="1"/>
  <c r="BC13" i="1"/>
  <c r="BA13" i="1" s="1"/>
  <c r="BC14" i="1"/>
  <c r="BA14" i="1" s="1"/>
  <c r="BC15" i="1"/>
  <c r="BA15" i="1" s="1"/>
  <c r="BC16" i="1"/>
  <c r="BA16" i="1" s="1"/>
  <c r="BC17" i="1"/>
  <c r="BA17" i="1" s="1"/>
  <c r="BC18" i="1"/>
  <c r="BA18" i="1" s="1"/>
  <c r="BC19" i="1"/>
  <c r="BA19" i="1" s="1"/>
  <c r="BC20" i="1"/>
  <c r="BA20" i="1" s="1"/>
  <c r="BC21" i="1"/>
  <c r="BA21" i="1" s="1"/>
  <c r="BC22" i="1"/>
  <c r="BA22" i="1" s="1"/>
  <c r="BC23" i="1"/>
  <c r="BA23" i="1" s="1"/>
  <c r="BC24" i="1"/>
  <c r="BA24" i="1" s="1"/>
  <c r="BC25" i="1"/>
  <c r="BA25" i="1" s="1"/>
  <c r="BC26" i="1"/>
  <c r="BA26" i="1" s="1"/>
  <c r="BC27" i="1"/>
  <c r="BA27" i="1" s="1"/>
  <c r="BC28" i="1"/>
  <c r="BA28" i="1" s="1"/>
  <c r="BC29" i="1"/>
  <c r="BA29" i="1" s="1"/>
  <c r="BC30" i="1"/>
  <c r="BA30" i="1" s="1"/>
  <c r="BC31" i="1"/>
  <c r="BA31" i="1" s="1"/>
  <c r="BC32" i="1"/>
  <c r="BA32" i="1" s="1"/>
  <c r="BC33" i="1"/>
  <c r="BA33" i="1" s="1"/>
  <c r="BC34" i="1"/>
  <c r="BA34" i="1" s="1"/>
  <c r="BC35" i="1"/>
  <c r="BA35" i="1" s="1"/>
  <c r="BC36" i="1"/>
  <c r="BA36" i="1" s="1"/>
  <c r="BC37" i="1"/>
  <c r="BA37" i="1" s="1"/>
  <c r="BC38" i="1"/>
  <c r="BA38" i="1" s="1"/>
  <c r="BC39" i="1"/>
  <c r="BA39" i="1" s="1"/>
  <c r="BC40" i="1"/>
  <c r="BA40" i="1" s="1"/>
  <c r="BC41" i="1"/>
  <c r="BA41" i="1" s="1"/>
  <c r="BC42" i="1"/>
  <c r="BA42" i="1" s="1"/>
  <c r="BC43" i="1"/>
  <c r="BA43" i="1" s="1"/>
  <c r="BC44" i="1"/>
  <c r="BA44" i="1" s="1"/>
  <c r="BC45" i="1"/>
  <c r="BA45" i="1" s="1"/>
  <c r="BC46" i="1"/>
  <c r="BA46" i="1" s="1"/>
  <c r="BC47" i="1"/>
  <c r="BA47" i="1" s="1"/>
  <c r="BC48" i="1"/>
  <c r="BA48" i="1" s="1"/>
  <c r="BC49" i="1"/>
  <c r="BA49" i="1" s="1"/>
  <c r="BC50" i="1"/>
  <c r="BA50" i="1" s="1"/>
  <c r="BC51" i="1"/>
  <c r="BA51" i="1" s="1"/>
  <c r="BC52" i="1"/>
  <c r="BA52" i="1" s="1"/>
  <c r="BC53" i="1"/>
  <c r="BA53" i="1" s="1"/>
  <c r="BC54" i="1"/>
  <c r="BA54" i="1" s="1"/>
  <c r="BC55" i="1"/>
  <c r="BA55" i="1" s="1"/>
  <c r="BC56" i="1"/>
  <c r="BA56" i="1" s="1"/>
  <c r="BC57" i="1"/>
  <c r="BA57" i="1" s="1"/>
  <c r="BC58" i="1"/>
  <c r="BA58" i="1" s="1"/>
  <c r="BC59" i="1"/>
  <c r="BA59" i="1" s="1"/>
  <c r="BC60" i="1"/>
  <c r="BA60" i="1" s="1"/>
  <c r="BC61" i="1"/>
  <c r="BA61" i="1" s="1"/>
  <c r="BC62" i="1"/>
  <c r="BA62" i="1" s="1"/>
  <c r="BC63" i="1"/>
  <c r="BA63" i="1" s="1"/>
  <c r="BC64" i="1"/>
  <c r="BA64" i="1" s="1"/>
  <c r="BC65" i="1"/>
  <c r="BA65" i="1" s="1"/>
  <c r="BC66" i="1"/>
  <c r="BA66" i="1" s="1"/>
  <c r="BC67" i="1"/>
  <c r="BA67" i="1" s="1"/>
  <c r="BC68" i="1"/>
  <c r="BA68" i="1" s="1"/>
  <c r="BC69" i="1"/>
  <c r="BA69" i="1" s="1"/>
  <c r="BC70" i="1"/>
  <c r="BA70" i="1" s="1"/>
  <c r="BC71" i="1"/>
  <c r="BA71" i="1" s="1"/>
  <c r="BC72" i="1"/>
  <c r="BA72" i="1" s="1"/>
  <c r="BC73" i="1"/>
  <c r="BA73" i="1" s="1"/>
  <c r="BC74" i="1"/>
  <c r="BA74" i="1" s="1"/>
  <c r="BC75" i="1"/>
  <c r="BA75" i="1" s="1"/>
  <c r="BC76" i="1"/>
  <c r="BA76" i="1" s="1"/>
  <c r="BC77" i="1"/>
  <c r="BA77" i="1" s="1"/>
  <c r="BC78" i="1"/>
  <c r="BA78" i="1" s="1"/>
  <c r="BC79" i="1"/>
  <c r="BA79" i="1" s="1"/>
  <c r="BC80" i="1"/>
  <c r="BA80" i="1" s="1"/>
  <c r="BC81" i="1"/>
  <c r="BA81" i="1" s="1"/>
  <c r="BC82" i="1"/>
  <c r="BA82" i="1" s="1"/>
  <c r="BC83" i="1"/>
  <c r="BA83" i="1" s="1"/>
  <c r="BC84" i="1"/>
  <c r="BA84" i="1" s="1"/>
  <c r="BC85" i="1"/>
  <c r="BA85" i="1" s="1"/>
  <c r="BC86" i="1"/>
  <c r="BA86" i="1" s="1"/>
  <c r="BC87" i="1"/>
  <c r="BA87" i="1" s="1"/>
  <c r="BC88" i="1"/>
  <c r="BA88" i="1" s="1"/>
  <c r="BC89" i="1"/>
  <c r="BA89" i="1" s="1"/>
  <c r="BC90" i="1"/>
  <c r="BA90" i="1" s="1"/>
  <c r="BC91" i="1"/>
  <c r="BA91" i="1" s="1"/>
  <c r="BC92" i="1"/>
  <c r="BA92" i="1" s="1"/>
  <c r="BC93" i="1"/>
  <c r="BA93" i="1" s="1"/>
  <c r="BC94" i="1"/>
  <c r="BA94" i="1" s="1"/>
  <c r="BC95" i="1"/>
  <c r="BA95" i="1" s="1"/>
  <c r="BC96" i="1"/>
  <c r="BA96" i="1" s="1"/>
  <c r="BC97" i="1"/>
  <c r="BA97" i="1" s="1"/>
  <c r="BC98" i="1"/>
  <c r="BA98" i="1" s="1"/>
  <c r="BC99" i="1"/>
  <c r="BA99" i="1" s="1"/>
  <c r="BC100" i="1"/>
  <c r="BA100" i="1" s="1"/>
  <c r="BC101" i="1"/>
  <c r="BA101" i="1" s="1"/>
  <c r="BC102" i="1"/>
  <c r="BA102" i="1" s="1"/>
  <c r="BC103" i="1"/>
  <c r="BA103" i="1" s="1"/>
  <c r="BC104" i="1"/>
  <c r="BA104" i="1" s="1"/>
  <c r="BC105" i="1"/>
  <c r="BA105" i="1" s="1"/>
  <c r="BC106" i="1"/>
  <c r="BA106" i="1" s="1"/>
  <c r="BC107" i="1"/>
  <c r="BA107" i="1" s="1"/>
  <c r="BC108" i="1"/>
  <c r="BA108" i="1" s="1"/>
  <c r="BC109" i="1"/>
  <c r="BA109" i="1" s="1"/>
  <c r="BC110" i="1"/>
  <c r="BA110" i="1" s="1"/>
  <c r="BC111" i="1"/>
  <c r="BA111" i="1" s="1"/>
  <c r="BC112" i="1"/>
  <c r="BA112" i="1" s="1"/>
  <c r="BC113" i="1"/>
  <c r="BA113" i="1" s="1"/>
  <c r="BC114" i="1"/>
  <c r="BA114" i="1" s="1"/>
  <c r="BC115" i="1"/>
  <c r="BA115" i="1" s="1"/>
  <c r="BC116" i="1"/>
  <c r="BA116" i="1" s="1"/>
  <c r="BC117" i="1"/>
  <c r="BA117" i="1" s="1"/>
  <c r="BC118" i="1"/>
  <c r="BA118" i="1" s="1"/>
  <c r="BC119" i="1"/>
  <c r="BA119" i="1" s="1"/>
  <c r="BC120" i="1"/>
  <c r="BA120" i="1" s="1"/>
  <c r="BC121" i="1"/>
  <c r="BA121" i="1" s="1"/>
  <c r="BC122" i="1"/>
  <c r="BA122" i="1" s="1"/>
  <c r="BC123" i="1"/>
  <c r="BA123" i="1" s="1"/>
  <c r="BC124" i="1"/>
  <c r="BA124" i="1" s="1"/>
  <c r="BC125" i="1"/>
  <c r="BA125" i="1" s="1"/>
  <c r="BC126" i="1"/>
  <c r="BA126" i="1" s="1"/>
  <c r="BC127" i="1"/>
  <c r="BA127" i="1" s="1"/>
  <c r="BC128" i="1"/>
  <c r="BA128" i="1" s="1"/>
  <c r="BC129" i="1"/>
  <c r="BA129" i="1" s="1"/>
  <c r="BC130" i="1"/>
  <c r="BA130" i="1" s="1"/>
  <c r="BC131" i="1"/>
  <c r="BA131" i="1" s="1"/>
  <c r="BC132" i="1"/>
  <c r="BA132" i="1" s="1"/>
  <c r="BC133" i="1"/>
  <c r="BA133" i="1" s="1"/>
  <c r="BC134" i="1"/>
  <c r="BA134" i="1" s="1"/>
  <c r="BC135" i="1"/>
  <c r="BA135" i="1" s="1"/>
  <c r="BC136" i="1"/>
  <c r="BA136" i="1" s="1"/>
  <c r="BC137" i="1"/>
  <c r="BA137" i="1" s="1"/>
  <c r="BC138" i="1"/>
  <c r="BA138" i="1" s="1"/>
  <c r="BC139" i="1"/>
  <c r="BA139" i="1" s="1"/>
  <c r="BC140" i="1"/>
  <c r="BA140" i="1" s="1"/>
  <c r="BC141" i="1"/>
  <c r="BA141" i="1" s="1"/>
  <c r="BC142" i="1"/>
  <c r="BA142" i="1" s="1"/>
  <c r="BC143" i="1"/>
  <c r="BA143" i="1" s="1"/>
  <c r="BC144" i="1"/>
  <c r="BA144" i="1" s="1"/>
  <c r="BC145" i="1"/>
  <c r="BA145" i="1" s="1"/>
  <c r="BC146" i="1"/>
  <c r="BA146" i="1" s="1"/>
  <c r="BC147" i="1"/>
  <c r="BA147" i="1" s="1"/>
  <c r="BC148" i="1"/>
  <c r="BA148" i="1" s="1"/>
  <c r="BC149" i="1"/>
  <c r="BA149" i="1" s="1"/>
  <c r="BC150" i="1"/>
  <c r="BA150" i="1" s="1"/>
  <c r="BC151" i="1"/>
  <c r="BA151" i="1" s="1"/>
  <c r="BC152" i="1"/>
  <c r="BA152" i="1" s="1"/>
  <c r="BC153" i="1"/>
  <c r="BA153" i="1" s="1"/>
  <c r="BC154" i="1"/>
  <c r="BA154" i="1" s="1"/>
  <c r="BC155" i="1"/>
  <c r="BA155" i="1" s="1"/>
  <c r="BC156" i="1"/>
  <c r="BA156" i="1" s="1"/>
  <c r="BC157" i="1"/>
  <c r="BA157" i="1" s="1"/>
  <c r="BC158" i="1"/>
  <c r="BA158" i="1" s="1"/>
  <c r="BC159" i="1"/>
  <c r="BA159" i="1" s="1"/>
  <c r="BC160" i="1"/>
  <c r="BA160" i="1" s="1"/>
  <c r="BC161" i="1"/>
  <c r="BA161" i="1" s="1"/>
  <c r="BC162" i="1"/>
  <c r="BA162" i="1" s="1"/>
  <c r="BC163" i="1"/>
  <c r="BA163" i="1" s="1"/>
  <c r="BC164" i="1"/>
  <c r="BA164" i="1" s="1"/>
  <c r="BC165" i="1"/>
  <c r="BA165" i="1" s="1"/>
  <c r="BC166" i="1"/>
  <c r="BA166" i="1" s="1"/>
  <c r="BC167" i="1"/>
  <c r="BA167" i="1" s="1"/>
  <c r="BC168" i="1"/>
  <c r="BA168" i="1" s="1"/>
  <c r="BC169" i="1"/>
  <c r="BA169" i="1" s="1"/>
  <c r="BC170" i="1"/>
  <c r="BA170" i="1" s="1"/>
  <c r="BC171" i="1"/>
  <c r="BA171" i="1" s="1"/>
  <c r="BC172" i="1"/>
  <c r="BA172" i="1" s="1"/>
  <c r="BC173" i="1"/>
  <c r="BA173" i="1" s="1"/>
  <c r="BC174" i="1"/>
  <c r="BA174" i="1" s="1"/>
  <c r="BC175" i="1"/>
  <c r="BA175" i="1" s="1"/>
  <c r="BC176" i="1"/>
  <c r="BA176" i="1" s="1"/>
  <c r="BC177" i="1"/>
  <c r="BA177" i="1" s="1"/>
  <c r="BC178" i="1"/>
  <c r="BA178" i="1" s="1"/>
  <c r="BC179" i="1"/>
  <c r="BA179" i="1" s="1"/>
  <c r="BC180" i="1"/>
  <c r="BA180" i="1" s="1"/>
  <c r="BC181" i="1"/>
  <c r="BA181" i="1" s="1"/>
  <c r="BC182" i="1"/>
  <c r="BA182" i="1" s="1"/>
  <c r="BC183" i="1"/>
  <c r="BA183" i="1" s="1"/>
  <c r="BC184" i="1"/>
  <c r="BA184" i="1" s="1"/>
  <c r="BC185" i="1"/>
  <c r="BA185" i="1" s="1"/>
  <c r="BC186" i="1"/>
  <c r="BA186" i="1" s="1"/>
  <c r="BC187" i="1"/>
  <c r="BA187" i="1" s="1"/>
  <c r="BC188" i="1"/>
  <c r="BA188" i="1" s="1"/>
  <c r="BC189" i="1"/>
  <c r="BA189" i="1" s="1"/>
  <c r="BC190" i="1"/>
  <c r="BA190" i="1" s="1"/>
  <c r="BC191" i="1"/>
  <c r="BA191" i="1" s="1"/>
  <c r="BC192" i="1"/>
  <c r="BA192" i="1" s="1"/>
  <c r="BC193" i="1"/>
  <c r="BA193" i="1" s="1"/>
  <c r="BC194" i="1"/>
  <c r="BA194" i="1" s="1"/>
  <c r="BC195" i="1"/>
  <c r="BA195" i="1" s="1"/>
  <c r="BC196" i="1"/>
  <c r="BA196" i="1" s="1"/>
  <c r="BC197" i="1"/>
  <c r="BA197" i="1" s="1"/>
  <c r="BC198" i="1"/>
  <c r="BA198" i="1" s="1"/>
  <c r="BC199" i="1"/>
  <c r="BA199" i="1" s="1"/>
  <c r="BC200" i="1"/>
  <c r="BA200" i="1" s="1"/>
  <c r="BC201" i="1"/>
  <c r="BA201" i="1" s="1"/>
  <c r="BC202" i="1"/>
  <c r="BA202" i="1" s="1"/>
  <c r="BC203" i="1"/>
  <c r="BA203" i="1" s="1"/>
  <c r="BC204" i="1"/>
  <c r="BA204" i="1" s="1"/>
  <c r="BC205" i="1"/>
  <c r="BA205" i="1" s="1"/>
  <c r="BC206" i="1"/>
  <c r="BA206" i="1" s="1"/>
  <c r="BC207" i="1"/>
  <c r="BA207" i="1" s="1"/>
  <c r="BC208" i="1"/>
  <c r="BA208" i="1" s="1"/>
  <c r="BC209" i="1"/>
  <c r="BA209" i="1" s="1"/>
  <c r="BC210" i="1"/>
  <c r="BA210" i="1" s="1"/>
  <c r="BC211" i="1"/>
  <c r="BA211" i="1" s="1"/>
  <c r="BC212" i="1"/>
  <c r="BA212" i="1" s="1"/>
  <c r="BC213" i="1"/>
  <c r="BA213" i="1" s="1"/>
  <c r="BC214" i="1"/>
  <c r="BA214" i="1" s="1"/>
  <c r="BC215" i="1"/>
  <c r="BA215" i="1" s="1"/>
  <c r="BC216" i="1"/>
  <c r="BA216" i="1" s="1"/>
  <c r="BC217" i="1"/>
  <c r="BA217" i="1" s="1"/>
  <c r="BC218" i="1"/>
  <c r="BA218" i="1" s="1"/>
  <c r="BC219" i="1"/>
  <c r="BA219" i="1" s="1"/>
  <c r="BC220" i="1"/>
  <c r="BA220" i="1" s="1"/>
  <c r="BC221" i="1"/>
  <c r="BA221" i="1" s="1"/>
  <c r="BC222" i="1"/>
  <c r="BA222" i="1" s="1"/>
  <c r="BC223" i="1"/>
  <c r="BA223" i="1" s="1"/>
  <c r="BC224" i="1"/>
  <c r="BA224" i="1" s="1"/>
  <c r="BC225" i="1"/>
  <c r="BA225" i="1" s="1"/>
  <c r="BC226" i="1"/>
  <c r="BA226" i="1" s="1"/>
  <c r="BC227" i="1"/>
  <c r="BA227" i="1" s="1"/>
  <c r="BC228" i="1"/>
  <c r="BA228" i="1" s="1"/>
  <c r="BC229" i="1"/>
  <c r="BA229" i="1" s="1"/>
  <c r="BC230" i="1"/>
  <c r="BA230" i="1" s="1"/>
  <c r="BC231" i="1"/>
  <c r="BA231" i="1" s="1"/>
  <c r="BC232" i="1"/>
  <c r="BA232" i="1" s="1"/>
  <c r="BC233" i="1"/>
  <c r="BA233" i="1" s="1"/>
  <c r="BC234" i="1"/>
  <c r="BA234" i="1" s="1"/>
  <c r="BC235" i="1"/>
  <c r="BA235" i="1" s="1"/>
  <c r="BC236" i="1"/>
  <c r="BA236" i="1" s="1"/>
  <c r="BC237" i="1"/>
  <c r="BA237" i="1" s="1"/>
  <c r="BC238" i="1"/>
  <c r="BA238" i="1" s="1"/>
  <c r="BC239" i="1"/>
  <c r="BA239" i="1" s="1"/>
  <c r="BC240" i="1"/>
  <c r="BA240" i="1" s="1"/>
  <c r="BC241" i="1"/>
  <c r="BA241" i="1" s="1"/>
  <c r="BC242" i="1"/>
  <c r="BA242" i="1" s="1"/>
  <c r="BC243" i="1"/>
  <c r="BA243" i="1" s="1"/>
  <c r="BC244" i="1"/>
  <c r="BA244" i="1" s="1"/>
  <c r="BC245" i="1"/>
  <c r="BA245" i="1" s="1"/>
  <c r="BC246" i="1"/>
  <c r="BA246" i="1" s="1"/>
  <c r="BC247" i="1"/>
  <c r="BA247" i="1" s="1"/>
  <c r="BC248" i="1"/>
  <c r="BA248" i="1" s="1"/>
  <c r="BC249" i="1"/>
  <c r="BA249" i="1" s="1"/>
  <c r="BC250" i="1"/>
  <c r="BA250" i="1" s="1"/>
  <c r="BC251" i="1"/>
  <c r="BA251" i="1" s="1"/>
  <c r="BC252" i="1"/>
  <c r="BA252" i="1" s="1"/>
  <c r="BC253" i="1"/>
  <c r="BA253" i="1" s="1"/>
  <c r="BC254" i="1"/>
  <c r="BA254" i="1" s="1"/>
  <c r="BC255" i="1"/>
  <c r="BA255" i="1" s="1"/>
  <c r="BC256" i="1"/>
  <c r="BA256" i="1" s="1"/>
  <c r="BC257" i="1"/>
  <c r="BA257" i="1" s="1"/>
  <c r="BC258" i="1"/>
  <c r="BA258" i="1" s="1"/>
  <c r="BC259" i="1"/>
  <c r="BA259" i="1" s="1"/>
  <c r="BC260" i="1"/>
  <c r="BA260" i="1" s="1"/>
  <c r="BC261" i="1"/>
  <c r="BA261" i="1" s="1"/>
  <c r="BC262" i="1"/>
  <c r="BA262" i="1" s="1"/>
  <c r="BC263" i="1"/>
  <c r="BA263" i="1" s="1"/>
  <c r="BC264" i="1"/>
  <c r="BA264" i="1" s="1"/>
  <c r="BC265" i="1"/>
  <c r="BA265" i="1" s="1"/>
  <c r="BC266" i="1"/>
  <c r="BA266" i="1" s="1"/>
  <c r="BC267" i="1"/>
  <c r="BA267" i="1" s="1"/>
  <c r="BC268" i="1"/>
  <c r="BA268" i="1" s="1"/>
  <c r="BC269" i="1"/>
  <c r="BA269" i="1" s="1"/>
  <c r="BC270" i="1"/>
  <c r="BA270" i="1" s="1"/>
  <c r="BC271" i="1"/>
  <c r="BA271" i="1" s="1"/>
  <c r="BC272" i="1"/>
  <c r="BA272" i="1" s="1"/>
  <c r="BC273" i="1"/>
  <c r="BA273" i="1" s="1"/>
  <c r="BC274" i="1"/>
  <c r="BA274" i="1" s="1"/>
  <c r="BC275" i="1"/>
  <c r="BA275" i="1" s="1"/>
  <c r="BC276" i="1"/>
  <c r="BA276" i="1" s="1"/>
  <c r="BC277" i="1"/>
  <c r="BA277" i="1" s="1"/>
  <c r="BC278" i="1"/>
  <c r="BA278" i="1" s="1"/>
  <c r="BC279" i="1"/>
  <c r="BA279" i="1" s="1"/>
  <c r="BC280" i="1"/>
  <c r="BA280" i="1" s="1"/>
  <c r="BC281" i="1"/>
  <c r="BA281" i="1" s="1"/>
  <c r="BC282" i="1"/>
  <c r="BA282" i="1" s="1"/>
  <c r="BC283" i="1"/>
  <c r="BA283" i="1" s="1"/>
  <c r="BC284" i="1"/>
  <c r="BA284" i="1" s="1"/>
  <c r="BC285" i="1"/>
  <c r="BA285" i="1" s="1"/>
  <c r="BC286" i="1"/>
  <c r="BA286" i="1" s="1"/>
  <c r="BC287" i="1"/>
  <c r="BA287" i="1" s="1"/>
  <c r="BC288" i="1"/>
  <c r="BA288" i="1" s="1"/>
  <c r="BC289" i="1"/>
  <c r="BA289" i="1" s="1"/>
  <c r="BC290" i="1"/>
  <c r="BA290" i="1" s="1"/>
  <c r="BC291" i="1"/>
  <c r="BA291" i="1" s="1"/>
  <c r="BC292" i="1"/>
  <c r="BA292" i="1" s="1"/>
  <c r="BC293" i="1"/>
  <c r="BA293" i="1" s="1"/>
  <c r="BC294" i="1"/>
  <c r="BA294" i="1" s="1"/>
  <c r="BC295" i="1"/>
  <c r="BA295" i="1" s="1"/>
  <c r="BC296" i="1"/>
  <c r="BA296" i="1" s="1"/>
  <c r="BC297" i="1"/>
  <c r="BA297" i="1" s="1"/>
  <c r="BC298" i="1"/>
  <c r="BA298" i="1" s="1"/>
  <c r="BC299" i="1"/>
  <c r="BA299" i="1" s="1"/>
  <c r="BC300" i="1"/>
  <c r="BA300" i="1" s="1"/>
  <c r="BC301" i="1"/>
  <c r="BA301" i="1" s="1"/>
  <c r="BC302" i="1"/>
  <c r="BA302" i="1" s="1"/>
  <c r="BC303" i="1"/>
  <c r="BA303" i="1" s="1"/>
  <c r="BC304" i="1"/>
  <c r="BA304" i="1" s="1"/>
  <c r="BC305" i="1"/>
  <c r="BA305" i="1" s="1"/>
  <c r="BC306" i="1"/>
  <c r="BA306" i="1" s="1"/>
  <c r="BC307" i="1"/>
  <c r="BA307" i="1" s="1"/>
  <c r="BC308" i="1"/>
  <c r="BA308" i="1" s="1"/>
  <c r="BC309" i="1"/>
  <c r="BA309" i="1" s="1"/>
  <c r="BC310" i="1"/>
  <c r="BA310" i="1" s="1"/>
  <c r="BC311" i="1"/>
  <c r="BA311" i="1" s="1"/>
  <c r="BC312" i="1"/>
  <c r="BA312" i="1" s="1"/>
  <c r="BC313" i="1"/>
  <c r="BA313" i="1" s="1"/>
  <c r="BC314" i="1"/>
  <c r="BA314" i="1" s="1"/>
  <c r="BC315" i="1"/>
  <c r="BA315" i="1" s="1"/>
  <c r="BC316" i="1"/>
  <c r="BA316" i="1" s="1"/>
  <c r="BC317" i="1"/>
  <c r="BA317" i="1" s="1"/>
  <c r="BC318" i="1"/>
  <c r="BA318" i="1" s="1"/>
  <c r="BC319" i="1"/>
  <c r="BA319" i="1" s="1"/>
  <c r="BC320" i="1"/>
  <c r="BA320" i="1" s="1"/>
  <c r="BC321" i="1"/>
  <c r="BA321" i="1" s="1"/>
  <c r="BC322" i="1"/>
  <c r="BA322" i="1" s="1"/>
  <c r="BC323" i="1"/>
  <c r="BA323" i="1" s="1"/>
  <c r="BC324" i="1"/>
  <c r="BA324" i="1" s="1"/>
  <c r="BC325" i="1"/>
  <c r="BA325" i="1" s="1"/>
  <c r="BC326" i="1"/>
  <c r="BA326" i="1" s="1"/>
  <c r="BC327" i="1"/>
  <c r="BA327" i="1" s="1"/>
  <c r="BC328" i="1"/>
  <c r="BA328" i="1" s="1"/>
  <c r="BC329" i="1"/>
  <c r="BA329" i="1" s="1"/>
  <c r="BC330" i="1"/>
  <c r="BA330" i="1" s="1"/>
  <c r="BC331" i="1"/>
  <c r="BA331" i="1" s="1"/>
  <c r="BC332" i="1"/>
  <c r="BA332" i="1" s="1"/>
  <c r="BC333" i="1"/>
  <c r="BA333" i="1" s="1"/>
  <c r="BC334" i="1"/>
  <c r="BA334" i="1" s="1"/>
  <c r="BC335" i="1"/>
  <c r="BA335" i="1" s="1"/>
  <c r="BC336" i="1"/>
  <c r="BA336" i="1" s="1"/>
  <c r="BC337" i="1"/>
  <c r="BA337" i="1" s="1"/>
  <c r="BC338" i="1"/>
  <c r="BA338" i="1" s="1"/>
  <c r="BC339" i="1"/>
  <c r="BA339" i="1" s="1"/>
  <c r="BC340" i="1"/>
  <c r="BA340" i="1" s="1"/>
  <c r="BC341" i="1"/>
  <c r="BA341" i="1" s="1"/>
  <c r="BC342" i="1"/>
  <c r="BA342" i="1" s="1"/>
  <c r="BC343" i="1"/>
  <c r="BA343" i="1" s="1"/>
  <c r="BC344" i="1"/>
  <c r="BA344" i="1" s="1"/>
  <c r="BC345" i="1"/>
  <c r="BA345" i="1" s="1"/>
  <c r="BC346" i="1"/>
  <c r="BA346" i="1" s="1"/>
  <c r="BC347" i="1"/>
  <c r="BA347" i="1" s="1"/>
  <c r="BC348" i="1"/>
  <c r="BA348" i="1" s="1"/>
  <c r="BC349" i="1"/>
  <c r="BA349" i="1" s="1"/>
  <c r="BC350" i="1"/>
  <c r="BA350" i="1" s="1"/>
  <c r="BC351" i="1"/>
  <c r="BA351" i="1" s="1"/>
  <c r="BC352" i="1"/>
  <c r="BA352" i="1" s="1"/>
  <c r="BC353" i="1"/>
  <c r="BA353" i="1" s="1"/>
  <c r="BC354" i="1"/>
  <c r="BA354" i="1" s="1"/>
  <c r="BC355" i="1"/>
  <c r="BA355" i="1" s="1"/>
  <c r="BC356" i="1"/>
  <c r="BA356" i="1" s="1"/>
  <c r="BC357" i="1"/>
  <c r="BA357" i="1" s="1"/>
  <c r="BC358" i="1"/>
  <c r="BA358" i="1" s="1"/>
  <c r="BC359" i="1"/>
  <c r="BA359" i="1" s="1"/>
  <c r="BC360" i="1"/>
  <c r="BA360" i="1" s="1"/>
  <c r="BC361" i="1"/>
  <c r="BA361" i="1" s="1"/>
  <c r="BC362" i="1"/>
  <c r="BA362" i="1" s="1"/>
  <c r="BC363" i="1"/>
  <c r="BA363" i="1" s="1"/>
  <c r="BC364" i="1"/>
  <c r="BA364" i="1" s="1"/>
  <c r="BC365" i="1"/>
  <c r="BA365" i="1" s="1"/>
  <c r="BC366" i="1"/>
  <c r="BA366" i="1" s="1"/>
  <c r="BC367" i="1"/>
  <c r="BA367" i="1" s="1"/>
  <c r="BC368" i="1"/>
  <c r="BA368" i="1" s="1"/>
  <c r="BC369" i="1"/>
  <c r="BA369" i="1" s="1"/>
  <c r="BC370" i="1"/>
  <c r="BA370" i="1" s="1"/>
  <c r="BC371" i="1"/>
  <c r="BA371" i="1" s="1"/>
  <c r="BC372" i="1"/>
  <c r="BA372" i="1" s="1"/>
  <c r="BC373" i="1"/>
  <c r="BA373" i="1" s="1"/>
  <c r="BC374" i="1"/>
  <c r="BA374" i="1" s="1"/>
  <c r="BC375" i="1"/>
  <c r="BA375" i="1" s="1"/>
  <c r="BC376" i="1"/>
  <c r="BA376" i="1" s="1"/>
  <c r="BC377" i="1"/>
  <c r="BA377" i="1" s="1"/>
  <c r="BC378" i="1"/>
  <c r="BA378" i="1" s="1"/>
  <c r="BC379" i="1"/>
  <c r="BA379" i="1" s="1"/>
  <c r="BC380" i="1"/>
  <c r="BA380" i="1" s="1"/>
  <c r="BC381" i="1"/>
  <c r="BA381" i="1" s="1"/>
  <c r="BC382" i="1"/>
  <c r="BA382" i="1" s="1"/>
  <c r="BC383" i="1"/>
  <c r="BA383" i="1" s="1"/>
  <c r="BC384" i="1"/>
  <c r="BA384" i="1" s="1"/>
  <c r="BC385" i="1"/>
  <c r="BA385" i="1" s="1"/>
  <c r="BC386" i="1"/>
  <c r="BA386" i="1" s="1"/>
  <c r="BC387" i="1"/>
  <c r="BA387" i="1" s="1"/>
  <c r="BC388" i="1"/>
  <c r="BA388" i="1" s="1"/>
  <c r="BC389" i="1"/>
  <c r="BA389" i="1" s="1"/>
  <c r="BC390" i="1"/>
  <c r="BA390" i="1" s="1"/>
  <c r="BC391" i="1"/>
  <c r="BA391" i="1" s="1"/>
  <c r="BC392" i="1"/>
  <c r="BA392" i="1" s="1"/>
  <c r="BC393" i="1"/>
  <c r="BA393" i="1" s="1"/>
  <c r="BC394" i="1"/>
  <c r="BA394" i="1" s="1"/>
  <c r="BC395" i="1"/>
  <c r="BA395" i="1" s="1"/>
  <c r="BC396" i="1"/>
  <c r="BA396" i="1" s="1"/>
  <c r="BC397" i="1"/>
  <c r="BA397" i="1" s="1"/>
  <c r="BC398" i="1"/>
  <c r="BA398" i="1" s="1"/>
  <c r="BC399" i="1"/>
  <c r="BA399" i="1" s="1"/>
  <c r="BC400" i="1"/>
  <c r="BA400" i="1" s="1"/>
  <c r="BC401" i="1"/>
  <c r="BA401" i="1" s="1"/>
  <c r="BC402" i="1"/>
  <c r="BA402" i="1" s="1"/>
  <c r="BC403" i="1"/>
  <c r="BA403" i="1" s="1"/>
  <c r="BC404" i="1"/>
  <c r="BA404" i="1" s="1"/>
  <c r="BC405" i="1"/>
  <c r="BA405" i="1" s="1"/>
  <c r="BC406" i="1"/>
  <c r="BA406" i="1" s="1"/>
  <c r="BC407" i="1"/>
  <c r="BA407" i="1" s="1"/>
  <c r="BC408" i="1"/>
  <c r="BA408" i="1" s="1"/>
  <c r="BC409" i="1"/>
  <c r="BA409" i="1" s="1"/>
  <c r="BC410" i="1"/>
  <c r="BA410" i="1" s="1"/>
  <c r="BC411" i="1"/>
  <c r="BA411" i="1" s="1"/>
  <c r="BC412" i="1"/>
  <c r="BA412" i="1" s="1"/>
  <c r="BC413" i="1"/>
  <c r="BA413" i="1" s="1"/>
  <c r="BC414" i="1"/>
  <c r="BA414" i="1" s="1"/>
  <c r="BC415" i="1"/>
  <c r="BA415" i="1" s="1"/>
  <c r="BC416" i="1"/>
  <c r="BA416" i="1" s="1"/>
  <c r="BC417" i="1"/>
  <c r="BA417" i="1" s="1"/>
  <c r="BC418" i="1"/>
  <c r="BA418" i="1" s="1"/>
  <c r="BC419" i="1"/>
  <c r="BA419" i="1" s="1"/>
  <c r="BC420" i="1"/>
  <c r="BA420" i="1" s="1"/>
  <c r="BC421" i="1"/>
  <c r="BA421" i="1" s="1"/>
  <c r="BC422" i="1"/>
  <c r="BA422" i="1" s="1"/>
  <c r="BC423" i="1"/>
  <c r="BA423" i="1" s="1"/>
  <c r="BC424" i="1"/>
  <c r="BA424" i="1" s="1"/>
  <c r="BC425" i="1"/>
  <c r="BA425" i="1" s="1"/>
  <c r="BC426" i="1"/>
  <c r="BA426" i="1" s="1"/>
  <c r="BC427" i="1"/>
  <c r="BA427" i="1" s="1"/>
  <c r="BC428" i="1"/>
  <c r="BA428" i="1" s="1"/>
  <c r="BC429" i="1"/>
  <c r="BA429" i="1" s="1"/>
  <c r="BC430" i="1"/>
  <c r="BA430" i="1" s="1"/>
  <c r="BC431" i="1"/>
  <c r="BA431" i="1" s="1"/>
  <c r="BC432" i="1"/>
  <c r="BA432" i="1" s="1"/>
  <c r="BC433" i="1"/>
  <c r="BA433" i="1" s="1"/>
  <c r="BC434" i="1"/>
  <c r="BA434" i="1" s="1"/>
  <c r="BC435" i="1"/>
  <c r="BA435" i="1" s="1"/>
  <c r="BC436" i="1"/>
  <c r="BA436" i="1" s="1"/>
  <c r="BC437" i="1"/>
  <c r="BA437" i="1" s="1"/>
  <c r="BC438" i="1"/>
  <c r="BA438" i="1" s="1"/>
  <c r="BC439" i="1"/>
  <c r="BA439" i="1" s="1"/>
  <c r="BC440" i="1"/>
  <c r="BA440" i="1" s="1"/>
  <c r="BC441" i="1"/>
  <c r="BA441" i="1" s="1"/>
  <c r="BC442" i="1"/>
  <c r="BA442" i="1" s="1"/>
  <c r="BC443" i="1"/>
  <c r="BA443" i="1" s="1"/>
  <c r="BC444" i="1"/>
  <c r="BA444" i="1" s="1"/>
  <c r="BC445" i="1"/>
  <c r="BA445" i="1" s="1"/>
  <c r="BC446" i="1"/>
  <c r="BA446" i="1" s="1"/>
  <c r="BC447" i="1"/>
  <c r="BA447" i="1" s="1"/>
  <c r="BC448" i="1"/>
  <c r="BA448" i="1" s="1"/>
  <c r="BC449" i="1"/>
  <c r="BA449" i="1" s="1"/>
  <c r="BC450" i="1"/>
  <c r="BA450" i="1" s="1"/>
  <c r="BC451" i="1"/>
  <c r="BA451" i="1" s="1"/>
  <c r="BC452" i="1"/>
  <c r="BA452" i="1" s="1"/>
  <c r="BC453" i="1"/>
  <c r="BA453" i="1" s="1"/>
  <c r="BC454" i="1"/>
  <c r="BA454" i="1" s="1"/>
  <c r="BC455" i="1"/>
  <c r="BA455" i="1" s="1"/>
  <c r="BC456" i="1"/>
  <c r="BA456" i="1" s="1"/>
  <c r="BC457" i="1"/>
  <c r="BA457" i="1" s="1"/>
  <c r="BC458" i="1"/>
  <c r="BA458" i="1" s="1"/>
  <c r="BC459" i="1"/>
  <c r="BA459" i="1" s="1"/>
  <c r="BC460" i="1"/>
  <c r="BA460" i="1" s="1"/>
  <c r="BC461" i="1"/>
  <c r="BA461" i="1" s="1"/>
  <c r="BC462" i="1"/>
  <c r="BA462" i="1" s="1"/>
  <c r="BC463" i="1"/>
  <c r="BA463" i="1" s="1"/>
  <c r="BC464" i="1"/>
  <c r="BA464" i="1" s="1"/>
  <c r="BC465" i="1"/>
  <c r="BA465" i="1" s="1"/>
  <c r="BC466" i="1"/>
  <c r="BA466" i="1" s="1"/>
  <c r="BC467" i="1"/>
  <c r="BA467" i="1" s="1"/>
  <c r="BC468" i="1"/>
  <c r="BA468" i="1" s="1"/>
  <c r="BC469" i="1"/>
  <c r="BA469" i="1" s="1"/>
  <c r="BC470" i="1"/>
  <c r="BA470" i="1" s="1"/>
  <c r="BC471" i="1"/>
  <c r="BA471" i="1" s="1"/>
  <c r="BC472" i="1"/>
  <c r="BA472" i="1" s="1"/>
  <c r="BC473" i="1"/>
  <c r="BA473" i="1" s="1"/>
  <c r="BC474" i="1"/>
  <c r="BA474" i="1" s="1"/>
  <c r="BC475" i="1"/>
  <c r="BA475" i="1" s="1"/>
  <c r="BC476" i="1"/>
  <c r="BA476" i="1" s="1"/>
  <c r="BC477" i="1"/>
  <c r="BA477" i="1" s="1"/>
  <c r="BC478" i="1"/>
  <c r="BA478" i="1" s="1"/>
  <c r="BC479" i="1"/>
  <c r="BA479" i="1" s="1"/>
  <c r="BC480" i="1"/>
  <c r="BA480" i="1" s="1"/>
  <c r="BC481" i="1"/>
  <c r="BA481" i="1" s="1"/>
  <c r="BC482" i="1"/>
  <c r="BA482" i="1" s="1"/>
  <c r="BC483" i="1"/>
  <c r="BA483" i="1" s="1"/>
  <c r="BC484" i="1"/>
  <c r="BA484" i="1" s="1"/>
  <c r="BC485" i="1"/>
  <c r="BA485" i="1" s="1"/>
  <c r="BC486" i="1"/>
  <c r="BA486" i="1" s="1"/>
  <c r="BC487" i="1"/>
  <c r="BA487" i="1" s="1"/>
  <c r="BC488" i="1"/>
  <c r="BA488" i="1" s="1"/>
  <c r="BC489" i="1"/>
  <c r="BA489" i="1" s="1"/>
  <c r="BC490" i="1"/>
  <c r="BA490" i="1" s="1"/>
  <c r="BC491" i="1"/>
  <c r="BA491" i="1" s="1"/>
  <c r="BC492" i="1"/>
  <c r="BA492" i="1" s="1"/>
  <c r="BC493" i="1"/>
  <c r="BA493" i="1" s="1"/>
  <c r="BC494" i="1"/>
  <c r="BA494" i="1" s="1"/>
  <c r="BC495" i="1"/>
  <c r="BA495" i="1" s="1"/>
  <c r="BC496" i="1"/>
  <c r="BA496" i="1" s="1"/>
  <c r="BC497" i="1"/>
  <c r="BA497" i="1" s="1"/>
  <c r="BC498" i="1"/>
  <c r="BA498" i="1" s="1"/>
  <c r="BC499" i="1"/>
  <c r="BA499" i="1" s="1"/>
  <c r="BC500" i="1"/>
  <c r="BA500" i="1" s="1"/>
  <c r="BC501" i="1"/>
  <c r="BA501" i="1" s="1"/>
  <c r="BC502" i="1"/>
  <c r="BA502" i="1" s="1"/>
  <c r="BC503" i="1"/>
  <c r="BA503" i="1" s="1"/>
  <c r="BC504" i="1"/>
  <c r="BA504" i="1" s="1"/>
  <c r="BC505" i="1"/>
  <c r="BA505" i="1" s="1"/>
  <c r="BC506" i="1"/>
  <c r="BA506" i="1" s="1"/>
  <c r="BC507" i="1"/>
  <c r="BA507" i="1" s="1"/>
  <c r="BC508" i="1"/>
  <c r="BA508" i="1" s="1"/>
  <c r="BC509" i="1"/>
  <c r="BA509" i="1" s="1"/>
  <c r="BC510" i="1"/>
  <c r="BA510" i="1" s="1"/>
  <c r="BC511" i="1"/>
  <c r="BA511" i="1" s="1"/>
  <c r="BC512" i="1"/>
  <c r="BA512" i="1" s="1"/>
  <c r="BC513" i="1"/>
  <c r="BA513" i="1" s="1"/>
  <c r="BC514" i="1"/>
  <c r="BA514" i="1" s="1"/>
  <c r="BC515" i="1"/>
  <c r="BA515" i="1" s="1"/>
  <c r="BC516" i="1"/>
  <c r="BA516" i="1" s="1"/>
  <c r="BC517" i="1"/>
  <c r="BA517" i="1" s="1"/>
  <c r="BC518" i="1"/>
  <c r="BA518" i="1" s="1"/>
  <c r="BC519" i="1"/>
  <c r="BA519" i="1" s="1"/>
  <c r="BC520" i="1"/>
  <c r="BA520" i="1" s="1"/>
  <c r="BC521" i="1"/>
  <c r="BA521" i="1" s="1"/>
  <c r="BC522" i="1"/>
  <c r="BA522" i="1" s="1"/>
  <c r="BC523" i="1"/>
  <c r="BA523" i="1" s="1"/>
  <c r="BC524" i="1"/>
  <c r="BA524" i="1" s="1"/>
  <c r="BC525" i="1"/>
  <c r="BA525" i="1" s="1"/>
  <c r="BC526" i="1"/>
  <c r="BA526" i="1" s="1"/>
  <c r="BC527" i="1"/>
  <c r="BA527" i="1" s="1"/>
  <c r="BC528" i="1"/>
  <c r="BA528" i="1" s="1"/>
  <c r="BC529" i="1"/>
  <c r="BA529" i="1" s="1"/>
  <c r="BC530" i="1"/>
  <c r="BA530" i="1" s="1"/>
  <c r="BC531" i="1"/>
  <c r="BA531" i="1" s="1"/>
  <c r="BC532" i="1"/>
  <c r="BA532" i="1" s="1"/>
  <c r="BC533" i="1"/>
  <c r="BA533" i="1" s="1"/>
  <c r="BC534" i="1"/>
  <c r="BA534" i="1" s="1"/>
  <c r="BC535" i="1"/>
  <c r="BA535" i="1" s="1"/>
  <c r="BC536" i="1"/>
  <c r="BA536" i="1" s="1"/>
  <c r="BC537" i="1"/>
  <c r="BA537" i="1" s="1"/>
  <c r="BC538" i="1"/>
  <c r="BA538" i="1" s="1"/>
  <c r="BC539" i="1"/>
  <c r="BA539" i="1" s="1"/>
  <c r="BC540" i="1"/>
  <c r="BA540" i="1" s="1"/>
  <c r="BC541" i="1"/>
  <c r="BA541" i="1" s="1"/>
  <c r="BC542" i="1"/>
  <c r="BA542" i="1" s="1"/>
  <c r="BC543" i="1"/>
  <c r="BA543" i="1" s="1"/>
  <c r="BC544" i="1"/>
  <c r="BA544" i="1" s="1"/>
  <c r="BC545" i="1"/>
  <c r="BA545" i="1" s="1"/>
  <c r="BC546" i="1"/>
  <c r="BA546" i="1" s="1"/>
  <c r="BC547" i="1"/>
  <c r="BA547" i="1" s="1"/>
  <c r="BC548" i="1"/>
  <c r="BA548" i="1" s="1"/>
  <c r="BC549" i="1"/>
  <c r="BA549" i="1" s="1"/>
  <c r="BC550" i="1"/>
  <c r="BA550" i="1" s="1"/>
  <c r="BC551" i="1"/>
  <c r="BA551" i="1" s="1"/>
  <c r="BC552" i="1"/>
  <c r="BA552" i="1" s="1"/>
  <c r="BC553" i="1"/>
  <c r="BA553" i="1" s="1"/>
  <c r="BC554" i="1"/>
  <c r="BA554" i="1" s="1"/>
  <c r="BC555" i="1"/>
  <c r="BA555" i="1" s="1"/>
  <c r="BC556" i="1"/>
  <c r="BA556" i="1" s="1"/>
  <c r="BC557" i="1"/>
  <c r="BA557" i="1" s="1"/>
  <c r="BC558" i="1"/>
  <c r="BA558" i="1" s="1"/>
  <c r="BC559" i="1"/>
  <c r="BA559" i="1" s="1"/>
  <c r="BC560" i="1"/>
  <c r="BA560" i="1" s="1"/>
  <c r="BC561" i="1"/>
  <c r="BA561" i="1" s="1"/>
  <c r="BC562" i="1"/>
  <c r="BA562" i="1" s="1"/>
  <c r="BC563" i="1"/>
  <c r="BA563" i="1" s="1"/>
  <c r="BC564" i="1"/>
  <c r="BA564" i="1" s="1"/>
  <c r="BC565" i="1"/>
  <c r="BA565" i="1" s="1"/>
  <c r="BC566" i="1"/>
  <c r="BA566" i="1" s="1"/>
  <c r="BC567" i="1"/>
  <c r="BA567" i="1" s="1"/>
  <c r="BC568" i="1"/>
  <c r="BA568" i="1" s="1"/>
  <c r="BC569" i="1"/>
  <c r="BA569" i="1" s="1"/>
  <c r="BC570" i="1"/>
  <c r="BA570" i="1" s="1"/>
  <c r="BC571" i="1"/>
  <c r="BA571" i="1" s="1"/>
  <c r="BC572" i="1"/>
  <c r="BA572" i="1" s="1"/>
  <c r="BC573" i="1"/>
  <c r="BA573" i="1" s="1"/>
  <c r="BC574" i="1"/>
  <c r="BA574" i="1" s="1"/>
  <c r="BC575" i="1"/>
  <c r="BA575" i="1" s="1"/>
  <c r="BC576" i="1"/>
  <c r="BA576" i="1" s="1"/>
  <c r="BC577" i="1"/>
  <c r="BA577" i="1" s="1"/>
  <c r="BC578" i="1"/>
  <c r="BA578" i="1" s="1"/>
  <c r="BC579" i="1"/>
  <c r="BA579" i="1" s="1"/>
  <c r="BC580" i="1"/>
  <c r="BA580" i="1" s="1"/>
  <c r="BC581" i="1"/>
  <c r="BA581" i="1" s="1"/>
  <c r="BC582" i="1"/>
  <c r="BA582" i="1" s="1"/>
  <c r="BC583" i="1"/>
  <c r="BA583" i="1" s="1"/>
  <c r="BC584" i="1"/>
  <c r="BA584" i="1" s="1"/>
  <c r="BC585" i="1"/>
  <c r="BA585" i="1" s="1"/>
  <c r="BC586" i="1"/>
  <c r="BA586" i="1" s="1"/>
  <c r="BC587" i="1"/>
  <c r="BA587" i="1" s="1"/>
  <c r="BC588" i="1"/>
  <c r="BA588" i="1" s="1"/>
  <c r="BC589" i="1"/>
  <c r="BA589" i="1" s="1"/>
  <c r="BC590" i="1"/>
  <c r="BA590" i="1" s="1"/>
  <c r="BC591" i="1"/>
  <c r="BA591" i="1" s="1"/>
  <c r="BC592" i="1"/>
  <c r="BA592" i="1" s="1"/>
  <c r="BC593" i="1"/>
  <c r="BA593" i="1" s="1"/>
  <c r="BC594" i="1"/>
  <c r="BA594" i="1" s="1"/>
  <c r="BC595" i="1"/>
  <c r="BA595" i="1" s="1"/>
  <c r="BC596" i="1"/>
  <c r="BA596" i="1" s="1"/>
  <c r="BC597" i="1"/>
  <c r="BA597" i="1" s="1"/>
  <c r="BC598" i="1"/>
  <c r="BA598" i="1" s="1"/>
  <c r="BC599" i="1"/>
  <c r="BA599" i="1" s="1"/>
  <c r="BC600" i="1"/>
  <c r="BA600" i="1" s="1"/>
  <c r="BC601" i="1"/>
  <c r="BA601" i="1" s="1"/>
  <c r="BC602" i="1"/>
  <c r="BA602" i="1" s="1"/>
  <c r="BC603" i="1"/>
  <c r="BA603" i="1" s="1"/>
  <c r="BC604" i="1"/>
  <c r="BA604" i="1" s="1"/>
  <c r="BC605" i="1"/>
  <c r="BA605" i="1" s="1"/>
  <c r="BC606" i="1"/>
  <c r="BA606" i="1" s="1"/>
  <c r="BC607" i="1"/>
  <c r="BA607" i="1" s="1"/>
  <c r="BC608" i="1"/>
  <c r="BA608" i="1" s="1"/>
  <c r="BC609" i="1"/>
  <c r="BA609" i="1" s="1"/>
  <c r="BC610" i="1"/>
  <c r="BA610" i="1" s="1"/>
  <c r="BC611" i="1"/>
  <c r="BA611" i="1" s="1"/>
  <c r="BC612" i="1"/>
  <c r="BA612" i="1" s="1"/>
  <c r="BC613" i="1"/>
  <c r="BA613" i="1" s="1"/>
  <c r="BC614" i="1"/>
  <c r="BA614" i="1" s="1"/>
  <c r="BC615" i="1"/>
  <c r="BA615" i="1" s="1"/>
  <c r="BC616" i="1"/>
  <c r="BA616" i="1" s="1"/>
  <c r="BC617" i="1"/>
  <c r="BA617" i="1" s="1"/>
  <c r="BC618" i="1"/>
  <c r="BA618" i="1" s="1"/>
  <c r="BC619" i="1"/>
  <c r="BA619" i="1" s="1"/>
  <c r="BC620" i="1"/>
  <c r="BA620" i="1" s="1"/>
  <c r="BC621" i="1"/>
  <c r="BA621" i="1" s="1"/>
  <c r="BC622" i="1"/>
  <c r="BA622" i="1" s="1"/>
  <c r="BC623" i="1"/>
  <c r="BA623" i="1" s="1"/>
  <c r="BC624" i="1"/>
  <c r="BA624" i="1" s="1"/>
  <c r="BC625" i="1"/>
  <c r="BA625" i="1" s="1"/>
  <c r="BC626" i="1"/>
  <c r="BA626" i="1" s="1"/>
  <c r="BC627" i="1"/>
  <c r="BA627" i="1" s="1"/>
  <c r="BC628" i="1"/>
  <c r="BA628" i="1" s="1"/>
  <c r="BC629" i="1"/>
  <c r="BA629" i="1" s="1"/>
  <c r="BC630" i="1"/>
  <c r="BA630" i="1" s="1"/>
  <c r="BC631" i="1"/>
  <c r="BA631" i="1" s="1"/>
  <c r="BC632" i="1"/>
  <c r="BA632" i="1" s="1"/>
  <c r="BC633" i="1"/>
  <c r="BA633" i="1" s="1"/>
  <c r="BC634" i="1"/>
  <c r="BA634" i="1" s="1"/>
  <c r="BC635" i="1"/>
  <c r="BA635" i="1" s="1"/>
  <c r="BC636" i="1"/>
  <c r="BA636" i="1" s="1"/>
  <c r="BC637" i="1"/>
  <c r="BA637" i="1" s="1"/>
  <c r="BC638" i="1"/>
  <c r="BA638" i="1" s="1"/>
  <c r="BC639" i="1"/>
  <c r="BA639" i="1" s="1"/>
  <c r="BC640" i="1"/>
  <c r="BA640" i="1" s="1"/>
  <c r="BC641" i="1"/>
  <c r="BA641" i="1" s="1"/>
  <c r="BC642" i="1"/>
  <c r="BA642" i="1" s="1"/>
  <c r="BC643" i="1"/>
  <c r="BA643" i="1" s="1"/>
  <c r="BC644" i="1"/>
  <c r="BA644" i="1" s="1"/>
  <c r="BC645" i="1"/>
  <c r="BA645" i="1" s="1"/>
  <c r="BC646" i="1"/>
  <c r="BA646" i="1" s="1"/>
  <c r="BC647" i="1"/>
  <c r="BA647" i="1" s="1"/>
  <c r="BC648" i="1"/>
  <c r="BA648" i="1" s="1"/>
  <c r="BC649" i="1"/>
  <c r="BA649" i="1" s="1"/>
  <c r="BC650" i="1"/>
  <c r="BA650" i="1" s="1"/>
  <c r="BC651" i="1"/>
  <c r="BA651" i="1" s="1"/>
  <c r="BC652" i="1"/>
  <c r="BA652" i="1" s="1"/>
  <c r="BC653" i="1"/>
  <c r="BA653" i="1" s="1"/>
  <c r="BC654" i="1"/>
  <c r="BA654" i="1" s="1"/>
  <c r="BC655" i="1"/>
  <c r="BA655" i="1" s="1"/>
  <c r="BC656" i="1"/>
  <c r="BA656" i="1" s="1"/>
  <c r="BC657" i="1"/>
  <c r="BA657" i="1" s="1"/>
  <c r="BC658" i="1"/>
  <c r="BA658" i="1" s="1"/>
  <c r="BC659" i="1"/>
  <c r="BA659" i="1" s="1"/>
  <c r="BC660" i="1"/>
  <c r="BA660" i="1" s="1"/>
  <c r="BC661" i="1"/>
  <c r="BA661" i="1" s="1"/>
  <c r="BC662" i="1"/>
  <c r="BA662" i="1" s="1"/>
  <c r="BC663" i="1"/>
  <c r="BA663" i="1" s="1"/>
  <c r="BC664" i="1"/>
  <c r="BA664" i="1" s="1"/>
  <c r="BC665" i="1"/>
  <c r="BA665" i="1" s="1"/>
  <c r="BC666" i="1"/>
  <c r="BA666" i="1" s="1"/>
  <c r="BC667" i="1"/>
  <c r="BA667" i="1" s="1"/>
  <c r="BC668" i="1"/>
  <c r="BA668" i="1" s="1"/>
  <c r="BC669" i="1"/>
  <c r="BA669" i="1" s="1"/>
  <c r="BC670" i="1"/>
  <c r="BA670" i="1" s="1"/>
  <c r="BC671" i="1"/>
  <c r="BA671" i="1" s="1"/>
  <c r="BC672" i="1"/>
  <c r="BA672" i="1" s="1"/>
  <c r="BC673" i="1"/>
  <c r="BA673" i="1" s="1"/>
  <c r="BC674" i="1"/>
  <c r="BA674" i="1" s="1"/>
  <c r="BC675" i="1"/>
  <c r="BA675" i="1" s="1"/>
  <c r="BC676" i="1"/>
  <c r="BA676" i="1" s="1"/>
  <c r="BC677" i="1"/>
  <c r="BA677" i="1" s="1"/>
  <c r="BC678" i="1"/>
  <c r="BA678" i="1" s="1"/>
  <c r="BC679" i="1"/>
  <c r="BA679" i="1" s="1"/>
  <c r="BC680" i="1"/>
  <c r="BA680" i="1" s="1"/>
  <c r="BC681" i="1"/>
  <c r="BA681" i="1" s="1"/>
  <c r="BC682" i="1"/>
  <c r="BA682" i="1" s="1"/>
  <c r="BC683" i="1"/>
  <c r="BA683" i="1" s="1"/>
  <c r="BC684" i="1"/>
  <c r="BA684" i="1" s="1"/>
  <c r="BC685" i="1"/>
  <c r="BA685" i="1" s="1"/>
  <c r="BC686" i="1"/>
  <c r="BA686" i="1" s="1"/>
  <c r="BC687" i="1"/>
  <c r="BA687" i="1" s="1"/>
  <c r="BC688" i="1"/>
  <c r="BA688" i="1" s="1"/>
  <c r="BC689" i="1"/>
  <c r="BA689" i="1" s="1"/>
  <c r="BC690" i="1"/>
  <c r="BA690" i="1" s="1"/>
  <c r="BC691" i="1"/>
  <c r="BA691" i="1" s="1"/>
  <c r="BC692" i="1"/>
  <c r="BA692" i="1" s="1"/>
  <c r="BC693" i="1"/>
  <c r="BA693" i="1" s="1"/>
  <c r="BC694" i="1"/>
  <c r="BA694" i="1" s="1"/>
  <c r="BC695" i="1"/>
  <c r="BA695" i="1" s="1"/>
  <c r="BC696" i="1"/>
  <c r="BA696" i="1" s="1"/>
  <c r="BC697" i="1"/>
  <c r="BA697" i="1" s="1"/>
  <c r="BC698" i="1"/>
  <c r="BA698" i="1" s="1"/>
  <c r="BC699" i="1"/>
  <c r="BA699" i="1" s="1"/>
  <c r="BC700" i="1"/>
  <c r="BA700" i="1" s="1"/>
  <c r="BC701" i="1"/>
  <c r="BA701" i="1" s="1"/>
  <c r="BC702" i="1"/>
  <c r="BA702" i="1" s="1"/>
  <c r="BC703" i="1"/>
  <c r="BA703" i="1" s="1"/>
  <c r="BC704" i="1"/>
  <c r="BA704" i="1" s="1"/>
  <c r="BC705" i="1"/>
  <c r="BA705" i="1" s="1"/>
  <c r="BC706" i="1"/>
  <c r="BA706" i="1" s="1"/>
  <c r="BC707" i="1"/>
  <c r="BA707" i="1" s="1"/>
  <c r="BC708" i="1"/>
  <c r="BA708" i="1" s="1"/>
  <c r="BC709" i="1"/>
  <c r="BA709" i="1" s="1"/>
  <c r="BC710" i="1"/>
  <c r="BA710" i="1" s="1"/>
  <c r="BC711" i="1"/>
  <c r="BA711" i="1" s="1"/>
  <c r="BC712" i="1"/>
  <c r="BA712" i="1" s="1"/>
  <c r="BC713" i="1"/>
  <c r="BA713" i="1" s="1"/>
  <c r="BC714" i="1"/>
  <c r="BA714" i="1" s="1"/>
  <c r="BC715" i="1"/>
  <c r="BA715" i="1" s="1"/>
  <c r="BC716" i="1"/>
  <c r="BA716" i="1" s="1"/>
  <c r="BC717" i="1"/>
  <c r="BA717" i="1" s="1"/>
  <c r="BC718" i="1"/>
  <c r="BA718" i="1" s="1"/>
  <c r="BC719" i="1"/>
  <c r="BA719" i="1" s="1"/>
  <c r="BC720" i="1"/>
  <c r="BA720" i="1" s="1"/>
  <c r="BC721" i="1"/>
  <c r="BA721" i="1" s="1"/>
  <c r="BC722" i="1"/>
  <c r="BA722" i="1" s="1"/>
  <c r="BC723" i="1"/>
  <c r="BA723" i="1" s="1"/>
  <c r="BC724" i="1"/>
  <c r="BA724" i="1" s="1"/>
  <c r="BC725" i="1"/>
  <c r="BA725" i="1" s="1"/>
  <c r="BC726" i="1"/>
  <c r="BA726" i="1" s="1"/>
  <c r="BC727" i="1"/>
  <c r="BA727" i="1" s="1"/>
  <c r="BC728" i="1"/>
  <c r="BA728" i="1" s="1"/>
  <c r="BC729" i="1"/>
  <c r="BA729" i="1" s="1"/>
  <c r="BC730" i="1"/>
  <c r="BA730" i="1" s="1"/>
  <c r="BC731" i="1"/>
  <c r="BA731" i="1" s="1"/>
  <c r="BC732" i="1"/>
  <c r="BA732" i="1" s="1"/>
  <c r="BC733" i="1"/>
  <c r="BA733" i="1" s="1"/>
  <c r="BC734" i="1"/>
  <c r="BA734" i="1" s="1"/>
  <c r="BC735" i="1"/>
  <c r="BA735" i="1" s="1"/>
  <c r="BC736" i="1"/>
  <c r="BA736" i="1" s="1"/>
  <c r="BC737" i="1"/>
  <c r="BA737" i="1" s="1"/>
  <c r="BC738" i="1"/>
  <c r="BA738" i="1" s="1"/>
  <c r="BC739" i="1"/>
  <c r="BA739" i="1" s="1"/>
  <c r="BC740" i="1"/>
  <c r="BA740" i="1" s="1"/>
  <c r="BC741" i="1"/>
  <c r="BA741" i="1" s="1"/>
  <c r="BC742" i="1"/>
  <c r="BA742" i="1" s="1"/>
  <c r="BC743" i="1"/>
  <c r="BA743" i="1" s="1"/>
  <c r="BC744" i="1"/>
  <c r="BA744" i="1" s="1"/>
  <c r="BC745" i="1"/>
  <c r="BA745" i="1" s="1"/>
  <c r="BC746" i="1"/>
  <c r="BA746" i="1" s="1"/>
  <c r="BC747" i="1"/>
  <c r="BA747" i="1" s="1"/>
  <c r="BC748" i="1"/>
  <c r="BA748" i="1" s="1"/>
  <c r="BC749" i="1"/>
  <c r="BA749" i="1" s="1"/>
  <c r="BC750" i="1"/>
  <c r="BA750" i="1" s="1"/>
  <c r="BC751" i="1"/>
  <c r="BA751" i="1" s="1"/>
  <c r="BC752" i="1"/>
  <c r="BA752" i="1" s="1"/>
  <c r="BC753" i="1"/>
  <c r="BA753" i="1" s="1"/>
  <c r="BC754" i="1"/>
  <c r="BA754" i="1" s="1"/>
  <c r="BC755" i="1"/>
  <c r="BA755" i="1" s="1"/>
  <c r="BC756" i="1"/>
  <c r="BA756" i="1" s="1"/>
  <c r="BC757" i="1"/>
  <c r="BA757" i="1" s="1"/>
  <c r="BC758" i="1"/>
  <c r="BA758" i="1" s="1"/>
  <c r="BC759" i="1"/>
  <c r="BA759" i="1" s="1"/>
  <c r="BC760" i="1"/>
  <c r="BA760" i="1" s="1"/>
  <c r="BC761" i="1"/>
  <c r="BA761" i="1" s="1"/>
  <c r="BC762" i="1"/>
  <c r="BA762" i="1" s="1"/>
  <c r="BC763" i="1"/>
  <c r="BA763" i="1" s="1"/>
  <c r="BC764" i="1"/>
  <c r="BA764" i="1" s="1"/>
  <c r="BC765" i="1"/>
  <c r="BA765" i="1" s="1"/>
  <c r="BC766" i="1"/>
  <c r="BA766" i="1" s="1"/>
  <c r="BC767" i="1"/>
  <c r="BA767" i="1" s="1"/>
  <c r="BC768" i="1"/>
  <c r="BA768" i="1" s="1"/>
  <c r="BC769" i="1"/>
  <c r="BA769" i="1" s="1"/>
  <c r="BC770" i="1"/>
  <c r="BA770" i="1" s="1"/>
  <c r="BC771" i="1"/>
  <c r="BA771" i="1" s="1"/>
  <c r="BC772" i="1"/>
  <c r="BA772" i="1" s="1"/>
  <c r="BC773" i="1"/>
  <c r="BA773" i="1" s="1"/>
  <c r="BC774" i="1"/>
  <c r="BA774" i="1" s="1"/>
  <c r="BC775" i="1"/>
  <c r="BA775" i="1" s="1"/>
  <c r="BC776" i="1"/>
  <c r="BA776" i="1" s="1"/>
  <c r="BC777" i="1"/>
  <c r="BA777" i="1" s="1"/>
  <c r="BC778" i="1"/>
  <c r="BA778" i="1" s="1"/>
  <c r="BC779" i="1"/>
  <c r="BA779" i="1" s="1"/>
  <c r="BC780" i="1"/>
  <c r="BA780" i="1" s="1"/>
  <c r="BC781" i="1"/>
  <c r="BA781" i="1" s="1"/>
  <c r="BC782" i="1"/>
  <c r="BA782" i="1" s="1"/>
  <c r="BC783" i="1"/>
  <c r="BA783" i="1" s="1"/>
  <c r="BC784" i="1"/>
  <c r="BA784" i="1" s="1"/>
  <c r="BC785" i="1"/>
  <c r="BA785" i="1" s="1"/>
  <c r="BC786" i="1"/>
  <c r="BA786" i="1" s="1"/>
  <c r="BC787" i="1"/>
  <c r="BA787" i="1" s="1"/>
  <c r="BC788" i="1"/>
  <c r="BA788" i="1" s="1"/>
  <c r="BC789" i="1"/>
  <c r="BA789" i="1" s="1"/>
  <c r="BC790" i="1"/>
  <c r="BA790" i="1" s="1"/>
  <c r="BC791" i="1"/>
  <c r="BA791" i="1" s="1"/>
  <c r="BC792" i="1"/>
  <c r="BA792" i="1" s="1"/>
  <c r="BC793" i="1"/>
  <c r="BA793" i="1" s="1"/>
  <c r="BC794" i="1"/>
  <c r="BA794" i="1" s="1"/>
  <c r="BC795" i="1"/>
  <c r="BA795" i="1" s="1"/>
  <c r="BC796" i="1"/>
  <c r="BA796" i="1" s="1"/>
  <c r="BC797" i="1"/>
  <c r="BA797" i="1" s="1"/>
  <c r="BC798" i="1"/>
  <c r="BA798" i="1" s="1"/>
  <c r="BC799" i="1"/>
  <c r="BA799" i="1" s="1"/>
  <c r="BC800" i="1"/>
  <c r="BA800" i="1" s="1"/>
  <c r="BC801" i="1"/>
  <c r="BA801" i="1" s="1"/>
  <c r="BC802" i="1"/>
  <c r="BA802" i="1" s="1"/>
  <c r="BC803" i="1"/>
  <c r="BA803" i="1" s="1"/>
  <c r="BC804" i="1"/>
  <c r="BA804" i="1" s="1"/>
  <c r="BC805" i="1"/>
  <c r="BA805" i="1" s="1"/>
  <c r="BC806" i="1"/>
  <c r="BA806" i="1" s="1"/>
  <c r="BC807" i="1"/>
  <c r="BA807" i="1" s="1"/>
  <c r="BC808" i="1"/>
  <c r="BA808" i="1" s="1"/>
  <c r="BC809" i="1"/>
  <c r="BA809" i="1" s="1"/>
  <c r="BC810" i="1"/>
  <c r="BA810" i="1" s="1"/>
  <c r="BC811" i="1"/>
  <c r="BA811" i="1" s="1"/>
  <c r="BC812" i="1"/>
  <c r="BA812" i="1" s="1"/>
  <c r="BC813" i="1"/>
  <c r="BA813" i="1" s="1"/>
  <c r="BC814" i="1"/>
  <c r="BA814" i="1" s="1"/>
  <c r="BC815" i="1"/>
  <c r="BA815" i="1" s="1"/>
  <c r="BC816" i="1"/>
  <c r="BA816" i="1" s="1"/>
  <c r="BC817" i="1"/>
  <c r="BA817" i="1" s="1"/>
  <c r="BC818" i="1"/>
  <c r="BA818" i="1" s="1"/>
  <c r="BC819" i="1"/>
  <c r="BA819" i="1" s="1"/>
  <c r="BC820" i="1"/>
  <c r="BA820" i="1" s="1"/>
  <c r="BC821" i="1"/>
  <c r="BA821" i="1" s="1"/>
  <c r="BC822" i="1"/>
  <c r="BA822" i="1" s="1"/>
  <c r="BC823" i="1"/>
  <c r="BA823" i="1" s="1"/>
  <c r="BC824" i="1"/>
  <c r="BA824" i="1" s="1"/>
  <c r="BC825" i="1"/>
  <c r="BA825" i="1" s="1"/>
  <c r="BC826" i="1"/>
  <c r="BA826" i="1" s="1"/>
  <c r="BC827" i="1"/>
  <c r="BA827" i="1" s="1"/>
  <c r="BC828" i="1"/>
  <c r="BA828" i="1" s="1"/>
  <c r="BC829" i="1"/>
  <c r="BA829" i="1" s="1"/>
  <c r="BC830" i="1"/>
  <c r="BA830" i="1" s="1"/>
  <c r="BC831" i="1"/>
  <c r="BA831" i="1" s="1"/>
  <c r="BC832" i="1"/>
  <c r="BA832" i="1" s="1"/>
  <c r="BC833" i="1"/>
  <c r="BA833" i="1" s="1"/>
  <c r="BC834" i="1"/>
  <c r="BA834" i="1" s="1"/>
  <c r="BC835" i="1"/>
  <c r="BA835" i="1" s="1"/>
  <c r="BC836" i="1"/>
  <c r="BA836" i="1" s="1"/>
  <c r="BC837" i="1"/>
  <c r="BA837" i="1" s="1"/>
  <c r="BC838" i="1"/>
  <c r="BA838" i="1" s="1"/>
  <c r="BC839" i="1"/>
  <c r="BA839" i="1" s="1"/>
  <c r="BC840" i="1"/>
  <c r="BA840" i="1" s="1"/>
  <c r="BC841" i="1"/>
  <c r="BA841" i="1" s="1"/>
  <c r="BC842" i="1"/>
  <c r="BA842" i="1" s="1"/>
  <c r="BC843" i="1"/>
  <c r="BA843" i="1" s="1"/>
  <c r="BC844" i="1"/>
  <c r="BA844" i="1" s="1"/>
  <c r="BC845" i="1"/>
  <c r="BA845" i="1" s="1"/>
  <c r="BC846" i="1"/>
  <c r="BA846" i="1" s="1"/>
  <c r="BC847" i="1"/>
  <c r="BA847" i="1" s="1"/>
  <c r="BC848" i="1"/>
  <c r="BA848" i="1" s="1"/>
  <c r="BC849" i="1"/>
  <c r="BA849" i="1" s="1"/>
  <c r="BC850" i="1"/>
  <c r="BA850" i="1" s="1"/>
  <c r="BC851" i="1"/>
  <c r="BA851" i="1" s="1"/>
  <c r="BC852" i="1"/>
  <c r="BA852" i="1" s="1"/>
  <c r="BC853" i="1"/>
  <c r="BA853" i="1" s="1"/>
  <c r="BC854" i="1"/>
  <c r="BA854" i="1" s="1"/>
  <c r="BC855" i="1"/>
  <c r="BA855" i="1" s="1"/>
  <c r="BC856" i="1"/>
  <c r="BA856" i="1" s="1"/>
  <c r="BC857" i="1"/>
  <c r="BA857" i="1" s="1"/>
  <c r="BC858" i="1"/>
  <c r="BA858" i="1" s="1"/>
  <c r="BC859" i="1"/>
  <c r="BA859" i="1" s="1"/>
  <c r="BC860" i="1"/>
  <c r="BA860" i="1" s="1"/>
  <c r="BC861" i="1"/>
  <c r="BA861" i="1" s="1"/>
  <c r="BC862" i="1"/>
  <c r="BA862" i="1" s="1"/>
  <c r="BC863" i="1"/>
  <c r="BA863" i="1" s="1"/>
  <c r="BC864" i="1"/>
  <c r="BA864" i="1" s="1"/>
  <c r="BC865" i="1"/>
  <c r="BA865" i="1" s="1"/>
  <c r="BC866" i="1"/>
  <c r="BA866" i="1" s="1"/>
  <c r="BC867" i="1"/>
  <c r="BA867" i="1" s="1"/>
  <c r="BC868" i="1"/>
  <c r="BA868" i="1" s="1"/>
  <c r="BC869" i="1"/>
  <c r="BA869" i="1" s="1"/>
  <c r="BC870" i="1"/>
  <c r="BA870" i="1" s="1"/>
  <c r="BC871" i="1"/>
  <c r="BA871" i="1" s="1"/>
  <c r="BC872" i="1"/>
  <c r="BA872" i="1" s="1"/>
  <c r="BC873" i="1"/>
  <c r="BA873" i="1" s="1"/>
  <c r="BC874" i="1"/>
  <c r="BA874" i="1" s="1"/>
  <c r="BC875" i="1"/>
  <c r="BA875" i="1" s="1"/>
  <c r="BC876" i="1"/>
  <c r="BA876" i="1" s="1"/>
  <c r="BC877" i="1"/>
  <c r="BA877" i="1" s="1"/>
  <c r="BC878" i="1"/>
  <c r="BA878" i="1" s="1"/>
  <c r="BC879" i="1"/>
  <c r="BA879" i="1" s="1"/>
  <c r="BC880" i="1"/>
  <c r="BA880" i="1" s="1"/>
  <c r="BC881" i="1"/>
  <c r="BA881" i="1" s="1"/>
  <c r="BC882" i="1"/>
  <c r="BA882" i="1" s="1"/>
  <c r="BC883" i="1"/>
  <c r="BA883" i="1" s="1"/>
  <c r="BC884" i="1"/>
  <c r="BA884" i="1" s="1"/>
  <c r="BC885" i="1"/>
  <c r="BA885" i="1" s="1"/>
  <c r="BC886" i="1"/>
  <c r="BA886" i="1" s="1"/>
  <c r="BC887" i="1"/>
  <c r="BA887" i="1" s="1"/>
  <c r="BC888" i="1"/>
  <c r="BA888" i="1" s="1"/>
  <c r="BC889" i="1"/>
  <c r="BA889" i="1" s="1"/>
  <c r="BC890" i="1"/>
  <c r="BA890" i="1" s="1"/>
  <c r="BC891" i="1"/>
  <c r="BA891" i="1" s="1"/>
  <c r="BC892" i="1"/>
  <c r="BA892" i="1" s="1"/>
  <c r="BC893" i="1"/>
  <c r="BA893" i="1" s="1"/>
  <c r="BC894" i="1"/>
  <c r="BA894" i="1" s="1"/>
  <c r="BC895" i="1"/>
  <c r="BA895" i="1" s="1"/>
  <c r="BC896" i="1"/>
  <c r="BA896" i="1" s="1"/>
  <c r="BC897" i="1"/>
  <c r="BA897" i="1" s="1"/>
  <c r="BC898" i="1"/>
  <c r="BA898" i="1" s="1"/>
  <c r="BC899" i="1"/>
  <c r="BA899" i="1" s="1"/>
  <c r="BC900" i="1"/>
  <c r="BA900" i="1" s="1"/>
  <c r="BC901" i="1"/>
  <c r="BA901" i="1" s="1"/>
  <c r="BC902" i="1"/>
  <c r="BA902" i="1" s="1"/>
  <c r="BC903" i="1"/>
  <c r="BA903" i="1" s="1"/>
  <c r="BC904" i="1"/>
  <c r="BA904" i="1" s="1"/>
  <c r="BC905" i="1"/>
  <c r="BA905" i="1" s="1"/>
  <c r="BC906" i="1"/>
  <c r="BA906" i="1" s="1"/>
  <c r="BC907" i="1"/>
  <c r="BA907" i="1" s="1"/>
  <c r="BC908" i="1"/>
  <c r="BA908" i="1" s="1"/>
  <c r="BC909" i="1"/>
  <c r="BA909" i="1" s="1"/>
  <c r="BC910" i="1"/>
  <c r="BA910" i="1" s="1"/>
  <c r="BC911" i="1"/>
  <c r="BA911" i="1" s="1"/>
  <c r="BC912" i="1"/>
  <c r="BA912" i="1" s="1"/>
  <c r="BC913" i="1"/>
  <c r="BA913" i="1" s="1"/>
  <c r="BC914" i="1"/>
  <c r="BA914" i="1" s="1"/>
  <c r="BC915" i="1"/>
  <c r="BA915" i="1" s="1"/>
  <c r="BC916" i="1"/>
  <c r="BA916" i="1" s="1"/>
  <c r="BC917" i="1"/>
  <c r="BA917" i="1" s="1"/>
  <c r="BC918" i="1"/>
  <c r="BA918" i="1" s="1"/>
  <c r="BC919" i="1"/>
  <c r="BA919" i="1" s="1"/>
  <c r="BC920" i="1"/>
  <c r="BA920" i="1" s="1"/>
  <c r="BC921" i="1"/>
  <c r="BA921" i="1" s="1"/>
  <c r="BC922" i="1"/>
  <c r="BA922" i="1" s="1"/>
  <c r="BC923" i="1"/>
  <c r="BA923" i="1" s="1"/>
  <c r="BC924" i="1"/>
  <c r="BA924" i="1" s="1"/>
  <c r="BC925" i="1"/>
  <c r="BA925" i="1" s="1"/>
  <c r="BC926" i="1"/>
  <c r="BA926" i="1" s="1"/>
  <c r="BC927" i="1"/>
  <c r="BA927" i="1" s="1"/>
  <c r="BC928" i="1"/>
  <c r="BA928" i="1" s="1"/>
  <c r="BC929" i="1"/>
  <c r="BA929" i="1" s="1"/>
  <c r="BC930" i="1"/>
  <c r="BA930" i="1" s="1"/>
  <c r="BC931" i="1"/>
  <c r="BA931" i="1" s="1"/>
  <c r="BC932" i="1"/>
  <c r="BA932" i="1" s="1"/>
  <c r="BC933" i="1"/>
  <c r="BA933" i="1" s="1"/>
  <c r="BC934" i="1"/>
  <c r="BA934" i="1" s="1"/>
  <c r="BC935" i="1"/>
  <c r="BA935" i="1" s="1"/>
  <c r="BC936" i="1"/>
  <c r="BA936" i="1" s="1"/>
  <c r="BC937" i="1"/>
  <c r="BA937" i="1" s="1"/>
  <c r="BC938" i="1"/>
  <c r="BA938" i="1" s="1"/>
  <c r="BC939" i="1"/>
  <c r="BA939" i="1" s="1"/>
  <c r="BC940" i="1"/>
  <c r="BA940" i="1" s="1"/>
  <c r="BC941" i="1"/>
  <c r="BA941" i="1" s="1"/>
  <c r="BC942" i="1"/>
  <c r="BA942" i="1" s="1"/>
  <c r="BC943" i="1"/>
  <c r="BA943" i="1" s="1"/>
  <c r="BC944" i="1"/>
  <c r="BA944" i="1" s="1"/>
  <c r="BC945" i="1"/>
  <c r="BA945" i="1" s="1"/>
  <c r="BC946" i="1"/>
  <c r="BA946" i="1" s="1"/>
  <c r="BC947" i="1"/>
  <c r="BA947" i="1" s="1"/>
  <c r="BC948" i="1"/>
  <c r="BA948" i="1" s="1"/>
  <c r="BC949" i="1"/>
  <c r="BA949" i="1" s="1"/>
  <c r="BC950" i="1"/>
  <c r="BA950" i="1" s="1"/>
  <c r="BC951" i="1"/>
  <c r="BA951" i="1" s="1"/>
  <c r="BC952" i="1"/>
  <c r="BA952" i="1" s="1"/>
  <c r="BC953" i="1"/>
  <c r="BA953" i="1" s="1"/>
  <c r="BC954" i="1"/>
  <c r="BA954" i="1" s="1"/>
  <c r="BC955" i="1"/>
  <c r="BA955" i="1" s="1"/>
  <c r="BC956" i="1"/>
  <c r="BA956" i="1" s="1"/>
  <c r="BC957" i="1"/>
  <c r="BA957" i="1" s="1"/>
  <c r="BC958" i="1"/>
  <c r="BA958" i="1" s="1"/>
  <c r="BC959" i="1"/>
  <c r="BA959" i="1" s="1"/>
  <c r="BC960" i="1"/>
  <c r="BA960" i="1" s="1"/>
  <c r="BC961" i="1"/>
  <c r="BA961" i="1" s="1"/>
  <c r="BC962" i="1"/>
  <c r="BA962" i="1" s="1"/>
  <c r="BC963" i="1"/>
  <c r="BA963" i="1" s="1"/>
  <c r="BC964" i="1"/>
  <c r="BA964" i="1" s="1"/>
  <c r="BC965" i="1"/>
  <c r="BA965" i="1" s="1"/>
  <c r="BC966" i="1"/>
  <c r="BA966" i="1" s="1"/>
  <c r="BC967" i="1"/>
  <c r="BA967" i="1" s="1"/>
  <c r="BC968" i="1"/>
  <c r="BA968" i="1" s="1"/>
  <c r="BC969" i="1"/>
  <c r="BA969" i="1" s="1"/>
  <c r="BC970" i="1"/>
  <c r="BA970" i="1" s="1"/>
  <c r="BC971" i="1"/>
  <c r="BA971" i="1" s="1"/>
  <c r="BC972" i="1"/>
  <c r="BA972" i="1" s="1"/>
  <c r="BC973" i="1"/>
  <c r="BA973" i="1" s="1"/>
  <c r="BC974" i="1"/>
  <c r="BA974" i="1" s="1"/>
  <c r="BC975" i="1"/>
  <c r="BA975" i="1" s="1"/>
  <c r="BC976" i="1"/>
  <c r="BA976" i="1" s="1"/>
  <c r="BC977" i="1"/>
  <c r="BA977" i="1" s="1"/>
  <c r="BC978" i="1"/>
  <c r="BA978" i="1" s="1"/>
  <c r="BC979" i="1"/>
  <c r="BA979" i="1" s="1"/>
  <c r="BC980" i="1"/>
  <c r="BA980" i="1" s="1"/>
  <c r="BC981" i="1"/>
  <c r="BA981" i="1" s="1"/>
  <c r="BC982" i="1"/>
  <c r="BA982" i="1" s="1"/>
  <c r="BC983" i="1"/>
  <c r="BA983" i="1" s="1"/>
  <c r="BC984" i="1"/>
  <c r="BA984" i="1" s="1"/>
  <c r="BC985" i="1"/>
  <c r="BA985" i="1" s="1"/>
  <c r="BC986" i="1"/>
  <c r="BA986" i="1" s="1"/>
  <c r="BC987" i="1"/>
  <c r="BA987" i="1" s="1"/>
  <c r="BC988" i="1"/>
  <c r="BA988" i="1" s="1"/>
  <c r="BC989" i="1"/>
  <c r="BA989" i="1" s="1"/>
  <c r="BC990" i="1"/>
  <c r="BA990" i="1" s="1"/>
  <c r="BC991" i="1"/>
  <c r="BA991" i="1" s="1"/>
  <c r="BC992" i="1"/>
  <c r="BA992" i="1" s="1"/>
  <c r="BC993" i="1"/>
  <c r="BA993" i="1" s="1"/>
  <c r="BC994" i="1"/>
  <c r="BA994" i="1" s="1"/>
  <c r="BC995" i="1"/>
  <c r="BA995" i="1" s="1"/>
  <c r="BC996" i="1"/>
  <c r="BA996" i="1" s="1"/>
  <c r="BC997" i="1"/>
  <c r="BA997" i="1" s="1"/>
  <c r="BC998" i="1"/>
  <c r="BA998" i="1" s="1"/>
  <c r="BC999" i="1"/>
  <c r="BA999" i="1" s="1"/>
  <c r="BC1000" i="1"/>
  <c r="BA1000" i="1" s="1"/>
  <c r="BC1001" i="1"/>
  <c r="BA1001" i="1" s="1"/>
  <c r="BC1002" i="1"/>
  <c r="BA1002" i="1" s="1"/>
  <c r="BC1003" i="1"/>
  <c r="BA1003" i="1" s="1"/>
  <c r="BC1004" i="1"/>
  <c r="BA1004" i="1" s="1"/>
  <c r="BC1005" i="1"/>
  <c r="BA1005" i="1" s="1"/>
  <c r="BC1006" i="1"/>
  <c r="BA1006" i="1" s="1"/>
  <c r="BC1007" i="1"/>
  <c r="BA1007" i="1" s="1"/>
  <c r="BC1008" i="1"/>
  <c r="BA1008" i="1" s="1"/>
  <c r="BC1009" i="1"/>
  <c r="BA1009" i="1" s="1"/>
  <c r="BC1010" i="1"/>
  <c r="BA1010" i="1" s="1"/>
  <c r="BC1011" i="1"/>
  <c r="BA1011" i="1" s="1"/>
  <c r="BC1012" i="1"/>
  <c r="BA1012" i="1" s="1"/>
  <c r="BC1013" i="1"/>
  <c r="BA1013" i="1" s="1"/>
  <c r="BC1014" i="1"/>
  <c r="BA1014" i="1" s="1"/>
  <c r="BC1015" i="1"/>
  <c r="BA1015" i="1" s="1"/>
  <c r="BC1016" i="1"/>
  <c r="BA1016" i="1" s="1"/>
  <c r="BC1017" i="1"/>
  <c r="BA1017" i="1" s="1"/>
  <c r="BC1018" i="1"/>
  <c r="BA1018" i="1" s="1"/>
  <c r="BC1019" i="1"/>
  <c r="BA1019" i="1" s="1"/>
  <c r="BC1020" i="1"/>
  <c r="BA1020" i="1" s="1"/>
  <c r="BC1021" i="1"/>
  <c r="BA1021" i="1" s="1"/>
  <c r="BC1022" i="1"/>
  <c r="BA1022" i="1" s="1"/>
  <c r="BC1023" i="1"/>
  <c r="BA1023" i="1" s="1"/>
  <c r="BC1024" i="1"/>
  <c r="BA1024" i="1" s="1"/>
  <c r="BC1025" i="1"/>
  <c r="BA1025" i="1" s="1"/>
  <c r="BC1026" i="1"/>
  <c r="BA1026" i="1" s="1"/>
  <c r="BC1027" i="1"/>
  <c r="BA1027" i="1" s="1"/>
  <c r="BC1028" i="1"/>
  <c r="BA1028" i="1" s="1"/>
  <c r="BC1029" i="1"/>
  <c r="BA1029" i="1" s="1"/>
  <c r="BC1030" i="1"/>
  <c r="BA1030" i="1" s="1"/>
  <c r="BC1031" i="1"/>
  <c r="BA1031" i="1" s="1"/>
  <c r="BC1032" i="1"/>
  <c r="BA1032" i="1" s="1"/>
  <c r="BC1033" i="1"/>
  <c r="BA1033" i="1" s="1"/>
  <c r="BC1034" i="1"/>
  <c r="BA1034" i="1" s="1"/>
  <c r="BC1035" i="1"/>
  <c r="BA1035" i="1" s="1"/>
  <c r="BC1036" i="1"/>
  <c r="BA1036" i="1" s="1"/>
  <c r="BC1037" i="1"/>
  <c r="BA1037" i="1" s="1"/>
  <c r="BC1038" i="1"/>
  <c r="BA1038" i="1" s="1"/>
  <c r="BC1039" i="1"/>
  <c r="BA1039" i="1" s="1"/>
  <c r="BC1040" i="1"/>
  <c r="BA1040" i="1" s="1"/>
  <c r="BC1041" i="1"/>
  <c r="BA1041" i="1" s="1"/>
  <c r="BC1042" i="1"/>
  <c r="BA1042" i="1" s="1"/>
  <c r="BC1043" i="1"/>
  <c r="BA1043" i="1" s="1"/>
  <c r="BC1044" i="1"/>
  <c r="BA1044" i="1" s="1"/>
  <c r="BC1045" i="1"/>
  <c r="BA1045" i="1" s="1"/>
  <c r="BC1046" i="1"/>
  <c r="BA1046" i="1" s="1"/>
  <c r="BC1047" i="1"/>
  <c r="BA1047" i="1" s="1"/>
  <c r="BC1048" i="1"/>
  <c r="BA1048" i="1" s="1"/>
  <c r="BC1049" i="1"/>
  <c r="BA1049" i="1" s="1"/>
  <c r="BC1050" i="1"/>
  <c r="BA1050" i="1" s="1"/>
  <c r="BC1051" i="1"/>
  <c r="BA1051" i="1" s="1"/>
  <c r="BC1052" i="1"/>
  <c r="BA1052" i="1" s="1"/>
  <c r="BC1053" i="1"/>
  <c r="BA1053" i="1" s="1"/>
  <c r="BC1054" i="1"/>
  <c r="BA1054" i="1" s="1"/>
  <c r="BC1055" i="1"/>
  <c r="BA1055" i="1" s="1"/>
  <c r="BC1056" i="1"/>
  <c r="BA1056" i="1" s="1"/>
  <c r="BC1057" i="1"/>
  <c r="BA1057" i="1" s="1"/>
  <c r="BC1058" i="1"/>
  <c r="BA1058" i="1" s="1"/>
  <c r="BC1059" i="1"/>
  <c r="BA1059" i="1" s="1"/>
  <c r="BC1060" i="1"/>
  <c r="BA1060" i="1" s="1"/>
  <c r="BC1061" i="1"/>
  <c r="BA1061" i="1" s="1"/>
  <c r="BC1062" i="1"/>
  <c r="BA1062" i="1" s="1"/>
  <c r="BC1063" i="1"/>
  <c r="BA1063" i="1" s="1"/>
  <c r="BC1064" i="1"/>
  <c r="BA1064" i="1" s="1"/>
  <c r="BC1065" i="1"/>
  <c r="BA1065" i="1" s="1"/>
  <c r="BC1066" i="1"/>
  <c r="BA1066" i="1" s="1"/>
  <c r="BC1067" i="1"/>
  <c r="BA1067" i="1" s="1"/>
  <c r="BC1068" i="1"/>
  <c r="BA1068" i="1" s="1"/>
  <c r="BC1069" i="1"/>
  <c r="BA1069" i="1" s="1"/>
  <c r="BC1070" i="1"/>
  <c r="BA1070" i="1" s="1"/>
  <c r="BC1071" i="1"/>
  <c r="BA1071" i="1" s="1"/>
  <c r="BC1072" i="1"/>
  <c r="BA1072" i="1" s="1"/>
  <c r="BC1073" i="1"/>
  <c r="BA1073" i="1" s="1"/>
  <c r="BC1074" i="1"/>
  <c r="BA1074" i="1" s="1"/>
  <c r="BC1075" i="1"/>
  <c r="BA1075" i="1" s="1"/>
  <c r="BC1076" i="1"/>
  <c r="BA1076" i="1" s="1"/>
  <c r="BC1077" i="1"/>
  <c r="BA1077" i="1" s="1"/>
  <c r="BC1078" i="1"/>
  <c r="BA1078" i="1" s="1"/>
  <c r="BC1079" i="1"/>
  <c r="BA1079" i="1" s="1"/>
  <c r="BC1080" i="1"/>
  <c r="BA1080" i="1" s="1"/>
  <c r="BC1081" i="1"/>
  <c r="BA1081" i="1" s="1"/>
  <c r="BC1082" i="1"/>
  <c r="BA1082" i="1" s="1"/>
  <c r="BC1083" i="1"/>
  <c r="BA1083" i="1" s="1"/>
  <c r="BC1084" i="1"/>
  <c r="BA1084" i="1" s="1"/>
  <c r="BC1085" i="1"/>
  <c r="BA1085" i="1" s="1"/>
  <c r="BC1086" i="1"/>
  <c r="BA1086" i="1" s="1"/>
  <c r="BC1087" i="1"/>
  <c r="BA1087" i="1" s="1"/>
  <c r="BC1088" i="1"/>
  <c r="BA1088" i="1" s="1"/>
  <c r="BC1089" i="1"/>
  <c r="BA1089" i="1" s="1"/>
  <c r="BC1090" i="1"/>
  <c r="BA1090" i="1" s="1"/>
  <c r="BC1091" i="1"/>
  <c r="BA1091" i="1" s="1"/>
  <c r="BC1092" i="1"/>
  <c r="BA1092" i="1" s="1"/>
  <c r="BC1093" i="1"/>
  <c r="BA1093" i="1" s="1"/>
  <c r="BC1094" i="1"/>
  <c r="BA1094" i="1" s="1"/>
  <c r="BC1095" i="1"/>
  <c r="BA1095" i="1" s="1"/>
  <c r="BC1096" i="1"/>
  <c r="BA1096" i="1" s="1"/>
  <c r="BC1097" i="1"/>
  <c r="BA1097" i="1" s="1"/>
  <c r="BC1098" i="1"/>
  <c r="BA1098" i="1" s="1"/>
  <c r="BC1099" i="1"/>
  <c r="BA1099" i="1" s="1"/>
  <c r="BC1100" i="1"/>
  <c r="BA1100" i="1" s="1"/>
  <c r="BC1101" i="1"/>
  <c r="BA1101" i="1" s="1"/>
  <c r="BC1102" i="1"/>
  <c r="BA1102" i="1" s="1"/>
  <c r="BC1103" i="1"/>
  <c r="BA1103" i="1" s="1"/>
  <c r="BC1104" i="1"/>
  <c r="BA1104" i="1" s="1"/>
  <c r="BC1105" i="1"/>
  <c r="BA1105" i="1" s="1"/>
  <c r="BC1106" i="1"/>
  <c r="BA1106" i="1" s="1"/>
  <c r="BC1107" i="1"/>
  <c r="BA1107" i="1" s="1"/>
  <c r="BC1108" i="1"/>
  <c r="BA1108" i="1" s="1"/>
  <c r="BC1109" i="1"/>
  <c r="BA1109" i="1" s="1"/>
  <c r="BC1110" i="1"/>
  <c r="BA1110" i="1" s="1"/>
  <c r="BC1111" i="1"/>
  <c r="BA1111" i="1" s="1"/>
  <c r="BC1112" i="1"/>
  <c r="BA1112" i="1" s="1"/>
  <c r="BC1113" i="1"/>
  <c r="BA1113" i="1" s="1"/>
  <c r="BC1114" i="1"/>
  <c r="BA1114" i="1" s="1"/>
  <c r="BC1115" i="1"/>
  <c r="BA1115" i="1" s="1"/>
  <c r="BC1116" i="1"/>
  <c r="BA1116" i="1" s="1"/>
  <c r="BC1117" i="1"/>
  <c r="BA1117" i="1" s="1"/>
  <c r="BC1118" i="1"/>
  <c r="BA1118" i="1" s="1"/>
  <c r="BC1119" i="1"/>
  <c r="BA1119" i="1" s="1"/>
  <c r="BC1120" i="1"/>
  <c r="BA1120" i="1" s="1"/>
  <c r="BC1121" i="1"/>
  <c r="BA1121" i="1" s="1"/>
  <c r="BC1122" i="1"/>
  <c r="BA1122" i="1" s="1"/>
  <c r="BC1123" i="1"/>
  <c r="BA1123" i="1" s="1"/>
  <c r="BC1124" i="1"/>
  <c r="BA1124" i="1" s="1"/>
  <c r="BC1125" i="1"/>
  <c r="BA1125" i="1" s="1"/>
  <c r="BC1126" i="1"/>
  <c r="BA1126" i="1" s="1"/>
  <c r="BC1127" i="1"/>
  <c r="BA1127" i="1" s="1"/>
  <c r="BC1128" i="1"/>
  <c r="BA1128" i="1" s="1"/>
  <c r="BC1129" i="1"/>
  <c r="BA1129" i="1" s="1"/>
  <c r="BC1130" i="1"/>
  <c r="BA1130" i="1" s="1"/>
  <c r="BC1131" i="1"/>
  <c r="BA1131" i="1" s="1"/>
  <c r="BC1132" i="1"/>
  <c r="BA1132" i="1" s="1"/>
  <c r="BC1133" i="1"/>
  <c r="BA1133" i="1" s="1"/>
  <c r="BC1134" i="1"/>
  <c r="BA1134" i="1" s="1"/>
  <c r="BC1135" i="1"/>
  <c r="BA1135" i="1" s="1"/>
  <c r="BC1136" i="1"/>
  <c r="BA1136" i="1" s="1"/>
  <c r="BC1137" i="1"/>
  <c r="BA1137" i="1" s="1"/>
  <c r="BC1138" i="1"/>
  <c r="BA1138" i="1" s="1"/>
  <c r="BC1139" i="1"/>
  <c r="BA1139" i="1" s="1"/>
  <c r="BC1140" i="1"/>
  <c r="BA1140" i="1" s="1"/>
  <c r="BC1141" i="1"/>
  <c r="BA1141" i="1" s="1"/>
  <c r="BC1142" i="1"/>
  <c r="BA1142" i="1" s="1"/>
  <c r="BC1143" i="1"/>
  <c r="BA1143" i="1" s="1"/>
  <c r="BC1144" i="1"/>
  <c r="BA1144" i="1" s="1"/>
  <c r="BC1145" i="1"/>
  <c r="BA1145" i="1" s="1"/>
  <c r="BC1146" i="1"/>
  <c r="BA1146" i="1" s="1"/>
  <c r="BC1147" i="1"/>
  <c r="BA1147" i="1" s="1"/>
  <c r="BC1148" i="1"/>
  <c r="BA1148" i="1" s="1"/>
  <c r="BC1149" i="1"/>
  <c r="BA1149" i="1" s="1"/>
  <c r="BC1150" i="1"/>
  <c r="BA1150" i="1" s="1"/>
  <c r="BC1151" i="1"/>
  <c r="BA1151" i="1" s="1"/>
  <c r="BC1152" i="1"/>
  <c r="BA1152" i="1" s="1"/>
  <c r="BC1153" i="1"/>
  <c r="BA1153" i="1" s="1"/>
  <c r="BC1154" i="1"/>
  <c r="BA1154" i="1" s="1"/>
  <c r="BC1155" i="1"/>
  <c r="BA1155" i="1" s="1"/>
  <c r="BC1156" i="1"/>
  <c r="BA1156" i="1" s="1"/>
  <c r="BC1157" i="1"/>
  <c r="BA1157" i="1" s="1"/>
  <c r="BC1158" i="1"/>
  <c r="BA1158" i="1" s="1"/>
  <c r="BC1159" i="1"/>
  <c r="BA1159" i="1" s="1"/>
  <c r="BC1160" i="1"/>
  <c r="BA1160" i="1" s="1"/>
  <c r="BC1161" i="1"/>
  <c r="BA1161" i="1" s="1"/>
  <c r="BC1162" i="1"/>
  <c r="BA1162" i="1" s="1"/>
  <c r="BC1163" i="1"/>
  <c r="BA1163" i="1" s="1"/>
  <c r="BC1164" i="1"/>
  <c r="BA1164" i="1" s="1"/>
  <c r="BC1165" i="1"/>
  <c r="BA1165" i="1" s="1"/>
  <c r="BC1166" i="1"/>
  <c r="BA1166" i="1" s="1"/>
  <c r="BC1167" i="1"/>
  <c r="BA1167" i="1" s="1"/>
  <c r="BC1168" i="1"/>
  <c r="BA1168" i="1" s="1"/>
  <c r="BC1169" i="1"/>
  <c r="BA1169" i="1" s="1"/>
  <c r="BC1170" i="1"/>
  <c r="BA1170" i="1" s="1"/>
  <c r="BC1171" i="1"/>
  <c r="BA1171" i="1" s="1"/>
  <c r="BC1172" i="1"/>
  <c r="BA1172" i="1" s="1"/>
  <c r="BC1173" i="1"/>
  <c r="BA1173" i="1" s="1"/>
  <c r="BC1174" i="1"/>
  <c r="BA1174" i="1" s="1"/>
  <c r="BC1175" i="1"/>
  <c r="BA1175" i="1" s="1"/>
  <c r="BC1176" i="1"/>
  <c r="BA1176" i="1" s="1"/>
  <c r="BC1177" i="1"/>
  <c r="BA1177" i="1" s="1"/>
  <c r="BC1178" i="1"/>
  <c r="BA1178" i="1" s="1"/>
  <c r="BC1179" i="1"/>
  <c r="BA1179" i="1" s="1"/>
  <c r="BC1180" i="1"/>
  <c r="BA1180" i="1" s="1"/>
  <c r="BC1181" i="1"/>
  <c r="BA1181" i="1" s="1"/>
  <c r="BC1182" i="1"/>
  <c r="BA1182" i="1" s="1"/>
  <c r="BC1183" i="1"/>
  <c r="BA1183" i="1" s="1"/>
  <c r="BC1184" i="1"/>
  <c r="BA1184" i="1" s="1"/>
  <c r="BC1185" i="1"/>
  <c r="BA1185" i="1" s="1"/>
  <c r="BC1186" i="1"/>
  <c r="BA1186" i="1" s="1"/>
  <c r="BC1187" i="1"/>
  <c r="BA1187" i="1" s="1"/>
  <c r="BC1188" i="1"/>
  <c r="BA1188" i="1" s="1"/>
  <c r="BC1189" i="1"/>
  <c r="BA1189" i="1" s="1"/>
  <c r="BC1190" i="1"/>
  <c r="BA1190" i="1" s="1"/>
  <c r="BC1191" i="1"/>
  <c r="BA1191" i="1" s="1"/>
  <c r="BC1192" i="1"/>
  <c r="BA1192" i="1" s="1"/>
  <c r="BC1193" i="1"/>
  <c r="BA1193" i="1" s="1"/>
  <c r="BC1194" i="1"/>
  <c r="BA1194" i="1" s="1"/>
  <c r="BC1195" i="1"/>
  <c r="BA1195" i="1" s="1"/>
  <c r="BC1196" i="1"/>
  <c r="BA1196" i="1" s="1"/>
  <c r="BC1197" i="1"/>
  <c r="BA1197" i="1" s="1"/>
  <c r="BC1198" i="1"/>
  <c r="BA1198" i="1" s="1"/>
  <c r="BC1199" i="1"/>
  <c r="BA1199" i="1" s="1"/>
  <c r="BC1200" i="1"/>
  <c r="BA1200" i="1" s="1"/>
  <c r="BC1201" i="1"/>
  <c r="BA1201" i="1" s="1"/>
  <c r="BC1202" i="1"/>
  <c r="BA1202" i="1" s="1"/>
  <c r="BC1203" i="1"/>
  <c r="BA1203" i="1" s="1"/>
  <c r="BC1204" i="1"/>
  <c r="BA1204" i="1" s="1"/>
  <c r="BC1205" i="1"/>
  <c r="BA1205" i="1" s="1"/>
  <c r="BC1206" i="1"/>
  <c r="BA1206" i="1" s="1"/>
  <c r="BC1207" i="1"/>
  <c r="BA1207" i="1" s="1"/>
  <c r="BC1208" i="1"/>
  <c r="BA1208" i="1" s="1"/>
  <c r="BC1209" i="1"/>
  <c r="BA1209" i="1" s="1"/>
  <c r="BC1210" i="1"/>
  <c r="BA1210" i="1" s="1"/>
  <c r="BC1211" i="1"/>
  <c r="BA1211" i="1" s="1"/>
  <c r="BC1212" i="1"/>
  <c r="BA1212" i="1" s="1"/>
  <c r="BC1213" i="1"/>
  <c r="BA1213" i="1" s="1"/>
  <c r="BC1214" i="1"/>
  <c r="BA1214" i="1" s="1"/>
  <c r="BC1215" i="1"/>
  <c r="BA1215" i="1" s="1"/>
  <c r="BC1216" i="1"/>
  <c r="BA1216" i="1" s="1"/>
  <c r="BC1217" i="1"/>
  <c r="BA1217" i="1" s="1"/>
  <c r="BC1218" i="1"/>
  <c r="BA1218" i="1" s="1"/>
  <c r="BC1219" i="1"/>
  <c r="BA1219" i="1" s="1"/>
  <c r="BC1220" i="1"/>
  <c r="BA1220" i="1" s="1"/>
  <c r="BC1221" i="1"/>
  <c r="BA1221" i="1" s="1"/>
  <c r="BC1222" i="1"/>
  <c r="BA1222" i="1" s="1"/>
  <c r="BC1223" i="1"/>
  <c r="BA1223" i="1" s="1"/>
  <c r="BC1224" i="1"/>
  <c r="BA1224" i="1" s="1"/>
  <c r="BC1225" i="1"/>
  <c r="BA1225" i="1" s="1"/>
  <c r="BC1226" i="1"/>
  <c r="BA1226" i="1" s="1"/>
  <c r="BC1227" i="1"/>
  <c r="BA1227" i="1" s="1"/>
  <c r="BC1228" i="1"/>
  <c r="BA1228" i="1" s="1"/>
  <c r="BC1229" i="1"/>
  <c r="BA1229" i="1" s="1"/>
  <c r="BC1230" i="1"/>
  <c r="BA1230" i="1" s="1"/>
  <c r="BC1231" i="1"/>
  <c r="BA1231" i="1" s="1"/>
  <c r="BC1232" i="1"/>
  <c r="BA1232" i="1" s="1"/>
  <c r="BC1233" i="1"/>
  <c r="BA1233" i="1" s="1"/>
  <c r="BC1234" i="1"/>
  <c r="BA1234" i="1" s="1"/>
  <c r="BC1235" i="1"/>
  <c r="BA1235" i="1" s="1"/>
  <c r="BC1236" i="1"/>
  <c r="BA1236" i="1" s="1"/>
  <c r="BC1237" i="1"/>
  <c r="BA1237" i="1" s="1"/>
  <c r="BC1238" i="1"/>
  <c r="BA1238" i="1" s="1"/>
  <c r="BC1239" i="1"/>
  <c r="BA1239" i="1" s="1"/>
  <c r="BC1240" i="1"/>
  <c r="BA1240" i="1" s="1"/>
  <c r="BC1241" i="1"/>
  <c r="BA1241" i="1" s="1"/>
  <c r="BC1242" i="1"/>
  <c r="BA1242" i="1" s="1"/>
  <c r="BC1243" i="1"/>
  <c r="BA1243" i="1" s="1"/>
  <c r="BC1244" i="1"/>
  <c r="BA1244" i="1" s="1"/>
  <c r="BC1245" i="1"/>
  <c r="BA1245" i="1" s="1"/>
  <c r="BC1246" i="1"/>
  <c r="BA1246" i="1" s="1"/>
  <c r="BC1247" i="1"/>
  <c r="BA1247" i="1" s="1"/>
  <c r="BC1248" i="1"/>
  <c r="BA1248" i="1" s="1"/>
  <c r="BC1249" i="1"/>
  <c r="BA1249" i="1" s="1"/>
  <c r="BC1250" i="1"/>
  <c r="BA1250" i="1" s="1"/>
  <c r="BC1251" i="1"/>
  <c r="BA1251" i="1" s="1"/>
  <c r="BC1252" i="1"/>
  <c r="BA1252" i="1" s="1"/>
  <c r="BC1253" i="1"/>
  <c r="BA1253" i="1" s="1"/>
  <c r="BC1254" i="1"/>
  <c r="BA1254" i="1" s="1"/>
  <c r="BC1255" i="1"/>
  <c r="BA1255" i="1" s="1"/>
  <c r="BC1256" i="1"/>
  <c r="BA1256" i="1" s="1"/>
  <c r="BC1257" i="1"/>
  <c r="BA1257" i="1" s="1"/>
  <c r="BC1258" i="1"/>
  <c r="BA1258" i="1" s="1"/>
  <c r="BC1259" i="1"/>
  <c r="BA1259" i="1" s="1"/>
  <c r="BC1260" i="1"/>
  <c r="BA1260" i="1" s="1"/>
  <c r="BC1261" i="1"/>
  <c r="BA1261" i="1" s="1"/>
  <c r="BC1262" i="1"/>
  <c r="BA1262" i="1" s="1"/>
  <c r="BC1263" i="1"/>
  <c r="BA1263" i="1" s="1"/>
  <c r="BC1264" i="1"/>
  <c r="BA1264" i="1" s="1"/>
  <c r="BC1265" i="1"/>
  <c r="BA1265" i="1" s="1"/>
  <c r="BC1266" i="1"/>
  <c r="BA1266" i="1" s="1"/>
  <c r="BC1267" i="1"/>
  <c r="BA1267" i="1" s="1"/>
  <c r="BC1268" i="1"/>
  <c r="BA1268" i="1" s="1"/>
  <c r="BC1269" i="1"/>
  <c r="BA1269" i="1" s="1"/>
  <c r="BC1270" i="1"/>
  <c r="BA1270" i="1" s="1"/>
  <c r="BC1271" i="1"/>
  <c r="BA1271" i="1" s="1"/>
  <c r="BC1272" i="1"/>
  <c r="BA1272" i="1" s="1"/>
  <c r="BC1273" i="1"/>
  <c r="BA1273" i="1" s="1"/>
  <c r="BC1274" i="1"/>
  <c r="BA1274" i="1" s="1"/>
  <c r="BC1275" i="1"/>
  <c r="BA1275" i="1" s="1"/>
  <c r="BC1276" i="1"/>
  <c r="BA1276" i="1" s="1"/>
  <c r="BC1277" i="1"/>
  <c r="BA1277" i="1" s="1"/>
  <c r="BC1278" i="1"/>
  <c r="BA1278" i="1" s="1"/>
  <c r="BC1279" i="1"/>
  <c r="BA1279" i="1" s="1"/>
  <c r="BC1280" i="1"/>
  <c r="BA1280" i="1" s="1"/>
  <c r="BC1281" i="1"/>
  <c r="BA1281" i="1" s="1"/>
  <c r="BC1282" i="1"/>
  <c r="BA1282" i="1" s="1"/>
  <c r="BC1283" i="1"/>
  <c r="BA1283" i="1" s="1"/>
  <c r="BC1284" i="1"/>
  <c r="BA1284" i="1" s="1"/>
  <c r="BC1285" i="1"/>
  <c r="BA1285" i="1" s="1"/>
  <c r="BC1286" i="1"/>
  <c r="BA1286" i="1" s="1"/>
  <c r="BC1287" i="1"/>
  <c r="BA1287" i="1" s="1"/>
  <c r="BC1288" i="1"/>
  <c r="BA1288" i="1" s="1"/>
  <c r="BC1289" i="1"/>
  <c r="BA1289" i="1" s="1"/>
  <c r="BC1290" i="1"/>
  <c r="BA1290" i="1" s="1"/>
  <c r="BC1291" i="1"/>
  <c r="BA1291" i="1" s="1"/>
  <c r="BC1292" i="1"/>
  <c r="BA1292" i="1" s="1"/>
  <c r="BC1293" i="1"/>
  <c r="BA1293" i="1" s="1"/>
  <c r="BC1294" i="1"/>
  <c r="BA1294" i="1" s="1"/>
  <c r="BC1295" i="1"/>
  <c r="BA1295" i="1" s="1"/>
  <c r="BC1296" i="1"/>
  <c r="BA1296" i="1" s="1"/>
  <c r="BC1297" i="1"/>
  <c r="BA1297" i="1" s="1"/>
  <c r="BC1298" i="1"/>
  <c r="BA1298" i="1" s="1"/>
  <c r="BC1299" i="1"/>
  <c r="BA1299" i="1" s="1"/>
  <c r="BC1300" i="1"/>
  <c r="BA1300" i="1" s="1"/>
  <c r="BC1301" i="1"/>
  <c r="BA1301" i="1" s="1"/>
  <c r="BC1302" i="1"/>
  <c r="BA1302" i="1" s="1"/>
  <c r="BC1303" i="1"/>
  <c r="BA1303" i="1" s="1"/>
  <c r="BC1304" i="1"/>
  <c r="BA1304" i="1" s="1"/>
  <c r="BC1305" i="1"/>
  <c r="BA1305" i="1" s="1"/>
  <c r="BC1306" i="1"/>
  <c r="BA1306" i="1" s="1"/>
  <c r="BC1307" i="1"/>
  <c r="BA1307" i="1" s="1"/>
  <c r="BC1308" i="1"/>
  <c r="BA1308" i="1" s="1"/>
  <c r="BC1309" i="1"/>
  <c r="BA1309" i="1" s="1"/>
  <c r="BC1310" i="1"/>
  <c r="BA1310" i="1" s="1"/>
  <c r="BC1311" i="1"/>
  <c r="BA1311" i="1" s="1"/>
  <c r="BC1312" i="1"/>
  <c r="BA1312" i="1" s="1"/>
  <c r="BC1313" i="1"/>
  <c r="BA1313" i="1" s="1"/>
  <c r="BC1314" i="1"/>
  <c r="BA1314" i="1" s="1"/>
  <c r="BC1315" i="1"/>
  <c r="BA1315" i="1" s="1"/>
  <c r="BC1316" i="1"/>
  <c r="BA1316" i="1" s="1"/>
  <c r="BC1317" i="1"/>
  <c r="BA1317" i="1" s="1"/>
  <c r="BC1318" i="1"/>
  <c r="BA1318" i="1" s="1"/>
  <c r="BC1319" i="1"/>
  <c r="BA1319" i="1" s="1"/>
  <c r="BC1320" i="1"/>
  <c r="BA1320" i="1" s="1"/>
  <c r="BC1321" i="1"/>
  <c r="BA1321" i="1" s="1"/>
  <c r="BC1322" i="1"/>
  <c r="BA1322" i="1" s="1"/>
  <c r="BC1323" i="1"/>
  <c r="BA1323" i="1" s="1"/>
  <c r="BC1324" i="1"/>
  <c r="BA1324" i="1" s="1"/>
  <c r="BC1325" i="1"/>
  <c r="BA1325" i="1" s="1"/>
  <c r="BC1326" i="1"/>
  <c r="BA1326" i="1" s="1"/>
  <c r="BC1327" i="1"/>
  <c r="BA1327" i="1" s="1"/>
  <c r="BC1328" i="1"/>
  <c r="BA1328" i="1" s="1"/>
  <c r="BC1329" i="1"/>
  <c r="BA1329" i="1" s="1"/>
  <c r="BC1330" i="1"/>
  <c r="BA1330" i="1" s="1"/>
  <c r="BC1331" i="1"/>
  <c r="BA1331" i="1" s="1"/>
  <c r="BC1332" i="1"/>
  <c r="BA1332" i="1" s="1"/>
  <c r="BC1333" i="1"/>
  <c r="BA1333" i="1" s="1"/>
  <c r="BC1334" i="1"/>
  <c r="BA1334" i="1" s="1"/>
  <c r="BC1335" i="1"/>
  <c r="BA1335" i="1" s="1"/>
  <c r="BC1336" i="1"/>
  <c r="BA1336" i="1" s="1"/>
  <c r="BC1337" i="1"/>
  <c r="BA1337" i="1" s="1"/>
  <c r="BC1338" i="1"/>
  <c r="BA1338" i="1" s="1"/>
  <c r="BC1339" i="1"/>
  <c r="BA1339" i="1" s="1"/>
  <c r="BC1340" i="1"/>
  <c r="BA1340" i="1" s="1"/>
  <c r="BC1341" i="1"/>
  <c r="BA1341" i="1" s="1"/>
  <c r="BC1342" i="1"/>
  <c r="BA1342" i="1" s="1"/>
  <c r="BC1343" i="1"/>
  <c r="BA1343" i="1" s="1"/>
  <c r="BC1344" i="1"/>
  <c r="BA1344" i="1" s="1"/>
  <c r="BC1345" i="1"/>
  <c r="BA1345" i="1" s="1"/>
  <c r="BC1346" i="1"/>
  <c r="BA1346" i="1" s="1"/>
  <c r="BC1347" i="1"/>
  <c r="BA1347" i="1" s="1"/>
  <c r="BC1348" i="1"/>
  <c r="BA1348" i="1" s="1"/>
  <c r="BC1349" i="1"/>
  <c r="BA1349" i="1" s="1"/>
  <c r="BC1350" i="1"/>
  <c r="BA1350" i="1" s="1"/>
  <c r="BC1351" i="1"/>
  <c r="BA1351" i="1" s="1"/>
  <c r="BC1352" i="1"/>
  <c r="BA1352" i="1" s="1"/>
  <c r="BC1353" i="1"/>
  <c r="BA1353" i="1" s="1"/>
  <c r="BC1354" i="1"/>
  <c r="BA1354" i="1" s="1"/>
  <c r="BC1355" i="1"/>
  <c r="BA1355" i="1" s="1"/>
  <c r="BC1356" i="1"/>
  <c r="BA1356" i="1" s="1"/>
  <c r="BC1357" i="1"/>
  <c r="BA1357" i="1" s="1"/>
  <c r="BC1358" i="1"/>
  <c r="BA1358" i="1" s="1"/>
  <c r="BC1359" i="1"/>
  <c r="BA1359" i="1" s="1"/>
  <c r="BC1360" i="1"/>
  <c r="BA1360" i="1" s="1"/>
  <c r="BC1361" i="1"/>
  <c r="BA1361" i="1" s="1"/>
  <c r="BC1362" i="1"/>
  <c r="BA1362" i="1" s="1"/>
  <c r="BC1363" i="1"/>
  <c r="BA1363" i="1" s="1"/>
  <c r="BC1364" i="1"/>
  <c r="BA1364" i="1" s="1"/>
  <c r="BC1365" i="1"/>
  <c r="BA1365" i="1" s="1"/>
  <c r="BC1366" i="1"/>
  <c r="BA1366" i="1" s="1"/>
  <c r="BC1367" i="1"/>
  <c r="BA1367" i="1" s="1"/>
  <c r="BC1368" i="1"/>
  <c r="BA1368" i="1" s="1"/>
  <c r="BC1369" i="1"/>
  <c r="BA1369" i="1" s="1"/>
  <c r="BC1370" i="1"/>
  <c r="BA1370" i="1" s="1"/>
  <c r="BC1371" i="1"/>
  <c r="BA1371" i="1" s="1"/>
  <c r="BC1372" i="1"/>
  <c r="BA1372" i="1" s="1"/>
  <c r="BC1373" i="1"/>
  <c r="BA1373" i="1" s="1"/>
  <c r="BC1374" i="1"/>
  <c r="BA1374" i="1" s="1"/>
  <c r="BC1375" i="1"/>
  <c r="BA1375" i="1" s="1"/>
  <c r="BC1376" i="1"/>
  <c r="BA1376" i="1" s="1"/>
  <c r="BC1377" i="1"/>
  <c r="BA1377" i="1" s="1"/>
  <c r="BC1378" i="1"/>
  <c r="BA1378" i="1" s="1"/>
  <c r="BC1379" i="1"/>
  <c r="BA1379" i="1" s="1"/>
  <c r="BC1380" i="1"/>
  <c r="BA1380" i="1" s="1"/>
  <c r="BC1381" i="1"/>
  <c r="BA1381" i="1" s="1"/>
  <c r="BC1382" i="1"/>
  <c r="BA1382" i="1" s="1"/>
  <c r="BC1383" i="1"/>
  <c r="BA1383" i="1" s="1"/>
  <c r="BC1384" i="1"/>
  <c r="BA1384" i="1" s="1"/>
  <c r="BC1385" i="1"/>
  <c r="BA1385" i="1" s="1"/>
  <c r="BC1386" i="1"/>
  <c r="BA1386" i="1" s="1"/>
  <c r="BC1387" i="1"/>
  <c r="BA1387" i="1" s="1"/>
  <c r="BC1388" i="1"/>
  <c r="BA1388" i="1" s="1"/>
  <c r="BC1389" i="1"/>
  <c r="BA1389" i="1" s="1"/>
  <c r="BC1390" i="1"/>
  <c r="BA1390" i="1" s="1"/>
  <c r="BC1391" i="1"/>
  <c r="BA1391" i="1" s="1"/>
  <c r="BC1392" i="1"/>
  <c r="BA1392" i="1" s="1"/>
  <c r="BC1393" i="1"/>
  <c r="BA1393" i="1" s="1"/>
  <c r="BC1394" i="1"/>
  <c r="BA1394" i="1" s="1"/>
  <c r="BC1395" i="1"/>
  <c r="BA1395" i="1" s="1"/>
  <c r="BC1396" i="1"/>
  <c r="BA1396" i="1" s="1"/>
  <c r="BC1397" i="1"/>
  <c r="BA1397" i="1" s="1"/>
  <c r="BC1398" i="1"/>
  <c r="BA1398" i="1" s="1"/>
  <c r="BC1399" i="1"/>
  <c r="BA1399" i="1" s="1"/>
  <c r="BC1400" i="1"/>
  <c r="BA1400" i="1" s="1"/>
  <c r="BC1401" i="1"/>
  <c r="BA1401" i="1" s="1"/>
  <c r="BC1402" i="1"/>
  <c r="BA1402" i="1" s="1"/>
  <c r="BC1403" i="1"/>
  <c r="BA1403" i="1" s="1"/>
  <c r="BC1404" i="1"/>
  <c r="BA1404" i="1" s="1"/>
  <c r="BC1405" i="1"/>
  <c r="BA1405" i="1" s="1"/>
  <c r="BC1406" i="1"/>
  <c r="BA1406" i="1" s="1"/>
  <c r="BC1407" i="1"/>
  <c r="BA1407" i="1" s="1"/>
  <c r="BC1408" i="1"/>
  <c r="BA1408" i="1" s="1"/>
  <c r="BC1409" i="1"/>
  <c r="BA1409" i="1" s="1"/>
  <c r="BC1410" i="1"/>
  <c r="BA1410" i="1" s="1"/>
  <c r="BC1411" i="1"/>
  <c r="BA1411" i="1" s="1"/>
  <c r="BC1412" i="1"/>
  <c r="BA1412" i="1" s="1"/>
  <c r="BC1413" i="1"/>
  <c r="BA1413" i="1" s="1"/>
  <c r="BC1414" i="1"/>
  <c r="BA1414" i="1" s="1"/>
  <c r="BC1415" i="1"/>
  <c r="BA1415" i="1" s="1"/>
  <c r="BC1416" i="1"/>
  <c r="BA1416" i="1" s="1"/>
  <c r="BC1417" i="1"/>
  <c r="BA1417" i="1" s="1"/>
  <c r="BC1418" i="1"/>
  <c r="BA1418" i="1" s="1"/>
  <c r="BC1419" i="1"/>
  <c r="BA1419" i="1" s="1"/>
  <c r="BC1420" i="1"/>
  <c r="BA1420" i="1" s="1"/>
  <c r="BC1421" i="1"/>
  <c r="BA1421" i="1" s="1"/>
  <c r="BC1422" i="1"/>
  <c r="BA1422" i="1" s="1"/>
  <c r="BC1423" i="1"/>
  <c r="BA1423" i="1" s="1"/>
  <c r="BC1424" i="1"/>
  <c r="BA1424" i="1" s="1"/>
  <c r="BC1425" i="1"/>
  <c r="BA1425" i="1" s="1"/>
  <c r="BC1426" i="1"/>
  <c r="BA1426" i="1" s="1"/>
  <c r="BC1427" i="1"/>
  <c r="BA1427" i="1" s="1"/>
  <c r="BC1428" i="1"/>
  <c r="BA1428" i="1" s="1"/>
  <c r="BC1429" i="1"/>
  <c r="BA1429" i="1" s="1"/>
  <c r="BC1430" i="1"/>
  <c r="BA1430" i="1" s="1"/>
  <c r="BC1431" i="1"/>
  <c r="BA1431" i="1" s="1"/>
  <c r="BC1432" i="1"/>
  <c r="BA1432" i="1" s="1"/>
  <c r="BC1433" i="1"/>
  <c r="BA1433" i="1" s="1"/>
  <c r="BC1434" i="1"/>
  <c r="BA1434" i="1" s="1"/>
  <c r="BC1435" i="1"/>
  <c r="BA1435" i="1" s="1"/>
  <c r="BC1436" i="1"/>
  <c r="BA1436" i="1" s="1"/>
  <c r="BC1437" i="1"/>
  <c r="BA1437" i="1" s="1"/>
  <c r="BC1438" i="1"/>
  <c r="BA1438" i="1" s="1"/>
  <c r="BC1439" i="1"/>
  <c r="BA1439" i="1" s="1"/>
  <c r="BC1440" i="1"/>
  <c r="BA1440" i="1" s="1"/>
  <c r="BC1441" i="1"/>
  <c r="BA1441" i="1" s="1"/>
  <c r="BC1442" i="1"/>
  <c r="BA1442" i="1" s="1"/>
  <c r="BC1443" i="1"/>
  <c r="BA1443" i="1" s="1"/>
  <c r="BC1444" i="1"/>
  <c r="BA1444" i="1" s="1"/>
  <c r="BC1445" i="1"/>
  <c r="BA1445" i="1" s="1"/>
  <c r="BC1446" i="1"/>
  <c r="BA1446" i="1" s="1"/>
  <c r="BC1447" i="1"/>
  <c r="BA1447" i="1" s="1"/>
  <c r="BC1448" i="1"/>
  <c r="BA1448" i="1" s="1"/>
  <c r="BC1449" i="1"/>
  <c r="BA1449" i="1" s="1"/>
  <c r="BC1450" i="1"/>
  <c r="BA1450" i="1" s="1"/>
  <c r="BC1451" i="1"/>
  <c r="BA1451" i="1" s="1"/>
  <c r="BC1452" i="1"/>
  <c r="BA1452" i="1" s="1"/>
  <c r="BC1453" i="1"/>
  <c r="BA1453" i="1" s="1"/>
  <c r="BC1454" i="1"/>
  <c r="BA1454" i="1" s="1"/>
  <c r="BC1455" i="1"/>
  <c r="BA1455" i="1" s="1"/>
  <c r="BC1456" i="1"/>
  <c r="BA1456" i="1" s="1"/>
  <c r="BC1457" i="1"/>
  <c r="BA1457" i="1" s="1"/>
  <c r="BC1458" i="1"/>
  <c r="BA1458" i="1" s="1"/>
  <c r="BC1459" i="1"/>
  <c r="BA1459" i="1" s="1"/>
  <c r="BC1460" i="1"/>
  <c r="BA1460" i="1" s="1"/>
  <c r="BC1461" i="1"/>
  <c r="BA1461" i="1" s="1"/>
  <c r="BC1462" i="1"/>
  <c r="BA1462" i="1" s="1"/>
  <c r="BC1463" i="1"/>
  <c r="BA1463" i="1" s="1"/>
  <c r="BC1464" i="1"/>
  <c r="BA1464" i="1" s="1"/>
  <c r="BC1465" i="1"/>
  <c r="BA1465" i="1" s="1"/>
  <c r="BC1466" i="1"/>
  <c r="BA1466" i="1" s="1"/>
  <c r="BC1467" i="1"/>
  <c r="BA1467" i="1" s="1"/>
  <c r="BC1468" i="1"/>
  <c r="BA1468" i="1" s="1"/>
  <c r="BC1469" i="1"/>
  <c r="BA1469" i="1" s="1"/>
  <c r="BC1470" i="1"/>
  <c r="BA1470" i="1" s="1"/>
  <c r="BC1471" i="1"/>
  <c r="BA1471" i="1" s="1"/>
  <c r="BC1472" i="1"/>
  <c r="BA1472" i="1" s="1"/>
  <c r="BC1473" i="1"/>
  <c r="BA1473" i="1" s="1"/>
  <c r="BC1474" i="1"/>
  <c r="BA1474" i="1" s="1"/>
  <c r="BC1475" i="1"/>
  <c r="BA1475" i="1" s="1"/>
  <c r="BC1476" i="1"/>
  <c r="BA1476" i="1" s="1"/>
  <c r="BC1477" i="1"/>
  <c r="BA1477" i="1" s="1"/>
  <c r="BC1478" i="1"/>
  <c r="BA1478" i="1" s="1"/>
  <c r="BC1479" i="1"/>
  <c r="BA1479" i="1" s="1"/>
  <c r="BC1480" i="1"/>
  <c r="BA1480" i="1" s="1"/>
  <c r="BC1481" i="1"/>
  <c r="BA1481" i="1" s="1"/>
  <c r="BC1482" i="1"/>
  <c r="BA1482" i="1" s="1"/>
  <c r="BC1483" i="1"/>
  <c r="BA1483" i="1" s="1"/>
  <c r="BC1484" i="1"/>
  <c r="BA1484" i="1" s="1"/>
  <c r="BC1485" i="1"/>
  <c r="BA1485" i="1" s="1"/>
  <c r="BC1486" i="1"/>
  <c r="BA1486" i="1" s="1"/>
  <c r="BC1487" i="1"/>
  <c r="BA1487" i="1" s="1"/>
  <c r="BC1488" i="1"/>
  <c r="BA1488" i="1" s="1"/>
  <c r="BC1489" i="1"/>
  <c r="BA1489" i="1" s="1"/>
  <c r="BC1490" i="1"/>
  <c r="BA1490" i="1" s="1"/>
  <c r="BC1491" i="1"/>
  <c r="BA1491" i="1" s="1"/>
  <c r="BC1492" i="1"/>
  <c r="BA1492" i="1" s="1"/>
  <c r="BC1493" i="1"/>
  <c r="BA1493" i="1" s="1"/>
  <c r="BC1494" i="1"/>
  <c r="BA1494" i="1" s="1"/>
  <c r="BC1495" i="1"/>
  <c r="BA1495" i="1" s="1"/>
  <c r="BC1496" i="1"/>
  <c r="BA1496" i="1" s="1"/>
  <c r="BC1497" i="1"/>
  <c r="BA1497" i="1" s="1"/>
  <c r="BC1498" i="1"/>
  <c r="BA1498" i="1" s="1"/>
  <c r="BC1499" i="1"/>
  <c r="BA1499" i="1" s="1"/>
  <c r="BC1500" i="1"/>
  <c r="BA1500" i="1" s="1"/>
  <c r="BC1501" i="1"/>
  <c r="BA1501" i="1" s="1"/>
  <c r="BC1502" i="1"/>
  <c r="BA1502" i="1" s="1"/>
  <c r="BC1503" i="1"/>
  <c r="BA1503" i="1" s="1"/>
  <c r="BC1504" i="1"/>
  <c r="BA1504" i="1" s="1"/>
  <c r="BC1505" i="1"/>
  <c r="BA1505" i="1" s="1"/>
  <c r="BC1506" i="1"/>
  <c r="BA1506" i="1" s="1"/>
  <c r="BC1507" i="1"/>
  <c r="BA1507" i="1" s="1"/>
  <c r="BC1508" i="1"/>
  <c r="BA1508" i="1" s="1"/>
  <c r="BC1509" i="1"/>
  <c r="BA1509" i="1" s="1"/>
  <c r="BC1510" i="1"/>
  <c r="BA1510" i="1" s="1"/>
  <c r="BC1511" i="1"/>
  <c r="BA1511" i="1" s="1"/>
  <c r="BC1512" i="1"/>
  <c r="BA1512" i="1" s="1"/>
  <c r="BC1513" i="1"/>
  <c r="BA1513" i="1" s="1"/>
  <c r="BC1514" i="1"/>
  <c r="BA1514" i="1" s="1"/>
  <c r="BC1515" i="1"/>
  <c r="BA1515" i="1" s="1"/>
  <c r="BC1516" i="1"/>
  <c r="BA1516" i="1" s="1"/>
  <c r="BC1517" i="1"/>
  <c r="BA1517" i="1" s="1"/>
  <c r="BC1518" i="1"/>
  <c r="BA1518" i="1" s="1"/>
  <c r="BC1519" i="1"/>
  <c r="BA1519" i="1" s="1"/>
  <c r="BC1520" i="1"/>
  <c r="BA1520" i="1" s="1"/>
  <c r="BC1521" i="1"/>
  <c r="BA1521" i="1" s="1"/>
  <c r="BC1522" i="1"/>
  <c r="BA1522" i="1" s="1"/>
  <c r="BC1523" i="1"/>
  <c r="BA1523" i="1" s="1"/>
  <c r="BC1524" i="1"/>
  <c r="BA1524" i="1" s="1"/>
  <c r="BC1525" i="1"/>
  <c r="BA1525" i="1" s="1"/>
  <c r="BC1526" i="1"/>
  <c r="BA1526" i="1" s="1"/>
  <c r="BC1527" i="1"/>
  <c r="BA1527" i="1" s="1"/>
  <c r="BC1528" i="1"/>
  <c r="BA1528" i="1" s="1"/>
  <c r="BC1529" i="1"/>
  <c r="BA1529" i="1" s="1"/>
  <c r="BC1530" i="1"/>
  <c r="BA1530" i="1" s="1"/>
  <c r="BC1531" i="1"/>
  <c r="BA1531" i="1" s="1"/>
  <c r="BC1532" i="1"/>
  <c r="BA1532" i="1" s="1"/>
  <c r="BC1533" i="1"/>
  <c r="BA1533" i="1" s="1"/>
  <c r="BC1534" i="1"/>
  <c r="BA1534" i="1" s="1"/>
  <c r="BC1535" i="1"/>
  <c r="BA1535" i="1" s="1"/>
  <c r="BC1536" i="1"/>
  <c r="BA1536" i="1" s="1"/>
  <c r="BC1537" i="1"/>
  <c r="BA1537" i="1" s="1"/>
  <c r="BC1538" i="1"/>
  <c r="BA1538" i="1" s="1"/>
  <c r="BC1539" i="1"/>
  <c r="BA1539" i="1" s="1"/>
  <c r="BC1540" i="1"/>
  <c r="BA1540" i="1" s="1"/>
  <c r="BC1541" i="1"/>
  <c r="BA1541" i="1" s="1"/>
  <c r="BC1542" i="1"/>
  <c r="BA1542" i="1" s="1"/>
  <c r="BC1543" i="1"/>
  <c r="BA1543" i="1" s="1"/>
  <c r="BC1544" i="1"/>
  <c r="BA1544" i="1" s="1"/>
  <c r="BC1545" i="1"/>
  <c r="BA1545" i="1" s="1"/>
  <c r="BC1546" i="1"/>
  <c r="BA1546" i="1" s="1"/>
  <c r="BC1547" i="1"/>
  <c r="BA1547" i="1" s="1"/>
  <c r="BC1548" i="1"/>
  <c r="BA1548" i="1" s="1"/>
  <c r="BC1549" i="1"/>
  <c r="BA1549" i="1" s="1"/>
  <c r="BC1550" i="1"/>
  <c r="BA1550" i="1" s="1"/>
  <c r="BC1551" i="1"/>
  <c r="BA1551" i="1" s="1"/>
  <c r="BC1552" i="1"/>
  <c r="BA1552" i="1" s="1"/>
  <c r="BC1553" i="1"/>
  <c r="BA1553" i="1" s="1"/>
  <c r="BC1554" i="1"/>
  <c r="BA1554" i="1" s="1"/>
  <c r="BC1555" i="1"/>
  <c r="BA1555" i="1" s="1"/>
  <c r="BC1556" i="1"/>
  <c r="BA1556" i="1" s="1"/>
  <c r="BC1557" i="1"/>
  <c r="BA1557" i="1" s="1"/>
  <c r="BC1558" i="1"/>
  <c r="BA1558" i="1" s="1"/>
  <c r="BC1559" i="1"/>
  <c r="BA1559" i="1" s="1"/>
  <c r="BC1560" i="1"/>
  <c r="BA1560" i="1" s="1"/>
  <c r="BC1561" i="1"/>
  <c r="BA1561" i="1" s="1"/>
  <c r="BC1562" i="1"/>
  <c r="BA1562" i="1" s="1"/>
  <c r="BC1563" i="1"/>
  <c r="BA1563" i="1" s="1"/>
  <c r="BC1564" i="1"/>
  <c r="BA1564" i="1" s="1"/>
  <c r="BC1565" i="1"/>
  <c r="BA1565" i="1" s="1"/>
  <c r="BC1566" i="1"/>
  <c r="BA1566" i="1" s="1"/>
  <c r="BC1567" i="1"/>
  <c r="BA1567" i="1" s="1"/>
  <c r="BC1568" i="1"/>
  <c r="BA1568" i="1" s="1"/>
  <c r="BC1569" i="1"/>
  <c r="BA1569" i="1" s="1"/>
  <c r="BC1570" i="1"/>
  <c r="BA1570" i="1" s="1"/>
  <c r="BC1571" i="1"/>
  <c r="BA1571" i="1" s="1"/>
  <c r="BC1572" i="1"/>
  <c r="BA1572" i="1" s="1"/>
  <c r="BC1573" i="1"/>
  <c r="BA1573" i="1" s="1"/>
  <c r="BC1574" i="1"/>
  <c r="BA1574" i="1" s="1"/>
  <c r="BC1575" i="1"/>
  <c r="BA1575" i="1" s="1"/>
  <c r="BC1576" i="1"/>
  <c r="BA1576" i="1" s="1"/>
  <c r="BC1577" i="1"/>
  <c r="BA1577" i="1" s="1"/>
  <c r="BC1578" i="1"/>
  <c r="BA1578" i="1" s="1"/>
  <c r="BC1579" i="1"/>
  <c r="BA1579" i="1" s="1"/>
  <c r="BC1580" i="1"/>
  <c r="BA1580" i="1" s="1"/>
  <c r="BC1581" i="1"/>
  <c r="BA1581" i="1" s="1"/>
  <c r="BC1582" i="1"/>
  <c r="BA1582" i="1" s="1"/>
  <c r="BC1583" i="1"/>
  <c r="BA1583" i="1" s="1"/>
  <c r="BC1584" i="1"/>
  <c r="BA1584" i="1" s="1"/>
  <c r="BC1585" i="1"/>
  <c r="BA1585" i="1" s="1"/>
  <c r="BC1586" i="1"/>
  <c r="BA1586" i="1" s="1"/>
  <c r="BC1587" i="1"/>
  <c r="BA1587" i="1" s="1"/>
  <c r="BC1588" i="1"/>
  <c r="BA1588" i="1" s="1"/>
  <c r="BC1589" i="1"/>
  <c r="BA1589" i="1" s="1"/>
  <c r="BC1590" i="1"/>
  <c r="BA1590" i="1" s="1"/>
  <c r="BC1591" i="1"/>
  <c r="BA1591" i="1" s="1"/>
  <c r="BC1592" i="1"/>
  <c r="BA1592" i="1" s="1"/>
  <c r="BC1593" i="1"/>
  <c r="BA1593" i="1" s="1"/>
  <c r="BC1594" i="1"/>
  <c r="BA1594" i="1" s="1"/>
  <c r="BC1595" i="1"/>
  <c r="BA1595" i="1" s="1"/>
  <c r="BC1596" i="1"/>
  <c r="BA1596" i="1" s="1"/>
  <c r="BC1597" i="1"/>
  <c r="BA1597" i="1" s="1"/>
  <c r="BC1598" i="1"/>
  <c r="BA1598" i="1" s="1"/>
  <c r="BC1599" i="1"/>
  <c r="BA1599" i="1" s="1"/>
  <c r="BC1600" i="1"/>
  <c r="BA1600" i="1" s="1"/>
  <c r="BC1601" i="1"/>
  <c r="BA1601" i="1" s="1"/>
  <c r="BC1602" i="1"/>
  <c r="BA1602" i="1" s="1"/>
  <c r="BC1603" i="1"/>
  <c r="BA1603" i="1" s="1"/>
  <c r="BC1604" i="1"/>
  <c r="BA1604" i="1" s="1"/>
  <c r="BC1605" i="1"/>
  <c r="BA1605" i="1" s="1"/>
  <c r="BC1606" i="1"/>
  <c r="BA1606" i="1" s="1"/>
  <c r="BC1607" i="1"/>
  <c r="BA1607" i="1" s="1"/>
  <c r="BC1608" i="1"/>
  <c r="BA1608" i="1" s="1"/>
  <c r="BC1609" i="1"/>
  <c r="BA1609" i="1" s="1"/>
  <c r="BC1610" i="1"/>
  <c r="BA1610" i="1" s="1"/>
  <c r="BC1611" i="1"/>
  <c r="BA1611" i="1" s="1"/>
  <c r="BC1612" i="1"/>
  <c r="BA1612" i="1" s="1"/>
  <c r="BC1613" i="1"/>
  <c r="BA1613" i="1" s="1"/>
  <c r="BC1614" i="1"/>
  <c r="BA1614" i="1" s="1"/>
  <c r="BC1615" i="1"/>
  <c r="BA1615" i="1" s="1"/>
  <c r="BC1616" i="1"/>
  <c r="BA1616" i="1" s="1"/>
  <c r="BC1617" i="1"/>
  <c r="BA1617" i="1" s="1"/>
  <c r="BC1618" i="1"/>
  <c r="BA1618" i="1" s="1"/>
  <c r="BC1619" i="1"/>
  <c r="BA1619" i="1" s="1"/>
  <c r="BC1620" i="1"/>
  <c r="BA1620" i="1" s="1"/>
  <c r="BC1621" i="1"/>
  <c r="BA1621" i="1" s="1"/>
  <c r="BC1622" i="1"/>
  <c r="BA1622" i="1" s="1"/>
  <c r="BC1623" i="1"/>
  <c r="BA1623" i="1" s="1"/>
  <c r="BC1624" i="1"/>
  <c r="BA1624" i="1" s="1"/>
  <c r="BC1625" i="1"/>
  <c r="BA1625" i="1" s="1"/>
  <c r="BC1626" i="1"/>
  <c r="BA1626" i="1" s="1"/>
  <c r="BC1627" i="1"/>
  <c r="BA1627" i="1" s="1"/>
  <c r="BC1628" i="1"/>
  <c r="BA1628" i="1" s="1"/>
  <c r="BC1629" i="1"/>
  <c r="BA1629" i="1" s="1"/>
  <c r="BC1630" i="1"/>
  <c r="BA1630" i="1" s="1"/>
  <c r="BC1631" i="1"/>
  <c r="BA1631" i="1" s="1"/>
  <c r="BC1632" i="1"/>
  <c r="BA1632" i="1" s="1"/>
  <c r="BC1633" i="1"/>
  <c r="BA1633" i="1" s="1"/>
  <c r="BC1634" i="1"/>
  <c r="BA1634" i="1" s="1"/>
  <c r="BC1635" i="1"/>
  <c r="BA1635" i="1" s="1"/>
  <c r="BC1636" i="1"/>
  <c r="BA1636" i="1" s="1"/>
  <c r="BC2" i="1"/>
  <c r="BA2" i="1" s="1"/>
  <c r="BC3" i="1"/>
  <c r="BA3" i="1" s="1"/>
  <c r="Z1790" i="15"/>
  <c r="E1790" i="15"/>
  <c r="Z1789" i="15"/>
  <c r="E1789" i="15"/>
  <c r="Z1788" i="15"/>
  <c r="E1788" i="15"/>
  <c r="Z1787" i="15"/>
  <c r="E1787" i="15"/>
  <c r="Z1786" i="15"/>
  <c r="E1786" i="15"/>
  <c r="Z1785" i="15"/>
  <c r="E1785" i="15"/>
  <c r="Z1784" i="15"/>
  <c r="E1784" i="15"/>
  <c r="Z1783" i="15"/>
  <c r="E1783" i="15"/>
  <c r="Z1782" i="15"/>
  <c r="E1782" i="15"/>
  <c r="Z1781" i="15"/>
  <c r="E1781" i="15"/>
  <c r="Z1780" i="15"/>
  <c r="E1780" i="15"/>
  <c r="Z1779" i="15"/>
  <c r="E1779" i="15"/>
  <c r="Z1778" i="15"/>
  <c r="E1778" i="15"/>
  <c r="Z1777" i="15"/>
  <c r="E1777" i="15"/>
  <c r="Z1776" i="15"/>
  <c r="E1776" i="15"/>
  <c r="Z1775" i="15"/>
  <c r="E1775" i="15"/>
  <c r="Z1774" i="15"/>
  <c r="E1774" i="15"/>
  <c r="Z1773" i="15"/>
  <c r="E1773" i="15"/>
  <c r="Z1772" i="15"/>
  <c r="E1772" i="15"/>
  <c r="Z1771" i="15"/>
  <c r="E1771" i="15"/>
  <c r="Z1770" i="15"/>
  <c r="E1770" i="15"/>
  <c r="Z1769" i="15"/>
  <c r="E1769" i="15"/>
  <c r="Z1768" i="15"/>
  <c r="E1768" i="15"/>
  <c r="Z1767" i="15"/>
  <c r="E1767" i="15"/>
  <c r="Z1766" i="15"/>
  <c r="E1766" i="15"/>
  <c r="Z1765" i="15"/>
  <c r="E1765" i="15"/>
  <c r="Z1764" i="15"/>
  <c r="E1764" i="15"/>
  <c r="Z1763" i="15"/>
  <c r="E1763" i="15"/>
  <c r="Z1762" i="15"/>
  <c r="E1762" i="15"/>
  <c r="Z1761" i="15"/>
  <c r="E1761" i="15"/>
  <c r="Z1760" i="15"/>
  <c r="E1760" i="15"/>
  <c r="Z1759" i="15"/>
  <c r="E1759" i="15"/>
  <c r="Z1758" i="15"/>
  <c r="E1758" i="15"/>
  <c r="Z1757" i="15"/>
  <c r="E1757" i="15"/>
  <c r="Z1756" i="15"/>
  <c r="E1756" i="15"/>
  <c r="Z1755" i="15"/>
  <c r="E1755" i="15"/>
  <c r="Z1754" i="15"/>
  <c r="E1754" i="15"/>
  <c r="Z1753" i="15"/>
  <c r="E1753" i="15"/>
  <c r="Z1752" i="15"/>
  <c r="E1752" i="15"/>
  <c r="Z1751" i="15"/>
  <c r="E1751" i="15"/>
  <c r="Z1750" i="15"/>
  <c r="E1750" i="15"/>
  <c r="Z1749" i="15"/>
  <c r="E1749" i="15"/>
  <c r="Z1748" i="15"/>
  <c r="E1748" i="15"/>
  <c r="Z1747" i="15"/>
  <c r="E1747" i="15"/>
  <c r="Z1746" i="15"/>
  <c r="E1746" i="15"/>
  <c r="Z1745" i="15"/>
  <c r="E1745" i="15"/>
  <c r="Z1744" i="15"/>
  <c r="E1744" i="15"/>
  <c r="Z1743" i="15"/>
  <c r="E1743" i="15"/>
  <c r="Z1742" i="15"/>
  <c r="E1742" i="15"/>
  <c r="Z1741" i="15"/>
  <c r="E1741" i="15"/>
  <c r="Z1740" i="15"/>
  <c r="E1740" i="15"/>
  <c r="Z1739" i="15"/>
  <c r="E1739" i="15"/>
  <c r="Z1738" i="15"/>
  <c r="E1738" i="15"/>
  <c r="Z1737" i="15"/>
  <c r="E1737" i="15"/>
  <c r="Z1736" i="15"/>
  <c r="E1736" i="15"/>
  <c r="Z1735" i="15"/>
  <c r="E1735" i="15"/>
  <c r="Z1734" i="15"/>
  <c r="E1734" i="15"/>
  <c r="Z1733" i="15"/>
  <c r="E1733" i="15"/>
  <c r="Z1732" i="15"/>
  <c r="E1732" i="15"/>
  <c r="Z1731" i="15"/>
  <c r="E1731" i="15"/>
  <c r="Z1730" i="15"/>
  <c r="E1730" i="15"/>
  <c r="Z1729" i="15"/>
  <c r="E1729" i="15"/>
  <c r="Z1728" i="15"/>
  <c r="E1728" i="15"/>
  <c r="Z1727" i="15"/>
  <c r="E1727" i="15"/>
  <c r="Z1726" i="15"/>
  <c r="E1726" i="15"/>
  <c r="Z1725" i="15"/>
  <c r="E1725" i="15"/>
  <c r="Z1724" i="15"/>
  <c r="E1724" i="15"/>
  <c r="Z1723" i="15"/>
  <c r="E1723" i="15"/>
  <c r="Z1722" i="15"/>
  <c r="E1722" i="15"/>
  <c r="Z1721" i="15"/>
  <c r="E1721" i="15"/>
  <c r="Z1720" i="15"/>
  <c r="E1720" i="15"/>
  <c r="Z1719" i="15"/>
  <c r="E1719" i="15"/>
  <c r="Z1718" i="15"/>
  <c r="E1718" i="15"/>
  <c r="Z1717" i="15"/>
  <c r="E1717" i="15"/>
  <c r="Z1716" i="15"/>
  <c r="E1716" i="15"/>
  <c r="Z1715" i="15"/>
  <c r="E1715" i="15"/>
  <c r="Z1714" i="15"/>
  <c r="E1714" i="15"/>
  <c r="Z1713" i="15"/>
  <c r="E1713" i="15"/>
  <c r="Z1712" i="15"/>
  <c r="E1712" i="15"/>
  <c r="Z1711" i="15"/>
  <c r="E1711" i="15"/>
  <c r="Z1710" i="15"/>
  <c r="E1710" i="15"/>
  <c r="Z1709" i="15"/>
  <c r="E1709" i="15"/>
  <c r="Z1708" i="15"/>
  <c r="E1708" i="15"/>
  <c r="Z1707" i="15"/>
  <c r="E1707" i="15"/>
  <c r="Z1706" i="15"/>
  <c r="E1706" i="15"/>
  <c r="Z1705" i="15"/>
  <c r="E1705" i="15"/>
  <c r="Z1704" i="15"/>
  <c r="E1704" i="15"/>
  <c r="Z1703" i="15"/>
  <c r="E1703" i="15"/>
  <c r="Z1702" i="15"/>
  <c r="E1702" i="15"/>
  <c r="Z1701" i="15"/>
  <c r="E1701" i="15"/>
  <c r="Z1700" i="15"/>
  <c r="E1700" i="15"/>
  <c r="Z1699" i="15"/>
  <c r="E1699" i="15"/>
  <c r="Z1698" i="15"/>
  <c r="E1698" i="15"/>
  <c r="Z1697" i="15"/>
  <c r="E1697" i="15"/>
  <c r="Z1696" i="15"/>
  <c r="E1696" i="15"/>
  <c r="Z1695" i="15"/>
  <c r="E1695" i="15"/>
  <c r="Z1694" i="15"/>
  <c r="E1694" i="15"/>
  <c r="Z1693" i="15"/>
  <c r="E1693" i="15"/>
  <c r="Z1692" i="15"/>
  <c r="E1692" i="15"/>
  <c r="Z1691" i="15"/>
  <c r="E1691" i="15"/>
  <c r="Z1690" i="15"/>
  <c r="E1690" i="15"/>
  <c r="Z1689" i="15"/>
  <c r="E1689" i="15"/>
  <c r="Z1688" i="15"/>
  <c r="E1688" i="15"/>
  <c r="Z1687" i="15"/>
  <c r="E1687" i="15"/>
  <c r="Z1686" i="15"/>
  <c r="E1686" i="15"/>
  <c r="Z1685" i="15"/>
  <c r="E1685" i="15"/>
  <c r="Z1684" i="15"/>
  <c r="E1684" i="15"/>
  <c r="Z1683" i="15"/>
  <c r="E1683" i="15"/>
  <c r="Z1682" i="15"/>
  <c r="E1682" i="15"/>
  <c r="Z1681" i="15"/>
  <c r="E1681" i="15"/>
  <c r="Z1680" i="15"/>
  <c r="E1680" i="15"/>
  <c r="Z1679" i="15"/>
  <c r="E1679" i="15"/>
  <c r="Z1678" i="15"/>
  <c r="E1678" i="15"/>
  <c r="Z1677" i="15"/>
  <c r="E1677" i="15"/>
  <c r="Z1676" i="15"/>
  <c r="E1676" i="15"/>
  <c r="Z1675" i="15"/>
  <c r="E1675" i="15"/>
  <c r="Z1674" i="15"/>
  <c r="E1674" i="15"/>
  <c r="Z1673" i="15"/>
  <c r="E1673" i="15"/>
  <c r="Z1672" i="15"/>
  <c r="E1672" i="15"/>
  <c r="Z1671" i="15"/>
  <c r="E1671" i="15"/>
  <c r="Z1670" i="15"/>
  <c r="E1670" i="15"/>
  <c r="Z1669" i="15"/>
  <c r="E1669" i="15"/>
  <c r="Z1668" i="15"/>
  <c r="E1668" i="15"/>
  <c r="Z1667" i="15"/>
  <c r="E1667" i="15"/>
  <c r="Z1666" i="15"/>
  <c r="E1666" i="15"/>
  <c r="Z1665" i="15"/>
  <c r="E1665" i="15"/>
  <c r="Z1664" i="15"/>
  <c r="E1664" i="15"/>
  <c r="Z1663" i="15"/>
  <c r="E1663" i="15"/>
  <c r="Z1662" i="15"/>
  <c r="E1662" i="15"/>
  <c r="Z1661" i="15"/>
  <c r="E1661" i="15"/>
  <c r="Z1660" i="15"/>
  <c r="E1660" i="15"/>
  <c r="Z1659" i="15"/>
  <c r="E1659" i="15"/>
  <c r="Z1658" i="15"/>
  <c r="E1658" i="15"/>
  <c r="Z1657" i="15"/>
  <c r="E1657" i="15"/>
  <c r="Z1656" i="15"/>
  <c r="E1656" i="15"/>
  <c r="Z1655" i="15"/>
  <c r="E1655" i="15"/>
  <c r="Z1654" i="15"/>
  <c r="E1654" i="15"/>
  <c r="Z1653" i="15"/>
  <c r="E1653" i="15"/>
  <c r="Z1652" i="15"/>
  <c r="E1652" i="15"/>
  <c r="Z1651" i="15"/>
  <c r="E1651" i="15"/>
  <c r="Z1650" i="15"/>
  <c r="E1650" i="15"/>
  <c r="Z1649" i="15"/>
  <c r="E1649" i="15"/>
  <c r="Z1648" i="15"/>
  <c r="E1648" i="15"/>
  <c r="Z1647" i="15"/>
  <c r="E1647" i="15"/>
  <c r="Z1646" i="15"/>
  <c r="E1646" i="15"/>
  <c r="Z1645" i="15"/>
  <c r="E1645" i="15"/>
  <c r="Z1644" i="15"/>
  <c r="E1644" i="15"/>
  <c r="Z1643" i="15"/>
  <c r="E1643" i="15"/>
  <c r="Z1642" i="15"/>
  <c r="E1642" i="15"/>
  <c r="Z1641" i="15"/>
  <c r="E1641" i="15"/>
  <c r="Z1640" i="15"/>
  <c r="E1640" i="15"/>
  <c r="Z1639" i="15"/>
  <c r="E1639" i="15"/>
  <c r="Z1638" i="15"/>
  <c r="E1638" i="15"/>
  <c r="Z1637" i="15"/>
  <c r="E1637" i="15"/>
  <c r="Z1636" i="15"/>
  <c r="E1636" i="15"/>
  <c r="Z1635" i="15"/>
  <c r="E1635" i="15"/>
  <c r="Z1634" i="15"/>
  <c r="E1634" i="15"/>
  <c r="Z1633" i="15"/>
  <c r="E1633" i="15"/>
  <c r="Z1632" i="15"/>
  <c r="E1632" i="15"/>
  <c r="Z1631" i="15"/>
  <c r="E1631" i="15"/>
  <c r="Z1630" i="15"/>
  <c r="E1630" i="15"/>
  <c r="Z1629" i="15"/>
  <c r="E1629" i="15"/>
  <c r="Z1628" i="15"/>
  <c r="E1628" i="15"/>
  <c r="Z1627" i="15"/>
  <c r="E1627" i="15"/>
  <c r="Z1626" i="15"/>
  <c r="E1626" i="15"/>
  <c r="Z1625" i="15"/>
  <c r="E1625" i="15"/>
  <c r="Z1624" i="15"/>
  <c r="E1624" i="15"/>
  <c r="Z1623" i="15"/>
  <c r="E1623" i="15"/>
  <c r="Z1622" i="15"/>
  <c r="E1622" i="15"/>
  <c r="Z1621" i="15"/>
  <c r="E1621" i="15"/>
  <c r="Z1620" i="15"/>
  <c r="E1620" i="15"/>
  <c r="Z1619" i="15"/>
  <c r="E1619" i="15"/>
  <c r="Z1618" i="15"/>
  <c r="E1618" i="15"/>
  <c r="Z1617" i="15"/>
  <c r="E1617" i="15"/>
  <c r="Z1616" i="15"/>
  <c r="E1616" i="15"/>
  <c r="Z1615" i="15"/>
  <c r="E1615" i="15"/>
  <c r="Z1614" i="15"/>
  <c r="E1614" i="15"/>
  <c r="Z1613" i="15"/>
  <c r="E1613" i="15"/>
  <c r="Z1612" i="15"/>
  <c r="E1612" i="15"/>
  <c r="Z1611" i="15"/>
  <c r="E1611" i="15"/>
  <c r="Z1610" i="15"/>
  <c r="E1610" i="15"/>
  <c r="Z1609" i="15"/>
  <c r="E1609" i="15"/>
  <c r="Z1608" i="15"/>
  <c r="E1608" i="15"/>
  <c r="Z1607" i="15"/>
  <c r="E1607" i="15"/>
  <c r="Z1606" i="15"/>
  <c r="E1606" i="15"/>
  <c r="Z1605" i="15"/>
  <c r="E1605" i="15"/>
  <c r="Z1604" i="15"/>
  <c r="E1604" i="15"/>
  <c r="Z1603" i="15"/>
  <c r="E1603" i="15"/>
  <c r="Z1602" i="15"/>
  <c r="E1602" i="15"/>
  <c r="Z1601" i="15"/>
  <c r="E1601" i="15"/>
  <c r="Z1600" i="15"/>
  <c r="E1600" i="15"/>
  <c r="Z1599" i="15"/>
  <c r="E1599" i="15"/>
  <c r="Z1598" i="15"/>
  <c r="E1598" i="15"/>
  <c r="Z1597" i="15"/>
  <c r="E1597" i="15"/>
  <c r="Z1596" i="15"/>
  <c r="E1596" i="15"/>
  <c r="Z1595" i="15"/>
  <c r="E1595" i="15"/>
  <c r="Z1594" i="15"/>
  <c r="E1594" i="15"/>
  <c r="Z1593" i="15"/>
  <c r="E1593" i="15"/>
  <c r="Z1592" i="15"/>
  <c r="E1592" i="15"/>
  <c r="Z1591" i="15"/>
  <c r="E1591" i="15"/>
  <c r="Z1590" i="15"/>
  <c r="E1590" i="15"/>
  <c r="Z1589" i="15"/>
  <c r="E1589" i="15"/>
  <c r="Z1588" i="15"/>
  <c r="E1588" i="15"/>
  <c r="Z1587" i="15"/>
  <c r="E1587" i="15"/>
  <c r="Z1586" i="15"/>
  <c r="E1586" i="15"/>
  <c r="Z1585" i="15"/>
  <c r="E1585" i="15"/>
  <c r="Z1584" i="15"/>
  <c r="E1584" i="15"/>
  <c r="Z1583" i="15"/>
  <c r="E1583" i="15"/>
  <c r="Z1582" i="15"/>
  <c r="E1582" i="15"/>
  <c r="Z1581" i="15"/>
  <c r="E1581" i="15"/>
  <c r="Z1580" i="15"/>
  <c r="E1580" i="15"/>
  <c r="Z1579" i="15"/>
  <c r="E1579" i="15"/>
  <c r="Z1578" i="15"/>
  <c r="E1578" i="15"/>
  <c r="Z1577" i="15"/>
  <c r="E1577" i="15"/>
  <c r="Z1576" i="15"/>
  <c r="E1576" i="15"/>
  <c r="Z1575" i="15"/>
  <c r="E1575" i="15"/>
  <c r="Z1574" i="15"/>
  <c r="E1574" i="15"/>
  <c r="Z1573" i="15"/>
  <c r="E1573" i="15"/>
  <c r="Z1572" i="15"/>
  <c r="E1572" i="15"/>
  <c r="Z1571" i="15"/>
  <c r="E1571" i="15"/>
  <c r="Z1570" i="15"/>
  <c r="E1570" i="15"/>
  <c r="Z1569" i="15"/>
  <c r="E1569" i="15"/>
  <c r="Z1568" i="15"/>
  <c r="E1568" i="15"/>
  <c r="Z1567" i="15"/>
  <c r="E1567" i="15"/>
  <c r="Z1566" i="15"/>
  <c r="E1566" i="15"/>
  <c r="Z1565" i="15"/>
  <c r="E1565" i="15"/>
  <c r="Z1564" i="15"/>
  <c r="E1564" i="15"/>
  <c r="Z1563" i="15"/>
  <c r="E1563" i="15"/>
  <c r="Z1562" i="15"/>
  <c r="E1562" i="15"/>
  <c r="Z1561" i="15"/>
  <c r="E1561" i="15"/>
  <c r="Z1560" i="15"/>
  <c r="E1560" i="15"/>
  <c r="Z1559" i="15"/>
  <c r="E1559" i="15"/>
  <c r="Z1558" i="15"/>
  <c r="E1558" i="15"/>
  <c r="Z1557" i="15"/>
  <c r="E1557" i="15"/>
  <c r="Z1556" i="15"/>
  <c r="E1556" i="15"/>
  <c r="Z1555" i="15"/>
  <c r="E1555" i="15"/>
  <c r="Z1554" i="15"/>
  <c r="E1554" i="15"/>
  <c r="Z1553" i="15"/>
  <c r="E1553" i="15"/>
  <c r="Z1552" i="15"/>
  <c r="E1552" i="15"/>
  <c r="Z1551" i="15"/>
  <c r="E1551" i="15"/>
  <c r="Z1550" i="15"/>
  <c r="E1550" i="15"/>
  <c r="Z1549" i="15"/>
  <c r="E1549" i="15"/>
  <c r="Z1548" i="15"/>
  <c r="E1548" i="15"/>
  <c r="Z1547" i="15"/>
  <c r="E1547" i="15"/>
  <c r="Z1546" i="15"/>
  <c r="E1546" i="15"/>
  <c r="Z1545" i="15"/>
  <c r="E1545" i="15"/>
  <c r="Z1544" i="15"/>
  <c r="E1544" i="15"/>
  <c r="Z1543" i="15"/>
  <c r="E1543" i="15"/>
  <c r="Z1542" i="15"/>
  <c r="E1542" i="15"/>
  <c r="Z1541" i="15"/>
  <c r="E1541" i="15"/>
  <c r="Z1540" i="15"/>
  <c r="E1540" i="15"/>
  <c r="Z1539" i="15"/>
  <c r="E1539" i="15"/>
  <c r="Z1538" i="15"/>
  <c r="E1538" i="15"/>
  <c r="Z1537" i="15"/>
  <c r="E1537" i="15"/>
  <c r="Z1536" i="15"/>
  <c r="E1536" i="15"/>
  <c r="Z1535" i="15"/>
  <c r="E1535" i="15"/>
  <c r="Z1534" i="15"/>
  <c r="E1534" i="15"/>
  <c r="Z1533" i="15"/>
  <c r="E1533" i="15"/>
  <c r="Z1532" i="15"/>
  <c r="E1532" i="15"/>
  <c r="Z1531" i="15"/>
  <c r="E1531" i="15"/>
  <c r="Z1530" i="15"/>
  <c r="E1530" i="15"/>
  <c r="Z1529" i="15"/>
  <c r="E1529" i="15"/>
  <c r="Z1528" i="15"/>
  <c r="E1528" i="15"/>
  <c r="Z1527" i="15"/>
  <c r="E1527" i="15"/>
  <c r="Z1526" i="15"/>
  <c r="E1526" i="15"/>
  <c r="Z1525" i="15"/>
  <c r="E1525" i="15"/>
  <c r="Z1524" i="15"/>
  <c r="E1524" i="15"/>
  <c r="Z1523" i="15"/>
  <c r="E1523" i="15"/>
  <c r="Z1522" i="15"/>
  <c r="E1522" i="15"/>
  <c r="Z1521" i="15"/>
  <c r="E1521" i="15"/>
  <c r="Z1520" i="15"/>
  <c r="E1520" i="15"/>
  <c r="Z1519" i="15"/>
  <c r="E1519" i="15"/>
  <c r="Z1518" i="15"/>
  <c r="E1518" i="15"/>
  <c r="Z1517" i="15"/>
  <c r="E1517" i="15"/>
  <c r="Z1516" i="15"/>
  <c r="E1516" i="15"/>
  <c r="Z1515" i="15"/>
  <c r="E1515" i="15"/>
  <c r="Z1514" i="15"/>
  <c r="E1514" i="15"/>
  <c r="Z1513" i="15"/>
  <c r="E1513" i="15"/>
  <c r="Z1512" i="15"/>
  <c r="E1512" i="15"/>
  <c r="Z1511" i="15"/>
  <c r="E1511" i="15"/>
  <c r="Z1510" i="15"/>
  <c r="E1510" i="15"/>
  <c r="Z1509" i="15"/>
  <c r="E1509" i="15"/>
  <c r="Z1508" i="15"/>
  <c r="E1508" i="15"/>
  <c r="Z1507" i="15"/>
  <c r="E1507" i="15"/>
  <c r="Z1506" i="15"/>
  <c r="E1506" i="15"/>
  <c r="Z1505" i="15"/>
  <c r="E1505" i="15"/>
  <c r="Z1504" i="15"/>
  <c r="E1504" i="15"/>
  <c r="Z1503" i="15"/>
  <c r="E1503" i="15"/>
  <c r="Z1502" i="15"/>
  <c r="E1502" i="15"/>
  <c r="Z1501" i="15"/>
  <c r="E1501" i="15"/>
  <c r="Z1500" i="15"/>
  <c r="E1500" i="15"/>
  <c r="Z1499" i="15"/>
  <c r="E1499" i="15"/>
  <c r="Z1498" i="15"/>
  <c r="E1498" i="15"/>
  <c r="Z1497" i="15"/>
  <c r="E1497" i="15"/>
  <c r="Z1496" i="15"/>
  <c r="E1496" i="15"/>
  <c r="Z1495" i="15"/>
  <c r="E1495" i="15"/>
  <c r="Z1494" i="15"/>
  <c r="E1494" i="15"/>
  <c r="Z1493" i="15"/>
  <c r="E1493" i="15"/>
  <c r="Z1492" i="15"/>
  <c r="E1492" i="15"/>
  <c r="Z1491" i="15"/>
  <c r="E1491" i="15"/>
  <c r="Z1490" i="15"/>
  <c r="E1490" i="15"/>
  <c r="Z1489" i="15"/>
  <c r="E1489" i="15"/>
  <c r="Z1488" i="15"/>
  <c r="E1488" i="15"/>
  <c r="Z1487" i="15"/>
  <c r="E1487" i="15"/>
  <c r="Z1486" i="15"/>
  <c r="E1486" i="15"/>
  <c r="Z1485" i="15"/>
  <c r="E1485" i="15"/>
  <c r="Z1484" i="15"/>
  <c r="E1484" i="15"/>
  <c r="Z1483" i="15"/>
  <c r="E1483" i="15"/>
  <c r="Z1482" i="15"/>
  <c r="E1482" i="15"/>
  <c r="Z1481" i="15"/>
  <c r="E1481" i="15"/>
  <c r="Z1480" i="15"/>
  <c r="E1480" i="15"/>
  <c r="Z1479" i="15"/>
  <c r="E1479" i="15"/>
  <c r="Z1478" i="15"/>
  <c r="E1478" i="15"/>
  <c r="Z1477" i="15"/>
  <c r="E1477" i="15"/>
  <c r="Z1476" i="15"/>
  <c r="E1476" i="15"/>
  <c r="Z1475" i="15"/>
  <c r="E1475" i="15"/>
  <c r="Z1474" i="15"/>
  <c r="E1474" i="15"/>
  <c r="Z1473" i="15"/>
  <c r="E1473" i="15"/>
  <c r="Z1472" i="15"/>
  <c r="E1472" i="15"/>
  <c r="Z1471" i="15"/>
  <c r="E1471" i="15"/>
  <c r="Z1470" i="15"/>
  <c r="E1470" i="15"/>
  <c r="Z1469" i="15"/>
  <c r="E1469" i="15"/>
  <c r="Z1468" i="15"/>
  <c r="E1468" i="15"/>
  <c r="Z1467" i="15"/>
  <c r="E1467" i="15"/>
  <c r="Z1466" i="15"/>
  <c r="E1466" i="15"/>
  <c r="Z1465" i="15"/>
  <c r="E1465" i="15"/>
  <c r="Z1464" i="15"/>
  <c r="E1464" i="15"/>
  <c r="Z1463" i="15"/>
  <c r="E1463" i="15"/>
  <c r="Z1462" i="15"/>
  <c r="E1462" i="15"/>
  <c r="Z1461" i="15"/>
  <c r="E1461" i="15"/>
  <c r="Z1460" i="15"/>
  <c r="E1460" i="15"/>
  <c r="Z1459" i="15"/>
  <c r="E1459" i="15"/>
  <c r="Z1458" i="15"/>
  <c r="E1458" i="15"/>
  <c r="Z1457" i="15"/>
  <c r="E1457" i="15"/>
  <c r="Z1456" i="15"/>
  <c r="E1456" i="15"/>
  <c r="Z1455" i="15"/>
  <c r="E1455" i="15"/>
  <c r="Z1454" i="15"/>
  <c r="E1454" i="15"/>
  <c r="Z1453" i="15"/>
  <c r="E1453" i="15"/>
  <c r="Z1452" i="15"/>
  <c r="E1452" i="15"/>
  <c r="Z1451" i="15"/>
  <c r="E1451" i="15"/>
  <c r="Z1450" i="15"/>
  <c r="E1450" i="15"/>
  <c r="Z1449" i="15"/>
  <c r="E1449" i="15"/>
  <c r="Z1448" i="15"/>
  <c r="E1448" i="15"/>
  <c r="Z1447" i="15"/>
  <c r="E1447" i="15"/>
  <c r="Z1446" i="15"/>
  <c r="E1446" i="15"/>
  <c r="Z1445" i="15"/>
  <c r="E1445" i="15"/>
  <c r="Z1444" i="15"/>
  <c r="E1444" i="15"/>
  <c r="Z1443" i="15"/>
  <c r="E1443" i="15"/>
  <c r="Z1442" i="15"/>
  <c r="E1442" i="15"/>
  <c r="Z1441" i="15"/>
  <c r="E1441" i="15"/>
  <c r="Z1440" i="15"/>
  <c r="E1440" i="15"/>
  <c r="Z1439" i="15"/>
  <c r="E1439" i="15"/>
  <c r="Z1438" i="15"/>
  <c r="E1438" i="15"/>
  <c r="Z1437" i="15"/>
  <c r="E1437" i="15"/>
  <c r="Z1436" i="15"/>
  <c r="E1436" i="15"/>
  <c r="Z1435" i="15"/>
  <c r="E1435" i="15"/>
  <c r="Z1434" i="15"/>
  <c r="E1434" i="15"/>
  <c r="Z1433" i="15"/>
  <c r="E1433" i="15"/>
  <c r="Z1432" i="15"/>
  <c r="E1432" i="15"/>
  <c r="Z1431" i="15"/>
  <c r="E1431" i="15"/>
  <c r="Z1430" i="15"/>
  <c r="E1430" i="15"/>
  <c r="Z1429" i="15"/>
  <c r="E1429" i="15"/>
  <c r="Z1428" i="15"/>
  <c r="E1428" i="15"/>
  <c r="Z1427" i="15"/>
  <c r="E1427" i="15"/>
  <c r="Z1426" i="15"/>
  <c r="E1426" i="15"/>
  <c r="Z1425" i="15"/>
  <c r="E1425" i="15"/>
  <c r="Z1424" i="15"/>
  <c r="E1424" i="15"/>
  <c r="Z1423" i="15"/>
  <c r="E1423" i="15"/>
  <c r="Z1422" i="15"/>
  <c r="E1422" i="15"/>
  <c r="Z1421" i="15"/>
  <c r="E1421" i="15"/>
  <c r="Z1420" i="15"/>
  <c r="E1420" i="15"/>
  <c r="Z1419" i="15"/>
  <c r="E1419" i="15"/>
  <c r="Z1418" i="15"/>
  <c r="E1418" i="15"/>
  <c r="Z1417" i="15"/>
  <c r="E1417" i="15"/>
  <c r="Z1416" i="15"/>
  <c r="E1416" i="15"/>
  <c r="Z1415" i="15"/>
  <c r="E1415" i="15"/>
  <c r="Z1414" i="15"/>
  <c r="E1414" i="15"/>
  <c r="Z1413" i="15"/>
  <c r="E1413" i="15"/>
  <c r="Z1412" i="15"/>
  <c r="E1412" i="15"/>
  <c r="Z1411" i="15"/>
  <c r="E1411" i="15"/>
  <c r="Z1410" i="15"/>
  <c r="E1410" i="15"/>
  <c r="Z1409" i="15"/>
  <c r="E1409" i="15"/>
  <c r="Z1408" i="15"/>
  <c r="E1408" i="15"/>
  <c r="Z1407" i="15"/>
  <c r="E1407" i="15"/>
  <c r="Z1406" i="15"/>
  <c r="E1406" i="15"/>
  <c r="Z1405" i="15"/>
  <c r="E1405" i="15"/>
  <c r="Z1404" i="15"/>
  <c r="E1404" i="15"/>
  <c r="Z1403" i="15"/>
  <c r="E1403" i="15"/>
  <c r="Z1402" i="15"/>
  <c r="E1402" i="15"/>
  <c r="Z1401" i="15"/>
  <c r="E1401" i="15"/>
  <c r="Z1400" i="15"/>
  <c r="E1400" i="15"/>
  <c r="Z1399" i="15"/>
  <c r="E1399" i="15"/>
  <c r="Z1398" i="15"/>
  <c r="E1398" i="15"/>
  <c r="Z1397" i="15"/>
  <c r="E1397" i="15"/>
  <c r="Z1396" i="15"/>
  <c r="E1396" i="15"/>
  <c r="Z1395" i="15"/>
  <c r="E1395" i="15"/>
  <c r="Z1394" i="15"/>
  <c r="E1394" i="15"/>
  <c r="Z1393" i="15"/>
  <c r="E1393" i="15"/>
  <c r="Z1392" i="15"/>
  <c r="E1392" i="15"/>
  <c r="Z1391" i="15"/>
  <c r="E1391" i="15"/>
  <c r="Z1390" i="15"/>
  <c r="E1390" i="15"/>
  <c r="Z1389" i="15"/>
  <c r="E1389" i="15"/>
  <c r="Z1388" i="15"/>
  <c r="E1388" i="15"/>
  <c r="Z1387" i="15"/>
  <c r="E1387" i="15"/>
  <c r="Z1386" i="15"/>
  <c r="E1386" i="15"/>
  <c r="Z1385" i="15"/>
  <c r="E1385" i="15"/>
  <c r="Z1384" i="15"/>
  <c r="E1384" i="15"/>
  <c r="Z1383" i="15"/>
  <c r="E1383" i="15"/>
  <c r="Z1382" i="15"/>
  <c r="E1382" i="15"/>
  <c r="Z1381" i="15"/>
  <c r="E1381" i="15"/>
  <c r="Z1380" i="15"/>
  <c r="E1380" i="15"/>
  <c r="Z1379" i="15"/>
  <c r="E1379" i="15"/>
  <c r="Z1378" i="15"/>
  <c r="E1378" i="15"/>
  <c r="Z1377" i="15"/>
  <c r="E1377" i="15"/>
  <c r="Z1376" i="15"/>
  <c r="E1376" i="15"/>
  <c r="Z1375" i="15"/>
  <c r="E1375" i="15"/>
  <c r="Z1374" i="15"/>
  <c r="E1374" i="15"/>
  <c r="Z1373" i="15"/>
  <c r="E1373" i="15"/>
  <c r="Z1372" i="15"/>
  <c r="E1372" i="15"/>
  <c r="Z1371" i="15"/>
  <c r="E1371" i="15"/>
  <c r="Z1370" i="15"/>
  <c r="E1370" i="15"/>
  <c r="Z1369" i="15"/>
  <c r="E1369" i="15"/>
  <c r="Z1368" i="15"/>
  <c r="E1368" i="15"/>
  <c r="Z1367" i="15"/>
  <c r="E1367" i="15"/>
  <c r="Z1366" i="15"/>
  <c r="E1366" i="15"/>
  <c r="Z1365" i="15"/>
  <c r="E1365" i="15"/>
  <c r="Z1364" i="15"/>
  <c r="E1364" i="15"/>
  <c r="Z1363" i="15"/>
  <c r="E1363" i="15"/>
  <c r="Z1362" i="15"/>
  <c r="E1362" i="15"/>
  <c r="Z1361" i="15"/>
  <c r="E1361" i="15"/>
  <c r="Z1360" i="15"/>
  <c r="E1360" i="15"/>
  <c r="Z1359" i="15"/>
  <c r="E1359" i="15"/>
  <c r="Z1358" i="15"/>
  <c r="E1358" i="15"/>
  <c r="Z1357" i="15"/>
  <c r="E1357" i="15"/>
  <c r="Z1356" i="15"/>
  <c r="E1356" i="15"/>
  <c r="Z1355" i="15"/>
  <c r="E1355" i="15"/>
  <c r="Z1354" i="15"/>
  <c r="E1354" i="15"/>
  <c r="Z1353" i="15"/>
  <c r="E1353" i="15"/>
  <c r="Z1352" i="15"/>
  <c r="E1352" i="15"/>
  <c r="Z1351" i="15"/>
  <c r="E1351" i="15"/>
  <c r="Z1350" i="15"/>
  <c r="E1350" i="15"/>
  <c r="Z1349" i="15"/>
  <c r="E1349" i="15"/>
  <c r="Z1348" i="15"/>
  <c r="E1348" i="15"/>
  <c r="Z1347" i="15"/>
  <c r="E1347" i="15"/>
  <c r="Z1346" i="15"/>
  <c r="E1346" i="15"/>
  <c r="Z1345" i="15"/>
  <c r="E1345" i="15"/>
  <c r="Z1344" i="15"/>
  <c r="E1344" i="15"/>
  <c r="Z1343" i="15"/>
  <c r="E1343" i="15"/>
  <c r="Z1342" i="15"/>
  <c r="E1342" i="15"/>
  <c r="Z1341" i="15"/>
  <c r="E1341" i="15"/>
  <c r="Z1340" i="15"/>
  <c r="E1340" i="15"/>
  <c r="Z1339" i="15"/>
  <c r="E1339" i="15"/>
  <c r="Z1338" i="15"/>
  <c r="E1338" i="15"/>
  <c r="Z1337" i="15"/>
  <c r="E1337" i="15"/>
  <c r="Z1336" i="15"/>
  <c r="E1336" i="15"/>
  <c r="Z1335" i="15"/>
  <c r="E1335" i="15"/>
  <c r="Z1334" i="15"/>
  <c r="E1334" i="15"/>
  <c r="Z1333" i="15"/>
  <c r="E1333" i="15"/>
  <c r="Z1332" i="15"/>
  <c r="E1332" i="15"/>
  <c r="Z1331" i="15"/>
  <c r="E1331" i="15"/>
  <c r="Z1330" i="15"/>
  <c r="E1330" i="15"/>
  <c r="Z1329" i="15"/>
  <c r="E1329" i="15"/>
  <c r="Z1328" i="15"/>
  <c r="E1328" i="15"/>
  <c r="Z1327" i="15"/>
  <c r="E1327" i="15"/>
  <c r="Z1326" i="15"/>
  <c r="E1326" i="15"/>
  <c r="Z1325" i="15"/>
  <c r="E1325" i="15"/>
  <c r="Z1324" i="15"/>
  <c r="E1324" i="15"/>
  <c r="Z1323" i="15"/>
  <c r="E1323" i="15"/>
  <c r="Z1322" i="15"/>
  <c r="E1322" i="15"/>
  <c r="Z1321" i="15"/>
  <c r="E1321" i="15"/>
  <c r="Z1320" i="15"/>
  <c r="E1320" i="15"/>
  <c r="Z1319" i="15"/>
  <c r="E1319" i="15"/>
  <c r="Z1318" i="15"/>
  <c r="E1318" i="15"/>
  <c r="Z1317" i="15"/>
  <c r="E1317" i="15"/>
  <c r="Z1316" i="15"/>
  <c r="E1316" i="15"/>
  <c r="Z1315" i="15"/>
  <c r="E1315" i="15"/>
  <c r="Z1314" i="15"/>
  <c r="E1314" i="15"/>
  <c r="Z1313" i="15"/>
  <c r="E1313" i="15"/>
  <c r="Z1312" i="15"/>
  <c r="E1312" i="15"/>
  <c r="Z1311" i="15"/>
  <c r="E1311" i="15"/>
  <c r="Z1310" i="15"/>
  <c r="E1310" i="15"/>
  <c r="Z1309" i="15"/>
  <c r="E1309" i="15"/>
  <c r="Z1308" i="15"/>
  <c r="E1308" i="15"/>
  <c r="Z1307" i="15"/>
  <c r="E1307" i="15"/>
  <c r="Z1306" i="15"/>
  <c r="E1306" i="15"/>
  <c r="Z1305" i="15"/>
  <c r="E1305" i="15"/>
  <c r="Z1304" i="15"/>
  <c r="E1304" i="15"/>
  <c r="Z1303" i="15"/>
  <c r="E1303" i="15"/>
  <c r="Z1302" i="15"/>
  <c r="E1302" i="15"/>
  <c r="Z1301" i="15"/>
  <c r="E1301" i="15"/>
  <c r="Z1300" i="15"/>
  <c r="E1300" i="15"/>
  <c r="Z1299" i="15"/>
  <c r="E1299" i="15"/>
  <c r="Z1298" i="15"/>
  <c r="E1298" i="15"/>
  <c r="Z1297" i="15"/>
  <c r="E1297" i="15"/>
  <c r="Z1296" i="15"/>
  <c r="E1296" i="15"/>
  <c r="Z1295" i="15"/>
  <c r="E1295" i="15"/>
  <c r="Z1294" i="15"/>
  <c r="E1294" i="15"/>
  <c r="Z1293" i="15"/>
  <c r="E1293" i="15"/>
  <c r="Z1292" i="15"/>
  <c r="E1292" i="15"/>
  <c r="Z1291" i="15"/>
  <c r="E1291" i="15"/>
  <c r="Z1290" i="15"/>
  <c r="E1290" i="15"/>
  <c r="Z1289" i="15"/>
  <c r="E1289" i="15"/>
  <c r="Z1288" i="15"/>
  <c r="E1288" i="15"/>
  <c r="Z1287" i="15"/>
  <c r="E1287" i="15"/>
  <c r="Z1286" i="15"/>
  <c r="E1286" i="15"/>
  <c r="Z1285" i="15"/>
  <c r="E1285" i="15"/>
  <c r="Z1284" i="15"/>
  <c r="E1284" i="15"/>
  <c r="Z1283" i="15"/>
  <c r="E1283" i="15"/>
  <c r="Z1282" i="15"/>
  <c r="E1282" i="15"/>
  <c r="Z1281" i="15"/>
  <c r="E1281" i="15"/>
  <c r="Z1280" i="15"/>
  <c r="E1280" i="15"/>
  <c r="Z1279" i="15"/>
  <c r="E1279" i="15"/>
  <c r="Z1278" i="15"/>
  <c r="E1278" i="15"/>
  <c r="Z1277" i="15"/>
  <c r="E1277" i="15"/>
  <c r="Z1276" i="15"/>
  <c r="E1276" i="15"/>
  <c r="Z1275" i="15"/>
  <c r="E1275" i="15"/>
  <c r="Z1274" i="15"/>
  <c r="E1274" i="15"/>
  <c r="Z1273" i="15"/>
  <c r="E1273" i="15"/>
  <c r="Z1272" i="15"/>
  <c r="E1272" i="15"/>
  <c r="Z1271" i="15"/>
  <c r="E1271" i="15"/>
  <c r="Z1270" i="15"/>
  <c r="E1270" i="15"/>
  <c r="Z1269" i="15"/>
  <c r="E1269" i="15"/>
  <c r="Z1268" i="15"/>
  <c r="E1268" i="15"/>
  <c r="Z1267" i="15"/>
  <c r="E1267" i="15"/>
  <c r="Z1266" i="15"/>
  <c r="E1266" i="15"/>
  <c r="Z1265" i="15"/>
  <c r="E1265" i="15"/>
  <c r="Z1264" i="15"/>
  <c r="E1264" i="15"/>
  <c r="Z1263" i="15"/>
  <c r="E1263" i="15"/>
  <c r="Z1262" i="15"/>
  <c r="E1262" i="15"/>
  <c r="Z1261" i="15"/>
  <c r="E1261" i="15"/>
  <c r="Z1260" i="15"/>
  <c r="E1260" i="15"/>
  <c r="Z1259" i="15"/>
  <c r="E1259" i="15"/>
  <c r="Z1258" i="15"/>
  <c r="E1258" i="15"/>
  <c r="Z1257" i="15"/>
  <c r="E1257" i="15"/>
  <c r="Z1256" i="15"/>
  <c r="E1256" i="15"/>
  <c r="Z1255" i="15"/>
  <c r="E1255" i="15"/>
  <c r="Z1254" i="15"/>
  <c r="E1254" i="15"/>
  <c r="Z1253" i="15"/>
  <c r="E1253" i="15"/>
  <c r="Z1252" i="15"/>
  <c r="E1252" i="15"/>
  <c r="Z1251" i="15"/>
  <c r="E1251" i="15"/>
  <c r="Z1250" i="15"/>
  <c r="E1250" i="15"/>
  <c r="Z1249" i="15"/>
  <c r="E1249" i="15"/>
  <c r="Z1248" i="15"/>
  <c r="E1248" i="15"/>
  <c r="Z1247" i="15"/>
  <c r="E1247" i="15"/>
  <c r="Z1246" i="15"/>
  <c r="E1246" i="15"/>
  <c r="Z1245" i="15"/>
  <c r="E1245" i="15"/>
  <c r="Z1244" i="15"/>
  <c r="E1244" i="15"/>
  <c r="Z1243" i="15"/>
  <c r="E1243" i="15"/>
  <c r="Z1242" i="15"/>
  <c r="E1242" i="15"/>
  <c r="Z1241" i="15"/>
  <c r="E1241" i="15"/>
  <c r="Z1240" i="15"/>
  <c r="E1240" i="15"/>
  <c r="Z1239" i="15"/>
  <c r="E1239" i="15"/>
  <c r="Z1238" i="15"/>
  <c r="E1238" i="15"/>
  <c r="Z1237" i="15"/>
  <c r="E1237" i="15"/>
  <c r="Z1236" i="15"/>
  <c r="E1236" i="15"/>
  <c r="Z1235" i="15"/>
  <c r="E1235" i="15"/>
  <c r="Z1234" i="15"/>
  <c r="E1234" i="15"/>
  <c r="Z1233" i="15"/>
  <c r="E1233" i="15"/>
  <c r="Z1232" i="15"/>
  <c r="E1232" i="15"/>
  <c r="Z1231" i="15"/>
  <c r="E1231" i="15"/>
  <c r="Z1230" i="15"/>
  <c r="E1230" i="15"/>
  <c r="Z1229" i="15"/>
  <c r="E1229" i="15"/>
  <c r="Z1228" i="15"/>
  <c r="E1228" i="15"/>
  <c r="Z1227" i="15"/>
  <c r="E1227" i="15"/>
  <c r="Z1226" i="15"/>
  <c r="E1226" i="15"/>
  <c r="Z1225" i="15"/>
  <c r="E1225" i="15"/>
  <c r="Z1224" i="15"/>
  <c r="E1224" i="15"/>
  <c r="Z1223" i="15"/>
  <c r="E1223" i="15"/>
  <c r="Z1222" i="15"/>
  <c r="E1222" i="15"/>
  <c r="Z1221" i="15"/>
  <c r="E1221" i="15"/>
  <c r="Z1220" i="15"/>
  <c r="E1220" i="15"/>
  <c r="Z1219" i="15"/>
  <c r="E1219" i="15"/>
  <c r="Z1218" i="15"/>
  <c r="E1218" i="15"/>
  <c r="Z1217" i="15"/>
  <c r="E1217" i="15"/>
  <c r="Z1216" i="15"/>
  <c r="E1216" i="15"/>
  <c r="Z1215" i="15"/>
  <c r="E1215" i="15"/>
  <c r="Z1214" i="15"/>
  <c r="E1214" i="15"/>
  <c r="Z1213" i="15"/>
  <c r="E1213" i="15"/>
  <c r="Z1212" i="15"/>
  <c r="E1212" i="15"/>
  <c r="Z1211" i="15"/>
  <c r="E1211" i="15"/>
  <c r="Z1210" i="15"/>
  <c r="E1210" i="15"/>
  <c r="Z1209" i="15"/>
  <c r="E1209" i="15"/>
  <c r="Z1208" i="15"/>
  <c r="E1208" i="15"/>
  <c r="Z1207" i="15"/>
  <c r="E1207" i="15"/>
  <c r="Z1206" i="15"/>
  <c r="E1206" i="15"/>
  <c r="Z1205" i="15"/>
  <c r="E1205" i="15"/>
  <c r="Z1204" i="15"/>
  <c r="E1204" i="15"/>
  <c r="Z1203" i="15"/>
  <c r="E1203" i="15"/>
  <c r="Z1202" i="15"/>
  <c r="E1202" i="15"/>
  <c r="Z1201" i="15"/>
  <c r="E1201" i="15"/>
  <c r="Z1200" i="15"/>
  <c r="E1200" i="15"/>
  <c r="Z1199" i="15"/>
  <c r="E1199" i="15"/>
  <c r="Z1198" i="15"/>
  <c r="E1198" i="15"/>
  <c r="Z1197" i="15"/>
  <c r="E1197" i="15"/>
  <c r="Z1196" i="15"/>
  <c r="E1196" i="15"/>
  <c r="Z1195" i="15"/>
  <c r="E1195" i="15"/>
  <c r="Z1194" i="15"/>
  <c r="E1194" i="15"/>
  <c r="Z1193" i="15"/>
  <c r="E1193" i="15"/>
  <c r="Z1192" i="15"/>
  <c r="E1192" i="15"/>
  <c r="Z1191" i="15"/>
  <c r="E1191" i="15"/>
  <c r="Z1190" i="15"/>
  <c r="E1190" i="15"/>
  <c r="Z1189" i="15"/>
  <c r="E1189" i="15"/>
  <c r="Z1188" i="15"/>
  <c r="E1188" i="15"/>
  <c r="Z1187" i="15"/>
  <c r="E1187" i="15"/>
  <c r="Z1186" i="15"/>
  <c r="E1186" i="15"/>
  <c r="Z1185" i="15"/>
  <c r="E1185" i="15"/>
  <c r="Z1184" i="15"/>
  <c r="E1184" i="15"/>
  <c r="Z1183" i="15"/>
  <c r="E1183" i="15"/>
  <c r="Z1182" i="15"/>
  <c r="E1182" i="15"/>
  <c r="Z1181" i="15"/>
  <c r="E1181" i="15"/>
  <c r="Z1180" i="15"/>
  <c r="E1180" i="15"/>
  <c r="Z1179" i="15"/>
  <c r="E1179" i="15"/>
  <c r="Z1178" i="15"/>
  <c r="E1178" i="15"/>
  <c r="Z1177" i="15"/>
  <c r="E1177" i="15"/>
  <c r="Z1176" i="15"/>
  <c r="E1176" i="15"/>
  <c r="Z1175" i="15"/>
  <c r="E1175" i="15"/>
  <c r="Z1174" i="15"/>
  <c r="E1174" i="15"/>
  <c r="Z1173" i="15"/>
  <c r="E1173" i="15"/>
  <c r="Z1172" i="15"/>
  <c r="E1172" i="15"/>
  <c r="Z1171" i="15"/>
  <c r="E1171" i="15"/>
  <c r="Z1170" i="15"/>
  <c r="E1170" i="15"/>
  <c r="Z1169" i="15"/>
  <c r="E1169" i="15"/>
  <c r="Z1168" i="15"/>
  <c r="E1168" i="15"/>
  <c r="Z1167" i="15"/>
  <c r="E1167" i="15"/>
  <c r="Z1166" i="15"/>
  <c r="E1166" i="15"/>
  <c r="Z1165" i="15"/>
  <c r="E1165" i="15"/>
  <c r="Z1164" i="15"/>
  <c r="E1164" i="15"/>
  <c r="Z1163" i="15"/>
  <c r="E1163" i="15"/>
  <c r="Z1162" i="15"/>
  <c r="E1162" i="15"/>
  <c r="Z1161" i="15"/>
  <c r="E1161" i="15"/>
  <c r="Z1160" i="15"/>
  <c r="E1160" i="15"/>
  <c r="Z1159" i="15"/>
  <c r="E1159" i="15"/>
  <c r="Z1158" i="15"/>
  <c r="E1158" i="15"/>
  <c r="Z1157" i="15"/>
  <c r="E1157" i="15"/>
  <c r="Z1156" i="15"/>
  <c r="E1156" i="15"/>
  <c r="Z1155" i="15"/>
  <c r="E1155" i="15"/>
  <c r="Z1154" i="15"/>
  <c r="E1154" i="15"/>
  <c r="Z1153" i="15"/>
  <c r="E1153" i="15"/>
  <c r="Z1152" i="15"/>
  <c r="E1152" i="15"/>
  <c r="Z1151" i="15"/>
  <c r="E1151" i="15"/>
  <c r="Z1150" i="15"/>
  <c r="E1150" i="15"/>
  <c r="Z1149" i="15"/>
  <c r="E1149" i="15"/>
  <c r="Z1148" i="15"/>
  <c r="E1148" i="15"/>
  <c r="Z1147" i="15"/>
  <c r="E1147" i="15"/>
  <c r="Z1146" i="15"/>
  <c r="E1146" i="15"/>
  <c r="Z1145" i="15"/>
  <c r="E1145" i="15"/>
  <c r="Z1144" i="15"/>
  <c r="E1144" i="15"/>
  <c r="Z1143" i="15"/>
  <c r="E1143" i="15"/>
  <c r="Z1142" i="15"/>
  <c r="E1142" i="15"/>
  <c r="Z1141" i="15"/>
  <c r="E1141" i="15"/>
  <c r="Z1140" i="15"/>
  <c r="E1140" i="15"/>
  <c r="Z1139" i="15"/>
  <c r="E1139" i="15"/>
  <c r="Z1138" i="15"/>
  <c r="E1138" i="15"/>
  <c r="Z1137" i="15"/>
  <c r="E1137" i="15"/>
  <c r="Z1136" i="15"/>
  <c r="E1136" i="15"/>
  <c r="Z1135" i="15"/>
  <c r="E1135" i="15"/>
  <c r="Z1134" i="15"/>
  <c r="E1134" i="15"/>
  <c r="Z1133" i="15"/>
  <c r="E1133" i="15"/>
  <c r="Z1132" i="15"/>
  <c r="E1132" i="15"/>
  <c r="Z1131" i="15"/>
  <c r="E1131" i="15"/>
  <c r="Z1130" i="15"/>
  <c r="E1130" i="15"/>
  <c r="Z1129" i="15"/>
  <c r="E1129" i="15"/>
  <c r="Z1128" i="15"/>
  <c r="E1128" i="15"/>
  <c r="Z1127" i="15"/>
  <c r="E1127" i="15"/>
  <c r="Z1126" i="15"/>
  <c r="E1126" i="15"/>
  <c r="Z1125" i="15"/>
  <c r="E1125" i="15"/>
  <c r="Z1124" i="15"/>
  <c r="E1124" i="15"/>
  <c r="Z1123" i="15"/>
  <c r="E1123" i="15"/>
  <c r="Z1122" i="15"/>
  <c r="E1122" i="15"/>
  <c r="Z1121" i="15"/>
  <c r="E1121" i="15"/>
  <c r="Z1120" i="15"/>
  <c r="E1120" i="15"/>
  <c r="Z1119" i="15"/>
  <c r="E1119" i="15"/>
  <c r="Z1118" i="15"/>
  <c r="E1118" i="15"/>
  <c r="Z1117" i="15"/>
  <c r="E1117" i="15"/>
  <c r="Z1116" i="15"/>
  <c r="E1116" i="15"/>
  <c r="Z1115" i="15"/>
  <c r="E1115" i="15"/>
  <c r="Z1114" i="15"/>
  <c r="E1114" i="15"/>
  <c r="Z1113" i="15"/>
  <c r="E1113" i="15"/>
  <c r="Z1112" i="15"/>
  <c r="E1112" i="15"/>
  <c r="Z1111" i="15"/>
  <c r="E1111" i="15"/>
  <c r="Z1110" i="15"/>
  <c r="E1110" i="15"/>
  <c r="Z1109" i="15"/>
  <c r="E1109" i="15"/>
  <c r="Z1108" i="15"/>
  <c r="E1108" i="15"/>
  <c r="Z1107" i="15"/>
  <c r="E1107" i="15"/>
  <c r="Z1106" i="15"/>
  <c r="E1106" i="15"/>
  <c r="Z1105" i="15"/>
  <c r="E1105" i="15"/>
  <c r="Z1104" i="15"/>
  <c r="E1104" i="15"/>
  <c r="Z1103" i="15"/>
  <c r="E1103" i="15"/>
  <c r="Z1102" i="15"/>
  <c r="E1102" i="15"/>
  <c r="Z1101" i="15"/>
  <c r="E1101" i="15"/>
  <c r="Z1100" i="15"/>
  <c r="E1100" i="15"/>
  <c r="Z1099" i="15"/>
  <c r="E1099" i="15"/>
  <c r="Z1098" i="15"/>
  <c r="E1098" i="15"/>
  <c r="Z1097" i="15"/>
  <c r="E1097" i="15"/>
  <c r="Z1096" i="15"/>
  <c r="E1096" i="15"/>
  <c r="Z1095" i="15"/>
  <c r="E1095" i="15"/>
  <c r="Z1094" i="15"/>
  <c r="E1094" i="15"/>
  <c r="Z1093" i="15"/>
  <c r="E1093" i="15"/>
  <c r="Z1092" i="15"/>
  <c r="E1092" i="15"/>
  <c r="Z1091" i="15"/>
  <c r="E1091" i="15"/>
  <c r="Z1090" i="15"/>
  <c r="E1090" i="15"/>
  <c r="Z1089" i="15"/>
  <c r="E1089" i="15"/>
  <c r="Z1088" i="15"/>
  <c r="E1088" i="15"/>
  <c r="Z1087" i="15"/>
  <c r="E1087" i="15"/>
  <c r="Z1086" i="15"/>
  <c r="E1086" i="15"/>
  <c r="Z1085" i="15"/>
  <c r="E1085" i="15"/>
  <c r="Z1084" i="15"/>
  <c r="E1084" i="15"/>
  <c r="Z1083" i="15"/>
  <c r="E1083" i="15"/>
  <c r="Z1082" i="15"/>
  <c r="E1082" i="15"/>
  <c r="Z1081" i="15"/>
  <c r="E1081" i="15"/>
  <c r="Z1080" i="15"/>
  <c r="E1080" i="15"/>
  <c r="Z1079" i="15"/>
  <c r="E1079" i="15"/>
  <c r="Z1078" i="15"/>
  <c r="E1078" i="15"/>
  <c r="Z1077" i="15"/>
  <c r="E1077" i="15"/>
  <c r="Z1076" i="15"/>
  <c r="E1076" i="15"/>
  <c r="Z1075" i="15"/>
  <c r="E1075" i="15"/>
  <c r="Z1074" i="15"/>
  <c r="E1074" i="15"/>
  <c r="Z1073" i="15"/>
  <c r="E1073" i="15"/>
  <c r="Z1072" i="15"/>
  <c r="E1072" i="15"/>
  <c r="Z1071" i="15"/>
  <c r="E1071" i="15"/>
  <c r="Z1070" i="15"/>
  <c r="E1070" i="15"/>
  <c r="Z1069" i="15"/>
  <c r="E1069" i="15"/>
  <c r="Z1068" i="15"/>
  <c r="E1068" i="15"/>
  <c r="Z1067" i="15"/>
  <c r="E1067" i="15"/>
  <c r="Z1066" i="15"/>
  <c r="E1066" i="15"/>
  <c r="Z1065" i="15"/>
  <c r="E1065" i="15"/>
  <c r="Z1064" i="15"/>
  <c r="E1064" i="15"/>
  <c r="Z1063" i="15"/>
  <c r="E1063" i="15"/>
  <c r="Z1062" i="15"/>
  <c r="E1062" i="15"/>
  <c r="Z1061" i="15"/>
  <c r="E1061" i="15"/>
  <c r="Z1060" i="15"/>
  <c r="E1060" i="15"/>
  <c r="Z1059" i="15"/>
  <c r="E1059" i="15"/>
  <c r="Z1058" i="15"/>
  <c r="E1058" i="15"/>
  <c r="Z1057" i="15"/>
  <c r="E1057" i="15"/>
  <c r="Z1056" i="15"/>
  <c r="E1056" i="15"/>
  <c r="Z1055" i="15"/>
  <c r="E1055" i="15"/>
  <c r="Z1054" i="15"/>
  <c r="E1054" i="15"/>
  <c r="Z1053" i="15"/>
  <c r="E1053" i="15"/>
  <c r="Z1052" i="15"/>
  <c r="E1052" i="15"/>
  <c r="Z1051" i="15"/>
  <c r="E1051" i="15"/>
  <c r="Z1050" i="15"/>
  <c r="E1050" i="15"/>
  <c r="Z1049" i="15"/>
  <c r="E1049" i="15"/>
  <c r="Z1048" i="15"/>
  <c r="E1048" i="15"/>
  <c r="Z1047" i="15"/>
  <c r="E1047" i="15"/>
  <c r="Z1046" i="15"/>
  <c r="E1046" i="15"/>
  <c r="Z1045" i="15"/>
  <c r="E1045" i="15"/>
  <c r="Z1044" i="15"/>
  <c r="E1044" i="15"/>
  <c r="Z1043" i="15"/>
  <c r="E1043" i="15"/>
  <c r="Z1042" i="15"/>
  <c r="E1042" i="15"/>
  <c r="Z1041" i="15"/>
  <c r="E1041" i="15"/>
  <c r="Z1040" i="15"/>
  <c r="E1040" i="15"/>
  <c r="Z1039" i="15"/>
  <c r="E1039" i="15"/>
  <c r="Z1038" i="15"/>
  <c r="E1038" i="15"/>
  <c r="Z1037" i="15"/>
  <c r="E1037" i="15"/>
  <c r="Z1036" i="15"/>
  <c r="E1036" i="15"/>
  <c r="Z1035" i="15"/>
  <c r="E1035" i="15"/>
  <c r="Z1034" i="15"/>
  <c r="E1034" i="15"/>
  <c r="Z1033" i="15"/>
  <c r="E1033" i="15"/>
  <c r="Z1032" i="15"/>
  <c r="E1032" i="15"/>
  <c r="Z1031" i="15"/>
  <c r="E1031" i="15"/>
  <c r="Z1030" i="15"/>
  <c r="E1030" i="15"/>
  <c r="Z1029" i="15"/>
  <c r="E1029" i="15"/>
  <c r="Z1028" i="15"/>
  <c r="E1028" i="15"/>
  <c r="Z1027" i="15"/>
  <c r="E1027" i="15"/>
  <c r="Z1026" i="15"/>
  <c r="E1026" i="15"/>
  <c r="Z1025" i="15"/>
  <c r="E1025" i="15"/>
  <c r="Z1024" i="15"/>
  <c r="E1024" i="15"/>
  <c r="Z1023" i="15"/>
  <c r="E1023" i="15"/>
  <c r="Z1022" i="15"/>
  <c r="E1022" i="15"/>
  <c r="Z1021" i="15"/>
  <c r="E1021" i="15"/>
  <c r="Z1020" i="15"/>
  <c r="E1020" i="15"/>
  <c r="Z1019" i="15"/>
  <c r="E1019" i="15"/>
  <c r="Z1018" i="15"/>
  <c r="E1018" i="15"/>
  <c r="Z1017" i="15"/>
  <c r="E1017" i="15"/>
  <c r="Z1016" i="15"/>
  <c r="E1016" i="15"/>
  <c r="Z1015" i="15"/>
  <c r="E1015" i="15"/>
  <c r="Z1014" i="15"/>
  <c r="E1014" i="15"/>
  <c r="Z1013" i="15"/>
  <c r="E1013" i="15"/>
  <c r="Z1012" i="15"/>
  <c r="E1012" i="15"/>
  <c r="Z1011" i="15"/>
  <c r="E1011" i="15"/>
  <c r="Z1010" i="15"/>
  <c r="E1010" i="15"/>
  <c r="Z1009" i="15"/>
  <c r="E1009" i="15"/>
  <c r="Z1008" i="15"/>
  <c r="E1008" i="15"/>
  <c r="Z1007" i="15"/>
  <c r="E1007" i="15"/>
  <c r="Z1006" i="15"/>
  <c r="E1006" i="15"/>
  <c r="Z1005" i="15"/>
  <c r="E1005" i="15"/>
  <c r="Z1004" i="15"/>
  <c r="E1004" i="15"/>
  <c r="Z1003" i="15"/>
  <c r="E1003" i="15"/>
  <c r="Z1002" i="15"/>
  <c r="E1002" i="15"/>
  <c r="Z1001" i="15"/>
  <c r="E1001" i="15"/>
  <c r="Z1000" i="15"/>
  <c r="E1000" i="15"/>
  <c r="Z999" i="15"/>
  <c r="E999" i="15"/>
  <c r="Z998" i="15"/>
  <c r="E998" i="15"/>
  <c r="Z997" i="15"/>
  <c r="E997" i="15"/>
  <c r="Z996" i="15"/>
  <c r="E996" i="15"/>
  <c r="Z995" i="15"/>
  <c r="E995" i="15"/>
  <c r="Z994" i="15"/>
  <c r="E994" i="15"/>
  <c r="Z993" i="15"/>
  <c r="E993" i="15"/>
  <c r="Z992" i="15"/>
  <c r="E992" i="15"/>
  <c r="Z991" i="15"/>
  <c r="E991" i="15"/>
  <c r="Z990" i="15"/>
  <c r="E990" i="15"/>
  <c r="Z989" i="15"/>
  <c r="E989" i="15"/>
  <c r="Z988" i="15"/>
  <c r="E988" i="15"/>
  <c r="Z987" i="15"/>
  <c r="E987" i="15"/>
  <c r="Z986" i="15"/>
  <c r="E986" i="15"/>
  <c r="Z985" i="15"/>
  <c r="E985" i="15"/>
  <c r="Z984" i="15"/>
  <c r="E984" i="15"/>
  <c r="Z983" i="15"/>
  <c r="E983" i="15"/>
  <c r="Z982" i="15"/>
  <c r="E982" i="15"/>
  <c r="Z981" i="15"/>
  <c r="E981" i="15"/>
  <c r="Z980" i="15"/>
  <c r="E980" i="15"/>
  <c r="Z979" i="15"/>
  <c r="E979" i="15"/>
  <c r="Z978" i="15"/>
  <c r="E978" i="15"/>
  <c r="Z977" i="15"/>
  <c r="E977" i="15"/>
  <c r="Z976" i="15"/>
  <c r="E976" i="15"/>
  <c r="Z975" i="15"/>
  <c r="E975" i="15"/>
  <c r="Z974" i="15"/>
  <c r="E974" i="15"/>
  <c r="Z973" i="15"/>
  <c r="E973" i="15"/>
  <c r="Z972" i="15"/>
  <c r="E972" i="15"/>
  <c r="Z971" i="15"/>
  <c r="E971" i="15"/>
  <c r="Z970" i="15"/>
  <c r="E970" i="15"/>
  <c r="Z969" i="15"/>
  <c r="E969" i="15"/>
  <c r="Z968" i="15"/>
  <c r="E968" i="15"/>
  <c r="Z967" i="15"/>
  <c r="E967" i="15"/>
  <c r="Z966" i="15"/>
  <c r="E966" i="15"/>
  <c r="Z965" i="15"/>
  <c r="E965" i="15"/>
  <c r="Z964" i="15"/>
  <c r="E964" i="15"/>
  <c r="Z963" i="15"/>
  <c r="E963" i="15"/>
  <c r="Z962" i="15"/>
  <c r="E962" i="15"/>
  <c r="Z961" i="15"/>
  <c r="E961" i="15"/>
  <c r="Z960" i="15"/>
  <c r="E960" i="15"/>
  <c r="Z959" i="15"/>
  <c r="E959" i="15"/>
  <c r="Z958" i="15"/>
  <c r="E958" i="15"/>
  <c r="Z957" i="15"/>
  <c r="E957" i="15"/>
  <c r="Z956" i="15"/>
  <c r="E956" i="15"/>
  <c r="Z955" i="15"/>
  <c r="E955" i="15"/>
  <c r="Z954" i="15"/>
  <c r="E954" i="15"/>
  <c r="Z953" i="15"/>
  <c r="E953" i="15"/>
  <c r="Z952" i="15"/>
  <c r="E952" i="15"/>
  <c r="Z951" i="15"/>
  <c r="E951" i="15"/>
  <c r="Z950" i="15"/>
  <c r="E950" i="15"/>
  <c r="Z949" i="15"/>
  <c r="E949" i="15"/>
  <c r="Z948" i="15"/>
  <c r="E948" i="15"/>
  <c r="Z947" i="15"/>
  <c r="E947" i="15"/>
  <c r="Z946" i="15"/>
  <c r="E946" i="15"/>
  <c r="Z945" i="15"/>
  <c r="E945" i="15"/>
  <c r="Z944" i="15"/>
  <c r="E944" i="15"/>
  <c r="Z943" i="15"/>
  <c r="E943" i="15"/>
  <c r="Z942" i="15"/>
  <c r="E942" i="15"/>
  <c r="Z941" i="15"/>
  <c r="E941" i="15"/>
  <c r="Z940" i="15"/>
  <c r="E940" i="15"/>
  <c r="Z939" i="15"/>
  <c r="E939" i="15"/>
  <c r="Z938" i="15"/>
  <c r="E938" i="15"/>
  <c r="Z937" i="15"/>
  <c r="E937" i="15"/>
  <c r="Z936" i="15"/>
  <c r="E936" i="15"/>
  <c r="Z935" i="15"/>
  <c r="E935" i="15"/>
  <c r="Z934" i="15"/>
  <c r="E934" i="15"/>
  <c r="Z933" i="15"/>
  <c r="E933" i="15"/>
  <c r="Z932" i="15"/>
  <c r="E932" i="15"/>
  <c r="Z931" i="15"/>
  <c r="E931" i="15"/>
  <c r="Z930" i="15"/>
  <c r="E930" i="15"/>
  <c r="Z929" i="15"/>
  <c r="E929" i="15"/>
  <c r="Z928" i="15"/>
  <c r="E928" i="15"/>
  <c r="Z927" i="15"/>
  <c r="E927" i="15"/>
  <c r="Z926" i="15"/>
  <c r="E926" i="15"/>
  <c r="Z925" i="15"/>
  <c r="E925" i="15"/>
  <c r="Z924" i="15"/>
  <c r="E924" i="15"/>
  <c r="Z923" i="15"/>
  <c r="E923" i="15"/>
  <c r="Z922" i="15"/>
  <c r="E922" i="15"/>
  <c r="Z921" i="15"/>
  <c r="E921" i="15"/>
  <c r="Z920" i="15"/>
  <c r="E920" i="15"/>
  <c r="Z919" i="15"/>
  <c r="E919" i="15"/>
  <c r="Z918" i="15"/>
  <c r="E918" i="15"/>
  <c r="Z917" i="15"/>
  <c r="E917" i="15"/>
  <c r="Z916" i="15"/>
  <c r="E916" i="15"/>
  <c r="Z915" i="15"/>
  <c r="E915" i="15"/>
  <c r="Z914" i="15"/>
  <c r="E914" i="15"/>
  <c r="Z913" i="15"/>
  <c r="E913" i="15"/>
  <c r="Z912" i="15"/>
  <c r="E912" i="15"/>
  <c r="Z911" i="15"/>
  <c r="E911" i="15"/>
  <c r="Z910" i="15"/>
  <c r="E910" i="15"/>
  <c r="Z909" i="15"/>
  <c r="E909" i="15"/>
  <c r="Z908" i="15"/>
  <c r="E908" i="15"/>
  <c r="Z907" i="15"/>
  <c r="E907" i="15"/>
  <c r="Z906" i="15"/>
  <c r="E906" i="15"/>
  <c r="Z905" i="15"/>
  <c r="E905" i="15"/>
  <c r="Z904" i="15"/>
  <c r="E904" i="15"/>
  <c r="Z903" i="15"/>
  <c r="E903" i="15"/>
  <c r="Z902" i="15"/>
  <c r="E902" i="15"/>
  <c r="Z901" i="15"/>
  <c r="E901" i="15"/>
  <c r="Z900" i="15"/>
  <c r="E900" i="15"/>
  <c r="Z899" i="15"/>
  <c r="E899" i="15"/>
  <c r="Z898" i="15"/>
  <c r="E898" i="15"/>
  <c r="Z897" i="15"/>
  <c r="E897" i="15"/>
  <c r="Z896" i="15"/>
  <c r="E896" i="15"/>
  <c r="Z895" i="15"/>
  <c r="E895" i="15"/>
  <c r="Z894" i="15"/>
  <c r="E894" i="15"/>
  <c r="Z893" i="15"/>
  <c r="E893" i="15"/>
  <c r="Z892" i="15"/>
  <c r="E892" i="15"/>
  <c r="Z891" i="15"/>
  <c r="E891" i="15"/>
  <c r="Z890" i="15"/>
  <c r="E890" i="15"/>
  <c r="Z889" i="15"/>
  <c r="E889" i="15"/>
  <c r="Z888" i="15"/>
  <c r="E888" i="15"/>
  <c r="Z887" i="15"/>
  <c r="E887" i="15"/>
  <c r="Z886" i="15"/>
  <c r="E886" i="15"/>
  <c r="Z885" i="15"/>
  <c r="E885" i="15"/>
  <c r="Z884" i="15"/>
  <c r="E884" i="15"/>
  <c r="Z883" i="15"/>
  <c r="E883" i="15"/>
  <c r="Z882" i="15"/>
  <c r="E882" i="15"/>
  <c r="Z881" i="15"/>
  <c r="E881" i="15"/>
  <c r="Z880" i="15"/>
  <c r="E880" i="15"/>
  <c r="Z879" i="15"/>
  <c r="E879" i="15"/>
  <c r="Z878" i="15"/>
  <c r="E878" i="15"/>
  <c r="Z877" i="15"/>
  <c r="E877" i="15"/>
  <c r="Z876" i="15"/>
  <c r="E876" i="15"/>
  <c r="Z875" i="15"/>
  <c r="E875" i="15"/>
  <c r="Z874" i="15"/>
  <c r="E874" i="15"/>
  <c r="Z873" i="15"/>
  <c r="E873" i="15"/>
  <c r="Z872" i="15"/>
  <c r="E872" i="15"/>
  <c r="Z871" i="15"/>
  <c r="E871" i="15"/>
  <c r="Z870" i="15"/>
  <c r="E870" i="15"/>
  <c r="Z869" i="15"/>
  <c r="E869" i="15"/>
  <c r="Z868" i="15"/>
  <c r="E868" i="15"/>
  <c r="Z867" i="15"/>
  <c r="E867" i="15"/>
  <c r="Z866" i="15"/>
  <c r="E866" i="15"/>
  <c r="Z865" i="15"/>
  <c r="E865" i="15"/>
  <c r="Z864" i="15"/>
  <c r="E864" i="15"/>
  <c r="Z863" i="15"/>
  <c r="E863" i="15"/>
  <c r="Z862" i="15"/>
  <c r="E862" i="15"/>
  <c r="Z861" i="15"/>
  <c r="E861" i="15"/>
  <c r="Z860" i="15"/>
  <c r="E860" i="15"/>
  <c r="Z859" i="15"/>
  <c r="E859" i="15"/>
  <c r="Z858" i="15"/>
  <c r="E858" i="15"/>
  <c r="Z857" i="15"/>
  <c r="E857" i="15"/>
  <c r="Z856" i="15"/>
  <c r="E856" i="15"/>
  <c r="Z855" i="15"/>
  <c r="E855" i="15"/>
  <c r="Z854" i="15"/>
  <c r="E854" i="15"/>
  <c r="Z853" i="15"/>
  <c r="E853" i="15"/>
  <c r="Z852" i="15"/>
  <c r="E852" i="15"/>
  <c r="Z851" i="15"/>
  <c r="E851" i="15"/>
  <c r="Z850" i="15"/>
  <c r="E850" i="15"/>
  <c r="Z849" i="15"/>
  <c r="E849" i="15"/>
  <c r="Z848" i="15"/>
  <c r="E848" i="15"/>
  <c r="Z847" i="15"/>
  <c r="E847" i="15"/>
  <c r="Z846" i="15"/>
  <c r="E846" i="15"/>
  <c r="Z845" i="15"/>
  <c r="E845" i="15"/>
  <c r="Z844" i="15"/>
  <c r="E844" i="15"/>
  <c r="Z843" i="15"/>
  <c r="E843" i="15"/>
  <c r="Z842" i="15"/>
  <c r="E842" i="15"/>
  <c r="Z841" i="15"/>
  <c r="E841" i="15"/>
  <c r="Z840" i="15"/>
  <c r="E840" i="15"/>
  <c r="Z839" i="15"/>
  <c r="E839" i="15"/>
  <c r="Z838" i="15"/>
  <c r="E838" i="15"/>
  <c r="Z837" i="15"/>
  <c r="E837" i="15"/>
  <c r="Z836" i="15"/>
  <c r="E836" i="15"/>
  <c r="Z835" i="15"/>
  <c r="E835" i="15"/>
  <c r="Z834" i="15"/>
  <c r="E834" i="15"/>
  <c r="Z833" i="15"/>
  <c r="E833" i="15"/>
  <c r="Z832" i="15"/>
  <c r="E832" i="15"/>
  <c r="Z831" i="15"/>
  <c r="E831" i="15"/>
  <c r="Z830" i="15"/>
  <c r="E830" i="15"/>
  <c r="Z829" i="15"/>
  <c r="E829" i="15"/>
  <c r="Z828" i="15"/>
  <c r="E828" i="15"/>
  <c r="Z827" i="15"/>
  <c r="E827" i="15"/>
  <c r="Z826" i="15"/>
  <c r="E826" i="15"/>
  <c r="Z825" i="15"/>
  <c r="E825" i="15"/>
  <c r="Z824" i="15"/>
  <c r="E824" i="15"/>
  <c r="Z823" i="15"/>
  <c r="E823" i="15"/>
  <c r="Z822" i="15"/>
  <c r="E822" i="15"/>
  <c r="Z821" i="15"/>
  <c r="E821" i="15"/>
  <c r="Z820" i="15"/>
  <c r="E820" i="15"/>
  <c r="Z819" i="15"/>
  <c r="E819" i="15"/>
  <c r="Z818" i="15"/>
  <c r="E818" i="15"/>
  <c r="Z817" i="15"/>
  <c r="E817" i="15"/>
  <c r="Z816" i="15"/>
  <c r="E816" i="15"/>
  <c r="Z815" i="15"/>
  <c r="E815" i="15"/>
  <c r="Z814" i="15"/>
  <c r="E814" i="15"/>
  <c r="Z813" i="15"/>
  <c r="E813" i="15"/>
  <c r="Z812" i="15"/>
  <c r="E812" i="15"/>
  <c r="Z811" i="15"/>
  <c r="E811" i="15"/>
  <c r="Z810" i="15"/>
  <c r="E810" i="15"/>
  <c r="Z809" i="15"/>
  <c r="E809" i="15"/>
  <c r="Z808" i="15"/>
  <c r="E808" i="15"/>
  <c r="Z807" i="15"/>
  <c r="E807" i="15"/>
  <c r="Z806" i="15"/>
  <c r="E806" i="15"/>
  <c r="Z805" i="15"/>
  <c r="E805" i="15"/>
  <c r="Z804" i="15"/>
  <c r="E804" i="15"/>
  <c r="Z803" i="15"/>
  <c r="E803" i="15"/>
  <c r="Z802" i="15"/>
  <c r="E802" i="15"/>
  <c r="Z801" i="15"/>
  <c r="E801" i="15"/>
  <c r="Z800" i="15"/>
  <c r="E800" i="15"/>
  <c r="Z799" i="15"/>
  <c r="E799" i="15"/>
  <c r="Z798" i="15"/>
  <c r="E798" i="15"/>
  <c r="Z797" i="15"/>
  <c r="E797" i="15"/>
  <c r="Z796" i="15"/>
  <c r="E796" i="15"/>
  <c r="Z795" i="15"/>
  <c r="E795" i="15"/>
  <c r="Z794" i="15"/>
  <c r="E794" i="15"/>
  <c r="Z793" i="15"/>
  <c r="E793" i="15"/>
  <c r="Z792" i="15"/>
  <c r="E792" i="15"/>
  <c r="Z791" i="15"/>
  <c r="E791" i="15"/>
  <c r="Z790" i="15"/>
  <c r="E790" i="15"/>
  <c r="Z789" i="15"/>
  <c r="E789" i="15"/>
  <c r="Z788" i="15"/>
  <c r="E788" i="15"/>
  <c r="Z787" i="15"/>
  <c r="E787" i="15"/>
  <c r="Z786" i="15"/>
  <c r="E786" i="15"/>
  <c r="Z785" i="15"/>
  <c r="E785" i="15"/>
  <c r="Z784" i="15"/>
  <c r="E784" i="15"/>
  <c r="Z783" i="15"/>
  <c r="E783" i="15"/>
  <c r="Z782" i="15"/>
  <c r="E782" i="15"/>
  <c r="Z781" i="15"/>
  <c r="E781" i="15"/>
  <c r="Z780" i="15"/>
  <c r="E780" i="15"/>
  <c r="Z779" i="15"/>
  <c r="E779" i="15"/>
  <c r="Z778" i="15"/>
  <c r="E778" i="15"/>
  <c r="Z777" i="15"/>
  <c r="E777" i="15"/>
  <c r="Z776" i="15"/>
  <c r="E776" i="15"/>
  <c r="Z775" i="15"/>
  <c r="E775" i="15"/>
  <c r="Z774" i="15"/>
  <c r="E774" i="15"/>
  <c r="Z773" i="15"/>
  <c r="E773" i="15"/>
  <c r="Z772" i="15"/>
  <c r="E772" i="15"/>
  <c r="Z771" i="15"/>
  <c r="E771" i="15"/>
  <c r="Z770" i="15"/>
  <c r="E770" i="15"/>
  <c r="Z769" i="15"/>
  <c r="E769" i="15"/>
  <c r="Z768" i="15"/>
  <c r="E768" i="15"/>
  <c r="Z767" i="15"/>
  <c r="E767" i="15"/>
  <c r="Z766" i="15"/>
  <c r="E766" i="15"/>
  <c r="Z765" i="15"/>
  <c r="E765" i="15"/>
  <c r="Z764" i="15"/>
  <c r="E764" i="15"/>
  <c r="Z763" i="15"/>
  <c r="E763" i="15"/>
  <c r="Z762" i="15"/>
  <c r="E762" i="15"/>
  <c r="Z761" i="15"/>
  <c r="E761" i="15"/>
  <c r="Z760" i="15"/>
  <c r="E760" i="15"/>
  <c r="Z759" i="15"/>
  <c r="E759" i="15"/>
  <c r="Z758" i="15"/>
  <c r="E758" i="15"/>
  <c r="Z757" i="15"/>
  <c r="E757" i="15"/>
  <c r="Z756" i="15"/>
  <c r="E756" i="15"/>
  <c r="Z755" i="15"/>
  <c r="E755" i="15"/>
  <c r="Z754" i="15"/>
  <c r="E754" i="15"/>
  <c r="Z753" i="15"/>
  <c r="E753" i="15"/>
  <c r="Z752" i="15"/>
  <c r="E752" i="15"/>
  <c r="Z751" i="15"/>
  <c r="E751" i="15"/>
  <c r="Z750" i="15"/>
  <c r="E750" i="15"/>
  <c r="Z749" i="15"/>
  <c r="E749" i="15"/>
  <c r="Z748" i="15"/>
  <c r="E748" i="15"/>
  <c r="Z747" i="15"/>
  <c r="E747" i="15"/>
  <c r="Z746" i="15"/>
  <c r="E746" i="15"/>
  <c r="Z745" i="15"/>
  <c r="E745" i="15"/>
  <c r="Z744" i="15"/>
  <c r="E744" i="15"/>
  <c r="Z743" i="15"/>
  <c r="E743" i="15"/>
  <c r="Z742" i="15"/>
  <c r="E742" i="15"/>
  <c r="Z741" i="15"/>
  <c r="E741" i="15"/>
  <c r="Z740" i="15"/>
  <c r="E740" i="15"/>
  <c r="Z739" i="15"/>
  <c r="E739" i="15"/>
  <c r="Z738" i="15"/>
  <c r="E738" i="15"/>
  <c r="Z737" i="15"/>
  <c r="E737" i="15"/>
  <c r="Z736" i="15"/>
  <c r="E736" i="15"/>
  <c r="Z735" i="15"/>
  <c r="E735" i="15"/>
  <c r="Z734" i="15"/>
  <c r="E734" i="15"/>
  <c r="Z733" i="15"/>
  <c r="E733" i="15"/>
  <c r="Z732" i="15"/>
  <c r="E732" i="15"/>
  <c r="Z731" i="15"/>
  <c r="E731" i="15"/>
  <c r="Z730" i="15"/>
  <c r="E730" i="15"/>
  <c r="Z729" i="15"/>
  <c r="E729" i="15"/>
  <c r="Z728" i="15"/>
  <c r="E728" i="15"/>
  <c r="Z727" i="15"/>
  <c r="E727" i="15"/>
  <c r="Z726" i="15"/>
  <c r="E726" i="15"/>
  <c r="Z725" i="15"/>
  <c r="E725" i="15"/>
  <c r="Z724" i="15"/>
  <c r="E724" i="15"/>
  <c r="Z723" i="15"/>
  <c r="E723" i="15"/>
  <c r="Z722" i="15"/>
  <c r="E722" i="15"/>
  <c r="Z721" i="15"/>
  <c r="E721" i="15"/>
  <c r="Z720" i="15"/>
  <c r="E720" i="15"/>
  <c r="Z719" i="15"/>
  <c r="E719" i="15"/>
  <c r="Z718" i="15"/>
  <c r="E718" i="15"/>
  <c r="Z717" i="15"/>
  <c r="E717" i="15"/>
  <c r="Z716" i="15"/>
  <c r="E716" i="15"/>
  <c r="Z715" i="15"/>
  <c r="E715" i="15"/>
  <c r="Z714" i="15"/>
  <c r="E714" i="15"/>
  <c r="Z713" i="15"/>
  <c r="E713" i="15"/>
  <c r="Z712" i="15"/>
  <c r="E712" i="15"/>
  <c r="Z711" i="15"/>
  <c r="E711" i="15"/>
  <c r="Z710" i="15"/>
  <c r="E710" i="15"/>
  <c r="Z709" i="15"/>
  <c r="E709" i="15"/>
  <c r="Z708" i="15"/>
  <c r="E708" i="15"/>
  <c r="Z707" i="15"/>
  <c r="E707" i="15"/>
  <c r="Z706" i="15"/>
  <c r="E706" i="15"/>
  <c r="Z705" i="15"/>
  <c r="E705" i="15"/>
  <c r="Z704" i="15"/>
  <c r="E704" i="15"/>
  <c r="Z703" i="15"/>
  <c r="E703" i="15"/>
  <c r="Z702" i="15"/>
  <c r="E702" i="15"/>
  <c r="Z701" i="15"/>
  <c r="E701" i="15"/>
  <c r="Z700" i="15"/>
  <c r="E700" i="15"/>
  <c r="Z699" i="15"/>
  <c r="E699" i="15"/>
  <c r="Z698" i="15"/>
  <c r="E698" i="15"/>
  <c r="Z697" i="15"/>
  <c r="E697" i="15"/>
  <c r="Z696" i="15"/>
  <c r="E696" i="15"/>
  <c r="Z695" i="15"/>
  <c r="E695" i="15"/>
  <c r="Z694" i="15"/>
  <c r="E694" i="15"/>
  <c r="Z693" i="15"/>
  <c r="E693" i="15"/>
  <c r="Z692" i="15"/>
  <c r="E692" i="15"/>
  <c r="Z691" i="15"/>
  <c r="E691" i="15"/>
  <c r="Z690" i="15"/>
  <c r="E690" i="15"/>
  <c r="Z689" i="15"/>
  <c r="E689" i="15"/>
  <c r="Z688" i="15"/>
  <c r="E688" i="15"/>
  <c r="Z687" i="15"/>
  <c r="E687" i="15"/>
  <c r="Z686" i="15"/>
  <c r="E686" i="15"/>
  <c r="Z685" i="15"/>
  <c r="E685" i="15"/>
  <c r="Z684" i="15"/>
  <c r="E684" i="15"/>
  <c r="Z683" i="15"/>
  <c r="E683" i="15"/>
  <c r="Z682" i="15"/>
  <c r="E682" i="15"/>
  <c r="Z681" i="15"/>
  <c r="E681" i="15"/>
  <c r="Z680" i="15"/>
  <c r="E680" i="15"/>
  <c r="Z679" i="15"/>
  <c r="E679" i="15"/>
  <c r="Z678" i="15"/>
  <c r="E678" i="15"/>
  <c r="Z677" i="15"/>
  <c r="E677" i="15"/>
  <c r="Z676" i="15"/>
  <c r="E676" i="15"/>
  <c r="Z675" i="15"/>
  <c r="E675" i="15"/>
  <c r="Z674" i="15"/>
  <c r="E674" i="15"/>
  <c r="Z673" i="15"/>
  <c r="E673" i="15"/>
  <c r="Z672" i="15"/>
  <c r="E672" i="15"/>
  <c r="Z671" i="15"/>
  <c r="E671" i="15"/>
  <c r="Z670" i="15"/>
  <c r="E670" i="15"/>
  <c r="Z669" i="15"/>
  <c r="E669" i="15"/>
  <c r="Z668" i="15"/>
  <c r="E668" i="15"/>
  <c r="Z667" i="15"/>
  <c r="E667" i="15"/>
  <c r="Z666" i="15"/>
  <c r="E666" i="15"/>
  <c r="Z665" i="15"/>
  <c r="E665" i="15"/>
  <c r="Z664" i="15"/>
  <c r="E664" i="15"/>
  <c r="Z663" i="15"/>
  <c r="E663" i="15"/>
  <c r="Z662" i="15"/>
  <c r="E662" i="15"/>
  <c r="Z661" i="15"/>
  <c r="E661" i="15"/>
  <c r="Z660" i="15"/>
  <c r="E660" i="15"/>
  <c r="Z659" i="15"/>
  <c r="E659" i="15"/>
  <c r="Z658" i="15"/>
  <c r="E658" i="15"/>
  <c r="Z657" i="15"/>
  <c r="E657" i="15"/>
  <c r="Z656" i="15"/>
  <c r="E656" i="15"/>
  <c r="Z655" i="15"/>
  <c r="E655" i="15"/>
  <c r="Z654" i="15"/>
  <c r="E654" i="15"/>
  <c r="Z653" i="15"/>
  <c r="E653" i="15"/>
  <c r="Z652" i="15"/>
  <c r="E652" i="15"/>
  <c r="Z651" i="15"/>
  <c r="E651" i="15"/>
  <c r="Z650" i="15"/>
  <c r="E650" i="15"/>
  <c r="Z649" i="15"/>
  <c r="E649" i="15"/>
  <c r="Z648" i="15"/>
  <c r="E648" i="15"/>
  <c r="Z647" i="15"/>
  <c r="E647" i="15"/>
  <c r="Z646" i="15"/>
  <c r="E646" i="15"/>
  <c r="Z645" i="15"/>
  <c r="E645" i="15"/>
  <c r="Z644" i="15"/>
  <c r="E644" i="15"/>
  <c r="Z643" i="15"/>
  <c r="E643" i="15"/>
  <c r="Z642" i="15"/>
  <c r="E642" i="15"/>
  <c r="Z641" i="15"/>
  <c r="E641" i="15"/>
  <c r="Z640" i="15"/>
  <c r="E640" i="15"/>
  <c r="Z639" i="15"/>
  <c r="E639" i="15"/>
  <c r="Z638" i="15"/>
  <c r="E638" i="15"/>
  <c r="Z637" i="15"/>
  <c r="E637" i="15"/>
  <c r="Z636" i="15"/>
  <c r="E636" i="15"/>
  <c r="Z635" i="15"/>
  <c r="E635" i="15"/>
  <c r="Z634" i="15"/>
  <c r="E634" i="15"/>
  <c r="Z633" i="15"/>
  <c r="E633" i="15"/>
  <c r="Z632" i="15"/>
  <c r="E632" i="15"/>
  <c r="Z631" i="15"/>
  <c r="E631" i="15"/>
  <c r="Z630" i="15"/>
  <c r="E630" i="15"/>
  <c r="Z629" i="15"/>
  <c r="E629" i="15"/>
  <c r="Z628" i="15"/>
  <c r="E628" i="15"/>
  <c r="Z627" i="15"/>
  <c r="E627" i="15"/>
  <c r="Z626" i="15"/>
  <c r="E626" i="15"/>
  <c r="Z625" i="15"/>
  <c r="E625" i="15"/>
  <c r="Z624" i="15"/>
  <c r="E624" i="15"/>
  <c r="Z623" i="15"/>
  <c r="E623" i="15"/>
  <c r="Z622" i="15"/>
  <c r="E622" i="15"/>
  <c r="Z621" i="15"/>
  <c r="E621" i="15"/>
  <c r="Z620" i="15"/>
  <c r="E620" i="15"/>
  <c r="Z619" i="15"/>
  <c r="E619" i="15"/>
  <c r="Z618" i="15"/>
  <c r="E618" i="15"/>
  <c r="Z617" i="15"/>
  <c r="E617" i="15"/>
  <c r="Z616" i="15"/>
  <c r="E616" i="15"/>
  <c r="Z615" i="15"/>
  <c r="E615" i="15"/>
  <c r="Z614" i="15"/>
  <c r="E614" i="15"/>
  <c r="Z613" i="15"/>
  <c r="E613" i="15"/>
  <c r="Z612" i="15"/>
  <c r="E612" i="15"/>
  <c r="Z611" i="15"/>
  <c r="E611" i="15"/>
  <c r="Z610" i="15"/>
  <c r="E610" i="15"/>
  <c r="Z609" i="15"/>
  <c r="E609" i="15"/>
  <c r="Z608" i="15"/>
  <c r="E608" i="15"/>
  <c r="Z607" i="15"/>
  <c r="E607" i="15"/>
  <c r="Z606" i="15"/>
  <c r="E606" i="15"/>
  <c r="Z605" i="15"/>
  <c r="E605" i="15"/>
  <c r="Z604" i="15"/>
  <c r="E604" i="15"/>
  <c r="Z603" i="15"/>
  <c r="E603" i="15"/>
  <c r="Z602" i="15"/>
  <c r="E602" i="15"/>
  <c r="Z601" i="15"/>
  <c r="E601" i="15"/>
  <c r="Z600" i="15"/>
  <c r="E600" i="15"/>
  <c r="Z599" i="15"/>
  <c r="E599" i="15"/>
  <c r="Z598" i="15"/>
  <c r="E598" i="15"/>
  <c r="Z597" i="15"/>
  <c r="E597" i="15"/>
  <c r="Z596" i="15"/>
  <c r="E596" i="15"/>
  <c r="Z595" i="15"/>
  <c r="E595" i="15"/>
  <c r="Z594" i="15"/>
  <c r="E594" i="15"/>
  <c r="Z593" i="15"/>
  <c r="E593" i="15"/>
  <c r="Z592" i="15"/>
  <c r="E592" i="15"/>
  <c r="Z591" i="15"/>
  <c r="E591" i="15"/>
  <c r="Z590" i="15"/>
  <c r="E590" i="15"/>
  <c r="Z589" i="15"/>
  <c r="E589" i="15"/>
  <c r="Z588" i="15"/>
  <c r="E588" i="15"/>
  <c r="Z587" i="15"/>
  <c r="E587" i="15"/>
  <c r="Z586" i="15"/>
  <c r="E586" i="15"/>
  <c r="Z585" i="15"/>
  <c r="E585" i="15"/>
  <c r="Z584" i="15"/>
  <c r="E584" i="15"/>
  <c r="Z583" i="15"/>
  <c r="E583" i="15"/>
  <c r="Z582" i="15"/>
  <c r="E582" i="15"/>
  <c r="Z581" i="15"/>
  <c r="E581" i="15"/>
  <c r="Z580" i="15"/>
  <c r="E580" i="15"/>
  <c r="Z579" i="15"/>
  <c r="E579" i="15"/>
  <c r="Z578" i="15"/>
  <c r="E578" i="15"/>
  <c r="Z577" i="15"/>
  <c r="E577" i="15"/>
  <c r="Z576" i="15"/>
  <c r="E576" i="15"/>
  <c r="Z575" i="15"/>
  <c r="E575" i="15"/>
  <c r="Z574" i="15"/>
  <c r="E574" i="15"/>
  <c r="Z573" i="15"/>
  <c r="E573" i="15"/>
  <c r="Z572" i="15"/>
  <c r="E572" i="15"/>
  <c r="Z571" i="15"/>
  <c r="E571" i="15"/>
  <c r="Z570" i="15"/>
  <c r="E570" i="15"/>
  <c r="Z569" i="15"/>
  <c r="E569" i="15"/>
  <c r="Z568" i="15"/>
  <c r="E568" i="15"/>
  <c r="Z567" i="15"/>
  <c r="E567" i="15"/>
  <c r="Z566" i="15"/>
  <c r="E566" i="15"/>
  <c r="Z565" i="15"/>
  <c r="E565" i="15"/>
  <c r="Z564" i="15"/>
  <c r="E564" i="15"/>
  <c r="Z563" i="15"/>
  <c r="E563" i="15"/>
  <c r="Z562" i="15"/>
  <c r="E562" i="15"/>
  <c r="Z561" i="15"/>
  <c r="E561" i="15"/>
  <c r="Z560" i="15"/>
  <c r="E560" i="15"/>
  <c r="Z559" i="15"/>
  <c r="E559" i="15"/>
  <c r="Z558" i="15"/>
  <c r="E558" i="15"/>
  <c r="Z557" i="15"/>
  <c r="E557" i="15"/>
  <c r="Z556" i="15"/>
  <c r="E556" i="15"/>
  <c r="Z555" i="15"/>
  <c r="E555" i="15"/>
  <c r="Z554" i="15"/>
  <c r="E554" i="15"/>
  <c r="Z553" i="15"/>
  <c r="E553" i="15"/>
  <c r="Z552" i="15"/>
  <c r="E552" i="15"/>
  <c r="Z551" i="15"/>
  <c r="E551" i="15"/>
  <c r="Z550" i="15"/>
  <c r="E550" i="15"/>
  <c r="Z549" i="15"/>
  <c r="E549" i="15"/>
  <c r="Z548" i="15"/>
  <c r="E548" i="15"/>
  <c r="Z547" i="15"/>
  <c r="E547" i="15"/>
  <c r="Z546" i="15"/>
  <c r="E546" i="15"/>
  <c r="Z545" i="15"/>
  <c r="E545" i="15"/>
  <c r="Z544" i="15"/>
  <c r="E544" i="15"/>
  <c r="Z543" i="15"/>
  <c r="E543" i="15"/>
  <c r="Z542" i="15"/>
  <c r="E542" i="15"/>
  <c r="Z541" i="15"/>
  <c r="E541" i="15"/>
  <c r="Z540" i="15"/>
  <c r="E540" i="15"/>
  <c r="Z539" i="15"/>
  <c r="E539" i="15"/>
  <c r="Z538" i="15"/>
  <c r="E538" i="15"/>
  <c r="Z537" i="15"/>
  <c r="E537" i="15"/>
  <c r="Z536" i="15"/>
  <c r="E536" i="15"/>
  <c r="Z535" i="15"/>
  <c r="E535" i="15"/>
  <c r="Z534" i="15"/>
  <c r="E534" i="15"/>
  <c r="Z533" i="15"/>
  <c r="E533" i="15"/>
  <c r="Z532" i="15"/>
  <c r="E532" i="15"/>
  <c r="Z531" i="15"/>
  <c r="E531" i="15"/>
  <c r="Z530" i="15"/>
  <c r="E530" i="15"/>
  <c r="Z529" i="15"/>
  <c r="E529" i="15"/>
  <c r="Z528" i="15"/>
  <c r="E528" i="15"/>
  <c r="Z527" i="15"/>
  <c r="E527" i="15"/>
  <c r="Z526" i="15"/>
  <c r="E526" i="15"/>
  <c r="Z525" i="15"/>
  <c r="E525" i="15"/>
  <c r="Z524" i="15"/>
  <c r="E524" i="15"/>
  <c r="Z523" i="15"/>
  <c r="E523" i="15"/>
  <c r="Z522" i="15"/>
  <c r="E522" i="15"/>
  <c r="Z521" i="15"/>
  <c r="E521" i="15"/>
  <c r="Z520" i="15"/>
  <c r="E520" i="15"/>
  <c r="Z519" i="15"/>
  <c r="E519" i="15"/>
  <c r="Z518" i="15"/>
  <c r="E518" i="15"/>
  <c r="Z517" i="15"/>
  <c r="E517" i="15"/>
  <c r="Z516" i="15"/>
  <c r="E516" i="15"/>
  <c r="Z515" i="15"/>
  <c r="E515" i="15"/>
  <c r="Z514" i="15"/>
  <c r="E514" i="15"/>
  <c r="Z513" i="15"/>
  <c r="E513" i="15"/>
  <c r="Z512" i="15"/>
  <c r="E512" i="15"/>
  <c r="Z511" i="15"/>
  <c r="E511" i="15"/>
  <c r="Z510" i="15"/>
  <c r="E510" i="15"/>
  <c r="Z509" i="15"/>
  <c r="E509" i="15"/>
  <c r="Z508" i="15"/>
  <c r="E508" i="15"/>
  <c r="Z507" i="15"/>
  <c r="E507" i="15"/>
  <c r="Z506" i="15"/>
  <c r="E506" i="15"/>
  <c r="Z505" i="15"/>
  <c r="E505" i="15"/>
  <c r="Z504" i="15"/>
  <c r="E504" i="15"/>
  <c r="Z503" i="15"/>
  <c r="E503" i="15"/>
  <c r="Z502" i="15"/>
  <c r="E502" i="15"/>
  <c r="Z501" i="15"/>
  <c r="E501" i="15"/>
  <c r="Z500" i="15"/>
  <c r="E500" i="15"/>
  <c r="Z499" i="15"/>
  <c r="E499" i="15"/>
  <c r="Z498" i="15"/>
  <c r="E498" i="15"/>
  <c r="Z497" i="15"/>
  <c r="E497" i="15"/>
  <c r="Z496" i="15"/>
  <c r="E496" i="15"/>
  <c r="Z495" i="15"/>
  <c r="E495" i="15"/>
  <c r="Z494" i="15"/>
  <c r="E494" i="15"/>
  <c r="Z493" i="15"/>
  <c r="E493" i="15"/>
  <c r="Z492" i="15"/>
  <c r="E492" i="15"/>
  <c r="Z491" i="15"/>
  <c r="E491" i="15"/>
  <c r="Z490" i="15"/>
  <c r="E490" i="15"/>
  <c r="Z489" i="15"/>
  <c r="E489" i="15"/>
  <c r="Z488" i="15"/>
  <c r="E488" i="15"/>
  <c r="Z487" i="15"/>
  <c r="E487" i="15"/>
  <c r="Z486" i="15"/>
  <c r="E486" i="15"/>
  <c r="Z485" i="15"/>
  <c r="E485" i="15"/>
  <c r="Z484" i="15"/>
  <c r="E484" i="15"/>
  <c r="Z483" i="15"/>
  <c r="E483" i="15"/>
  <c r="Z482" i="15"/>
  <c r="E482" i="15"/>
  <c r="Z481" i="15"/>
  <c r="E481" i="15"/>
  <c r="Z480" i="15"/>
  <c r="E480" i="15"/>
  <c r="Z479" i="15"/>
  <c r="E479" i="15"/>
  <c r="Z478" i="15"/>
  <c r="E478" i="15"/>
  <c r="Z477" i="15"/>
  <c r="E477" i="15"/>
  <c r="Z476" i="15"/>
  <c r="E476" i="15"/>
  <c r="Z475" i="15"/>
  <c r="E475" i="15"/>
  <c r="Z474" i="15"/>
  <c r="E474" i="15"/>
  <c r="Z473" i="15"/>
  <c r="E473" i="15"/>
  <c r="Z472" i="15"/>
  <c r="E472" i="15"/>
  <c r="Z471" i="15"/>
  <c r="E471" i="15"/>
  <c r="Z470" i="15"/>
  <c r="E470" i="15"/>
  <c r="Z469" i="15"/>
  <c r="E469" i="15"/>
  <c r="Z468" i="15"/>
  <c r="E468" i="15"/>
  <c r="Z467" i="15"/>
  <c r="E467" i="15"/>
  <c r="Z466" i="15"/>
  <c r="E466" i="15"/>
  <c r="Z465" i="15"/>
  <c r="E465" i="15"/>
  <c r="Z464" i="15"/>
  <c r="E464" i="15"/>
  <c r="Z463" i="15"/>
  <c r="E463" i="15"/>
  <c r="Z462" i="15"/>
  <c r="E462" i="15"/>
  <c r="Z461" i="15"/>
  <c r="E461" i="15"/>
  <c r="Z460" i="15"/>
  <c r="E460" i="15"/>
  <c r="Z459" i="15"/>
  <c r="E459" i="15"/>
  <c r="Z458" i="15"/>
  <c r="E458" i="15"/>
  <c r="Z457" i="15"/>
  <c r="E457" i="15"/>
  <c r="Z456" i="15"/>
  <c r="E456" i="15"/>
  <c r="Z455" i="15"/>
  <c r="E455" i="15"/>
  <c r="Z454" i="15"/>
  <c r="E454" i="15"/>
  <c r="Z453" i="15"/>
  <c r="E453" i="15"/>
  <c r="Z452" i="15"/>
  <c r="E452" i="15"/>
  <c r="Z451" i="15"/>
  <c r="E451" i="15"/>
  <c r="Z450" i="15"/>
  <c r="E450" i="15"/>
  <c r="Z449" i="15"/>
  <c r="E449" i="15"/>
  <c r="Z448" i="15"/>
  <c r="E448" i="15"/>
  <c r="Z447" i="15"/>
  <c r="E447" i="15"/>
  <c r="Z446" i="15"/>
  <c r="E446" i="15"/>
  <c r="Z445" i="15"/>
  <c r="E445" i="15"/>
  <c r="Z444" i="15"/>
  <c r="E444" i="15"/>
  <c r="Z443" i="15"/>
  <c r="E443" i="15"/>
  <c r="Z442" i="15"/>
  <c r="E442" i="15"/>
  <c r="Z441" i="15"/>
  <c r="E441" i="15"/>
  <c r="Z440" i="15"/>
  <c r="E440" i="15"/>
  <c r="Z439" i="15"/>
  <c r="E439" i="15"/>
  <c r="Z438" i="15"/>
  <c r="E438" i="15"/>
  <c r="Z437" i="15"/>
  <c r="E437" i="15"/>
  <c r="Z436" i="15"/>
  <c r="E436" i="15"/>
  <c r="Z435" i="15"/>
  <c r="E435" i="15"/>
  <c r="Z434" i="15"/>
  <c r="E434" i="15"/>
  <c r="Z433" i="15"/>
  <c r="E433" i="15"/>
  <c r="Z432" i="15"/>
  <c r="E432" i="15"/>
  <c r="Z431" i="15"/>
  <c r="E431" i="15"/>
  <c r="Z430" i="15"/>
  <c r="E430" i="15"/>
  <c r="Z429" i="15"/>
  <c r="E429" i="15"/>
  <c r="Z428" i="15"/>
  <c r="E428" i="15"/>
  <c r="Z427" i="15"/>
  <c r="E427" i="15"/>
  <c r="Z426" i="15"/>
  <c r="E426" i="15"/>
  <c r="Z425" i="15"/>
  <c r="E425" i="15"/>
  <c r="Z424" i="15"/>
  <c r="E424" i="15"/>
  <c r="Z423" i="15"/>
  <c r="E423" i="15"/>
  <c r="Z422" i="15"/>
  <c r="E422" i="15"/>
  <c r="Z421" i="15"/>
  <c r="E421" i="15"/>
  <c r="Z420" i="15"/>
  <c r="E420" i="15"/>
  <c r="Z419" i="15"/>
  <c r="E419" i="15"/>
  <c r="Z418" i="15"/>
  <c r="E418" i="15"/>
  <c r="Z417" i="15"/>
  <c r="E417" i="15"/>
  <c r="Z416" i="15"/>
  <c r="E416" i="15"/>
  <c r="Z415" i="15"/>
  <c r="E415" i="15"/>
  <c r="Z414" i="15"/>
  <c r="E414" i="15"/>
  <c r="Z413" i="15"/>
  <c r="E413" i="15"/>
  <c r="Z412" i="15"/>
  <c r="E412" i="15"/>
  <c r="Z411" i="15"/>
  <c r="E411" i="15"/>
  <c r="Z410" i="15"/>
  <c r="E410" i="15"/>
  <c r="Z409" i="15"/>
  <c r="E409" i="15"/>
  <c r="Z408" i="15"/>
  <c r="E408" i="15"/>
  <c r="Z407" i="15"/>
  <c r="E407" i="15"/>
  <c r="Z406" i="15"/>
  <c r="E406" i="15"/>
  <c r="Z405" i="15"/>
  <c r="E405" i="15"/>
  <c r="Z404" i="15"/>
  <c r="E404" i="15"/>
  <c r="Z403" i="15"/>
  <c r="E403" i="15"/>
  <c r="Z402" i="15"/>
  <c r="E402" i="15"/>
  <c r="Z401" i="15"/>
  <c r="E401" i="15"/>
  <c r="Z400" i="15"/>
  <c r="E400" i="15"/>
  <c r="Z399" i="15"/>
  <c r="E399" i="15"/>
  <c r="Z398" i="15"/>
  <c r="E398" i="15"/>
  <c r="Z397" i="15"/>
  <c r="E397" i="15"/>
  <c r="Z396" i="15"/>
  <c r="E396" i="15"/>
  <c r="Z395" i="15"/>
  <c r="E395" i="15"/>
  <c r="Z394" i="15"/>
  <c r="E394" i="15"/>
  <c r="Z393" i="15"/>
  <c r="E393" i="15"/>
  <c r="Z392" i="15"/>
  <c r="E392" i="15"/>
  <c r="Z391" i="15"/>
  <c r="E391" i="15"/>
  <c r="Z390" i="15"/>
  <c r="E390" i="15"/>
  <c r="Z389" i="15"/>
  <c r="E389" i="15"/>
  <c r="Z388" i="15"/>
  <c r="E388" i="15"/>
  <c r="Z387" i="15"/>
  <c r="E387" i="15"/>
  <c r="Z386" i="15"/>
  <c r="E386" i="15"/>
  <c r="Z385" i="15"/>
  <c r="E385" i="15"/>
  <c r="Z384" i="15"/>
  <c r="E384" i="15"/>
  <c r="Z383" i="15"/>
  <c r="E383" i="15"/>
  <c r="Z382" i="15"/>
  <c r="E382" i="15"/>
  <c r="Z381" i="15"/>
  <c r="E381" i="15"/>
  <c r="Z380" i="15"/>
  <c r="E380" i="15"/>
  <c r="Z379" i="15"/>
  <c r="E379" i="15"/>
  <c r="Z378" i="15"/>
  <c r="E378" i="15"/>
  <c r="Z377" i="15"/>
  <c r="E377" i="15"/>
  <c r="Z376" i="15"/>
  <c r="E376" i="15"/>
  <c r="Z375" i="15"/>
  <c r="E375" i="15"/>
  <c r="Z374" i="15"/>
  <c r="E374" i="15"/>
  <c r="Z373" i="15"/>
  <c r="E373" i="15"/>
  <c r="Z372" i="15"/>
  <c r="E372" i="15"/>
  <c r="Z371" i="15"/>
  <c r="E371" i="15"/>
  <c r="Z370" i="15"/>
  <c r="E370" i="15"/>
  <c r="Z369" i="15"/>
  <c r="E369" i="15"/>
  <c r="Z368" i="15"/>
  <c r="E368" i="15"/>
  <c r="Z367" i="15"/>
  <c r="E367" i="15"/>
  <c r="Z366" i="15"/>
  <c r="E366" i="15"/>
  <c r="Z365" i="15"/>
  <c r="E365" i="15"/>
  <c r="Z364" i="15"/>
  <c r="E364" i="15"/>
  <c r="Z363" i="15"/>
  <c r="E363" i="15"/>
  <c r="Z362" i="15"/>
  <c r="E362" i="15"/>
  <c r="Z361" i="15"/>
  <c r="E361" i="15"/>
  <c r="Z360" i="15"/>
  <c r="E360" i="15"/>
  <c r="Z359" i="15"/>
  <c r="E359" i="15"/>
  <c r="Z358" i="15"/>
  <c r="E358" i="15"/>
  <c r="Z357" i="15"/>
  <c r="E357" i="15"/>
  <c r="Z356" i="15"/>
  <c r="E356" i="15"/>
  <c r="Z355" i="15"/>
  <c r="E355" i="15"/>
  <c r="Z354" i="15"/>
  <c r="E354" i="15"/>
  <c r="Z353" i="15"/>
  <c r="E353" i="15"/>
  <c r="Z352" i="15"/>
  <c r="E352" i="15"/>
  <c r="Z351" i="15"/>
  <c r="E351" i="15"/>
  <c r="Z350" i="15"/>
  <c r="E350" i="15"/>
  <c r="Z349" i="15"/>
  <c r="E349" i="15"/>
  <c r="Z348" i="15"/>
  <c r="E348" i="15"/>
  <c r="Z347" i="15"/>
  <c r="E347" i="15"/>
  <c r="Z346" i="15"/>
  <c r="E346" i="15"/>
  <c r="Z345" i="15"/>
  <c r="E345" i="15"/>
  <c r="Z344" i="15"/>
  <c r="E344" i="15"/>
  <c r="Z343" i="15"/>
  <c r="E343" i="15"/>
  <c r="Z342" i="15"/>
  <c r="E342" i="15"/>
  <c r="Z341" i="15"/>
  <c r="E341" i="15"/>
  <c r="Z340" i="15"/>
  <c r="E340" i="15"/>
  <c r="Z339" i="15"/>
  <c r="E339" i="15"/>
  <c r="Z338" i="15"/>
  <c r="E338" i="15"/>
  <c r="Z337" i="15"/>
  <c r="E337" i="15"/>
  <c r="Z336" i="15"/>
  <c r="E336" i="15"/>
  <c r="Z335" i="15"/>
  <c r="E335" i="15"/>
  <c r="Z334" i="15"/>
  <c r="E334" i="15"/>
  <c r="Z333" i="15"/>
  <c r="E333" i="15"/>
  <c r="Z332" i="15"/>
  <c r="E332" i="15"/>
  <c r="Z331" i="15"/>
  <c r="E331" i="15"/>
  <c r="Z330" i="15"/>
  <c r="E330" i="15"/>
  <c r="Z329" i="15"/>
  <c r="E329" i="15"/>
  <c r="Z328" i="15"/>
  <c r="E328" i="15"/>
  <c r="Z327" i="15"/>
  <c r="E327" i="15"/>
  <c r="Z326" i="15"/>
  <c r="E326" i="15"/>
  <c r="Z325" i="15"/>
  <c r="E325" i="15"/>
  <c r="Z324" i="15"/>
  <c r="E324" i="15"/>
  <c r="Z323" i="15"/>
  <c r="E323" i="15"/>
  <c r="Z322" i="15"/>
  <c r="E322" i="15"/>
  <c r="Z321" i="15"/>
  <c r="E321" i="15"/>
  <c r="Z320" i="15"/>
  <c r="E320" i="15"/>
  <c r="Z319" i="15"/>
  <c r="E319" i="15"/>
  <c r="Z318" i="15"/>
  <c r="E318" i="15"/>
  <c r="Z317" i="15"/>
  <c r="E317" i="15"/>
  <c r="Z316" i="15"/>
  <c r="E316" i="15"/>
  <c r="Z315" i="15"/>
  <c r="E315" i="15"/>
  <c r="Z314" i="15"/>
  <c r="E314" i="15"/>
  <c r="Z313" i="15"/>
  <c r="E313" i="15"/>
  <c r="Z312" i="15"/>
  <c r="E312" i="15"/>
  <c r="Z311" i="15"/>
  <c r="E311" i="15"/>
  <c r="Z310" i="15"/>
  <c r="E310" i="15"/>
  <c r="Z309" i="15"/>
  <c r="E309" i="15"/>
  <c r="Z308" i="15"/>
  <c r="E308" i="15"/>
  <c r="Z307" i="15"/>
  <c r="E307" i="15"/>
  <c r="Z306" i="15"/>
  <c r="E306" i="15"/>
  <c r="Z305" i="15"/>
  <c r="E305" i="15"/>
  <c r="Z304" i="15"/>
  <c r="E304" i="15"/>
  <c r="Z303" i="15"/>
  <c r="E303" i="15"/>
  <c r="Z302" i="15"/>
  <c r="E302" i="15"/>
  <c r="Z301" i="15"/>
  <c r="E301" i="15"/>
  <c r="Z300" i="15"/>
  <c r="E300" i="15"/>
  <c r="Z299" i="15"/>
  <c r="E299" i="15"/>
  <c r="Z298" i="15"/>
  <c r="E298" i="15"/>
  <c r="Z297" i="15"/>
  <c r="E297" i="15"/>
  <c r="Z296" i="15"/>
  <c r="E296" i="15"/>
  <c r="Z295" i="15"/>
  <c r="E295" i="15"/>
  <c r="Z294" i="15"/>
  <c r="E294" i="15"/>
  <c r="Z293" i="15"/>
  <c r="E293" i="15"/>
  <c r="Z292" i="15"/>
  <c r="E292" i="15"/>
  <c r="Z291" i="15"/>
  <c r="E291" i="15"/>
  <c r="Z290" i="15"/>
  <c r="E290" i="15"/>
  <c r="Z289" i="15"/>
  <c r="E289" i="15"/>
  <c r="Z288" i="15"/>
  <c r="E288" i="15"/>
  <c r="Z287" i="15"/>
  <c r="E287" i="15"/>
  <c r="Z286" i="15"/>
  <c r="E286" i="15"/>
  <c r="Z285" i="15"/>
  <c r="E285" i="15"/>
  <c r="Z284" i="15"/>
  <c r="E284" i="15"/>
  <c r="Z283" i="15"/>
  <c r="E283" i="15"/>
  <c r="Z282" i="15"/>
  <c r="E282" i="15"/>
  <c r="Z281" i="15"/>
  <c r="E281" i="15"/>
  <c r="Z280" i="15"/>
  <c r="E280" i="15"/>
  <c r="Z279" i="15"/>
  <c r="E279" i="15"/>
  <c r="Z278" i="15"/>
  <c r="E278" i="15"/>
  <c r="Z277" i="15"/>
  <c r="E277" i="15"/>
  <c r="Z276" i="15"/>
  <c r="E276" i="15"/>
  <c r="Z275" i="15"/>
  <c r="E275" i="15"/>
  <c r="Z274" i="15"/>
  <c r="E274" i="15"/>
  <c r="Z273" i="15"/>
  <c r="E273" i="15"/>
  <c r="Z272" i="15"/>
  <c r="E272" i="15"/>
  <c r="Z271" i="15"/>
  <c r="E271" i="15"/>
  <c r="Z270" i="15"/>
  <c r="E270" i="15"/>
  <c r="Z269" i="15"/>
  <c r="E269" i="15"/>
  <c r="Z268" i="15"/>
  <c r="E268" i="15"/>
  <c r="Z267" i="15"/>
  <c r="E267" i="15"/>
  <c r="Z266" i="15"/>
  <c r="E266" i="15"/>
  <c r="Z265" i="15"/>
  <c r="E265" i="15"/>
  <c r="Z264" i="15"/>
  <c r="E264" i="15"/>
  <c r="Z263" i="15"/>
  <c r="E263" i="15"/>
  <c r="Z262" i="15"/>
  <c r="E262" i="15"/>
  <c r="Z261" i="15"/>
  <c r="E261" i="15"/>
  <c r="Z260" i="15"/>
  <c r="E260" i="15"/>
  <c r="Z259" i="15"/>
  <c r="E259" i="15"/>
  <c r="Z258" i="15"/>
  <c r="E258" i="15"/>
  <c r="Z257" i="15"/>
  <c r="E257" i="15"/>
  <c r="Z256" i="15"/>
  <c r="E256" i="15"/>
  <c r="Z255" i="15"/>
  <c r="E255" i="15"/>
  <c r="Z254" i="15"/>
  <c r="E254" i="15"/>
  <c r="Z253" i="15"/>
  <c r="E253" i="15"/>
  <c r="Z252" i="15"/>
  <c r="E252" i="15"/>
  <c r="Z251" i="15"/>
  <c r="E251" i="15"/>
  <c r="Z250" i="15"/>
  <c r="E250" i="15"/>
  <c r="Z249" i="15"/>
  <c r="E249" i="15"/>
  <c r="Z248" i="15"/>
  <c r="E248" i="15"/>
  <c r="Z247" i="15"/>
  <c r="E247" i="15"/>
  <c r="Z246" i="15"/>
  <c r="E246" i="15"/>
  <c r="Z245" i="15"/>
  <c r="E245" i="15"/>
  <c r="Z244" i="15"/>
  <c r="E244" i="15"/>
  <c r="Z243" i="15"/>
  <c r="E243" i="15"/>
  <c r="Z242" i="15"/>
  <c r="E242" i="15"/>
  <c r="Z241" i="15"/>
  <c r="E241" i="15"/>
  <c r="Z240" i="15"/>
  <c r="E240" i="15"/>
  <c r="Z239" i="15"/>
  <c r="E239" i="15"/>
  <c r="Z238" i="15"/>
  <c r="E238" i="15"/>
  <c r="Z237" i="15"/>
  <c r="E237" i="15"/>
  <c r="Z236" i="15"/>
  <c r="E236" i="15"/>
  <c r="Z235" i="15"/>
  <c r="E235" i="15"/>
  <c r="Z234" i="15"/>
  <c r="E234" i="15"/>
  <c r="Z233" i="15"/>
  <c r="E233" i="15"/>
  <c r="Z232" i="15"/>
  <c r="E232" i="15"/>
  <c r="Z231" i="15"/>
  <c r="E231" i="15"/>
  <c r="Z230" i="15"/>
  <c r="E230" i="15"/>
  <c r="Z229" i="15"/>
  <c r="E229" i="15"/>
  <c r="Z228" i="15"/>
  <c r="E228" i="15"/>
  <c r="Z227" i="15"/>
  <c r="E227" i="15"/>
  <c r="Z226" i="15"/>
  <c r="E226" i="15"/>
  <c r="Z225" i="15"/>
  <c r="E225" i="15"/>
  <c r="Z224" i="15"/>
  <c r="E224" i="15"/>
  <c r="Z223" i="15"/>
  <c r="E223" i="15"/>
  <c r="Z222" i="15"/>
  <c r="E222" i="15"/>
  <c r="Z221" i="15"/>
  <c r="E221" i="15"/>
  <c r="Z220" i="15"/>
  <c r="E220" i="15"/>
  <c r="Z219" i="15"/>
  <c r="E219" i="15"/>
  <c r="Z218" i="15"/>
  <c r="E218" i="15"/>
  <c r="Z217" i="15"/>
  <c r="E217" i="15"/>
  <c r="Z216" i="15"/>
  <c r="E216" i="15"/>
  <c r="Z215" i="15"/>
  <c r="E215" i="15"/>
  <c r="Z214" i="15"/>
  <c r="E214" i="15"/>
  <c r="Z213" i="15"/>
  <c r="E213" i="15"/>
  <c r="Z212" i="15"/>
  <c r="E212" i="15"/>
  <c r="Z211" i="15"/>
  <c r="E211" i="15"/>
  <c r="Z210" i="15"/>
  <c r="E210" i="15"/>
  <c r="Z209" i="15"/>
  <c r="E209" i="15"/>
  <c r="Z208" i="15"/>
  <c r="E208" i="15"/>
  <c r="Z207" i="15"/>
  <c r="E207" i="15"/>
  <c r="Z206" i="15"/>
  <c r="E206" i="15"/>
  <c r="Z205" i="15"/>
  <c r="E205" i="15"/>
  <c r="Z204" i="15"/>
  <c r="E204" i="15"/>
  <c r="Z203" i="15"/>
  <c r="E203" i="15"/>
  <c r="Z202" i="15"/>
  <c r="E202" i="15"/>
  <c r="Z201" i="15"/>
  <c r="E201" i="15"/>
  <c r="Z200" i="15"/>
  <c r="E200" i="15"/>
  <c r="Z199" i="15"/>
  <c r="E199" i="15"/>
  <c r="Z198" i="15"/>
  <c r="E198" i="15"/>
  <c r="Z197" i="15"/>
  <c r="E197" i="15"/>
  <c r="Z196" i="15"/>
  <c r="E196" i="15"/>
  <c r="Z195" i="15"/>
  <c r="E195" i="15"/>
  <c r="Z194" i="15"/>
  <c r="E194" i="15"/>
  <c r="Z193" i="15"/>
  <c r="E193" i="15"/>
  <c r="Z192" i="15"/>
  <c r="E192" i="15"/>
  <c r="Z191" i="15"/>
  <c r="E191" i="15"/>
  <c r="Z190" i="15"/>
  <c r="E190" i="15"/>
  <c r="Z189" i="15"/>
  <c r="E189" i="15"/>
  <c r="Z188" i="15"/>
  <c r="E188" i="15"/>
  <c r="Z187" i="15"/>
  <c r="E187" i="15"/>
  <c r="Z186" i="15"/>
  <c r="E186" i="15"/>
  <c r="Z185" i="15"/>
  <c r="E185" i="15"/>
  <c r="Z184" i="15"/>
  <c r="E184" i="15"/>
  <c r="Z183" i="15"/>
  <c r="E183" i="15"/>
  <c r="Z182" i="15"/>
  <c r="E182" i="15"/>
  <c r="Z181" i="15"/>
  <c r="E181" i="15"/>
  <c r="Z180" i="15"/>
  <c r="E180" i="15"/>
  <c r="Z179" i="15"/>
  <c r="E179" i="15"/>
  <c r="Z178" i="15"/>
  <c r="E178" i="15"/>
  <c r="Z177" i="15"/>
  <c r="E177" i="15"/>
  <c r="Z176" i="15"/>
  <c r="E176" i="15"/>
  <c r="Z175" i="15"/>
  <c r="E175" i="15"/>
  <c r="Z174" i="15"/>
  <c r="E174" i="15"/>
  <c r="Z173" i="15"/>
  <c r="E173" i="15"/>
  <c r="Z172" i="15"/>
  <c r="E172" i="15"/>
  <c r="Z171" i="15"/>
  <c r="E171" i="15"/>
  <c r="Z170" i="15"/>
  <c r="E170" i="15"/>
  <c r="Z169" i="15"/>
  <c r="E169" i="15"/>
  <c r="Z168" i="15"/>
  <c r="E168" i="15"/>
  <c r="Z167" i="15"/>
  <c r="E167" i="15"/>
  <c r="Z166" i="15"/>
  <c r="E166" i="15"/>
  <c r="Z165" i="15"/>
  <c r="E165" i="15"/>
  <c r="Z164" i="15"/>
  <c r="E164" i="15"/>
  <c r="Z163" i="15"/>
  <c r="E163" i="15"/>
  <c r="Z162" i="15"/>
  <c r="E162" i="15"/>
  <c r="Z161" i="15"/>
  <c r="E161" i="15"/>
  <c r="Z160" i="15"/>
  <c r="E160" i="15"/>
  <c r="Z159" i="15"/>
  <c r="E159" i="15"/>
  <c r="Z158" i="15"/>
  <c r="E158" i="15"/>
  <c r="Z157" i="15"/>
  <c r="E157" i="15"/>
  <c r="Z156" i="15"/>
  <c r="E156" i="15"/>
  <c r="Z155" i="15"/>
  <c r="E155" i="15"/>
  <c r="Z154" i="15"/>
  <c r="E154" i="15"/>
  <c r="Z153" i="15"/>
  <c r="E153" i="15"/>
  <c r="Z152" i="15"/>
  <c r="E152" i="15"/>
  <c r="Z151" i="15"/>
  <c r="E151" i="15"/>
  <c r="Z150" i="15"/>
  <c r="E150" i="15"/>
  <c r="Z149" i="15"/>
  <c r="E149" i="15"/>
  <c r="Z148" i="15"/>
  <c r="E148" i="15"/>
  <c r="Z147" i="15"/>
  <c r="E147" i="15"/>
  <c r="Z146" i="15"/>
  <c r="E146" i="15"/>
  <c r="Z145" i="15"/>
  <c r="E145" i="15"/>
  <c r="Z144" i="15"/>
  <c r="E144" i="15"/>
  <c r="Z143" i="15"/>
  <c r="E143" i="15"/>
  <c r="Z142" i="15"/>
  <c r="E142" i="15"/>
  <c r="Z141" i="15"/>
  <c r="E141" i="15"/>
  <c r="Z140" i="15"/>
  <c r="E140" i="15"/>
  <c r="Z139" i="15"/>
  <c r="E139" i="15"/>
  <c r="Z138" i="15"/>
  <c r="E138" i="15"/>
  <c r="Z137" i="15"/>
  <c r="E137" i="15"/>
  <c r="Z136" i="15"/>
  <c r="E136" i="15"/>
  <c r="Z135" i="15"/>
  <c r="E135" i="15"/>
  <c r="Z134" i="15"/>
  <c r="E134" i="15"/>
  <c r="Z133" i="15"/>
  <c r="E133" i="15"/>
  <c r="Z132" i="15"/>
  <c r="E132" i="15"/>
  <c r="Z131" i="15"/>
  <c r="E131" i="15"/>
  <c r="Z130" i="15"/>
  <c r="E130" i="15"/>
  <c r="Z129" i="15"/>
  <c r="E129" i="15"/>
  <c r="Z128" i="15"/>
  <c r="E128" i="15"/>
  <c r="Z127" i="15"/>
  <c r="E127" i="15"/>
  <c r="Z126" i="15"/>
  <c r="E126" i="15"/>
  <c r="Z125" i="15"/>
  <c r="E125" i="15"/>
  <c r="Z124" i="15"/>
  <c r="E124" i="15"/>
  <c r="Z123" i="15"/>
  <c r="E123" i="15"/>
  <c r="Z122" i="15"/>
  <c r="E122" i="15"/>
  <c r="Z121" i="15"/>
  <c r="E121" i="15"/>
  <c r="Z120" i="15"/>
  <c r="E120" i="15"/>
  <c r="Z119" i="15"/>
  <c r="E119" i="15"/>
  <c r="Z118" i="15"/>
  <c r="E118" i="15"/>
  <c r="Z117" i="15"/>
  <c r="E117" i="15"/>
  <c r="Z116" i="15"/>
  <c r="E116" i="15"/>
  <c r="Z115" i="15"/>
  <c r="E115" i="15"/>
  <c r="Z114" i="15"/>
  <c r="E114" i="15"/>
  <c r="Z113" i="15"/>
  <c r="E113" i="15"/>
  <c r="Z112" i="15"/>
  <c r="E112" i="15"/>
  <c r="Z111" i="15"/>
  <c r="E111" i="15"/>
  <c r="Z110" i="15"/>
  <c r="E110" i="15"/>
  <c r="Z109" i="15"/>
  <c r="E109" i="15"/>
  <c r="Z108" i="15"/>
  <c r="E108" i="15"/>
  <c r="Z107" i="15"/>
  <c r="E107" i="15"/>
  <c r="Z106" i="15"/>
  <c r="E106" i="15"/>
  <c r="Z105" i="15"/>
  <c r="E105" i="15"/>
  <c r="Z104" i="15"/>
  <c r="E104" i="15"/>
  <c r="Z103" i="15"/>
  <c r="E103" i="15"/>
  <c r="Z102" i="15"/>
  <c r="E102" i="15"/>
  <c r="Z101" i="15"/>
  <c r="E101" i="15"/>
  <c r="Z100" i="15"/>
  <c r="E100" i="15"/>
  <c r="Z99" i="15"/>
  <c r="E99" i="15"/>
  <c r="Z98" i="15"/>
  <c r="E98" i="15"/>
  <c r="Z97" i="15"/>
  <c r="E97" i="15"/>
  <c r="Z96" i="15"/>
  <c r="E96" i="15"/>
  <c r="Z95" i="15"/>
  <c r="E95" i="15"/>
  <c r="Z94" i="15"/>
  <c r="E94" i="15"/>
  <c r="Z93" i="15"/>
  <c r="E93" i="15"/>
  <c r="Z92" i="15"/>
  <c r="E92" i="15"/>
  <c r="Z91" i="15"/>
  <c r="E91" i="15"/>
  <c r="Z90" i="15"/>
  <c r="E90" i="15"/>
  <c r="Z89" i="15"/>
  <c r="E89" i="15"/>
  <c r="Z88" i="15"/>
  <c r="E88" i="15"/>
  <c r="Z87" i="15"/>
  <c r="E87" i="15"/>
  <c r="Z86" i="15"/>
  <c r="E86" i="15"/>
  <c r="Z85" i="15"/>
  <c r="E85" i="15"/>
  <c r="Z84" i="15"/>
  <c r="E84" i="15"/>
  <c r="Z83" i="15"/>
  <c r="E83" i="15"/>
  <c r="Z82" i="15"/>
  <c r="E82" i="15"/>
  <c r="Z81" i="15"/>
  <c r="E81" i="15"/>
  <c r="Z80" i="15"/>
  <c r="E80" i="15"/>
  <c r="Z79" i="15"/>
  <c r="E79" i="15"/>
  <c r="Z78" i="15"/>
  <c r="E78" i="15"/>
  <c r="Z77" i="15"/>
  <c r="E77" i="15"/>
  <c r="Z76" i="15"/>
  <c r="E76" i="15"/>
  <c r="Z75" i="15"/>
  <c r="E75" i="15"/>
  <c r="Z74" i="15"/>
  <c r="E74" i="15"/>
  <c r="Z73" i="15"/>
  <c r="E73" i="15"/>
  <c r="Z72" i="15"/>
  <c r="E72" i="15"/>
  <c r="Z71" i="15"/>
  <c r="E71" i="15"/>
  <c r="Z70" i="15"/>
  <c r="E70" i="15"/>
  <c r="Z69" i="15"/>
  <c r="E69" i="15"/>
  <c r="Z68" i="15"/>
  <c r="E68" i="15"/>
  <c r="Z67" i="15"/>
  <c r="E67" i="15"/>
  <c r="Z66" i="15"/>
  <c r="E66" i="15"/>
  <c r="Z65" i="15"/>
  <c r="E65" i="15"/>
  <c r="Z64" i="15"/>
  <c r="E64" i="15"/>
  <c r="Z63" i="15"/>
  <c r="E63" i="15"/>
  <c r="Z62" i="15"/>
  <c r="E62" i="15"/>
  <c r="Z61" i="15"/>
  <c r="E61" i="15"/>
  <c r="Z60" i="15"/>
  <c r="E60" i="15"/>
  <c r="Z59" i="15"/>
  <c r="E59" i="15"/>
  <c r="Z58" i="15"/>
  <c r="E58" i="15"/>
  <c r="Z57" i="15"/>
  <c r="E57" i="15"/>
  <c r="Z56" i="15"/>
  <c r="E56" i="15"/>
  <c r="Z55" i="15"/>
  <c r="E55" i="15"/>
  <c r="Z54" i="15"/>
  <c r="E54" i="15"/>
  <c r="Z53" i="15"/>
  <c r="E53" i="15"/>
  <c r="Z52" i="15"/>
  <c r="E52" i="15"/>
  <c r="Z51" i="15"/>
  <c r="E51" i="15"/>
  <c r="Z50" i="15"/>
  <c r="E50" i="15"/>
  <c r="Z49" i="15"/>
  <c r="E49" i="15"/>
  <c r="Z48" i="15"/>
  <c r="E48" i="15"/>
  <c r="Z47" i="15"/>
  <c r="E47" i="15"/>
  <c r="Z46" i="15"/>
  <c r="E46" i="15"/>
  <c r="Z45" i="15"/>
  <c r="E45" i="15"/>
  <c r="Z44" i="15"/>
  <c r="E44" i="15"/>
  <c r="Z43" i="15"/>
  <c r="E43" i="15"/>
  <c r="Z42" i="15"/>
  <c r="E42" i="15"/>
  <c r="Z41" i="15"/>
  <c r="E41" i="15"/>
  <c r="Z40" i="15"/>
  <c r="E40" i="15"/>
  <c r="Z39" i="15"/>
  <c r="E39" i="15"/>
  <c r="Z38" i="15"/>
  <c r="E38" i="15"/>
  <c r="Z37" i="15"/>
  <c r="E37" i="15"/>
  <c r="Z36" i="15"/>
  <c r="E36" i="15"/>
  <c r="Z35" i="15"/>
  <c r="E35" i="15"/>
  <c r="Z34" i="15"/>
  <c r="E34" i="15"/>
  <c r="Z33" i="15"/>
  <c r="E33" i="15"/>
  <c r="Z32" i="15"/>
  <c r="E32" i="15"/>
  <c r="Z31" i="15"/>
  <c r="E31" i="15"/>
  <c r="Z30" i="15"/>
  <c r="E30" i="15"/>
  <c r="Z29" i="15"/>
  <c r="E29" i="15"/>
  <c r="Z28" i="15"/>
  <c r="E28" i="15"/>
  <c r="Z27" i="15"/>
  <c r="E27" i="15"/>
  <c r="Z26" i="15"/>
  <c r="E26" i="15"/>
  <c r="Z25" i="15"/>
  <c r="E25" i="15"/>
  <c r="Z24" i="15"/>
  <c r="E24" i="15"/>
  <c r="Z23" i="15"/>
  <c r="E23" i="15"/>
  <c r="Z22" i="15"/>
  <c r="E22" i="15"/>
  <c r="Z21" i="15"/>
  <c r="E21" i="15"/>
  <c r="Z20" i="15"/>
  <c r="E20" i="15"/>
  <c r="Z19" i="15"/>
  <c r="E19" i="15"/>
  <c r="Z18" i="15"/>
  <c r="E18" i="15"/>
  <c r="Z17" i="15"/>
  <c r="E17" i="15"/>
  <c r="Z16" i="15"/>
  <c r="E16" i="15"/>
  <c r="Z15" i="15"/>
  <c r="E15" i="15"/>
  <c r="Z14" i="15"/>
  <c r="E14" i="15"/>
  <c r="Z13" i="15"/>
  <c r="E13" i="15"/>
  <c r="Z12" i="15"/>
  <c r="E12" i="15"/>
  <c r="Z11" i="15"/>
  <c r="E11" i="15"/>
  <c r="Z10" i="15"/>
  <c r="E10" i="15"/>
  <c r="Z9" i="15"/>
  <c r="E9" i="15"/>
  <c r="Z8" i="15"/>
  <c r="E8" i="15"/>
  <c r="Z7" i="15"/>
  <c r="E7" i="15"/>
  <c r="Z6" i="15"/>
  <c r="E6" i="15"/>
  <c r="Z5" i="15"/>
  <c r="E5" i="15"/>
  <c r="Z4" i="15"/>
  <c r="E4" i="15"/>
  <c r="Z3" i="15"/>
  <c r="E3" i="15"/>
  <c r="Z2" i="15"/>
  <c r="E2" i="15"/>
  <c r="S1642" i="1"/>
  <c r="S1641" i="1"/>
  <c r="S1640" i="1"/>
  <c r="S1639" i="1"/>
  <c r="S1638" i="1"/>
  <c r="Z21" i="1"/>
  <c r="Z567" i="1"/>
  <c r="Z29" i="1"/>
  <c r="Z1146" i="1"/>
  <c r="Z31" i="1"/>
  <c r="Z1320" i="1"/>
  <c r="Z1144" i="1"/>
  <c r="Z1611" i="1"/>
  <c r="Z1214" i="1"/>
  <c r="Z503" i="1"/>
  <c r="Z1249" i="1"/>
  <c r="Z712" i="1"/>
  <c r="Z1133" i="1"/>
  <c r="Z1357" i="1"/>
  <c r="Z1510" i="1"/>
  <c r="Z1509" i="1"/>
  <c r="Z311" i="1"/>
  <c r="Z643" i="1"/>
  <c r="Z315" i="1"/>
  <c r="Z1411" i="1"/>
  <c r="Z1209" i="1"/>
  <c r="Z30" i="1"/>
  <c r="Z1123" i="1"/>
  <c r="Z1210" i="1"/>
  <c r="Z268" i="1"/>
  <c r="Z25" i="1"/>
  <c r="Z27" i="1"/>
  <c r="Z38" i="1"/>
  <c r="Z519" i="1"/>
  <c r="Z1512" i="1"/>
  <c r="Z316" i="1"/>
  <c r="Z231" i="1"/>
  <c r="Z482" i="1"/>
  <c r="Z63" i="1"/>
  <c r="Z101" i="1"/>
  <c r="Z555" i="1"/>
  <c r="Z1107" i="1"/>
  <c r="Z1102" i="1"/>
  <c r="Z37" i="1"/>
  <c r="Z577" i="1"/>
  <c r="Z36" i="1"/>
  <c r="Z46" i="1"/>
  <c r="Z454" i="1"/>
  <c r="Z1410" i="1"/>
  <c r="Z319" i="1"/>
  <c r="Z61" i="1"/>
  <c r="Z60" i="1"/>
  <c r="Z59" i="1"/>
  <c r="Z64" i="1"/>
  <c r="Z800" i="1"/>
  <c r="Z1091" i="1"/>
  <c r="Z57" i="1"/>
  <c r="Z1634" i="1"/>
  <c r="Z262" i="1"/>
  <c r="Z1356" i="1"/>
  <c r="Z415" i="1"/>
  <c r="Z387" i="1"/>
  <c r="Z1342" i="1"/>
  <c r="Z39" i="1"/>
  <c r="Z44" i="1"/>
  <c r="Z382" i="1"/>
  <c r="Z54" i="1"/>
  <c r="Z56" i="1"/>
  <c r="Z439" i="1"/>
  <c r="Z294" i="1"/>
  <c r="Z648" i="1"/>
  <c r="Z53" i="1"/>
  <c r="Z651" i="1"/>
  <c r="Z71" i="1"/>
  <c r="Z1064" i="1"/>
  <c r="Z531" i="1"/>
  <c r="Z73" i="1"/>
  <c r="Z66" i="1"/>
  <c r="Z468" i="1"/>
  <c r="Z74" i="1"/>
  <c r="Z1150" i="1"/>
  <c r="Z525" i="1"/>
  <c r="Z526" i="1"/>
  <c r="Z1048" i="1"/>
  <c r="Z1530" i="1"/>
  <c r="Z116" i="1"/>
  <c r="Z115" i="1"/>
  <c r="Z610" i="1"/>
  <c r="Z1256" i="1"/>
  <c r="Z99" i="1"/>
  <c r="Z107" i="1"/>
  <c r="Z612" i="1"/>
  <c r="Z366" i="1"/>
  <c r="Z609" i="1"/>
  <c r="Z127" i="1"/>
  <c r="Z113" i="1"/>
  <c r="Z111" i="1"/>
  <c r="Z96" i="1"/>
  <c r="Z514" i="1"/>
  <c r="Z767" i="1"/>
  <c r="Z95" i="1"/>
  <c r="Z1358" i="1"/>
  <c r="Z841" i="1"/>
  <c r="Z90" i="1"/>
  <c r="Z88" i="1"/>
  <c r="Z649" i="1"/>
  <c r="Z299" i="1"/>
  <c r="Z347" i="1"/>
  <c r="Z13" i="1"/>
  <c r="Z83" i="1"/>
  <c r="Z76" i="1"/>
  <c r="Z329" i="1"/>
  <c r="Z121" i="1"/>
  <c r="Z1010" i="1"/>
  <c r="Z1257" i="1"/>
  <c r="Z330" i="1"/>
  <c r="Z154" i="1"/>
  <c r="Z499" i="1"/>
  <c r="Z362" i="1"/>
  <c r="Z163" i="1"/>
  <c r="Z120" i="1"/>
  <c r="Z1001" i="1"/>
  <c r="Z81" i="1"/>
  <c r="Z497" i="1"/>
  <c r="Z259" i="1"/>
  <c r="Z260" i="1"/>
  <c r="Z249" i="1"/>
  <c r="Z751" i="1"/>
  <c r="Z130" i="1"/>
  <c r="Z256" i="1"/>
  <c r="Z1135" i="1"/>
  <c r="Z67" i="1"/>
  <c r="Z983" i="1"/>
  <c r="Z919" i="1"/>
  <c r="Z253" i="1"/>
  <c r="Z867" i="1"/>
  <c r="Z197" i="1"/>
  <c r="Z370" i="1"/>
  <c r="Z300" i="1"/>
  <c r="Z312" i="1"/>
  <c r="Z323" i="1"/>
  <c r="Z189" i="1"/>
  <c r="Z301" i="1"/>
  <c r="Z317" i="1"/>
  <c r="Z295" i="1"/>
  <c r="Z296" i="1"/>
  <c r="Z302" i="1"/>
  <c r="Z303" i="1"/>
  <c r="Z304" i="1"/>
  <c r="Z305" i="1"/>
  <c r="Z644" i="1"/>
  <c r="Z234" i="1"/>
  <c r="Z975" i="1"/>
  <c r="Z830" i="1"/>
  <c r="Z426" i="1"/>
  <c r="Z842" i="1"/>
  <c r="Z604" i="1"/>
  <c r="Z704" i="1"/>
  <c r="Z230" i="1"/>
  <c r="Z11" i="1"/>
  <c r="Z280" i="1"/>
  <c r="Z222" i="1"/>
  <c r="Z198" i="1"/>
  <c r="Z606" i="1"/>
  <c r="Z257" i="1"/>
  <c r="Z226" i="1"/>
  <c r="Z287" i="1"/>
  <c r="Z290" i="1"/>
  <c r="Z244" i="1"/>
  <c r="Z49" i="1"/>
  <c r="Z237" i="1"/>
  <c r="Z12" i="1"/>
  <c r="Z232" i="1"/>
  <c r="Z475" i="1"/>
  <c r="Z240" i="1"/>
  <c r="Z731" i="1"/>
  <c r="Z47" i="1"/>
  <c r="Z460" i="1"/>
  <c r="Z425" i="1"/>
  <c r="Z281" i="1"/>
  <c r="Z206" i="1"/>
  <c r="Z199" i="1"/>
  <c r="Z282" i="1"/>
  <c r="Z267" i="1"/>
  <c r="Z451" i="1"/>
  <c r="Z1046" i="1"/>
  <c r="Z516" i="1"/>
  <c r="Z264" i="1"/>
  <c r="Z216" i="1"/>
  <c r="Z245" i="1"/>
  <c r="Z1040" i="1"/>
  <c r="Z538" i="1"/>
  <c r="Z220" i="1"/>
  <c r="Z1335" i="1"/>
  <c r="Z1258" i="1"/>
  <c r="Z897" i="1"/>
  <c r="Z203" i="1"/>
  <c r="Z176" i="1"/>
  <c r="Z874" i="1"/>
  <c r="Z1621" i="1"/>
  <c r="Z1622" i="1"/>
  <c r="Z157" i="1"/>
  <c r="Z1259" i="1"/>
  <c r="Z215" i="1"/>
  <c r="Z148" i="1"/>
  <c r="Z239" i="1"/>
  <c r="Z763" i="1"/>
  <c r="Z745" i="1"/>
  <c r="Z1066" i="1"/>
  <c r="Z224" i="1"/>
  <c r="Z579" i="1"/>
  <c r="Z1009" i="1"/>
  <c r="Z737" i="1"/>
  <c r="Z105" i="1"/>
  <c r="Z837" i="1"/>
  <c r="Z597" i="1"/>
  <c r="Z570" i="1"/>
  <c r="Z575" i="1"/>
  <c r="Z589" i="1"/>
  <c r="Z569" i="1"/>
  <c r="Z84" i="1"/>
  <c r="Z43" i="1"/>
  <c r="Z573" i="1"/>
  <c r="Z560" i="1"/>
  <c r="Z1043" i="1"/>
  <c r="Z829" i="1"/>
  <c r="Z536" i="1"/>
  <c r="Z408" i="1"/>
  <c r="Z409" i="1"/>
  <c r="Z730" i="1"/>
  <c r="Z72" i="1"/>
  <c r="Z1462" i="1"/>
  <c r="Z566" i="1"/>
  <c r="Z263" i="1"/>
  <c r="Z659" i="1"/>
  <c r="Z388" i="1"/>
  <c r="Z393" i="1"/>
  <c r="Z392" i="1"/>
  <c r="Z576" i="1"/>
  <c r="Z278" i="1"/>
  <c r="Z192" i="1"/>
  <c r="Z1139" i="1"/>
  <c r="Z306" i="1"/>
  <c r="Z321" i="1"/>
  <c r="Z320" i="1"/>
  <c r="Z345" i="1"/>
  <c r="Z1591" i="1"/>
  <c r="Z307" i="1"/>
  <c r="Z308" i="1"/>
  <c r="Z309" i="1"/>
  <c r="Z310" i="1"/>
  <c r="Z1132" i="1"/>
  <c r="Z313" i="1"/>
  <c r="Z524" i="1"/>
  <c r="Z377" i="1"/>
  <c r="Z376" i="1"/>
  <c r="Z769" i="1"/>
  <c r="Z486" i="1"/>
  <c r="Z1526" i="1"/>
  <c r="Z1525" i="1"/>
  <c r="Z518" i="1"/>
  <c r="Z459" i="1"/>
  <c r="Z563" i="1"/>
  <c r="Z559" i="1"/>
  <c r="Z562" i="1"/>
  <c r="Z479" i="1"/>
  <c r="Z361" i="1"/>
  <c r="Z558" i="1"/>
  <c r="Z668" i="1"/>
  <c r="Z557" i="1"/>
  <c r="Z473" i="1"/>
  <c r="Z1635" i="1"/>
  <c r="Z373" i="1"/>
  <c r="Z275" i="1"/>
  <c r="Z540" i="1"/>
  <c r="Z98" i="1"/>
  <c r="Z545" i="1"/>
  <c r="Z465" i="1"/>
  <c r="Z520" i="1"/>
  <c r="Z522" i="1"/>
  <c r="Z175" i="1"/>
  <c r="Z9" i="1"/>
  <c r="Z432" i="1"/>
  <c r="Z943" i="1"/>
  <c r="Z456" i="1"/>
  <c r="Z472" i="1"/>
  <c r="Z582" i="1"/>
  <c r="Z478" i="1"/>
  <c r="Z150" i="1"/>
  <c r="Z453" i="1"/>
  <c r="Z334" i="1"/>
  <c r="Z929" i="1"/>
  <c r="Z1587" i="1"/>
  <c r="Z399" i="1"/>
  <c r="Z431" i="1"/>
  <c r="Z628" i="1"/>
  <c r="Z1260" i="1"/>
  <c r="Z689" i="1"/>
  <c r="Z414" i="1"/>
  <c r="Z1338" i="1"/>
  <c r="Z728" i="1"/>
  <c r="Z437" i="1"/>
  <c r="Z375" i="1"/>
  <c r="Z629" i="1"/>
  <c r="Z1088" i="1"/>
  <c r="Z707" i="1"/>
  <c r="Z510" i="1"/>
  <c r="Z436" i="1"/>
  <c r="Z551" i="1"/>
  <c r="Z401" i="1"/>
  <c r="Z493" i="1"/>
  <c r="Z500" i="1"/>
  <c r="Z464" i="1"/>
  <c r="Z1236" i="1"/>
  <c r="Z147" i="1"/>
  <c r="Z173" i="1"/>
  <c r="Z496" i="1"/>
  <c r="Z1420" i="1"/>
  <c r="Z624" i="1"/>
  <c r="Z1083" i="1"/>
  <c r="Z700" i="1"/>
  <c r="Z1418" i="1"/>
  <c r="Z474" i="1"/>
  <c r="Z404" i="1"/>
  <c r="Z342" i="1"/>
  <c r="Z277" i="1"/>
  <c r="Z1078" i="1"/>
  <c r="Z403" i="1"/>
  <c r="Z630" i="1"/>
  <c r="Z508" i="1"/>
  <c r="Z339" i="1"/>
  <c r="Z314" i="1"/>
  <c r="Z645" i="1"/>
  <c r="Z1446" i="1"/>
  <c r="Z1445" i="1"/>
  <c r="Z650" i="1"/>
  <c r="Z646" i="1"/>
  <c r="Z666" i="1"/>
  <c r="Z619" i="1"/>
  <c r="Z325" i="1"/>
  <c r="Z1261" i="1"/>
  <c r="Z1199" i="1"/>
  <c r="Z340" i="1"/>
  <c r="Z726" i="1"/>
  <c r="Z1443" i="1"/>
  <c r="Z574" i="1"/>
  <c r="Z55" i="1"/>
  <c r="Z338" i="1"/>
  <c r="Z417" i="1"/>
  <c r="Z481" i="1"/>
  <c r="Z457" i="1"/>
  <c r="Z698" i="1"/>
  <c r="Z727" i="1"/>
  <c r="Z444" i="1"/>
  <c r="Z443" i="1"/>
  <c r="Z254" i="1"/>
  <c r="Z379" i="1"/>
  <c r="Z1388" i="1"/>
  <c r="Z571" i="1"/>
  <c r="Z146" i="1"/>
  <c r="Z297" i="1"/>
  <c r="Z640" i="1"/>
  <c r="Z298" i="1"/>
  <c r="Z326" i="1"/>
  <c r="Z968" i="1"/>
  <c r="Z637" i="1"/>
  <c r="Z1477" i="1"/>
  <c r="Z318" i="1"/>
  <c r="Z1215" i="1"/>
  <c r="Z265" i="1"/>
  <c r="Z407" i="1"/>
  <c r="Z402" i="1"/>
  <c r="Z1476" i="1"/>
  <c r="Z807" i="1"/>
  <c r="Z471" i="1"/>
  <c r="Z470" i="1"/>
  <c r="Z746" i="1"/>
  <c r="Z552" i="1"/>
  <c r="Z549" i="1"/>
  <c r="Z548" i="1"/>
  <c r="Z364" i="1"/>
  <c r="Z204" i="1"/>
  <c r="Z546" i="1"/>
  <c r="Z547" i="1"/>
  <c r="Z542" i="1"/>
  <c r="Z1027" i="1"/>
  <c r="Z1026" i="1"/>
  <c r="Z247" i="1"/>
  <c r="Z535" i="1"/>
  <c r="Z119" i="1"/>
  <c r="Z1506" i="1"/>
  <c r="Z368" i="1"/>
  <c r="Z498" i="1"/>
  <c r="Z907" i="1"/>
  <c r="Z533" i="1"/>
  <c r="Z617" i="1"/>
  <c r="Z527" i="1"/>
  <c r="Z1501" i="1"/>
  <c r="Z655" i="1"/>
  <c r="Z1262" i="1"/>
  <c r="Z1546" i="1"/>
  <c r="Z201" i="1"/>
  <c r="Z529" i="1"/>
  <c r="Z1382" i="1"/>
  <c r="Z592" i="1"/>
  <c r="Z1464" i="1"/>
  <c r="Z523" i="1"/>
  <c r="Z512" i="1"/>
  <c r="Z144" i="1"/>
  <c r="Z627" i="1"/>
  <c r="Z511" i="1"/>
  <c r="Z1498" i="1"/>
  <c r="Z1497" i="1"/>
  <c r="Z272" i="1"/>
  <c r="Z505" i="1"/>
  <c r="Z65" i="1"/>
  <c r="Z504" i="1"/>
  <c r="Z886" i="1"/>
  <c r="Z390" i="1"/>
  <c r="Z1496" i="1"/>
  <c r="Z145" i="1"/>
  <c r="Z125" i="1"/>
  <c r="Z568" i="1"/>
  <c r="Z502" i="1"/>
  <c r="Z543" i="1"/>
  <c r="Z614" i="1"/>
  <c r="Z1491" i="1"/>
  <c r="Z423" i="1"/>
  <c r="Z1490" i="1"/>
  <c r="Z532" i="1"/>
  <c r="Z1341" i="1"/>
  <c r="Z581" i="1"/>
  <c r="Z484" i="1"/>
  <c r="Z607" i="1"/>
  <c r="Z593" i="1"/>
  <c r="Z133" i="1"/>
  <c r="Z381" i="1"/>
  <c r="Z438" i="1"/>
  <c r="Z92" i="1"/>
  <c r="Z601" i="1"/>
  <c r="Z537" i="1"/>
  <c r="Z411" i="1"/>
  <c r="Z613" i="1"/>
  <c r="Z600" i="1"/>
  <c r="Z590" i="1"/>
  <c r="Z327" i="1"/>
  <c r="Z333" i="1"/>
  <c r="Z483" i="1"/>
  <c r="Z806" i="1"/>
  <c r="Z561" i="1"/>
  <c r="Z1177" i="1"/>
  <c r="Z960" i="1"/>
  <c r="Z18" i="1"/>
  <c r="Z1175" i="1"/>
  <c r="Z384" i="1"/>
  <c r="Z553" i="1"/>
  <c r="Z554" i="1"/>
  <c r="Z194" i="1"/>
  <c r="Z784" i="1"/>
  <c r="Z19" i="1"/>
  <c r="Z783" i="1"/>
  <c r="Z1293" i="1"/>
  <c r="Z1305" i="1"/>
  <c r="Z588" i="1"/>
  <c r="Z742" i="1"/>
  <c r="Z1574" i="1"/>
  <c r="Z586" i="1"/>
  <c r="Z721" i="1"/>
  <c r="Z1345" i="1"/>
  <c r="Z1603" i="1"/>
  <c r="Z421" i="1"/>
  <c r="Z625" i="1"/>
  <c r="Z418" i="1"/>
  <c r="Z324" i="1"/>
  <c r="Z351" i="1"/>
  <c r="Z1602" i="1"/>
  <c r="Z123" i="1"/>
  <c r="Z374" i="1"/>
  <c r="Z172" i="1"/>
  <c r="Z353" i="1"/>
  <c r="Z391" i="1"/>
  <c r="Z357" i="1"/>
  <c r="Z452" i="1"/>
  <c r="Z1593" i="1"/>
  <c r="Z1263" i="1"/>
  <c r="Z447" i="1"/>
  <c r="Z142" i="1"/>
  <c r="Z352" i="1"/>
  <c r="Z488" i="1"/>
  <c r="Z343" i="1"/>
  <c r="Z354" i="1"/>
  <c r="Z1020" i="1"/>
  <c r="Z1212" i="1"/>
  <c r="Z1191" i="1"/>
  <c r="Z1194" i="1"/>
  <c r="Z987" i="1"/>
  <c r="Z1192" i="1"/>
  <c r="Z1219" i="1"/>
  <c r="Z1174" i="1"/>
  <c r="Z1183" i="1"/>
  <c r="Z1203" i="1"/>
  <c r="Z1500" i="1"/>
  <c r="Z1182" i="1"/>
  <c r="Z1181" i="1"/>
  <c r="Z455" i="1"/>
  <c r="Z1180" i="1"/>
  <c r="Z1217" i="1"/>
  <c r="Z1172" i="1"/>
  <c r="Z1170" i="1"/>
  <c r="Z1169" i="1"/>
  <c r="Z513" i="1"/>
  <c r="Z355" i="1"/>
  <c r="Z1141" i="1"/>
  <c r="Z97" i="1"/>
  <c r="Z1159" i="1"/>
  <c r="Z1197" i="1"/>
  <c r="Z251" i="1"/>
  <c r="Z158" i="1"/>
  <c r="Z1502" i="1"/>
  <c r="Z1125" i="1"/>
  <c r="Z801" i="1"/>
  <c r="Z1152" i="1"/>
  <c r="Z1119" i="1"/>
  <c r="Z1542" i="1"/>
  <c r="Z1118" i="1"/>
  <c r="Z1196" i="1"/>
  <c r="Z1035" i="1"/>
  <c r="Z331" i="1"/>
  <c r="Z103" i="1"/>
  <c r="Z1555" i="1"/>
  <c r="Z1632" i="1"/>
  <c r="Z623" i="1"/>
  <c r="Z971" i="1"/>
  <c r="Z209" i="1"/>
  <c r="Z1179" i="1"/>
  <c r="Z1108" i="1"/>
  <c r="Z1186" i="1"/>
  <c r="Z887" i="1"/>
  <c r="Z487" i="1"/>
  <c r="Z1106" i="1"/>
  <c r="Z3" i="1"/>
  <c r="Z233" i="1"/>
  <c r="Z1138" i="1"/>
  <c r="Z1127" i="1"/>
  <c r="Z1206" i="1"/>
  <c r="Z1120" i="1"/>
  <c r="Z394" i="1"/>
  <c r="Z1173" i="1"/>
  <c r="Z70" i="1"/>
  <c r="Z1566" i="1"/>
  <c r="Z1136" i="1"/>
  <c r="Z1541" i="1"/>
  <c r="Z241" i="1"/>
  <c r="Z1100" i="1"/>
  <c r="Z1601" i="1"/>
  <c r="Z1098" i="1"/>
  <c r="Z1166" i="1"/>
  <c r="Z1165" i="1"/>
  <c r="Z1540" i="1"/>
  <c r="Z469" i="1"/>
  <c r="Z17" i="1"/>
  <c r="Z701" i="1"/>
  <c r="Z1539" i="1"/>
  <c r="Z467" i="1"/>
  <c r="Z1264" i="1"/>
  <c r="Z466" i="1"/>
  <c r="Z1163" i="1"/>
  <c r="Z1096" i="1"/>
  <c r="Z620" i="1"/>
  <c r="Z1623" i="1"/>
  <c r="Z356" i="1"/>
  <c r="Z1615" i="1"/>
  <c r="Z1095" i="1"/>
  <c r="Z1161" i="1"/>
  <c r="Z995" i="1"/>
  <c r="Z1085" i="1"/>
  <c r="Z1432" i="1"/>
  <c r="Z753" i="1"/>
  <c r="Z449" i="1"/>
  <c r="Z1097" i="1"/>
  <c r="Z293" i="1"/>
  <c r="Z1162" i="1"/>
  <c r="Z1117" i="1"/>
  <c r="Z1080" i="1"/>
  <c r="Z446" i="1"/>
  <c r="Z1158" i="1"/>
  <c r="Z1537" i="1"/>
  <c r="Z1079" i="1"/>
  <c r="Z1248" i="1"/>
  <c r="Z442" i="1"/>
  <c r="Z386" i="1"/>
  <c r="Z20" i="1"/>
  <c r="Z1631" i="1"/>
  <c r="Z440" i="1"/>
  <c r="Z380" i="1"/>
  <c r="Z1149" i="1"/>
  <c r="Z110" i="1"/>
  <c r="Z1157" i="1"/>
  <c r="Z1041" i="1"/>
  <c r="Z638" i="1"/>
  <c r="Z1153" i="1"/>
  <c r="Z1207" i="1"/>
  <c r="Z424" i="1"/>
  <c r="Z550" i="1"/>
  <c r="Z1630" i="1"/>
  <c r="Z1067" i="1"/>
  <c r="Z949" i="1"/>
  <c r="Z1459" i="1"/>
  <c r="Z838" i="1"/>
  <c r="Z1610" i="1"/>
  <c r="Z1595" i="1"/>
  <c r="Z410" i="1"/>
  <c r="Z544" i="1"/>
  <c r="Z578" i="1"/>
  <c r="Z1148" i="1"/>
  <c r="Z1461" i="1"/>
  <c r="Z420" i="1"/>
  <c r="Z1294" i="1"/>
  <c r="Z621" i="1"/>
  <c r="Z1202" i="1"/>
  <c r="Z1134" i="1"/>
  <c r="Z430" i="1"/>
  <c r="Z1054" i="1"/>
  <c r="Z1348" i="1"/>
  <c r="Z1049" i="1"/>
  <c r="Z289" i="1"/>
  <c r="Z398" i="1"/>
  <c r="Z1265" i="1"/>
  <c r="Z1052" i="1"/>
  <c r="Z1061" i="1"/>
  <c r="Z1087" i="1"/>
  <c r="Z1042" i="1"/>
  <c r="Z1188" i="1"/>
  <c r="Z1109" i="1"/>
  <c r="Z1465" i="1"/>
  <c r="Z1438" i="1"/>
  <c r="Z860" i="1"/>
  <c r="Z1437" i="1"/>
  <c r="Z77" i="1"/>
  <c r="Z1189" i="1"/>
  <c r="Z1619" i="1"/>
  <c r="Z1031" i="1"/>
  <c r="Z1105" i="1"/>
  <c r="Z1131" i="1"/>
  <c r="Z1185" i="1"/>
  <c r="Z1636" i="1"/>
  <c r="Z1331" i="1"/>
  <c r="Z1425" i="1"/>
  <c r="Z1330" i="1"/>
  <c r="Z993" i="1"/>
  <c r="Z991" i="1"/>
  <c r="Z1028" i="1"/>
  <c r="Z1322" i="1"/>
  <c r="Z1093" i="1"/>
  <c r="Z808" i="1"/>
  <c r="Z636" i="1"/>
  <c r="Z1362" i="1"/>
  <c r="Z1092" i="1"/>
  <c r="Z1535" i="1"/>
  <c r="Z1299" i="1"/>
  <c r="Z288" i="1"/>
  <c r="Z1456" i="1"/>
  <c r="Z810" i="1"/>
  <c r="Z1082" i="1"/>
  <c r="Z1081" i="1"/>
  <c r="Z1076" i="1"/>
  <c r="Z1233" i="1"/>
  <c r="Z35" i="1"/>
  <c r="Z765" i="1"/>
  <c r="Z174" i="1"/>
  <c r="Z1604" i="1"/>
  <c r="Z82" i="1"/>
  <c r="Z996" i="1"/>
  <c r="Z1312" i="1"/>
  <c r="Z961" i="1"/>
  <c r="Z1171" i="1"/>
  <c r="Z433" i="1"/>
  <c r="Z1564" i="1"/>
  <c r="Z322" i="1"/>
  <c r="Z358" i="1"/>
  <c r="Z1245" i="1"/>
  <c r="Z246" i="1"/>
  <c r="Z1062" i="1"/>
  <c r="Z422" i="1"/>
  <c r="Z952" i="1"/>
  <c r="Z1073" i="1"/>
  <c r="Z1059" i="1"/>
  <c r="Z1058" i="1"/>
  <c r="Z1151" i="1"/>
  <c r="Z818" i="1"/>
  <c r="Z1325" i="1"/>
  <c r="Z495" i="1"/>
  <c r="Z1069" i="1"/>
  <c r="Z809" i="1"/>
  <c r="Z978" i="1"/>
  <c r="Z1448" i="1"/>
  <c r="Z1071" i="1"/>
  <c r="Z1168" i="1"/>
  <c r="Z1050" i="1"/>
  <c r="Z1427" i="1"/>
  <c r="Z927" i="1"/>
  <c r="Z480" i="1"/>
  <c r="Z1343" i="1"/>
  <c r="Z225" i="1"/>
  <c r="Z1051" i="1"/>
  <c r="Z1176" i="1"/>
  <c r="Z1561" i="1"/>
  <c r="Z1155" i="1"/>
  <c r="Z891" i="1"/>
  <c r="Z804" i="1"/>
  <c r="Z1024" i="1"/>
  <c r="Z151" i="1"/>
  <c r="Z1560" i="1"/>
  <c r="Z1559" i="1"/>
  <c r="Z1017" i="1"/>
  <c r="Z875" i="1"/>
  <c r="Z1032" i="1"/>
  <c r="Z1072" i="1"/>
  <c r="Z1129" i="1"/>
  <c r="Z565" i="1"/>
  <c r="Z1030" i="1"/>
  <c r="Z1317" i="1"/>
  <c r="Z1008" i="1"/>
  <c r="Z803" i="1"/>
  <c r="Z1558" i="1"/>
  <c r="Z1056" i="1"/>
  <c r="Z652" i="1"/>
  <c r="Z1005" i="1"/>
  <c r="Z1047" i="1"/>
  <c r="Z350" i="1"/>
  <c r="Z396" i="1"/>
  <c r="Z397" i="1"/>
  <c r="Z155" i="1"/>
  <c r="Z641" i="1"/>
  <c r="Z100" i="1"/>
  <c r="Z1316" i="1"/>
  <c r="Z69" i="1"/>
  <c r="Z1315" i="1"/>
  <c r="Z994" i="1"/>
  <c r="Z1167" i="1"/>
  <c r="Z989" i="1"/>
  <c r="Z463" i="1"/>
  <c r="Z462" i="1"/>
  <c r="Z1115" i="1"/>
  <c r="Z615" i="1"/>
  <c r="Z461" i="1"/>
  <c r="Z988" i="1"/>
  <c r="Z385" i="1"/>
  <c r="Z190" i="1"/>
  <c r="Z181" i="1"/>
  <c r="Z1111" i="1"/>
  <c r="Z870" i="1"/>
  <c r="Z959" i="1"/>
  <c r="Z1237" i="1"/>
  <c r="Z1101" i="1"/>
  <c r="Z958" i="1"/>
  <c r="Z1513" i="1"/>
  <c r="Z934" i="1"/>
  <c r="Z1586" i="1"/>
  <c r="Z957" i="1"/>
  <c r="Z951" i="1"/>
  <c r="Z950" i="1"/>
  <c r="Z1556" i="1"/>
  <c r="Z920" i="1"/>
  <c r="Z1404" i="1"/>
  <c r="Z217" i="1"/>
  <c r="Z227" i="1"/>
  <c r="Z1484" i="1"/>
  <c r="Z1401" i="1"/>
  <c r="Z948" i="1"/>
  <c r="Z788" i="1"/>
  <c r="Z910" i="1"/>
  <c r="Z336" i="1"/>
  <c r="Z1394" i="1"/>
  <c r="Z941" i="1"/>
  <c r="Z936" i="1"/>
  <c r="Z883" i="1"/>
  <c r="Z1397" i="1"/>
  <c r="Z1065" i="1"/>
  <c r="Z795" i="1"/>
  <c r="Z847" i="1"/>
  <c r="Z881" i="1"/>
  <c r="Z880" i="1"/>
  <c r="Z879" i="1"/>
  <c r="Z862" i="1"/>
  <c r="Z813" i="1"/>
  <c r="Z812" i="1"/>
  <c r="Z248" i="1"/>
  <c r="Z238" i="1"/>
  <c r="Z815" i="1"/>
  <c r="Z861" i="1"/>
  <c r="Z859" i="1"/>
  <c r="Z849" i="1"/>
  <c r="Z848" i="1"/>
  <c r="Z844" i="1"/>
  <c r="Z58" i="1"/>
  <c r="Z1089" i="1"/>
  <c r="Z843" i="1"/>
  <c r="Z507" i="1"/>
  <c r="Z1110" i="1"/>
  <c r="Z556" i="1"/>
  <c r="Z580" i="1"/>
  <c r="Z1266" i="1"/>
  <c r="Z1099" i="1"/>
  <c r="Z86" i="1"/>
  <c r="Z235" i="1"/>
  <c r="Z1053" i="1"/>
  <c r="Z840" i="1"/>
  <c r="Z1075" i="1"/>
  <c r="Z1346" i="1"/>
  <c r="Z184" i="1"/>
  <c r="Z1384" i="1"/>
  <c r="Z660" i="1"/>
  <c r="Z1037" i="1"/>
  <c r="Z1036" i="1"/>
  <c r="Z896" i="1"/>
  <c r="Z759" i="1"/>
  <c r="Z832" i="1"/>
  <c r="Z642" i="1"/>
  <c r="Z647" i="1"/>
  <c r="Z564" i="1"/>
  <c r="Z291" i="1"/>
  <c r="Z757" i="1"/>
  <c r="Z755" i="1"/>
  <c r="Z1029" i="1"/>
  <c r="Z68" i="1"/>
  <c r="Z756" i="1"/>
  <c r="Z210" i="1"/>
  <c r="Z878" i="1"/>
  <c r="Z663" i="1"/>
  <c r="Z122" i="1"/>
  <c r="Z42" i="1"/>
  <c r="Z805" i="1"/>
  <c r="Z1368" i="1"/>
  <c r="Z1060" i="1"/>
  <c r="Z639" i="1"/>
  <c r="Z1469" i="1"/>
  <c r="Z1392" i="1"/>
  <c r="Z1605" i="1"/>
  <c r="Z1015" i="1"/>
  <c r="Z530" i="1"/>
  <c r="Z738" i="1"/>
  <c r="Z41" i="1"/>
  <c r="Z820" i="1"/>
  <c r="Z871" i="1"/>
  <c r="Z1023" i="1"/>
  <c r="Z1598" i="1"/>
  <c r="Z45" i="1"/>
  <c r="Z490" i="1"/>
  <c r="Z1057" i="1"/>
  <c r="Z857" i="1"/>
  <c r="Z846" i="1"/>
  <c r="Z1034" i="1"/>
  <c r="Z515" i="1"/>
  <c r="Z1033" i="1"/>
  <c r="Z149" i="1"/>
  <c r="Z528" i="1"/>
  <c r="Z673" i="1"/>
  <c r="Z1452" i="1"/>
  <c r="Z1522" i="1"/>
  <c r="Z998" i="1"/>
  <c r="Z286" i="1"/>
  <c r="Z680" i="1"/>
  <c r="Z223" i="1"/>
  <c r="Z1025" i="1"/>
  <c r="Z153" i="1"/>
  <c r="Z773" i="1"/>
  <c r="Z986" i="1"/>
  <c r="Z1307" i="1"/>
  <c r="Z1038" i="1"/>
  <c r="Z985" i="1"/>
  <c r="Z740" i="1"/>
  <c r="Z736" i="1"/>
  <c r="Z1000" i="1"/>
  <c r="Z928" i="1"/>
  <c r="Z458" i="1"/>
  <c r="Z939" i="1"/>
  <c r="Z926" i="1"/>
  <c r="Z608" i="1"/>
  <c r="Z1377" i="1"/>
  <c r="Z1300" i="1"/>
  <c r="Z179" i="1"/>
  <c r="Z1337" i="1"/>
  <c r="Z1156" i="1"/>
  <c r="Z341" i="1"/>
  <c r="Z1442" i="1"/>
  <c r="Z448" i="1"/>
  <c r="Z1441" i="1"/>
  <c r="Z930" i="1"/>
  <c r="Z921" i="1"/>
  <c r="Z1435" i="1"/>
  <c r="Z888" i="1"/>
  <c r="Z899" i="1"/>
  <c r="Z1333" i="1"/>
  <c r="Z898" i="1"/>
  <c r="Z285" i="1"/>
  <c r="Z816" i="1"/>
  <c r="Z1011" i="1"/>
  <c r="Z864" i="1"/>
  <c r="Z1329" i="1"/>
  <c r="Z517" i="1"/>
  <c r="Z851" i="1"/>
  <c r="Z828" i="1"/>
  <c r="Z183" i="1"/>
  <c r="Z182" i="1"/>
  <c r="Z825" i="1"/>
  <c r="Z177" i="1"/>
  <c r="Z822" i="1"/>
  <c r="Z205" i="1"/>
  <c r="Z782" i="1"/>
  <c r="Z776" i="1"/>
  <c r="Z1340" i="1"/>
  <c r="Z744" i="1"/>
  <c r="Z743" i="1"/>
  <c r="Z774" i="1"/>
  <c r="Z719" i="1"/>
  <c r="Z739" i="1"/>
  <c r="Z679" i="1"/>
  <c r="Z781" i="1"/>
  <c r="Z676" i="1"/>
  <c r="Z164" i="1"/>
  <c r="Z1327" i="1"/>
  <c r="Z675" i="1"/>
  <c r="Z780" i="1"/>
  <c r="Z882" i="1"/>
  <c r="Z973" i="1"/>
  <c r="Z52" i="1"/>
  <c r="Z416" i="1"/>
  <c r="Z51" i="1"/>
  <c r="Z872" i="1"/>
  <c r="Z269" i="1"/>
  <c r="Z501" i="1"/>
  <c r="Z811" i="1"/>
  <c r="Z710" i="1"/>
  <c r="Z741" i="1"/>
  <c r="Z191" i="1"/>
  <c r="Z946" i="1"/>
  <c r="Z178" i="1"/>
  <c r="Z686" i="1"/>
  <c r="Z159" i="1"/>
  <c r="Z723" i="1"/>
  <c r="Z229" i="1"/>
  <c r="Z938" i="1"/>
  <c r="Z605" i="1"/>
  <c r="Z827" i="1"/>
  <c r="Z1349" i="1"/>
  <c r="Z937" i="1"/>
  <c r="Z1019" i="1"/>
  <c r="Z992" i="1"/>
  <c r="Z826" i="1"/>
  <c r="Z677" i="1"/>
  <c r="Z672" i="1"/>
  <c r="Z670" i="1"/>
  <c r="Z491" i="1"/>
  <c r="Z1311" i="1"/>
  <c r="Z732" i="1"/>
  <c r="Z722" i="1"/>
  <c r="Z789" i="1"/>
  <c r="Z117" i="1"/>
  <c r="Z893" i="1"/>
  <c r="Z671" i="1"/>
  <c r="Z292" i="1"/>
  <c r="Z212" i="1"/>
  <c r="Z717" i="1"/>
  <c r="Z1247" i="1"/>
  <c r="Z674" i="1"/>
  <c r="Z428" i="1"/>
  <c r="Z834" i="1"/>
  <c r="Z775" i="1"/>
  <c r="Z771" i="1"/>
  <c r="Z770" i="1"/>
  <c r="Z15" i="1"/>
  <c r="Z1400" i="1"/>
  <c r="Z195" i="1"/>
  <c r="Z635" i="1"/>
  <c r="Z185" i="1"/>
  <c r="Z720" i="1"/>
  <c r="Z1240" i="1"/>
  <c r="Z718" i="1"/>
  <c r="Z855" i="1"/>
  <c r="Z669" i="1"/>
  <c r="Z974" i="1"/>
  <c r="Z976" i="1"/>
  <c r="Z1193" i="1"/>
  <c r="Z167" i="1"/>
  <c r="Z50" i="1"/>
  <c r="Z970" i="1"/>
  <c r="Z969" i="1"/>
  <c r="Z1402" i="1"/>
  <c r="Z894" i="1"/>
  <c r="Z162" i="1"/>
  <c r="Z965" i="1"/>
  <c r="Z395" i="1"/>
  <c r="Z1543" i="1"/>
  <c r="Z603" i="1"/>
  <c r="Z964" i="1"/>
  <c r="Z963" i="1"/>
  <c r="Z962" i="1"/>
  <c r="Z1267" i="1"/>
  <c r="Z284" i="1"/>
  <c r="Z1190" i="1"/>
  <c r="Z165" i="1"/>
  <c r="Z953" i="1"/>
  <c r="Z915" i="1"/>
  <c r="Z187" i="1"/>
  <c r="Z916" i="1"/>
  <c r="Z1365" i="1"/>
  <c r="Z1268" i="1"/>
  <c r="Z360" i="1"/>
  <c r="Z823" i="1"/>
  <c r="Z913" i="1"/>
  <c r="Z1184" i="1"/>
  <c r="Z914" i="1"/>
  <c r="Z747" i="1"/>
  <c r="Z912" i="1"/>
  <c r="Z170" i="1"/>
  <c r="Z911" i="1"/>
  <c r="Z1557" i="1"/>
  <c r="Z821" i="1"/>
  <c r="Z169" i="1"/>
  <c r="Z283" i="1"/>
  <c r="Z1044" i="1"/>
  <c r="Z1306" i="1"/>
  <c r="Z445" i="1"/>
  <c r="Z372" i="1"/>
  <c r="Z1580" i="1"/>
  <c r="Z26" i="1"/>
  <c r="Z160" i="1"/>
  <c r="Z1018" i="1"/>
  <c r="Z337" i="1"/>
  <c r="Z141" i="1"/>
  <c r="Z140" i="1"/>
  <c r="Z1269" i="1"/>
  <c r="Z270" i="1"/>
  <c r="Z1579" i="1"/>
  <c r="Z895" i="1"/>
  <c r="Z1590" i="1"/>
  <c r="Z48" i="1"/>
  <c r="Z1016" i="1"/>
  <c r="Z892" i="1"/>
  <c r="Z885" i="1"/>
  <c r="Z1124" i="1"/>
  <c r="Z348" i="1"/>
  <c r="Z62" i="1"/>
  <c r="Z634" i="1"/>
  <c r="Z884" i="1"/>
  <c r="Z824" i="1"/>
  <c r="Z819" i="1"/>
  <c r="Z797" i="1"/>
  <c r="Z129" i="1"/>
  <c r="Z1164" i="1"/>
  <c r="Z791" i="1"/>
  <c r="Z335" i="1"/>
  <c r="Z1270" i="1"/>
  <c r="Z787" i="1"/>
  <c r="Z786" i="1"/>
  <c r="Z14" i="1"/>
  <c r="Z28" i="1"/>
  <c r="Z91" i="1"/>
  <c r="Z1369" i="1"/>
  <c r="Z1160" i="1"/>
  <c r="Z1576" i="1"/>
  <c r="Z1589" i="1"/>
  <c r="Z762" i="1"/>
  <c r="Z202" i="1"/>
  <c r="Z1361" i="1"/>
  <c r="Z1360" i="1"/>
  <c r="Z714" i="1"/>
  <c r="Z711" i="1"/>
  <c r="Z1553" i="1"/>
  <c r="Z942" i="1"/>
  <c r="Z1413" i="1"/>
  <c r="Z1367" i="1"/>
  <c r="Z598" i="1"/>
  <c r="Z23" i="1"/>
  <c r="Z1436" i="1"/>
  <c r="Z1439" i="1"/>
  <c r="Z168" i="1"/>
  <c r="Z729" i="1"/>
  <c r="Z940" i="1"/>
  <c r="Z1363" i="1"/>
  <c r="Z359" i="1"/>
  <c r="Z1271" i="1"/>
  <c r="Z1068" i="1"/>
  <c r="Z40" i="1"/>
  <c r="Z1551" i="1"/>
  <c r="Z583" i="1"/>
  <c r="Z1272" i="1"/>
  <c r="Z93" i="1"/>
  <c r="Z109" i="1"/>
  <c r="Z703" i="1"/>
  <c r="Z692" i="1"/>
  <c r="Z693" i="1"/>
  <c r="Z691" i="1"/>
  <c r="Z1390" i="1"/>
  <c r="Z935" i="1"/>
  <c r="Z1273" i="1"/>
  <c r="Z932" i="1"/>
  <c r="Z931" i="1"/>
  <c r="Z33" i="1"/>
  <c r="Z924" i="1"/>
  <c r="Z1486" i="1"/>
  <c r="Z923" i="1"/>
  <c r="Z922" i="1"/>
  <c r="Z450" i="1"/>
  <c r="Z1597" i="1"/>
  <c r="Z126" i="1"/>
  <c r="Z1629" i="1"/>
  <c r="Z1313" i="1"/>
  <c r="Z1140" i="1"/>
  <c r="Z94" i="1"/>
  <c r="Z1596" i="1"/>
  <c r="Z909" i="1"/>
  <c r="Z1230" i="1"/>
  <c r="Z908" i="1"/>
  <c r="Z906" i="1"/>
  <c r="Z904" i="1"/>
  <c r="Z903" i="1"/>
  <c r="Z1344" i="1"/>
  <c r="Z901" i="1"/>
  <c r="Z1336" i="1"/>
  <c r="Z863" i="1"/>
  <c r="Z1116" i="1"/>
  <c r="Z1339" i="1"/>
  <c r="Z596" i="1"/>
  <c r="Z850" i="1"/>
  <c r="Z1113" i="1"/>
  <c r="Z1112" i="1"/>
  <c r="Z1414" i="1"/>
  <c r="Z1529" i="1"/>
  <c r="Z966" i="1"/>
  <c r="Z207" i="1"/>
  <c r="Z1274" i="1"/>
  <c r="Z413" i="1"/>
  <c r="Z724" i="1"/>
  <c r="Z587" i="1"/>
  <c r="Z1086" i="1"/>
  <c r="Z1275" i="1"/>
  <c r="Z1077" i="1"/>
  <c r="Z378" i="1"/>
  <c r="Z328" i="1"/>
  <c r="Z1147" i="1"/>
  <c r="Z1003" i="1"/>
  <c r="Z1114" i="1"/>
  <c r="Z1276" i="1"/>
  <c r="Z138" i="1"/>
  <c r="Z1475" i="1"/>
  <c r="Z999" i="1"/>
  <c r="Z1584" i="1"/>
  <c r="Z981" i="1"/>
  <c r="Z1137" i="1"/>
  <c r="Z1609" i="1"/>
  <c r="Z1090" i="1"/>
  <c r="Z1583" i="1"/>
  <c r="Z967" i="1"/>
  <c r="Z1277" i="1"/>
  <c r="Z171" i="1"/>
  <c r="Z218" i="1"/>
  <c r="Z4" i="1"/>
  <c r="Z1473" i="1"/>
  <c r="Z365" i="1"/>
  <c r="Z1278" i="1"/>
  <c r="Z947" i="1"/>
  <c r="Z258" i="1"/>
  <c r="Z595" i="1"/>
  <c r="Z944" i="1"/>
  <c r="Z1470" i="1"/>
  <c r="Z945" i="1"/>
  <c r="Z1145" i="1"/>
  <c r="Z631" i="1"/>
  <c r="Z214" i="1"/>
  <c r="Z1581" i="1"/>
  <c r="Z1304" i="1"/>
  <c r="Z868" i="1"/>
  <c r="Z1372" i="1"/>
  <c r="Z252" i="1"/>
  <c r="Z772" i="1"/>
  <c r="Z1070" i="1"/>
  <c r="Z1229" i="1"/>
  <c r="Z1607" i="1"/>
  <c r="Z1228" i="1"/>
  <c r="Z794" i="1"/>
  <c r="Z243" i="1"/>
  <c r="Z363" i="1"/>
  <c r="Z332" i="1"/>
  <c r="Z956" i="1"/>
  <c r="Z873" i="1"/>
  <c r="Z925" i="1"/>
  <c r="Z1319" i="1"/>
  <c r="Z890" i="1"/>
  <c r="Z764" i="1"/>
  <c r="Z760" i="1"/>
  <c r="Z1563" i="1"/>
  <c r="Z1218" i="1"/>
  <c r="Z1562" i="1"/>
  <c r="Z1246" i="1"/>
  <c r="Z1244" i="1"/>
  <c r="Z997" i="1"/>
  <c r="Z180" i="1"/>
  <c r="Z1324" i="1"/>
  <c r="Z633" i="1"/>
  <c r="Z866" i="1"/>
  <c r="Z1577" i="1"/>
  <c r="Z1575" i="1"/>
  <c r="Z1450" i="1"/>
  <c r="Z1213" i="1"/>
  <c r="Z1508" i="1"/>
  <c r="Z990" i="1"/>
  <c r="Z419" i="1"/>
  <c r="Z831" i="1"/>
  <c r="Z156" i="1"/>
  <c r="Z802" i="1"/>
  <c r="Z796" i="1"/>
  <c r="Z1626" i="1"/>
  <c r="Z1625" i="1"/>
  <c r="Z406" i="1"/>
  <c r="Z793" i="1"/>
  <c r="Z1518" i="1"/>
  <c r="Z778" i="1"/>
  <c r="Z792" i="1"/>
  <c r="Z1444" i="1"/>
  <c r="Z405" i="1"/>
  <c r="Z79" i="1"/>
  <c r="Z1298" i="1"/>
  <c r="Z1544" i="1"/>
  <c r="Z572" i="1"/>
  <c r="Z591" i="1"/>
  <c r="Z715" i="1"/>
  <c r="Z761" i="1"/>
  <c r="Z219" i="1"/>
  <c r="Z434" i="1"/>
  <c r="Z435" i="1"/>
  <c r="Z1013" i="1"/>
  <c r="Z124" i="1"/>
  <c r="Z1600" i="1"/>
  <c r="Z279" i="1"/>
  <c r="Z1224" i="1"/>
  <c r="Z694" i="1"/>
  <c r="Z104" i="1"/>
  <c r="Z118" i="1"/>
  <c r="Z683" i="1"/>
  <c r="Z690" i="1"/>
  <c r="Z758" i="1"/>
  <c r="Z682" i="1"/>
  <c r="Z137" i="1"/>
  <c r="Z236" i="1"/>
  <c r="Z877" i="1"/>
  <c r="Z725" i="1"/>
  <c r="Z489" i="1"/>
  <c r="Z1223" i="1"/>
  <c r="Z1094" i="1"/>
  <c r="Z1014" i="1"/>
  <c r="Z485" i="1"/>
  <c r="Z211" i="1"/>
  <c r="Z602" i="1"/>
  <c r="Z865" i="1"/>
  <c r="Z208" i="1"/>
  <c r="Z1321" i="1"/>
  <c r="Z845" i="1"/>
  <c r="Z1302" i="1"/>
  <c r="Z979" i="1"/>
  <c r="Z80" i="1"/>
  <c r="Z611" i="1"/>
  <c r="Z836" i="1"/>
  <c r="Z1021" i="1"/>
  <c r="Z1216" i="1"/>
  <c r="Z1142" i="1"/>
  <c r="Z200" i="1"/>
  <c r="Z89" i="1"/>
  <c r="Z1143" i="1"/>
  <c r="Z705" i="1"/>
  <c r="Z1130" i="1"/>
  <c r="Z977" i="1"/>
  <c r="Z1128" i="1"/>
  <c r="Z193" i="1"/>
  <c r="Z441" i="1"/>
  <c r="Z933" i="1"/>
  <c r="Z902" i="1"/>
  <c r="Z221" i="1"/>
  <c r="Z1310" i="1"/>
  <c r="Z889" i="1"/>
  <c r="Z136" i="1"/>
  <c r="Z1520" i="1"/>
  <c r="Z954" i="1"/>
  <c r="Z213" i="1"/>
  <c r="Z654" i="1"/>
  <c r="Z369" i="1"/>
  <c r="Z143" i="1"/>
  <c r="Z1002" i="1"/>
  <c r="Z653" i="1"/>
  <c r="Z2" i="1"/>
  <c r="Z1463" i="1"/>
  <c r="Z900" i="1"/>
  <c r="Z869" i="1"/>
  <c r="Z856" i="1"/>
  <c r="Z817" i="1"/>
  <c r="Z1208" i="1"/>
  <c r="Z273" i="1"/>
  <c r="Z1205" i="1"/>
  <c r="Z918" i="1"/>
  <c r="Z735" i="1"/>
  <c r="Z1565" i="1"/>
  <c r="Z748" i="1"/>
  <c r="Z1549" i="1"/>
  <c r="Z476" i="1"/>
  <c r="Z1221" i="1"/>
  <c r="Z734" i="1"/>
  <c r="Z632" i="1"/>
  <c r="Z766" i="1"/>
  <c r="Z853" i="1"/>
  <c r="Z541" i="1"/>
  <c r="Z1243" i="1"/>
  <c r="Z585" i="1"/>
  <c r="Z716" i="1"/>
  <c r="Z681" i="1"/>
  <c r="Z687" i="1"/>
  <c r="Z1548" i="1"/>
  <c r="Z106" i="1"/>
  <c r="Z664" i="1"/>
  <c r="Z539" i="1"/>
  <c r="Z656" i="1"/>
  <c r="Z135" i="1"/>
  <c r="Z1279" i="1"/>
  <c r="Z134" i="1"/>
  <c r="Z102" i="1"/>
  <c r="Z799" i="1"/>
  <c r="Z139" i="1"/>
  <c r="Z429" i="1"/>
  <c r="Z412" i="1"/>
  <c r="Z833" i="1"/>
  <c r="Z1055" i="1"/>
  <c r="Z685" i="1"/>
  <c r="Z1618" i="1"/>
  <c r="Z1241" i="1"/>
  <c r="Z188" i="1"/>
  <c r="Z733" i="1"/>
  <c r="Z678" i="1"/>
  <c r="Z1323" i="1"/>
  <c r="Z1545" i="1"/>
  <c r="Z814" i="1"/>
  <c r="Z1347" i="1"/>
  <c r="Z389" i="1"/>
  <c r="Z858" i="1"/>
  <c r="Z266" i="1"/>
  <c r="Z713" i="1"/>
  <c r="Z777" i="1"/>
  <c r="Z839" i="1"/>
  <c r="Z1211" i="1"/>
  <c r="Z854" i="1"/>
  <c r="Z657" i="1"/>
  <c r="Z754" i="1"/>
  <c r="Z383" i="1"/>
  <c r="Z1617" i="1"/>
  <c r="Z1178" i="1"/>
  <c r="Z1063" i="1"/>
  <c r="Z1613" i="1"/>
  <c r="Z658" i="1"/>
  <c r="Z852" i="1"/>
  <c r="Z702" i="1"/>
  <c r="Z1204" i="1"/>
  <c r="Z1373" i="1"/>
  <c r="Z10" i="1"/>
  <c r="Z16" i="1"/>
  <c r="Z779" i="1"/>
  <c r="Z696" i="1"/>
  <c r="Z261" i="1"/>
  <c r="Z768" i="1"/>
  <c r="Z1534" i="1"/>
  <c r="Z752" i="1"/>
  <c r="Z1004" i="1"/>
  <c r="Z684" i="1"/>
  <c r="Z1012" i="1"/>
  <c r="Z132" i="1"/>
  <c r="Z688" i="1"/>
  <c r="Z1309" i="1"/>
  <c r="Z131" i="1"/>
  <c r="Z1045" i="1"/>
  <c r="Z661" i="1"/>
  <c r="Z662" i="1"/>
  <c r="Z1198" i="1"/>
  <c r="Z708" i="1"/>
  <c r="Z1280" i="1"/>
  <c r="Z785" i="1"/>
  <c r="Z112" i="1"/>
  <c r="Z521" i="1"/>
  <c r="Z1531" i="1"/>
  <c r="Z982" i="1"/>
  <c r="Z699" i="1"/>
  <c r="Z905" i="1"/>
  <c r="Z1084" i="1"/>
  <c r="Z917" i="1"/>
  <c r="Z228" i="1"/>
  <c r="Z706" i="1"/>
  <c r="Z161" i="1"/>
  <c r="Z494" i="1"/>
  <c r="Z835" i="1"/>
  <c r="Z1396" i="1"/>
  <c r="Z1395" i="1"/>
  <c r="Z749" i="1"/>
  <c r="Z427" i="1"/>
  <c r="Z790" i="1"/>
  <c r="Z346" i="1"/>
  <c r="Z1606" i="1"/>
  <c r="Z667" i="1"/>
  <c r="Z876" i="1"/>
  <c r="Z1594" i="1"/>
  <c r="Z1480" i="1"/>
  <c r="Z255" i="1"/>
  <c r="Z665" i="1"/>
  <c r="Z1007" i="1"/>
  <c r="Z1022" i="1"/>
  <c r="Z1006" i="1"/>
  <c r="Z1608" i="1"/>
  <c r="Z697" i="1"/>
  <c r="Z695" i="1"/>
  <c r="Z980" i="1"/>
  <c r="Z984" i="1"/>
  <c r="Z1250" i="1"/>
  <c r="Z344" i="1"/>
  <c r="Z1585" i="1"/>
  <c r="Z1254" i="1"/>
  <c r="Z166" i="1"/>
  <c r="Z1550" i="1"/>
  <c r="Z1253" i="1"/>
  <c r="Z1252" i="1"/>
  <c r="Z1242" i="1"/>
  <c r="Z371" i="1"/>
  <c r="Z1251" i="1"/>
  <c r="Z618" i="1"/>
  <c r="Z534" i="1"/>
  <c r="Z349" i="1"/>
  <c r="Z1255" i="1"/>
  <c r="Z1616" i="1"/>
  <c r="Z1628" i="1"/>
  <c r="Z1633" i="1"/>
  <c r="Z1511" i="1"/>
  <c r="Z1281" i="1"/>
  <c r="Z1039" i="1"/>
  <c r="Z108" i="1"/>
  <c r="Z1232" i="1"/>
  <c r="Z85" i="1"/>
  <c r="Z1422" i="1"/>
  <c r="Z1588" i="1"/>
  <c r="Z114" i="1"/>
  <c r="Z24" i="1"/>
  <c r="Z750" i="1"/>
  <c r="Z1282" i="1"/>
  <c r="Z1494" i="1"/>
  <c r="Z1493" i="1"/>
  <c r="Z1231" i="1"/>
  <c r="Z1492" i="1"/>
  <c r="Z1552" i="1"/>
  <c r="Z400" i="1"/>
  <c r="Z22" i="1"/>
  <c r="Z1487" i="1"/>
  <c r="Z1482" i="1"/>
  <c r="Z1479" i="1"/>
  <c r="Z196" i="1"/>
  <c r="Z250" i="1"/>
  <c r="Z1627" i="1"/>
  <c r="Z1478" i="1"/>
  <c r="Z1318" i="1"/>
  <c r="Z1474" i="1"/>
  <c r="Z1472" i="1"/>
  <c r="Z1471" i="1"/>
  <c r="Z1624" i="1"/>
  <c r="Z1458" i="1"/>
  <c r="Z1457" i="1"/>
  <c r="Z1455" i="1"/>
  <c r="Z1453" i="1"/>
  <c r="Z1283" i="1"/>
  <c r="Z798" i="1"/>
  <c r="Z1350" i="1"/>
  <c r="Z1314" i="1"/>
  <c r="Z1284" i="1"/>
  <c r="Z1447" i="1"/>
  <c r="Z1430" i="1"/>
  <c r="Z1285" i="1"/>
  <c r="Z972" i="1"/>
  <c r="Z87" i="1"/>
  <c r="Z1528" i="1"/>
  <c r="Z1378" i="1"/>
  <c r="Z1483" i="1"/>
  <c r="Z616" i="1"/>
  <c r="Z1517" i="1"/>
  <c r="Z1431" i="1"/>
  <c r="Z1612" i="1"/>
  <c r="Z626" i="1"/>
  <c r="Z1599" i="1"/>
  <c r="Z1426" i="1"/>
  <c r="Z128" i="1"/>
  <c r="Z1424" i="1"/>
  <c r="Z1423" i="1"/>
  <c r="Z1582" i="1"/>
  <c r="Z1521" i="1"/>
  <c r="Z1391" i="1"/>
  <c r="Z367" i="1"/>
  <c r="Z1220" i="1"/>
  <c r="Z186" i="1"/>
  <c r="Z1489" i="1"/>
  <c r="Z1417" i="1"/>
  <c r="Z242" i="1"/>
  <c r="Z1514" i="1"/>
  <c r="Z599" i="1"/>
  <c r="Z506" i="1"/>
  <c r="Z1505" i="1"/>
  <c r="Z78" i="1"/>
  <c r="Z152" i="1"/>
  <c r="Z1370" i="1"/>
  <c r="Z1385" i="1"/>
  <c r="Z1286" i="1"/>
  <c r="Z509" i="1"/>
  <c r="Z1287" i="1"/>
  <c r="Z1428" i="1"/>
  <c r="Z1407" i="1"/>
  <c r="Z1406" i="1"/>
  <c r="Z492" i="1"/>
  <c r="Z7" i="1"/>
  <c r="Z1495" i="1"/>
  <c r="Z1547" i="1"/>
  <c r="Z1398" i="1"/>
  <c r="Z1503" i="1"/>
  <c r="Z75" i="1"/>
  <c r="Z1485" i="1"/>
  <c r="Z6" i="1"/>
  <c r="Z1308" i="1"/>
  <c r="Z1524" i="1"/>
  <c r="Z477" i="1"/>
  <c r="Z1536" i="1"/>
  <c r="Z34" i="1"/>
  <c r="Z1288" i="1"/>
  <c r="Z1227" i="1"/>
  <c r="Z1289" i="1"/>
  <c r="Z1295" i="1"/>
  <c r="Z1466" i="1"/>
  <c r="Z1389" i="1"/>
  <c r="Z1533" i="1"/>
  <c r="Z1201" i="1"/>
  <c r="Z1200" i="1"/>
  <c r="Z5" i="1"/>
  <c r="Z1620" i="1"/>
  <c r="Z1507" i="1"/>
  <c r="Z1366" i="1"/>
  <c r="Z1239" i="1"/>
  <c r="Z1499" i="1"/>
  <c r="Z1434" i="1"/>
  <c r="Z1468" i="1"/>
  <c r="Z1614" i="1"/>
  <c r="Z1238" i="1"/>
  <c r="Z1195" i="1"/>
  <c r="Z1467" i="1"/>
  <c r="Z1353" i="1"/>
  <c r="Z1352" i="1"/>
  <c r="Z1328" i="1"/>
  <c r="Z1301" i="1"/>
  <c r="Z1460" i="1"/>
  <c r="Z1412" i="1"/>
  <c r="Z1187" i="1"/>
  <c r="Z1408" i="1"/>
  <c r="Z1433" i="1"/>
  <c r="Z276" i="1"/>
  <c r="Z1374" i="1"/>
  <c r="Z1429" i="1"/>
  <c r="Z271" i="1"/>
  <c r="Z1371" i="1"/>
  <c r="Z274" i="1"/>
  <c r="Z1359" i="1"/>
  <c r="Z584" i="1"/>
  <c r="Z1351" i="1"/>
  <c r="Z1222" i="1"/>
  <c r="Z1454" i="1"/>
  <c r="Z1326" i="1"/>
  <c r="Z1074" i="1"/>
  <c r="Z1578" i="1"/>
  <c r="Z1380" i="1"/>
  <c r="Z1290" i="1"/>
  <c r="Z1303" i="1"/>
  <c r="Z1296" i="1"/>
  <c r="Z1154" i="1"/>
  <c r="Z1421" i="1"/>
  <c r="Z1515" i="1"/>
  <c r="Z1355" i="1"/>
  <c r="Z1519" i="1"/>
  <c r="Z1334" i="1"/>
  <c r="Z1332" i="1"/>
  <c r="Z1419" i="1"/>
  <c r="Z1291" i="1"/>
  <c r="Z1415" i="1"/>
  <c r="Z1488" i="1"/>
  <c r="Z1354" i="1"/>
  <c r="Z1527" i="1"/>
  <c r="Z1403" i="1"/>
  <c r="Z1292" i="1"/>
  <c r="Z709" i="1"/>
  <c r="Z1364" i="1"/>
  <c r="Z622" i="1"/>
  <c r="Z1451" i="1"/>
  <c r="Z1504" i="1"/>
  <c r="Z1235" i="1"/>
  <c r="Z1449" i="1"/>
  <c r="Z1297" i="1"/>
  <c r="Z1416" i="1"/>
  <c r="Z1126" i="1"/>
  <c r="Z1523" i="1"/>
  <c r="Z1122" i="1"/>
  <c r="Z1121" i="1"/>
  <c r="Z1554" i="1"/>
  <c r="Z1592" i="1"/>
  <c r="Z1573" i="1"/>
  <c r="Z1532" i="1"/>
  <c r="Z1572" i="1"/>
  <c r="Z1571" i="1"/>
  <c r="Z1570" i="1"/>
  <c r="Z1393" i="1"/>
  <c r="Z1538" i="1"/>
  <c r="Z1387" i="1"/>
  <c r="Z1104" i="1"/>
  <c r="Z1226" i="1"/>
  <c r="Z1379" i="1"/>
  <c r="Z1103" i="1"/>
  <c r="Z1440" i="1"/>
  <c r="Z1376" i="1"/>
  <c r="Z1481" i="1"/>
  <c r="Z1375" i="1"/>
  <c r="Z1386" i="1"/>
  <c r="Z955" i="1"/>
  <c r="Z1381" i="1"/>
  <c r="Z1225" i="1"/>
  <c r="Z1383" i="1"/>
  <c r="Z1399" i="1"/>
  <c r="Z1516" i="1"/>
  <c r="Z1409" i="1"/>
  <c r="Z594" i="1"/>
  <c r="Z1569" i="1"/>
  <c r="Z1568" i="1"/>
  <c r="Z1567" i="1"/>
  <c r="Z1234" i="1"/>
  <c r="Z1405" i="1"/>
  <c r="Z32" i="1"/>
  <c r="Z8" i="1"/>
  <c r="E32" i="1"/>
  <c r="E1405" i="1"/>
  <c r="E1234" i="1"/>
  <c r="E1567" i="1"/>
  <c r="E1568" i="1"/>
  <c r="E1569" i="1"/>
  <c r="E594" i="1"/>
  <c r="E1409" i="1"/>
  <c r="E1516" i="1"/>
  <c r="E1399" i="1"/>
  <c r="E1383" i="1"/>
  <c r="E1225" i="1"/>
  <c r="E1381" i="1"/>
  <c r="E955" i="1"/>
  <c r="E447" i="1"/>
  <c r="E1386" i="1"/>
  <c r="E1481" i="1"/>
  <c r="E1375" i="1"/>
  <c r="E1376" i="1"/>
  <c r="E1103" i="1"/>
  <c r="E1440" i="1"/>
  <c r="E1226" i="1"/>
  <c r="E1104" i="1"/>
  <c r="E1387" i="1"/>
  <c r="E1379" i="1"/>
  <c r="E1393" i="1"/>
  <c r="E1570" i="1"/>
  <c r="E1571" i="1"/>
  <c r="E1572" i="1"/>
  <c r="E1538" i="1"/>
  <c r="E1573" i="1"/>
  <c r="E1532" i="1"/>
  <c r="E1592" i="1"/>
  <c r="E1121" i="1"/>
  <c r="E1122" i="1"/>
  <c r="E1523" i="1"/>
  <c r="E1126" i="1"/>
  <c r="E1416" i="1"/>
  <c r="E984" i="1"/>
  <c r="E1554" i="1"/>
  <c r="E1235" i="1"/>
  <c r="E1504" i="1"/>
  <c r="E980" i="1"/>
  <c r="E622" i="1"/>
  <c r="E357" i="1"/>
  <c r="E709" i="1"/>
  <c r="E1292" i="1"/>
  <c r="E1297" i="1"/>
  <c r="E695" i="1"/>
  <c r="E697" i="1"/>
  <c r="E1006" i="1"/>
  <c r="E53" i="1"/>
  <c r="E1291" i="1"/>
  <c r="E1022" i="1"/>
  <c r="E1449" i="1"/>
  <c r="E1007" i="1"/>
  <c r="E1451" i="1"/>
  <c r="E391" i="1"/>
  <c r="E665" i="1"/>
  <c r="E1364" i="1"/>
  <c r="E1154" i="1"/>
  <c r="E1296" i="1"/>
  <c r="E1303" i="1"/>
  <c r="E1290" i="1"/>
  <c r="E353" i="1"/>
  <c r="E1578" i="1"/>
  <c r="E1074" i="1"/>
  <c r="E876" i="1"/>
  <c r="E1454" i="1"/>
  <c r="E1222" i="1"/>
  <c r="E667" i="1"/>
  <c r="E584" i="1"/>
  <c r="E790" i="1"/>
  <c r="E274" i="1"/>
  <c r="E749" i="1"/>
  <c r="E271" i="1"/>
  <c r="E835" i="1"/>
  <c r="E1403" i="1"/>
  <c r="E276" i="1"/>
  <c r="E374" i="1"/>
  <c r="E917" i="1"/>
  <c r="E1187" i="1"/>
  <c r="E1527" i="1"/>
  <c r="E1084" i="1"/>
  <c r="E905" i="1"/>
  <c r="E699" i="1"/>
  <c r="E1352" i="1"/>
  <c r="E1353" i="1"/>
  <c r="E1354" i="1"/>
  <c r="E1195" i="1"/>
  <c r="E1238" i="1"/>
  <c r="E982" i="1"/>
  <c r="E785" i="1"/>
  <c r="E708" i="1"/>
  <c r="E1488" i="1"/>
  <c r="E1239" i="1"/>
  <c r="E1366" i="1"/>
  <c r="E1507" i="1"/>
  <c r="E1198" i="1"/>
  <c r="E5" i="1"/>
  <c r="E1200" i="1"/>
  <c r="E1201" i="1"/>
  <c r="E662" i="1"/>
  <c r="E1389" i="1"/>
  <c r="E661" i="1"/>
  <c r="E1295" i="1"/>
  <c r="E1289" i="1"/>
  <c r="E1227" i="1"/>
  <c r="E81" i="1"/>
  <c r="E34" i="1"/>
  <c r="E351" i="1"/>
  <c r="E477" i="1"/>
  <c r="E1045" i="1"/>
  <c r="E1308" i="1"/>
  <c r="E6" i="1"/>
  <c r="E324" i="1"/>
  <c r="E75" i="1"/>
  <c r="E688" i="1"/>
  <c r="E224" i="1"/>
  <c r="E56" i="1"/>
  <c r="E239" i="1"/>
  <c r="E7" i="1"/>
  <c r="E492" i="1"/>
  <c r="E1406" i="1"/>
  <c r="E1407" i="1"/>
  <c r="E1012" i="1"/>
  <c r="E1415" i="1"/>
  <c r="E509" i="1"/>
  <c r="E1286" i="1"/>
  <c r="E1419" i="1"/>
  <c r="E1370" i="1"/>
  <c r="E152" i="1"/>
  <c r="E78" i="1"/>
  <c r="E418" i="1"/>
  <c r="E506" i="1"/>
  <c r="E599" i="1"/>
  <c r="E1514" i="1"/>
  <c r="E242" i="1"/>
  <c r="E1417" i="1"/>
  <c r="E1489" i="1"/>
  <c r="E186" i="1"/>
  <c r="E1220" i="1"/>
  <c r="E367" i="1"/>
  <c r="E148" i="1"/>
  <c r="E684" i="1"/>
  <c r="E1332" i="1"/>
  <c r="E157" i="1"/>
  <c r="E1004" i="1"/>
  <c r="E128" i="1"/>
  <c r="E752" i="1"/>
  <c r="E54" i="1"/>
  <c r="E626" i="1"/>
  <c r="E1612" i="1"/>
  <c r="E768" i="1"/>
  <c r="E1517" i="1"/>
  <c r="E616" i="1"/>
  <c r="E1483" i="1"/>
  <c r="E1378" i="1"/>
  <c r="E696" i="1"/>
  <c r="E87" i="1"/>
  <c r="E972" i="1"/>
  <c r="E1285" i="1"/>
  <c r="E779" i="1"/>
  <c r="E176" i="1"/>
  <c r="E203" i="1"/>
  <c r="E1314" i="1"/>
  <c r="E1350" i="1"/>
  <c r="E798" i="1"/>
  <c r="E245" i="1"/>
  <c r="E1204" i="1"/>
  <c r="E1334" i="1"/>
  <c r="E1519" i="1"/>
  <c r="E1355" i="1"/>
  <c r="E44" i="1"/>
  <c r="E39" i="1"/>
  <c r="E1515" i="1"/>
  <c r="E421" i="1"/>
  <c r="E1318" i="1"/>
  <c r="E702" i="1"/>
  <c r="E1421" i="1"/>
  <c r="E250" i="1"/>
  <c r="E196" i="1"/>
  <c r="E852" i="1"/>
  <c r="E658" i="1"/>
  <c r="E1380" i="1"/>
  <c r="E22" i="1"/>
  <c r="E400" i="1"/>
  <c r="E1063" i="1"/>
  <c r="E1178" i="1"/>
  <c r="E1231" i="1"/>
  <c r="E754" i="1"/>
  <c r="E1326" i="1"/>
  <c r="E657" i="1"/>
  <c r="E750" i="1"/>
  <c r="E24" i="1"/>
  <c r="E114" i="1"/>
  <c r="E1588" i="1"/>
  <c r="E1351" i="1"/>
  <c r="E85" i="1"/>
  <c r="E1232" i="1"/>
  <c r="E108" i="1"/>
  <c r="E1039" i="1"/>
  <c r="E1359" i="1"/>
  <c r="E854" i="1"/>
  <c r="E1371" i="1"/>
  <c r="E1429" i="1"/>
  <c r="E1374" i="1"/>
  <c r="E554" i="1"/>
  <c r="E349" i="1"/>
  <c r="E534" i="1"/>
  <c r="E618" i="1"/>
  <c r="E1433" i="1"/>
  <c r="E371" i="1"/>
  <c r="E1242" i="1"/>
  <c r="E1211" i="1"/>
  <c r="E553" i="1"/>
  <c r="E1550" i="1"/>
  <c r="E166" i="1"/>
  <c r="E384" i="1"/>
  <c r="E1585" i="1"/>
  <c r="E344" i="1"/>
  <c r="E1408" i="1"/>
  <c r="E839" i="1"/>
  <c r="E1412" i="1"/>
  <c r="E777" i="1"/>
  <c r="E120" i="1"/>
  <c r="E1608" i="1"/>
  <c r="E121" i="1"/>
  <c r="E1460" i="1"/>
  <c r="E27" i="1"/>
  <c r="E713" i="1"/>
  <c r="E255" i="1"/>
  <c r="E1480" i="1"/>
  <c r="E1594" i="1"/>
  <c r="E858" i="1"/>
  <c r="E814" i="1"/>
  <c r="E1606" i="1"/>
  <c r="E346" i="1"/>
  <c r="E561" i="1"/>
  <c r="E427" i="1"/>
  <c r="E678" i="1"/>
  <c r="E1395" i="1"/>
  <c r="E1396" i="1"/>
  <c r="E733" i="1"/>
  <c r="E494" i="1"/>
  <c r="E161" i="1"/>
  <c r="E706" i="1"/>
  <c r="E228" i="1"/>
  <c r="E216" i="1"/>
  <c r="E1301" i="1"/>
  <c r="E483" i="1"/>
  <c r="E685" i="1"/>
  <c r="E327" i="1"/>
  <c r="E1531" i="1"/>
  <c r="E521" i="1"/>
  <c r="E112" i="1"/>
  <c r="E1328" i="1"/>
  <c r="E1280" i="1"/>
  <c r="E1467" i="1"/>
  <c r="E1614" i="1"/>
  <c r="E600" i="1"/>
  <c r="E1055" i="1"/>
  <c r="E833" i="1"/>
  <c r="E131" i="1"/>
  <c r="E1309" i="1"/>
  <c r="E1468" i="1"/>
  <c r="E132" i="1"/>
  <c r="E25" i="1"/>
  <c r="E1434" i="1"/>
  <c r="E799" i="1"/>
  <c r="E76" i="1"/>
  <c r="E1534" i="1"/>
  <c r="E656" i="1"/>
  <c r="E261" i="1"/>
  <c r="E664" i="1"/>
  <c r="E1499" i="1"/>
  <c r="E16" i="1"/>
  <c r="E10" i="1"/>
  <c r="E1373" i="1"/>
  <c r="E83" i="1"/>
  <c r="E1620" i="1"/>
  <c r="E687" i="1"/>
  <c r="E681" i="1"/>
  <c r="E1613" i="1"/>
  <c r="E1251" i="1"/>
  <c r="E716" i="1"/>
  <c r="E1617" i="1"/>
  <c r="E383" i="1"/>
  <c r="E853" i="1"/>
  <c r="E88" i="1"/>
  <c r="E264" i="1"/>
  <c r="E766" i="1"/>
  <c r="E734" i="1"/>
  <c r="E1221" i="1"/>
  <c r="E748" i="1"/>
  <c r="E266" i="1"/>
  <c r="E267" i="1"/>
  <c r="E389" i="1"/>
  <c r="E1347" i="1"/>
  <c r="E1533" i="1"/>
  <c r="E1545" i="1"/>
  <c r="E1323" i="1"/>
  <c r="E735" i="1"/>
  <c r="E1205" i="1"/>
  <c r="E188" i="1"/>
  <c r="E1241" i="1"/>
  <c r="E1618" i="1"/>
  <c r="E1208" i="1"/>
  <c r="E817" i="1"/>
  <c r="E856" i="1"/>
  <c r="E412" i="1"/>
  <c r="E429" i="1"/>
  <c r="E139" i="1"/>
  <c r="E1466" i="1"/>
  <c r="E102" i="1"/>
  <c r="E134" i="1"/>
  <c r="E1279" i="1"/>
  <c r="E135" i="1"/>
  <c r="E869" i="1"/>
  <c r="E539" i="1"/>
  <c r="E900" i="1"/>
  <c r="E106" i="1"/>
  <c r="E1548" i="1"/>
  <c r="E1288" i="1"/>
  <c r="E613" i="1"/>
  <c r="E1536" i="1"/>
  <c r="E585" i="1"/>
  <c r="E1243" i="1"/>
  <c r="E541" i="1"/>
  <c r="E653" i="1"/>
  <c r="E654" i="1"/>
  <c r="E632" i="1"/>
  <c r="E411" i="1"/>
  <c r="E889" i="1"/>
  <c r="E476" i="1"/>
  <c r="E1549" i="1"/>
  <c r="E902" i="1"/>
  <c r="E1565" i="1"/>
  <c r="E933" i="1"/>
  <c r="E918" i="1"/>
  <c r="E282" i="1"/>
  <c r="E273" i="1"/>
  <c r="E1128" i="1"/>
  <c r="E977" i="1"/>
  <c r="E1524" i="1"/>
  <c r="E1130" i="1"/>
  <c r="E705" i="1"/>
  <c r="E1463" i="1"/>
  <c r="E2" i="1"/>
  <c r="E1143" i="1"/>
  <c r="E1002" i="1"/>
  <c r="E143" i="1"/>
  <c r="E369" i="1"/>
  <c r="E537" i="1"/>
  <c r="E213" i="1"/>
  <c r="E954" i="1"/>
  <c r="E1520" i="1"/>
  <c r="E136" i="1"/>
  <c r="E1485" i="1"/>
  <c r="E1310" i="1"/>
  <c r="E221" i="1"/>
  <c r="E1503" i="1"/>
  <c r="E1142" i="1"/>
  <c r="E441" i="1"/>
  <c r="E193" i="1"/>
  <c r="E1216" i="1"/>
  <c r="E1021" i="1"/>
  <c r="E836" i="1"/>
  <c r="E979" i="1"/>
  <c r="E845" i="1"/>
  <c r="E89" i="1"/>
  <c r="E200" i="1"/>
  <c r="E865" i="1"/>
  <c r="E601" i="1"/>
  <c r="E438" i="1"/>
  <c r="E1398" i="1"/>
  <c r="E611" i="1"/>
  <c r="E80" i="1"/>
  <c r="E1094" i="1"/>
  <c r="E1302" i="1"/>
  <c r="E725" i="1"/>
  <c r="E1321" i="1"/>
  <c r="E208" i="1"/>
  <c r="E877" i="1"/>
  <c r="E602" i="1"/>
  <c r="E211" i="1"/>
  <c r="E485" i="1"/>
  <c r="E1014" i="1"/>
  <c r="E682" i="1"/>
  <c r="E1223" i="1"/>
  <c r="E489" i="1"/>
  <c r="E1547" i="1"/>
  <c r="E758" i="1"/>
  <c r="E236" i="1"/>
  <c r="E137" i="1"/>
  <c r="E690" i="1"/>
  <c r="E683" i="1"/>
  <c r="E694" i="1"/>
  <c r="E1224" i="1"/>
  <c r="E118" i="1"/>
  <c r="E104" i="1"/>
  <c r="E1013" i="1"/>
  <c r="E1252" i="1"/>
  <c r="E279" i="1"/>
  <c r="E1600" i="1"/>
  <c r="E124" i="1"/>
  <c r="E1495" i="1"/>
  <c r="E435" i="1"/>
  <c r="E434" i="1"/>
  <c r="E219" i="1"/>
  <c r="E381" i="1"/>
  <c r="E715" i="1"/>
  <c r="E591" i="1"/>
  <c r="E572" i="1"/>
  <c r="E1544" i="1"/>
  <c r="E1298" i="1"/>
  <c r="E79" i="1"/>
  <c r="E405" i="1"/>
  <c r="E1444" i="1"/>
  <c r="E792" i="1"/>
  <c r="E761" i="1"/>
  <c r="E1518" i="1"/>
  <c r="E793" i="1"/>
  <c r="E406" i="1"/>
  <c r="E1625" i="1"/>
  <c r="E1626" i="1"/>
  <c r="E1428" i="1"/>
  <c r="E593" i="1"/>
  <c r="E156" i="1"/>
  <c r="E778" i="1"/>
  <c r="E419" i="1"/>
  <c r="E796" i="1"/>
  <c r="E1508" i="1"/>
  <c r="E1213" i="1"/>
  <c r="E1450" i="1"/>
  <c r="E1575" i="1"/>
  <c r="E1577" i="1"/>
  <c r="E802" i="1"/>
  <c r="E633" i="1"/>
  <c r="E1324" i="1"/>
  <c r="E180" i="1"/>
  <c r="E831" i="1"/>
  <c r="E1244" i="1"/>
  <c r="E990" i="1"/>
  <c r="E1562" i="1"/>
  <c r="E1218" i="1"/>
  <c r="E1563" i="1"/>
  <c r="E866" i="1"/>
  <c r="E997" i="1"/>
  <c r="E1246" i="1"/>
  <c r="E1319" i="1"/>
  <c r="E96" i="1"/>
  <c r="E873" i="1"/>
  <c r="E956" i="1"/>
  <c r="E332" i="1"/>
  <c r="E363" i="1"/>
  <c r="E243" i="1"/>
  <c r="E1287" i="1"/>
  <c r="E760" i="1"/>
  <c r="E1607" i="1"/>
  <c r="E764" i="1"/>
  <c r="E890" i="1"/>
  <c r="E772" i="1"/>
  <c r="E252" i="1"/>
  <c r="E1372" i="1"/>
  <c r="E607" i="1"/>
  <c r="E1304" i="1"/>
  <c r="E1581" i="1"/>
  <c r="E214" i="1"/>
  <c r="E631" i="1"/>
  <c r="E925" i="1"/>
  <c r="E199" i="1"/>
  <c r="E1470" i="1"/>
  <c r="E794" i="1"/>
  <c r="E595" i="1"/>
  <c r="E258" i="1"/>
  <c r="E1228" i="1"/>
  <c r="E1278" i="1"/>
  <c r="E365" i="1"/>
  <c r="E1473" i="1"/>
  <c r="E4" i="1"/>
  <c r="E218" i="1"/>
  <c r="E171" i="1"/>
  <c r="E1277" i="1"/>
  <c r="E1385" i="1"/>
  <c r="E1583" i="1"/>
  <c r="E1505" i="1"/>
  <c r="E1609" i="1"/>
  <c r="E1391" i="1"/>
  <c r="E206" i="1"/>
  <c r="E1584" i="1"/>
  <c r="E1229" i="1"/>
  <c r="E1475" i="1"/>
  <c r="E138" i="1"/>
  <c r="E1276" i="1"/>
  <c r="E281" i="1"/>
  <c r="E1070" i="1"/>
  <c r="E484" i="1"/>
  <c r="E328" i="1"/>
  <c r="E378" i="1"/>
  <c r="E868" i="1"/>
  <c r="E1275" i="1"/>
  <c r="E532" i="1"/>
  <c r="E587" i="1"/>
  <c r="E423" i="1"/>
  <c r="E413" i="1"/>
  <c r="E1274" i="1"/>
  <c r="E207" i="1"/>
  <c r="E614" i="1"/>
  <c r="E1529" i="1"/>
  <c r="E1414" i="1"/>
  <c r="E1521" i="1"/>
  <c r="E1582" i="1"/>
  <c r="E1145" i="1"/>
  <c r="E596" i="1"/>
  <c r="E1339" i="1"/>
  <c r="E1423" i="1"/>
  <c r="E1253" i="1"/>
  <c r="E1336" i="1"/>
  <c r="E1424" i="1"/>
  <c r="E1344" i="1"/>
  <c r="E543" i="1"/>
  <c r="E240" i="1"/>
  <c r="E945" i="1"/>
  <c r="E944" i="1"/>
  <c r="E502" i="1"/>
  <c r="E947" i="1"/>
  <c r="E1596" i="1"/>
  <c r="E94" i="1"/>
  <c r="E1426" i="1"/>
  <c r="E1313" i="1"/>
  <c r="E1629" i="1"/>
  <c r="E126" i="1"/>
  <c r="E1597" i="1"/>
  <c r="E450" i="1"/>
  <c r="E1599" i="1"/>
  <c r="E1431" i="1"/>
  <c r="E1486" i="1"/>
  <c r="E1254" i="1"/>
  <c r="E33" i="1"/>
  <c r="E1528" i="1"/>
  <c r="E967" i="1"/>
  <c r="E1273" i="1"/>
  <c r="E1430" i="1"/>
  <c r="E1390" i="1"/>
  <c r="E568" i="1"/>
  <c r="E1090" i="1"/>
  <c r="E1137" i="1"/>
  <c r="E232" i="1"/>
  <c r="E109" i="1"/>
  <c r="E93" i="1"/>
  <c r="E1272" i="1"/>
  <c r="E583" i="1"/>
  <c r="E1551" i="1"/>
  <c r="E40" i="1"/>
  <c r="E1068" i="1"/>
  <c r="E1271" i="1"/>
  <c r="E359" i="1"/>
  <c r="E1363" i="1"/>
  <c r="E981" i="1"/>
  <c r="E729" i="1"/>
  <c r="E168" i="1"/>
  <c r="E1439" i="1"/>
  <c r="E1436" i="1"/>
  <c r="E23" i="1"/>
  <c r="E598" i="1"/>
  <c r="E1367" i="1"/>
  <c r="E1413" i="1"/>
  <c r="E999" i="1"/>
  <c r="E1553" i="1"/>
  <c r="E1447" i="1"/>
  <c r="E1114" i="1"/>
  <c r="E1360" i="1"/>
  <c r="E1361" i="1"/>
  <c r="E202" i="1"/>
  <c r="E1284" i="1"/>
  <c r="E1589" i="1"/>
  <c r="E1576" i="1"/>
  <c r="E1003" i="1"/>
  <c r="E1369" i="1"/>
  <c r="E91" i="1"/>
  <c r="E28" i="1"/>
  <c r="E14" i="1"/>
  <c r="E237" i="1"/>
  <c r="E30" i="1"/>
  <c r="E1270" i="1"/>
  <c r="E335" i="1"/>
  <c r="E504" i="1"/>
  <c r="E505" i="1"/>
  <c r="E129" i="1"/>
  <c r="E1283" i="1"/>
  <c r="E1453" i="1"/>
  <c r="E1455" i="1"/>
  <c r="E1457" i="1"/>
  <c r="E634" i="1"/>
  <c r="E62" i="1"/>
  <c r="E348" i="1"/>
  <c r="E1124" i="1"/>
  <c r="E511" i="1"/>
  <c r="E512" i="1"/>
  <c r="E74" i="1"/>
  <c r="E48" i="1"/>
  <c r="E1590" i="1"/>
  <c r="E1458" i="1"/>
  <c r="E1579" i="1"/>
  <c r="E270" i="1"/>
  <c r="E1269" i="1"/>
  <c r="E140" i="1"/>
  <c r="E141" i="1"/>
  <c r="E337" i="1"/>
  <c r="E1018" i="1"/>
  <c r="E160" i="1"/>
  <c r="E26" i="1"/>
  <c r="E1580" i="1"/>
  <c r="E372" i="1"/>
  <c r="E445" i="1"/>
  <c r="E1306" i="1"/>
  <c r="E1044" i="1"/>
  <c r="E283" i="1"/>
  <c r="E169" i="1"/>
  <c r="E821" i="1"/>
  <c r="E1557" i="1"/>
  <c r="E1147" i="1"/>
  <c r="E170" i="1"/>
  <c r="E1624" i="1"/>
  <c r="E747" i="1"/>
  <c r="E523" i="1"/>
  <c r="E529" i="1"/>
  <c r="E527" i="1"/>
  <c r="E823" i="1"/>
  <c r="E360" i="1"/>
  <c r="E1268" i="1"/>
  <c r="E1365" i="1"/>
  <c r="E617" i="1"/>
  <c r="E187" i="1"/>
  <c r="E533" i="1"/>
  <c r="E1471" i="1"/>
  <c r="E165" i="1"/>
  <c r="E1472" i="1"/>
  <c r="E284" i="1"/>
  <c r="E1267" i="1"/>
  <c r="E31" i="1"/>
  <c r="E535" i="1"/>
  <c r="E1474" i="1"/>
  <c r="E603" i="1"/>
  <c r="E1543" i="1"/>
  <c r="E395" i="1"/>
  <c r="E542" i="1"/>
  <c r="E162" i="1"/>
  <c r="E894" i="1"/>
  <c r="E1402" i="1"/>
  <c r="E1478" i="1"/>
  <c r="E57" i="1"/>
  <c r="E50" i="1"/>
  <c r="E167" i="1"/>
  <c r="E547" i="1"/>
  <c r="E1077" i="1"/>
  <c r="E546" i="1"/>
  <c r="E548" i="1"/>
  <c r="E1627" i="1"/>
  <c r="E549" i="1"/>
  <c r="E244" i="1"/>
  <c r="E1479" i="1"/>
  <c r="E185" i="1"/>
  <c r="E635" i="1"/>
  <c r="E195" i="1"/>
  <c r="E1400" i="1"/>
  <c r="E15" i="1"/>
  <c r="E552" i="1"/>
  <c r="E1086" i="1"/>
  <c r="E1482" i="1"/>
  <c r="E834" i="1"/>
  <c r="E428" i="1"/>
  <c r="E724" i="1"/>
  <c r="E1247" i="1"/>
  <c r="E966" i="1"/>
  <c r="E212" i="1"/>
  <c r="E292" i="1"/>
  <c r="E671" i="1"/>
  <c r="E893" i="1"/>
  <c r="E117" i="1"/>
  <c r="E290" i="1"/>
  <c r="E36" i="1"/>
  <c r="E111" i="1"/>
  <c r="E1311" i="1"/>
  <c r="E491" i="1"/>
  <c r="E113" i="1"/>
  <c r="E1112" i="1"/>
  <c r="E1113" i="1"/>
  <c r="E850" i="1"/>
  <c r="E992" i="1"/>
  <c r="E1487" i="1"/>
  <c r="E937" i="1"/>
  <c r="E1349" i="1"/>
  <c r="E1116" i="1"/>
  <c r="E605" i="1"/>
  <c r="E1250" i="1"/>
  <c r="E229" i="1"/>
  <c r="E863" i="1"/>
  <c r="E159" i="1"/>
  <c r="E901" i="1"/>
  <c r="E178" i="1"/>
  <c r="E903" i="1"/>
  <c r="E191" i="1"/>
  <c r="E64" i="1"/>
  <c r="E904" i="1"/>
  <c r="E906" i="1"/>
  <c r="E501" i="1"/>
  <c r="E269" i="1"/>
  <c r="E1552" i="1"/>
  <c r="E51" i="1"/>
  <c r="E416" i="1"/>
  <c r="E52" i="1"/>
  <c r="E973" i="1"/>
  <c r="E908" i="1"/>
  <c r="E1230" i="1"/>
  <c r="E909" i="1"/>
  <c r="E1327" i="1"/>
  <c r="E164" i="1"/>
  <c r="E1492" i="1"/>
  <c r="E1140" i="1"/>
  <c r="E1493" i="1"/>
  <c r="E922" i="1"/>
  <c r="E923" i="1"/>
  <c r="E924" i="1"/>
  <c r="E470" i="1"/>
  <c r="E931" i="1"/>
  <c r="E1340" i="1"/>
  <c r="E471" i="1"/>
  <c r="E932" i="1"/>
  <c r="E205" i="1"/>
  <c r="E935" i="1"/>
  <c r="E177" i="1"/>
  <c r="E1494" i="1"/>
  <c r="E182" i="1"/>
  <c r="E183" i="1"/>
  <c r="E691" i="1"/>
  <c r="E693" i="1"/>
  <c r="E517" i="1"/>
  <c r="E1329" i="1"/>
  <c r="E692" i="1"/>
  <c r="E1011" i="1"/>
  <c r="E703" i="1"/>
  <c r="E285" i="1"/>
  <c r="E940" i="1"/>
  <c r="E1333" i="1"/>
  <c r="E942" i="1"/>
  <c r="E711" i="1"/>
  <c r="E1435" i="1"/>
  <c r="E714" i="1"/>
  <c r="E762" i="1"/>
  <c r="E1441" i="1"/>
  <c r="E448" i="1"/>
  <c r="E1442" i="1"/>
  <c r="E341" i="1"/>
  <c r="E1156" i="1"/>
  <c r="E1337" i="1"/>
  <c r="E179" i="1"/>
  <c r="E1300" i="1"/>
  <c r="E1377" i="1"/>
  <c r="E608" i="1"/>
  <c r="E1160" i="1"/>
  <c r="E786" i="1"/>
  <c r="E458" i="1"/>
  <c r="E787" i="1"/>
  <c r="E402" i="1"/>
  <c r="E791" i="1"/>
  <c r="E407" i="1"/>
  <c r="E1164" i="1"/>
  <c r="E797" i="1"/>
  <c r="E1307" i="1"/>
  <c r="E637" i="1"/>
  <c r="E1282" i="1"/>
  <c r="E153" i="1"/>
  <c r="E1025" i="1"/>
  <c r="E223" i="1"/>
  <c r="E127" i="1"/>
  <c r="E286" i="1"/>
  <c r="E819" i="1"/>
  <c r="E1522" i="1"/>
  <c r="E1452" i="1"/>
  <c r="E824" i="1"/>
  <c r="E528" i="1"/>
  <c r="E149" i="1"/>
  <c r="E1033" i="1"/>
  <c r="E515" i="1"/>
  <c r="E1034" i="1"/>
  <c r="E571" i="1"/>
  <c r="E1422" i="1"/>
  <c r="E1057" i="1"/>
  <c r="E490" i="1"/>
  <c r="E45" i="1"/>
  <c r="E1598" i="1"/>
  <c r="E884" i="1"/>
  <c r="E443" i="1"/>
  <c r="E820" i="1"/>
  <c r="E41" i="1"/>
  <c r="E885" i="1"/>
  <c r="E530" i="1"/>
  <c r="E444" i="1"/>
  <c r="E1605" i="1"/>
  <c r="E1392" i="1"/>
  <c r="E1469" i="1"/>
  <c r="E639" i="1"/>
  <c r="E1060" i="1"/>
  <c r="E1368" i="1"/>
  <c r="E892" i="1"/>
  <c r="E42" i="1"/>
  <c r="E122" i="1"/>
  <c r="E663" i="1"/>
  <c r="E1016" i="1"/>
  <c r="E210" i="1"/>
  <c r="E895" i="1"/>
  <c r="E68" i="1"/>
  <c r="E59" i="1"/>
  <c r="E742" i="1"/>
  <c r="E1574" i="1"/>
  <c r="E586" i="1"/>
  <c r="E721" i="1"/>
  <c r="E1345" i="1"/>
  <c r="E1603" i="1"/>
  <c r="E883" i="1"/>
  <c r="E625" i="1"/>
  <c r="E431" i="1"/>
  <c r="E1065" i="1"/>
  <c r="E847" i="1"/>
  <c r="E1602" i="1"/>
  <c r="E123" i="1"/>
  <c r="E881" i="1"/>
  <c r="E172" i="1"/>
  <c r="E880" i="1"/>
  <c r="E628" i="1"/>
  <c r="E879" i="1"/>
  <c r="E452" i="1"/>
  <c r="E1593" i="1"/>
  <c r="E1263" i="1"/>
  <c r="E1255" i="1"/>
  <c r="E142" i="1"/>
  <c r="E352" i="1"/>
  <c r="E488" i="1"/>
  <c r="E343" i="1"/>
  <c r="E354" i="1"/>
  <c r="E414" i="1"/>
  <c r="E437" i="1"/>
  <c r="E862" i="1"/>
  <c r="E813" i="1"/>
  <c r="E812" i="1"/>
  <c r="E815" i="1"/>
  <c r="E861" i="1"/>
  <c r="E859" i="1"/>
  <c r="E849" i="1"/>
  <c r="E848" i="1"/>
  <c r="E1500" i="1"/>
  <c r="E844" i="1"/>
  <c r="E843" i="1"/>
  <c r="E455" i="1"/>
  <c r="E1053" i="1"/>
  <c r="E840" i="1"/>
  <c r="E375" i="1"/>
  <c r="E1037" i="1"/>
  <c r="E1036" i="1"/>
  <c r="E513" i="1"/>
  <c r="E355" i="1"/>
  <c r="E896" i="1"/>
  <c r="E97" i="1"/>
  <c r="E759" i="1"/>
  <c r="E46" i="1"/>
  <c r="E251" i="1"/>
  <c r="E158" i="1"/>
  <c r="E1502" i="1"/>
  <c r="E757" i="1"/>
  <c r="E801" i="1"/>
  <c r="E755" i="1"/>
  <c r="E1029" i="1"/>
  <c r="E1542" i="1"/>
  <c r="E756" i="1"/>
  <c r="E878" i="1"/>
  <c r="E1035" i="1"/>
  <c r="E331" i="1"/>
  <c r="E103" i="1"/>
  <c r="E1555" i="1"/>
  <c r="E1632" i="1"/>
  <c r="E623" i="1"/>
  <c r="E971" i="1"/>
  <c r="E209" i="1"/>
  <c r="E805" i="1"/>
  <c r="E1015" i="1"/>
  <c r="E738" i="1"/>
  <c r="E887" i="1"/>
  <c r="E487" i="1"/>
  <c r="E871" i="1"/>
  <c r="E3" i="1"/>
  <c r="E233" i="1"/>
  <c r="E510" i="1"/>
  <c r="E257" i="1"/>
  <c r="E1023" i="1"/>
  <c r="E436" i="1"/>
  <c r="E394" i="1"/>
  <c r="E857" i="1"/>
  <c r="E70" i="1"/>
  <c r="E1566" i="1"/>
  <c r="E846" i="1"/>
  <c r="E1541" i="1"/>
  <c r="E241" i="1"/>
  <c r="E551" i="1"/>
  <c r="E1601" i="1"/>
  <c r="E673" i="1"/>
  <c r="E998" i="1"/>
  <c r="E680" i="1"/>
  <c r="E1540" i="1"/>
  <c r="E469" i="1"/>
  <c r="E17" i="1"/>
  <c r="E701" i="1"/>
  <c r="E1539" i="1"/>
  <c r="E467" i="1"/>
  <c r="E1264" i="1"/>
  <c r="E466" i="1"/>
  <c r="E401" i="1"/>
  <c r="E773" i="1"/>
  <c r="E620" i="1"/>
  <c r="E1623" i="1"/>
  <c r="E356" i="1"/>
  <c r="E1615" i="1"/>
  <c r="E1628" i="1"/>
  <c r="E986" i="1"/>
  <c r="E995" i="1"/>
  <c r="E1038" i="1"/>
  <c r="E1432" i="1"/>
  <c r="E753" i="1"/>
  <c r="E449" i="1"/>
  <c r="E1097" i="1"/>
  <c r="E293" i="1"/>
  <c r="E985" i="1"/>
  <c r="E493" i="1"/>
  <c r="E740" i="1"/>
  <c r="E446" i="1"/>
  <c r="E736" i="1"/>
  <c r="E1537" i="1"/>
  <c r="E500" i="1"/>
  <c r="E1248" i="1"/>
  <c r="E442" i="1"/>
  <c r="E386" i="1"/>
  <c r="E20" i="1"/>
  <c r="E1631" i="1"/>
  <c r="E440" i="1"/>
  <c r="E380" i="1"/>
  <c r="E1000" i="1"/>
  <c r="E110" i="1"/>
  <c r="E928" i="1"/>
  <c r="E939" i="1"/>
  <c r="E638" i="1"/>
  <c r="E926" i="1"/>
  <c r="E464" i="1"/>
  <c r="E424" i="1"/>
  <c r="E550" i="1"/>
  <c r="E1630" i="1"/>
  <c r="E107" i="1"/>
  <c r="E949" i="1"/>
  <c r="E1459" i="1"/>
  <c r="E838" i="1"/>
  <c r="E1610" i="1"/>
  <c r="E1595" i="1"/>
  <c r="E410" i="1"/>
  <c r="E544" i="1"/>
  <c r="E578" i="1"/>
  <c r="E930" i="1"/>
  <c r="E1461" i="1"/>
  <c r="E420" i="1"/>
  <c r="E1294" i="1"/>
  <c r="E621" i="1"/>
  <c r="E1202" i="1"/>
  <c r="E921" i="1"/>
  <c r="E430" i="1"/>
  <c r="E496" i="1"/>
  <c r="E1348" i="1"/>
  <c r="E888" i="1"/>
  <c r="E289" i="1"/>
  <c r="E398" i="1"/>
  <c r="E1265" i="1"/>
  <c r="E899" i="1"/>
  <c r="E1061" i="1"/>
  <c r="E898" i="1"/>
  <c r="E816" i="1"/>
  <c r="E864" i="1"/>
  <c r="E624" i="1"/>
  <c r="E1465" i="1"/>
  <c r="E1438" i="1"/>
  <c r="E860" i="1"/>
  <c r="E1437" i="1"/>
  <c r="E77" i="1"/>
  <c r="E851" i="1"/>
  <c r="E1619" i="1"/>
  <c r="E1031" i="1"/>
  <c r="E828" i="1"/>
  <c r="E474" i="1"/>
  <c r="E825" i="1"/>
  <c r="E1636" i="1"/>
  <c r="E1331" i="1"/>
  <c r="E1425" i="1"/>
  <c r="E1330" i="1"/>
  <c r="E404" i="1"/>
  <c r="E822" i="1"/>
  <c r="E1028" i="1"/>
  <c r="E1322" i="1"/>
  <c r="E782" i="1"/>
  <c r="E808" i="1"/>
  <c r="E636" i="1"/>
  <c r="E1362" i="1"/>
  <c r="E776" i="1"/>
  <c r="E1535" i="1"/>
  <c r="E1299" i="1"/>
  <c r="E288" i="1"/>
  <c r="E1456" i="1"/>
  <c r="E810" i="1"/>
  <c r="E744" i="1"/>
  <c r="E743" i="1"/>
  <c r="E774" i="1"/>
  <c r="E1233" i="1"/>
  <c r="E35" i="1"/>
  <c r="E765" i="1"/>
  <c r="E174" i="1"/>
  <c r="E1604" i="1"/>
  <c r="E82" i="1"/>
  <c r="E996" i="1"/>
  <c r="E1312" i="1"/>
  <c r="E719" i="1"/>
  <c r="E739" i="1"/>
  <c r="E433" i="1"/>
  <c r="E1564" i="1"/>
  <c r="E322" i="1"/>
  <c r="E358" i="1"/>
  <c r="E342" i="1"/>
  <c r="E246" i="1"/>
  <c r="E679" i="1"/>
  <c r="E422" i="1"/>
  <c r="E781" i="1"/>
  <c r="E676" i="1"/>
  <c r="E675" i="1"/>
  <c r="E780" i="1"/>
  <c r="E1151" i="1"/>
  <c r="E818" i="1"/>
  <c r="E1325" i="1"/>
  <c r="E495" i="1"/>
  <c r="E882" i="1"/>
  <c r="E809" i="1"/>
  <c r="E978" i="1"/>
  <c r="E1448" i="1"/>
  <c r="E403" i="1"/>
  <c r="E872" i="1"/>
  <c r="E811" i="1"/>
  <c r="E1427" i="1"/>
  <c r="E710" i="1"/>
  <c r="E480" i="1"/>
  <c r="E1343" i="1"/>
  <c r="E225" i="1"/>
  <c r="E741" i="1"/>
  <c r="E946" i="1"/>
  <c r="E1561" i="1"/>
  <c r="E686" i="1"/>
  <c r="E630" i="1"/>
  <c r="E723" i="1"/>
  <c r="E226" i="1"/>
  <c r="E151" i="1"/>
  <c r="E1560" i="1"/>
  <c r="E1559" i="1"/>
  <c r="E938" i="1"/>
  <c r="E827" i="1"/>
  <c r="E1019" i="1"/>
  <c r="E826" i="1"/>
  <c r="E1129" i="1"/>
  <c r="E565" i="1"/>
  <c r="E1633" i="1"/>
  <c r="E1317" i="1"/>
  <c r="E508" i="1"/>
  <c r="E677" i="1"/>
  <c r="E1558" i="1"/>
  <c r="E339" i="1"/>
  <c r="E672" i="1"/>
  <c r="E21" i="1"/>
  <c r="E670" i="1"/>
  <c r="E350" i="1"/>
  <c r="E396" i="1"/>
  <c r="E397" i="1"/>
  <c r="E155" i="1"/>
  <c r="E641" i="1"/>
  <c r="E100" i="1"/>
  <c r="E1316" i="1"/>
  <c r="E69" i="1"/>
  <c r="E1315" i="1"/>
  <c r="E732" i="1"/>
  <c r="E722" i="1"/>
  <c r="E789" i="1"/>
  <c r="E463" i="1"/>
  <c r="E462" i="1"/>
  <c r="E1115" i="1"/>
  <c r="E615" i="1"/>
  <c r="E461" i="1"/>
  <c r="E717" i="1"/>
  <c r="E385" i="1"/>
  <c r="E190" i="1"/>
  <c r="E181" i="1"/>
  <c r="E674" i="1"/>
  <c r="E775" i="1"/>
  <c r="E619" i="1"/>
  <c r="E1237" i="1"/>
  <c r="E325" i="1"/>
  <c r="E771" i="1"/>
  <c r="E1513" i="1"/>
  <c r="E770" i="1"/>
  <c r="E1586" i="1"/>
  <c r="E720" i="1"/>
  <c r="E1511" i="1"/>
  <c r="E1240" i="1"/>
  <c r="E1556" i="1"/>
  <c r="E718" i="1"/>
  <c r="E1404" i="1"/>
  <c r="E217" i="1"/>
  <c r="E227" i="1"/>
  <c r="E1484" i="1"/>
  <c r="E1401" i="1"/>
  <c r="E855" i="1"/>
  <c r="E340" i="1"/>
  <c r="E669" i="1"/>
  <c r="E336" i="1"/>
  <c r="E1394" i="1"/>
  <c r="E974" i="1"/>
  <c r="E976" i="1"/>
  <c r="E1193" i="1"/>
  <c r="E1397" i="1"/>
  <c r="E574" i="1"/>
  <c r="E795" i="1"/>
  <c r="E970" i="1"/>
  <c r="E969" i="1"/>
  <c r="E965" i="1"/>
  <c r="E1281" i="1"/>
  <c r="E61" i="1"/>
  <c r="E287" i="1"/>
  <c r="E964" i="1"/>
  <c r="E248" i="1"/>
  <c r="E238" i="1"/>
  <c r="E963" i="1"/>
  <c r="E417" i="1"/>
  <c r="E481" i="1"/>
  <c r="E962" i="1"/>
  <c r="E1190" i="1"/>
  <c r="E60" i="1"/>
  <c r="E58" i="1"/>
  <c r="E1089" i="1"/>
  <c r="E953" i="1"/>
  <c r="E507" i="1"/>
  <c r="E1110" i="1"/>
  <c r="E556" i="1"/>
  <c r="E580" i="1"/>
  <c r="E1266" i="1"/>
  <c r="E1099" i="1"/>
  <c r="E86" i="1"/>
  <c r="E235" i="1"/>
  <c r="E915" i="1"/>
  <c r="E916" i="1"/>
  <c r="E1075" i="1"/>
  <c r="E1346" i="1"/>
  <c r="E184" i="1"/>
  <c r="E1384" i="1"/>
  <c r="E660" i="1"/>
  <c r="E913" i="1"/>
  <c r="E457" i="1"/>
  <c r="E1184" i="1"/>
  <c r="E914" i="1"/>
  <c r="E832" i="1"/>
  <c r="E642" i="1"/>
  <c r="E647" i="1"/>
  <c r="E564" i="1"/>
  <c r="E291" i="1"/>
  <c r="E912" i="1"/>
  <c r="E911" i="1"/>
  <c r="E588" i="1"/>
  <c r="E1020" i="1"/>
  <c r="E567" i="1"/>
  <c r="E1212" i="1"/>
  <c r="E1146" i="1"/>
  <c r="E1191" i="1"/>
  <c r="E1320" i="1"/>
  <c r="E1144" i="1"/>
  <c r="E1611" i="1"/>
  <c r="E1214" i="1"/>
  <c r="E503" i="1"/>
  <c r="E1249" i="1"/>
  <c r="E712" i="1"/>
  <c r="E1133" i="1"/>
  <c r="E1357" i="1"/>
  <c r="E1510" i="1"/>
  <c r="E1509" i="1"/>
  <c r="E311" i="1"/>
  <c r="E643" i="1"/>
  <c r="E315" i="1"/>
  <c r="E1411" i="1"/>
  <c r="E1209" i="1"/>
  <c r="E1194" i="1"/>
  <c r="E1123" i="1"/>
  <c r="E1210" i="1"/>
  <c r="E268" i="1"/>
  <c r="E987" i="1"/>
  <c r="E1192" i="1"/>
  <c r="E1219" i="1"/>
  <c r="E519" i="1"/>
  <c r="E1512" i="1"/>
  <c r="E316" i="1"/>
  <c r="E231" i="1"/>
  <c r="E482" i="1"/>
  <c r="E63" i="1"/>
  <c r="E101" i="1"/>
  <c r="E555" i="1"/>
  <c r="E1107" i="1"/>
  <c r="E1102" i="1"/>
  <c r="E1174" i="1"/>
  <c r="E577" i="1"/>
  <c r="E1183" i="1"/>
  <c r="E1203" i="1"/>
  <c r="E454" i="1"/>
  <c r="E1410" i="1"/>
  <c r="E319" i="1"/>
  <c r="E1182" i="1"/>
  <c r="E1181" i="1"/>
  <c r="E597" i="1"/>
  <c r="E1180" i="1"/>
  <c r="E800" i="1"/>
  <c r="E1091" i="1"/>
  <c r="E1217" i="1"/>
  <c r="E1634" i="1"/>
  <c r="E262" i="1"/>
  <c r="E1356" i="1"/>
  <c r="E415" i="1"/>
  <c r="E387" i="1"/>
  <c r="E1342" i="1"/>
  <c r="E570" i="1"/>
  <c r="E1172" i="1"/>
  <c r="E382" i="1"/>
  <c r="E1170" i="1"/>
  <c r="E1169" i="1"/>
  <c r="E439" i="1"/>
  <c r="E294" i="1"/>
  <c r="E648" i="1"/>
  <c r="E1141" i="1"/>
  <c r="E651" i="1"/>
  <c r="E575" i="1"/>
  <c r="E1064" i="1"/>
  <c r="E531" i="1"/>
  <c r="E1159" i="1"/>
  <c r="E116" i="1"/>
  <c r="E468" i="1"/>
  <c r="E1197" i="1"/>
  <c r="E1150" i="1"/>
  <c r="E525" i="1"/>
  <c r="E526" i="1"/>
  <c r="E1048" i="1"/>
  <c r="E1530" i="1"/>
  <c r="E1125" i="1"/>
  <c r="E589" i="1"/>
  <c r="E610" i="1"/>
  <c r="E1256" i="1"/>
  <c r="E1152" i="1"/>
  <c r="E1119" i="1"/>
  <c r="E612" i="1"/>
  <c r="E366" i="1"/>
  <c r="E609" i="1"/>
  <c r="E259" i="1"/>
  <c r="E1118" i="1"/>
  <c r="E1196" i="1"/>
  <c r="E1179" i="1"/>
  <c r="E514" i="1"/>
  <c r="E767" i="1"/>
  <c r="E95" i="1"/>
  <c r="E1358" i="1"/>
  <c r="E841" i="1"/>
  <c r="E90" i="1"/>
  <c r="E1108" i="1"/>
  <c r="E649" i="1"/>
  <c r="E299" i="1"/>
  <c r="E347" i="1"/>
  <c r="E13" i="1"/>
  <c r="E569" i="1"/>
  <c r="E1186" i="1"/>
  <c r="E329" i="1"/>
  <c r="E1106" i="1"/>
  <c r="E1010" i="1"/>
  <c r="E1257" i="1"/>
  <c r="E330" i="1"/>
  <c r="E154" i="1"/>
  <c r="E499" i="1"/>
  <c r="E362" i="1"/>
  <c r="E163" i="1"/>
  <c r="E1138" i="1"/>
  <c r="E1001" i="1"/>
  <c r="E1127" i="1"/>
  <c r="E497" i="1"/>
  <c r="E260" i="1"/>
  <c r="E115" i="1"/>
  <c r="E249" i="1"/>
  <c r="E751" i="1"/>
  <c r="E130" i="1"/>
  <c r="E573" i="1"/>
  <c r="E1135" i="1"/>
  <c r="E67" i="1"/>
  <c r="E983" i="1"/>
  <c r="E919" i="1"/>
  <c r="E1206" i="1"/>
  <c r="E867" i="1"/>
  <c r="E1120" i="1"/>
  <c r="E370" i="1"/>
  <c r="E300" i="1"/>
  <c r="E312" i="1"/>
  <c r="E323" i="1"/>
  <c r="E71" i="1"/>
  <c r="E301" i="1"/>
  <c r="E317" i="1"/>
  <c r="E295" i="1"/>
  <c r="E296" i="1"/>
  <c r="E302" i="1"/>
  <c r="E303" i="1"/>
  <c r="E304" i="1"/>
  <c r="E305" i="1"/>
  <c r="E644" i="1"/>
  <c r="E1173" i="1"/>
  <c r="E975" i="1"/>
  <c r="E830" i="1"/>
  <c r="E426" i="1"/>
  <c r="E842" i="1"/>
  <c r="E604" i="1"/>
  <c r="E704" i="1"/>
  <c r="E1136" i="1"/>
  <c r="E11" i="1"/>
  <c r="E1100" i="1"/>
  <c r="E560" i="1"/>
  <c r="E1098" i="1"/>
  <c r="E606" i="1"/>
  <c r="E1166" i="1"/>
  <c r="E1616" i="1"/>
  <c r="E1165" i="1"/>
  <c r="E1163" i="1"/>
  <c r="E1096" i="1"/>
  <c r="E49" i="1"/>
  <c r="E1095" i="1"/>
  <c r="E12" i="1"/>
  <c r="E1161" i="1"/>
  <c r="E475" i="1"/>
  <c r="E1085" i="1"/>
  <c r="E731" i="1"/>
  <c r="E47" i="1"/>
  <c r="E460" i="1"/>
  <c r="E425" i="1"/>
  <c r="E1162" i="1"/>
  <c r="E1117" i="1"/>
  <c r="E1080" i="1"/>
  <c r="E1158" i="1"/>
  <c r="E1079" i="1"/>
  <c r="E451" i="1"/>
  <c r="E1046" i="1"/>
  <c r="E516" i="1"/>
  <c r="E256" i="1"/>
  <c r="E1149" i="1"/>
  <c r="E1157" i="1"/>
  <c r="E1040" i="1"/>
  <c r="E538" i="1"/>
  <c r="E220" i="1"/>
  <c r="E1335" i="1"/>
  <c r="E1258" i="1"/>
  <c r="E897" i="1"/>
  <c r="E1041" i="1"/>
  <c r="E1153" i="1"/>
  <c r="E874" i="1"/>
  <c r="E1621" i="1"/>
  <c r="E1622" i="1"/>
  <c r="E1207" i="1"/>
  <c r="E1259" i="1"/>
  <c r="E215" i="1"/>
  <c r="E536" i="1"/>
  <c r="E1067" i="1"/>
  <c r="E763" i="1"/>
  <c r="E745" i="1"/>
  <c r="E1066" i="1"/>
  <c r="E566" i="1"/>
  <c r="E1148" i="1"/>
  <c r="E1009" i="1"/>
  <c r="E737" i="1"/>
  <c r="E105" i="1"/>
  <c r="E837" i="1"/>
  <c r="E576" i="1"/>
  <c r="E524" i="1"/>
  <c r="E1134" i="1"/>
  <c r="E1054" i="1"/>
  <c r="E1049" i="1"/>
  <c r="E84" i="1"/>
  <c r="E43" i="1"/>
  <c r="E1052" i="1"/>
  <c r="E1087" i="1"/>
  <c r="E1043" i="1"/>
  <c r="E829" i="1"/>
  <c r="E1042" i="1"/>
  <c r="E408" i="1"/>
  <c r="E409" i="1"/>
  <c r="E730" i="1"/>
  <c r="E72" i="1"/>
  <c r="E1462" i="1"/>
  <c r="E518" i="1"/>
  <c r="E263" i="1"/>
  <c r="E659" i="1"/>
  <c r="E388" i="1"/>
  <c r="E393" i="1"/>
  <c r="E392" i="1"/>
  <c r="E253" i="1"/>
  <c r="E278" i="1"/>
  <c r="E192" i="1"/>
  <c r="E1139" i="1"/>
  <c r="E306" i="1"/>
  <c r="E321" i="1"/>
  <c r="E320" i="1"/>
  <c r="E345" i="1"/>
  <c r="E1591" i="1"/>
  <c r="E307" i="1"/>
  <c r="E308" i="1"/>
  <c r="E309" i="1"/>
  <c r="E310" i="1"/>
  <c r="E1132" i="1"/>
  <c r="E313" i="1"/>
  <c r="E73" i="1"/>
  <c r="E377" i="1"/>
  <c r="E376" i="1"/>
  <c r="E769" i="1"/>
  <c r="E486" i="1"/>
  <c r="E1526" i="1"/>
  <c r="E1525" i="1"/>
  <c r="E1188" i="1"/>
  <c r="E459" i="1"/>
  <c r="E1109" i="1"/>
  <c r="E66" i="1"/>
  <c r="E563" i="1"/>
  <c r="E559" i="1"/>
  <c r="E361" i="1"/>
  <c r="E38" i="1"/>
  <c r="E668" i="1"/>
  <c r="E1189" i="1"/>
  <c r="E1105" i="1"/>
  <c r="E1635" i="1"/>
  <c r="E373" i="1"/>
  <c r="E275" i="1"/>
  <c r="E562" i="1"/>
  <c r="E98" i="1"/>
  <c r="E479" i="1"/>
  <c r="E465" i="1"/>
  <c r="E1131" i="1"/>
  <c r="E1185" i="1"/>
  <c r="E175" i="1"/>
  <c r="E9" i="1"/>
  <c r="E993" i="1"/>
  <c r="E943" i="1"/>
  <c r="E558" i="1"/>
  <c r="E991" i="1"/>
  <c r="E582" i="1"/>
  <c r="E1093" i="1"/>
  <c r="E150" i="1"/>
  <c r="E557" i="1"/>
  <c r="E334" i="1"/>
  <c r="E929" i="1"/>
  <c r="E1587" i="1"/>
  <c r="E1092" i="1"/>
  <c r="E473" i="1"/>
  <c r="E540" i="1"/>
  <c r="E1260" i="1"/>
  <c r="E689" i="1"/>
  <c r="E1082" i="1"/>
  <c r="E1338" i="1"/>
  <c r="E728" i="1"/>
  <c r="E1081" i="1"/>
  <c r="E545" i="1"/>
  <c r="E629" i="1"/>
  <c r="E1088" i="1"/>
  <c r="E707" i="1"/>
  <c r="E1076" i="1"/>
  <c r="E961" i="1"/>
  <c r="E1171" i="1"/>
  <c r="E1245" i="1"/>
  <c r="E1062" i="1"/>
  <c r="E952" i="1"/>
  <c r="E1073" i="1"/>
  <c r="E1236" i="1"/>
  <c r="E147" i="1"/>
  <c r="E173" i="1"/>
  <c r="E1059" i="1"/>
  <c r="E1420" i="1"/>
  <c r="E1058" i="1"/>
  <c r="E1083" i="1"/>
  <c r="E700" i="1"/>
  <c r="E1418" i="1"/>
  <c r="E1069" i="1"/>
  <c r="E1071" i="1"/>
  <c r="E1168" i="1"/>
  <c r="E277" i="1"/>
  <c r="E1078" i="1"/>
  <c r="E1050" i="1"/>
  <c r="E927" i="1"/>
  <c r="E520" i="1"/>
  <c r="E1051" i="1"/>
  <c r="E314" i="1"/>
  <c r="E645" i="1"/>
  <c r="E1446" i="1"/>
  <c r="E1445" i="1"/>
  <c r="E650" i="1"/>
  <c r="E646" i="1"/>
  <c r="E666" i="1"/>
  <c r="E522" i="1"/>
  <c r="E1176" i="1"/>
  <c r="E1261" i="1"/>
  <c r="E1199" i="1"/>
  <c r="E1155" i="1"/>
  <c r="E726" i="1"/>
  <c r="E1443" i="1"/>
  <c r="E197" i="1"/>
  <c r="E55" i="1"/>
  <c r="E338" i="1"/>
  <c r="E891" i="1"/>
  <c r="E804" i="1"/>
  <c r="E1024" i="1"/>
  <c r="E698" i="1"/>
  <c r="E727" i="1"/>
  <c r="E1017" i="1"/>
  <c r="E875" i="1"/>
  <c r="E254" i="1"/>
  <c r="E379" i="1"/>
  <c r="E1388" i="1"/>
  <c r="E189" i="1"/>
  <c r="E146" i="1"/>
  <c r="E297" i="1"/>
  <c r="E640" i="1"/>
  <c r="E298" i="1"/>
  <c r="E326" i="1"/>
  <c r="E968" i="1"/>
  <c r="E1032" i="1"/>
  <c r="E1477" i="1"/>
  <c r="E318" i="1"/>
  <c r="E1215" i="1"/>
  <c r="E265" i="1"/>
  <c r="E1072" i="1"/>
  <c r="E1030" i="1"/>
  <c r="E1476" i="1"/>
  <c r="E807" i="1"/>
  <c r="E1008" i="1"/>
  <c r="E432" i="1"/>
  <c r="E746" i="1"/>
  <c r="E37" i="1"/>
  <c r="E803" i="1"/>
  <c r="E1056" i="1"/>
  <c r="E364" i="1"/>
  <c r="E204" i="1"/>
  <c r="E456" i="1"/>
  <c r="E652" i="1"/>
  <c r="E1005" i="1"/>
  <c r="E1027" i="1"/>
  <c r="E1026" i="1"/>
  <c r="E247" i="1"/>
  <c r="E1047" i="1"/>
  <c r="E119" i="1"/>
  <c r="E1506" i="1"/>
  <c r="E368" i="1"/>
  <c r="E498" i="1"/>
  <c r="E907" i="1"/>
  <c r="E8" i="1"/>
  <c r="E234" i="1"/>
  <c r="E994" i="1"/>
  <c r="E1501" i="1"/>
  <c r="E655" i="1"/>
  <c r="E1262" i="1"/>
  <c r="E1546" i="1"/>
  <c r="E201" i="1"/>
  <c r="E1167" i="1"/>
  <c r="E1382" i="1"/>
  <c r="E592" i="1"/>
  <c r="E1464" i="1"/>
  <c r="E989" i="1"/>
  <c r="E988" i="1"/>
  <c r="E144" i="1"/>
  <c r="E627" i="1"/>
  <c r="E1111" i="1"/>
  <c r="E1498" i="1"/>
  <c r="E1497" i="1"/>
  <c r="E272" i="1"/>
  <c r="E870" i="1"/>
  <c r="E65" i="1"/>
  <c r="E230" i="1"/>
  <c r="E886" i="1"/>
  <c r="E390" i="1"/>
  <c r="E1496" i="1"/>
  <c r="E145" i="1"/>
  <c r="E125" i="1"/>
  <c r="E280" i="1"/>
  <c r="E959" i="1"/>
  <c r="E1101" i="1"/>
  <c r="E958" i="1"/>
  <c r="E1491" i="1"/>
  <c r="E934" i="1"/>
  <c r="E1490" i="1"/>
  <c r="E472" i="1"/>
  <c r="E1341" i="1"/>
  <c r="E581" i="1"/>
  <c r="E957" i="1"/>
  <c r="E29" i="1"/>
  <c r="E951" i="1"/>
  <c r="E133" i="1"/>
  <c r="E950" i="1"/>
  <c r="E478" i="1"/>
  <c r="E92" i="1"/>
  <c r="E920" i="1"/>
  <c r="E948" i="1"/>
  <c r="E222" i="1"/>
  <c r="E788" i="1"/>
  <c r="E910" i="1"/>
  <c r="E590" i="1"/>
  <c r="E941" i="1"/>
  <c r="E333" i="1"/>
  <c r="E453" i="1"/>
  <c r="E806" i="1"/>
  <c r="E399" i="1"/>
  <c r="E1177" i="1"/>
  <c r="E960" i="1"/>
  <c r="E18" i="1"/>
  <c r="E1175" i="1"/>
  <c r="E198" i="1"/>
  <c r="E936" i="1"/>
  <c r="E99" i="1"/>
  <c r="E194" i="1"/>
  <c r="E784" i="1"/>
  <c r="E19" i="1"/>
  <c r="E783" i="1"/>
  <c r="E1293" i="1"/>
  <c r="E1305" i="1"/>
  <c r="E579" i="1"/>
  <c r="AN11" i="1" l="1"/>
  <c r="AZ11" i="1"/>
  <c r="AN3" i="1"/>
  <c r="AZ3" i="1"/>
  <c r="AN10" i="1"/>
  <c r="AZ10" i="1"/>
  <c r="AN6" i="1"/>
  <c r="AZ6" i="1"/>
  <c r="AN8" i="1"/>
  <c r="AZ8" i="1"/>
  <c r="AN5" i="1"/>
  <c r="AZ5" i="1"/>
  <c r="AN4" i="1"/>
  <c r="AZ4" i="1"/>
  <c r="AN12" i="1"/>
  <c r="AZ12" i="1"/>
  <c r="AZ2" i="1"/>
  <c r="AN2" i="1"/>
  <c r="AN15" i="1"/>
  <c r="AZ15" i="1"/>
  <c r="AN14" i="1"/>
  <c r="AZ14" i="1"/>
  <c r="AN16" i="1"/>
  <c r="AZ16" i="1"/>
  <c r="AN13" i="1"/>
  <c r="AZ13" i="1"/>
  <c r="AN9" i="1"/>
  <c r="AZ9" i="1"/>
  <c r="AZ7" i="1"/>
  <c r="Z1638" i="1"/>
</calcChain>
</file>

<file path=xl/sharedStrings.xml><?xml version="1.0" encoding="utf-8"?>
<sst xmlns="http://schemas.openxmlformats.org/spreadsheetml/2006/main" count="54479" uniqueCount="4615">
  <si>
    <t>#</t>
  </si>
  <si>
    <t>Proyecto</t>
  </si>
  <si>
    <t>Tipo</t>
  </si>
  <si>
    <t>Tarea padre</t>
  </si>
  <si>
    <t>Estado</t>
  </si>
  <si>
    <t>Prioridad</t>
  </si>
  <si>
    <t>Asunto</t>
  </si>
  <si>
    <t>Autor</t>
  </si>
  <si>
    <t>Asignado a</t>
  </si>
  <si>
    <t>Actualizado</t>
  </si>
  <si>
    <t>Categoría</t>
  </si>
  <si>
    <t>Versión prevista</t>
  </si>
  <si>
    <t>Fecha de inicio</t>
  </si>
  <si>
    <t>Fecha fin</t>
  </si>
  <si>
    <t>Tiempo estimado</t>
  </si>
  <si>
    <t>Total de Tiempo Estimado</t>
  </si>
  <si>
    <t>Tiempo dedicado</t>
  </si>
  <si>
    <t>Tiempo total dedicado</t>
  </si>
  <si>
    <t>% Realizado</t>
  </si>
  <si>
    <t>Creado</t>
  </si>
  <si>
    <t>Cerrada</t>
  </si>
  <si>
    <t>Última actualización de</t>
  </si>
  <si>
    <t>Peticiones relacionadas</t>
  </si>
  <si>
    <t>Ficheros</t>
  </si>
  <si>
    <t>Story points</t>
  </si>
  <si>
    <t>Solicitante</t>
  </si>
  <si>
    <t>Anexo</t>
  </si>
  <si>
    <t>Unidad</t>
  </si>
  <si>
    <t>Hora Inicio</t>
  </si>
  <si>
    <t>Apoyo</t>
  </si>
  <si>
    <t>Correo</t>
  </si>
  <si>
    <t>Estimación</t>
  </si>
  <si>
    <t>Fecha Solicitud</t>
  </si>
  <si>
    <t>Unidad Solicitante</t>
  </si>
  <si>
    <t>Hora Extra</t>
  </si>
  <si>
    <t>OT GENERALES</t>
  </si>
  <si>
    <t>OT</t>
  </si>
  <si>
    <t>Alta</t>
  </si>
  <si>
    <t>03EI-ESTERILIZACION-PISTOLA DE AGUA E OSMOSIS</t>
  </si>
  <si>
    <t>PATRICIA  LEAL SOTO</t>
  </si>
  <si>
    <t>ALEJANDRO AMPUERO MUÑOZ</t>
  </si>
  <si>
    <t>ot</t>
  </si>
  <si>
    <t>CONSTANZA SALINAS</t>
  </si>
  <si>
    <t>ESTERILIZACION</t>
  </si>
  <si>
    <t>alejandro.ampuero@redsalud.gov.cl</t>
  </si>
  <si>
    <t>Sí</t>
  </si>
  <si>
    <t>No</t>
  </si>
  <si>
    <t>Normal</t>
  </si>
  <si>
    <t>03EI-ESTERILIZACION-AUTOCLAVE G2</t>
  </si>
  <si>
    <t>CARLOS ATERO</t>
  </si>
  <si>
    <t>SEBASTIAN TORRES CARVALLO</t>
  </si>
  <si>
    <t>Urgente</t>
  </si>
  <si>
    <t>03EI-ESTERILIZACION-ABORTA PROCESOS</t>
  </si>
  <si>
    <t>MARIBEL MOLINA</t>
  </si>
  <si>
    <t>S/N</t>
  </si>
  <si>
    <t>03EI-ESTERILIZACION-ERREGLO DE PESTIILO</t>
  </si>
  <si>
    <t>03EI-ESTERILIZACION-FILTRACION DE AGUA EN LA PISTOLA</t>
  </si>
  <si>
    <t>CARLA SALAZAR</t>
  </si>
  <si>
    <t>03EI-ESTERILIZACION-PUERTA DE CARGA</t>
  </si>
  <si>
    <t>CAMILA MARDONES</t>
  </si>
  <si>
    <t>03EI-ESTERILIZACION-LAVADORA B1</t>
  </si>
  <si>
    <t>632 263459</t>
  </si>
  <si>
    <t>03EI-ESTERILIZACION-AUTOCLAVE G1</t>
  </si>
  <si>
    <t>03EI-RAYOS -GOTERA AIRE ACONDICIONADO</t>
  </si>
  <si>
    <t>ALVARO  MATUS REYES</t>
  </si>
  <si>
    <t>DAVNE VERGARA CONTRERAS</t>
  </si>
  <si>
    <t>633913/633399</t>
  </si>
  <si>
    <t>RAYOS</t>
  </si>
  <si>
    <t>FELIPE  FIGUEROA CANUIÑIR</t>
  </si>
  <si>
    <t>RADIOLOGIA REGIONAL</t>
  </si>
  <si>
    <t>03EI-RECAUDACION-REPARACION DE MACERADORA</t>
  </si>
  <si>
    <t xml:space="preserve">ROMY BEROIZA </t>
  </si>
  <si>
    <t xml:space="preserve">RECUPERACION </t>
  </si>
  <si>
    <t>RECUPERACION PABELLON CENTRAL</t>
  </si>
  <si>
    <t>03EI-MEDICNA-ERREGLO  DE MACEDORA</t>
  </si>
  <si>
    <t>CLAUDIA CAMPOS RIVERA</t>
  </si>
  <si>
    <t>MEDIC</t>
  </si>
  <si>
    <t>MEDICINA</t>
  </si>
  <si>
    <t>03EI-VESTUARIO-CALEFACCIÓN</t>
  </si>
  <si>
    <t>ABNER BECERRA</t>
  </si>
  <si>
    <t>SERVICIOS Y LOGISTICA</t>
  </si>
  <si>
    <t>HBV</t>
  </si>
  <si>
    <t>03EI-OFICINA SDA-REPARACION DE AIRE ACONDICIONADO</t>
  </si>
  <si>
    <t>JOSE ALFREDO ARCE</t>
  </si>
  <si>
    <t>SDA</t>
  </si>
  <si>
    <t>ALVARO  MATUS REYES, FELIPE  FIGUEROA CANUIÑIR</t>
  </si>
  <si>
    <t>03EI-PATOLOGIA MAMARIA-EXTRACTOR</t>
  </si>
  <si>
    <t>YOSELYN  PEREZ MARAGANO</t>
  </si>
  <si>
    <t xml:space="preserve">BEATRIZ </t>
  </si>
  <si>
    <t>PATOLOGIA MAMARIA</t>
  </si>
  <si>
    <t>POLI PATOLOGIA MAMARIA</t>
  </si>
  <si>
    <t>03EI-BARRERA-REPARAR BARRERA</t>
  </si>
  <si>
    <t>MAURICIO  QUEZADA MARTINEZ</t>
  </si>
  <si>
    <t>SUB DPTO DE SERV.LOGIST.</t>
  </si>
  <si>
    <t>03EI-ARCHIVO- RXTRACTOR NO FUNCIONA</t>
  </si>
  <si>
    <t>DANIELA  CATALAN</t>
  </si>
  <si>
    <t>ARCHIVO</t>
  </si>
  <si>
    <t>UNIDAD DE ARCHIVO</t>
  </si>
  <si>
    <t>03RE-MOVILIZACION-CAMBIO DE TUBOS FLUORESCENTES</t>
  </si>
  <si>
    <t>ANDRES RICARDO  MARTINEZ VEGA</t>
  </si>
  <si>
    <t>Erwin  Fernández Lara</t>
  </si>
  <si>
    <t>MOISES JARA</t>
  </si>
  <si>
    <t>MOVILIZACION</t>
  </si>
  <si>
    <t>03RE-ADMISION-ZAPATILLA DE TRES TOMAS</t>
  </si>
  <si>
    <t>IRENE ANDAUR</t>
  </si>
  <si>
    <t>ADMISION</t>
  </si>
  <si>
    <t>03RE-CENTRAL DE PRODUCCION-INSTALACION DE ENCHUFE</t>
  </si>
  <si>
    <t>ANITA COTAL</t>
  </si>
  <si>
    <t>633435 - 633433</t>
  </si>
  <si>
    <t>CENTRAL DE PRODUCCION</t>
  </si>
  <si>
    <t>ALIMENTACION (UCP)</t>
  </si>
  <si>
    <t>03RE-POLI CIRUGIA HBV-INFORME TECNICO</t>
  </si>
  <si>
    <t>CLAUDIA LOPEZ</t>
  </si>
  <si>
    <t>POLI CIRUGIA HBV</t>
  </si>
  <si>
    <t>POLI CIRUGIA ADULTO</t>
  </si>
  <si>
    <t>Inmediata</t>
  </si>
  <si>
    <t>03RE-LAVANDERIA-SIN ILUMINACION</t>
  </si>
  <si>
    <t>CARLOS  MENDOZA</t>
  </si>
  <si>
    <t>VICTOR ANTONIO OBANDO TRUJILLO</t>
  </si>
  <si>
    <t>LAVANDERIA</t>
  </si>
  <si>
    <t xml:space="preserve">03EI-URGENCIA ADULTO-REPARACION EQUIPO DE ASPIRACION </t>
  </si>
  <si>
    <t>CESAR ANTONIO ESPINA QUINTEROS</t>
  </si>
  <si>
    <t>MARIA JOSE VILLARROEL</t>
  </si>
  <si>
    <t>URGENCIA ADULTOS</t>
  </si>
  <si>
    <t xml:space="preserve">03GC-HEMATOLOGIA INTENSIVA-FUGA SALIDA DE OXIGENO </t>
  </si>
  <si>
    <t>VARINIA ZUÑIGA</t>
  </si>
  <si>
    <t>SIN NUMERO</t>
  </si>
  <si>
    <t>HEMATOLOGIA INTENSIVA</t>
  </si>
  <si>
    <t>UNIDAD HEMATOLOGIA INTENSIVA</t>
  </si>
  <si>
    <t>03GC-HEMATOLOGIA INTENSIVA-RED DE OXIGENO</t>
  </si>
  <si>
    <t>ISABEL CASTRO</t>
  </si>
  <si>
    <t>03GC-RECUPERACION-FLUJOMETROS</t>
  </si>
  <si>
    <t>03GC-UTI QUIRURGICA-ARREGLO DE FLUJOMETRO</t>
  </si>
  <si>
    <t>CONSUELO VILLANUEVA</t>
  </si>
  <si>
    <t>633815 - 633497</t>
  </si>
  <si>
    <t>UTI QUIRURGICA</t>
  </si>
  <si>
    <t>03GC-NEONATOLOGIA-REVISAR RED DE ASPIRACION</t>
  </si>
  <si>
    <t>REBECA LEMARIE</t>
  </si>
  <si>
    <t>NEONATOLOGIA</t>
  </si>
  <si>
    <t>NEONATO CUIDADOS BASICOS</t>
  </si>
  <si>
    <t>03GC-MEDICINA-TOMA DE OXIGENO MALA</t>
  </si>
  <si>
    <t>VERONICA VALENCIA</t>
  </si>
  <si>
    <t>03GC-URGENCIA ADULTO-REPOSICION FLUJOMETROS</t>
  </si>
  <si>
    <t>URGENCIA ADULTO</t>
  </si>
  <si>
    <t>03GC-URGENCIA ADULTO-FLUJOMETRO MALO</t>
  </si>
  <si>
    <t>03GC-MOVILIZACION-PERDIDA DO OXIGENO M-19</t>
  </si>
  <si>
    <t>MOVIL</t>
  </si>
  <si>
    <t>03GC-MEDICINA-REPOSICION DE 20 NIPLES</t>
  </si>
  <si>
    <t>03GC-RESPIRATORIO-CAMBIO DE OXIGENO</t>
  </si>
  <si>
    <t>PAOLA LEIVA</t>
  </si>
  <si>
    <t>RESPIRATORIO</t>
  </si>
  <si>
    <t>POLI RESPIRATORIO INFANTIL</t>
  </si>
  <si>
    <t>03GC-SAMU-CAMBIAR MANOMETRO</t>
  </si>
  <si>
    <t>NATALY ALVEAL SILVA</t>
  </si>
  <si>
    <t>SAMU</t>
  </si>
  <si>
    <t>03GC-SAMU-REVISION Y CAMBIO</t>
  </si>
  <si>
    <t>03GC-URGENCIA ADULTO-CAMBIO DE ADAPTADOR</t>
  </si>
  <si>
    <t>MARIA VILLARROEL</t>
  </si>
  <si>
    <t>03GC-PEDIATRIA-REPARACION RED DE OXIGENO</t>
  </si>
  <si>
    <t>JUAN GUILLERMO  AGUILA TRIVIÑOS</t>
  </si>
  <si>
    <t>SANDRA CARRILLO</t>
  </si>
  <si>
    <t>PEDIATRIA</t>
  </si>
  <si>
    <t>03GC-URGENCIA ADULTO-INSTALACION</t>
  </si>
  <si>
    <t>03GC-UTI QUIRURGICA-REPARAR FLUJOMETRO</t>
  </si>
  <si>
    <t>03GC-UTI 1-REPOSICION</t>
  </si>
  <si>
    <t>DANIELA SAEZ SANDOVAL</t>
  </si>
  <si>
    <t>UTI 1</t>
  </si>
  <si>
    <t>03GC-UPC UTI 1-FLUJOMETROS</t>
  </si>
  <si>
    <t>UPC ADULTO UTI 1</t>
  </si>
  <si>
    <t>03GC-URGENCIA ADULTO-CAMBIO DE CILINDRO</t>
  </si>
  <si>
    <t>MARIA JOSE</t>
  </si>
  <si>
    <t>03EI-UPC PEDIATRIA-FRASCO DE ASPIRACION</t>
  </si>
  <si>
    <t>NARDA AZOCAR</t>
  </si>
  <si>
    <t>UCP PEDIATRIA</t>
  </si>
  <si>
    <t>03GC-MEDICINA-REPARACION</t>
  </si>
  <si>
    <t>03EI-NEUROLOGIA-SOPORTE DE FRASCO</t>
  </si>
  <si>
    <t>YOSELIN VILLARROEL</t>
  </si>
  <si>
    <t>NEUROLOGIA</t>
  </si>
  <si>
    <t>NEUROCIRUGIA</t>
  </si>
  <si>
    <t>DANIA TAPIA ACOSTA</t>
  </si>
  <si>
    <t>YARITZIA ANDRADES</t>
  </si>
  <si>
    <t>POLI HEMATOLOGIA INFANTIL</t>
  </si>
  <si>
    <t>POLI HEMATOLOGIA</t>
  </si>
  <si>
    <t>ALEX REYES</t>
  </si>
  <si>
    <t>MANTENCION</t>
  </si>
  <si>
    <t>YARITZA SANTANA GUERRERO</t>
  </si>
  <si>
    <t>SUB DPTO MANTEN.DE EQUIP.</t>
  </si>
  <si>
    <t>03RE-CENTRAL DE PRODUCCION-REPARACION DE ENCHUFE</t>
  </si>
  <si>
    <t>RUBY HAUSHEER P</t>
  </si>
  <si>
    <t>NUTRICION CLINICA</t>
  </si>
  <si>
    <t xml:space="preserve">03RE-URGENCIA ADULTO-CAMBIAR TUBOS </t>
  </si>
  <si>
    <t>URGENCIA DULTOS</t>
  </si>
  <si>
    <t>03RE-UTI 3-REPARAR ENCHUFE</t>
  </si>
  <si>
    <t xml:space="preserve">FRANCISCA VARGAS </t>
  </si>
  <si>
    <t>633815/633497</t>
  </si>
  <si>
    <t>UTI 3</t>
  </si>
  <si>
    <t>03RE-PABELLON CENTRAL-CAMBIAR FLUORESCENTES</t>
  </si>
  <si>
    <t>DIANA APABLAZA</t>
  </si>
  <si>
    <t>PABELLON CENTRAL</t>
  </si>
  <si>
    <t>03RE-NEUROLOGIA-CAMBIO DE ENCHUFES</t>
  </si>
  <si>
    <t>MARIEL UNDA</t>
  </si>
  <si>
    <t>03RE-POLI OTORRINO-CAMBIO TUBO  ILUMINACION</t>
  </si>
  <si>
    <t>DEYANIRA MARCHANT</t>
  </si>
  <si>
    <t>POLI OTORRINO</t>
  </si>
  <si>
    <t>POLI OTORRINOLARINGOLOGIA</t>
  </si>
  <si>
    <t>03RE-UTI QUIRURGICA-CAMBIO DE TUBO FLUORESCENTES</t>
  </si>
  <si>
    <t xml:space="preserve">CATALINA BARRIENTOS </t>
  </si>
  <si>
    <t>03RE-DENTAL-FOCOS QUEMADOS</t>
  </si>
  <si>
    <t>IVNA VIVAR</t>
  </si>
  <si>
    <t>DENTAL</t>
  </si>
  <si>
    <t>03RE-DENTAL-SIN LUZ</t>
  </si>
  <si>
    <t>03RE-ESTERILIZACION -CAMBIO DE TUBO FLUORESCENTE</t>
  </si>
  <si>
    <t>FRANCISCA PEREZ</t>
  </si>
  <si>
    <t>03RE-POLI PERSONAL-REVISION</t>
  </si>
  <si>
    <t>FRANCISCA VERGARA AGUERO</t>
  </si>
  <si>
    <t>POLI PERSONAL</t>
  </si>
  <si>
    <t>03RE-PEDIATRIA ONCOLOGIA INFANTIL-TUBO ELECTRICO</t>
  </si>
  <si>
    <t xml:space="preserve">JAMILETTE JARAMILLO </t>
  </si>
  <si>
    <t>633683 - 633685</t>
  </si>
  <si>
    <t xml:space="preserve"> ONCOLOGIA INFANTIL</t>
  </si>
  <si>
    <t>03RE-POLI TACO-CAMBIO DE TUBO</t>
  </si>
  <si>
    <t>CAMILA GAVILAN</t>
  </si>
  <si>
    <t>POLI TACO</t>
  </si>
  <si>
    <t>03RE-FARMACIA AMBULATORIO-</t>
  </si>
  <si>
    <t>MARY SANCHEZ CABRERA</t>
  </si>
  <si>
    <t>FARMACIA AMBULATORIA</t>
  </si>
  <si>
    <t>FARMACIA H. REGIONAL</t>
  </si>
  <si>
    <t>03RE-QUIMIO AMBULATORIA ONCO-TUBOS FLUORESCENTES</t>
  </si>
  <si>
    <t>PAMELA NUÑEZ</t>
  </si>
  <si>
    <t>QUIMIOTERAPIA ONCO</t>
  </si>
  <si>
    <t>ONCOLOGIA</t>
  </si>
  <si>
    <t>03RE-ESTERILIZACION-TUBO FLUORESCENTE</t>
  </si>
  <si>
    <t>RUTH RIVERA</t>
  </si>
  <si>
    <t>03RE-SERVICIO Y LOGISTICA-CAMBIO DE TUBO</t>
  </si>
  <si>
    <t>SOLANGE SAAVEDRA</t>
  </si>
  <si>
    <t>SERVICIO DE LOGISTICA</t>
  </si>
  <si>
    <t>03RE-LABORATORIO NEFROLOGIA -INSPENCION DE AUTOMATICO</t>
  </si>
  <si>
    <t>IGNACIO DIAZ</t>
  </si>
  <si>
    <t>LABORATORIO NEFROLOGIA</t>
  </si>
  <si>
    <t>RICARDO BURGOS</t>
  </si>
  <si>
    <t>LABORATORIO</t>
  </si>
  <si>
    <t>03RE-POLI UROLOGIA-CAMBIO DE TUBO LED</t>
  </si>
  <si>
    <t>MARIA SOLAR</t>
  </si>
  <si>
    <t>POLI UROLOGIA</t>
  </si>
  <si>
    <t>03RE-MEDINA NUCLEAR-INSTALACION DE ENCHUFE</t>
  </si>
  <si>
    <t>TAREA</t>
  </si>
  <si>
    <t>EDUARDO SWETT</t>
  </si>
  <si>
    <t>MEDICINA NUCLEAR</t>
  </si>
  <si>
    <t>03RE-NEONATOLOGIA -TUBOS FLUORESCENTES</t>
  </si>
  <si>
    <t xml:space="preserve"> NEONAROLOGIA</t>
  </si>
  <si>
    <t>NEONATO CUIDADOS  INTERMEDIOS</t>
  </si>
  <si>
    <t>03RE-QUIMIO AMBULATORIA-TUBOS FLUORESCENTES</t>
  </si>
  <si>
    <t>quimio</t>
  </si>
  <si>
    <t>QUIMIOTERAPIA AMBULATORIA</t>
  </si>
  <si>
    <t>QUIMIO. AMBULATORIA ONCOLOGICA</t>
  </si>
  <si>
    <t>03RE-NEUROLOGIA-TIMBRE MALO</t>
  </si>
  <si>
    <t>POLI NEUROCIRUGIA</t>
  </si>
  <si>
    <t>03RE-BANCO DE SANGRE-INSTALAR CONECTORES ELECTRICOS</t>
  </si>
  <si>
    <t>YAQUELIN NAVARRETE</t>
  </si>
  <si>
    <t>BANCO DE SANGRE</t>
  </si>
  <si>
    <t>03RE-BIENESTAR DEL PERSONAL-FLUORESCENTES</t>
  </si>
  <si>
    <t>ALEX GODDARD VILLALON</t>
  </si>
  <si>
    <t>BIENESTAR DEL PERSONAL</t>
  </si>
  <si>
    <t>03RE-POLI RESPIRATORIO -TUBO FLUORESCENTES</t>
  </si>
  <si>
    <t>POLI RESPIRATORIO</t>
  </si>
  <si>
    <t>CONSTANZA PEREZ</t>
  </si>
  <si>
    <t>03RE-MEDICNA 4to PISO-INSTALACION DE ENCHUFES</t>
  </si>
  <si>
    <t>ALEJANDRA JARA</t>
  </si>
  <si>
    <t>MEDICINA 4°PISO</t>
  </si>
  <si>
    <t>03RE-MEDICINA-INSTALACION DE ENCHUFE</t>
  </si>
  <si>
    <t xml:space="preserve">03RE-UNIDAD TRASLADO DE PACIENTES-CAMBIO DE ENCHUFES Y TUBOS </t>
  </si>
  <si>
    <t>ALEJANDRO GUZMAN CONCHA</t>
  </si>
  <si>
    <t>TRASLADO DE PACIENTES</t>
  </si>
  <si>
    <t>03RE-PEDIATRIA ONCOLOGIA INFANTIL-TIMBRE</t>
  </si>
  <si>
    <t>03RE-MEDICINA-REPARACION CABLEADO</t>
  </si>
  <si>
    <t>DALLANA MENDOZA</t>
  </si>
  <si>
    <t>03RE-RAYOS-REVISION DE UPS DE ECO</t>
  </si>
  <si>
    <t>RAYOS IMAGENOLOGIA</t>
  </si>
  <si>
    <t>03EI-UPC PEDIATRICA-MAQUINA SELLADORA</t>
  </si>
  <si>
    <t>NARDA AZOCAR ULLOA</t>
  </si>
  <si>
    <t>UPC PEDIATRICA</t>
  </si>
  <si>
    <t>UCI PEDIATRICA</t>
  </si>
  <si>
    <t>03RE-SERVICIOS Y LOGISTICA-INSTALACIÓN DE LUZ</t>
  </si>
  <si>
    <t>RICARDO BURGOS, DANIA TAPIA ACOSTA, YARITZA SANTANA GUERRERO, FRANCISCO ROLANDO PRADINES BRIONES, ANDRES RICARDO  MARTINEZ VEGA, VICTOR ANTONIO OBANDO TRUJILLO</t>
  </si>
  <si>
    <t>03RE-PEDIATRIA -REPARACION DE CALEFACCION</t>
  </si>
  <si>
    <t>PEDIATRIA  INFANTIL</t>
  </si>
  <si>
    <t>03RE-PEDIATRIA-REPARACION DE TUBOS FLUORESCENTES</t>
  </si>
  <si>
    <t>ONCOLOGIA INFANTIL</t>
  </si>
  <si>
    <t>03EI-UCI-REPARACION DE CALEFACTORES</t>
  </si>
  <si>
    <t>PAULINA CATALAN PEREZ</t>
  </si>
  <si>
    <t>UCI ADULTO</t>
  </si>
  <si>
    <t xml:space="preserve">03RE-MOVILIZACIÓN-ALARGADOR </t>
  </si>
  <si>
    <t>03RE-POLI TRAUMATOLOGIA-EXTENCION DE TIBRE</t>
  </si>
  <si>
    <t>XIMENA BERNAR</t>
  </si>
  <si>
    <t>POLI TRAUMATOLOGIA</t>
  </si>
  <si>
    <t>03RE-HEMATOLOGIA INTENSIVA-ARREGLO DE ENCHUFEY CAMBIO DE FOCO</t>
  </si>
  <si>
    <t>KAREN RIQUELME</t>
  </si>
  <si>
    <t>FRANCISCO ROLANDO PRADINES BRIONES</t>
  </si>
  <si>
    <t>Rechazada</t>
  </si>
  <si>
    <t>03RE-LISTA DE ESPERA-INSTALAR ENCHUFE</t>
  </si>
  <si>
    <t>LAURA MOLINA</t>
  </si>
  <si>
    <t>LISTA DE ESPERA</t>
  </si>
  <si>
    <t>03RE-RAYOS-REVISAR ENCHUFE</t>
  </si>
  <si>
    <t>YESSE OBANDO PINEDA</t>
  </si>
  <si>
    <t>RAY0</t>
  </si>
  <si>
    <t>03RE-EQUIPOS INDUSTRIALES-INSTALAR PUNTO ELECTRICO</t>
  </si>
  <si>
    <t>JUAN AGUILA</t>
  </si>
  <si>
    <t>EQUIPOS INDUSTRIALES</t>
  </si>
  <si>
    <t>03RE-INFORMATICA-CONFECCION DE GUIA</t>
  </si>
  <si>
    <t>DANIEL ULLOA</t>
  </si>
  <si>
    <t xml:space="preserve">INFORMATICA </t>
  </si>
  <si>
    <t>COMPUTACION</t>
  </si>
  <si>
    <t>03RE-FARMACIA HOSPITALIZADOS- HABILITACION</t>
  </si>
  <si>
    <t>ADOLFO LIRA</t>
  </si>
  <si>
    <t>FARMACIA HOSPITALIZADOS</t>
  </si>
  <si>
    <t>03RE-URGENCIA ADULTO-CAMBIO  DE MICA</t>
  </si>
  <si>
    <t>URGENCIA PEDIATRICA</t>
  </si>
  <si>
    <t>03RE-FARMACIA HOSPITALIZADOS-HABILITAR ENCHUFE</t>
  </si>
  <si>
    <t>03RE-NEUROLOGIA -INSTALACIÓN DE ENCHUFE</t>
  </si>
  <si>
    <t>03RE-NEUROLOGIA-LUCES</t>
  </si>
  <si>
    <t>FABIAN  FLANDEZ FILOZA</t>
  </si>
  <si>
    <t>YENNY VALENCIA</t>
  </si>
  <si>
    <t>ANATOMÍA PATOLÓGICA</t>
  </si>
  <si>
    <t>ANATOMIA PATOLOGICA</t>
  </si>
  <si>
    <t>JESSICA GALLARDO</t>
  </si>
  <si>
    <t>LABORATORIO CENTRAL</t>
  </si>
  <si>
    <t>03EM-QUIMIOTERAPIA AMBULATORIA -REVISION Y REPARACION</t>
  </si>
  <si>
    <t>IRMA CATRILAF</t>
  </si>
  <si>
    <t>QUIMIOTERAPIA  AMBULATORIA</t>
  </si>
  <si>
    <t>03EM-PABELLON CENTRAL-BATERIA ESTA MALA</t>
  </si>
  <si>
    <t>03EM-PABELLON CENTRAL-TRAZADO CON INTERFERENCIA</t>
  </si>
  <si>
    <t>03EI-PABELLON CENTRAL- PIERNERA ALLEN</t>
  </si>
  <si>
    <t>FRANCISCA CHAURA</t>
  </si>
  <si>
    <t>03EM-PABELLON CENTRAL-REPARACION CAMARA TORRE COVIDIEN</t>
  </si>
  <si>
    <t>JUAN  LEIVA CADIZ</t>
  </si>
  <si>
    <t>03EM-UTI QUIRURGICA-REPARAR BONBA DE INFUSION</t>
  </si>
  <si>
    <t>UTI PEDIATRICA</t>
  </si>
  <si>
    <t>03EM-PABELLON CENTRAL-REVISION Y PEPARACION</t>
  </si>
  <si>
    <t>CLAUDIO POZO VALENZUELA</t>
  </si>
  <si>
    <t>03EI-MEDICINA UGA-REFRIGERADOR MALO</t>
  </si>
  <si>
    <t>FELIPE  FIGUEROA CANUIÑIR, JOSE LUIS  CEBALLO CARCAMO</t>
  </si>
  <si>
    <t>03EI-PABELLON-REVISIÓN O REPARACION</t>
  </si>
  <si>
    <t>PATRICIA  AGUILERA MUÑOZ</t>
  </si>
  <si>
    <t>PABELLONES</t>
  </si>
  <si>
    <t>03EI-FUNDACION ONCO-AIRE ACONDICIONADO</t>
  </si>
  <si>
    <t>VENESSA ANDRADEZ</t>
  </si>
  <si>
    <t>FUNDACION ONCO</t>
  </si>
  <si>
    <t>03EI-CENTRAL DE PRODUCCION-REPARACION DE RUEDAS DE BAÑO MARIA</t>
  </si>
  <si>
    <t>03EI-UTI 1-ARREGLO MACERADORA</t>
  </si>
  <si>
    <t>ANDREA HUIRICAN</t>
  </si>
  <si>
    <t>03EI-PSIQUIATRIA-ARREGLO DE CAMAS</t>
  </si>
  <si>
    <t>NANCY MIRA</t>
  </si>
  <si>
    <t>633784 - 633787</t>
  </si>
  <si>
    <t>PSIQUIATRIA UHCIP</t>
  </si>
  <si>
    <t>PSIQUIATRIA</t>
  </si>
  <si>
    <t>03EI-URGENCIA-REPARACION DE CAMILLA</t>
  </si>
  <si>
    <t>03EI-MEDICINA FISICA  Y REHABILITACION-REVISION</t>
  </si>
  <si>
    <t>PEDRO ARRATIA</t>
  </si>
  <si>
    <t>MEDICINA FISICA Y REHABILITADORA</t>
  </si>
  <si>
    <t>MAURICIO  QUEZADA MARTINEZ, FELIPE  FIGUEROA CANUIÑIR</t>
  </si>
  <si>
    <t>POLI MEDICINA F¿SICA Y REHABIL</t>
  </si>
  <si>
    <t>03EI-ONCOLOGIA Y RADIOTERAPIA-REVISION Y REPARACION</t>
  </si>
  <si>
    <t>HEYDI AUGSBURGER</t>
  </si>
  <si>
    <t>ONCOLOGIA Y RADIOTERAPIA</t>
  </si>
  <si>
    <t>FELIPE  FIGUEROA CANUIÑIR, SEBASTIAN TORRES CARVALLO</t>
  </si>
  <si>
    <t xml:space="preserve">HEMATOLOGIA  INTENSIVA </t>
  </si>
  <si>
    <t>XIMENA RIVAS PEÑA</t>
  </si>
  <si>
    <t>MEDICO QUIRURGICO</t>
  </si>
  <si>
    <t>PATRICIA VILLAGRAN MUÑOZ</t>
  </si>
  <si>
    <t>CIRUGIA INFANTIL</t>
  </si>
  <si>
    <t>03RE-MEDICINA-TUBO FLUORESCENTE</t>
  </si>
  <si>
    <t>MEDICINA 3° PISO</t>
  </si>
  <si>
    <t>03RE-AUDITORIO-APOLLETA DICROICAS</t>
  </si>
  <si>
    <t>RICARDO BURGOS, VICTOR ANTONIO OBANDO TRUJILLO</t>
  </si>
  <si>
    <t>FERNANDA MUÑOZ ARCOS</t>
  </si>
  <si>
    <t>GINECOLOGIA</t>
  </si>
  <si>
    <t>03EI-SEDILE-REPARACION DE MICROONDAS</t>
  </si>
  <si>
    <t>XIMENA  HUAIQUILEF</t>
  </si>
  <si>
    <t xml:space="preserve">CENTRAL DE ALIMENTACION </t>
  </si>
  <si>
    <t>03RE-ANATOMIA PATOLOGICA-REVISIÓN Y CAMBIO</t>
  </si>
  <si>
    <t>CRISTIAN CARRASCO</t>
  </si>
  <si>
    <t>ANATOMIA  PATOLOGICA</t>
  </si>
  <si>
    <t>03RE-CIRUGIA ADULTO-CAMBIO DE TUBO</t>
  </si>
  <si>
    <t>CARLA NILO</t>
  </si>
  <si>
    <t>CIRUGIA ADULTO</t>
  </si>
  <si>
    <t xml:space="preserve">03RE-PSQUITRIA UHCIP-CAMBIO DE TUBOS FLUORESCENTES </t>
  </si>
  <si>
    <t>03RE-NEUROLOGIA-SEGURIDAD TABLERO ELECTRICO</t>
  </si>
  <si>
    <t>03RE-FARMACIA HOSPITALIZADOS- INSTALACION DE FOCO</t>
  </si>
  <si>
    <t>MONICA KYONEN LOPEZ</t>
  </si>
  <si>
    <t>03RE-GESTION LISTA DE ESPERA-INSTALAR ENCHUFE</t>
  </si>
  <si>
    <t>GESTION LISTA DE ESPERA</t>
  </si>
  <si>
    <t>03RE-MEDICINA-TABLERO DE ENCHUFE</t>
  </si>
  <si>
    <t>03RE-ESTERILIZACION-TUBO PARPADEANTE</t>
  </si>
  <si>
    <t>03RE-ANATOMIA PATOLOGICA-TUBOS FLUORESCENTES</t>
  </si>
  <si>
    <t>03RE-URGENCIA ADULTO-CAMBIO DE TUBO FLUORESCENTES</t>
  </si>
  <si>
    <t>03EM-UPC ADULTO-REPARACION</t>
  </si>
  <si>
    <t>Grecia Stephany Sánchez Macho</t>
  </si>
  <si>
    <t>RICHARD  MARDONES ALVAREZ</t>
  </si>
  <si>
    <t>03EM-UPC ADULTO -ARREGLO DE SATUROMETRO</t>
  </si>
  <si>
    <t>03EM-UPC ADULTO-ARREGLO DE CABLE ARTERIAL</t>
  </si>
  <si>
    <t>03EM-UPC ADULTO-ARREGLO COLCHON DE FROTACION</t>
  </si>
  <si>
    <t>UPC ADULTO UCI2</t>
  </si>
  <si>
    <t>03EM-UPC ADULTO-ARREGLO CABLE LINEA ARTERIAL</t>
  </si>
  <si>
    <t>UPC ADULTO UCI 2</t>
  </si>
  <si>
    <t>03EM-UPC ADULTO-ARREGLO LINEA RTERIAL</t>
  </si>
  <si>
    <t>03EM-ONCOLOGIA INFANTIL-REVISION DE ETIQUETADORA</t>
  </si>
  <si>
    <t>ONCOLOGIA INFANTIL 2°PISO HOSPITALIZADOS</t>
  </si>
  <si>
    <t>03EM-UTI QUIRURGICA-REPARACION DE SATUROMETRO</t>
  </si>
  <si>
    <t>JUAN  SOTO BARRIENTOS</t>
  </si>
  <si>
    <t>UTI QUIRURGICA 2°PISO EDICIO ANTIGUO</t>
  </si>
  <si>
    <t>03EM-UTI QUIRURGICA-REPARACION O REPOSICIÓN</t>
  </si>
  <si>
    <t>UTI QUIRURGICA 2°PISO EDIFICIO ANTIGUO</t>
  </si>
  <si>
    <t>03EM-UPC ADULTO-ARREGLO DE APURADORES</t>
  </si>
  <si>
    <t>03EM-UPC ADULTO-ARREGLO DE SATUROMETRO</t>
  </si>
  <si>
    <t>03EM-SAMU-REPARACIÓN</t>
  </si>
  <si>
    <t>NATALY ALVEAR SILVA</t>
  </si>
  <si>
    <t>03EM-UPC ADULTO-REPARACION DE ECOGRAFO</t>
  </si>
  <si>
    <t>03EM-URGENCIA ADULTO -AMPOLLETA LARINGOSCOPIO</t>
  </si>
  <si>
    <t>CAMILA RODRIGUEZ</t>
  </si>
  <si>
    <t>URGRNCIA ADULTO</t>
  </si>
  <si>
    <t>03EM-URGENCIA ADULTO -REPARACION DE CABLE SATUROMETRO</t>
  </si>
  <si>
    <t>03EM-SAMU-REVISION DE CABLE</t>
  </si>
  <si>
    <t>03EM-UCP UTI 1-ERREGLO LINEA ARTERIAL</t>
  </si>
  <si>
    <t>03EM-UPC ADULTO UTI1-ARREGLO SATUROMETRO</t>
  </si>
  <si>
    <t>03EM-UTI QUIRURGICA-REPARACION SATUROMETRO</t>
  </si>
  <si>
    <t xml:space="preserve">03EM-GINECOLOGIA-EVALUACION Y REPARACION MONITOR CARDIO FETAL </t>
  </si>
  <si>
    <t xml:space="preserve">LAIDY ESPINOZA </t>
  </si>
  <si>
    <t>GINECOLOGIA Y OBSTETRICIA</t>
  </si>
  <si>
    <t>03EM-HEMATOLOGIA INTENSIVA-BOMBAS HOSPIRA</t>
  </si>
  <si>
    <t>03EM-SAMU-REVISION APURADOR DE SUERO</t>
  </si>
  <si>
    <t>03EM-UTI 1-CABLE LINEA ARTERIAL</t>
  </si>
  <si>
    <t>03EM-HEMATOLOGIA INTENSIVA-PESAS DIGITALES</t>
  </si>
  <si>
    <t>RODRIGO GUTIERREZ VELIZ</t>
  </si>
  <si>
    <t>03EM- MEDICINA FISICA Y REH-REVISION DE ULTRASONIDO</t>
  </si>
  <si>
    <t xml:space="preserve">03EM-UTI QUIRURGICA- CABLE DE SATUROMETROS </t>
  </si>
  <si>
    <t xml:space="preserve">UTI QUIRURGICA 2°PISO </t>
  </si>
  <si>
    <t>03EM-GINECOLOGIA -EVALUACIÓN</t>
  </si>
  <si>
    <t>LAIDY ESPINOZA MUÑOZ</t>
  </si>
  <si>
    <t>03EM-SALA DE RESIDUOS-REVISION Y REPARACION</t>
  </si>
  <si>
    <t>ROLANDO ALACID</t>
  </si>
  <si>
    <t>PREVENCIONISTA DE RIESGO</t>
  </si>
  <si>
    <t>03EM-URGENCIA ADULTO-COINFIGURACIÓN</t>
  </si>
  <si>
    <t>Diego</t>
  </si>
  <si>
    <t>gastro</t>
  </si>
  <si>
    <t>POLI GASTROENTEROLOGIA</t>
  </si>
  <si>
    <t>03EM-UTI QUIRURGICA-REPARAR O DAR DE BAJA</t>
  </si>
  <si>
    <t>ELIZABETH NAVARRO ARANEDA</t>
  </si>
  <si>
    <t>633497 / 633815</t>
  </si>
  <si>
    <t>03EM-UTI QUIRURGICA-LIMPIEZA</t>
  </si>
  <si>
    <t>UPC ADULTO UTI MEDICA</t>
  </si>
  <si>
    <t>03EM-ARO-ARREGLO DETECTOR DE LATIDOS</t>
  </si>
  <si>
    <t>GINECOLOGIA  - ARO</t>
  </si>
  <si>
    <t>ARO - OBSTETRICIA</t>
  </si>
  <si>
    <t>03EI-PABELLON CENTRAL-ARREGLO DE CARRO</t>
  </si>
  <si>
    <t>JOSE LUIS  CEBALLO CARCAMO</t>
  </si>
  <si>
    <t>CAMILA RUIZ</t>
  </si>
  <si>
    <t>03EI-NEUROLOGIA-EVALUAR LAVACHATAS</t>
  </si>
  <si>
    <t>03EI-MEDICINA-REPARACION</t>
  </si>
  <si>
    <t>03EI-CIRUGIA ADULTO-CATRES CLINICOS</t>
  </si>
  <si>
    <t>MARCELA MARTINEZ</t>
  </si>
  <si>
    <t>633704/633823</t>
  </si>
  <si>
    <t>ALVARO  MATUS REYES, FELIPE  FIGUEROA CANUIÑIR, JOSE LUIS  CEBALLO CARCAMO</t>
  </si>
  <si>
    <t xml:space="preserve">03EI-UTI QUIRURGICA-ARREGLO </t>
  </si>
  <si>
    <t>03EM-MEDICINA-REVISIÓN DE ECG</t>
  </si>
  <si>
    <t>03EI-MEDICINA FISICA  Y REHABILITACION-REPARACION</t>
  </si>
  <si>
    <t>03EM-UPC ADULTO-ARREGLO DE MONITOR</t>
  </si>
  <si>
    <t>03EM-MEDICINA-REVISIÓN</t>
  </si>
  <si>
    <t>03EM- POLI PEDIATRÍA</t>
  </si>
  <si>
    <t>ANGELICA LEIVA</t>
  </si>
  <si>
    <t>POLI PEDIATRIA</t>
  </si>
  <si>
    <t>03EM- URGENCIA ADULTOS</t>
  </si>
  <si>
    <t>MARÍA JOSE VILLARROEL</t>
  </si>
  <si>
    <t>03EM- CIRUGÍA ADULTO</t>
  </si>
  <si>
    <t>CIRUGÍA ADULTO</t>
  </si>
  <si>
    <t>03EM- UTI 1</t>
  </si>
  <si>
    <t>MARCIAL BASTIDAS</t>
  </si>
  <si>
    <t>03EM-CIRUGIA ADULTO-REVISIÓN Y REPARACIÓN</t>
  </si>
  <si>
    <t xml:space="preserve">CIRUGIA ADULTOS </t>
  </si>
  <si>
    <t>03EM- UGA</t>
  </si>
  <si>
    <t>DANILO CAYUFILO</t>
  </si>
  <si>
    <t>UGA</t>
  </si>
  <si>
    <t>03EM- UTI QUIRURGICA</t>
  </si>
  <si>
    <t>03EM- POLI CARDIOLOGÍA</t>
  </si>
  <si>
    <t>JESSICA MUÑOZ</t>
  </si>
  <si>
    <t>POLI CARDIOLOGÍA</t>
  </si>
  <si>
    <t>POLI CARDIOLOGIA</t>
  </si>
  <si>
    <t>MARÍA JOSÉ CATRICHEO</t>
  </si>
  <si>
    <t>03EM- UTI QUIRÚRGICA REVISIÓN DE SENSORES</t>
  </si>
  <si>
    <t>03EI-KINESTERAPIA-REPARACION COMPRESOR</t>
  </si>
  <si>
    <t>KINESITERAPIA</t>
  </si>
  <si>
    <t xml:space="preserve">03EM- UTI QUIRÚRGICA BOMBA INFUSIÓN </t>
  </si>
  <si>
    <t xml:space="preserve">03EM- UTI 2 ELECTROCARDIÓGRAFO </t>
  </si>
  <si>
    <t>UTI 2</t>
  </si>
  <si>
    <t xml:space="preserve">03EM- POLI PEDIATRÍA MANTENIMIENTO DE HOLSTERS </t>
  </si>
  <si>
    <t>MARÍA JOSÉ BUCHNER</t>
  </si>
  <si>
    <t>NEUROCIRUGÍA</t>
  </si>
  <si>
    <t>03EM- NEONATOLOGIA SENSOR DE FLUJO</t>
  </si>
  <si>
    <t>NEONATOLOGÍA</t>
  </si>
  <si>
    <t>03EM- URGENCIA ADULTOS CAE GASTRO REVISION DE MONITOR DE S.V</t>
  </si>
  <si>
    <t>03EM- ONCOLOGÍA INFANTIL BOMBA HOSPIRA</t>
  </si>
  <si>
    <t>MARCIA GALLARDO</t>
  </si>
  <si>
    <t>ONCOLOGÍA INFANTIL</t>
  </si>
  <si>
    <t>UNIDAD ONCO_HEMATOLOGIA INFANT</t>
  </si>
  <si>
    <t>03EM-UTI 3-CABLE DE LINEA ARTERIAL</t>
  </si>
  <si>
    <t>03EM-MEDICINA-APARATOS DE PRESION</t>
  </si>
  <si>
    <t>03EM-SAMU-CABLE CONEXION SATUROMETRO</t>
  </si>
  <si>
    <t>03EM-HEMATOLOGIA INTENSIVA-REPARACION DE BOMBA</t>
  </si>
  <si>
    <t>03EM-MEDICINA- BALANZA MAL ESTADO</t>
  </si>
  <si>
    <t>03EM-MEDICINA-EQUIPO DE PRESIÓN EN MAL ESTADO</t>
  </si>
  <si>
    <t>MEDINA</t>
  </si>
  <si>
    <t>03EM-UTI 2-REPARAR BOMBA</t>
  </si>
  <si>
    <t xml:space="preserve">03EM-UTI QUIRURGICA- REPARAR SENSOR SATUROMETROS </t>
  </si>
  <si>
    <t>03EM- URGENCIA PEDIÁTRICA</t>
  </si>
  <si>
    <t>FRANCISCA SAGREDO</t>
  </si>
  <si>
    <t>URGENCIA PEDIÁTRICA</t>
  </si>
  <si>
    <t xml:space="preserve">03EM- HEMATOLOGÍA </t>
  </si>
  <si>
    <t xml:space="preserve">HEMATOLOGÍA </t>
  </si>
  <si>
    <t xml:space="preserve">HEMATOLOGÍA  INTENSIVA </t>
  </si>
  <si>
    <t>03EM- PEDIATRIA</t>
  </si>
  <si>
    <t>NATALIA RUIZ</t>
  </si>
  <si>
    <t>PEDIATRÍA</t>
  </si>
  <si>
    <t>03EM- MEDICINA ARREGLO DE MONITOR MULTIPARAMETRO</t>
  </si>
  <si>
    <t>CLAUDIA CAMPOS</t>
  </si>
  <si>
    <t xml:space="preserve">03EM- ARREGLO DE OXIMETRO DE NEUROLOGÍA </t>
  </si>
  <si>
    <t>03EM- ARREGLO MONITOR MULTIPARAMETRO NEONATOLOGÍA</t>
  </si>
  <si>
    <t>NEONATO CUIDADOS INTENSIVOS</t>
  </si>
  <si>
    <t>03EM-UTI QUIRURGICO-CAMBIO DE CABLE</t>
  </si>
  <si>
    <t>03EM-UTI QUIRURGICA -CAMBIAR CABLE DE MONITOR</t>
  </si>
  <si>
    <t>03EM- CAE DERMATOLOGÍA</t>
  </si>
  <si>
    <t>Carolina Cárcamo Lange</t>
  </si>
  <si>
    <t>POLI DERMATOLOGÍA</t>
  </si>
  <si>
    <t>POLI DERMATOLOGIA</t>
  </si>
  <si>
    <t xml:space="preserve">03EM- NEUROCIRUGÍA </t>
  </si>
  <si>
    <t>03EM-TRAUMATOLOGIA-REVISION</t>
  </si>
  <si>
    <t>PAMELA ROZAS ROJAS</t>
  </si>
  <si>
    <t>633718 /954957560</t>
  </si>
  <si>
    <t>TRAUMATOLOGIA</t>
  </si>
  <si>
    <t>03EM-  GINECOLOGÍA</t>
  </si>
  <si>
    <t>MATRONA LADY</t>
  </si>
  <si>
    <t>GINECOLOGÍA</t>
  </si>
  <si>
    <t>03EM- UCI ADULTO</t>
  </si>
  <si>
    <t>VALESKA ARRIAGADA</t>
  </si>
  <si>
    <t>03EM- RECUPERACIÓN H</t>
  </si>
  <si>
    <t>ROMY BEROIZA</t>
  </si>
  <si>
    <t>RECUPERACIÓN H</t>
  </si>
  <si>
    <t>03EM-  POLI OTORRINOLARINGOLOGIA</t>
  </si>
  <si>
    <t>TECNOLOGA MÉDICA DEYANIRA</t>
  </si>
  <si>
    <t>POLI OTORRINOLARIGOLOGIA</t>
  </si>
  <si>
    <t>UTI</t>
  </si>
  <si>
    <t>LETICIA ROJAS</t>
  </si>
  <si>
    <t>03EM- MEDICINA</t>
  </si>
  <si>
    <t>MACARENA SANCHEZ</t>
  </si>
  <si>
    <t>ANA FELMER</t>
  </si>
  <si>
    <t>ASISTENTE SOCIAL ONCOLOGIA</t>
  </si>
  <si>
    <t>POST PARTO INMEDIATO</t>
  </si>
  <si>
    <t>03EI-UPC ADULTO-REPARACION</t>
  </si>
  <si>
    <t>03EI-TRAUMATOLOGIA-REVISION Y REPARACION</t>
  </si>
  <si>
    <t>MARIANELA PALMA EU.</t>
  </si>
  <si>
    <t>TRAUMATOLOGIA ADULTO</t>
  </si>
  <si>
    <t>03EI-GINECOLOGIA Y OBSTETRICIA-ARREGLO CATRE CLINICO</t>
  </si>
  <si>
    <t>03EI-POLI ONCOLOGIA-REVISION DE RADIADOR</t>
  </si>
  <si>
    <t>PRISCILA VASQUEZ</t>
  </si>
  <si>
    <t>POLI ONCOLOGIA</t>
  </si>
  <si>
    <t>03EI-RADIOTERAPIA-REPARAR RUEDA DE CARRO</t>
  </si>
  <si>
    <t>MARCIA VASQUEZ OCARES</t>
  </si>
  <si>
    <t>RADIOTERAPIA- ONCOLOGIA</t>
  </si>
  <si>
    <t>RADIOTERAPIA</t>
  </si>
  <si>
    <t>03EI-URGENCIA ADULTO-CATRE REPINTAR</t>
  </si>
  <si>
    <t>CATRE OXIDADO.jpg</t>
  </si>
  <si>
    <t>SEBASTIAN CEPEDA</t>
  </si>
  <si>
    <t>03EI-URGENCIA ADULTO-RADIADOR GOTEA</t>
  </si>
  <si>
    <t>03EI-DIÁLISIS-RETIRO DE CAMPANA</t>
  </si>
  <si>
    <t xml:space="preserve">Tania Flores Montecinos </t>
  </si>
  <si>
    <t>DIALISIS</t>
  </si>
  <si>
    <t>ALVARO  MATUS REYES, FELIPE  FIGUEROA CANUIÑIR, ROBERTO ALEJANDRO JARAMILLO PEREZ, JORGE ANTONIO  PINO PINO, CESAR ANTONIO ESPINA QUINTEROS, JOSE LUIS  CEBALLO CARCAMO</t>
  </si>
  <si>
    <t>DIALISIS HOSPITAL</t>
  </si>
  <si>
    <t>03EI-TRAUMATOLOGIA- REPARACION DE CATRE</t>
  </si>
  <si>
    <t>LAIDY ESPINOZA</t>
  </si>
  <si>
    <t>03EI-GINECOLOGIA Y OBSTETRICIA-ARREGLO DE PUERTA SUERO</t>
  </si>
  <si>
    <t>EVELYN CARDENAS PICTICAR</t>
  </si>
  <si>
    <t>03EI-UTI QUIRURGICA-REPARAR SOPORTE DE FRASCO DE ASPIRACION</t>
  </si>
  <si>
    <t xml:space="preserve">03EI-UTI QUIRURGICA-CATRE CLINICO </t>
  </si>
  <si>
    <t>03EI-CIRUGIA ADULTO-MANTENCION SILLA DE RUEDAS</t>
  </si>
  <si>
    <t>03EI-MEDICO QUIRURGICO-ARREGLO DE CAMA</t>
  </si>
  <si>
    <t>633670 - 633669</t>
  </si>
  <si>
    <t>03GC-NEUROLOGIA-ARREGLO DE GALON DE OXIGENO</t>
  </si>
  <si>
    <t>03EI-MEDICINA-ARREGLO DE CAMA</t>
  </si>
  <si>
    <t>03EI-PEDIATRIA-REPARAR SILLONES|</t>
  </si>
  <si>
    <t>03EI-MEDICINA-BARANDAS MALAS</t>
  </si>
  <si>
    <t xml:space="preserve">03EI-URGENCIA ADULTO-REPARACION </t>
  </si>
  <si>
    <t>03EI-GINECOLOGIA Y OBSTETRICIA-ARREGLO</t>
  </si>
  <si>
    <t>03EI-GINECOLOGIA Y OBSTETRICIA-MANTENCION</t>
  </si>
  <si>
    <t xml:space="preserve">03EI-HEMATOLOGIA INTENSIVA-REPARACION </t>
  </si>
  <si>
    <t xml:space="preserve">03EI-GINECOLOGIA Y OBSTETRICIA-REVISION </t>
  </si>
  <si>
    <t xml:space="preserve">GINECOLOGIA </t>
  </si>
  <si>
    <t>03EI-UHCIP HOSPITALIZADOS-ARREGLO O RETIRO</t>
  </si>
  <si>
    <t>PSIQUIATRIA UHCIP HOSPITALIZADOS</t>
  </si>
  <si>
    <t>03EI-URGENCIA ADULTO-REPARACION</t>
  </si>
  <si>
    <t>03GC-UCI 1-REPUESTO DE PIEZA</t>
  </si>
  <si>
    <t>UPC ADULTO UCI 1</t>
  </si>
  <si>
    <t xml:space="preserve">03EI-CIRUGIA ADULTO-CATRES </t>
  </si>
  <si>
    <t>03EI-UTI QUIRURGICA-REPARACIONES</t>
  </si>
  <si>
    <t>03EI-PEDIATRIA-REPARAR SILLONES</t>
  </si>
  <si>
    <t>03GC-GINECOLOGIA Y OBSTETRICIA-ARREGLO CASTRE CLINICO</t>
  </si>
  <si>
    <t>FERNANDA MUÑOZ</t>
  </si>
  <si>
    <t>03EI-TERAPIA OCUPACIONAL-CAMBIO DE RADIADOR</t>
  </si>
  <si>
    <t>TERAPIA OCUPACIONAL</t>
  </si>
  <si>
    <t>03GC-IMAGENOLOGIA-CONECTORES NIPPLE</t>
  </si>
  <si>
    <t>YESSE DANILO OBANDO PINEDA</t>
  </si>
  <si>
    <t>IMAGENOLOGIA</t>
  </si>
  <si>
    <t>03EI-POLI NEUROLOGIA-FUGA DE RADIADOR</t>
  </si>
  <si>
    <t>NELSON NAHUEL NOVOA</t>
  </si>
  <si>
    <t>POLI NEUROLOGIA</t>
  </si>
  <si>
    <t>03EI-DERMATOLOGIA / UNACESS-REPARACIÓN</t>
  </si>
  <si>
    <t>KARINA CASTILLO</t>
  </si>
  <si>
    <t>DERMATOLOGIA Y UNACESS</t>
  </si>
  <si>
    <t xml:space="preserve">03EI-COMUNICACIONES-REVISAR RADIADOR </t>
  </si>
  <si>
    <t>ALEJANDRA MANZO</t>
  </si>
  <si>
    <t>COMUNICACIONES</t>
  </si>
  <si>
    <t>03EI-CONSULTAS MEDICAS-VARIOS</t>
  </si>
  <si>
    <t>Pablo Paredes Flores</t>
  </si>
  <si>
    <t>ALEJANDRA MELLA</t>
  </si>
  <si>
    <t>SUB DEPTO DE CONSULTAS</t>
  </si>
  <si>
    <t>JACQUELINE ROJAS</t>
  </si>
  <si>
    <t>03RE-CENTRAL DE PRODUCCION-ARREGLAR</t>
  </si>
  <si>
    <t>633435 -633433</t>
  </si>
  <si>
    <t>03RE-POLI OFTALMOLOGIA-CAMBIO DE FOCO</t>
  </si>
  <si>
    <t>MARCELA GUZMAN</t>
  </si>
  <si>
    <t>POLI OFTALMOLOGIA</t>
  </si>
  <si>
    <t>03RE-URGENCIA ADULTO-CAMBIO DE TUBO FLUORESCENTE</t>
  </si>
  <si>
    <t xml:space="preserve">03RE-TRAUMATOLOGIA-REVISION Y CAMBIO </t>
  </si>
  <si>
    <t>03RE-MEDICINA  FISICA Y REHABILITADORA-CAMBIO DE AMPOLLETA</t>
  </si>
  <si>
    <t>03RE-NEUROLOGIA-REVISION DE TIMBRE</t>
  </si>
  <si>
    <t xml:space="preserve">03RE-TALLER DE EQUIPOS INDUSTRIALES-REPONER </t>
  </si>
  <si>
    <t>03RE-NEUROLOGIA-CAMBIO DE TUBOS FLUORESCENTES</t>
  </si>
  <si>
    <t>03RE-URGENCIA OBSTETRICA-CAMBIO DE TUBOS FLUORESCENTES</t>
  </si>
  <si>
    <t>633605 ? 633601</t>
  </si>
  <si>
    <t>URGENCIA OBSTETRICA</t>
  </si>
  <si>
    <t>03RE-IMAGENOLOGIA  -REVISAR ENCHUFE</t>
  </si>
  <si>
    <t>03RE-ONCOLOGIA HOSPITALIZADOS-CAMBIAR TUBOS DE ILUMINACION</t>
  </si>
  <si>
    <t>PAMELA RODRIGUEZ</t>
  </si>
  <si>
    <t>ONCOLOGIA HOSPITALIZADOS</t>
  </si>
  <si>
    <t>03RE-NEUROLOGIA-LUCES TITILAN</t>
  </si>
  <si>
    <t>03RE-CIRUGIA INFANTIL-CAMBIO DE TUBOS</t>
  </si>
  <si>
    <t>03RE-CIRUGIA ADULTO-REPARACION DE TIMBRES</t>
  </si>
  <si>
    <t>03RE-ONCOLOGIA -CAMBIO DE AMPOLLETAS</t>
  </si>
  <si>
    <t>03RE-ADMISION-REPARAR ILUMINACION</t>
  </si>
  <si>
    <t>CAROLA VILLANUEVA</t>
  </si>
  <si>
    <t>03RE-MANTENIMIENTO-MEJORAMIENTO ILUMINACION</t>
  </si>
  <si>
    <t>MANTENIMIENTO</t>
  </si>
  <si>
    <t>03EI-CIRUGIA ADULTO-REPARACION TIMBRE CAMA</t>
  </si>
  <si>
    <t xml:space="preserve">03RE-ONCOLOGIA Y RADIOTERAPIA-CAMBIO DE TUBO FLUORESCENTE </t>
  </si>
  <si>
    <t>03RE-INFORMATICA-CAMBIO LUMINARIA</t>
  </si>
  <si>
    <t>LORENZO CANDIA</t>
  </si>
  <si>
    <t>INFORMATICA</t>
  </si>
  <si>
    <t>03RE-LABORATORIO CENTRAL-ARREGLO DE ILUMINACION</t>
  </si>
  <si>
    <t>SOLEDAD TOLEDO</t>
  </si>
  <si>
    <t>2 263306</t>
  </si>
  <si>
    <t>LABORATORIO CLINICO</t>
  </si>
  <si>
    <t xml:space="preserve">03RE-PEDIATRIA-REPARACION LUCES </t>
  </si>
  <si>
    <t>03EI-MEDICINA-TIMBRE CAMA</t>
  </si>
  <si>
    <t>03RE-MEDICO QUIRURGICO-ARREGLO PANEL ELECTRICO</t>
  </si>
  <si>
    <t>03RE-NEONATOLOGIA -REVISION DE SISTEMA DE LUCES</t>
  </si>
  <si>
    <t>PAOLA  AGUILAR</t>
  </si>
  <si>
    <t>03RE-CIRUGIA ADULTO-CAMBIO DE FOCO</t>
  </si>
  <si>
    <t>CAMILA AQUEVEQUE</t>
  </si>
  <si>
    <t>03RE-PEDIATRIA-MODIFICAR REDES DE PUNTO</t>
  </si>
  <si>
    <t>03RE-ONCOLOGIA Y RADIOTERAPIA-REPOSICION TUBO FLUORESCENTE</t>
  </si>
  <si>
    <t>03RE-ONCOLOGIA INFANTIL-REPARACION LUCES</t>
  </si>
  <si>
    <t>03RE-CASETA GUARDIA HAVERBECK-REVISAR LUZ</t>
  </si>
  <si>
    <t>SERVICIO GENERALES</t>
  </si>
  <si>
    <t>03RE-ONCOLOGIA INFANTIL-LUCES CON PROBLEMAS</t>
  </si>
  <si>
    <t xml:space="preserve">03RE-GINECOLOGIA Y OBSTETRICIA-MAL FUNCIONAMIENTO TUBO FLUORESCENTE </t>
  </si>
  <si>
    <t>GINECOLOGIA Y OBSTETRICIA - UNIDAD DE PARTOS</t>
  </si>
  <si>
    <t>03RE-LAVARATORIO CLINICO-REPARACION DE ENCHUFE</t>
  </si>
  <si>
    <t>03RE-PEDIATRIA-REPARACION DE LUZ</t>
  </si>
  <si>
    <t>03RE-ESTADISTICAS-ILUMINACIÓN DEJO DE FUNCIONAR</t>
  </si>
  <si>
    <t>GEORGETTE FINSCHI BELLO</t>
  </si>
  <si>
    <t>ESTADISTICAS</t>
  </si>
  <si>
    <t>03RE-LAVANDERIA-REPARACION ILUMINARIA</t>
  </si>
  <si>
    <t>CLAUDIO POZO</t>
  </si>
  <si>
    <t>LAVANDERIA Y ROPERIA</t>
  </si>
  <si>
    <t>03RE-CONTABILIDAD Y PRESUPUESTO-BAÑO SIN LUZ</t>
  </si>
  <si>
    <t xml:space="preserve">MADELEINE ESCOBAR </t>
  </si>
  <si>
    <t xml:space="preserve">CONTABILIDAD Y PRESUPUESTOS </t>
  </si>
  <si>
    <t>03RE-POLI UROLOGIA-INSTALACION DE ENCHUFE</t>
  </si>
  <si>
    <t xml:space="preserve">POLI UROLOGIA </t>
  </si>
  <si>
    <t>03RE-URGENCIA ADULTO-REPARACION DE ENCHUFE</t>
  </si>
  <si>
    <t>03RE-GINECOLOGIA-ARREGLO DE TUBO</t>
  </si>
  <si>
    <t>03RE-GINECOLOGIA Y OBSTETRICIA-TUBO FLUORESCENTE</t>
  </si>
  <si>
    <t>GINECOLOGIA -ARO</t>
  </si>
  <si>
    <t xml:space="preserve">03RE-URGENCIA -CAMBIO DE AMPOLLETAS </t>
  </si>
  <si>
    <t>03RE-PABELLON CENTRAL-CAMBIAR AMPOLLETA</t>
  </si>
  <si>
    <t>03RE-CENTRAL DE PRODUCCION-TUBO FLUORESCENTES</t>
  </si>
  <si>
    <t xml:space="preserve">03RE-ONCOLOGIA HOSPITALIZADOS-REVISAR Y REPARAR </t>
  </si>
  <si>
    <t>CONSTANZA FUENTES</t>
  </si>
  <si>
    <t>633585/633584</t>
  </si>
  <si>
    <t>03RE-TRAUMATOLOGIA-REPARACION ELECTRICA</t>
  </si>
  <si>
    <t>03RE-BODEGA DE FARMACIA-CAMBIAR TUBOS</t>
  </si>
  <si>
    <t>VERONISE VERGARA</t>
  </si>
  <si>
    <t>BODEGA DE FARMACIA</t>
  </si>
  <si>
    <t>ABASTECIMIENTO</t>
  </si>
  <si>
    <t>Sophia Cardenas</t>
  </si>
  <si>
    <t>debora.cardenas@redsalud.gob.cl</t>
  </si>
  <si>
    <t>DEPARTAMENTO OPERACIONES</t>
  </si>
  <si>
    <t>03GC-UTI  QUIRURGICA-REPARACION</t>
  </si>
  <si>
    <t>ROBERTO ALEJANDRO JARAMILLO PEREZ</t>
  </si>
  <si>
    <t>CONSUELO VILLANUEVA SOLIS</t>
  </si>
  <si>
    <t>03GC-UTI3-INSTALAR SOPORTE</t>
  </si>
  <si>
    <t>FRANCISCA VARGAS</t>
  </si>
  <si>
    <t>03GC-GINECOLOGIA-EVALUACIÓN Y REPARACIÓN</t>
  </si>
  <si>
    <t>LAYDI ESPINOZA</t>
  </si>
  <si>
    <t>03GC-PABELLON CENTRAL-CABLE DE ASPIRACION</t>
  </si>
  <si>
    <t>03GC-UCIA 1-REPARACION O RECAMBIO</t>
  </si>
  <si>
    <t>MARCIAL BASTIDAS NUÑEZ</t>
  </si>
  <si>
    <t>UCI ADULTO 1</t>
  </si>
  <si>
    <t>03GC-UCI ADULTOS-REPARACION Y CAMBIO</t>
  </si>
  <si>
    <t>03EM-ENDOSCOPIA-CAMBIO DE FILTROS DE AGUA</t>
  </si>
  <si>
    <t>DIEGO SANDOVAL</t>
  </si>
  <si>
    <t>ENDOSCOPIA</t>
  </si>
  <si>
    <t>03EM-POLI  OFTAMOLOGIA-REVISION DE LASER-YAGLASER</t>
  </si>
  <si>
    <t>SUSANA QUIÑONES</t>
  </si>
  <si>
    <t>03EM- REPARACION  MONITOR  CHOICEMED -NMED6000DP, SERIE 851099108, CAE - CARDIOLOGIA</t>
  </si>
  <si>
    <t>YESSICA MUÑOZ</t>
  </si>
  <si>
    <t>CAE - CARDIOLOGIA</t>
  </si>
  <si>
    <t>03EM- FALLA MONITOR MULTIPARAMETRO MINDRAY DATASCOPE, TRIO-57P, SERIE MC10855-B1</t>
  </si>
  <si>
    <t>TJH-12013-Trio &amp; Passport V.pdf</t>
  </si>
  <si>
    <t>CLAUDIA  CAMPOS</t>
  </si>
  <si>
    <t>03EI-UTI 3-REPARAR MACERADORA</t>
  </si>
  <si>
    <t>03EI-NEONATOLOGIA-REVISION DE AIRE ACONDICIONADO</t>
  </si>
  <si>
    <t>03EI-LISTA ESPERA QUIRURGICA-REVISIÓN AIRE ACONDICIONADO</t>
  </si>
  <si>
    <t>NATALYA RODRIGUEZ</t>
  </si>
  <si>
    <t>LISTA DE ESPERA QUIRURGICA</t>
  </si>
  <si>
    <t>LISTA ESPERA QUIRURGICA Y MACR</t>
  </si>
  <si>
    <t>03EI-UCI PEDIATRICA-RETIRO DE MACERADORA</t>
  </si>
  <si>
    <t xml:space="preserve">UCI PEDIATRICA </t>
  </si>
  <si>
    <t>03EI-ESTERILIZACION-FALLA EQUIPO AREA STERRAD</t>
  </si>
  <si>
    <t>03EI-ESTERILIZACION-FALLAS EN EQUIPO</t>
  </si>
  <si>
    <t>03EI-ESTERILIZACION-LAVADERO MATERIAL ANESTESIA</t>
  </si>
  <si>
    <t>03EI-SERVICIO SOCIAL-INSTALACION DE AIRE ACONDICIONADO</t>
  </si>
  <si>
    <t>IRMA CARPEZAT</t>
  </si>
  <si>
    <t>SERVICIO SOCIAL</t>
  </si>
  <si>
    <t>ALVARO  MATUS REYES, FELIPE  FIGUEROA CANUIÑIR, ROBERTO ALEJANDRO JARAMILLO PEREZ, SEBASTIAN TORRES CARVALLO, JORGE ANTONIO  PINO PINO, JOSE LUIS  CEBALLO CARCAMO</t>
  </si>
  <si>
    <t>03EI-ECOCARDIOLOGIA PEDIATRICA-REPARACION DE AIRE ACONDICIONADO</t>
  </si>
  <si>
    <t>MARIBEL VILLABLANCA</t>
  </si>
  <si>
    <t>ECOCARDIO PEDIATRICO</t>
  </si>
  <si>
    <t>ALVARO  MATUS REYES, SEBASTIAN TORRES CARVALLO</t>
  </si>
  <si>
    <t>03EI-ESTERILIZACION -LAVADORA BELIMED 3</t>
  </si>
  <si>
    <t>FRANCISCA LEIVA</t>
  </si>
  <si>
    <t>03EI-CHILECRECE CONTIGO-INSTALACION</t>
  </si>
  <si>
    <t>DARLING JARAMILLO TORRES</t>
  </si>
  <si>
    <t>CHILE CRECE CONTIGO</t>
  </si>
  <si>
    <t>03EI-ESTERILIZACION-LAVADORA BELIMED 1</t>
  </si>
  <si>
    <t>03EI-ESTERILIZACION-REPARACION</t>
  </si>
  <si>
    <t>03EI-RAYOS-AIRE ACONDICIONADO</t>
  </si>
  <si>
    <t>03EI-RAYOS-REVISION Y REPARACION</t>
  </si>
  <si>
    <t>ALVARO  MATUS REYES, FELIPE  FIGUEROA CANUIÑIR, SEBASTIAN TORRES CARVALLO</t>
  </si>
  <si>
    <t>03EM-HEMATOLOGIA INTENSIVA-COLCHON DE FLOTACION SECA</t>
  </si>
  <si>
    <t>Victor Lopez Galleguillos</t>
  </si>
  <si>
    <t>ASD.jpg</t>
  </si>
  <si>
    <t>PAOLA LOPEZ ROJAS</t>
  </si>
  <si>
    <t>Subdepartamento Procedimientos Diagnósticos</t>
  </si>
  <si>
    <t xml:space="preserve">CIRUGIA ADULTO </t>
  </si>
  <si>
    <t>03RE-UPC ADULTO-REVISION DE RED ELECTRICA</t>
  </si>
  <si>
    <t>03RE-ENDOSCOPIA-INSTALACION DE TOMA DE CORRIENTE</t>
  </si>
  <si>
    <t>633999/633569</t>
  </si>
  <si>
    <t>03RE-PEDIATRIA-INSTALACION DE ENCHUFE</t>
  </si>
  <si>
    <t>ERIKA SANCHEZ ZAPATA</t>
  </si>
  <si>
    <t>RICARDO BURGOS, DANIA TAPIA ACOSTA, VICTOR ANTONIO OBANDO TRUJILLO</t>
  </si>
  <si>
    <t>03RE-GINECOLOGIA -ENCHUFES</t>
  </si>
  <si>
    <t>03RE-EQUIPOS INDUSTRIALES-INSTALACION DE ENCHUFES</t>
  </si>
  <si>
    <t>03RE-ONCOLOGIA -INSTALACION DE RED ELECTRICA</t>
  </si>
  <si>
    <t>03RE-CIRUGIA ADULTO-ARREGLO DE ENCHUFES</t>
  </si>
  <si>
    <t>03EI-ESTERILIZACION-EXTRACTOR DE AIRE</t>
  </si>
  <si>
    <t>03RE-UPS-INSTALACION DE ENCHUFE</t>
  </si>
  <si>
    <t>RODRIGO ASTUDILLO</t>
  </si>
  <si>
    <t>UPS</t>
  </si>
  <si>
    <t xml:space="preserve">03RE-MEDICINA-INSTALACIÓN </t>
  </si>
  <si>
    <t>KATERIN PERALTA DIAZ</t>
  </si>
  <si>
    <t>03RE-DIALISIS-CAMBIAR TUBOS FLUORESCENTES</t>
  </si>
  <si>
    <t>FERNANDA ESPINOZA</t>
  </si>
  <si>
    <t>03RE-MEDICINA-TIMBRE</t>
  </si>
  <si>
    <t>MEDICINA 3°PISO</t>
  </si>
  <si>
    <t>03RE-DIALISIS-CAMBIO DE TUBO FLUORESCENTE</t>
  </si>
  <si>
    <t>FERNANADA ESPINOZA</t>
  </si>
  <si>
    <t>03RE-RAYOS-CAMBIO DE TUBOS</t>
  </si>
  <si>
    <t xml:space="preserve">03RE-CONTABILIDAD Y PRESUPUESTO-REVISION DE TUBOS </t>
  </si>
  <si>
    <t>DEPARTAMENTO FINANZAS</t>
  </si>
  <si>
    <t>03RE-CIRUGIA INFANTIL-REPARAR O CAMBIAR</t>
  </si>
  <si>
    <t>CIRUGIA ADULTOS</t>
  </si>
  <si>
    <t>ALFREDO ARCE</t>
  </si>
  <si>
    <t>RICARDO BURGOS, DANIA TAPIA ACOSTA</t>
  </si>
  <si>
    <t>03RE-CENTRAL DE PRODUCCIÓN-INSTALACIÓN DE ENCHUFE</t>
  </si>
  <si>
    <t>MYRIAM QUINTANA</t>
  </si>
  <si>
    <t>03RE-BIENESTAR-REVISAR LUCES</t>
  </si>
  <si>
    <t>03RE-CASINO FUNCIONARIOS-REVISION Y REPARACION</t>
  </si>
  <si>
    <t>ENCHUFECASINO.jpg</t>
  </si>
  <si>
    <t>CAROLINA GONZALEZ</t>
  </si>
  <si>
    <t>633173 - 633433-633302</t>
  </si>
  <si>
    <t>03RE-UPC ADULTO-GUIA N°16</t>
  </si>
  <si>
    <t>03RE-CONFENAT HISTORICA-PUNTO DE ENCHUFE</t>
  </si>
  <si>
    <t>ISABEL MILLING</t>
  </si>
  <si>
    <t>CONFENATS HISTORICA</t>
  </si>
  <si>
    <t>03RE-PEDIATRIA-CAMBIO DE TUBOS</t>
  </si>
  <si>
    <t>03RE-ANATOMIA PATOLOGICA-CAMBIO DE FLUORESCENTE</t>
  </si>
  <si>
    <t>JUANA RAIMILLA</t>
  </si>
  <si>
    <t>03RE-MEDICINA -CAMBIO DE TUBOS FLUORESCENTES</t>
  </si>
  <si>
    <t>03RE-UNIDAD CENTRAL DE PRODUCCION-INSTALACION DE ENCHUFE</t>
  </si>
  <si>
    <t>UNIDAD CENTRAL DE PRODUCCION</t>
  </si>
  <si>
    <t>03RE-PSIQUIATRIA INFANTIL-EXTENCION DE CABLE</t>
  </si>
  <si>
    <t>MARLYS SAAVEDRA</t>
  </si>
  <si>
    <t>03RE-ONCO HEMATOLOGIA INFANTIL-REPARAR LUCES DE BAÑO</t>
  </si>
  <si>
    <t>ONCO HEMATOLOGIA INFANTIL</t>
  </si>
  <si>
    <t>03RE-MEDICINA-ENCHUFES</t>
  </si>
  <si>
    <t xml:space="preserve">03RE-COMUNICACIONES-INSTALACION RED ELECTRICA Y LAMPARA </t>
  </si>
  <si>
    <t>03RE-POLI OFTALMOLOGIA-INSTALACION TUBO FLUORESCENTE</t>
  </si>
  <si>
    <t>MACARENA LECAROS</t>
  </si>
  <si>
    <t>+56 63 265360</t>
  </si>
  <si>
    <t>03RE-ONCO HEMATOLOGIA INFANTIL-LUCES DE PASILLO</t>
  </si>
  <si>
    <t>03RE-INFORMATICA-UPS</t>
  </si>
  <si>
    <t>03RE-ECOCARDIOGRAFIA-MANTENIMIENTO DISPOSITIVOS UPS</t>
  </si>
  <si>
    <t>03RE-UNIDAD DE PARTO-RETIRAR ENCHUFE</t>
  </si>
  <si>
    <t>PARTO</t>
  </si>
  <si>
    <t>PARTO - OBSTETRICIA</t>
  </si>
  <si>
    <t>SUSANA SOTO</t>
  </si>
  <si>
    <t>REMUNERACIONES</t>
  </si>
  <si>
    <t>03RE-CIRUGIA INFANTIL- ARREGLO DE TIMBRE</t>
  </si>
  <si>
    <t>03RE-RAYOS-UPS</t>
  </si>
  <si>
    <t xml:space="preserve">03RE-GINECOLOGIA Y OBSTETRICIA-EXTENSION </t>
  </si>
  <si>
    <t>03RE-RAYOS- ARREGLO DE UPS</t>
  </si>
  <si>
    <t>03RE-BANCO DE SANGRE-CAMBIOS DE TUBOS Y AMPOLLETAS</t>
  </si>
  <si>
    <t>YAQUELINE NAVARRETE</t>
  </si>
  <si>
    <t>03RE-POLI CARDIOLOGIA-REVISAR UPS</t>
  </si>
  <si>
    <t>JEAN CORTES</t>
  </si>
  <si>
    <t>03RE-LAVANDERIA-CAMBIO DE ENCHUFE</t>
  </si>
  <si>
    <t>03RE- URGENCIA  ADULTO-REPARACION DE AMPOYA</t>
  </si>
  <si>
    <t>VERONICA PEREZ</t>
  </si>
  <si>
    <t>Cristobal  Madrid Cofre</t>
  </si>
  <si>
    <t>03GC-NEONATOLOGIA-FUGA DE OXIGENO</t>
  </si>
  <si>
    <t>03EM-UPC ADULTO-ARREGLO MASCARA DE VENTILACION</t>
  </si>
  <si>
    <t xml:space="preserve">03EM-UTI QUIRURGICA- CABLE  </t>
  </si>
  <si>
    <t>03EI-LAVANDERIA-REVISION DE LAVADORA</t>
  </si>
  <si>
    <t>JORGE ANTONIO  PINO PINO</t>
  </si>
  <si>
    <t>ALVARO  MATUS REYES, FELIPE  FIGUEROA CANUIÑIR, JORGE ANTONIO  PINO PINO, JOSE LUIS  CEBALLO CARCAMO</t>
  </si>
  <si>
    <t>JORGE ANTONIO  PINO PINO, JOSE LUIS  CEBALLO CARCAMO</t>
  </si>
  <si>
    <t>03EI-PABELLON CENTRAL-REPARACION</t>
  </si>
  <si>
    <t>03EI-LAVANDERIA-REPARACION DE SECADOR</t>
  </si>
  <si>
    <t>03EI-FARMACIA AMBULATORIO-REVISION DE REFRIGERADOR</t>
  </si>
  <si>
    <t>FABIOLA CASTILLO</t>
  </si>
  <si>
    <t>FARMACIA AMBULATORIO</t>
  </si>
  <si>
    <t>03EI-LAVANDERIA-REVISION DE SECADORA</t>
  </si>
  <si>
    <t>03EI-LAVANDERIA-REPARACION DE LABADORA</t>
  </si>
  <si>
    <t>03EI-LAVANDERIA-CRTE DE COREA</t>
  </si>
  <si>
    <t>FELIPE  FIGUEROA CANUIÑIR, JORGE ANTONIO  PINO PINO, JOSE LUIS  CEBALLO CARCAMO</t>
  </si>
  <si>
    <t>03EI-LAVANDERIA-REVISION DE LAVADORAS</t>
  </si>
  <si>
    <t>03EI-LAVANDERIA-REVISION</t>
  </si>
  <si>
    <t>03EI-LAVANDERIA-REPARACION EMPAQUETADURAS DE FLANGES</t>
  </si>
  <si>
    <t>03EI-LAVANDERIA-REVISION UMA</t>
  </si>
  <si>
    <t>03EI-LAVANDERIA-REPARACION CARRO ROPA</t>
  </si>
  <si>
    <t>03EI-LAVANDERIA-SECADOR DE ROPA</t>
  </si>
  <si>
    <t>03EI-PABELLON CENTRAL- MESA QUIRURGICA</t>
  </si>
  <si>
    <t>03EI-LAVANDERIA -FIJACION ROSETA</t>
  </si>
  <si>
    <t xml:space="preserve">03EI-QUIMIOTERAPIA AMBULATORIA-REVISION </t>
  </si>
  <si>
    <t>BIRMANIA WEBER</t>
  </si>
  <si>
    <t>03EI-FARMACIA AMBULATORIA-REVISION DE REFRIGERADOR</t>
  </si>
  <si>
    <t>03EI- ASCENSOR 7- LIMPIEZA FOSA</t>
  </si>
  <si>
    <t xml:space="preserve">03EI-LAVANDERIA-REVISION Y REPARACION </t>
  </si>
  <si>
    <t>FELIPE  FIGUEROA CANUIÑIR, JORGE ANTONIO  PINO PINO</t>
  </si>
  <si>
    <t>03EI-PABELLON CENTRAL-MUELAS DE PIERNERA</t>
  </si>
  <si>
    <t>PABELLÓN CENTRAL</t>
  </si>
  <si>
    <t>03EM-URGENCIA ADULTO -REPARACION DE MANGO</t>
  </si>
  <si>
    <t>03EM-UPC ADULTO-CABLE LINEA ARTERIAL</t>
  </si>
  <si>
    <t>03EM-SAMU-REPARACION Y CONEXIÓN</t>
  </si>
  <si>
    <t>03EM-  NEUROCIRUGÍA</t>
  </si>
  <si>
    <t>03EM-RECUPERACION-SOLICITUD</t>
  </si>
  <si>
    <t>RECUPERACION</t>
  </si>
  <si>
    <t>03EM-NEUROLOGIA-CAFÓMETRO MALO</t>
  </si>
  <si>
    <t>YOSELIN VILLAROEL</t>
  </si>
  <si>
    <t>Nueva</t>
  </si>
  <si>
    <t>03EI-RAYOS-REPARACION DE FILTRACION</t>
  </si>
  <si>
    <t>Elias Haron Sanchez Paredes</t>
  </si>
  <si>
    <t>8e1547f8-0097-425a-bace-8ed65e98e67a.jfif</t>
  </si>
  <si>
    <t>03EI-KINESIOLOGIA-SIFON DE TURBION</t>
  </si>
  <si>
    <t>KINESIOLOGIA</t>
  </si>
  <si>
    <t>03EI-RECUPERACION-REPARACION RUEDA DE CAMA</t>
  </si>
  <si>
    <t>03EI-SERVICIOS Y LOGISTICA-APOYA BRAZO SILLA</t>
  </si>
  <si>
    <t>03EI-POLI PEDIATRIA-EVALUACION CAMILLA</t>
  </si>
  <si>
    <t>633834 - 633341</t>
  </si>
  <si>
    <t>03EI-SAMU-ELIMINAR CORROSION</t>
  </si>
  <si>
    <t>CORROSIÓN1.JPG
CORROSIÓN2.JPG
CORROSIÓN3.JPG</t>
  </si>
  <si>
    <t>03EI-ASCENSOR 7-REPARACION</t>
  </si>
  <si>
    <t>ALFREDIO ARCE</t>
  </si>
  <si>
    <t>03EM- ANATOMÍA PATOLÓGICA - REPARACIÓN MICROFONO</t>
  </si>
  <si>
    <t>03EI-LAVANDERIA-REPARACION EN SECADOR 3</t>
  </si>
  <si>
    <t>03EI-LAVANDERIA-CAMBIO DE MANGUERA</t>
  </si>
  <si>
    <t>03EI-MEDICINA-REPARACION DE SILLAS DE RUEDAS</t>
  </si>
  <si>
    <t>03RE-DENTAL-REVISAR INSTALACION</t>
  </si>
  <si>
    <t>03RE-POLI HEMATOLOGIA INFANTIL-CAMBIO DE TUBO FLUORESCENTE</t>
  </si>
  <si>
    <t>03RE-SAMU-REVISION Y REPARACION</t>
  </si>
  <si>
    <t>03EM-MED. FISICA Y REHABILITACION-AJUSTE DE TERMOMETRO</t>
  </si>
  <si>
    <t>03EI-PABELLON CENTRAL-REPARACION DE ARCO</t>
  </si>
  <si>
    <t>03EI-ESTERILIZACION-LAVADORA BELIMED 3</t>
  </si>
  <si>
    <t xml:space="preserve">03EI-UTI QUIRURGICA-REPARACION </t>
  </si>
  <si>
    <t>03RE-ONCOLOGIA Y RDT-REPARACION Y CAMBIO</t>
  </si>
  <si>
    <t>03EI-ASISTENTE SOCIAL ONCOLOGIA-RADIADOR</t>
  </si>
  <si>
    <t>03RE-PISO MECANICO-MEJORAS DE ILUMINACIÓN</t>
  </si>
  <si>
    <t>03EI-POST PARTO-REPARACION DE CATRE</t>
  </si>
  <si>
    <t>03EM-MEDICO QUIRURGICO-ARREGLO DE SATUROMETRO</t>
  </si>
  <si>
    <t>03RE-HEMATOLOGIA INTENSIVA-INSTALACION DE ENCHUFES</t>
  </si>
  <si>
    <t xml:space="preserve">03RE-URGENCIA ADULTO-CAMBIO DE TUBOS </t>
  </si>
  <si>
    <t>03RE-BODEGA ZOCALO-LUMINARIA CON PROBLEMAS</t>
  </si>
  <si>
    <t>03GC-URGENCIA ADULTO-NIPLES</t>
  </si>
  <si>
    <t>03RE-CASINO -REVISION SISTEMA ELECTRICO</t>
  </si>
  <si>
    <t>03RE-CIRUGIA INFANTIL-REVISAR Y REPONER</t>
  </si>
  <si>
    <t>03RE-CASETA HAVERBECK-CAMBIO EQUIPO DE ILUMINACION</t>
  </si>
  <si>
    <t>03RE-MEDICO QUIRURGICO-CAMBIO DE TUBO FLUORESCENTE</t>
  </si>
  <si>
    <t>03RE-CIRUGIA ADULTO-REVISION DE PANEL ELECTRICO</t>
  </si>
  <si>
    <t xml:space="preserve">03RE-CIRUGIA ADULTO-REPARACION DE LUCES </t>
  </si>
  <si>
    <t>Etiquetas de fila</t>
  </si>
  <si>
    <t>Total general</t>
  </si>
  <si>
    <t>03EI-URGENCIA-CAMA ROTA</t>
  </si>
  <si>
    <t>03EM-reparacion cae gastro</t>
  </si>
  <si>
    <t>03RE-MEDICINA-SOLICITA ENCHUFE</t>
  </si>
  <si>
    <t>03EM-NEUROCIRUGÍA REVISIÓN DE MONITOR</t>
  </si>
  <si>
    <t>Etiquetas de columna</t>
  </si>
  <si>
    <t>03RE-REMUNERACIONES-INSTALACION ELECTRICA</t>
  </si>
  <si>
    <t>03RE-GINECOLOGIA-RETIRO</t>
  </si>
  <si>
    <t>03EM- LABORATORIO CENTRAL - REVISIÓN CENTRIFUGA Y MICROSCOPIO</t>
  </si>
  <si>
    <t xml:space="preserve">03EM- Revisión de equipo emisor de ondas acústicas  </t>
  </si>
  <si>
    <t>ene</t>
  </si>
  <si>
    <t>feb</t>
  </si>
  <si>
    <t>mar</t>
  </si>
  <si>
    <t>abr</t>
  </si>
  <si>
    <t>jun</t>
  </si>
  <si>
    <t>Cuenta de Cerrada</t>
  </si>
  <si>
    <t>03EI-HEMATOLOGIA INTENSIVA-EXTRACTOR DE AIRE</t>
  </si>
  <si>
    <t xml:space="preserve">MEDICINA </t>
  </si>
  <si>
    <t>RICARDO BURGOS, YARITZA SANTANA GUERRERO, VICTOR ANTONIO OBANDO TRUJILLO</t>
  </si>
  <si>
    <t>PEDIATRIA - ONCOLOGIA INFANTIL</t>
  </si>
  <si>
    <t>CLAUDIA LOPEZ REYES</t>
  </si>
  <si>
    <t>POLI DE CIRUGIA</t>
  </si>
  <si>
    <t>DANIELA OLAVARRIA ENFERMERA (S)</t>
  </si>
  <si>
    <t>MEDICO QUIRURGICO INDIFERENCIADO</t>
  </si>
  <si>
    <t>MABEL VENEGAS</t>
  </si>
  <si>
    <t>PAMELA  R</t>
  </si>
  <si>
    <t>03EI-RECUPERACION ARREGLO DE RUEDA</t>
  </si>
  <si>
    <t>CATHERINE DURAN</t>
  </si>
  <si>
    <t>Victor Lopez Galleguillos, FABIAN  FLANDEZ FILOZA</t>
  </si>
  <si>
    <t>Felipe Alvarado Palomino, YOSELYN  PEREZ MARAGANO</t>
  </si>
  <si>
    <t>URGE</t>
  </si>
  <si>
    <t>DR NAHUELPAN</t>
  </si>
  <si>
    <t>CARDIOLOGIA</t>
  </si>
  <si>
    <t xml:space="preserve">XIMENA PEÑA </t>
  </si>
  <si>
    <t>VESTUARIO</t>
  </si>
  <si>
    <t>CARLOS HOFFMANN</t>
  </si>
  <si>
    <t>INFRAESTRUCTURA</t>
  </si>
  <si>
    <t>SUB DPTO INFRAESTRUCTURA</t>
  </si>
  <si>
    <t>YARITZA SANTANA GUERRERO, VICTOR ANTONIO OBANDO TRUJILLO</t>
  </si>
  <si>
    <t>03EI-NEUROLOGIA -ARREGLO DE CAMAS</t>
  </si>
  <si>
    <t>03RE-SEDILE-TUBOS FLUORESCENTE</t>
  </si>
  <si>
    <t>03RE-GINECOLOGIA-REVISION Y ARREGLO UPS</t>
  </si>
  <si>
    <t>GRECIA SANCHEZ</t>
  </si>
  <si>
    <t>EQUIPOS MEDICOS</t>
  </si>
  <si>
    <t xml:space="preserve">03EI-MEDICINA-REVISION Y REPARACION </t>
  </si>
  <si>
    <t>03EI-MEDICINA-BARANDAS ROTAS</t>
  </si>
  <si>
    <t>03EI-TRAUMATOLOGIA-EVALUACION Y REPARACION</t>
  </si>
  <si>
    <t xml:space="preserve">03RE-PABELLON CENTRAL-REVISION Y CAMBIO DE TUBOS </t>
  </si>
  <si>
    <t>LILET MIRANDA</t>
  </si>
  <si>
    <t>03EI-ESTERILIZACION-ETO 1</t>
  </si>
  <si>
    <t xml:space="preserve">03RE-GINECOLOGIA- REPARAR LUZ NOCTURNA </t>
  </si>
  <si>
    <t>ROMINA ARAYA</t>
  </si>
  <si>
    <t>03EM-PABELLON CENTRAL-INSTALACION</t>
  </si>
  <si>
    <t xml:space="preserve">03RE-ONCOLOGIA INFANTIL-SIN LUZ </t>
  </si>
  <si>
    <t>PEDIATRIA ONCOLOGIA INFANTIL</t>
  </si>
  <si>
    <t>03GC-URGENCIA ADULTO-REVISIÓN Y REPARACIÓN</t>
  </si>
  <si>
    <t>03EI-GINECÓLOGA-REPARACIÓN DE CAMA</t>
  </si>
  <si>
    <t xml:space="preserve">03EI-GINECOLOGIA-CAMBIO </t>
  </si>
  <si>
    <t>03EM-UTI 3-CABLES PARA CONTROL ECG</t>
  </si>
  <si>
    <t>03EM-UTI 3-RETIRO</t>
  </si>
  <si>
    <t>GERARDO ALONSO CASTILLO RODRIGUEZ</t>
  </si>
  <si>
    <t>03EI-HEMATOLOGIA INTENSIVA-INSTALAR RUEDA DE PORTASUERO</t>
  </si>
  <si>
    <t>03EI-TRAUMATOLOGIA-REVISIÓN Y REPARACIÓN</t>
  </si>
  <si>
    <t>03RE-UPC ADULTO-REVISION Y CAMBIO</t>
  </si>
  <si>
    <t>03RE-UPC PEDIATRICA-CAMBIO ENCHUFES</t>
  </si>
  <si>
    <t>03RE-ABASTECIMIENTO 5°PISO-CAMBIO DE LUMINARIA</t>
  </si>
  <si>
    <t>MONICA GUARDA PEREZ</t>
  </si>
  <si>
    <t>ABASTECIMIENTO 5° PISO</t>
  </si>
  <si>
    <t>03GC-MEDICINA-REVISION DE REGULADORES</t>
  </si>
  <si>
    <t>03EI-URGENCIA ADULTOS-REPARACION SILLA DE RUEDAS</t>
  </si>
  <si>
    <t>03RE-LABORATORIO CENTRAL-CAMBIO DE AMPOLLETAS</t>
  </si>
  <si>
    <t>MAKARENA BASAUL</t>
  </si>
  <si>
    <t>03EM-GINECOLOGIA-MONITOR</t>
  </si>
  <si>
    <t>03EI-MEDICINA-REPARACIÓN CAMILLA</t>
  </si>
  <si>
    <t>03RE-UPC ADULTO-INSTALACIÓN DE ENCHUFE</t>
  </si>
  <si>
    <t>03RE-AUDITORIO-AMPOLLETAS</t>
  </si>
  <si>
    <t>FREDDY TORREJON</t>
  </si>
  <si>
    <t>SERVICIOS Y LOGISTICA AUDITORIO</t>
  </si>
  <si>
    <t>03RE-TRAUMATOLOGIA-REPARACION DE LUZ</t>
  </si>
  <si>
    <t>03RE-UCI PEDIATRICA-CONFECCION DE ALARGADORES</t>
  </si>
  <si>
    <t>633650-633654</t>
  </si>
  <si>
    <t>03EI-MEDICO QUIRURGICO-ARREGLO DE PESA</t>
  </si>
  <si>
    <t>03RE-ADMISION-CAMBIO DE ILUMINACION</t>
  </si>
  <si>
    <t>03EI-NEUROLOGIA-ARREGLO BARANDA DE CAMAS</t>
  </si>
  <si>
    <t>MARIEL UNDA DURAN</t>
  </si>
  <si>
    <t>03EM-NEUROLOGIA-DESFIBRILADOR</t>
  </si>
  <si>
    <t>03RE-NEONATOLOGIA -CAMBIAR TUBOS FLUORESCENTES</t>
  </si>
  <si>
    <t>IBSIA LINCOPE</t>
  </si>
  <si>
    <t>03EM-UPC ADULTO-REPARACION DE BOMBA</t>
  </si>
  <si>
    <t xml:space="preserve">03GC-URGENCIA ADULTOS-REPARACION </t>
  </si>
  <si>
    <t>03RE-POLI NEUROLOGIA-CREAR PUNTO DE RED ELECTRICA</t>
  </si>
  <si>
    <t>NELSON NAHUEL</t>
  </si>
  <si>
    <t>03EM-UTI 3-REUBICACION CENTRAL DE MONITOREO</t>
  </si>
  <si>
    <t>DANIELA SAEZ</t>
  </si>
  <si>
    <t>03RE-TALLER DE SOLDADORES-REVISION Y ARREGLO</t>
  </si>
  <si>
    <t>JOCELYN PEREZ</t>
  </si>
  <si>
    <t>INFRAESTRUCTURA (SOLDADORES)</t>
  </si>
  <si>
    <t>03RE-RECUPERACION-ARREGLO DE ENCHUFE</t>
  </si>
  <si>
    <t>PATRICIA AGUILERA MUÑOZ</t>
  </si>
  <si>
    <t>03RE-RAYOS-REPARACION DE LUZ</t>
  </si>
  <si>
    <t>03EM-UPC ADULTO-REPARACION BOMBA DE INFUSIÓN</t>
  </si>
  <si>
    <t xml:space="preserve">03EM-UPC ADULTO -REPARACION O REPOSICIÓN </t>
  </si>
  <si>
    <t>03EI-LAVANDERIA-REVISION Y REPARACIÓN</t>
  </si>
  <si>
    <t>03EI-MEDICINA-REPARACION DE BARANDA</t>
  </si>
  <si>
    <t xml:space="preserve">03EM-MEDICO QUIRURGICO-ARREGLO DE BOMBA </t>
  </si>
  <si>
    <t>03EM-MEDICINA-CABLE ECG</t>
  </si>
  <si>
    <t>03EM-MEDICO QUIRURGICO-ARREGLO</t>
  </si>
  <si>
    <t>03RE-MEDICO QUIRURGICO-ARREGLO DE CABLE</t>
  </si>
  <si>
    <t>03RE-DENTAL-INTERRUPTOR</t>
  </si>
  <si>
    <t>03EI-ARCHIVO-SELLADO DE ESPUMA</t>
  </si>
  <si>
    <t>20/04/0023</t>
  </si>
  <si>
    <t>03EM-PABELLON CENTRAL-REVISION Y REPARACIÓN</t>
  </si>
  <si>
    <t>03EI-NEUROLOGIA-SILLA DE RUEDA</t>
  </si>
  <si>
    <t>03EM- MEDICO QUIRURGICO-ARREGLO DE INFUSION</t>
  </si>
  <si>
    <t>03RE-CALIDAD Y SEGURIDAD DEL PACIENTE-INSTALACION DE ENCHUFE</t>
  </si>
  <si>
    <t>ASTRID RAMIREZ PARRA</t>
  </si>
  <si>
    <t>CALIDAD Y SEGURIDAD DEL PACIENTE</t>
  </si>
  <si>
    <t>UNIDAD DE CALIDAD Y SEGURIDAD DEL PACIENTE</t>
  </si>
  <si>
    <t>03RE-POLI GASTRO-REVISION DE RED ELECTRICA</t>
  </si>
  <si>
    <t>POLI GASTROENTEROLOGIA BOX RESPIRATORIO</t>
  </si>
  <si>
    <t>03GC-POLI RESPIRATORIO-REPOSICIÓN DE HUMIFICADORES</t>
  </si>
  <si>
    <t>POLI RESPIRATORIO TBC</t>
  </si>
  <si>
    <t>03RE-RADIOTERAPIA-REPOSICIÓN TUBOS</t>
  </si>
  <si>
    <t>MARCIA VASQUEZ</t>
  </si>
  <si>
    <t>03GC-RECUPERACIÓN-REPARACIÓN O SUSTITUCIÓN FLUJOMETROS</t>
  </si>
  <si>
    <t>03GC-MEDICINA-NIPLES</t>
  </si>
  <si>
    <t>CLEO GARRIDO</t>
  </si>
  <si>
    <t>03EI-URGENCIA ADULTO-RETIRO DE RIELES DE PORTASUEROS</t>
  </si>
  <si>
    <t>03EI-CAE-CAMBIAR VALVULA DE RADIADORES</t>
  </si>
  <si>
    <t>SUBDEPTO DE CONSULTAS</t>
  </si>
  <si>
    <t>CONSULTORIO ADOSADO ESPECIAL.</t>
  </si>
  <si>
    <t>03RE-POLI GINECOLOGIA -CAMBIO DE LUCES</t>
  </si>
  <si>
    <t>SANDRA ISLA TOLEDO</t>
  </si>
  <si>
    <t>POLI GINECOLOGIA</t>
  </si>
  <si>
    <t>03RE-MEDICINA NUCLEAR-CAMBIO DE TUBO FLUORESCENTE</t>
  </si>
  <si>
    <t>GONZALO FUENTES</t>
  </si>
  <si>
    <t>03RE-SEDILE-REVISAR Y REPARAR</t>
  </si>
  <si>
    <t>RAYEN THIELE</t>
  </si>
  <si>
    <t>INFREAESTRUCTURA</t>
  </si>
  <si>
    <t>03EM-MEDICINA-REVISIÓN Y REPARACIÓN</t>
  </si>
  <si>
    <t>03RE-RAYOS-REPARACION LUZ</t>
  </si>
  <si>
    <t>03EM-RECUPERACION-ARREGLO DE MONITOR</t>
  </si>
  <si>
    <t xml:space="preserve">03RE-NEONATOLOGIA-REVISIÓN Y REPARACIÓN </t>
  </si>
  <si>
    <t>03EI-ESTERILIZACION -BELIMED 3</t>
  </si>
  <si>
    <t>03EM-MEDICINA-APARATO DE PRESIÓN</t>
  </si>
  <si>
    <t>03EI-MEDICO QUIRURGICO-ARREGLO SILLA DE RUEDAS</t>
  </si>
  <si>
    <t xml:space="preserve">03EI-ENTRADA BUERAS-CORTINAS DE AIRE </t>
  </si>
  <si>
    <t>03EI-PABELLONES QUIRURGICOS-BRAZAL</t>
  </si>
  <si>
    <t>PABELLON QUIRURGICO</t>
  </si>
  <si>
    <t>03EI-POLI RESPIRATORIO-REPARACIÓN DE SILLA DE RUEDAS</t>
  </si>
  <si>
    <t>03EI-MEDICO QUIRURGICO-ARREGLO DE SILLAS DE RUEDA</t>
  </si>
  <si>
    <t>03RE-ARCHIVO-CAMBIO DE TUBOS</t>
  </si>
  <si>
    <t>DANIELA CATALAN</t>
  </si>
  <si>
    <t>633349 -633335</t>
  </si>
  <si>
    <t>03EI-DIALISIS-RETIRO DE CIRCUITOS</t>
  </si>
  <si>
    <t>TANIA FLORES MONTECINOS</t>
  </si>
  <si>
    <t>03RE-PABELLON-CAMBIAR TUBOS LED</t>
  </si>
  <si>
    <t>PABELLON</t>
  </si>
  <si>
    <t>03RE-AFUTEPA-CAMBIO DE EQUIPO</t>
  </si>
  <si>
    <t>CARLOS ARCOS (PRESIDENTE)</t>
  </si>
  <si>
    <t>AFUTEPA</t>
  </si>
  <si>
    <t>03RE-NEONATOLOGIA-REVISION DE PANEL ELECTRICO</t>
  </si>
  <si>
    <t>03RE-CASINO FUNCIONARIOS-REVISIÓN DE MICROONDAS</t>
  </si>
  <si>
    <t>CASINO DE FUNCIONARIOS</t>
  </si>
  <si>
    <t xml:space="preserve">03EI-MEDICINA-REPARACION </t>
  </si>
  <si>
    <t>URGENCIA DULTO ( SOU)</t>
  </si>
  <si>
    <t>03EI-PABELLON CENTRAL-CAMBIAR RUEDA</t>
  </si>
  <si>
    <t>03RE-POLI PEDIATRÍA-INSTALACIÓN DE ENCHUFE</t>
  </si>
  <si>
    <t>DANIELA SABATH H</t>
  </si>
  <si>
    <t>03GC-URGENCIA ADULTO-REPOSICIÓN FLUJOMETROS</t>
  </si>
  <si>
    <t xml:space="preserve">03GC-UTI 3-FLUJOMETROS </t>
  </si>
  <si>
    <t>03GC-UPC ADULTO- ARREGLO DE FLUJOMETRO</t>
  </si>
  <si>
    <t>03EM-UTI 3-BOMBAS DE INFUSION</t>
  </si>
  <si>
    <t>UPC ADULTO UTI 3</t>
  </si>
  <si>
    <t>03EM-MEDICINA-REVISION Y ARREGLO</t>
  </si>
  <si>
    <t>03EI-NUTRICION CLINICA-RUEDAS DE CARRO</t>
  </si>
  <si>
    <t>03EI-URGENCIA ADULTO-REVISIÓN DE RADIADOR</t>
  </si>
  <si>
    <t>03EM-GINECOLOGIA -REVISION DE EQUIPO</t>
  </si>
  <si>
    <t>03RE-DENTAL-LUZ QUEMADA</t>
  </si>
  <si>
    <t xml:space="preserve">DENTAL </t>
  </si>
  <si>
    <t>03EM-MEDICINA-MONITOR</t>
  </si>
  <si>
    <t>03EM-MEDICINA-CABLE TRONCAL DE SATUROMETRO</t>
  </si>
  <si>
    <t>03EI-ESTERILIZACION-FILTRACION DE AGUA LAVADORA</t>
  </si>
  <si>
    <t>Felipe Alvarado Palomino</t>
  </si>
  <si>
    <t>03EI-LAVANDERIA-FUGA DE VÁLVULA</t>
  </si>
  <si>
    <t>03RE-UPC PEDIATRICA-REVISION DE ENCHUFES</t>
  </si>
  <si>
    <t>03EI-UTI QUIRURGICA-REPARACIONES DE RUEDA</t>
  </si>
  <si>
    <t>03RE-NEUROLOGIA-INSTALACION ENCHUFE</t>
  </si>
  <si>
    <t>03EM-SAMU-REVISIÓN</t>
  </si>
  <si>
    <t>03RE-BODEGA SAMU-CAMBIO TUBO FLUORESCENTES</t>
  </si>
  <si>
    <t>03EI-ESTERILIZACION-AUTOCLAVES</t>
  </si>
  <si>
    <t>03EI-URGENCIA ADULTO-REPARACIÓN</t>
  </si>
  <si>
    <t>03EI-PABELLON CENTRAL-BRAZAL</t>
  </si>
  <si>
    <t>03RE-CIRUGIA ADULTO-REPARACION DE TIMBRE</t>
  </si>
  <si>
    <t>PAULINA BELMAR</t>
  </si>
  <si>
    <t>03EI-UPC ADULTO-ARREGLO DE MACERADORA</t>
  </si>
  <si>
    <t>03RE-UTI QUIRURGICA-CAMBIO DE AMPOLLETA</t>
  </si>
  <si>
    <t>03RE-ONCOLOGIA HOSPITALIZADOS-REPARAR TIMBRE</t>
  </si>
  <si>
    <t>PAMELA EU.</t>
  </si>
  <si>
    <t>03RE-CASETA DE GUARDIAS -INSTALACION DE LUZ</t>
  </si>
  <si>
    <t>03EM-TRAUMATOLOGIA-REPARACION</t>
  </si>
  <si>
    <t>PAMELA ROSAS</t>
  </si>
  <si>
    <t>03GC-PEDIATRIA-NIPLES</t>
  </si>
  <si>
    <t>03EM-MEDICINA-BOMBA DE INFUSIÓN</t>
  </si>
  <si>
    <t>03RE-URGENCIA ADULTA-REPARAR O CAMBIAR</t>
  </si>
  <si>
    <t>03EM-UTI 3-EVALUAR BOMBAS DE INFUSION</t>
  </si>
  <si>
    <t xml:space="preserve">03EI-ESTERILIZACION PERILLA QUEBRADA </t>
  </si>
  <si>
    <t>03RE-NEONATOLOGIA-REVISION DE TUBO</t>
  </si>
  <si>
    <t>03RE-POLI NEFROLOGIA-REVISION DE ENCHUFE</t>
  </si>
  <si>
    <t>CAROL IBACETA</t>
  </si>
  <si>
    <t>POLI NEFROLOGIA</t>
  </si>
  <si>
    <t>03RE-DENTAL-CAMBIAR TUBO FLUORESCENTE</t>
  </si>
  <si>
    <t>03EM-PABELLON CENTRAL-REPARACION</t>
  </si>
  <si>
    <t>romina.carohbv@redsalud.gob.cl</t>
  </si>
  <si>
    <t>03GC-PABELLON CENTRAL-ARREGLO</t>
  </si>
  <si>
    <t>03EM-UPC ADULTO-ARREGLO CABLE ECG</t>
  </si>
  <si>
    <t>03GC-URGENCIA ADULTO-REPARACION</t>
  </si>
  <si>
    <t>03RE-PEDIATRIA-COLOCAR MICA PROTECTORA</t>
  </si>
  <si>
    <t>03RE-POLI PERSONAL DENTAL-CAMBIO TUBO FLUORESCENTE</t>
  </si>
  <si>
    <t>ALEJANDRA RIVAS</t>
  </si>
  <si>
    <t>POLI PERSONAL DENTAL</t>
  </si>
  <si>
    <t>03EI-FARMACIA AMBULATORIO-REVISIÓN Y REPARACION</t>
  </si>
  <si>
    <t xml:space="preserve">03GC-UPC ADULTO-ARREGLO </t>
  </si>
  <si>
    <t>03RE-MEDICO QUIRURGICO-REPARAR ENCHUFE MALO</t>
  </si>
  <si>
    <t>03EI-FARMACIA HOSPITALIZADOS -REPARAR CALENTADOR</t>
  </si>
  <si>
    <t>MARY SANCHEZ</t>
  </si>
  <si>
    <t>03EM-POLI RESPIRATORIO-REVISIÓN /REPARACION</t>
  </si>
  <si>
    <t>CLAUDIA CARRILLO</t>
  </si>
  <si>
    <t xml:space="preserve">03GC-UTI QUIRURGICA-ARREGLO </t>
  </si>
  <si>
    <t>03RE-MEDICINA-REPARACIÓN DE TIMBRES</t>
  </si>
  <si>
    <t>ALEJANDRA JARA GONZALEZ</t>
  </si>
  <si>
    <t>03EM-PABELLÓN CENTRAL-REVISIÓN Y REPARACIÓN</t>
  </si>
  <si>
    <t>03EM-REEMPLAZO  FILTRO   DE CAMPANA EXTRATOR DE AIRE MEDICINA NUCLEAR</t>
  </si>
  <si>
    <t>RODRIGO GUTIERREZ</t>
  </si>
  <si>
    <t>03EI-ESTERILIZACION-BELIMED 3</t>
  </si>
  <si>
    <t>03EM-TRAUMATOLOGIA-REVISIÓN Y REPARACION</t>
  </si>
  <si>
    <t>03GC-UPC ADULTO-ARREGLO O CAMBIO DE FLUJOMETRO</t>
  </si>
  <si>
    <t>03RE-NEONATOLOGIA-CAMBIAR TUBOS FLUORESCENTES</t>
  </si>
  <si>
    <t>03RE-PSIQUIATRIA-CAMBIO DE LUMINARIA</t>
  </si>
  <si>
    <t>03RE-POLI REUMATOLOGIA-CAMBIO DE ENCHUFE</t>
  </si>
  <si>
    <t>MAGDALENA BARRIA</t>
  </si>
  <si>
    <t>POLI REUMATOLOGIA</t>
  </si>
  <si>
    <t>03EI-ESTERILIZACION-BELIMED 1</t>
  </si>
  <si>
    <t>03GC-URGENCIA ADULTO-REVISION</t>
  </si>
  <si>
    <t>03EI-TRAUMATOLOGIA-REPARACION</t>
  </si>
  <si>
    <t>03EM-URGENCIA ADULTO-REVISIÓN Y REPARACIÓN</t>
  </si>
  <si>
    <t>03EI-NUTRICION CLINICA-MANTENCIÓN  Y PINTURA</t>
  </si>
  <si>
    <t>03EI-CIRUGIA DULTOS-MACERADORA</t>
  </si>
  <si>
    <t>ANDREA CASTRO</t>
  </si>
  <si>
    <t>03GC-PEDIATRIA-CAMBIO CONECTOR DE FLUJOMETRO</t>
  </si>
  <si>
    <t>03RE-MEDICINA NUCLEAR-CAMBIO DE LUZ LED</t>
  </si>
  <si>
    <t>03RE-MEDICINA  FISICA Y REHABILITADORA-ARREGLO DE ENCHUFE</t>
  </si>
  <si>
    <t>03EM-MEDICINA-REVISAR Y REPARAR</t>
  </si>
  <si>
    <t>03EI-MEDICINA-BARANDA MALA</t>
  </si>
  <si>
    <t>03GC-RECUPERACION- CAMBIO O ARREGLO FLUJOMETROS</t>
  </si>
  <si>
    <t>03RE-EQUIPOS MÉDICOS-INSTALACIÓN UPS</t>
  </si>
  <si>
    <t>ROMINA CARO</t>
  </si>
  <si>
    <t>EQUIPAMIENTO MEDICO</t>
  </si>
  <si>
    <t>03EI-IAAS-EVALUACIÓN DE RADIADORES</t>
  </si>
  <si>
    <t>633530 -633520</t>
  </si>
  <si>
    <t>IAAS MEDICINA 3° Y 4° PISO</t>
  </si>
  <si>
    <t>03RE-CIRUGIA ADULTO-REVISION DE LUCES</t>
  </si>
  <si>
    <t xml:space="preserve">03EM-MEDICINA-REPARACIÓN </t>
  </si>
  <si>
    <t>03RE-POLI REUMATOLOGIA-CAMBIAR FOCO</t>
  </si>
  <si>
    <t xml:space="preserve">03RE-MED. FISICA REHABILITACION- CAMBIO ENCHUFE </t>
  </si>
  <si>
    <t>MED. FISICA Y REHABILITADORA</t>
  </si>
  <si>
    <t xml:space="preserve">03RE-MEDICINA FISICA- CAMBIO DE EQUIPOS DE ILUMINACIÓN </t>
  </si>
  <si>
    <t>03RE-NEONATOLOGIA - PANEL ELECTRICO</t>
  </si>
  <si>
    <t>03GC-RECUPERACION -CAMBIO DE FLUJOMETRO</t>
  </si>
  <si>
    <t>PAMELA  A</t>
  </si>
  <si>
    <t xml:space="preserve">03EM-UPC ADULTO-ARREGLO </t>
  </si>
  <si>
    <t>03GC-UCI PEDIATRICA-FLUJOMETROS</t>
  </si>
  <si>
    <t>03EI-RAYOS-MEJORAS Y HABILITACION</t>
  </si>
  <si>
    <t>03RE-RAYOS -INSTALACIÓN Y MEJORAMIENTO</t>
  </si>
  <si>
    <t>03EM-POLI INMUNOLOGIA E INFECTOLOGIA-ARREGLO</t>
  </si>
  <si>
    <t>MARYANN ROBERTS JIMENEZ</t>
  </si>
  <si>
    <t>POLI INMUNOLOGIA E INFECTOLOGIA</t>
  </si>
  <si>
    <t>POLI INMUNO-INFECTOLOGIA</t>
  </si>
  <si>
    <t xml:space="preserve">03EI-ESTERILIZACIÓN-REVISIÓN Y REPARACIÓN </t>
  </si>
  <si>
    <t>03GC-MEDICINA-REGULADOR MALO</t>
  </si>
  <si>
    <t>03RE-INFORMATICA-REVISION DE UPS</t>
  </si>
  <si>
    <t>SECRETARIA</t>
  </si>
  <si>
    <t>03RE-UPC  ADULTO-REPARACIÓN DE ENCHUFE</t>
  </si>
  <si>
    <t>03EM-UPC ADULTO-REVISIÓN Y REPARACIÓN</t>
  </si>
  <si>
    <t>UPC ADULTO</t>
  </si>
  <si>
    <t>03RE-PEDIATRIA-REPARACION DE TUBOS</t>
  </si>
  <si>
    <t>03EI-URGENCIA ADULTO-REPARACIÓN DE SILLA DE RUEDAS</t>
  </si>
  <si>
    <t xml:space="preserve">03GC-URGENCIA ADULTO-REVISIÓN </t>
  </si>
  <si>
    <t xml:space="preserve">03EI-LAVANDERIA-REVISION Y ARREGLO </t>
  </si>
  <si>
    <t>03RE-HEMATOLOGIA INTENSIVA-CAMBIAR ILUMINACION</t>
  </si>
  <si>
    <t>ANGELICA GALLARDO</t>
  </si>
  <si>
    <t xml:space="preserve">03RE-HEMATOLOGIA INTENSIVA-CAMBIAR TUBO </t>
  </si>
  <si>
    <t>03EI-ESTERILIZACIÓN-LAVADORA B3</t>
  </si>
  <si>
    <t>03RE-GINECÓLOGA-REVISIÓN Y REPARACIÓN</t>
  </si>
  <si>
    <t>633012 - 635368</t>
  </si>
  <si>
    <t>03RE-INFRAESTRUCTURA -ALARGADORES</t>
  </si>
  <si>
    <t>03RE-ARCHIVO-CAMBIO EQUIPO ILUMINACION</t>
  </si>
  <si>
    <t>JUAN RIVERA</t>
  </si>
  <si>
    <t>03RE-ARCHIVO-INDEPENDIZAR ENCENDIDO</t>
  </si>
  <si>
    <t xml:space="preserve">JUAN RIVERA </t>
  </si>
  <si>
    <t>03EI-NEUROLOGIA-BARANDA QUEBRADA</t>
  </si>
  <si>
    <t xml:space="preserve">03EI-ESTERILIZACION-REVISION </t>
  </si>
  <si>
    <t>03EI-ESTERILIZACIÓN-INSTALACIÓN</t>
  </si>
  <si>
    <t>03RE-SAMU-REVISIÓN Y REPARACIÓN</t>
  </si>
  <si>
    <t>03RE-POLI GASTRO-ARREGLO DE TUBO FLUORESCENTE</t>
  </si>
  <si>
    <t>TANIA FERNANDEZ</t>
  </si>
  <si>
    <t>03RE-POLI NEUROLOGÍA - ADQUISICIÓN UPS</t>
  </si>
  <si>
    <t>03RE- PROCEDICMIENTOS DIAGNOSTICOS- INSTALACION ENCHUFE.</t>
  </si>
  <si>
    <t>03GC-UCI PEDIATRICA-NIPLES</t>
  </si>
  <si>
    <t>03GC-GESTION  DE INSUMOS-FLUJOMETROS</t>
  </si>
  <si>
    <t>GESTION DE INSUMOS</t>
  </si>
  <si>
    <t>03RE-RAYOS-REVISIÓN DE LUCES</t>
  </si>
  <si>
    <t>03GC-SAMU-REPARACION</t>
  </si>
  <si>
    <t>03RE-DENTAL-MEJORA DE ILUMINACION</t>
  </si>
  <si>
    <t>JEFE DE OPERACIONES</t>
  </si>
  <si>
    <t>OPERACIONES</t>
  </si>
  <si>
    <t>03RE-BANCO DE SANGRE-CAMBIO DE FOCO</t>
  </si>
  <si>
    <t>BANCO SANGRE</t>
  </si>
  <si>
    <t>03EI-ESTERILIZACION-REVISION PISTOLA OSMOSIS</t>
  </si>
  <si>
    <t>03RE-UCIA 1-REPARACION DE ENCHUFE</t>
  </si>
  <si>
    <t>UCIA 1</t>
  </si>
  <si>
    <t>03RE-TRABAJO SOCIAL- CAMBIO DE HORARIO EN ILUMINACION</t>
  </si>
  <si>
    <t>03RE-UPS RAYOS</t>
  </si>
  <si>
    <t>633913 - 633399</t>
  </si>
  <si>
    <t>03RE- SALA REUNIONES- CAMBIO TUBO FLUORESCENTE</t>
  </si>
  <si>
    <t>PATRICIA  LEAL</t>
  </si>
  <si>
    <t>03EI-GINECOLOGIA Y OBSTETRICIA-REPARACION DE CONTENEDOR</t>
  </si>
  <si>
    <t>03EI-MEDICINA FISICA  Y REHABILITACION-CAMBIO DE RUEDA</t>
  </si>
  <si>
    <t>03EI-MEDICINA-CAMBIO DE BARANDAS</t>
  </si>
  <si>
    <t xml:space="preserve">03EI-GINECOLOGIA Y OBSTETRICIA-ARREGLO CATRE </t>
  </si>
  <si>
    <t>03EM- QUIMIOTERAPIA AMBULATORIA</t>
  </si>
  <si>
    <t>03GC-UCI PEDIATRICA-REPARACIÓN</t>
  </si>
  <si>
    <t>03GC-UCI 1-REPARACION TOMAS DE VACIOS</t>
  </si>
  <si>
    <t>03GC-UCIA 1-REPARACION</t>
  </si>
  <si>
    <t>03RE-PISO MECANICO-CAMBIO DE EQUIPO DE LUZ</t>
  </si>
  <si>
    <t>MAURICIO QUEZADA</t>
  </si>
  <si>
    <t>03RE-NEONATOLOGIA-ARREGLO DE ENCHUFES</t>
  </si>
  <si>
    <t>03RE-URGENCIA ADULTO -INSTALACION DE PROTECTORES</t>
  </si>
  <si>
    <t>03EI-ESTERILIZACIÓN-AUTOCLAVE G1</t>
  </si>
  <si>
    <t>03EI-ESTERILIZACION -GETING 3</t>
  </si>
  <si>
    <t>03EI-CIRUGIA ADULTO-REPARACIÓN DE MACERADORA</t>
  </si>
  <si>
    <t>03EI-LAVANDERIA-REPARACIÓN POR FUGA DE VAPOR</t>
  </si>
  <si>
    <t>03EI-LAVANDERIA-LIMPIEZA DE EQUIPOS</t>
  </si>
  <si>
    <t xml:space="preserve">03RE-PARTOS-CAMBIO DE TUBOS </t>
  </si>
  <si>
    <t>PARTOS</t>
  </si>
  <si>
    <t xml:space="preserve">03EI-QUIMIOTERAPIA AMBULATORIA-REPARACION </t>
  </si>
  <si>
    <t>03EI-CENTRAL DE PRODUCCIÓN-MANTENCIÓN EN CARRO DE TRANSPORTE</t>
  </si>
  <si>
    <t>03EI-NUTRICION CLINICA-PINTAR CARRO DE TRANSPORTE</t>
  </si>
  <si>
    <t>ELIZABETH FIERRO</t>
  </si>
  <si>
    <t>03RE-REPOSTERO ONCOLOGIA-CAMBIAR TUBO FLUORESCENTE</t>
  </si>
  <si>
    <t xml:space="preserve">03RE-MEDICINA-REPARAR LUZ </t>
  </si>
  <si>
    <t>03RE-CASETA DE GAS CASINO FUNCIONARIOS-SENSOR DE MOVIMIENTOS</t>
  </si>
  <si>
    <t>LUIS MILLATUREO</t>
  </si>
  <si>
    <t>03EI-FARMACIA HOSPITALIZADOS-REPARACION DE SELLADORA</t>
  </si>
  <si>
    <t>ORIANA CARDENAS</t>
  </si>
  <si>
    <t>03RE-CENTRAL DE PRODUCCION-ENCHUFE</t>
  </si>
  <si>
    <t>03RE-ODONTOLOGIA-CAMBIO DE TUBOS FLUORESCENTES</t>
  </si>
  <si>
    <t>DAFNAE VALENZUELA</t>
  </si>
  <si>
    <t>CAE OFTALMOLOGIA</t>
  </si>
  <si>
    <t>03EI-POLI CIRUGIA HBV-REVISION DE ENCERADORA</t>
  </si>
  <si>
    <t xml:space="preserve">03EM-MEDICINA-REVISIÓN Y REPARACIÓN </t>
  </si>
  <si>
    <t>03RE-PATOLOGIA MAMARIA-CAMBIAR TUBOS FLUORESCENTES</t>
  </si>
  <si>
    <t>03RE-FARMACIA HOSPITALIZADOS-REVISIÓN</t>
  </si>
  <si>
    <t>03RE-FARMACIA AMBULATORIO-INSTALAR PUNTO ELÉCTRICO</t>
  </si>
  <si>
    <t>03EI-ESTERILIZACION -PISTOLA DE VAPOR</t>
  </si>
  <si>
    <t xml:space="preserve">03EI-RECUPERACIÓN-REPARACIÓN DE CAMA </t>
  </si>
  <si>
    <t>ANDREA FIGUEROA</t>
  </si>
  <si>
    <t>03EI-TRAUMATOLOGIA-REPARACION DE BARANDA</t>
  </si>
  <si>
    <t>03EI-MEDICO QUIRURGICO-ARREGLO DE CAMILLA</t>
  </si>
  <si>
    <t>03EM-UPC ADULTO -REPARACION</t>
  </si>
  <si>
    <t>03RE-POLI INFECTOLOGIA E INMUNOLOGIA-CAMBIO FOCO DE LUZ</t>
  </si>
  <si>
    <t>KARINA ANCAO</t>
  </si>
  <si>
    <t xml:space="preserve">03RE-GINECÓLOGA HOSPITALIZADOS-CAMBIAR ENCHUFES </t>
  </si>
  <si>
    <t>ESTEFANY CARCAMO</t>
  </si>
  <si>
    <t>633012 - 633605</t>
  </si>
  <si>
    <t>PRE PARTOS</t>
  </si>
  <si>
    <t>03RE-RECUPERACION-ARREGLO DE ALARGADOR</t>
  </si>
  <si>
    <t>OLGA MONTECINOS</t>
  </si>
  <si>
    <t>03EI-AV FRANCIA-REPARACIÓN DE BARRERA</t>
  </si>
  <si>
    <t>JOSE MIGUEL SANCHO</t>
  </si>
  <si>
    <t>03EM-HEMATOLOGIA INTENSIVA-REPONER ADAPTADORES</t>
  </si>
  <si>
    <t>03RE-FARMACIA HOSPITALIZADOS-CAMBIO DE ENCHUFE</t>
  </si>
  <si>
    <t>03RE-NEUROLOGIA-FIJACION TAPA CABLEADO</t>
  </si>
  <si>
    <t>03RE-MEDICINA 3 PISO-REVISION DE RED ELECTRICA</t>
  </si>
  <si>
    <t>MEDICINA 3 PISO</t>
  </si>
  <si>
    <t>03EI-UCI PEDIATRICA-CAMBIO DE RUEDA CARRO</t>
  </si>
  <si>
    <t>03RE-ONCOLOGIA-REPARACION DE TUBOS</t>
  </si>
  <si>
    <t>03EM-PABELLON CENTRAL-SATUROMETRO</t>
  </si>
  <si>
    <t>DIANA APABLAZA VALENZUELA</t>
  </si>
  <si>
    <t>03RE-URGENCIA ADULTO-INSTALACION DE BANDEJA</t>
  </si>
  <si>
    <t>03RE-IMAGENOLOGIA  - REVISAR INTERRUPTOR</t>
  </si>
  <si>
    <t>03RE-ONCOLOGIA-CAMBIO DE TUBO FLUORESCENTE</t>
  </si>
  <si>
    <t>03RE-ONCOLOGIA-COLOCAR LUZ</t>
  </si>
  <si>
    <t>03RE-IMAGENOLOGIA  -MEJORAR  INSTALACION DE INTERCOMUNICADOR</t>
  </si>
  <si>
    <t>03EI-UTI 2 PISO-REPARACION DE SOPORTE</t>
  </si>
  <si>
    <t>BARBARA TEJO</t>
  </si>
  <si>
    <t>UTI 2 PISO</t>
  </si>
  <si>
    <t>03EI-ONCOLOGIA HOSPITALIZADO- CAMBIO O REPARACIÓN DE RADIADOR</t>
  </si>
  <si>
    <t>03RE-PABELLON CENTRAL-INSTALACION DE CABLE</t>
  </si>
  <si>
    <t>03RE-PEDIATRIA-ARREGLAR TIMBRE</t>
  </si>
  <si>
    <t>03RE-UTI 3-INSTALACCION DE ENCHUFE</t>
  </si>
  <si>
    <t xml:space="preserve">ALEJANDRA MUÑOZ </t>
  </si>
  <si>
    <t>03RE-PEDIATRIA-CONFECION DE ALARGADORES</t>
  </si>
  <si>
    <t>03RE-DIALISIS-REPARAR ENCHUFE</t>
  </si>
  <si>
    <t>DIALISIS AGUDA</t>
  </si>
  <si>
    <t>03GC-POLI RESPIRATORIO-REPARACION DE TUBOS</t>
  </si>
  <si>
    <t>03GC-UCP PEDIATRICO-CAMBIO DE MANGUERA</t>
  </si>
  <si>
    <t>03RE-ADMISION-REVISAR INSTALACIONE DE CABLE</t>
  </si>
  <si>
    <t>03EM-PABELLON CENTRAL-CABLE DESCUBIERTO</t>
  </si>
  <si>
    <t>FRANCISCO HIDALGO</t>
  </si>
  <si>
    <t>VIANCA PEREZ</t>
  </si>
  <si>
    <t>03GC-UCIP-CAMBIO DE REGULADOR</t>
  </si>
  <si>
    <t>UCIP 3</t>
  </si>
  <si>
    <t>03EI-JARDIN INFANTIL- REVISION DE CALEFONT</t>
  </si>
  <si>
    <t>GILDA RENNER</t>
  </si>
  <si>
    <t>JARDIN INFANTIL</t>
  </si>
  <si>
    <t>03EI-PABELLONES QUIRURGICOS-REPARACION</t>
  </si>
  <si>
    <t>SN</t>
  </si>
  <si>
    <t>PABELLONES QUIRURGICOS</t>
  </si>
  <si>
    <t>03EI-TRAUMATOLOGIA-REVISIÓN DE MACERADORA</t>
  </si>
  <si>
    <t>03EI-CUIDADOS PALIATIVOS-REVISION</t>
  </si>
  <si>
    <t>CECILIA BOBADILLA</t>
  </si>
  <si>
    <t>CUIDADOS PALIATIVOS</t>
  </si>
  <si>
    <t>03RE-MEDICINA-REPARACION DE ENCHUFE</t>
  </si>
  <si>
    <t>03RE-RAYOS-AMPOLLETA QUEMADA</t>
  </si>
  <si>
    <t xml:space="preserve">03GC-MEDICINA-REPARACION </t>
  </si>
  <si>
    <t>03GC-URGENCIA ADULTO-FLUJOMETRO</t>
  </si>
  <si>
    <t>03EI-ENDOSCOPIA-REPARACION</t>
  </si>
  <si>
    <t>03EM-RAYOS-TRABAJO INSTALACIÓN</t>
  </si>
  <si>
    <t xml:space="preserve">RAYOS </t>
  </si>
  <si>
    <t>03RE-CIRUGIA INFANTIL-CAMBIAR TUBO LED</t>
  </si>
  <si>
    <t>03RE-URGENCIA PEDIATRICA-INSTALACION DE ENCHUFE</t>
  </si>
  <si>
    <t>03RE-REUMATOLOGIA-CAMBIO DE PORTATUBO</t>
  </si>
  <si>
    <t>REUMATOLOGIA LEY RICARTE SOTO</t>
  </si>
  <si>
    <t>03RE-UTI QUIRURGICA-REPARAR TIMBRE</t>
  </si>
  <si>
    <t>03EI-REUMATOLOGIA-EVALUACION</t>
  </si>
  <si>
    <t>03EM- CIRUGÍA INFANTIL</t>
  </si>
  <si>
    <t>FERNANDA BUSTOS</t>
  </si>
  <si>
    <t>03EI-LAVANDERIA-REPARACIÓN DE VÁLVULA</t>
  </si>
  <si>
    <t>03EI-NEUROLOGIA-ARREGLO DE CAMA</t>
  </si>
  <si>
    <t>03RE-NEUROLOGIA-ENHUFES</t>
  </si>
  <si>
    <t>03RE-PATOLOGIA MAMARIA-RECAMBIO DE TUBO FLUORESCENTE</t>
  </si>
  <si>
    <t>JAVIERA CASTRO</t>
  </si>
  <si>
    <t>En curso</t>
  </si>
  <si>
    <t xml:space="preserve">03EM-MEDICINA-REPARACION DE CABLE </t>
  </si>
  <si>
    <t xml:space="preserve">03EM-MEDICINA- CABLE DE SATUROMETRO </t>
  </si>
  <si>
    <t xml:space="preserve">03EM-MEDICINA-SATUROMETRO </t>
  </si>
  <si>
    <t>03EM-MEDICINA-CABLE ECG PHILLIPS  EFICIA CM120 SERIE CN92367926</t>
  </si>
  <si>
    <t>03EI-RASYOS-REPARACION AIRE ACONDICIONADO</t>
  </si>
  <si>
    <t>03EM-PABELLON DE DERMATOLOGIA-REVISION DE ELECTRO</t>
  </si>
  <si>
    <t>03EM-MEDICO QUIRÚRGICO INDIFERENCIADO-REVISIÓN Y REPARACIÓN</t>
  </si>
  <si>
    <t>03EI-TRAUMATOLOGIA-REVISAR Y REPARAR CATRE</t>
  </si>
  <si>
    <t>03EI-ESTERILIZACION-GETINGUE 2</t>
  </si>
  <si>
    <t>03EM-UPC ADULTO-ARREGLO BOMBA INFUSIÓN</t>
  </si>
  <si>
    <t>03EI-ESTERILIZACION-LAVADORAS B1 Y B2</t>
  </si>
  <si>
    <t>03EI-MEDICINA -ARREGLO DE BARANDA</t>
  </si>
  <si>
    <t>03EI-URGENCIA ADULTO -REPARACION DE  SILLA DE RUEDAS</t>
  </si>
  <si>
    <t>03EM-MEDICINA-REPARACION</t>
  </si>
  <si>
    <t>03EI-UPC ADULTO-ARREGLO RUEDA BIOMBO</t>
  </si>
  <si>
    <t>03EI-PABELLON CENTRAL-RUEDA DE CARRO ROTA</t>
  </si>
  <si>
    <t>03EM- ANATOMÍA PATOLÓGICA - REPARACIÓN MICROSCOPIO</t>
  </si>
  <si>
    <t>03GC-SAMU-CAMBIO DE FLUJOMETRO</t>
  </si>
  <si>
    <t>03GC-UCI ADULTO 1 -REPARACION Y CAMBIO</t>
  </si>
  <si>
    <t>03RE-LABORATORIO CENTRAL-REPARACION DE ENCHUFE</t>
  </si>
  <si>
    <t>03RE-ANATOMIA PATOLOGICA-CAMBIO DE TUBO FLUORESCENTE</t>
  </si>
  <si>
    <t>03RE-PSIQUIATRIA-CAMBIO DE TUBOS FLUORESCENTES</t>
  </si>
  <si>
    <t>03RE-PEDIATRIA ONCOLOGIA INFANTIL-CAMBIO DE TUBO FLUORESCENTE</t>
  </si>
  <si>
    <t xml:space="preserve">03RE-MEDICINA-REPARACIÓN DE LUZ </t>
  </si>
  <si>
    <t>03RE-RADIOTERAPIA-CAMBIO DE TUBO</t>
  </si>
  <si>
    <t>03RE-RADIOTERAPIA-INSTALACION DE TIMBRE</t>
  </si>
  <si>
    <t>03RE-ONCOLOGIA-CAMBIO DE TUBO DE ILUMINACIÓN</t>
  </si>
  <si>
    <t>03RE-CARDIOLOGIA-CAMBIAR TUBOS</t>
  </si>
  <si>
    <t>03RE-BANCO DE SANGRE- CAMBIO DE TUBO FLUORESCENTE</t>
  </si>
  <si>
    <t>03RE-VESTUARIO-REVISION E INSTALACION</t>
  </si>
  <si>
    <t>03RE-URGENCIAS-SIN LUZ</t>
  </si>
  <si>
    <t>03RE-PASILLO CASINO-RETIRAR DISPOSITIVO</t>
  </si>
  <si>
    <t>03RE-UTI QUIRURGICA-REPARAR TUBO FLUORESCENTE</t>
  </si>
  <si>
    <t>03RE-RAYOS-ARREGLO DE ENCHUFE</t>
  </si>
  <si>
    <t xml:space="preserve">03RE-URGENCIA ADULTO-REVISION </t>
  </si>
  <si>
    <t>03RE-UPC ADULTO-CAMBIO DE ENCHUFE</t>
  </si>
  <si>
    <t>03RE-UPC ADULTO-ARREGLO DE PANEL ELECTRICO</t>
  </si>
  <si>
    <t>03RE-MEDICINA-LUZ MALA</t>
  </si>
  <si>
    <t>03RE-MEDICO QUIRURGICO-ARREGLO DE TIMBRE</t>
  </si>
  <si>
    <t>03RE-ANATOMIA PATOLOGICA-REVISION Y ARREGLO DE RADIADOR</t>
  </si>
  <si>
    <t xml:space="preserve">03RE-UCI ADULTO 1 -INSTALACIÓN ENCHUFES </t>
  </si>
  <si>
    <t>03RE-UCI ADULTO -REPARACION DE INTERRUPTOR</t>
  </si>
  <si>
    <t>03RE-LABORATORIO CENTRAL-REVISION Y CAMBIO DE AMPOLLETA</t>
  </si>
  <si>
    <t>03RE--NEUROLOGIA-ARREGLO DE LUZ</t>
  </si>
  <si>
    <t xml:space="preserve">03GC-MEDICINA-REVISION </t>
  </si>
  <si>
    <t>03RE-FINANZAS -ARREGLO O CAMBIO</t>
  </si>
  <si>
    <t>ALEXANDRA JARAMILLO</t>
  </si>
  <si>
    <t>GESTION DE FINANZAS Y PRESUPUESTARIA</t>
  </si>
  <si>
    <t>03EI-FARMACIA HOSPITALIZADOS-CAMBIO DE RUEDAS</t>
  </si>
  <si>
    <t>JORGE UBILLA</t>
  </si>
  <si>
    <t xml:space="preserve">03RE-SALUD OCUPACIONAL-CAMBIO DE TUBOS </t>
  </si>
  <si>
    <t>SANDRA LOPEZ PEREZ</t>
  </si>
  <si>
    <t>SALUD OCUPACIONAL</t>
  </si>
  <si>
    <t>UNIDAD SALUD OCUPACIONAL</t>
  </si>
  <si>
    <t>03EM-POLI GASTRO-INSPECCIÓN O REPARACIÓN</t>
  </si>
  <si>
    <t>03EI-GRD-REVISIÓN Y REPARACIÓN</t>
  </si>
  <si>
    <t>WALESKA GOMEZ</t>
  </si>
  <si>
    <t>GRD</t>
  </si>
  <si>
    <t>03EI-GINECÓLOGA-REPARACIÓN DE CATRES</t>
  </si>
  <si>
    <t>GINECOLOGIA HOSPITALIZADOS</t>
  </si>
  <si>
    <t>03RE-MOVILIZACION-REVISION DE LUMINARIA</t>
  </si>
  <si>
    <t>03GC-RECUPERACION-REVISIÓN DE FLUJOMETRO</t>
  </si>
  <si>
    <t xml:space="preserve">PAMELA  </t>
  </si>
  <si>
    <t>03EI-ESTERILIZACION-REVISION BOMBA DE CALOR</t>
  </si>
  <si>
    <t>03EM- MEDICINA TRONCAL SPO2</t>
  </si>
  <si>
    <t>03EM-UPC ADULTO UTI 1-CAMBIO DE CABLE DCG</t>
  </si>
  <si>
    <t>03EI-PABELLON-ARREGLO DE MESAS DE ARSENALERA</t>
  </si>
  <si>
    <t>MARIANELA BELTRAN</t>
  </si>
  <si>
    <t>SUBDIRECTOR ADMINISTRATIVO</t>
  </si>
  <si>
    <t>03EM-UTI 3-ARREGLO DE COLCHONES DE FRORACIÓN</t>
  </si>
  <si>
    <t>PALOMA BUENDIA</t>
  </si>
  <si>
    <t>03RE-UTI QUIRURGICA-INSTALACION DE ENCHUFES</t>
  </si>
  <si>
    <t xml:space="preserve">BARBARA TEJOS </t>
  </si>
  <si>
    <t>UTI QUIRURGICA 2°PISO EDIDICIO ANTIGUO</t>
  </si>
  <si>
    <t>03EI-BODEGA DE FARMACIA -AIRE ACONDICIONADO</t>
  </si>
  <si>
    <t>03RE-URGENCIA ADULTO-CAMBIO DE TUBO</t>
  </si>
  <si>
    <t>03EI-GINECOLOGIA -REPARACION</t>
  </si>
  <si>
    <t>03EI-UTI QUIRURGICA-CERRAR RADIADOR</t>
  </si>
  <si>
    <t>03RE-UTI QUIRURGICA-RED DE ENCHUFES</t>
  </si>
  <si>
    <t>03RE-ESTERILIZACION -CAMBIAR TUBOS</t>
  </si>
  <si>
    <t>03EM-UPC PEDIATRICA-REVISION</t>
  </si>
  <si>
    <t>03EM-CIRUGIA INFANTIL-ARREGLO DE MONITORES</t>
  </si>
  <si>
    <t>PATRICIA V</t>
  </si>
  <si>
    <t>03EI-ESTERILIZACION-REPARAR VENTILADOR</t>
  </si>
  <si>
    <t>03EI-UPC ADULTO-BARANDAS DEFECTUOSAS</t>
  </si>
  <si>
    <t>ALEJANDRA MUÑOZ KRAMM</t>
  </si>
  <si>
    <t>03EI-UTI QUIRURGICA-REPARACION  DE CATRE</t>
  </si>
  <si>
    <t>03GC-CIRUGIA INFANTIL -REVISION Y REPARACION</t>
  </si>
  <si>
    <t xml:space="preserve">03RE-CALIDAD -MEJORAR ILUMINACION </t>
  </si>
  <si>
    <t>03RE-RAYOS-ILUMINACION</t>
  </si>
  <si>
    <t>03EI-PABELLON CENTRAL- REPARACION DE MESA ARSENALERA</t>
  </si>
  <si>
    <t>03RE-FARMACIA AMBULATORIO-REVISIONY CAMBIO DE 2 UPS CARRUSELES</t>
  </si>
  <si>
    <t>FARMACIA AMBULATOTIO</t>
  </si>
  <si>
    <t xml:space="preserve">03EI-PEDIATRIA-REPARACION DE CUNA </t>
  </si>
  <si>
    <t>ERIKA SANCHEZ</t>
  </si>
  <si>
    <t xml:space="preserve">PEDIATRIA </t>
  </si>
  <si>
    <t xml:space="preserve">03EI-EQUIPOS MÉDICOS-MANTENCION DE AIRE ACONDICIONADO </t>
  </si>
  <si>
    <t>RICHARD MARDONES</t>
  </si>
  <si>
    <t>03EI-RECUPERACION-REPARACION CATRE CLINICO</t>
  </si>
  <si>
    <t>RECUPERACION DE ANESTESIA</t>
  </si>
  <si>
    <t xml:space="preserve">03RE-UTI QUIRURGICA -INSTALACION </t>
  </si>
  <si>
    <t>03RE-RADIOTERAPIA-INSTALACION LUZ</t>
  </si>
  <si>
    <t>03GC-GINECOLOGIA Y OBSTETRICIA-REPARACION O REPOSICION DE VASO DE RESIDUOS DE BOMBA</t>
  </si>
  <si>
    <t>03RE-ONCOLOGIA RDT-CAMBIO DE TUBOS FLUORESCENTES</t>
  </si>
  <si>
    <t xml:space="preserve">MARCIA VASQUEZ </t>
  </si>
  <si>
    <t>03RE-JARDIN INFANTIL-ELEVAR ENCHUFE</t>
  </si>
  <si>
    <t>03RE-LADO POZO HE-ARREGLO DE ILUMINACION</t>
  </si>
  <si>
    <t>ERWIN FERNANDEZ</t>
  </si>
  <si>
    <t xml:space="preserve">REDES ELECTRICAS </t>
  </si>
  <si>
    <t>REDES ELECTRICAS</t>
  </si>
  <si>
    <t>03RE-CASETA GUARDIA HAVERBECK-ARREGLAR ENCHUFE</t>
  </si>
  <si>
    <t xml:space="preserve">03RE-RAYOS-ARREGLAR </t>
  </si>
  <si>
    <t>03RE-OFICINA DE MANTENIMIENTO-MEJORAS DE ILUMINACIÓN</t>
  </si>
  <si>
    <t>ALEJANDRO AMPUERO</t>
  </si>
  <si>
    <t>03EI-CASINO FUNCIONARIOS-INSTALACION BAÑO MARIA</t>
  </si>
  <si>
    <t>633173 ? 633433 - 633302</t>
  </si>
  <si>
    <t xml:space="preserve">03RE-UPC ADULTO-REPARACION DE ENCHUFE </t>
  </si>
  <si>
    <t>03RE-HEMATOLOGIA INTENSIVA-REVISAR RED ELECTRICA</t>
  </si>
  <si>
    <t>03EI-LAVANDERIA-REPARACION DE FUGA DE VAPOR</t>
  </si>
  <si>
    <t>03EI-ESTERILIZACION-ARREGLO CARRO TRASLADO MATERIAL</t>
  </si>
  <si>
    <t>Victor Leonel Tellez Benitez, Celio Alfredo Zuniga Figueroa</t>
  </si>
  <si>
    <t>03GC-POLI GASTRO-RELLENAR EL TANQUE DE OXIGENO</t>
  </si>
  <si>
    <t>03EI-MEDICO QUIRURGICO-ARREGLO SILLA DE RUEDA</t>
  </si>
  <si>
    <t>03EM-DIALISIS-CAMBIO Y REOSICIÓN</t>
  </si>
  <si>
    <t>03EI-RADIOTERAPIA-AIRE ACONDICIONADO</t>
  </si>
  <si>
    <t xml:space="preserve">03EI-RADIOTERAPIA-RADIADOR </t>
  </si>
  <si>
    <t>03EM-UTI 1-REPARACION</t>
  </si>
  <si>
    <t>03EI-COMEDOR ALTERNATIVO-REVISION</t>
  </si>
  <si>
    <t>633173 - 633433</t>
  </si>
  <si>
    <t xml:space="preserve">03EM-UPC ADULTO-REPARACION </t>
  </si>
  <si>
    <t>03RE-OFICINA DE PARTES-CAMBIO DE TUBOS</t>
  </si>
  <si>
    <t>ALEJANDRA VALENZUELA</t>
  </si>
  <si>
    <t>98855-9556</t>
  </si>
  <si>
    <t>OFICINA DE PARTES</t>
  </si>
  <si>
    <t>03RE-ESTERILIZACION-LUZ PARPADEANTE</t>
  </si>
  <si>
    <t>03EM-POLI GASTRO-REVISAR DEA</t>
  </si>
  <si>
    <t>03RE-DENTAL-CAMBIO DE TUBO FLUORESCENTE</t>
  </si>
  <si>
    <t>03RE-POLI RESPIRATORIO-CAMBIO DE ILUMINARIA</t>
  </si>
  <si>
    <t xml:space="preserve">03GC-UTI QUIRURGICA-REPARACION </t>
  </si>
  <si>
    <t>03RE-ADMISIÓN-INSTALACION INTERCOMUNICADORES</t>
  </si>
  <si>
    <t>CARLA BROWN</t>
  </si>
  <si>
    <t>ADMISIÓN</t>
  </si>
  <si>
    <t>03EI-LAVANDERIA-REVISION Y REPARACION</t>
  </si>
  <si>
    <t>03RE-DENTAL-CAMBIO DE FLUORESCENTE</t>
  </si>
  <si>
    <t>03GC-POLI RESPIRATORIO-REVISIÓN DE ASPIARACIÓN CENTRAL Y RECAMBIO DE FRASCOS</t>
  </si>
  <si>
    <t xml:space="preserve">03RE-PEDIATIRA-REVISAR CALEFACTOR ELÉCTRICO </t>
  </si>
  <si>
    <t>03GC-UTI QUIRÚRGICA-REPARAR FLUJOMETRO DE OXIGENO</t>
  </si>
  <si>
    <t>03EI-CASINO FUNCIONARIOS-REVISAR EL CALIENTA PLATOS</t>
  </si>
  <si>
    <t>03RE-RECUPERACIÓN CENTRAL- ARREGLO DE ENCHUFE</t>
  </si>
  <si>
    <t>03RE-URGENCIA ADULTO-MICROFONO CON CABLES DESGASTADOS</t>
  </si>
  <si>
    <t>03EI-MEDICINA FISICA Y REHABILITACIÓN- CAMBIO DE RUEDAS TURBIÓN</t>
  </si>
  <si>
    <t>03EI-POLI TRAUMATOLOGIA-ARREGLO DE RADIADOR</t>
  </si>
  <si>
    <t>XIMENA BERNAL</t>
  </si>
  <si>
    <t xml:space="preserve">03RE-MEDICINA-INSTALACION </t>
  </si>
  <si>
    <t>MEDICA</t>
  </si>
  <si>
    <t>03EI-UTI QUIRÚRGICA-ARREGLO DE CATRE</t>
  </si>
  <si>
    <t>03RE-MEDICINA-REPARACION DE TIMBRE</t>
  </si>
  <si>
    <t>03EI-ONCOLOGIA-CAMBIO DE REGULADOR Y CAMBIO DE RADIADOR</t>
  </si>
  <si>
    <t>03RE-PATOLOGÍA MAMARIA-RECAMBIO DE TUBOS FLUORESCENTES</t>
  </si>
  <si>
    <t xml:space="preserve">03RE-URGENCIA ADULTO-CAMBIAR LUZ </t>
  </si>
  <si>
    <t>03GC-URGENCIA ADULTO-ARREGLO</t>
  </si>
  <si>
    <t xml:space="preserve">03RE-PABELLONES QUIRURGICOS-ARREGLO DE CABLE </t>
  </si>
  <si>
    <t>03RE-MEDICINA-LIMPIEZA Y CAMBIO DE FOCO</t>
  </si>
  <si>
    <t>03RE-EQUIPOS INDUSTRIALES-REPARACIÓN CIRCUITO DE ALUMBRADO</t>
  </si>
  <si>
    <t>03RE-URGENCIA RESPIRATORIA- COLOCAR PLANCHA</t>
  </si>
  <si>
    <t xml:space="preserve">03RE-URGENCIA-LAMPARA CAÍDA </t>
  </si>
  <si>
    <t xml:space="preserve">03RE-PABELLON CENTRAL-CAMBIO DE ENCHUFE </t>
  </si>
  <si>
    <t>03RE-POLI ENDOCRINOLOGÍA-INSTALAR DOS ENCHUFES</t>
  </si>
  <si>
    <t>DEBORAH PALACIOS</t>
  </si>
  <si>
    <t>POLI ENDOCRINOLOGIA</t>
  </si>
  <si>
    <t>03RE-FARMACIA AMBULATORIO-RETIRAR CHAPA</t>
  </si>
  <si>
    <t>YOCELIN PEREZ</t>
  </si>
  <si>
    <t>03EI-UTI QUIRURGICA-REPARACIÓN Y PINTURA DE 3 SOPORTES DE SUERO</t>
  </si>
  <si>
    <t xml:space="preserve">03GC-UCI 1-CAMBIO Y ARREGLO </t>
  </si>
  <si>
    <t>UCI 1</t>
  </si>
  <si>
    <t>03RE-PSIQUIATRIA INFANTIL-ARREGLO DE CABLE</t>
  </si>
  <si>
    <t>RUBEN ZUÑIGA</t>
  </si>
  <si>
    <t xml:space="preserve">PSIQUIATRIA  INFANTIL </t>
  </si>
  <si>
    <t>03RE-GINECOLOGIA Y OBSTETRICIA-CIERRE DE TABLERO</t>
  </si>
  <si>
    <t>03RE-SAMU-REVISIÓN Y CAMBIO</t>
  </si>
  <si>
    <t>03EI-RECUPERACION-REPARAR AIRE ACONDICIONADO</t>
  </si>
  <si>
    <t>03GC-UTI QUIRÚRGICA-FLUJOMETRO DE AIRE DOBLE</t>
  </si>
  <si>
    <t>03EM-UTI QUIRURGICA-CARRO SOPORTE</t>
  </si>
  <si>
    <t xml:space="preserve">03GC-UTI QUIRURGICA-CONEXION </t>
  </si>
  <si>
    <t>03RE-OPERACIONES -EXTRACTOR</t>
  </si>
  <si>
    <t>03EI-PRE PARTOS-REPARACION DE CATRE</t>
  </si>
  <si>
    <t>03EI-LAVANDERIA-REPARACION DE FUGA</t>
  </si>
  <si>
    <t>03RE-TRABAJO SOCIAL-CAMBIAR TUBOS</t>
  </si>
  <si>
    <t>IRMA CARPEZAT NUÑEZ</t>
  </si>
  <si>
    <t>TRABAJO SOCIAL</t>
  </si>
  <si>
    <t>03RE-SALIDA AMBULANCIA APOYO-INSTALACION</t>
  </si>
  <si>
    <t>SALUD FUNCIONARIA</t>
  </si>
  <si>
    <t xml:space="preserve">03RE-BODEGA DIALISIS-ILUMINACION </t>
  </si>
  <si>
    <t>03EI-POLI REUMATOLOGIA-INSTALACION</t>
  </si>
  <si>
    <t>03RE-INFORMATICA-REPARACION</t>
  </si>
  <si>
    <t>INFOTMATICA</t>
  </si>
  <si>
    <t>03EI-UTI QUIRURGICA-REPARACION Y PINTURA</t>
  </si>
  <si>
    <t xml:space="preserve">03RE-ESTERILIZACION -ARREGLAR </t>
  </si>
  <si>
    <t>03EI-PABELLON CENTRAL-ARREGLO DE CAMILLA</t>
  </si>
  <si>
    <t>03RE-URGENCIA ADULTO-REPARACION LIMINARIA</t>
  </si>
  <si>
    <t>03RE-CAPILLA-CAMBIO DE TOMA DE CORRIENTE</t>
  </si>
  <si>
    <t>03EI-LAVANDERIA-REPARACION</t>
  </si>
  <si>
    <t xml:space="preserve">03RE-RECUPERACION-REPARACION </t>
  </si>
  <si>
    <t>DANIELA MUÑOZ</t>
  </si>
  <si>
    <t>03GC-UPC ADULTO-REPARACION DE MANOMETRO</t>
  </si>
  <si>
    <t>03EI-BODEGA FARMACIA-AIRE ACONDICIONADO</t>
  </si>
  <si>
    <t xml:space="preserve">03RE-POLI OFTALMOLOGIA-REVISION </t>
  </si>
  <si>
    <t>03EM-RECUPERACION-CAMBIO DE CABLE</t>
  </si>
  <si>
    <t>NICOLE SEPULVEDA</t>
  </si>
  <si>
    <t>ANDREA HUICHULEF</t>
  </si>
  <si>
    <t>POLI DENTAL</t>
  </si>
  <si>
    <t>03RE-URGENCIA ADULTO-ALARGADORES</t>
  </si>
  <si>
    <t xml:space="preserve">03RE-SUB DIRECCIÓN DE GESTIÓN DE LAS PERSONAS-INSTALAR ENCHUFE </t>
  </si>
  <si>
    <t>GLADYS GONZALEZ</t>
  </si>
  <si>
    <t xml:space="preserve">SUBDIRECCION  DE GESTIÓN DE LAS PERSONAS </t>
  </si>
  <si>
    <t>03EM-UTI QUIRURGICA-REPARACION O CAMBIO</t>
  </si>
  <si>
    <t>03GC-MEDICINA-REPARACION DE BOLANES</t>
  </si>
  <si>
    <t>KATERIN PERALTA</t>
  </si>
  <si>
    <t>03RE-BAÑO PUBLICO RAYOS-REPARACION DE LUZ</t>
  </si>
  <si>
    <t>BAÑO PUBILCO FRENTE RAYO</t>
  </si>
  <si>
    <t>03RE-ASCENSORES-CAMBIO DE TUBOS FLUORESCENTES</t>
  </si>
  <si>
    <t xml:space="preserve">03RE-ONCOLOGIA ADULTO-ARREGLO DE ENCHUFE </t>
  </si>
  <si>
    <t>KARLA SOTOMAYOR</t>
  </si>
  <si>
    <t>03EI-LAVANDERIA-REPARACION DE AMORTIGUADORES</t>
  </si>
  <si>
    <t>03EI-KINESIOLOGIA-REVISION DE AIRE ACONDICIONADO</t>
  </si>
  <si>
    <t>03EM-SAMU- REVISION DE TOMA DE PRESION</t>
  </si>
  <si>
    <t>NATALY ALVEAL</t>
  </si>
  <si>
    <t>03EI-MEDICINA QUIRÚRGICA 1-ARREGLO REGULADOR DE RADIADOR</t>
  </si>
  <si>
    <t>03RE-UTI-REPARACION DE INTERFAZ</t>
  </si>
  <si>
    <t>03EI-ESTERILIZACION-LAVARODA B2 ABORTA</t>
  </si>
  <si>
    <t>03RE-PABELLÓN CENTRAL- CAMBIO DE TUBOS FLUORESCENTES</t>
  </si>
  <si>
    <t xml:space="preserve">03EI-ESTERILIZACION- MAQUINA INDUSTRIAL </t>
  </si>
  <si>
    <t>03EI-ESTERILIZACION-REVISION IMPRESORA</t>
  </si>
  <si>
    <t>03RE-ONCOLOGIA-CAMBIO DE TUBOS DE LUZ</t>
  </si>
  <si>
    <t>03RE-PLANTA DE CLORO-MANTENCION SISTEMA ELECTRICO</t>
  </si>
  <si>
    <t>PLANTA DE CLORO</t>
  </si>
  <si>
    <t>03RE-DEPARTAMENTO REMUNERACIONES-CAMBIO DE FOCO</t>
  </si>
  <si>
    <t>03EI-UCI 2-CAMBIO DE REFRIGERADOR</t>
  </si>
  <si>
    <t>UCI 2</t>
  </si>
  <si>
    <t>03GC-UCI ADULTOS-REPARACION DE REGULADOR</t>
  </si>
  <si>
    <t>03EI-NEUROLOGIA-BARANDA DE CAMA ROTA</t>
  </si>
  <si>
    <t>03EI-ESTERILIZACIÓN-SE DESPRENDE TAPA LAVADORA</t>
  </si>
  <si>
    <t>03EI-UCI 2-REPARACION DE RUEDA DISFUNCIONAL</t>
  </si>
  <si>
    <t xml:space="preserve">UCI 2 </t>
  </si>
  <si>
    <t>03RE-URGENCIA  ADULTO -REVISAR Y REPARAR</t>
  </si>
  <si>
    <t>03RE-NEONATOLOGIA-REVISION DE LUCES</t>
  </si>
  <si>
    <t>03RE-UCI ADULTO-INSTALACION DE MICAS</t>
  </si>
  <si>
    <t>03RE-GINECOLOGIA-ARREGLO DE PANTALLA</t>
  </si>
  <si>
    <t>03RE-GINECOLOGIA-ARREGLO DE RED ELECTRICA</t>
  </si>
  <si>
    <t>03RE-GINECOLOGIA-ARREGLO DE TIMBRE</t>
  </si>
  <si>
    <t>03EI-NEUROLOGIA-BARANDA DE CAMA</t>
  </si>
  <si>
    <t xml:space="preserve">03RE-PABELLONES QUIRURGICOS-ALARGADOR </t>
  </si>
  <si>
    <t xml:space="preserve">OBSTETRICIA </t>
  </si>
  <si>
    <t>03GC-UTI MEDICA-REPARACION O CAMBIO</t>
  </si>
  <si>
    <t>UTI MEDICA</t>
  </si>
  <si>
    <t>03EM-UTI MEDICA-REPARACION O CAMBIO</t>
  </si>
  <si>
    <t>03EI-UCI 2-REPARACION DE PINTURA</t>
  </si>
  <si>
    <t>03RE-UPC ADULTO-REPARACION DE LUZ</t>
  </si>
  <si>
    <t>03EI-LAVANDERIA-CAMBIO DE CORREAS</t>
  </si>
  <si>
    <t>03EI-ESTERILIZACION-AUTOCLAVE</t>
  </si>
  <si>
    <t>03EI-ESTERILIZACION -FILTRACION EN CAMARA DE ASPIRADO</t>
  </si>
  <si>
    <t>03RE-POLI OTORRINO-NO HAY LUZ</t>
  </si>
  <si>
    <t>03RE--5|° PISO -ARREGLO DE TUBO FLUORESCENTE</t>
  </si>
  <si>
    <t>FINANCIERA YPRESUPUESTARIA</t>
  </si>
  <si>
    <t>03RE-UCI ADULTOS-MEJORAMIENTO DE LUMINARIAS</t>
  </si>
  <si>
    <t>03EI-FARMACIA HOSPITALIZADOS-REPARACIO DE ENCAPSULADORA</t>
  </si>
  <si>
    <t>SILVIA VARGAS</t>
  </si>
  <si>
    <t>JUAN  SOTO BARRIENTOS, GERARDO ALONSO CASTILLO RODRIGUEZ</t>
  </si>
  <si>
    <t>03EI-ESTERILIZACION-REVISION Y REPARACION</t>
  </si>
  <si>
    <t>Felipe Alvarado Palomino, ALEJANDRO AMPUERO MUÑOZ</t>
  </si>
  <si>
    <t>03RE-CENTRAL DE PRODUCCION-PROTECCION DE LUMINARIA</t>
  </si>
  <si>
    <t>TAMARA VERA</t>
  </si>
  <si>
    <t xml:space="preserve">03EI-RECUPERACION-REPARACION </t>
  </si>
  <si>
    <t>PATRICIA AGUILERA</t>
  </si>
  <si>
    <t>03RE-RECUPERACION-ARREGLO DE FOCO</t>
  </si>
  <si>
    <t xml:space="preserve">03RE-POLI COLOPROCTOLOGIA-CAMBIO TUBO </t>
  </si>
  <si>
    <t>POLI COLOPROCTOLOGIA HBV</t>
  </si>
  <si>
    <t>03RE-POLI NEFROLOGIA-INSTALACIÓN DE ENCHUFES Y LUCES</t>
  </si>
  <si>
    <t>03EI-GESTIÓN DE CASOS-CAMBIO DE VÁLVULAS DE RADIADOR</t>
  </si>
  <si>
    <t>GINECOLOGIA 5°PISO</t>
  </si>
  <si>
    <t>03EI-GINECOLOGIA Y OBSTETRICIA-ARREGLO SILLA  DE RUEDAS</t>
  </si>
  <si>
    <t>03EM-UPC ADULTO-CAMBIO DE SATUROMETRO</t>
  </si>
  <si>
    <t>03RE-CARDIOLOGIA-REPARACION DE FOCO</t>
  </si>
  <si>
    <t>NELIDA RIOS</t>
  </si>
  <si>
    <t>03RE-GINECOLOGIA-ARREGLO DE TIMBRES</t>
  </si>
  <si>
    <t xml:space="preserve">GINECOLOGIA  </t>
  </si>
  <si>
    <t>03RE-GINECOLOGIA-ARREGLO DE LUZ</t>
  </si>
  <si>
    <t xml:space="preserve">03GC-MEDICINA-CAMBIO DE CONEXION </t>
  </si>
  <si>
    <t>03RE-GESTION ENFERMERIA-INSTALACION DE ENCHUFES</t>
  </si>
  <si>
    <t>RICARDO BURGOS, YARITZA SANTANA GUERRERO, Erwin  Fernández Lara, VICTOR ANTONIO OBANDO TRUJILLO</t>
  </si>
  <si>
    <t>03EI-PARTOS-ARREGLO BARANDA</t>
  </si>
  <si>
    <t>03RE-ASISTENCIA NUTRICIONAL-REPARACION DE ENCHUFE</t>
  </si>
  <si>
    <t>03EM-MEDICINA-ARREGLO DE BOMBA</t>
  </si>
  <si>
    <t>03EI-SEDILE-REPARACION DE RADIADOR</t>
  </si>
  <si>
    <t>LORENA RIVAS</t>
  </si>
  <si>
    <t>03EI-CENTRAL DE PRODUCCION-REPARACION RUEDA CARRO</t>
  </si>
  <si>
    <t>03EI-ESTERILIZACION-LAVADORA B2</t>
  </si>
  <si>
    <t>03GC-UCI 1-REPARACION</t>
  </si>
  <si>
    <t>03EI-CENTRAL DE PRODUCCION-ADQUISICION DE MANGUERA</t>
  </si>
  <si>
    <t>WhatsApp Image 2023-07-18 at 08.26.31.jpeg</t>
  </si>
  <si>
    <t>FELIPE  FIGUEROA CANUIÑIR, JUAN GUILLERMO  AGUILA TRIVIÑOS</t>
  </si>
  <si>
    <t xml:space="preserve">03GC-NEONATOLOGIA-REVISIÓN DE GASES </t>
  </si>
  <si>
    <t>PAULINA CATALAN</t>
  </si>
  <si>
    <t>03GC-UPC ADULTO-FLUJOMETRO ROTO</t>
  </si>
  <si>
    <t>03EI-UPC ADULTO-PORTA SUERO</t>
  </si>
  <si>
    <t>03EI-PABELLON QUIRURGICO-REVISION DE AIRE ACONDICIONADO</t>
  </si>
  <si>
    <t xml:space="preserve">03EI-GINECOLOGIA-ARREGLO CAMA CLINICA </t>
  </si>
  <si>
    <t>03EI-ONCOLOGIA HOSPITALIZADOS-EVALUACION DE RADIADOR</t>
  </si>
  <si>
    <t>BRENDA ANGULO</t>
  </si>
  <si>
    <t>03EI-SAMU-REVISIÓN</t>
  </si>
  <si>
    <t>03EI-MEDICINA-REPARACION DE CAMA</t>
  </si>
  <si>
    <t>03EI-MEDICINA FÍSICA  Y REHABILITACIÓN-REVISIÓN RUEDAS TURBIÓN</t>
  </si>
  <si>
    <t>03EM-UTI QUIRURGICA-REPARACION</t>
  </si>
  <si>
    <t>03RE-UTI QUIRURGICA-INSTALACION DE TAPAS</t>
  </si>
  <si>
    <t>03EM-PABELLON CENTRAL-CABLES EN MAL ESTADO</t>
  </si>
  <si>
    <t>PAMELA RODRIGUEZ AVILA</t>
  </si>
  <si>
    <t>03EI-UNACESS-REVISION DE RADIADORES</t>
  </si>
  <si>
    <t>KARINA SOTELO</t>
  </si>
  <si>
    <t>UNACESS</t>
  </si>
  <si>
    <t>03RE-INFORMATICA-UPS CON PROBLEMAS</t>
  </si>
  <si>
    <t>03RE-SALA CUNA-CAMBIO TUBO FLUORESCENTE</t>
  </si>
  <si>
    <t>MARITZA ROA</t>
  </si>
  <si>
    <t>03EI-GINECOLOGIA-REVISION Y ARREGLO DE CAMILLA</t>
  </si>
  <si>
    <t>SECRETARIA DEL SERVICIO</t>
  </si>
  <si>
    <t>UNIDAD QUIMIOTERAPIA AMBULATOR</t>
  </si>
  <si>
    <t>03RE-PERIATRICO QUIRURGICO INDIFERENCIADO-</t>
  </si>
  <si>
    <t>VANESA INOSTROZA</t>
  </si>
  <si>
    <t>PEDIATRICO QUIRURGICO INDIFERENCIADO</t>
  </si>
  <si>
    <t>03RE-INFRAESTRUCTURA-TRANSFORMADOR CHAPA ELECTRICA</t>
  </si>
  <si>
    <t>03RE-PEDIATRICO QUIRURGICO INDIFERENCIADO</t>
  </si>
  <si>
    <t>03EI-PEDIATRICO QUIRURGICO INDIFERENCIADO-RETIRO DE LAVACHATAS</t>
  </si>
  <si>
    <t>MAURICIO  QUEZADA MARTINEZ, JOSE LUIS  CEBALLO CARCAMO</t>
  </si>
  <si>
    <t>03RE-RADIOTERAPIA-CAMBIO DE TUBO FLUORESCENTES</t>
  </si>
  <si>
    <t xml:space="preserve">RADIOTERAPIA </t>
  </si>
  <si>
    <t xml:space="preserve">03RE-CIRUGIA ADULTO-REVISION Y REPARACION </t>
  </si>
  <si>
    <t xml:space="preserve">03EI-RECUPERACION-ARREGLO </t>
  </si>
  <si>
    <t>SOFIA LAGOS</t>
  </si>
  <si>
    <t xml:space="preserve">03EI-URGENCIA ADULTOS-REPOSICIÓN </t>
  </si>
  <si>
    <t>03RE-5°PISO-CAMBIO DE UBICACION DE ENCHUFE</t>
  </si>
  <si>
    <t>KATIUSKA LAGOS</t>
  </si>
  <si>
    <t>DIRECCION ADMINISTRATIVA</t>
  </si>
  <si>
    <t>03RE-DENTAL-FOCO QUEMADO</t>
  </si>
  <si>
    <t>03EI-ESTERILIZACION-BELIMED 3.</t>
  </si>
  <si>
    <t>felipe.alvarado@redsalud.gob.cl</t>
  </si>
  <si>
    <t>03EI-ESTERILIZACION-AIRE ACONDICIONADO</t>
  </si>
  <si>
    <t xml:space="preserve">03EI-NEUROLOGIA -ARREGLO DE CATRES </t>
  </si>
  <si>
    <t>YOSELYIN VILLARROEL</t>
  </si>
  <si>
    <t xml:space="preserve">03GC-UCI 2-REPARACION </t>
  </si>
  <si>
    <t>UCI ADULTO 2</t>
  </si>
  <si>
    <t>03RE-UHI-REVICION RED ELECTRICA</t>
  </si>
  <si>
    <t>UHI</t>
  </si>
  <si>
    <t>03EM-UTI 2-SOLICITUD CABLE CARGADORES</t>
  </si>
  <si>
    <t>03EM-POLI OFTAMOLOGIA-REVISION DE EQUIPOS</t>
  </si>
  <si>
    <t>03RE-UTI 2-INSTALACIONES DE ENCHUFES</t>
  </si>
  <si>
    <t>03EI-UTI 2-REPARACION DE PEDESTAL</t>
  </si>
  <si>
    <t xml:space="preserve">03EI-GINECOLOGIA Y OBSTETRICIA-ARREGLO BOMBA DE ASPIRACIÓN </t>
  </si>
  <si>
    <t>03GC-RECUPERACION-REVISION DE FLUJOMETRO DE OXIGENO</t>
  </si>
  <si>
    <t>03RE-PSIQUIATRIA INFANTIL- REPARACION DE LUZ</t>
  </si>
  <si>
    <t>PSIQUIATRIA INFANTIL</t>
  </si>
  <si>
    <t>03RE-GINECOLOGIA OBSTRETICIA-LUCES PESTAÑEA</t>
  </si>
  <si>
    <t>MARLYS KESTERNICH</t>
  </si>
  <si>
    <t>03EI-FARMACIA HOSPITALIZADOS-REPARACIÓN DE SELLADORA</t>
  </si>
  <si>
    <t xml:space="preserve">MARCOS ARANCIBIA </t>
  </si>
  <si>
    <t xml:space="preserve">03RE-ONCOLOGIA-CAMBIO DE LUMINARIA </t>
  </si>
  <si>
    <t>03EI-UCI ADULTO-CAMBIO Y ARREGLO TOMAS DE VACIO</t>
  </si>
  <si>
    <t>03GC-UCI 2-REPARACION DE FLUJOMETRO</t>
  </si>
  <si>
    <t>03EI-ESTERILIZACION-MESON CON RUIDO</t>
  </si>
  <si>
    <t>03GC-ENDOSCOPIA -REVISION DE AIRE ACONDICIONADO</t>
  </si>
  <si>
    <t>03GC-URGENCIA ADULTO-MANTENCION CILINDRO</t>
  </si>
  <si>
    <t>03EM-MEDICINA-EQUIPO DE PRESION MALO</t>
  </si>
  <si>
    <t>03EI-UTI QUIRURGICA-ARREGLAR MACERADORA</t>
  </si>
  <si>
    <t>03RE-POLI CIRUGIA -ENCHUFES SUELTOS</t>
  </si>
  <si>
    <t>VERONICA ZAPATA</t>
  </si>
  <si>
    <t>POLI CIRUGIA</t>
  </si>
  <si>
    <t>03GC-ONCOHEMATOLOGIA INFANTIL-FLUJOMETRO</t>
  </si>
  <si>
    <t>03EI-PABELLON CENTRAL-PANEL NO FUNCIONA</t>
  </si>
  <si>
    <t>03EI-PARTO-REPARA RUEDA</t>
  </si>
  <si>
    <t>03EI-BANCO DE SANGRE-REFRIGERADOR NO PRENDE</t>
  </si>
  <si>
    <t>JAQUELIN NAVARRETE</t>
  </si>
  <si>
    <t>03EI-LAVANDERIA-REVISION SECADOR 1</t>
  </si>
  <si>
    <t xml:space="preserve">03EM-MEDICINA-APARATO DE PRESIÓN </t>
  </si>
  <si>
    <t xml:space="preserve">03GC-RAYOS-FILTRACION DE AIRE </t>
  </si>
  <si>
    <t>03EI-URGENCIA ADULTO-QUICIO MECANICO</t>
  </si>
  <si>
    <t>03EI-UCI1-REVISION DE REFRIGERADOR</t>
  </si>
  <si>
    <t>03EI-UCI 1-REVISION DE CAMA</t>
  </si>
  <si>
    <t>03RE-POLI REUMATOLOGIA-CAMBIO DE TUBOS</t>
  </si>
  <si>
    <t>03RE-BIOLOGIA MOLECULAR-ADAPTACION DE ENCHUFE</t>
  </si>
  <si>
    <t>ISRAEL GIACAMAN</t>
  </si>
  <si>
    <t>BIOLOGIA MOLECULAR</t>
  </si>
  <si>
    <t>03RE-PEDIATRIA-REPARAR FOCO</t>
  </si>
  <si>
    <t>03RE-MEDICINA-INSTALACION DE LUMINARIA</t>
  </si>
  <si>
    <t xml:space="preserve">03GC-POLI DERMATOLOGIA-CALEFACTOR EN MAL ESTADO </t>
  </si>
  <si>
    <t xml:space="preserve">03RE-RECUPERACIÓN-REVISIÓN ENCHUFES </t>
  </si>
  <si>
    <t>NOEMI DIAZ</t>
  </si>
  <si>
    <t>03EI-HEMATOLOGIA INTESIVA-FILTRACION DE AGUA.</t>
  </si>
  <si>
    <t>03RE-UMF-REVISION DE UPS</t>
  </si>
  <si>
    <t>JUAN SOTO</t>
  </si>
  <si>
    <t>UMF</t>
  </si>
  <si>
    <t>03RE-ONCOLOGIAY RADIOTERAPIA-INSTALACION DE BANDEJA</t>
  </si>
  <si>
    <t>03EI-ESTERILIZACION-LAVADORA NIVEL BAJO</t>
  </si>
  <si>
    <t>03EM-UCI 2-REPARACION DE MONITOR</t>
  </si>
  <si>
    <t>03RE-GINECOLOGIA-CAMBIAR LUZ</t>
  </si>
  <si>
    <t>AL</t>
  </si>
  <si>
    <t>03GC-ONCOLOGIA-FILTRACION DE AGUA</t>
  </si>
  <si>
    <t>03EI-UCI2-REPARAR BIC FRESENIUS</t>
  </si>
  <si>
    <t>03EI-UCI 1-ARREGLO DE LAVA CHAPA</t>
  </si>
  <si>
    <t>UCI1</t>
  </si>
  <si>
    <t>03GC-UPC ADULTO-REPARACION FLUJOMETRO</t>
  </si>
  <si>
    <t>03GC-GINECOLOGIA Y OBSTETRICIA-FLUJOMETRO  CAMBIO</t>
  </si>
  <si>
    <t>03RE-PEDIATRIA-INSTALACION DE CONEXIONES</t>
  </si>
  <si>
    <t>LUIS ALBERTO DELGADO MACLOAD</t>
  </si>
  <si>
    <t>03EI-.LAVANDERÍA-REVISIÓN LAVADORA</t>
  </si>
  <si>
    <t>descarga.png</t>
  </si>
  <si>
    <t>03EI-UTI 2-REPARACION BIC</t>
  </si>
  <si>
    <t>03RE-GUARDARROPIA-SEPARAR INTERRUPOR</t>
  </si>
  <si>
    <t>GUARDARROPIA</t>
  </si>
  <si>
    <t>03RE-PABELLON CENTRAL-CAMBIO DE TUBO FLUORESCENTE</t>
  </si>
  <si>
    <t>03RE-PABELLÓN CENTRAL AMPOLLETA QUEMADA</t>
  </si>
  <si>
    <t>03RE-UTI TERCER PISO EDIFICIO HE-ARREGLO TIMBRE</t>
  </si>
  <si>
    <t>UTI TERCER PISO EDIFICIO HE</t>
  </si>
  <si>
    <t>03RE-FARMACIA AMBULATORIO-REVISION  DE EXTRARTOR</t>
  </si>
  <si>
    <t>03RE-CASINO FUNCIONARIOS-EVALUAR AUMENTO DE VOLTAJES</t>
  </si>
  <si>
    <t>MARIA JOSE MARIANJEL</t>
  </si>
  <si>
    <t>03EM-ENDOSCOPIA-REPARACIÓN MONITOR</t>
  </si>
  <si>
    <t>LILIANA FEHRMANN</t>
  </si>
  <si>
    <t xml:space="preserve">03GC-SAMU-REPARACIÓN DE OXIGENO </t>
  </si>
  <si>
    <t>03RE-UTI MEDICA-INSTALACIÓN ENCHUFES</t>
  </si>
  <si>
    <t xml:space="preserve">03RE-POLI RESPIRATORIO-REPARAR PUERTA </t>
  </si>
  <si>
    <t>03EM-ENDOSCOPIA-REPARAR ENCHUFE</t>
  </si>
  <si>
    <t>03GC-JARDIN INFANTIL-CALEFACTOR SUELTO</t>
  </si>
  <si>
    <t>03RE-DIRECCION-REVISION CALEFACTOR</t>
  </si>
  <si>
    <t>DIRECCION</t>
  </si>
  <si>
    <t>03RE-ARCHIVO-INSTALACION DE LUZ</t>
  </si>
  <si>
    <t>03RE-UNIDAD DE SEDILE-CAMBIO DE PROTECCION</t>
  </si>
  <si>
    <t>SEDILES</t>
  </si>
  <si>
    <t>DANIA TAPIA ACOSTA, Miguel Gutierrez, VICTOR ANTONIO OBANDO TRUJILLO</t>
  </si>
  <si>
    <t xml:space="preserve">03EM-MEDICINA-ECG PIERDE SEÑAL </t>
  </si>
  <si>
    <t xml:space="preserve">03EM-MEDICINA-MONITOR SATUROMETRO MALO </t>
  </si>
  <si>
    <t>03RE-PSIQUIATRA- CAMBIO DE TUBOS FLUORESCENTES</t>
  </si>
  <si>
    <t>03EI--MEDICINA-CAMA MALA</t>
  </si>
  <si>
    <t>03EI-FARMACIA AMBULATORIO-REVISION DE EXTRACTOR</t>
  </si>
  <si>
    <t>03GC-POLI NEFRO-REVISION CALEFACCION</t>
  </si>
  <si>
    <t>POLI NEFRO</t>
  </si>
  <si>
    <t>03RE-IMAGENOLOGIA  - REPARAR RED ELECTRICA</t>
  </si>
  <si>
    <t>03EI-GINECOLOGIA Y OBSTETRICIA-ARREGLO DE REFRIGERADOR</t>
  </si>
  <si>
    <t>03RE-CASINO FUNCIONARIOS-AUMENTO DE VOLTAJE</t>
  </si>
  <si>
    <t>03EI-UHI-FILTRACCION DE AGUA</t>
  </si>
  <si>
    <t>03RE-IMAGENOLOGIA  - MOVER ENCHUFE</t>
  </si>
  <si>
    <t>03RE-MEDICINA-CAMBIAR LUMINARIA</t>
  </si>
  <si>
    <t>03EI-PEDIATRIA INFANTIL-REPARACION</t>
  </si>
  <si>
    <t>PABLO PAREDES</t>
  </si>
  <si>
    <t>PEDIATRIA INFANTIL</t>
  </si>
  <si>
    <t>03EI-PASILLO CAE-CAMBIO DE RADIADOR</t>
  </si>
  <si>
    <t>PASILLO CAE</t>
  </si>
  <si>
    <t>03EM-RECUPERACION-REVISION O CAMBIO DE SATUROMETRO</t>
  </si>
  <si>
    <t>NOEMI DIAZ EU</t>
  </si>
  <si>
    <t>03RE-GINECFOLOGIA Y OBSTETRICIA</t>
  </si>
  <si>
    <t>03EM-POLI COLOPROCTOLOGIA-REVISION</t>
  </si>
  <si>
    <t>03RE-DIALISIS-SEPARACION DE ENCENDIDO DE LUZ</t>
  </si>
  <si>
    <t>03RE-EQUIPOS MEDICOS-VARIOS</t>
  </si>
  <si>
    <t xml:space="preserve">03EI-RECIEN NACIDOS-REVISIÓN </t>
  </si>
  <si>
    <t>RECIEN NACIDOS -PARTOS</t>
  </si>
  <si>
    <t>03RE-LABORATORIO CENTRAL-REPOSICIÓN DE TUBO</t>
  </si>
  <si>
    <t>03EM-LABORATORIO-REPARACION DE CENTRIFUGA</t>
  </si>
  <si>
    <t>03RE-GINECOLOGIA-ARREGLO DE FOCO</t>
  </si>
  <si>
    <t>03EI-LABORATORIO CENTRAL-REPARACIÓN</t>
  </si>
  <si>
    <t>03EI-TRAUMATOLOGIA-REPARARACION</t>
  </si>
  <si>
    <t>03EI-TRAUMATOLOGIA-REPONER</t>
  </si>
  <si>
    <t>03EI-LAVANDERIA-MANTENCIÓN</t>
  </si>
  <si>
    <t>03EM-UCI 2-REPARACION</t>
  </si>
  <si>
    <t>03EI-RECUPERACION-REPOSICIÓN DE RUEDAS</t>
  </si>
  <si>
    <t>03EI-GINECOLOGIA-REVISION Y ARREGLO</t>
  </si>
  <si>
    <t>03RE-ABASTECIMIENTO 5°PISO-CAMBIO DE ENCHUFE</t>
  </si>
  <si>
    <t>03EI-RECUPERACION-REPARACION</t>
  </si>
  <si>
    <t>PAMELA MUÑOZ</t>
  </si>
  <si>
    <t xml:space="preserve">03EI-ESTERILIZACION-MANTENIMIENTO </t>
  </si>
  <si>
    <t>03RE-ANATOMIA PATOLOGICA-CAMBIO DE GUIA</t>
  </si>
  <si>
    <t>03EM-UPC ADULTO-REPARACIÓN</t>
  </si>
  <si>
    <t>UPC ADULTO UCI</t>
  </si>
  <si>
    <t>03RE-POLI GASTRO-REPARACION DE ENCHUFE</t>
  </si>
  <si>
    <t>POLI GASTRO-ENDOSCOPIA</t>
  </si>
  <si>
    <t>03RE- UTI 3-ARREGLO DE FOCOS</t>
  </si>
  <si>
    <t>03EI-UPC PEDIATRICA-REVISAR PESA</t>
  </si>
  <si>
    <t>03EI-PEDIATRIA-REPARACION</t>
  </si>
  <si>
    <t>DRA GROB</t>
  </si>
  <si>
    <t xml:space="preserve">03EM-PEDIATRIA -REPARACION </t>
  </si>
  <si>
    <t>03GC-UTI MEDICA-REPARACION DE FLUJOMETRO</t>
  </si>
  <si>
    <t>03RE-NEUROLOGIA-REVISION Y REPARACIÓN</t>
  </si>
  <si>
    <t>03EM-NEUROLOGIA-REPARACION</t>
  </si>
  <si>
    <t>NEUROLOGIA /NEUROCIRUGIA</t>
  </si>
  <si>
    <t>03EI-POLI GASTRO-MANTENCION DE EXTRACTORES</t>
  </si>
  <si>
    <t>03EI-TALLER DE ELECTRICIDAD-REVISIÓN AIRE ACONDICIONADO</t>
  </si>
  <si>
    <t>03RE-CIRUGIA ADULTO-REVISIÓN</t>
  </si>
  <si>
    <t>03EM-UHD-CABLE DAÑADO</t>
  </si>
  <si>
    <t>CAMILA ROJAS</t>
  </si>
  <si>
    <t>UHD</t>
  </si>
  <si>
    <t>UN.HOSPIT.DOMICILIARIA</t>
  </si>
  <si>
    <t>03RE-URGENCIA ADULTO-REVISAR Y RETIRAR</t>
  </si>
  <si>
    <t>UTI 2 PISO EDIF.ANTIGUO</t>
  </si>
  <si>
    <t>03EI-GINECOLOGIA-ARREGLO DE BARANDAS</t>
  </si>
  <si>
    <t>03EI-LAVANDERIA-REPARACION LAVADORA 1</t>
  </si>
  <si>
    <t>03EI-LAVANDERIA-INSTALACIÓN</t>
  </si>
  <si>
    <t xml:space="preserve">ESTERILIZACION </t>
  </si>
  <si>
    <t>03RE-INFORMATICA-HABILITAR</t>
  </si>
  <si>
    <t>JOHANA ZAPATA</t>
  </si>
  <si>
    <t>03GC-UPC ADULTO-REPARACION Y ARREGLO</t>
  </si>
  <si>
    <t>03RE-ARCHIVO-INSTALACION</t>
  </si>
  <si>
    <t xml:space="preserve">03RE-ARCHIVO-INSTALACION </t>
  </si>
  <si>
    <t>03EM-GINECOLOGIA-MANTENCIÓN Y REPOSICIÓN</t>
  </si>
  <si>
    <t>03EI-FARMACIA AMBULATORIA-REVISION DE EXTRACTOR</t>
  </si>
  <si>
    <t>03EM-UTI 2-REPARACION</t>
  </si>
  <si>
    <t>03RE-UTI 3-ARREGLO DE TIMBRES</t>
  </si>
  <si>
    <t>03EM-POLI RESPIRATORIO-REVISION Y REPARACION</t>
  </si>
  <si>
    <t>03RE-PABELLON CENTRAL-REVISION Y ARREGLO</t>
  </si>
  <si>
    <t>03EI-PSIQUIATRIA-CAMBIO DE VALVULA</t>
  </si>
  <si>
    <t>03EI-LAVANDERIA-DESINTALACION</t>
  </si>
  <si>
    <t>ALVARO  MATUS REYES, FELIPE  FIGUEROA CANUIÑIR, SEBASTIAN TORRES CARVALLO, JOSE LUIS  CEBALLO CARCAMO</t>
  </si>
  <si>
    <t>03RE-RECUPERACION-INSTALACIÓN TUBO FLUORESCENTE</t>
  </si>
  <si>
    <t>03EM-PABELLON CENTRAL-REVISION Y REPARACION</t>
  </si>
  <si>
    <t>MARTA ORTIZ CAMUS</t>
  </si>
  <si>
    <t>03EM-UPC ADULTO-REVISAR Y REPARAR</t>
  </si>
  <si>
    <t>03EI-JARDIN INFANTIL-GOTERAS del extractor</t>
  </si>
  <si>
    <t>SALA CUNA</t>
  </si>
  <si>
    <t>03GC-EQUIPOS MEDICOS-REVISIÓN</t>
  </si>
  <si>
    <t>03RE-JARDIN INFANTIL-CAMBIO DE TUBO FLUORESCENTE</t>
  </si>
  <si>
    <t>03EI-UCI 1-REPARACION</t>
  </si>
  <si>
    <t>03RE-CIRUGIA ADULTO-CAMBIO DE TUBO FLUORESCENTE</t>
  </si>
  <si>
    <t>03EI-TRAUMATOLOGIA-REPOCISION DE RUEDAS</t>
  </si>
  <si>
    <t>03RE-TRAUMATOLOGIA-REPARACION DE TIMBRE</t>
  </si>
  <si>
    <t>03GC-SAMU-CAMBIO DE REGULADOR</t>
  </si>
  <si>
    <t>03GC-UTI QUIRURGICA-VARIOS</t>
  </si>
  <si>
    <t>03EI-UTI 3-EVALUACION</t>
  </si>
  <si>
    <t>VENTILACION UTI 3.jpg</t>
  </si>
  <si>
    <t>03EI-ESTERILIZACION-FILTRACION</t>
  </si>
  <si>
    <t>03EM-SAMU-REPARACION O CAMBIO</t>
  </si>
  <si>
    <t xml:space="preserve">03EI-RAYOS-REVIAR Y REPARAR </t>
  </si>
  <si>
    <t>03EM-PABELLON CENTRAL-ELECTRO BISTURI</t>
  </si>
  <si>
    <t>03EI-TRAUMATOLOGIA-REPOSICION DE RUEDAS Y PINTURA</t>
  </si>
  <si>
    <t>03EM- REPARACION ELECTROCARDIOGRAFO CARDIOLINE DELTA 1 PLUS SERIE MS   SERIE ,DL10119890, MEDICINA</t>
  </si>
  <si>
    <t>03EM- MONITOR  MULTIPARAMETRO MINDRAY, PASSPORT V SERIE PV08305-A2., BATERIA BAJA, NEONATOLOGIA</t>
  </si>
  <si>
    <t xml:space="preserve">03EI-ESTERILIZACION-FILTRACION EQUIPO AIRE ACONDICIONADO </t>
  </si>
  <si>
    <t xml:space="preserve">03EI-ESTERILIZACION-LAVADORA B2 REVISAR SOPORTE DE CARGA </t>
  </si>
  <si>
    <t>03EI-URGENCIA ADULTO-MANTENCION Y REVISIÓN RADIADORES</t>
  </si>
  <si>
    <t xml:space="preserve">03RE-URGENCIA ADULTO-LUZ MALA </t>
  </si>
  <si>
    <t xml:space="preserve">03EI-LAVANDERIA-FUGA EMPAQUETADURA </t>
  </si>
  <si>
    <t>03EI-LAVANDERIA-MUELLE ACTIVADO</t>
  </si>
  <si>
    <t xml:space="preserve">03RE-TRAUMATOLOGIA-REPARACION </t>
  </si>
  <si>
    <t>clipboard-202308160925-jebgx.png</t>
  </si>
  <si>
    <t xml:space="preserve">03GC-PABELLON CENTRAL-ARREGLO </t>
  </si>
  <si>
    <t>ALMENDRA MENDOZA</t>
  </si>
  <si>
    <t xml:space="preserve">03RE-FARMACIA AMBULATORIO-REVISAR Y RETIRAR </t>
  </si>
  <si>
    <t>03RE-POLI ONCOLOGIA-CAMBIO DE TUBO</t>
  </si>
  <si>
    <t>POLI ONCOLOGIA Y RADIOTERAPIA</t>
  </si>
  <si>
    <t>03EI-CENTRAL TELEFONICA-REPARACION DE RADIADOR</t>
  </si>
  <si>
    <t>CENTRALISTA</t>
  </si>
  <si>
    <t>SERVICIOS Y LOGISTICA CENTRAL TELEFONICA</t>
  </si>
  <si>
    <t>03EI-REAS-REPARACION</t>
  </si>
  <si>
    <t>ALICIA RUZ</t>
  </si>
  <si>
    <t>REAS</t>
  </si>
  <si>
    <t>03RE-GINECOLOGIA-TIMBRES</t>
  </si>
  <si>
    <t>03RE-URGENCIA ADULTO-ARREGLO DE LUZ</t>
  </si>
  <si>
    <t>03RE-PABELLON CENTRAL-FLUORESCENTE COLGANDO</t>
  </si>
  <si>
    <t>03EI-POLI UROLOGIA-FILTRACION DE RADIADOR</t>
  </si>
  <si>
    <t>SECRETARIA DE UNIDAD</t>
  </si>
  <si>
    <t>03EI-ANATOMIA PATOLOGICA-RADIADOR</t>
  </si>
  <si>
    <t>03RE-PEDIATRIA-REPARACION DE FOCO</t>
  </si>
  <si>
    <t>03RE-FARMACIA-INSTALACION DE ENCHUFE</t>
  </si>
  <si>
    <t>FARMACIA</t>
  </si>
  <si>
    <t>DANIA TAPIA ACOSTA, FRANCISCO ROLANDO PRADINES BRIONES</t>
  </si>
  <si>
    <t>03EI-BANCO DE SANGRE-FILTRACON DE RADIADOR</t>
  </si>
  <si>
    <t>03EI-UTI 3-RETIRO DE CITOFONO</t>
  </si>
  <si>
    <t>UTI 3   2°PISO EDIFICIO ANTIGUO</t>
  </si>
  <si>
    <t>03RE-PABELLONES QUIRURGICOS-REVISION DE RED ELECTRICA</t>
  </si>
  <si>
    <t>03EI-SERVIDORES ONCOLOGIA-REVISION SPLINTER</t>
  </si>
  <si>
    <t>03EI-PROCEDIMIENTOS TERAPEUTICOS AMBULATORIOS-REVISION</t>
  </si>
  <si>
    <t>PROCEDIMIENTO DIAGNOSTICOS TERAPEUTICOS</t>
  </si>
  <si>
    <t>03EI-GINECOLOGIA-ARREGLO RUEDAS</t>
  </si>
  <si>
    <t>03EI-FARMACIA ONCOLOGICA-REPARACION DE SELLADORA</t>
  </si>
  <si>
    <t>FARMACIA ONCOLOGICA</t>
  </si>
  <si>
    <t>03RE-DIALISIS-CAMBIAR FLUORESCENTES Y FOCO</t>
  </si>
  <si>
    <t>03EI-NEUROLOGIA-ARREGLO DE BARANDA</t>
  </si>
  <si>
    <t>03GC-URGENCIA ADULTO-CAMBIO DE REGULADOR</t>
  </si>
  <si>
    <t>03RE-PEDIATRIA-CAMBIO DE CABLE ELECTRICO</t>
  </si>
  <si>
    <t>03GC-RECUPERACION-REVISION E INSTALACION</t>
  </si>
  <si>
    <t>SECRETARIA DE LA UNIDAD</t>
  </si>
  <si>
    <t>03RE-POLI CIRUGIA-CAMBIO DE TUBOS</t>
  </si>
  <si>
    <t>DIAGNOSTICOS TERAPEUTICOS AMBULATORIOS</t>
  </si>
  <si>
    <t>03EI-CENTRAL DE PRODUCCION-MARCAR TERMO</t>
  </si>
  <si>
    <t>03EI-POLI GASTRO-AIRE ACONDICIONADO</t>
  </si>
  <si>
    <t>03RE-POLI UROLOGIA-CAMBIO DE TUBOS</t>
  </si>
  <si>
    <t>UROLOGIA LUZ SALA PROCEDIMIENTO.jpg</t>
  </si>
  <si>
    <t>03RE-GESTION PRE-QUIRURGICA-CAMBIO DE FOCOS</t>
  </si>
  <si>
    <t>GESTION DE PRE QUIRURGICA</t>
  </si>
  <si>
    <t>PEDIATRIA OF PSIQUIATRA</t>
  </si>
  <si>
    <t>03RE-PABELLON CENTRAL-EVALUACIÓN Y REPARACION</t>
  </si>
  <si>
    <t>03EI-HEMATOLOGIA INTENSIVA-REPARACIÓN</t>
  </si>
  <si>
    <t xml:space="preserve">VARINIA ZUÑIGA </t>
  </si>
  <si>
    <t xml:space="preserve">HEMATOLOGIA INTENSIVA </t>
  </si>
  <si>
    <t>03EI-CENTRAL DE PRODUCCION-REVISION Y REPARACION</t>
  </si>
  <si>
    <t>03RE-RAYOS-INSTALAR Y RETIRAR</t>
  </si>
  <si>
    <t>03RE-UTI 2-REPARACION Y RECAMBIO</t>
  </si>
  <si>
    <t>03RE-URGENCIA ADULTO-LUZ EN MAL ESTADO</t>
  </si>
  <si>
    <t>03RE-CONTROL GESTION-CAMBIAR TUBO FLUORESCENTE</t>
  </si>
  <si>
    <t xml:space="preserve">CONTROL GESTION </t>
  </si>
  <si>
    <t>03EI-UTI 1-REPARACION</t>
  </si>
  <si>
    <t>03EI-LABORATORIO CLINICO-REVISION DE VITRINA REFRIGERADA</t>
  </si>
  <si>
    <t>GONZALO CARRASCO</t>
  </si>
  <si>
    <t>03RE-RECUPERACION-ARREGLO DE LUZ CABECERA</t>
  </si>
  <si>
    <t>RECUPERACION H</t>
  </si>
  <si>
    <t>03RE-ONCOLOGIA Y RADIOTERAPIA-</t>
  </si>
  <si>
    <t>Miguel Gutierrez, VICTOR ANTONIO OBANDO TRUJILLO</t>
  </si>
  <si>
    <t>03EI-MEDICINA-ARREGLO DE BARANDA CAMA</t>
  </si>
  <si>
    <t xml:space="preserve">03EM-PABELLON CENTRAL-REVISION Y REPARACION </t>
  </si>
  <si>
    <t xml:space="preserve">DIANA APABLAZA </t>
  </si>
  <si>
    <t>03RE-QUIMIO AMBULATORIA-INSTALACION DE ENCHUFES</t>
  </si>
  <si>
    <t>03EI-HEMATOLOGIA INTENSIVA-REPARACION DE EXTRACTOR</t>
  </si>
  <si>
    <t>03EI-POLI CARDIOLOGIA-REPARACION DE RADIADOR</t>
  </si>
  <si>
    <t xml:space="preserve">03EI-RAYOS-MANTENCION </t>
  </si>
  <si>
    <t>GERARDO CASTILLO</t>
  </si>
  <si>
    <t>03EI-CASETAS -REPARACION DE BARRERAS</t>
  </si>
  <si>
    <t>03RE-PABELLON CENTRAL-CAMBIO DE TUBO</t>
  </si>
  <si>
    <t>03EI-PEDIATRIA-REVISAR Y REPARAR</t>
  </si>
  <si>
    <t>03EI-ONCOLOGIA INFANTIL-REVISION Y REPARACION</t>
  </si>
  <si>
    <t>03RE-RECUPERACION H-REPARACION DE TIMBRE</t>
  </si>
  <si>
    <t>SOFIA LAGOS GAJARDO</t>
  </si>
  <si>
    <t>03EI-LAVANDERIA-LAVADORA 1</t>
  </si>
  <si>
    <t>03EI-REPOSTERO MATERNAL-REPARACION</t>
  </si>
  <si>
    <t>CATALINA  MOLINA</t>
  </si>
  <si>
    <t>REPOSTERO MATERNIDAD 5°PISO</t>
  </si>
  <si>
    <t xml:space="preserve">03RE-PARTOS-REPARACION </t>
  </si>
  <si>
    <t>03RE-INSTITUTO DE MEDICINA-ENCHUFES</t>
  </si>
  <si>
    <t>PAMELA MORALES</t>
  </si>
  <si>
    <t>INSTITUTO DE MEDICINA</t>
  </si>
  <si>
    <t>03RE-EQUIPOS MEDICOS-EVALUAR Y GESTIONAR ALARGADOR</t>
  </si>
  <si>
    <t>03RE-ONCOLOGIA HOSPITALIZADOS-REVISAR TIMBRE</t>
  </si>
  <si>
    <t>ONCOLOGIA  HOSPITALIZADOS</t>
  </si>
  <si>
    <t>03RE-DIALISIS-CAMBIO DE ENCHUFE</t>
  </si>
  <si>
    <t>03EI-ESTERILIZACION-LABADORA B3</t>
  </si>
  <si>
    <t>03RE-PSIQUIATRIA INFANTIL-CAMBIO DE TUBO FLUORESCENTES</t>
  </si>
  <si>
    <t>03EI-UTI 2-EVALUACION MACERADORA</t>
  </si>
  <si>
    <t>03RE-DIRECCION-TUBOS FLUORESCENTES</t>
  </si>
  <si>
    <t>03EM-BANCO DE SANGRE-REVISION Y MANTENIMIENTO</t>
  </si>
  <si>
    <t>CLAUDIA SANHUEZA</t>
  </si>
  <si>
    <t>Baja</t>
  </si>
  <si>
    <t>03RE-ESTERILIZACION -REPARAR</t>
  </si>
  <si>
    <t>03EM-UTI 2-EVALUACION BOMBA</t>
  </si>
  <si>
    <t>UTI 2  2°PISO EDIF.ANTIGUO</t>
  </si>
  <si>
    <t>03EI-BARRERA HAVERBECK-ARREGLAR BARRERA</t>
  </si>
  <si>
    <t>03RE-GESTION DEL CUIDADO-REPARCION Y REPOSICIÓN</t>
  </si>
  <si>
    <t>RICARDO URIBE</t>
  </si>
  <si>
    <t>DPTO GESTION DEL CUIDADO MATRONERIA</t>
  </si>
  <si>
    <t>03RE-POLI PEDIATRIA-CAMBIO DE TUBOS</t>
  </si>
  <si>
    <t>03EI-UPC PEDIATRICA-REVISION</t>
  </si>
  <si>
    <t xml:space="preserve">UPC PEDIATRICA </t>
  </si>
  <si>
    <t>03RE-PABELLON CENTRAL-ARREGLAR FLUORESCENTE</t>
  </si>
  <si>
    <t>03EI-NEUROLOGIA -MACERADORA</t>
  </si>
  <si>
    <t xml:space="preserve">03EM-MEDICINA FISICA Y REH-REVISION </t>
  </si>
  <si>
    <t>03RE-CASINO DE FUNCIONARIOS-INSTALACION DE ENCHUFES</t>
  </si>
  <si>
    <t>BRITTA GONZALEZ</t>
  </si>
  <si>
    <t xml:space="preserve">03RE-CASINO DE FUNCIONARIOS-CAMBIAR FOCOS </t>
  </si>
  <si>
    <t>03EM-UTI QUIRURGICA-EVALUACIÓN</t>
  </si>
  <si>
    <t>03EI-GESTION DE INSUMOS-EVALUACION DE PINTURA</t>
  </si>
  <si>
    <t xml:space="preserve">SUSANA QUIÑONES </t>
  </si>
  <si>
    <t>03RE-UTI 2-REPARACION DE TIMBRE</t>
  </si>
  <si>
    <t>03EI-PABELLON CENTRAL-REVISION Y REPARACIÓN</t>
  </si>
  <si>
    <t>PABELLON CENTRAL PABELLON 2</t>
  </si>
  <si>
    <t>03RE-LAVANDERIA-REVISION Y REPARACION</t>
  </si>
  <si>
    <t>03EI-PARTOS-REVISION Y REPARACION</t>
  </si>
  <si>
    <t>03EI-PABELLON CENTRAL-REVISION Y REPARACION</t>
  </si>
  <si>
    <t xml:space="preserve">03EI-CENTRAL TELEFONICA-CAMBIO DE RARIADOR </t>
  </si>
  <si>
    <t>ABNER</t>
  </si>
  <si>
    <t xml:space="preserve">03EI-POLI HEMATOLOGIA INFANTIL-REVISION Y REPARACION </t>
  </si>
  <si>
    <t>POLI HEMATOLOGIA INFANTIL EX ESCUELITA HOSPITALARIA</t>
  </si>
  <si>
    <t>03RE-QUIMIOTERAPIA AMBULATORIO</t>
  </si>
  <si>
    <t xml:space="preserve">03EI-BANCO DE SANGRE-REPARACION </t>
  </si>
  <si>
    <t>03EI-NEUROLOGIA-ARREGLO DE RADIADORES</t>
  </si>
  <si>
    <t xml:space="preserve">MARIEL </t>
  </si>
  <si>
    <t xml:space="preserve">03EI-GINECOLOGIA Y OBSTETRICIA-ARREGLO </t>
  </si>
  <si>
    <t>03RE-UPC PEDIATRICA-CAMBIO DE TUBO FLUORESCENTE</t>
  </si>
  <si>
    <t>CAROLINA VILLARROEL</t>
  </si>
  <si>
    <t>03RE-MEDICINA FISICA Y REHA-CAMBIO DE TUBO</t>
  </si>
  <si>
    <t xml:space="preserve">03GC-MEDICINA-INSTALACION </t>
  </si>
  <si>
    <t>MEDICINA 4°PISO EX UROLOGIA</t>
  </si>
  <si>
    <t>03EM-UTI 2-EVALUACION REVISION Y REPARACION</t>
  </si>
  <si>
    <t>03EI-POLI OTORRINO-ARREGLO DE FRENOS</t>
  </si>
  <si>
    <t>03RE-OF.PARTES-ARREGLO DE ILUMINACION</t>
  </si>
  <si>
    <t>PATRICIA ARRIAGADA</t>
  </si>
  <si>
    <t>OFICINA DE PARTES 5° PISO</t>
  </si>
  <si>
    <t>03RE-CENTRAL DE PRODUCCION-CAMBIAR SOPOTE</t>
  </si>
  <si>
    <t>03GC-UCI 1-EVALUACION Y REPARACION</t>
  </si>
  <si>
    <t>03EM-UTI 2-EVALUACION</t>
  </si>
  <si>
    <t>03RE-NEONATOLOGIA -INSTALACION DE ENCHUFE</t>
  </si>
  <si>
    <t>03EI-MEDICO QUIRURGICO-REVISAR</t>
  </si>
  <si>
    <t>03EI-PEDIATRIA-REPARACION DE RADIADOR</t>
  </si>
  <si>
    <t>03RE-ESTERILIZACION-CAMBIO DE ENCHUFE</t>
  </si>
  <si>
    <t>CARLA ZALAZAR</t>
  </si>
  <si>
    <t>03EI-STERILIZACION-REVISIO Y REPARACION</t>
  </si>
  <si>
    <t>03RE-NEUROLOGIA-REPARACION DE ALARGADOR</t>
  </si>
  <si>
    <t>FRANCISCO PRADINES</t>
  </si>
  <si>
    <t>03RE-POLI PSIQUIATRIA-REPOSICIÓN DE TUBOS</t>
  </si>
  <si>
    <t>POLI PSIQUIATRIA</t>
  </si>
  <si>
    <t>03RE-ESTERILIZACIÓN-CAMBIO DE FOCO</t>
  </si>
  <si>
    <t>03RE-ESTERILIZACION -CAMBIO DE ADAPTADOR</t>
  </si>
  <si>
    <t>03RE-ESTERILIZACION-REUBICACION</t>
  </si>
  <si>
    <t>03RE-TRAUMATOLOGIA-CAMBIO DE TUBOS</t>
  </si>
  <si>
    <t>03RE-CONTABILIDAD Y PRESUPUESTO-REVISION Y REPARACION</t>
  </si>
  <si>
    <t>CAROLINE GATICA VARGAS</t>
  </si>
  <si>
    <t>03EI-PEDIATRIA-REPARAR RUEDA</t>
  </si>
  <si>
    <t>03EI-ONCO HEMATO INFANTIL-FRASCOS DE ASPIRACION</t>
  </si>
  <si>
    <t>PEDIATRIA ONCOLOGIA HEMATO INFANTIL</t>
  </si>
  <si>
    <t>03RE-POLI INFECTOLOGIA E INMUNOLOGIA-REVISION DE EXTRACTOR</t>
  </si>
  <si>
    <t>PATRICIA BOLDT</t>
  </si>
  <si>
    <t>03RE-UCI PEDIATRICA-REVISION Y EVALUACION</t>
  </si>
  <si>
    <t xml:space="preserve">MANTENIMIENTO </t>
  </si>
  <si>
    <t>03EM-MEDICO QUIRURGICO-EVALUACION PARA DAR DE BAJA</t>
  </si>
  <si>
    <t>03RE-POLI INMUNOLOGIA-INFECTOLOGIA-SIN LUZ</t>
  </si>
  <si>
    <t>POLI INMU-INFECTOLOGIA</t>
  </si>
  <si>
    <t>03RE-MEDICINA  FISICA Y REHABILITADORA-REVISION DE INTERRUPTOR</t>
  </si>
  <si>
    <t>03RE-UTI 2-INSTALACION DE ENCHUFES</t>
  </si>
  <si>
    <t>BARBARA TEJOS</t>
  </si>
  <si>
    <t>03RE-TRAUMATOLOGIA-REPARACION DE TIMBRE Y LUZ</t>
  </si>
  <si>
    <t>03EM-SAMU-REVISION Y REPARACION</t>
  </si>
  <si>
    <t>03EI-UCI ADULTO-MANTENCION Y LIMPIEZA</t>
  </si>
  <si>
    <t>03EI-POLI TRAUMATOLOGIA-REPARACION DE CAMILLA</t>
  </si>
  <si>
    <t>03RE-RECUPERACION H-REVISION Y REPARACION</t>
  </si>
  <si>
    <t>MATIAS ESPINOZA</t>
  </si>
  <si>
    <t>03RE-JARDIN INFANTIL-MICROFONO INALAMBRICO</t>
  </si>
  <si>
    <t>03EI-ESTERILIZACION-GETING 1</t>
  </si>
  <si>
    <t xml:space="preserve">03EM-MEDICINA-REPARACION </t>
  </si>
  <si>
    <t>MARITZA ULLOA</t>
  </si>
  <si>
    <t>03RE-URGENCIA ADULTO-REPARACION</t>
  </si>
  <si>
    <t>03RE-LISTA DE ESPERA PROCEDIMIENTOS-CAMBIO DE TUBOS FLUORESCENTES</t>
  </si>
  <si>
    <t>LISTA DE ESPERA DE PROCEDIMIENTOS</t>
  </si>
  <si>
    <t>03RE-AMBULANCIA DE APOYO-CAMBIO DE TUBOS FLUORESCENTE-</t>
  </si>
  <si>
    <t>AMBULANCIA DE APOYO</t>
  </si>
  <si>
    <t>03RE-UNIDAD CENTRAL DE PRODUCCION-REVISAR TUBOS FLUORESCENTES</t>
  </si>
  <si>
    <t>03EI-URGENCIA PEDIATRICA-FILTRACION DE RADIADOR</t>
  </si>
  <si>
    <t>03RE-GINECOLOGIA-ARREGLO DE TABLERO</t>
  </si>
  <si>
    <t>03GC-URGENCIA ADULTO-CAMBIO DE VALVULA</t>
  </si>
  <si>
    <t>03RE-MOVILIZACION-INSTALAR ENCHUFE</t>
  </si>
  <si>
    <t>FREDY TORREJON</t>
  </si>
  <si>
    <t>03RE-CUIDADO PALIATIVOS -BANDEJAS PARA CABLE DE COMPUTADOR</t>
  </si>
  <si>
    <t>ANGELA MELEBRAN</t>
  </si>
  <si>
    <t>03RE-MEDICO QUIRURGICO INDIFERENCIADO-ARREGLO</t>
  </si>
  <si>
    <t>DANIELA OLAVARRIA</t>
  </si>
  <si>
    <t xml:space="preserve">03EI-MEDICO QUIRURGICO INDIFERENCIADO-REPARACION </t>
  </si>
  <si>
    <t>03RE-SALUD FUNCIONARIA-REPARACION O CAMBIO</t>
  </si>
  <si>
    <t>IRIS CARDENAS</t>
  </si>
  <si>
    <t>03EI-QUIMIOTERAPIA AMBULATORIA-REVISION Y REPARACION</t>
  </si>
  <si>
    <t>633988/633976</t>
  </si>
  <si>
    <t>03EI-ESTERILIZACION-REPARAR RUEDA DE CARRO</t>
  </si>
  <si>
    <t>03EM-TRAUMATOLOGIA-REVISION Y REPARACION</t>
  </si>
  <si>
    <t>03RE-TRAUMATOLOGIA-CAMBIO DE TUBO</t>
  </si>
  <si>
    <t>03RE-SALUD FUNCIONARIA-REPARACION DE  TUBO FLUORESCENTE</t>
  </si>
  <si>
    <t>SANDRA LOPEZ</t>
  </si>
  <si>
    <t>03RE-GASES CLINICOS-CONEXION ELECTRICA</t>
  </si>
  <si>
    <t>GASES CLINICOS</t>
  </si>
  <si>
    <t>03RE-UTI 3-ARREGLO DE TIMBRE</t>
  </si>
  <si>
    <t>UTI 3   3°PISO EDIFICIO ANTIGUO</t>
  </si>
  <si>
    <t>03EI-ESTERILIZACION-G1</t>
  </si>
  <si>
    <t>03EI-MEDICINA -BARANDA MALA</t>
  </si>
  <si>
    <t>03RE-CIRUGIA ADULTOS-REPARACION DE TIMBRE</t>
  </si>
  <si>
    <t>03GC-POLI RESPIRATORIO-VARIOS</t>
  </si>
  <si>
    <t>PABLO CASTILLO</t>
  </si>
  <si>
    <t>POLI RESPIRATORIO CAE</t>
  </si>
  <si>
    <t xml:space="preserve">03EI-MEDICINA-ARREGLO </t>
  </si>
  <si>
    <t>03RE-GINECOLOGIA-INSTALACION DE UPS</t>
  </si>
  <si>
    <t>03EM-POLI PEDIATRIA-ARREGLO TEST DE SUDOR WESCOR 3700 3700023519</t>
  </si>
  <si>
    <t>MICHELLE SÚDELL</t>
  </si>
  <si>
    <t>JUAN  SOTO BARRIENTOS, RODRIGO GUTIERREZ VELIZ</t>
  </si>
  <si>
    <t>03RE- PABELLON QUIRURGICO-ARREGLO DE LUZ</t>
  </si>
  <si>
    <t>03RE-SUB DIRECCION-CAMBIO DE AMPOLLETA</t>
  </si>
  <si>
    <t xml:space="preserve">SUB DIRECCION </t>
  </si>
  <si>
    <t>03EM-POLI OTORRINOLARINGOLOGO-REVISAR EQUIPO</t>
  </si>
  <si>
    <t>POLI OTORRINOLARINGOLOGO</t>
  </si>
  <si>
    <t>03EM-UPC ADULTO-REPARACION O CAMBIO</t>
  </si>
  <si>
    <t>03EI-POLI REUMATOLOGIA-INSTALAR  MANILLA DE RADIADOR</t>
  </si>
  <si>
    <t>03RE-IMAGENOLOGIA-CAMBIO DE LUZ</t>
  </si>
  <si>
    <t>03RE-BODEGAS DE ABASTECIMIENTO-REVISAR Y REPARAR FOCOS</t>
  </si>
  <si>
    <t>BODEGA DE ABASTECIMIENTO</t>
  </si>
  <si>
    <t>03RE-RADIOTERAPIA-PLACAS LED</t>
  </si>
  <si>
    <t>03RE-ONCOLOGIA-SENSOR DE MOVIMIENTOS</t>
  </si>
  <si>
    <t>MARIELA SILVA</t>
  </si>
  <si>
    <t>03GC-CAE-FLUJOMETROS</t>
  </si>
  <si>
    <t>CAE gestion de insu,os</t>
  </si>
  <si>
    <t>03RE-TRAUMATOLOGIA-REPARACION</t>
  </si>
  <si>
    <t>PAMELA ROZAS</t>
  </si>
  <si>
    <t>03RE-ENDOSCOPIA-CAMBIO DE TUBOS</t>
  </si>
  <si>
    <t>03RE-ONCOLOGIA Y RDT-CAMBIO DE POSICIÓN</t>
  </si>
  <si>
    <t xml:space="preserve">03RE-MEDICINA-CAMBIO TUBO </t>
  </si>
  <si>
    <t>MEDICINA 2° PISO</t>
  </si>
  <si>
    <t>03EI-QUIMIOTERAPIAAMBULATORIO-REPARACION DE COOLER</t>
  </si>
  <si>
    <t>SECRETARÍA UNIDAD</t>
  </si>
  <si>
    <t>03EM-UNACESS-ARREGLAR Y EVALUAR</t>
  </si>
  <si>
    <t>ELODINA QUIROGA</t>
  </si>
  <si>
    <t>03EM-CIRUGÍA DULTO-REPARACIÓN OMNICELL</t>
  </si>
  <si>
    <t>03RE-GINECOLOGÍA-INSTALACIÓN DE UPS</t>
  </si>
  <si>
    <t>03RE-BANCO DE SANGRE-REVISIÓN</t>
  </si>
  <si>
    <t xml:space="preserve">OPERACIONES </t>
  </si>
  <si>
    <t xml:space="preserve">03EI-IMAGENOLOGIA-CAMBIAR O REPARAR </t>
  </si>
  <si>
    <t>RAYOS-  IMAGENOLOGIA</t>
  </si>
  <si>
    <t>03RE-LABORATORIO CLINICO-REPOSICIÓN</t>
  </si>
  <si>
    <t>03EI-LAVANDERIA - REVISION</t>
  </si>
  <si>
    <t>03RE-SALUD FUNCIONARIA-CAMBIO DE TUBO</t>
  </si>
  <si>
    <t>03RE-BANCO DE SANGRE-CAMBIO DE FLUORESCENTE</t>
  </si>
  <si>
    <t>03RE-ANATOMIA PATOLOGICA-REVISION Y REPARACION</t>
  </si>
  <si>
    <t>JUAN VARGAS</t>
  </si>
  <si>
    <t>03RE-ESTERILIZACION-CAMBIO DE TUBO FLUORESCENTE</t>
  </si>
  <si>
    <t>03RE-POLI OFTALMOLOGIA-REVISION DE ENCHUFE</t>
  </si>
  <si>
    <t>03EI-LAVANDERIA-LIMPIEZA DE FILTROS</t>
  </si>
  <si>
    <t>SEBASTIAN TORRES CARVALLO, JORGE ANTONIO  PINO PINO, JOSE LUIS  CEBALLO CARCAMO</t>
  </si>
  <si>
    <t>03RE-URGENCIA ADULTO-LUZ MALA</t>
  </si>
  <si>
    <t xml:space="preserve">03EM-POLI RESPIRATORIO-REVISION </t>
  </si>
  <si>
    <t>03EI-ESTERILIZACION-GETING 2</t>
  </si>
  <si>
    <t>03EI-ESTERILIZACION-AUTOCLAVE B1</t>
  </si>
  <si>
    <t>03EI-UCI PEDIATRICA-REVISIÓN Y REPARACION</t>
  </si>
  <si>
    <t xml:space="preserve">UPC UCI PEDIATRICA </t>
  </si>
  <si>
    <t>03RE-MEDICO QUIRURGICO-ARREGLO DE ENCHUFE</t>
  </si>
  <si>
    <t>03RE-CONTABILIDAD-FALLA  ELECTRICA</t>
  </si>
  <si>
    <t>03RE-UTI 1-REPARACION DE LUZ</t>
  </si>
  <si>
    <t>03RE-MEDICINA-ARREGLO DE TIMBRE</t>
  </si>
  <si>
    <t xml:space="preserve">03EI-MEDICINA -CABLE MALO </t>
  </si>
  <si>
    <t>MEDICINA UTI 3°PISO</t>
  </si>
  <si>
    <t>03EI-RECUPERACION-REVISIÓN</t>
  </si>
  <si>
    <t>EVELYN RODAS</t>
  </si>
  <si>
    <t>03RE-FARMACIA HOSPITALIZADOS- REPOSICION TUBO FLUORESCENTES</t>
  </si>
  <si>
    <t>03RE-UTI 2-CONFECCION DE ALARGADOR</t>
  </si>
  <si>
    <t>UTI2</t>
  </si>
  <si>
    <t>03RE-REPOSTERO-CAMBIO DE TUBO</t>
  </si>
  <si>
    <t xml:space="preserve">BARBARA FILGEIRA </t>
  </si>
  <si>
    <t>RESPOSTERO</t>
  </si>
  <si>
    <t>03EI-NEUROLOGIA-CAMBIO DE RUEDAS</t>
  </si>
  <si>
    <t>03RE-RAYOS-INSTALACION</t>
  </si>
  <si>
    <t>03RE-MOVILIZACION-CAMBIO DE AMPOLLETA</t>
  </si>
  <si>
    <t xml:space="preserve">03GC-UCI ADULTOS-REPARACION </t>
  </si>
  <si>
    <t xml:space="preserve">03RE-POLI CIRUGIA-CAMBIO DE ENCHUFE </t>
  </si>
  <si>
    <t>03RE-HALL ASCENSORES-ARREGLO DE ILUMINARIA</t>
  </si>
  <si>
    <t>03RE-BANCO DE SANGRE-UPS</t>
  </si>
  <si>
    <t>03RE-SUBDIRECCION MEDICA-MEJORA DE ILUMINACIÓN</t>
  </si>
  <si>
    <t>JUDITH MONSALVE ROSAS</t>
  </si>
  <si>
    <t>SUBDIRECCION  MEDICA</t>
  </si>
  <si>
    <t>03RE-NEONATOLOGIA -INSTALAR TIMBRE</t>
  </si>
  <si>
    <t>03RE-POLI COLOPROCTOLOGIA-CAMBIO TUBOS</t>
  </si>
  <si>
    <t>03RE-BANCO DE SANGRE-INSTALACION</t>
  </si>
  <si>
    <t>PALOMA ACEVEDO</t>
  </si>
  <si>
    <t>03EI-PABELLON CENTRAL-REPARACION PORTASUERO Y ARCO</t>
  </si>
  <si>
    <t>JAVIERA HERNANDEZ</t>
  </si>
  <si>
    <t>03GC-UCI ADULTOS-REPARACIÓN TOMA AIRE</t>
  </si>
  <si>
    <t>03GC-ENDOSCOPÍA-CAMBIO DE FLUJÓMETRO</t>
  </si>
  <si>
    <t>03RE-POLI PATOLOGIA MAMARIA-CAMBIO DE TUBOS</t>
  </si>
  <si>
    <t>MABEL RIOS</t>
  </si>
  <si>
    <t>03RE-EMBARAZO PATOLOGICO-EVALUACION DE ILUMINACIÓN</t>
  </si>
  <si>
    <t xml:space="preserve">MONICA ZUÑIGA </t>
  </si>
  <si>
    <t>EMBARAZO PATOLOGICO</t>
  </si>
  <si>
    <t>03EM-POLI RESPIRATORIO CAE-EVALUAR Y REVISAR</t>
  </si>
  <si>
    <t>03EI-PEDIATRIA-REPARACION DE SILLÓN</t>
  </si>
  <si>
    <t>03RE-SECRETARIA DE DIRECCION-CAMBIO DE TUBO</t>
  </si>
  <si>
    <t>SECRETARIA DE DIRECCION</t>
  </si>
  <si>
    <t>03EI-LAVANDERIA-REVISIÓN</t>
  </si>
  <si>
    <t>03EM-UTI 1-CAMBIO DE CABLES</t>
  </si>
  <si>
    <t>03EM-BANCO DE SANGRE-REVISAR CENTRIFUGA</t>
  </si>
  <si>
    <t>03RE-TRABAJO SOCIAL-INSTALACION  DE ENCHUFES</t>
  </si>
  <si>
    <t>03RE-POLI TACO-REPARACION DE ENCHUFE</t>
  </si>
  <si>
    <t>CECILIA TORO</t>
  </si>
  <si>
    <t>POLI DE TAC</t>
  </si>
  <si>
    <t>03EI-ONCO HEMATOLOGIA INFANTIL-REVISIÓN Y REPARACION</t>
  </si>
  <si>
    <t>ANDREA KUTCHARTT</t>
  </si>
  <si>
    <t>03RE-URGENCIA PEDIATRICA-CAMBIO DE MICROFONO</t>
  </si>
  <si>
    <t>03RE-MEDICINA-REPARAR ALARGADOR</t>
  </si>
  <si>
    <t>03RE-PABELLON CENTRAL-ARREGLO DE TUBOS</t>
  </si>
  <si>
    <t>03EI--MEDICO QUIRURGICO-ARREGLO RADIADOR</t>
  </si>
  <si>
    <t>03EI-BANCO DE SANGRE-REVISION</t>
  </si>
  <si>
    <t>03EI-CIRUGIA INFANTIL-REVISIÓN Y REPARACION</t>
  </si>
  <si>
    <t>03EI-RADIOTERAPIA-REVISIÓN Y REPARACIÓN</t>
  </si>
  <si>
    <t>03EM-UPC ADULTO-REPARACION DE GLUCOMETROS</t>
  </si>
  <si>
    <t>03EM-POLI OFTALMOLOGIA-REVISION</t>
  </si>
  <si>
    <t>03EI-PEDIATRIA-REPARACION DE CORTAFUEGO</t>
  </si>
  <si>
    <t>03EI-INFORMATICA-REVISION Y REPARACION</t>
  </si>
  <si>
    <t>MARION REHL</t>
  </si>
  <si>
    <t>03RE-GINECOLOGÍA-ZAPATILLA</t>
  </si>
  <si>
    <t>EVELYN CÁRDENAS PICTICAR</t>
  </si>
  <si>
    <t>633605-633601</t>
  </si>
  <si>
    <t>GINECOLOGÍA Y OBSTETRICIA PARTOS</t>
  </si>
  <si>
    <t>03EI-PABELLÓN PARTOS- REPARAR RUEDAS</t>
  </si>
  <si>
    <t>03EI-GINECOLOGIA-ARREGLO DE CAMAS</t>
  </si>
  <si>
    <t>03EI-MEDICINA-REPARACION DE RED DE AIRE</t>
  </si>
  <si>
    <t>03RE-LAVANDERIA Y ROPERIA-REVISION DE EQUIPOS DE ILUMINACION</t>
  </si>
  <si>
    <t>03EI-TRAUMATOLOGIA-COMPRA O REPARACION</t>
  </si>
  <si>
    <t>03EI-GINECOLOGIA-OBSTETRICIA-ARREGLO DE BARANDAS</t>
  </si>
  <si>
    <t>03RE-NEUROLOGIA-ARREGLO DE TIMBRE</t>
  </si>
  <si>
    <t>03RE-POLI PEDIATRIA -IMPLEMENTACION DE TUBOS</t>
  </si>
  <si>
    <t>03EM-UPC ADULTO-ARREGLO CABLE</t>
  </si>
  <si>
    <t>03EM-PABELLON CENTRAL-MANGUERA</t>
  </si>
  <si>
    <t>CENTRO CORTA ESTADIA</t>
  </si>
  <si>
    <t>03EI-CENTRO REGULADOR-RADIADOR</t>
  </si>
  <si>
    <t>03EI-PABELLON QUIRURGICO-ARREGLO MESAS ARSENALERAS</t>
  </si>
  <si>
    <t>ROBERTO ALEJANDRO JARAMILLO PEREZ, JORGE ANTONIO  PINO PINO</t>
  </si>
  <si>
    <t>03RE-TRAUMATOLOGIA-REVISIÓN Y REPARACIÓN</t>
  </si>
  <si>
    <t>03RE-RAYOS-CAMBIO DE TUBO</t>
  </si>
  <si>
    <t>03RE-ONCOLOGIA-REPARACION DE LUZ</t>
  </si>
  <si>
    <t>03RE-UCI  1 ADULTO-DESCONEXION  ENCHUFES</t>
  </si>
  <si>
    <t>03EI-LAVANDERIA-REVISION LAVADORA</t>
  </si>
  <si>
    <t>ROBERTO ALEJANDRO JARAMILLO PEREZ, JORGE ANTONIO  PINO PINO, JOSE LUIS  CEBALLO CARCAMO</t>
  </si>
  <si>
    <t>03GC-SAMU-REVISION Y REPARACION</t>
  </si>
  <si>
    <t>03RE-INFORMATICA-CAMBIAR LUMINARIA</t>
  </si>
  <si>
    <t xml:space="preserve">03EI-LABORATORIO CLINICO-REPARACION </t>
  </si>
  <si>
    <t>CARMEN BASAUL</t>
  </si>
  <si>
    <t>03RE-LABORATORIO CLINICO-REVISIÓN DE TUBOS</t>
  </si>
  <si>
    <t xml:space="preserve">LAVANDERIA </t>
  </si>
  <si>
    <t>03RE-SERVICIO DE URGENCIA-CAMBIO TUBO FLUORESCENTE</t>
  </si>
  <si>
    <t>SERVICIO DE URGENCIAS</t>
  </si>
  <si>
    <t>03EM- REPARACION DE  LINEAS PANI DE MONITOR MULTIPARAMETROS GE B105</t>
  </si>
  <si>
    <t xml:space="preserve">MARIEL UNDA </t>
  </si>
  <si>
    <t>ENFERMERA CORDINADORA  NEUROLOGIA</t>
  </si>
  <si>
    <t>03EM-REPARACION MONITOR MULTIPARAMETRO GE B105 SERIE SQE20223464WA</t>
  </si>
  <si>
    <t>CLAUDIA campos</t>
  </si>
  <si>
    <t>ENFERMERA  CORDINADORA MEDICINA</t>
  </si>
  <si>
    <t>03RE-RADIOTERAPIA-REVISION</t>
  </si>
  <si>
    <t>03EM-NEUROLOGIA-REVISION DE ELECTROECEFALOGRAFO CADWELL EASY III</t>
  </si>
  <si>
    <t>03RE-ONCOLOGIA-REPARACION DE TIMBRE</t>
  </si>
  <si>
    <t>PAMELA R.</t>
  </si>
  <si>
    <t>03EI-RADIOTERAPIA-AVALUACION</t>
  </si>
  <si>
    <t>CAMILA MARTINEZ LINCOLEO</t>
  </si>
  <si>
    <t>03EI-ESTERILIZACION-LIMPIEZA DE SPLIT</t>
  </si>
  <si>
    <t>03EI-ESTERILIZACION-LIMPIEZA DE DUCTOS</t>
  </si>
  <si>
    <t xml:space="preserve">03RE-PSIQUIATRIA INFANTIL-CAMBIO DE CONECTOR </t>
  </si>
  <si>
    <t>03EM-CIRUGIA INFANTIL-REPARAR CONECTOR DE SATUROMETRO</t>
  </si>
  <si>
    <t>ROSA TAPIA SARAVIA</t>
  </si>
  <si>
    <t>03EI-ANATOMIA PATOLOGICA-REVISAR RADIADOR</t>
  </si>
  <si>
    <t>03RE-CIRUGIA INFANTIL-CAMBIAR INTERRUPTOR</t>
  </si>
  <si>
    <t>03RE-MEDICINA HOSPITALIZADO-REPARAR TIMBRE</t>
  </si>
  <si>
    <t>MEDICINA HOSPITALIZADOS</t>
  </si>
  <si>
    <t>03RE-PABELLON DERMATOLOGIA-CAMBIO TUBOS LED</t>
  </si>
  <si>
    <t>PABELLON DERMATOLOGIA</t>
  </si>
  <si>
    <t>03RE-NEONATOLOGIA-REPARAR TIMBRE</t>
  </si>
  <si>
    <t>PAOLA AGUILAR</t>
  </si>
  <si>
    <t xml:space="preserve">03EI-LAVANDERIA-REPARACIÓN DE MANILLA </t>
  </si>
  <si>
    <t>03EI-UPC PEDIATRICA-REPARACION DE MACERADORA</t>
  </si>
  <si>
    <t>03RE-MEDICINA-SIN LUZ</t>
  </si>
  <si>
    <t>03GC-PEDIATRIA-REPARACION MAQUINA DE ASPIRACIÓN</t>
  </si>
  <si>
    <t>03RE-RAYOS -CAMBIO DE TUBO FLUORESCENTE</t>
  </si>
  <si>
    <t>03RE-MEDICINA-CAMBIO DE TUBO</t>
  </si>
  <si>
    <t>03RE-LABORATORIO-REPARACIÓN DE FOCO</t>
  </si>
  <si>
    <t>03RE-PEDIATRIA-CAMBIO DE ENCHUFE</t>
  </si>
  <si>
    <t>03EI-INFORMATICA-REVISION Y MANTENCIÓN</t>
  </si>
  <si>
    <t>SEBASTIAN TORRES CARVALLO, JOSE LUIS  CEBALLO CARCAMO</t>
  </si>
  <si>
    <t>03RE-SERVICIO DE URGENCIA-REPARACION Y CAMBIO</t>
  </si>
  <si>
    <t>03RE-AUDITORIO-ARREGLO DE ILUMINACION</t>
  </si>
  <si>
    <t>03EI-PEDIATRIA-ARREGLO SILLA DE RUEDAS</t>
  </si>
  <si>
    <t xml:space="preserve">SANDRA CARRILLO </t>
  </si>
  <si>
    <t>HEMATO-ONCOLOGIA INFANTIL</t>
  </si>
  <si>
    <t>03RE-PABELLON 4-CAMBIO DE ENCHUFE</t>
  </si>
  <si>
    <t>LUIS GARCIA</t>
  </si>
  <si>
    <t>03RE-MEDICINA FISICA Y REHA-REPARACION DE LUZ</t>
  </si>
  <si>
    <t>MARCOS RIQUELME BARRUEL</t>
  </si>
  <si>
    <t>633174/ 989342142</t>
  </si>
  <si>
    <t>03EI-CASETA GUARDIA AV. FRANCIA-ARREGLO DE BARRERA</t>
  </si>
  <si>
    <t>03RE-BODEGA DE ARCHIVOS DE PEDIATRIA-INSTALAR MICA</t>
  </si>
  <si>
    <t>03EI-SERVICIO DE URGENCIA-REPARACION DE SILLA DE RUEDAS</t>
  </si>
  <si>
    <t xml:space="preserve">03RE-INFORMATICA-REVISAR Y ARREGLAR LUZ DE BAÑO </t>
  </si>
  <si>
    <t>XIMENA CARCAMO</t>
  </si>
  <si>
    <t>03EI-PEDIATRIA-REPARACION LLAVE DE PASO RADIADOR</t>
  </si>
  <si>
    <t>03RE-URGENCIA ADULTO-BAÑO DE DISCAPACITADOS SIN LUZ</t>
  </si>
  <si>
    <t>03EI-LAVANDERIA-REVISION Y REPARACION DE FUGA DE VAPOR</t>
  </si>
  <si>
    <t>03GC-MEDICINA-REPARACION O CAMBIO DE FLUJOMETRO</t>
  </si>
  <si>
    <t>03RE-LABORATORIO CLINICO-MANTENCIÓN DE TIMBRE</t>
  </si>
  <si>
    <t>CARMEN BASUAL</t>
  </si>
  <si>
    <t>03EI-LABORATORIO CLINICO-REPARACION DE CALEFACCION</t>
  </si>
  <si>
    <t>03EI-ESTERILIZACIOÓN-REVISION Y REPARACION</t>
  </si>
  <si>
    <t>03RE-VITRINA DE TROFEOS-REPOSICIÓN DE ENERGIA</t>
  </si>
  <si>
    <t>03EM- RESPALDO DE DATOS LISTA  PACIENTES DE ECOGRAFO GE VIVID IQ  SEGUNDO RESPALDO</t>
  </si>
  <si>
    <t>03EM- RESPALDO DE DATOS LISTA PACIENTES DE ECOGRAFO GE VIVID IQ TERCER  RESPALDO</t>
  </si>
  <si>
    <t>03EM-VENTILADOR MECANICO HIBRIDO ACCUTRONIC - FABIAN SERIE AH18KD-01331 FALLA SENSOR DE FLUJO</t>
  </si>
  <si>
    <t>03RE-BAÑO MUJERES OPERACIONES-REPARACION DE EXTRACTOR DE WC</t>
  </si>
  <si>
    <t>03RE-SERVICIO DE URGENCIA-CAMBO DE AMPOLLETA</t>
  </si>
  <si>
    <t>SERVICIO DE URGENCIA</t>
  </si>
  <si>
    <t>03RE-OFICINA ASOFUMED-RECAMBIO DE LUMINARIA</t>
  </si>
  <si>
    <t>EILEEN BLACKBURN TAPIA</t>
  </si>
  <si>
    <t>ASOFUMED</t>
  </si>
  <si>
    <t>03RE-POLI NEFROLOGIA-CAMBIO DE TUBOS FLUORESCENTES</t>
  </si>
  <si>
    <t xml:space="preserve">CAROL IBACETA </t>
  </si>
  <si>
    <t>03RE-ARCHIVO-CAMBIO DE TUBO FLUORESCENTES</t>
  </si>
  <si>
    <t xml:space="preserve">ARCHIVO </t>
  </si>
  <si>
    <t>03RE-POLI ONCOLOGIA-CAMBIO DE TUBO FLUORESCENTES</t>
  </si>
  <si>
    <t>03RE-ONCOLOGIA INFANTIL-INSTALACION ENCHUFE DOBLE</t>
  </si>
  <si>
    <t>MARIA GALLARDO</t>
  </si>
  <si>
    <t>03EI-RAYOS-FILTRACION WC</t>
  </si>
  <si>
    <t>03RE-ONCOLOGIA AMBULATORIA-CREACION CENTROS DE ENCHUFES</t>
  </si>
  <si>
    <t>DANIA TAPIA ACOSTA, ANDRES RICARDO  MARTINEZ VEGA, VICTOR ANTONIO OBANDO TRUJILLO</t>
  </si>
  <si>
    <t>03RE-MEDICO QUIRURGICO-CAMBIO DE TUBOS</t>
  </si>
  <si>
    <t>CLEMENCIA GARRIDO</t>
  </si>
  <si>
    <t>03RE-LABORATORIO CLINICO-MANTENCIÓN DEL TIMBRE</t>
  </si>
  <si>
    <t xml:space="preserve">03RE-SERVICIO DE URGENCIA-INSTALACION DE ENCHUFES </t>
  </si>
  <si>
    <t>03RE-URGENCIA ADULTO-REPARAR MICROFONO</t>
  </si>
  <si>
    <t>URGENCIA ADUTO</t>
  </si>
  <si>
    <t>03EI-POLI INFECTOLOGIA-ARREGLO DE RADIADOR</t>
  </si>
  <si>
    <t>PATRICIA BOLDT VELOSO</t>
  </si>
  <si>
    <t>POLI INFECTOLOGIA</t>
  </si>
  <si>
    <t>03EM-NEUROLOGIA-UPS</t>
  </si>
  <si>
    <t>03EI-CENTRAL DE PRODUCCION-REVISION DE LICUADORA</t>
  </si>
  <si>
    <t>03RE-MACRORED-ARREGLO DE ENCHUFE</t>
  </si>
  <si>
    <t>ENFERMERA COORDINADORA</t>
  </si>
  <si>
    <t>MACRORED</t>
  </si>
  <si>
    <t>03EM-GINECOLOGIA-EVALUACIÓN DE BIC AGILIA</t>
  </si>
  <si>
    <t>03EI-NEONATOLOGIA-REVISIÓN DE UMA</t>
  </si>
  <si>
    <t>03RE-MEDICINA NUCLEAR-REVISAR O CAMBIAR LUCES</t>
  </si>
  <si>
    <t>03RE-URGENCIA PEDIATRICA-LUZ PARPADEANTE</t>
  </si>
  <si>
    <t>03GC-GINECOLOGIA-FLUJOMETRO</t>
  </si>
  <si>
    <t>03EI-FARMACIA AMBULATORIO-REVISION AIRE ACONDICIONADO</t>
  </si>
  <si>
    <t>ALEJANDRA OJEDA</t>
  </si>
  <si>
    <t xml:space="preserve">03EM-UTI 2-REPARACION O CAMBIO DE SATUROMETRO </t>
  </si>
  <si>
    <t>JUAN  SOTO BARRIENTOS, RICHARD  MARDONES ALVAREZ</t>
  </si>
  <si>
    <t>03EI-PUERPERIO-EVALUACION DE CAMAS</t>
  </si>
  <si>
    <t>GINECOLOGIA PUERPERIO</t>
  </si>
  <si>
    <t>03EI-LAVANDERIA-MANTENCIÓN 3 LAVADORAS</t>
  </si>
  <si>
    <t>03RE-SERVICIO SOCIAL-INSTALACION DE ENCHUFE</t>
  </si>
  <si>
    <t>633528/633398</t>
  </si>
  <si>
    <t>03RE-INFORMATICA-REPARACION DE PUNTOS ELECTRICOS</t>
  </si>
  <si>
    <t xml:space="preserve">SOPORTE </t>
  </si>
  <si>
    <t xml:space="preserve">03EI-ESTERILIZACIÓN-REPARACION </t>
  </si>
  <si>
    <t>03RE-FARMACIA AMBULATORIO-MOVER PUNTO DE RED ELECTRICA</t>
  </si>
  <si>
    <t>ALEJANDRA OJEDA DURAN</t>
  </si>
  <si>
    <t>03EI-ESTERILIZACION-REVISION Y REPARACION LAVADORA B2</t>
  </si>
  <si>
    <t>03EI-ESTERILIZACION-REVISION Y REPARACION SECADORA 1</t>
  </si>
  <si>
    <t>03EI-ESTERILIZACION-REVISION Y REPARACION LAVADORA B1</t>
  </si>
  <si>
    <t>03GC-RECUPERACION-REPOSICIÓN Y REVISIÓN DE FLUJOMETROS</t>
  </si>
  <si>
    <t>PAMELA ALBORNOZ</t>
  </si>
  <si>
    <t>03RE-RECUPERACIÓN-RETIRO DE LAMPARAS</t>
  </si>
  <si>
    <t>03GC-SAMU-REPARACIÓN DE OXIGENO</t>
  </si>
  <si>
    <t>03EI-CENTRAL DE PRODUCCIÓN-REVISIÓN DE AIRE ACONDICIONADO</t>
  </si>
  <si>
    <t>03EI-ONCO HEMATO INFANTIL-REPARACION DE CAMA</t>
  </si>
  <si>
    <t>ONCO HEMATO INFANTIL</t>
  </si>
  <si>
    <t>03RE-POLI HEMATOLOGIA-CAMBIO DE ENCHUFE  Y CAMBIO DE POSICIÓN</t>
  </si>
  <si>
    <t>ALEJANDRA FLORES GONZALEZ</t>
  </si>
  <si>
    <t>03EI-GINECOLOGIA-ARREGLO DE MACERADORA</t>
  </si>
  <si>
    <t>MARYANN ROBERTS</t>
  </si>
  <si>
    <t>03RE-DIALISIS-CAMBIO DE TUBOS FLUORESCENTES</t>
  </si>
  <si>
    <t>03RE-PABELLON CENTRAL-REVISION LUZ PARPADEANTE</t>
  </si>
  <si>
    <t>03EI-MEDICINA FISICA Y REHABILITACION-REVISION Y ARREGLO DE TURBION</t>
  </si>
  <si>
    <t>MEDICINA FISICA Y REHABILITACION</t>
  </si>
  <si>
    <t>03RE-GINECOLOGIA Y OBSTETRICIA-REPARACION DE TIMBRE</t>
  </si>
  <si>
    <t>03RE-SAMU-CAMBIO Y REPARACION DE ENCHUFE</t>
  </si>
  <si>
    <t>03EI-CENTRAL DE PRODUCCION-REVISIÓN  DE LA MARMITA</t>
  </si>
  <si>
    <t xml:space="preserve">CENTRAL DE PRODUCCION </t>
  </si>
  <si>
    <t>03GC-UCI-REPOSICIÓN DE REGULADOR</t>
  </si>
  <si>
    <t>03RE-GINECOLOGIA-REPARACION DE TIMBRE</t>
  </si>
  <si>
    <t>03EM-PABELLON CENTRAL-REVISIÓN TOFF</t>
  </si>
  <si>
    <t>03EM-UTI 1- ARREGLO ECG</t>
  </si>
  <si>
    <t xml:space="preserve">03EI-PABELLON QUIRURGICO-REPARACIÓN DE REJILLA </t>
  </si>
  <si>
    <t>03EI-ESTERILIZACION-REVISION Y REPARACION PISTOLA DE VAPOR</t>
  </si>
  <si>
    <t>03EI-ESTERILIZACIÓN-PISTOLA DE LAVADO</t>
  </si>
  <si>
    <t>CARLA SA</t>
  </si>
  <si>
    <t>03EI-ESTERILIZACION-PUERTA DE CARGA  G3</t>
  </si>
  <si>
    <t>03EI-QUIMIOTERAPIA AMBULATORIA-REPARACION AGUJERO</t>
  </si>
  <si>
    <t xml:space="preserve">03RE-LABORATORIO CLINICO-REPARAR O CAMBIAR </t>
  </si>
  <si>
    <t>03EI-LAVANDERIA-REVISION Y REPARACION LAVADORA 3</t>
  </si>
  <si>
    <t>may</t>
  </si>
  <si>
    <t>jul</t>
  </si>
  <si>
    <t>ago</t>
  </si>
  <si>
    <t>sept</t>
  </si>
  <si>
    <t>oct</t>
  </si>
  <si>
    <t>nov</t>
  </si>
  <si>
    <t>dic</t>
  </si>
  <si>
    <t>Cuenta de Creado</t>
  </si>
  <si>
    <t>Redes eléctricas-Creado</t>
  </si>
  <si>
    <t>Redes eléctricas-Cerrado</t>
  </si>
  <si>
    <t>Equipos industriales-Creado</t>
  </si>
  <si>
    <t>Equipos industriales-Cerrado</t>
  </si>
  <si>
    <t>Gases clínicos-Creado</t>
  </si>
  <si>
    <t>Gases clínicos-Cerrado</t>
  </si>
  <si>
    <t>Equipos médicos-Creado</t>
  </si>
  <si>
    <t>Equipos médicos-Cerrado</t>
  </si>
  <si>
    <t>Equipos industriales</t>
  </si>
  <si>
    <t>Gases clínicos</t>
  </si>
  <si>
    <t>Equipos médicos</t>
  </si>
  <si>
    <t>Redes eléctricas</t>
  </si>
  <si>
    <t>Porcentaje de órdenes por mes con respecto al año</t>
  </si>
  <si>
    <t>Demora creado/ finalizado</t>
  </si>
  <si>
    <t>EI-</t>
  </si>
  <si>
    <t>EM-</t>
  </si>
  <si>
    <t>GC-</t>
  </si>
  <si>
    <t>RE-</t>
  </si>
  <si>
    <t>JUAN ÁGUILA</t>
  </si>
  <si>
    <t>Promedio</t>
  </si>
  <si>
    <t>Moda</t>
  </si>
  <si>
    <t>Mediana</t>
  </si>
  <si>
    <t>Varianza</t>
  </si>
  <si>
    <t>Desviación estándar</t>
  </si>
  <si>
    <t>03EI-NEUROLOGIA-ARREGLO DE SATUROMETRO</t>
  </si>
  <si>
    <t>03EI-BARRERA FRANCIA-REPARACION DE BARRERA</t>
  </si>
  <si>
    <t>SERVICIO Y LOGISTICA</t>
  </si>
  <si>
    <t>03RE-ANATOMIA PATOLOGICA-REPARACION UPS</t>
  </si>
  <si>
    <t>MATIAS RIVAS</t>
  </si>
  <si>
    <t>03RE-SERVICIO DE IMAGENOLOGIA-REVISIÓN DE ARMONICOS</t>
  </si>
  <si>
    <t>03EM-NEUROLOGIA-REVISION Y REPARACIÓN</t>
  </si>
  <si>
    <t xml:space="preserve">FELIPE GUTIERREZ </t>
  </si>
  <si>
    <t>03EI-ESTERILIZACION-AUTOCLAVE G3</t>
  </si>
  <si>
    <t>03EI-ESTERILIZACION-AUTOCLAVE G1 CON FALLA</t>
  </si>
  <si>
    <t>03EI-CENTRAL DE PRODUCCION-REVISION Y REPARACION CAMARA DE FRIO</t>
  </si>
  <si>
    <t>03EI-CENTRAL DE PRODUCCION-REVISION Y REPARACION DE TERMO</t>
  </si>
  <si>
    <t>03EI-PABELLON CENTRAL-REPARAR RUEDA DE PEDESTAL</t>
  </si>
  <si>
    <t>03RE-POLI ONCOLOGIA-REPARACION DE LUZ</t>
  </si>
  <si>
    <t>03EI-POLI INFECTO INMUNOLOGIA -CORTAR PATAS DE CAMILLA</t>
  </si>
  <si>
    <t>03RE-IMAGENOLOGIA-REPOSICIÓN DE TUBO FLUORESCENTE</t>
  </si>
  <si>
    <t>03RE-PABELLON CENTRAL-CAMBIO DE FLUORESCENTE</t>
  </si>
  <si>
    <t>03RE-MEDICINA-REPARACION LUMINARIA</t>
  </si>
  <si>
    <t>03RE-POLI  RESPIRATORIO-CAMBIO DE TUBO</t>
  </si>
  <si>
    <t>03RE-FARMACIA PSIQUIATRIA-TUBOS FLUORESCENTES</t>
  </si>
  <si>
    <t>SYLVIA GALLARDO</t>
  </si>
  <si>
    <t>FARMACIA PSIQUIATRIA</t>
  </si>
  <si>
    <t>03RE-JURIDICA-RECAMBIO DE FOCO</t>
  </si>
  <si>
    <t>NANCY CARDENAS</t>
  </si>
  <si>
    <t>JURIDICA</t>
  </si>
  <si>
    <t>03RE-NEONATOLOGIA-CAMBIO DE FLUORESCENTES</t>
  </si>
  <si>
    <t>03RE-POLI HEMATOLOGIA INFANTIL-REPARACION DE ENCHUFE</t>
  </si>
  <si>
    <t>03EI-TRAUMATOLOGIA-REVISION Y REPARACION DE CATRE</t>
  </si>
  <si>
    <t xml:space="preserve">TRAUMATOLOGIA </t>
  </si>
  <si>
    <t>03EI-POLI HEMATOLOGIA INFANTIL-MANTENCION DE AIRE ACONCICIONADO</t>
  </si>
  <si>
    <t>03EI-ESTERILIZACION-REVISION Y REPARACION ETO 2</t>
  </si>
  <si>
    <t>03EI-LAVANDERIA-REVISION DE TABLERO</t>
  </si>
  <si>
    <t>03RE-ENDOSCOPIA-REVISIÓN DE ENCHUFE</t>
  </si>
  <si>
    <t>03RE-MEDICO QUIRURGICO-CAMBIO TUBOS FLUORESCENTES</t>
  </si>
  <si>
    <t>03EI-NEUROLOGIA-ARREGLO DE RESPALDO</t>
  </si>
  <si>
    <t>03RE-PASILLO FRENTE A OIRS-ARREGLO DE ILUMINACION</t>
  </si>
  <si>
    <t>03EM-LABORATORIO CENTRAL REVISIÓN DE CENTRIFUGA</t>
  </si>
  <si>
    <t>03EI-PUERPERIO-ARREGLO MANILLA CAMA</t>
  </si>
  <si>
    <t>03RE-NEONATOLOGIA -CAMBIO DE TUBO FLUORESCENTES</t>
  </si>
  <si>
    <t>03RE-CENTRAL DE PRODUCCION-CAMBIAR ENCHUFE</t>
  </si>
  <si>
    <t>Victor Leonel Tellez Benitez</t>
  </si>
  <si>
    <t>03RE-UNIDAD CENTRAL DE PRODUCCION-CAMBIAR FOCOS</t>
  </si>
  <si>
    <t xml:space="preserve">03EI-LAVANDERIA-AMORTIGUADOR </t>
  </si>
  <si>
    <t>MARLY GONZALEZ</t>
  </si>
  <si>
    <t>03EI-POLI HEMATOLOGIA INFANTIL- ARREGLO DE SILLA RUEDA</t>
  </si>
  <si>
    <t>ALEJANDRA FLORES</t>
  </si>
  <si>
    <t>03EI-IMAGENOLOGIA-ARREGLO AIRE ACONDICIONADO</t>
  </si>
  <si>
    <t>03RE-INFORMATICA-HABILITAR LINEA ELECTRICA</t>
  </si>
  <si>
    <t>RAUL MORALES</t>
  </si>
  <si>
    <t>03RE-CHILE CRECE CONTIGO-ARREGLO DE TERMOLAMINADORA</t>
  </si>
  <si>
    <t>LEONOR MIRANDA</t>
  </si>
  <si>
    <t>03EI-OFICINA DE PARTES-DESARMAR SILLA DE ESCRITORIO -</t>
  </si>
  <si>
    <t>ANDRES BARRIA</t>
  </si>
  <si>
    <t>03EI-MEDICINA FISICA  Y REHABILITACION-REVISION Y REPARACION</t>
  </si>
  <si>
    <t>ALVARO  MATUS REYES, JOSE LUIS  CEBALLO CARCAMO</t>
  </si>
  <si>
    <t>03EI-LABORATORIO CLINICO-REPARACION DE REFRIGERADOR</t>
  </si>
  <si>
    <t>03RE-CIRUGIA ADULTO-CAMBIO DE TUBOS FLUORESCENTES</t>
  </si>
  <si>
    <t>03EI-PROCESOS QUIRURGICOS-REVISION Y REPARACION AC</t>
  </si>
  <si>
    <t>PROCESOS QUIRURGICOS</t>
  </si>
  <si>
    <t>03EI-HEMATOLOGIA INTENSIVA-EVALUACIÓN DE CAMILLA</t>
  </si>
  <si>
    <t xml:space="preserve"> VARINIA ZUÑIGA</t>
  </si>
  <si>
    <t>03EI-PARTOS-REVISION Y REPARACIÓN MACERADORAS</t>
  </si>
  <si>
    <t>03EI-GINECOLOGIA Y OBSTETRICIA-ARREGLO MANILLA CAMA JONSON</t>
  </si>
  <si>
    <t>03RE-CENTRAL TELEFONICA-REPARACION DE LUZ</t>
  </si>
  <si>
    <t>SERVICIOS Y LOGISTICA (CENTRAL TELEFONICA)</t>
  </si>
  <si>
    <t>03RE-PEDIATRIA-CONFECCIONAR ALARGADORES</t>
  </si>
  <si>
    <t>03EI-ESTERILIZACION-REVISION Y REPARACION CARRO DE LAVADO</t>
  </si>
  <si>
    <t>03EI-RADIOTERAPIA-REPARAR BARANDA DE CAMILLA</t>
  </si>
  <si>
    <t>03RE-HEMATOLOGIA INTENSIVA-EVALUAR Y REPARAR</t>
  </si>
  <si>
    <t>03EI-INFORMATICA-REVISION Y REPARACION AC</t>
  </si>
  <si>
    <t xml:space="preserve">MATIAS COLPIHUEQUE </t>
  </si>
  <si>
    <t>03EI-IMAGENOLOGIA-REVISION Y ARREGLO DE AC</t>
  </si>
  <si>
    <t>03EI-ESTERILIZACION-REVISION Y REPARACIÓN</t>
  </si>
  <si>
    <t>03RE-QUIMIO AMBULATORIA ONCO-REVISIÓN DE LUZ</t>
  </si>
  <si>
    <t>IRMA CATRILAF GONZALEZ</t>
  </si>
  <si>
    <t>03EI-UPC PEDIATRICA-REVISIÓN PARA INFORME DE BAJA</t>
  </si>
  <si>
    <t>03RE-LABORATORIO CLINICO-REPARACION DE ENCERADORA</t>
  </si>
  <si>
    <t>03EM-POLI OFTALMOLOGIA-REVISION DE ANGIOGRAFO RETINAL</t>
  </si>
  <si>
    <t>03RE-FARMACIA ONCOLOGIA-CITOFONO EN MAL ESTADO</t>
  </si>
  <si>
    <t>WALESKA ESCOBAR</t>
  </si>
  <si>
    <t>03RE-URGENCIA ADULTO-CAMBIO DE TUBOS LED</t>
  </si>
  <si>
    <t>03EI-SAMU-REVISIÓN E INFORME</t>
  </si>
  <si>
    <t>03EI-ONCOLOGIA-REVISION Y REPARACION DE AIRE ACONDICIONADO</t>
  </si>
  <si>
    <t xml:space="preserve">IDA DUBREUIL </t>
  </si>
  <si>
    <t>03EI-POLI REUMATOLOGIA-INSTALACION SISTEMA DE VENTILACION</t>
  </si>
  <si>
    <t>03EI-HEMATOLOGIA INTENSIVA-REVISION DE LAVACHATAS</t>
  </si>
  <si>
    <t>NICOLE MARQUEZ</t>
  </si>
  <si>
    <t>03RE-TRAUMATOLOGIA-REPARACION LUZ CAMA</t>
  </si>
  <si>
    <t>03RE-HEMATOLOGIA INTENSIVA-EVALUAR Y REPARAR LUZ</t>
  </si>
  <si>
    <t>NICOLE MAEQUEZ</t>
  </si>
  <si>
    <t>03EM- REPARACION DE MONITOR  DE IGNOS VITALES PHILIPS SURE SINGS VS2+ SERIE CN42739483</t>
  </si>
  <si>
    <t>03EM-PEDIATRIA-REVISIÓN Y ARREGLO</t>
  </si>
  <si>
    <t>03EI-CENTRAL DE PRODUCCION-REVISION Y REPARACION CAMARA DE VERDURAS</t>
  </si>
  <si>
    <t>03EI-LAVANDERIA-REVISION Y REPARACION DE AC</t>
  </si>
  <si>
    <t>ALVARO  MATUS REYES, SEBASTIAN TORRES CARVALLO, JOSE LUIS  CEBALLO CARCAMO</t>
  </si>
  <si>
    <t>03EI-ESTERILIZACIÓN-REVISION Y REPARACION AC</t>
  </si>
  <si>
    <t>03EI-ANATOMIA PATOLOGICA-REVISIÓN DE CAÑERIAS</t>
  </si>
  <si>
    <t>CAMILA SOTO</t>
  </si>
  <si>
    <t>03EI-DENTAL-INSTALACION DE AC</t>
  </si>
  <si>
    <t>DRA.CRISOSTO</t>
  </si>
  <si>
    <t>03EM-RADIOTERAPIA-LAMPARA DE TECHO</t>
  </si>
  <si>
    <t xml:space="preserve">CAMILA MARTINEZ </t>
  </si>
  <si>
    <t>JUAN  SOTO BARRIENTOS, RICHARD  MARDONES ALVAREZ, FABIAN  FLANDEZ FILOZA</t>
  </si>
  <si>
    <t>03GC-POLI RESPIRATORIO-REVISION DE NEBULIZADOR</t>
  </si>
  <si>
    <t>03RE-OFICINA DE ADMISION-INSTALACIÓN DE ENCHUFE TRIPLE</t>
  </si>
  <si>
    <t>03EI-PRE QUIRURGICA -MANTENCIÓN DE AC</t>
  </si>
  <si>
    <t>GESTION PRE QUIRURGICA</t>
  </si>
  <si>
    <t>03EI-LAVANDERIA-REVISION SISTEMA DE AIRE ACONDICIONADO</t>
  </si>
  <si>
    <t>03RE-CENTRAL DE PRODUCCIÓN-INSTALAR ENCHUFE</t>
  </si>
  <si>
    <t xml:space="preserve">03RE-LABORATORIO CENTRAL-CAMBIO DE TUBOS </t>
  </si>
  <si>
    <t xml:space="preserve">03EI-LAVANDERIA-REVISIÓN Y REPARACIÓN </t>
  </si>
  <si>
    <t>03RE-MEDICO QUIRURGICO-REVISIÓN  DERED ELECTRICA  OMNICEL</t>
  </si>
  <si>
    <t>03RE-POLI PEDIATRIA-IMPLEMENTACION DE TUBOS</t>
  </si>
  <si>
    <t>POLI DE PEDIATRIA</t>
  </si>
  <si>
    <t>03RE-POLI PEDIATRIA-ADAPTADOR DE CABLE Y ANTENA</t>
  </si>
  <si>
    <t>03EI-URGENCIA ADULTO-REPARACION SILLAS DE RUEDAS</t>
  </si>
  <si>
    <t>03RE-PASILLO DIRECCION-REPARAR LUZ QUEMADA</t>
  </si>
  <si>
    <t>03GC-POLI OTORRINO-REVISIÓN Y REPARACIÓN</t>
  </si>
  <si>
    <t>DANIELA MEDINA</t>
  </si>
  <si>
    <t>03EI-CAPACITACIÓN-REVISIÓN Y REPARACION</t>
  </si>
  <si>
    <t>CLAUDIA CABELLO</t>
  </si>
  <si>
    <t>CAPACITACION Y FORMACIÓN</t>
  </si>
  <si>
    <t>ROBERTO ALEJANDRO JARAMILLO PEREZ, SEBASTIAN TORRES CARVALLO</t>
  </si>
  <si>
    <t>CAPACITACION</t>
  </si>
  <si>
    <t>03EM-PEDIATRIA-REVISIÓN DE EQUIPO</t>
  </si>
  <si>
    <t>03EI-LAVANDERIA-REVISIÓN DE PLANCHADORA</t>
  </si>
  <si>
    <t>03EI-POLI OFTALMOLOGIA-REVISIÓN DE PESA</t>
  </si>
  <si>
    <t>03EI-ASESORIA JURIDICA-INSTALACION DE AIRE ACONDICIONADO</t>
  </si>
  <si>
    <t>ROSSRTT DUARTE</t>
  </si>
  <si>
    <t>ASESORIA JURIDICA</t>
  </si>
  <si>
    <t>03EI-ESTERILIZACION-LAVADORA B3</t>
  </si>
  <si>
    <t xml:space="preserve">03GC-URGENCIA ADULTO-REVISAR Y REPARAR CILINDRO </t>
  </si>
  <si>
    <t xml:space="preserve">03EI-GINECOLOGIA -REVISIÓN Y REPARACION </t>
  </si>
  <si>
    <t>03EM-GINECOLOGIA Y OBSTETRICIA -ARREGLO DE TENSIOMETROS</t>
  </si>
  <si>
    <t>03EI-PABELLON CENTRAL-REVISIÓN Y REPARACIÓN</t>
  </si>
  <si>
    <t>03GC-UPC-ARREGLO DE TOMAS DE REGULADORES</t>
  </si>
  <si>
    <t xml:space="preserve">UPC </t>
  </si>
  <si>
    <t>M°LEONOR MIRANDA</t>
  </si>
  <si>
    <t>03EI-MOVILIZACIÓN-REVISIÓN DE AC</t>
  </si>
  <si>
    <t>MOVILIZACIÓN</t>
  </si>
  <si>
    <t xml:space="preserve">03EM-PABELLON CENTRAL-REVISIÓN </t>
  </si>
  <si>
    <t>03GC-HEMATOLOGIA INTENSIVA-CAMBIO DE FLUJOMETRO</t>
  </si>
  <si>
    <t>NICOL MARQUEZ</t>
  </si>
  <si>
    <t>03RE-UPC ADULTO -REPARACIÓN DE ENCHUFE</t>
  </si>
  <si>
    <t>03GC-UPS ADULTO-REPARACION DE REGULADOR</t>
  </si>
  <si>
    <t>03EM-POLI OTORRINO-REVISION MASOFIBROSCOPIO</t>
  </si>
  <si>
    <t xml:space="preserve">03EM-POLI OTORRINO-ARREGLO DE BROCHE </t>
  </si>
  <si>
    <t>03EM-PARTOS-REPARACION LAMPARA</t>
  </si>
  <si>
    <t>03EM-GINECOLOGIA HOSPITALIZADOS-REPARAR TENSIOMETRO</t>
  </si>
  <si>
    <t>03GC-RECUPERACION-REPARACION FLUJOMETROS</t>
  </si>
  <si>
    <t>03EI-NEUROLOGIA-ARREGLO DE CATRES</t>
  </si>
  <si>
    <t xml:space="preserve">03EM-NEUROLOGIA-ARREGLO DE BOMBAS </t>
  </si>
  <si>
    <t>03EM-UTI MEDICA-REPARACION DE COLCHON ANTIESCARAS</t>
  </si>
  <si>
    <t>03EI-PEDIATRIA-MANTENIMIENTO DE PESAS</t>
  </si>
  <si>
    <t xml:space="preserve"> ELIZABETH A. COLPIHUEQUE TOBAR</t>
  </si>
  <si>
    <t>03EI-INFORMATICA-REVISIÓN DE AIRE ACONDICIONADO</t>
  </si>
  <si>
    <t>03GC-GINECOLOGIA-REVISIÓN DE EQUIPO</t>
  </si>
  <si>
    <t>03EI-PEDIATRIA-INSTALACION TUBOS PORTA SUEROS</t>
  </si>
  <si>
    <t>PEDIATRIA Y ONCOLOGIA INFANTIL</t>
  </si>
  <si>
    <t>Celio Alfredo Zuniga Figueroa</t>
  </si>
  <si>
    <t>03RE-PEDIATRIA-REPARACION DE CABLE SELLADORA</t>
  </si>
  <si>
    <t>03RE-DIALISIS-INSTALACIÓN LUCES DE EMERGENCIA</t>
  </si>
  <si>
    <t>03EI-GINECOLOGIA -REPARACION ABRILLANTADORA</t>
  </si>
  <si>
    <t>03EI--CENTRAL DE PRODUCCION-REVISION Y REPARACION</t>
  </si>
  <si>
    <t>03RE-DIALISIS-INSTALAR ENCHUFE</t>
  </si>
  <si>
    <t>03GC-POLI GASTRO-CAMBIO DE REGULADORES DE ASPIRACION</t>
  </si>
  <si>
    <t>03EI-CICLO DE VIDA LABORAL-REVISION Y REPARACIÓN</t>
  </si>
  <si>
    <t>SILVIA FERNANDEZ</t>
  </si>
  <si>
    <t>CICLO DE VIDA LABORAL</t>
  </si>
  <si>
    <t>03GC-TRAUMATOLOGIA-REPARACION CILINDRO DE OXIGENO</t>
  </si>
  <si>
    <t>03EI-ESTADISTICA-INSTALACION DE AC</t>
  </si>
  <si>
    <t>MARIO OBANDO</t>
  </si>
  <si>
    <t>ESTADISTICA</t>
  </si>
  <si>
    <t>ALVARO  MATUS REYES, FELIPE  FIGUEROA CANUIÑIR, SEBASTIAN TORRES CARVALLO, JORGE ANTONIO  PINO PINO, JOSE LUIS  CEBALLO CARCAMO</t>
  </si>
  <si>
    <t>03RE-TRAUMATOLOGIA-REVISION DE LUZ Y TIMBRE</t>
  </si>
  <si>
    <t>BIRNAMIA WEBER</t>
  </si>
  <si>
    <t>03EM-NEUROLOGIA-REVISION Y ARREGLO DE MONITOR</t>
  </si>
  <si>
    <t>03RE--UPC ADULTO-REINSTALACIÓN PROTECTOR ILUMINARIA</t>
  </si>
  <si>
    <t>03RE-QUIMIOTERAPIA AMBULATORIO-ARREGLO DE FOCOS</t>
  </si>
  <si>
    <t>03EI-LAVANDERIA -REPARACIÓN DE FUGA</t>
  </si>
  <si>
    <t>03RE-GINECOLOGIA-REPARAR LUZ DE WC ECOGRAFO</t>
  </si>
  <si>
    <t>633605 - 633601</t>
  </si>
  <si>
    <t>03RE-NEUROLOGIA-INSTALACION DE ENCHUFES</t>
  </si>
  <si>
    <t xml:space="preserve">03GC-NEUROLOGIA-INSTALACIÓN DE RED DE OXIGENO </t>
  </si>
  <si>
    <t xml:space="preserve">03EI-ONCOLOGIA Y RADIOTERAPIA-EVALUACIÓN DE AC </t>
  </si>
  <si>
    <t>03EI-PABELLON CENTRAL-CABLE AMARILLO PARA ASPIRACIÓN</t>
  </si>
  <si>
    <t xml:space="preserve">03EI-ESTERILIZACION-AUTOCLAVE-REVISION Y REPARACION </t>
  </si>
  <si>
    <t xml:space="preserve">03GC-PABELLON CENTRAL-REVISION Y REPARACION </t>
  </si>
  <si>
    <t>ARACELI SOTO MUÑOZ</t>
  </si>
  <si>
    <t>03RE-POLI RESPIRATORIO-CAMBIO DE TUBO FLUORESCENTE</t>
  </si>
  <si>
    <t>POLI RESPIRATORIO REHABILITACION PULMONAR</t>
  </si>
  <si>
    <t>03RE-LAVANDERIA-REPARACION O CAMBIO</t>
  </si>
  <si>
    <t>03RE-LAVANDERIA-REVISIÓN O CAMBIO</t>
  </si>
  <si>
    <t xml:space="preserve">03EM-UHD-REVISIÓN Y REPARACIÓN </t>
  </si>
  <si>
    <t>HOSPITALIZACION DOMICILIARIA</t>
  </si>
  <si>
    <t>03RE-DIALISIS-CAMBIAR FOCO PARPADEANTE</t>
  </si>
  <si>
    <t>03RE-AUDITORIO-REPARAR Y CAMBIAR LUCES</t>
  </si>
  <si>
    <t>03RE-CENTRAL DE PRODUCCION-CAMBIO Y ARREGLO DE LUMINARIAS</t>
  </si>
  <si>
    <t>ALFREDO ZUÑIGA</t>
  </si>
  <si>
    <t>TALLER DE SOLDADORES</t>
  </si>
  <si>
    <t xml:space="preserve">ANDREA FIGUEROA </t>
  </si>
  <si>
    <t xml:space="preserve">03GC-PABELLON CENTRAL-CAMBIAR O REPARAR MANGUERA </t>
  </si>
  <si>
    <t>03RE-EQUIPOS MEDICOS-REVISAR Y REPARAR</t>
  </si>
  <si>
    <t>03RE-CIRUGIA ADULTOS-ARREGLO DE ENCHUFES Y LUZ DE LLAMADO</t>
  </si>
  <si>
    <t>CENTRAL DE PRODUCCION- CASINO DE FUNCIONARIOS</t>
  </si>
  <si>
    <t>03EI-DENTAL-INSTALACION EXTRACTOR DE DE AC</t>
  </si>
  <si>
    <t>CLAUDIA CRISOSTO</t>
  </si>
  <si>
    <t>03RE-CENTRAL TELEFONICA-AISLAR CABLE ELECTRICO</t>
  </si>
  <si>
    <t>03EM-PABELLON CENTRAL-REVISION Y REPARACION EQUIPO ELECTROBICTURI</t>
  </si>
  <si>
    <t xml:space="preserve">VANESSA  BRANDAGO </t>
  </si>
  <si>
    <t>03EM-UTI 2-REVISIÓN Y REPARACION DE EQUIPO</t>
  </si>
  <si>
    <t>JUAN  SOTO BARRIENTOS, GERARDO ALONSO CASTILLO RODRIGUEZ, RICHARD  MARDONES ALVAREZ, FABIAN  FLANDEZ FILOZA</t>
  </si>
  <si>
    <t>03RE-ONCO HEMATOLOGIA INFANTIL-REPARACION DE TIMBRE Y ENCHUFE</t>
  </si>
  <si>
    <t>03EI-UTI 2- REPARACION Y LUBRICACIÓN</t>
  </si>
  <si>
    <t>03RE-PARTOS-CAMBIO DE TUBOS</t>
  </si>
  <si>
    <t>GINECOLOGIA - PARTO</t>
  </si>
  <si>
    <t>03GC- SAMU-REPARACIÓN DE OXIGENO.</t>
  </si>
  <si>
    <t>03RE-CICLO DE VIDA LABORAL-CONEXIÓN ELECTRICA.</t>
  </si>
  <si>
    <t>angel tapia</t>
  </si>
  <si>
    <t>03EI-LAVANDERIA Y ROPERIA- REPARACIÓN DE FUGA.</t>
  </si>
  <si>
    <t>03EI-LAVANDERIA-REPARACIÓN DE FUGA.</t>
  </si>
  <si>
    <t>03EI-LAVANDERIA- REVISIÓN Y REPARACIÓN LAVADORA 3.</t>
  </si>
  <si>
    <t>03EI-LAVANDERIA-REVISIÓN LAVADORA.</t>
  </si>
  <si>
    <t>03GC-UHD-REVISION Y REPARACIÓN.</t>
  </si>
  <si>
    <t>03GC-MEDICO QUIRURGICO-REVISIÓN EQUIPO DE ASPIRACIÓN.</t>
  </si>
  <si>
    <t>03EI-CENTRAL DE PRODUCCIÓN- REVISIÓN REFRIGERADOR.</t>
  </si>
  <si>
    <t>03RE-ONCOLOGIA-CAMBIO DE TUBO.</t>
  </si>
  <si>
    <t>03RE-PSQUIATRIA INFANTIL-CAMBIAR TUBOS.</t>
  </si>
  <si>
    <t>Camila Asenjo</t>
  </si>
  <si>
    <t>03RE-SECTOR CASETA FRANCIA-ARREGLO ILUMINARIA.</t>
  </si>
  <si>
    <t>MIGUEL GUTIERREZ</t>
  </si>
  <si>
    <t>03EI-UPC ADULTO-PINTURA PEDESTAL</t>
  </si>
  <si>
    <t>Makaena Basual</t>
  </si>
  <si>
    <t>03RE-MEDICO QUIRURGICO- ARREGLO SOPORTE DE ENCHUFE.</t>
  </si>
  <si>
    <t>03EI-LAVANDERIA-MANTENCIÓN AC</t>
  </si>
  <si>
    <t>03GC-UPC ADULTO-ARREGLO DE MANOMETROS</t>
  </si>
  <si>
    <t>03RE-RAYOS-PONER TAPA DE CAJA ELECTRICA</t>
  </si>
  <si>
    <t>03RE-GINECOLOGIA Y OBSTETRICIA-INSTALACION PROTECCIÓN TUBOS.</t>
  </si>
  <si>
    <t>03RE-IMAGENOLOGIA-REVISIÓN LAMPARA.</t>
  </si>
  <si>
    <t>03EI-UTI QUIRURGICA-REPARAR CATRE.</t>
  </si>
  <si>
    <t>03EI-LAVANDERIA-REVISION PLANCHADORA</t>
  </si>
  <si>
    <t xml:space="preserve">03EM-MEDICINA-REPARACIÓN DE EQUIPOS </t>
  </si>
  <si>
    <t>03RE-PSIQUIATRIA-REPOSICIÓN Y/O CAMBIO</t>
  </si>
  <si>
    <t>03EM-UPC-ARREGLOS</t>
  </si>
  <si>
    <t>UPC UTI ADULTO</t>
  </si>
  <si>
    <t>03EM-UPC ADULTO-ARREGLO DE BOMBAS DE INFUSIÓN</t>
  </si>
  <si>
    <t>03RE-LADO AUDITORIO-COLOCAR TAPA DE TABLERO</t>
  </si>
  <si>
    <t>mantenimiento</t>
  </si>
  <si>
    <t>03EI-POLI UROLOGIA-REPARACION DE RADIADOR</t>
  </si>
  <si>
    <t>03GC-SAMU-REVISION Y CAMBIO REGULADOR DE OXIGENO</t>
  </si>
  <si>
    <t>03RE-NEUROLOGIA-ARREGLO LUZ DE TIMBRE.</t>
  </si>
  <si>
    <t>03EM-UTI 1- REPARACIÓN MONITOR CARIDACO</t>
  </si>
  <si>
    <t>03EM-UTI 1-REPARAR MONITOR</t>
  </si>
  <si>
    <t>03RE-GINECOLOGIA Y OBSTETRICIA-REPARAR CITOFONO</t>
  </si>
  <si>
    <t>03EI-MEDICO QUIRURGICO-ARREGLAR 3 EQUIPOS DE TOMA PRESIÓN</t>
  </si>
  <si>
    <t>03RE-POLI UROLOGIA-CAMBIO DE TUBO ILUMINACIÓN</t>
  </si>
  <si>
    <t>Romina caro</t>
  </si>
  <si>
    <t>UROLOGIA</t>
  </si>
  <si>
    <t>03EM-UTI 1-REPARAR CABLE Y SATURÓMETRO</t>
  </si>
  <si>
    <t>03EI-SEDILE-REVISAR AIRE ACONDICIONADO.</t>
  </si>
  <si>
    <t>03RE-LABORATORIO ANATOMÍA-CAMBIAR ENCHUFE</t>
  </si>
  <si>
    <t>Miguel Gutierrez</t>
  </si>
  <si>
    <t>Matias Rivas</t>
  </si>
  <si>
    <t>03EI-TRAUMATOLOGIA-REPARAR CATRE</t>
  </si>
  <si>
    <t>03EI-PABELLON CENTRAL-ARREGLAR MOTOR SHAVER ARTHREX.</t>
  </si>
  <si>
    <t>VANESSA BRANDAGO</t>
  </si>
  <si>
    <t>03RE-UNIDAD CENTRAL DE PRODUCCION-REPARAR ENCHUFE</t>
  </si>
  <si>
    <t>NATALIA TORRES</t>
  </si>
  <si>
    <t>03EI-LAVANDERIA-REVISAR PLANCHADORA 2</t>
  </si>
  <si>
    <t>03RE-CIRUGIA ADULTO-REPARA TIMBRE.</t>
  </si>
  <si>
    <t>03RE-ONCOLOGIA-REPARAR ENCHUFE.</t>
  </si>
  <si>
    <t>03RE-GINECOLOGIA Y OBSTETRICIA-ARREGLAR TAPAS DE CABLES ELECTRONICOS.</t>
  </si>
  <si>
    <t>03GC-HEMATOINTENSIVA-REPARAR REGULADOR DE TANQUE O2</t>
  </si>
  <si>
    <t>LILIANA GUTIERREZ</t>
  </si>
  <si>
    <t>hematointensiva</t>
  </si>
  <si>
    <t>03RE-OBSTRETICIA Y GINECOLOGÍA-CAMBIAR ILUMINACIÓN.</t>
  </si>
  <si>
    <t xml:space="preserve">JOSE ARCE </t>
  </si>
  <si>
    <t>03RE-GINECOLOGIA Y OBSTETRICIA-AISLAR REDES ELECTRICAS</t>
  </si>
  <si>
    <t>03EM-FARMACIA HOSPITALIZADOS-REVISAR Y REPARAR ENCAPSULADORA.</t>
  </si>
  <si>
    <t>03RE-LABORATORIO CENTRAL-CAMBIO DE MICROFONO Y PARLANTE</t>
  </si>
  <si>
    <t>03EI-LABORATORIO CLINICO-REVISAR CENTRIFUGA</t>
  </si>
  <si>
    <t>03EI-UTI QUIRURGICA-REVISAR Y ARREGLAR CATRE</t>
  </si>
  <si>
    <t>03RE-FARMACIA HOSPITALIZADOS-INSTALAR INTERRUPTOR</t>
  </si>
  <si>
    <t>03RE-MOVILIZACIÓN-INSTALAR ENCHUFES</t>
  </si>
  <si>
    <t>03RE-IMAGENOLOGIA-CAMBIAR TUBO FLORESCENTE</t>
  </si>
  <si>
    <t>03EM-UCI ADULTO-REPARAR VENTILADOR</t>
  </si>
  <si>
    <t>03EM-UCI ADULTO-REPARAR MONITOR</t>
  </si>
  <si>
    <t>Grecia Stephany Sánchez Macho, RICHARD  MARDONES ALVAREZ</t>
  </si>
  <si>
    <t>03EM-URGENCIA ADULTO-REPARAR MONITOR</t>
  </si>
  <si>
    <t>03EM-URGENCIA-REPARAR ESFINGOMANOMETRO DIGITAL.</t>
  </si>
  <si>
    <t>URGENCIA</t>
  </si>
  <si>
    <t>03EI-LAVANDERIA-REVISAR Y MANTENCIÓN DE EQUIPO AC</t>
  </si>
  <si>
    <t>03EI-ONCOLOGIA Y RADIOTERAPIA-REVISAR Y REPARAR AIRE ACONDICIONADO.</t>
  </si>
  <si>
    <t xml:space="preserve">03RE-POLICLINICO-CAMBIAR TUBO </t>
  </si>
  <si>
    <t>sin número.</t>
  </si>
  <si>
    <t>policlinico UNACESS</t>
  </si>
  <si>
    <t>03RE-TRAUMATOLOGIA-REPARAR LUZ Y ENCHUFES</t>
  </si>
  <si>
    <t>03EI-HEMATOLOGIA-ARREGLO DE LLAVE CALEFACCIÓN</t>
  </si>
  <si>
    <t>HEMATOLOGIA</t>
  </si>
  <si>
    <t>03EM-NEONATOLOGIA-REPARAR INCUBADORA.</t>
  </si>
  <si>
    <t>03EI-ONCOLOGIA HOSPITALIZADOS-REPARAR MACERADORA</t>
  </si>
  <si>
    <t>03RE-IMAGENOLOGIA-CAMBIAR TUBO FLUORESCENTE</t>
  </si>
  <si>
    <t>03RE-POLI PEDIATRIA-INSTALAR ENCHUFES, INSTALAR MICROFONO</t>
  </si>
  <si>
    <t>DANIELA SABATH</t>
  </si>
  <si>
    <t>03RE-IMAGENOLOGIA-REPARAR LUZ</t>
  </si>
  <si>
    <t>03RE-UNIDAD DE ARCHIVO-INSTALAR LUZ EN PATIO</t>
  </si>
  <si>
    <t>UNIDAD ARCHIVO</t>
  </si>
  <si>
    <t>03EI-UNIDAD SALUD FUNCIONARIA-REPARAR E INSTALAR.</t>
  </si>
  <si>
    <t>RODRIGO SALDIAS</t>
  </si>
  <si>
    <t>UNIDAD SALUD FUNCIONARIA</t>
  </si>
  <si>
    <t>03RE-NEONATOLOGIA-REVISAR BOTON ELECTRICO</t>
  </si>
  <si>
    <t>03EM-BLOQUE MEDICO-ARREGLAR EQUIPO DE PRESIÓN</t>
  </si>
  <si>
    <t>03EM-BLOQUE MEDICO-ARREGLO CENSOR SATURÓMETRO.</t>
  </si>
  <si>
    <t>03RE-UTI 1-REVISAR INTERRUPTORES</t>
  </si>
  <si>
    <t>LUCY NAVARRETE</t>
  </si>
  <si>
    <t>03RE-POLI GINECOLOGIA-REVISAR UPS DEL ECOGRAFO</t>
  </si>
  <si>
    <t>03RE-UNIDAD DE ESTADISTICA-REPARAR O CAMBIAR TUBOS DE ILUMINACIÓN</t>
  </si>
  <si>
    <t>UNIDAD DE ESTADISTICA</t>
  </si>
  <si>
    <t>03RE-CIRUGIA INFANTIL-CAMBIAR 2 TUBOS LED</t>
  </si>
  <si>
    <t>03RE-CENTRAL DE PRODUCCION-MOVER ENCHUFE</t>
  </si>
  <si>
    <t>03RE-ENDOSCOPIA-SOLICITA ALARGADORES</t>
  </si>
  <si>
    <t>03RE-UTI QUIRURGICA-REPARAR TERMOLAMINADORA</t>
  </si>
  <si>
    <t>03EI-POLI TMT-ARREGLAR O CAMBIAR CAMARA DE RUEDAS</t>
  </si>
  <si>
    <t>POLI TMT</t>
  </si>
  <si>
    <t>03GC-UTI QUIRURGICA-REPARAR FLOJOMETRO DISFUNCIONAL</t>
  </si>
  <si>
    <t>03GC-UTI QUIRURGICA-INSTALAR FLUJOMETRO</t>
  </si>
  <si>
    <t>03EI-ONCOLOGIA INFANTIL-MANTENCION CUNA</t>
  </si>
  <si>
    <t>03RE-PSIQUIATRIA INFANTILREPARAR AUDIOS</t>
  </si>
  <si>
    <t>03RE-UTI 1-INSTALAR RED</t>
  </si>
  <si>
    <t>03RE-SUB DEPTO.SOPORTE TI-REPARAR UPS</t>
  </si>
  <si>
    <t>camilo urrutia</t>
  </si>
  <si>
    <t>03EI-HEMATOINTEISIVO-REVISAR LAVACHATAS</t>
  </si>
  <si>
    <t>03RE-SALA DE RESIDUO DOMICILIARIO-ARREGLAR TUBOS QUEMADOS</t>
  </si>
  <si>
    <t>RESIDUO DOMICILIARIO</t>
  </si>
  <si>
    <t>03EI-UNIDAD CENTRAL DE PRODUCCIÓN-REPARAR CANDADO</t>
  </si>
  <si>
    <t>03EI-ESTERILIZACION-REVISAR TEST DE FUGA</t>
  </si>
  <si>
    <t>03EI-LAVANDERIA-REVISAR EQUIPOS</t>
  </si>
  <si>
    <t>03EI-LAVANDERIA-CAMBIAR FILTROS</t>
  </si>
  <si>
    <t>03RE-ALIMENTACION-ARREGLAR AMPOLLETA QUEMADA</t>
  </si>
  <si>
    <t>cristina sobarzo</t>
  </si>
  <si>
    <t>ALIMENTACION</t>
  </si>
  <si>
    <t xml:space="preserve">03EI-UTI QUIRURGICA-ARREGLAR MACERADORA </t>
  </si>
  <si>
    <t>03GC-HEMATOLOGIA INTENSIVA-REPARAR TANQUE DE OXIGENO</t>
  </si>
  <si>
    <t>03RE-INFRASTURCTURA-ARREGLO GALLETERO</t>
  </si>
  <si>
    <t>VICTOR TELLEZ</t>
  </si>
  <si>
    <t>03RE-CIRUGIA ADULTO-CAMBIAR TUBO FLUORESCENTE</t>
  </si>
  <si>
    <t>03RE-EDIFICIO H-ARREGLAR LUZ.</t>
  </si>
  <si>
    <t>EDIFICIO H</t>
  </si>
  <si>
    <t>03EI-NEUROLOGIA-REPARAR BARANDA CAMA</t>
  </si>
  <si>
    <t>03RE-OPERACIONES-REVISAR HORNO</t>
  </si>
  <si>
    <t>03EI-CENTRAL DE PRODUCCIÓN-RETIRAR REFRIGERADOR</t>
  </si>
  <si>
    <t>03RE-CENTRAL DE PRODUCCIÓN-CAMBIAR POSICIÓN ENCHUFE</t>
  </si>
  <si>
    <t>03EI-LABORATORIO CENTRAL-REVISAR CENTRIFUGA</t>
  </si>
  <si>
    <t>03RE-BODEGA CENTRAL-INSTALAR 5 ENCHUFES</t>
  </si>
  <si>
    <t>elizabeth mella</t>
  </si>
  <si>
    <t>bodega central</t>
  </si>
  <si>
    <t>03EM-NEUROLOGIA-ARREGLAR SATUROMETRO</t>
  </si>
  <si>
    <t>03EM-GINECOLOGIA Y OBSTETRICIA-EVALUAR TENSIOMETRO Y SATUROMETROS</t>
  </si>
  <si>
    <t>03RE-ONCOLOGIA-CAMBIAR TUBO</t>
  </si>
  <si>
    <t>03RE-UPC-REPARAR O CAMBIAR LAMPARAS</t>
  </si>
  <si>
    <t>03EI-UCI-ARREGLAR PURIFICADORES.</t>
  </si>
  <si>
    <t>macarena basual</t>
  </si>
  <si>
    <t>UCI</t>
  </si>
  <si>
    <t>03EI-MEDICINA FISICA Y REHABILITACIÓN-REVISAR RADIADOR</t>
  </si>
  <si>
    <t>ELIZABETH COLPIHUEQUE</t>
  </si>
  <si>
    <t>03EI-URGENCIA ADULTO-REPARAR LLAVE</t>
  </si>
  <si>
    <t>03RE-GINECOLOGIA Y OBSTETRICIA-REVISAR TIMBRES DE USARIAS</t>
  </si>
  <si>
    <t>03RE-GINECOLOGIA Y OBSTETRICIA-REPARAR LUZ</t>
  </si>
  <si>
    <t>03RE-GINECOLOGIA Y OBSTETRICIA-REPARAR TIMBRE</t>
  </si>
  <si>
    <t>03RE-MATERNIDAD EDIFICIO H-REVISAR</t>
  </si>
  <si>
    <t>maternidad</t>
  </si>
  <si>
    <t>03EI-UPC-REPARAR, LIJAR Y PINTAR.</t>
  </si>
  <si>
    <t>03EM-UTI QUIRURGICA-REPARAR BOMBA</t>
  </si>
  <si>
    <t>03EI-URGENCIA ADULTO-REVISAR Y REPARAR LLAVE DE PASO</t>
  </si>
  <si>
    <t>03EI-NEUROLOGIA-ARREGLAR CAMAS</t>
  </si>
  <si>
    <t>03RE-NEUROLOGIA-ARREGLO DE LUZ</t>
  </si>
  <si>
    <t>03EI-MEDICINA-REPARACION BARANDAS</t>
  </si>
  <si>
    <t>03EM-PABELLON CENTRAL-REVISIÓN Y REPARACIÓN</t>
  </si>
  <si>
    <t>03EI-MEDICINA-CAMA CON BARANDA MALA</t>
  </si>
  <si>
    <t>03RE-CRUGIA ADULTOS-ARREGLO O REPOSICIÓN DE LUZ</t>
  </si>
  <si>
    <t xml:space="preserve">03EI-GINECOLOGIA-REPARAR BARANDA </t>
  </si>
  <si>
    <t xml:space="preserve"> HOSPITALIZADOS GINECOLOGIA Y OBSTETRICIA</t>
  </si>
  <si>
    <t>03EI-POLI OFTALMOLOGIA-REVISIÓN DE RADIADOR</t>
  </si>
  <si>
    <t>03EM-UTI 1-REVISION Y REPARACIÓN</t>
  </si>
  <si>
    <t>03RE- CUIDADOS PALIATIVOS-CAMBIEA TUBO FLUORESCENTES</t>
  </si>
  <si>
    <t>TATIANA MATUS</t>
  </si>
  <si>
    <t>03EI-PARTOS-REVISAR Y REPARAR FILTRACION C</t>
  </si>
  <si>
    <t>GINECOLOGIA  PARTOS</t>
  </si>
  <si>
    <t>03RE-USF-CAMBIO TUBO FLUORESCENTES</t>
  </si>
  <si>
    <t>03EI-URGENCIA ADULTO-REVISION Y REPARACION</t>
  </si>
  <si>
    <t>03EI-DIALISIS-MANTENCIÓN Y LIMPIEZA</t>
  </si>
  <si>
    <t>WhatsApp Image 2024-03-18 at 16.40.08.jpeg</t>
  </si>
  <si>
    <t>03EM-UTI 2-ORDEN SECUENCIAL CENTRAL DE MONITOREO</t>
  </si>
  <si>
    <t>03RE-TALLER DE SOLDADORES -ARREGLAR FOCOS</t>
  </si>
  <si>
    <t>03RE-GINECOLOGIA Y OBSTETRICIA -INSTALACION DE MICAS DE LUZ</t>
  </si>
  <si>
    <t xml:space="preserve">03RE-DIALISIS-REPARAR FOCO </t>
  </si>
  <si>
    <t>03RE-PSIQUIATRIA-INSTALACION DE ENCHUFES</t>
  </si>
  <si>
    <t>PAULA BUSTOS</t>
  </si>
  <si>
    <t>03RE-NEUROLOGIA-ARREGLO CABLE DE LUZ</t>
  </si>
  <si>
    <t>03EI-UPC ADULTO-INSTALACION DE REGULADORES DE T°</t>
  </si>
  <si>
    <t>03RE-PEDIATRIA-CAMBIO DE FOCO</t>
  </si>
  <si>
    <t xml:space="preserve">03EI-GINECOLOGIA-REGULAR T° </t>
  </si>
  <si>
    <t>03EM-MEDICINA-ECG DESCALIBRADO</t>
  </si>
  <si>
    <t>03EI-POLI RESPIRATORIO-REVISIÓN Y REPARACIÓN</t>
  </si>
  <si>
    <t>CAE</t>
  </si>
  <si>
    <t>03EI-UPC -REPARACION DE PURIFICADOR DE AIRE</t>
  </si>
  <si>
    <t>UPC UCI</t>
  </si>
  <si>
    <t>03EM-UPC-REPARACION</t>
  </si>
  <si>
    <t xml:space="preserve">UPC UCI </t>
  </si>
  <si>
    <t>03EM-PABELLON CENTRAL- ECOGRAFO NO CARGA</t>
  </si>
  <si>
    <t>03RE-GINECOLOGIA-CAMBIAR TUBO</t>
  </si>
  <si>
    <t>03EM-POLI OFTALMOLOGIA-REVISION DEA</t>
  </si>
  <si>
    <t>03RE-SUBASTACIÓN TERMICA-MEJORAS DE ENCHUFES E ILUMINACIÓN</t>
  </si>
  <si>
    <t>MANTENCIÓN</t>
  </si>
  <si>
    <t xml:space="preserve">03EM-POLI GASTRO-REVISIÓN Y REPARACIÓN </t>
  </si>
  <si>
    <t>03EM-MEDICINA-REVISIÓN Y REPARACIÓN DE MONITOR</t>
  </si>
  <si>
    <t>BLOQUE MEDICO</t>
  </si>
  <si>
    <t xml:space="preserve">03RE-GINECOLOGIA-REPOSICIÓN DE MICA </t>
  </si>
  <si>
    <t>03GC-RECUPERACION-CAMBIAR PIEZA</t>
  </si>
  <si>
    <t>03EM-CENTRAL DE ESTERILIZACIÓN-REGISTRAR DESPACHAR Y EMBALAR</t>
  </si>
  <si>
    <t xml:space="preserve">MARIBEL MOLINA </t>
  </si>
  <si>
    <t>CENTRAL ESTERILIZACIÓN</t>
  </si>
  <si>
    <t>03RE-RECUPERACIÓN-CAMBIO DE FOCO</t>
  </si>
  <si>
    <t>FELIPE ANTILLANCA</t>
  </si>
  <si>
    <t>RECUPERACION CENTRAL</t>
  </si>
  <si>
    <t>ENFERMERA ENCARGADA</t>
  </si>
  <si>
    <t xml:space="preserve">03EM-NEUROLOGIA-REVISIÓN Y REPARACIÓN </t>
  </si>
  <si>
    <t>03GC-MEDICINA-CAMBIO TOMA DE VACIO</t>
  </si>
  <si>
    <t>03GC-RECUPERACIÓN-CAMBIO DE VALVULA Y REGULADORES</t>
  </si>
  <si>
    <t xml:space="preserve">03EI-PABELLON CENTRAL-REVISAR Y REPARAR </t>
  </si>
  <si>
    <t>03EM- REPARACION MONITOR CARDIOFETAL GE- COROMETRIC 171 SERIE SNU18300057PAS</t>
  </si>
  <si>
    <t>GINECOLOGIA PARTO</t>
  </si>
  <si>
    <t>03EI-ESTERILIZACIÓN-AUTOCLAVE G2</t>
  </si>
  <si>
    <t>03RE-SAMU-CAMBIO DE LUMINARIA</t>
  </si>
  <si>
    <t>03EI-LAVANDERIA-REPARACION DE LAVADORA</t>
  </si>
  <si>
    <t>03EM-  MC DE MONITOR MULTIPARAMETRO, DATEX OHMEDA  CARDIOCAP 5 SERIE  FBWG01340 , CON ACCESORIOS Y ENTREGA A SERVICIO</t>
  </si>
  <si>
    <t>03EM- MC MONITOR MULTIPARAMETRO  DATEX OHMEDA CARDIO CAP 5, SERIE 6039950 CON ACCESORIO Y ENTREGA A SERVICIO</t>
  </si>
  <si>
    <t>ANDREA</t>
  </si>
  <si>
    <t>03EM- MC MONITOR MULTIPARAMETRO IVY BIOMEDICAL -450CN-TPCR, SERIE 512224  REPOSICION DE ACCESORIOS Y  ENTREGA AL SERVICIO</t>
  </si>
  <si>
    <t>03EM-UCI-REVISIÓN Y REPARACION COMPRESORES</t>
  </si>
  <si>
    <t>03EI-PABELLON CENTRAL-CABLE DE CONTROL DE MESA</t>
  </si>
  <si>
    <t>03EM- MANTENCION  PREVENTIVA DE PROVEEDOR EXTERNO, SEGUIMIENTO Y ACOMPAÑARA SERVICIO TECNICO NEWLAB</t>
  </si>
  <si>
    <t>EQM</t>
  </si>
  <si>
    <t>03RE-RECUPERACION CENTRAL-REVISIÓN Y REPARACIÓN DE FOCOS</t>
  </si>
  <si>
    <t>03EM-UPC PEDIATRICA-REVISION Y REPARACIÓN</t>
  </si>
  <si>
    <t>03RE-HEMATOLOGIA INTENSIVA-REVISION Y REPARACION</t>
  </si>
  <si>
    <t>03RE-GINECOLOGIA-ARREGLO DE ENCHUFE</t>
  </si>
  <si>
    <t>03RE-BODEGA FARMACIA-REVISIÓN DE CABLE</t>
  </si>
  <si>
    <t>03EI-GINECOLOGIA Y OBSTETRICIA-REVISIÓN DE PESA</t>
  </si>
  <si>
    <t>03EM-GINECOLOGIA-REVISAR Y EVALUAR</t>
  </si>
  <si>
    <t>03GC-GINECOLOGIA-REVISIÓN Y EVALUACIÓN</t>
  </si>
  <si>
    <t>03RE-ONCOLOGIA Y RDT-CAMBIO TUBOS DE ILUMINACIÓN</t>
  </si>
  <si>
    <t>03EM-CUIDADOS PALIATIVOS-REPARACION DE GLUCOMETRO</t>
  </si>
  <si>
    <t>FERNANDA CONTRERAS</t>
  </si>
  <si>
    <t>03EI-ONCOLOGIA HOSPITALIZADOS-REVISIÓN Y REPARACIÓN</t>
  </si>
  <si>
    <t>ONCOLOGIA  HOSPITALIZADO</t>
  </si>
  <si>
    <t>03RE-ONCOLOGIA Y RDT-CAMBIO DE TUBOS DE ILUMINACIÓN</t>
  </si>
  <si>
    <t>03RE-TALLER DE SOLDADORES-INSTALACION DE ENCHUFE</t>
  </si>
  <si>
    <t>03EM-ANATOMIA PATOLOGICA-REVISIÓN Y REPARACIÓN</t>
  </si>
  <si>
    <t>03EI-FARMACIA HOSPITALIZADOS-CAMBIO DE UBICACIÓN</t>
  </si>
  <si>
    <t>03RE-PSIQUIATRIA INFANTO ADOLECENTE-INSTALACIÓN DE FOCOS</t>
  </si>
  <si>
    <t>PSIQUIATRIA INFANTO ADOLECENTE</t>
  </si>
  <si>
    <t>03RE-CUIDADOS PALIATIVOS -CAMBIO DE FOCO</t>
  </si>
  <si>
    <t>03RE-MEDICO QUIRURGICO-REGULAR RED ELECTRICA</t>
  </si>
  <si>
    <t>03EM- CONFIGURACION DE ELECTROCARDIOGRAFO -CARDIOLINE- DELTA 1 PLUS SERIE MDL1019890</t>
  </si>
  <si>
    <t>03EI-CENTRAL DEPRODUCCION-REVISAR AIRE ACONDICIONADO</t>
  </si>
  <si>
    <t>03RE-JARDIN INFANTIL-CAMBIO DE RELOJ BIOMETRICO</t>
  </si>
  <si>
    <t>03RE-HEMATOLOGIA INTENSIVA-REPARACION DE TIMBRE</t>
  </si>
  <si>
    <t>03RE-CIRUGIA ADULTO-REPARACION TUBO DE LUZ</t>
  </si>
  <si>
    <t>03RE-FARMACIA AMBULATORIA-CAMBIO DE ILUMINACION</t>
  </si>
  <si>
    <t>03EI-CIRUGIA ADULTO-REPARACIÓN CATRE CLINICO</t>
  </si>
  <si>
    <t>03EM-POLI GINECOLOGIA-MANGUITO</t>
  </si>
  <si>
    <t>SANDRA ISLA</t>
  </si>
  <si>
    <t>03RE-GINECOLOGIA Y  OBSTETRICIA-CAMBIO TUBOS FLUORESCENTES</t>
  </si>
  <si>
    <t>03RE-TRABAJO SOCIAL-INSTALACION Y REPOSICIÓN</t>
  </si>
  <si>
    <t>03RE-ARCHIVO-CAMBIO DE ENCHUFE</t>
  </si>
  <si>
    <t>03EI-ARCHIVO-INSTALACIÓN DE AC</t>
  </si>
  <si>
    <t>03RE-ESTERLIZACIÓN-REPARACIÓN DE TUBO FLUORESCENTES</t>
  </si>
  <si>
    <t>03RE-INFORMATICA-REPARACION  DE PUNTOS ELECTRICOS</t>
  </si>
  <si>
    <t>03EM- MC ECOGRAFO ?PHILIPS BRAUN  XPERIUS,	SZ918J0002</t>
  </si>
  <si>
    <t>03EM-MEDICO QUIRURGICO-ARREGLO DE EQUIPO DE TOMA DE PRESIÓN</t>
  </si>
  <si>
    <t>03EI-ASISTENCIA NUTRICIONAL-REPARACIÓN DE BALANZA</t>
  </si>
  <si>
    <t>ASISTENCIA NUTRICIONAL</t>
  </si>
  <si>
    <t>03RE-IMAGENOLOGIA-REVISAR Y REPARAR</t>
  </si>
  <si>
    <t>03RE-SERVICIOS Y LOGISTICA-INSTALACIÓN DE ENCHUFES</t>
  </si>
  <si>
    <t>03RE-UCI -ALARGADORES</t>
  </si>
  <si>
    <t>UPC UCI 1 Y 2</t>
  </si>
  <si>
    <t>03RE-KINESIOLOGIA-LUZ PARPADEANTE</t>
  </si>
  <si>
    <t>03RE-URGENCIA PEDIATRICA-REPARAR LUZ DE PASILLO</t>
  </si>
  <si>
    <t>KATERINE SOTO</t>
  </si>
  <si>
    <t xml:space="preserve">03EI-PREPARTOS-REPARACION RUEDA CARRO </t>
  </si>
  <si>
    <t>EVELYN CARDENAS  PICTICAR</t>
  </si>
  <si>
    <t>GINECOLOGIA PREPARTOS</t>
  </si>
  <si>
    <t>03EI-POLI TRAUMATOLOGIA-RETIRO DE EQUIPO</t>
  </si>
  <si>
    <t>03RE-UNIDAD DE LA MEMORIA-REVISAR Y REPARAR</t>
  </si>
  <si>
    <t>SUBDIRECCION ADMINISTRATIVA</t>
  </si>
  <si>
    <t>03EI-TRAUMATOLOGIA -REPARACION DE BARANDA</t>
  </si>
  <si>
    <t>03EI-MEDICINA-REPARACION DE BARANDA MALA</t>
  </si>
  <si>
    <t>03RE-PSIQUIATRIA INFANTIL-INSTALACION DE RED ELECTRICA</t>
  </si>
  <si>
    <t>03RE-POLI UROLOGIA-REPARACION DE TUBOS FLUORESCENTES</t>
  </si>
  <si>
    <t>03EI-NEUROLOGIA-ARREGLO RUEDA DE BIOMBO</t>
  </si>
  <si>
    <t>03RE-CIRUGIA ADULTO-REVISIÓN E INSTALACIÓN</t>
  </si>
  <si>
    <t>03EI-MEDICINA-REPARACION DE BARANDAS</t>
  </si>
  <si>
    <t>03EI-CIRUGIA INFANTIL-REPARACION DE MESAS</t>
  </si>
  <si>
    <t>03EI-MEDICINA-ARREGLO CAMA BARANDA</t>
  </si>
  <si>
    <t>03EM- MC VENTILADOR MECANICO.  ACCUTRIC - FABIAN  SERIE AH18KD-01331 NEO</t>
  </si>
  <si>
    <t>03EI-NEUROLOGIA-ARREGLO DE BARANDAS</t>
  </si>
  <si>
    <t>03RE-ONCOLOGIA INFANTIL-INSTALACION DE ENCHUFE</t>
  </si>
  <si>
    <t>03RE-FARMACIA HOSPITALIZADOS-ELIMINAR GUIA ELECTRICA</t>
  </si>
  <si>
    <t>03RE-URGENCIA SECTOR DE AMBULANCIA-REVISIÓN Y CAMBIO DE TUBOS FLUORESCENTES</t>
  </si>
  <si>
    <t>PATRICIA BARRENECHEA</t>
  </si>
  <si>
    <t>63-2-257915</t>
  </si>
  <si>
    <t>OFICINA ACCIDENTE DE TRANSITO</t>
  </si>
  <si>
    <t>03RE-ADMISIÓN-CAMBIAR POSICIÓN DE ENCHUFES</t>
  </si>
  <si>
    <t>NANCY OYARZO AGUIRRE</t>
  </si>
  <si>
    <t>ADMISION GESTION DE PACIENTES</t>
  </si>
  <si>
    <t>03RE-ONCOLOGIA Y RDT-REPARACION DE TUBOS</t>
  </si>
  <si>
    <t>03EI-NEONATOLOGIA-REVISION DE U.M.A</t>
  </si>
  <si>
    <t>03EI-NEUROLOGIA-REPARACION APOYA BRAZOS</t>
  </si>
  <si>
    <t>03RE-MEDICINA-CAMBIO DE AMPOLLETA</t>
  </si>
  <si>
    <t>03GC-PABELLON CENTRAL-MANGUERA DE ASPIRACIÓN</t>
  </si>
  <si>
    <t>PAULINA VEGA</t>
  </si>
  <si>
    <t>03EM-URGENCIA ADULTO-REPOSICIÓN DE CABLES DE ELECTRODOS</t>
  </si>
  <si>
    <t>03EI-GESTION DE PACIENTES-SACAR Y RETIRAR RADIADOR</t>
  </si>
  <si>
    <t>GESTION DE PACIENTES ADMISIÓN</t>
  </si>
  <si>
    <t>03EI-GESTION DE PACIENTES-MANTENCIÓN DE RADIADOR</t>
  </si>
  <si>
    <t>03GC-UPC ADULTO-REPARACION DE REGULADOR</t>
  </si>
  <si>
    <t>03RE-SAMU-REVISIÓN Y CAMBIO DE ILUMINARIA</t>
  </si>
  <si>
    <t>03GC-PABELLON CENTRAL-REVISIÓN DE RED DE ASPIRACIÓN</t>
  </si>
  <si>
    <t>03GC-PABELLON CENTRAL-MANGERAS AMARILLAS</t>
  </si>
  <si>
    <t>03EM-ANATOMIA PATOLOGICA-CAMBIO FUENTE DE LUZ</t>
  </si>
  <si>
    <t>JESSICA CONTRERAS</t>
  </si>
  <si>
    <t>JUAN  SOTO BARRIENTOS, Victor Lopez Galleguillos</t>
  </si>
  <si>
    <t>03RE-PSIQUIATRIA INFANTIL-INSTALACION DE LUMINARIA</t>
  </si>
  <si>
    <t>03EM-GINECOLOGIA HOSPITALIZADOS-EVALUAR BOMBA DE INFUSIÓN</t>
  </si>
  <si>
    <t>03EI-GINECOLOGIA HOSPITALIZADOS-REPARAR LLAVE DE RADIADOR</t>
  </si>
  <si>
    <t>03RE-URGENCIA ADULTO-CAMBIO O REPARACION DE INTERRUPTOR</t>
  </si>
  <si>
    <t>03RE-POLI TRAUMATOLOGIA-INSTALAR PUNTO ELECTRICO</t>
  </si>
  <si>
    <t>03EI-UPC ADULTO-REPARACIÓN</t>
  </si>
  <si>
    <t>MAKARENA BASAUL BRIONES</t>
  </si>
  <si>
    <t>03GC-PABELLON CENTRAL-MANGUERAS DE ASPIRACION</t>
  </si>
  <si>
    <t>03GC-PABELLONES QUIRURGICOS-REVISAR Y MEJORAR</t>
  </si>
  <si>
    <t>BERNARDO JORQUERA</t>
  </si>
  <si>
    <t>633510-633494</t>
  </si>
  <si>
    <t xml:space="preserve">03EI-CIRUGIA ADULTOS-REVISION </t>
  </si>
  <si>
    <t>633704 - 633707</t>
  </si>
  <si>
    <t>03RE-MEDICINA-REPARAR ENCHUFE</t>
  </si>
  <si>
    <t>MEDICINA 2° PISO BECADOS</t>
  </si>
  <si>
    <t xml:space="preserve">03EI-PABELLON CENTRAL-BOTA DE TRACCIÓN </t>
  </si>
  <si>
    <t>03RE-PSIQUIATRIA-INSTALACION PUNTO ELECTRICO</t>
  </si>
  <si>
    <t>03EI-LAVANDERIA-REPARACIÓN</t>
  </si>
  <si>
    <t>03EI-CONTABILIDAD Y PRESUPUESTO-REVISIÓN HORNO ELECTRICO</t>
  </si>
  <si>
    <t>CONTABILIDAD Y PRESUPUESTO</t>
  </si>
  <si>
    <t>03RE-LAVANDERIA-REPARACIÓN</t>
  </si>
  <si>
    <t>03EI-POLI ONCOLOGIA-REPARACION RADIADOR</t>
  </si>
  <si>
    <t>03GC-UCI PEDIATRICA-REVISIÓN TOMA DE OXIGENO</t>
  </si>
  <si>
    <t>03RE-MEDICINA-REPARACIÓN DE TIMBRE</t>
  </si>
  <si>
    <t>03RE-MEDICINA-REPARACIÓN DE LUCES</t>
  </si>
  <si>
    <t>03RE-LISTA DE ESPERA QUIRURGICA-REPOSICÓN DE TUBOS FLUORESCENTES</t>
  </si>
  <si>
    <t>HEYDI POEHLER</t>
  </si>
  <si>
    <t>03GC-TRASLADO DE PACIENTES-REPONER FLUJOMETRO</t>
  </si>
  <si>
    <t xml:space="preserve">03EM-MC MAQINA DE ANESTECIA   DRAGER  ASEK-0302 </t>
  </si>
  <si>
    <t>Victor Lopez Galleguillos, RODRIGO GUTIERREZ VELIZ</t>
  </si>
  <si>
    <t>03EM-MC MAQUNA ANESTECIA DRAGER ARXN-0154</t>
  </si>
  <si>
    <t>LIELET MIRANDA</t>
  </si>
  <si>
    <t>03EM-MC MAQUNA ANESTECIA DRAGER ARXN-0142</t>
  </si>
  <si>
    <t>LILET MIRANADA</t>
  </si>
  <si>
    <t xml:space="preserve">03EI-HEMATOLOGIA INTENSIVA-REPARACIÓN </t>
  </si>
  <si>
    <t>03RE-GINECOLOGIA-REPARAR ENCHUFE</t>
  </si>
  <si>
    <t>03RE-GINECOLOGIA-CAMBIO DE TUBOS FLUORESCENTES</t>
  </si>
  <si>
    <t>03EI-CIRUGIA ADULTOS-REVISIÓN Y MANTENCIÓN</t>
  </si>
  <si>
    <t>03EI-ONCOLOGIA HOSPITALIZADO- INSTALACIÓN LLAVE REGULACIÓN</t>
  </si>
  <si>
    <t>03EI-SEDILE-MANTENCION AC</t>
  </si>
  <si>
    <t>SEDILES 4° PISO</t>
  </si>
  <si>
    <t>03EI-ESTERILIZACIÓN-REVISIÓN Y MANTENCIÓN</t>
  </si>
  <si>
    <t>03EI-GINECOLOGIA-REPARACIÓN</t>
  </si>
  <si>
    <t>03RE-MEDICINA-CAMBIO DE TUBOS FLUORESCENTES</t>
  </si>
  <si>
    <t>KATHERINE PERALTA</t>
  </si>
  <si>
    <t>03RE-TRATAMIENTO ENDOVASCULAR-MODIFICAR TABLERO</t>
  </si>
  <si>
    <t>DANIEL PINTO M</t>
  </si>
  <si>
    <t>DIAGNOSTICO Y TRATAMIENTO ENDOVASCULAR</t>
  </si>
  <si>
    <t>03EI-POLI TRAUMATOLOGIA-REVISIÓN DE RADIADOR</t>
  </si>
  <si>
    <t xml:space="preserve">03EM- MC MONITOR MULT.GE  B105 </t>
  </si>
  <si>
    <t>03EM- MC  SISTEMA DE ELECTROMIOGRAFIA NATUS</t>
  </si>
  <si>
    <t>ALEXIA</t>
  </si>
  <si>
    <t>03EM-MC MAQUINA DE ANESTECIA  DRAGER ARXN-0155</t>
  </si>
  <si>
    <t>03EM- MC MAQUINA DE ANESTECIA DRAGER ASHJ-0065</t>
  </si>
  <si>
    <t xml:space="preserve">PABELLON </t>
  </si>
  <si>
    <t xml:space="preserve">03GC-RECUPERACION-REPARACION DE FLUJOMETRO </t>
  </si>
  <si>
    <t xml:space="preserve">03EI-MEDICINA-REPARACION DE BARANDAS </t>
  </si>
  <si>
    <t>03EI-CIRUGIA ADULTOS-REVISIÓN Y REPARACIÓN</t>
  </si>
  <si>
    <t>03EI-CALIDAD DE VIDA-REVISIÓN Y REPARACIÓN DE AC</t>
  </si>
  <si>
    <t>03EM-POLI HEMATOLOGIA INFANTIL-MANTENCIÓN DE OTOSCOPIO</t>
  </si>
  <si>
    <t>CAROL NEIRA</t>
  </si>
  <si>
    <t>POLI HEMATO INFANTIL</t>
  </si>
  <si>
    <t>03EM- MC PESA DIGITAL  ADE - SEAL -5568-0000470</t>
  </si>
  <si>
    <t xml:space="preserve">03RE-DENTAL-REVISION Y REPARACION DE ENCHUFE </t>
  </si>
  <si>
    <t>DRA CRISOSTO</t>
  </si>
  <si>
    <t>03EM-GINECOLOGIA -REPARACION DW DETECTOR CARDIOFETAL JPD-100B SERIE 8923100B3113539</t>
  </si>
  <si>
    <t>03EI-POLI INFECTOLOGIA-INSTALAR REGULADOR</t>
  </si>
  <si>
    <t>03EM-MC PROCESADOR DE VIDEO STORZ 222010-20 , SERIE SZ672956-P</t>
  </si>
  <si>
    <t>20536CT01 - COT1005988 - Hospital Base De Valdivia - Reparación - Procesador Image 1 Hub.pdf
20536ET01 - Hospital Base De Valdivia - Diag - Procesador Image 1 Hub.pdf</t>
  </si>
  <si>
    <t>Estefani Carcamo</t>
  </si>
  <si>
    <t>Gine obstetricia parto</t>
  </si>
  <si>
    <t>03EM- MP, CONFIGURAR  PROCESADOR DE VIDEO STORS, TELECAM DX, DM P010666</t>
  </si>
  <si>
    <t>Estefany Carcamo</t>
  </si>
  <si>
    <t>Gine Parto</t>
  </si>
  <si>
    <t>03RE-PABELLON-CONFECCION DE ALARGADORES</t>
  </si>
  <si>
    <t>03RE-RADIOTERAPIA-CAMBIO DE TUBOS FLUORESCENTES</t>
  </si>
  <si>
    <t>PAULINA PALMA</t>
  </si>
  <si>
    <t>03EI-PABELLON CENTRAL-CORTAR FIERRO</t>
  </si>
  <si>
    <t xml:space="preserve">03EI-UPC PEDIATRICA-REVISIÓN Y REPARACION </t>
  </si>
  <si>
    <t>03EM- MC CUNA RADIANTE DRAGER RESUCITAIRE 13-20558</t>
  </si>
  <si>
    <t>03EM-MC DETECTOR CARDIOFETAL  JDP-100B SERIE 8523100B3113537</t>
  </si>
  <si>
    <t>633718 / 633720</t>
  </si>
  <si>
    <t xml:space="preserve">03RE-ONCOLOGIA INFANTIL-REPARACION DE ENCHUFE </t>
  </si>
  <si>
    <t>MARCIA GALLARDO MOLINA</t>
  </si>
  <si>
    <t>03RE-AUDITORIO-REPARACION DE INTERRUPTOR</t>
  </si>
  <si>
    <t xml:space="preserve">SERVICIOS Y LOGISTICA </t>
  </si>
  <si>
    <t>03RE-MEDICINA NUCLEAR-CAMBIO DE AMPOLLETA</t>
  </si>
  <si>
    <t>03EI-URGENCIA ADULTO-REPARACION BARANDA</t>
  </si>
  <si>
    <t>03EI-ESTERILIZACION -REVISIÓN DE AC</t>
  </si>
  <si>
    <t>03EI-FARMACIA HOSPITALIZADOS-REVISIÓN DE REFRIGERADOR</t>
  </si>
  <si>
    <t>SILVIA  VARGAS</t>
  </si>
  <si>
    <t>FARMACIA HOSPITALIZADOS  - UNIDAD DE PREPARACIONES NO ESTERILES</t>
  </si>
  <si>
    <t>03RE-PSIQUIATRIA-INSTALAR LUZ</t>
  </si>
  <si>
    <t>PSIQUIATRIA UCHIP</t>
  </si>
  <si>
    <t>03EM-MC ELECTROBISTURI  COVIDIEM- FORCE FX SERIE S2F05397AX</t>
  </si>
  <si>
    <t>Maria jesus Madriaga</t>
  </si>
  <si>
    <t>Partos</t>
  </si>
  <si>
    <t>03RE- PABELLON  CENTRAL-REVISION Y REPARACION</t>
  </si>
  <si>
    <t>03RE-UHD-ARREGLO DE INTERRUPTOR</t>
  </si>
  <si>
    <t>03EI-UPC PEDIATRICA-EVALUACION DE INSTALACION DE EXTRACTORES</t>
  </si>
  <si>
    <t>FELIPE  FIGUEROA CANUIÑIR, Felipe Alvarado Palomino</t>
  </si>
  <si>
    <t>03RE-CIRUGIA INFANTIL-ARREGLO DE IMAN DE PUERTA</t>
  </si>
  <si>
    <t>03EI-LAVANDERIA-REVISIÓN DE SECADORA 3</t>
  </si>
  <si>
    <t>03EM- LIMPIEZA TALLER DE EQUIPOS MEDICOS</t>
  </si>
  <si>
    <t>03EM-MC GENERAL ELECTRIC	B105, SQE20223459WA</t>
  </si>
  <si>
    <t>03EM-MC GENERAL ELECTRIC	B105	SQE20223467WA</t>
  </si>
  <si>
    <t>03EI-LAVANDERIA-REVISION Y REPARACION DE LAVADORA 3</t>
  </si>
  <si>
    <t>03EM-MC GENERAL ELECTRIC	B105	SQE20223452WA</t>
  </si>
  <si>
    <t>03EI-LAVANDERIA-REPARACION O CAMBIO</t>
  </si>
  <si>
    <t>03RE-CHILE CRECE CONTIGO-CAMBIO DE MICA Y LUMINARIA</t>
  </si>
  <si>
    <t>MARIA LEONOR MIRANDA</t>
  </si>
  <si>
    <t>03RE-TRAUMATOLOGIA-REVISIÓN DE INTERRUPTOR</t>
  </si>
  <si>
    <t>03RE-MEDICINA FISICA Y REHA-REVISION DE ENCHUFE</t>
  </si>
  <si>
    <t>03EI-CENTRAL DE PRODUCCION-REVISAR HORNO INDUSTRIAL</t>
  </si>
  <si>
    <t>03RE-PARTOS-REVISIÓN Y REPARACIÓN</t>
  </si>
  <si>
    <t>03RE-BODEGA FARMACIA-REVISAR FOCO LED</t>
  </si>
  <si>
    <t>03RE-MEDICINA-CAMBIO DE TUBO FLUORESCENTE</t>
  </si>
  <si>
    <t>RICARDO BURGOS, DANIA TAPIA ACOSTA, ANDRES RICARDO  MARTINEZ VEGA</t>
  </si>
  <si>
    <t>03GC-UPC ADULTO-NIPLES</t>
  </si>
  <si>
    <t>UPC ADULTO UCI 1 Y 2</t>
  </si>
  <si>
    <t>03EI-ESTERILIZACION-REVISUÓN Y REPARACIÓN</t>
  </si>
  <si>
    <t>03EI-CENTRAL DE PRODUCCION-REVISAR COSINA A GAS</t>
  </si>
  <si>
    <t>633433-633302</t>
  </si>
  <si>
    <t>CENTRAL DE PRODUCCION -CASINO DE FUNCIONARIOS</t>
  </si>
  <si>
    <t>03RE-PROCEDIMIENTO EX CAE-INSTALACIÓN DE ENCHUFE TRIPLE</t>
  </si>
  <si>
    <t xml:space="preserve">PROCEDIMIENTO </t>
  </si>
  <si>
    <t xml:space="preserve">03RE-ONCOLOGIA INFANTIL-HABILITAR ENCHUFE </t>
  </si>
  <si>
    <t>03RE-BANCO DE SANGRE-CAMBIO DE TUBO FLUORESCENTE</t>
  </si>
  <si>
    <t>03RE-UTI QUIRURGICA-CAMBIAR FOCOS FLUORESCENTES</t>
  </si>
  <si>
    <t>03RE-SERVICIO Y LOGISTICA-CONFECCION DE ALARGADOR</t>
  </si>
  <si>
    <t>03EI-NEUROLOGIA-ARREGLO CAMA BARANDA</t>
  </si>
  <si>
    <t xml:space="preserve">03EI-NEUROLOGIA-ARREGLO </t>
  </si>
  <si>
    <t>03EI-ONCOLOGIA HOSPITAÑLIZADOS-CAMBIO DE RADIADOR</t>
  </si>
  <si>
    <t>'PAMELA R</t>
  </si>
  <si>
    <t>03RE-BODEGA 6°PISO-FALLA ELECTRICA</t>
  </si>
  <si>
    <t>03GC-SAMU-REVISION Y REPARACIÓN</t>
  </si>
  <si>
    <t>03RE-BANCO DE SANGRE-REPARAR ENCHUFE</t>
  </si>
  <si>
    <t>03EI-LAVANDERIA-REVISION Y REPARACION EN LAVADORA 1</t>
  </si>
  <si>
    <t>03RE-CENTRAL DE PRODUCCIÓN CITOFONO</t>
  </si>
  <si>
    <t>03RE-URGENCIA ADULTO-REPARAR TUBO QUE ESTA COLGANDO</t>
  </si>
  <si>
    <t>URGENCIA ADULTO SOU ADULTO</t>
  </si>
  <si>
    <t>03RE-URGENCIA ADULTO-REVISAR Y REPARAR INTERRUPTOR DE LUZ</t>
  </si>
  <si>
    <t>03RE-PABELLON CENTRAL-REPARACION O CAMBIO DE FLUORESCENTE</t>
  </si>
  <si>
    <t>03EI-CENTRAL DE PRODUCCION-REVISAR SARTEN BASCULANTE</t>
  </si>
  <si>
    <t>03RE-MEDICINA  FISICA Y REHABILITADORA-REVISION DE ENCHUFE</t>
  </si>
  <si>
    <t>ARACELI SOTO</t>
  </si>
  <si>
    <t>PABELON QUIRURGICO</t>
  </si>
  <si>
    <t xml:space="preserve">03EI-TRAUMATOLOGIA-REPONER RUEDITAS </t>
  </si>
  <si>
    <t>03RE-UPC PEDIATRICO-CAMBIO TUBO FLUORESCENTE</t>
  </si>
  <si>
    <t>UPC PEDIATRICO</t>
  </si>
  <si>
    <t>03RE-LAVANDERIA-REPARACION EQUIPO DE ILUMINACIÓN</t>
  </si>
  <si>
    <t>03RE-POLI OTORRINO-INSTALACION DE ENCHUFE</t>
  </si>
  <si>
    <t>03GC-UTI 1-ARREGLO BOMBA DE INFUSIÓN</t>
  </si>
  <si>
    <t>03RE-LAVANDERIA-REPARACION DE INTERRUPTOR</t>
  </si>
  <si>
    <t>CLAUDIA POZO</t>
  </si>
  <si>
    <t>03RE-MEDICINA-REPARACION DE TIMBRE PACIENTE</t>
  </si>
  <si>
    <t>03RE-UPC PEDIATRICA-CONEXION A SISTEMA ELECTRICO</t>
  </si>
  <si>
    <t>03RE-FARMACIA AMBULATORIO-INSTALAR TUBO FLUORESCENTE</t>
  </si>
  <si>
    <t xml:space="preserve">03EI-POLI CIRUGIA PATOLOGIA MAMARIA-ARREGLO DE EXTRACTOR </t>
  </si>
  <si>
    <t>03EI-CENTRAL DE PRODUCCION-MANTENCION DE RUEDAS</t>
  </si>
  <si>
    <t>03EI-CENTRAL DE PRODUCCION-REVISION Y REPARACION DE MARMITA</t>
  </si>
  <si>
    <t>03EM-MEDICINA-REVISION Y REPARACIÓN</t>
  </si>
  <si>
    <t>03GC-UPC ADULTO-ARREGLO DE REGULADORES</t>
  </si>
  <si>
    <t>03EI-CENTRAL DE PRODUCCION-CAMBIO DE BURLETES</t>
  </si>
  <si>
    <t>03GC-NEONATOLOGIA-REVISIÓN DE CILINDRO REGULADOR</t>
  </si>
  <si>
    <t>03EI-NEUROLOGIA -ARREGLO DE BARANDA</t>
  </si>
  <si>
    <t>03EI-URGENCIA ADULTO-REPARACION DE RADIADOR</t>
  </si>
  <si>
    <t>03EI-ESTERILIZACION-STERRAD NX</t>
  </si>
  <si>
    <t>03GC-NEONATOLOGIA-CAMBIO DE MANOMETRO</t>
  </si>
  <si>
    <t>03EM-URGENCIA ADULTOO SOU-REPOSICIÓN CABLE ECG</t>
  </si>
  <si>
    <t>03EM-MC MONITOR MULTIPARAMETRO NIHON, PVM-2701 - 0117574</t>
  </si>
  <si>
    <t>03GC-UPC ADULTO UTI 1-ARREGLO DE BALON DE OXIGENO</t>
  </si>
  <si>
    <t>03EI-UCI 2-REPARACION CABLE DE ALIMENTACION</t>
  </si>
  <si>
    <t>03EM-MC MONITOR MULT. MINDRAY SPECTRUM OR- UMS175932A11</t>
  </si>
  <si>
    <t>03ei-CENTRAL DE ALIMENTACION-AJUSTAR TUBO DE LUZ</t>
  </si>
  <si>
    <t>ei-</t>
  </si>
  <si>
    <t>03RE-INFORMATICA-INSTALACION ELECTRICA Y REPARACION DE CABLEADO</t>
  </si>
  <si>
    <t xml:space="preserve">03GC-UPC ADULTO-ARREGLO DE VALVULA </t>
  </si>
  <si>
    <t>03EM-UPC ADULTO-ARREGLO DE CABLE DE ECOGRAFO</t>
  </si>
  <si>
    <t>03RE-TRAUMATOLOGIA  ADULTO SALA 1</t>
  </si>
  <si>
    <t>Pamela Rosas</t>
  </si>
  <si>
    <t>traumatología adulto</t>
  </si>
  <si>
    <t>03RE-TRAUMATOLOGIA  ADULTO SALA 2</t>
  </si>
  <si>
    <t>03RE-TRAUMATOLOGIA  ADULTO SALA 3</t>
  </si>
  <si>
    <t>03RE-TRAUMATOLOGIA  ADULTO SALA 4</t>
  </si>
  <si>
    <t>03RE-TRAUMATOLOGIA  ADULTO SALA 5</t>
  </si>
  <si>
    <t>03RE-TRAUMATOLOGIA  ADULTO SALA 6</t>
  </si>
  <si>
    <t>03RE-TRAUMATOLOGIA  ADULTO SALA 7</t>
  </si>
  <si>
    <t>03RE-TRAUMATOLOGIA  ADULTO SALA 8</t>
  </si>
  <si>
    <t>03GC-POLI OTORRINO-EVALUACION DE BOMBA DE ASPIRACION</t>
  </si>
  <si>
    <t>03EI-GINECOLOGIA-CAMBIO RUEDAS DE CUNA</t>
  </si>
  <si>
    <t>03EI-GINECOLOGIA-REPARACION SISTEMA DE VENTILACIÓN</t>
  </si>
  <si>
    <t>03EI-GINECOLOGIA-CAMBIO RUEDITAS DE MESA</t>
  </si>
  <si>
    <t>03EI-PEDIÁTRICO QUIRÚRGICO INDIFERENCIADO-REPARAR MANILLA DE CATRE CLÍNICO</t>
  </si>
  <si>
    <t>PATRICIA VILLAGRANN MUÑOZ</t>
  </si>
  <si>
    <t>03RE-MEDICINA UGA-REPARACION DE FOCO DE LUZ</t>
  </si>
  <si>
    <t>MEDICINA UGA</t>
  </si>
  <si>
    <t>03RE-SALA REUNIONES BLOQUE MEDICO-INSTALAR ENCHUFES</t>
  </si>
  <si>
    <t>MEDICINA -SALA REUNIONES</t>
  </si>
  <si>
    <t xml:space="preserve">03EM-PATOLOGIA MAMARIA-REPOSICIÓN </t>
  </si>
  <si>
    <t>03EI-MEDICINA-REVISIÓN DE RADIADORES</t>
  </si>
  <si>
    <t>03EI-GINECOLOGIA-CAMBIO DE RUEDAS PARA PORTASUEROS Y BIOMBOS</t>
  </si>
  <si>
    <t>03RE-UNACESS-CAMBIO DE TUBO FLUORESCENTE</t>
  </si>
  <si>
    <t>UNACESS- DERMATOLOGIA</t>
  </si>
  <si>
    <t>03RE-POLI DE MEDICINA-REPARAR LUZ</t>
  </si>
  <si>
    <t xml:space="preserve">FERNANDA BUSTOS </t>
  </si>
  <si>
    <t>633168 / 633545/633556</t>
  </si>
  <si>
    <t>POLI MEDICINA</t>
  </si>
  <si>
    <t>03EI-CENTRAL DE PRODUCCION-REVISION Y REPARACION DE TERMOS</t>
  </si>
  <si>
    <t>03RE-MEDICINA NUCLEAR-REVISAR Y CAMBIAR TUBOS FLUORESCENTES</t>
  </si>
  <si>
    <t>03EM-POLI RESPIRATORIO-REVISIÓN DE EQUIPO</t>
  </si>
  <si>
    <t>03RE-ESTERILIZACION-CAMBIO DE LUCES</t>
  </si>
  <si>
    <t>MATIAS FÑORES INTERNO UACH</t>
  </si>
  <si>
    <t>03EM-MEDICINA-REPARACION DE CABLES</t>
  </si>
  <si>
    <t>03RE-POLI OTORRINO-ASISTENCIA Y COLABORACIÓN</t>
  </si>
  <si>
    <t>03RE-ONCOLOGIA HOSPITALIZADOS-REPARACIÓN DE TIMBRES</t>
  </si>
  <si>
    <t>PAMELA R</t>
  </si>
  <si>
    <t>03EI-GINECOLOGIA-CAMBIO VALVULA DE RADIADORES</t>
  </si>
  <si>
    <t>03RE-GINECOLOGIA-EVALUAR FOCO DE LUZ</t>
  </si>
  <si>
    <t>03RE-JURIDICA-ENCHUFE</t>
  </si>
  <si>
    <t>03RE-MEDICINA-CAMBIAR ILUMINACIÓN</t>
  </si>
  <si>
    <t>03RE-POLI OSTOMIAS-CAMBIAR FOCO</t>
  </si>
  <si>
    <t>JESSICA AUAD</t>
  </si>
  <si>
    <t>POLI OSTOMIAS</t>
  </si>
  <si>
    <t>03RE-BODEGA FARMACIA-REPARAR LUZ</t>
  </si>
  <si>
    <t>03RE-PABELLON CENTRAL-REVISAR Y CAMBIAR TUBOS FLUORESCENTES</t>
  </si>
  <si>
    <t>03RE-PABELLON H-REVISAR Y CAMBIAR FLUORESCENTES</t>
  </si>
  <si>
    <t>VIDA DIAN PAILLACO</t>
  </si>
  <si>
    <t>03RE-HEMATOLOGIA-REVISAR ENCHUFE</t>
  </si>
  <si>
    <t>RICARDO BURGOS, Erwin  Fernández Lara</t>
  </si>
  <si>
    <t>03EI-POLI UROLOGIA-REPARAR RADIADORES</t>
  </si>
  <si>
    <t>03EI-UNIDAD CENTRAL DE PRODUCCIÓN-DESTAPAR REJILLA</t>
  </si>
  <si>
    <t>03EI-IMAGENOLOGIA-REVISAR RADIADOR</t>
  </si>
  <si>
    <t xml:space="preserve">03EI-UNIDAD CENTRAL DE PRODUCCIÓN-REPARAR MESA </t>
  </si>
  <si>
    <t>03EI-PABELLON CENTRAL-SACAR OXIDO</t>
  </si>
  <si>
    <t>03EI-DERMATOLOGIA-ARREGLAR FILTACIÓN DE RADIADOR</t>
  </si>
  <si>
    <t>03RE-URGENCIA ADULTO-CAMBIAR AMPOLLETA</t>
  </si>
  <si>
    <t>03RE-UTI QUIRURGICA-REPARAR TIMBRES</t>
  </si>
  <si>
    <t>03RE-URGENCIA ADULTO-INSTALAR TIMBRE</t>
  </si>
  <si>
    <t>03EM-POLICLINICO UNACESS-EVALUAR LAMPARA</t>
  </si>
  <si>
    <t>03EM-NEUROLOGIA-5 MONITORES NIKON CODEN</t>
  </si>
  <si>
    <t>03RE-NEUROLOGIA-MEJORAR RED ELECTRICA (ILUMINACION Y RED ENCHUFE)</t>
  </si>
  <si>
    <t>03GC-NEUROLOGIA-MEJORAR RED DE OXIGENO, AIRE Y ASPIRACIÓN CENTRAL</t>
  </si>
  <si>
    <t>03EI-HEMATOLOGIA INTENSIVA-REVISAR LAVACHATAS</t>
  </si>
  <si>
    <t>03EI-CENTRAL DE PRODUCCIÓN-REVISAR BAÑO MARIA</t>
  </si>
  <si>
    <t xml:space="preserve">03EI-LABORATORIO CLINICO-REVISAR CALEFACCIÓN </t>
  </si>
  <si>
    <t xml:space="preserve">03EM-ENDOSCOPIA-REPARAR TORRES </t>
  </si>
  <si>
    <t>veronica zapata</t>
  </si>
  <si>
    <t>03EM-RECUPERACION-CAMBIAR MANGO DE PRESIÓN DE MONITOR</t>
  </si>
  <si>
    <t>03RE-CASINO DE FUNCIONARIOS-REVISIÓN Y REPARACIÓN</t>
  </si>
  <si>
    <t>03EI-HEMATOLOGIA-RECAMBIAR E INSTALAR RADIADOR</t>
  </si>
  <si>
    <t>03RE-TALLER DE COSTURA-ARREGLO DE ENCHUFE</t>
  </si>
  <si>
    <t>LAVANDERIA TALLER DE COSTURAS</t>
  </si>
  <si>
    <t>03RE-URGENCIA ADULTO-MICROFONO DEFECTUOSO</t>
  </si>
  <si>
    <t>NICOLAS BARROS</t>
  </si>
  <si>
    <t>03EI-CIRUGIA ADULTO-REPARACION SILLA DE RUEDAS</t>
  </si>
  <si>
    <t>03RE-LABORATORIO CLINICO-REVISIÓN DE EQUIPO DE ILUMINACION</t>
  </si>
  <si>
    <t>03RE-BODEGA DE FARMACIA-REPARACION DE ILUMINACION</t>
  </si>
  <si>
    <t>MIGUEL RODRIGUEZ</t>
  </si>
  <si>
    <t>ABASTECIMIENTO BODEGA FARMACIA</t>
  </si>
  <si>
    <t xml:space="preserve">03EI-LAVANDERIA-REPARACION </t>
  </si>
  <si>
    <t>03RE-MEDICINA-CAMBIO DE ENCHUFE</t>
  </si>
  <si>
    <t>03EI-UTI QUIRURGICA-REPARACION RADIADOR</t>
  </si>
  <si>
    <t>03EI-GESTION LISTA DE ESPERA-REPARACION DE AC</t>
  </si>
  <si>
    <t>03EI-ANATOMIA PATOLOGICA-REVISION DE RADIADOR</t>
  </si>
  <si>
    <t>03EI-CIRUGIA INFANTIL-CAMBIAR VALVULAS DE RADIADORE</t>
  </si>
  <si>
    <t>CIRUGIA INFANTIL PEDIATRICO QUIRURGICO INDIFERENCIADO</t>
  </si>
  <si>
    <t>03EI-URGENCIA ADULTO-REPARACION DE CAMILLA</t>
  </si>
  <si>
    <t>03EM-PABELLON-REVISION Y REPARACION</t>
  </si>
  <si>
    <t>03EI-FENATS HBV-REVISION Y REPARACION DE AC</t>
  </si>
  <si>
    <t>DANIEL ANABALON</t>
  </si>
  <si>
    <t>FENATS HBV</t>
  </si>
  <si>
    <t>03RE-PSIQUIATRIA-ARREGLAR ENCHUFE</t>
  </si>
  <si>
    <t>PSIQUIATRIA SALA TERAPIA UCHIP</t>
  </si>
  <si>
    <t>03EM-ANATOMIA PATOLOGICA-REVISION Y REPARACION</t>
  </si>
  <si>
    <t>03RE-BACTERIOLOGIA-REPARACION DE LUZ</t>
  </si>
  <si>
    <t>MICROBIOLOGIA</t>
  </si>
  <si>
    <t>03EI-ESTERILIZACION-REVISAR EQUIPO</t>
  </si>
  <si>
    <t>03RE-POLI DENTAL-REPOSICIÓN DE 2 TUBOS</t>
  </si>
  <si>
    <t>DANIELA MARTINEZ</t>
  </si>
  <si>
    <t>03EI-GINECOLOGIA Y OBSTETRICIA-REPARAR CHANCHO ELECTRICO</t>
  </si>
  <si>
    <t>03EM-AMBULATORIO-RETIRAR EQUIPOS</t>
  </si>
  <si>
    <t>AMBULATORIO</t>
  </si>
  <si>
    <t>03RE-ONCOLOGIA-INSTALAR ENCHUFE</t>
  </si>
  <si>
    <t>03EM-UTI QUIRURGICA-CAMBIO O REPARACIÓN DE CABLE</t>
  </si>
  <si>
    <t>03EI-LABORATORIO CLINICO-REVISAR AIRE ACONDICIONADO</t>
  </si>
  <si>
    <t>03EM-RECUPERACION-REVISAR BIC</t>
  </si>
  <si>
    <t>03EI-GRD-REVISIÓN Y REPARACIÓN DE RADIADOR</t>
  </si>
  <si>
    <t>03EI-IMAGENOLOGIA-REVISIÓN DE RADIADOR</t>
  </si>
  <si>
    <t>03EI-TRAUMATOLOGIA-REPARACION DE CAMILLA</t>
  </si>
  <si>
    <t>03EM-UCI ADULTO 1-REPOSICION DE CABLE</t>
  </si>
  <si>
    <t>YESSICA LOPEZ</t>
  </si>
  <si>
    <t>RICHARD  MARDONES ALVAREZ, FABIAN  FLANDEZ FILOZA</t>
  </si>
  <si>
    <t>03EI-ONCOLOGIA HOSPITALIZADOS-REVISAR Y REPARAR</t>
  </si>
  <si>
    <t>03RE-MEDICINA-TIMBRE MALO</t>
  </si>
  <si>
    <t>03RE-OBSTETRICIA -ARREGLO DE TIMBRE</t>
  </si>
  <si>
    <t>03RE-BANCO DE SANGRE-CAMBIO TUBO LED</t>
  </si>
  <si>
    <t>03EI-PUERICULTURA-REVISION Y REPARACION DE RADIADOR</t>
  </si>
  <si>
    <t xml:space="preserve">GINECOLOGIA Y OBSTETRICIA PUERICULTURA </t>
  </si>
  <si>
    <t>03EI-TRAUMATOLOGIA-REVISION Y REPARACION DE BARANDA</t>
  </si>
  <si>
    <t>03RE-HEMATOLOGIA INTENSIVA-ARREGLO DE TIMBRES</t>
  </si>
  <si>
    <t>03RE-BANCO DE SANGRE-CAMBIAR FOCO FLUORESCENTE</t>
  </si>
  <si>
    <t>03RE-FARMACIA HOSPITALIZADOS-REVISION Y REPARACION</t>
  </si>
  <si>
    <t>03EI-GESTION DE LAS PERSONAS-MANTENCIÓN AC</t>
  </si>
  <si>
    <t>ANGEL TAPIA</t>
  </si>
  <si>
    <t>GESTION DE LAS PERSONAS</t>
  </si>
  <si>
    <t>03RE- EX CAE-INSTALACION DE ENCHUFE TRIPLE</t>
  </si>
  <si>
    <t>PROCEDIMIENTOS Y TRATAMIENTOS</t>
  </si>
  <si>
    <t>03GC-URGENCIA ADULTO-REVISION Y REPARACION</t>
  </si>
  <si>
    <t>03EI-ONCOLOGIA-REPARACION DE RADIADOR</t>
  </si>
  <si>
    <t>03EI-GINECOLOGIA-ARMADO DE PESA CON TALLIMETRO</t>
  </si>
  <si>
    <t>CATHERINE ALARCON</t>
  </si>
  <si>
    <t>03EM-ENDOSCOPIA-REVISION Y REPARACION</t>
  </si>
  <si>
    <t xml:space="preserve">03GC-ENDOSCOPÍA-VERIFICACIÓN </t>
  </si>
  <si>
    <t>03EI-QUIMIOTERAPIA AMBULATORIA-REPARACION DE PORTASUEROS</t>
  </si>
  <si>
    <t>JAVIER CAAMAÑO</t>
  </si>
  <si>
    <t>03RE-SAMU-REVISION Y CAMBIO</t>
  </si>
  <si>
    <t>03GC-MEDICINA-REPARACION BALON DE OXIGENO</t>
  </si>
  <si>
    <t>03EM-LAB.HISTOCOMPATIBILIDAD-REVISAR MICRO CENTRIFUGA</t>
  </si>
  <si>
    <t>LORETO CARRASCO</t>
  </si>
  <si>
    <t>LABORATORIO HISTOCOMPATIBILIDAD</t>
  </si>
  <si>
    <t>LAB. DE HISTOCOMPATIBILIDAD</t>
  </si>
  <si>
    <t>03EI-RADIOTERAPIA-REPARACION SILLA DE RUEDAS</t>
  </si>
  <si>
    <t>03EI-POLIHEMATOLOGIA INFANTIL-ARMADO DE SILLAS DE RUEDA</t>
  </si>
  <si>
    <t>03EM- MC MAQUINA DE DIALISIS  BAXTER/GAMBRO, PRISMAFLEX, PA20952</t>
  </si>
  <si>
    <t>WO_PA20952_20240513.pdf
CL_LC_PA20952_20240513.pdf</t>
  </si>
  <si>
    <t>PATRICIA JARA</t>
  </si>
  <si>
    <t>03GC-UPC -NIPLES</t>
  </si>
  <si>
    <t>03RE-FARMACIA AMBULATORIO-MOVER PUNTO ELECTRICO</t>
  </si>
  <si>
    <t>03EI-BODEGA DE FARMACIA-REVISION Y REPARACION</t>
  </si>
  <si>
    <t>03RE-INFORMATICA-INSTALAR PUNTO ELECTRICO</t>
  </si>
  <si>
    <t>VERONICA VALENCIA CAMUS</t>
  </si>
  <si>
    <t>03RE-REPOSTERO MEDICINA 4°PISO-REPARACION DE ENCHUFES</t>
  </si>
  <si>
    <t>PABLO CARCAMO</t>
  </si>
  <si>
    <t xml:space="preserve">NUTRICION CLINICA 4°PISO </t>
  </si>
  <si>
    <t>03RE-INFORMATICA-TRASLADO PUNTO DE RED</t>
  </si>
  <si>
    <t>03EI-URGENCIA ADULTO-REVISAR Y REPARAR AC</t>
  </si>
  <si>
    <t>03RE-DIRECCION-CAMBIAR EQUIPO DE ILUMINACION</t>
  </si>
  <si>
    <t>03GC-UTI 1-ARREGLO MANGO DE OXIGENO</t>
  </si>
  <si>
    <t>03RE-PABELLON DE PARTOS-CAMBIO DE ENCHUFE</t>
  </si>
  <si>
    <t xml:space="preserve">PABELLON DE PARTOS </t>
  </si>
  <si>
    <t>PABELLON PARTOS</t>
  </si>
  <si>
    <t>03EI-IMAGENOLOGIA-CALEFACCION MALA</t>
  </si>
  <si>
    <t>03RE-TALLER DE SOLDADORES-ARREGLO DE ESMERIL</t>
  </si>
  <si>
    <t>03RE-POLI REPIRATORIO-INSTALACION DE TUBO FLUORESCENTE</t>
  </si>
  <si>
    <t>03RE-LABORATORIO CENTRAL-REPARACION DE LUMINARIA</t>
  </si>
  <si>
    <t xml:space="preserve">LABORATORIO </t>
  </si>
  <si>
    <t xml:space="preserve">03EI-CENTRAL DE PRODUCCION-REVISION Y REPARACION </t>
  </si>
  <si>
    <t>03EI-LAVANDERIA-REVISION LAVADORA 4</t>
  </si>
  <si>
    <t>03EI-LAVANDERIA-REVISION DE AC</t>
  </si>
  <si>
    <t xml:space="preserve">03EI-TRAUMATOLOGIA -REVISIÓN DE PERILLA </t>
  </si>
  <si>
    <t>03EI-OFICINA DE PARTES-CAMBIOS DE RADIADORES</t>
  </si>
  <si>
    <t>PARTES</t>
  </si>
  <si>
    <t>03RE-MEDICINA-REVISAR CABLES ELECTRICOS</t>
  </si>
  <si>
    <t>03EI-ONCO HEMATO INFANTIL-MANTENCION EQUIPOS DE CALEFACCION</t>
  </si>
  <si>
    <t>KARIN GROB</t>
  </si>
  <si>
    <t>03EI-URGENCIA ADULTO-MANTENCIÓN DE RADIADORES</t>
  </si>
  <si>
    <t xml:space="preserve">03RE-PSIQUIATRIA-CAMBIO DE AUTOMATICO </t>
  </si>
  <si>
    <t>03RE-MEDICINA -REPARACION DE TIMBRE</t>
  </si>
  <si>
    <t>03RE-UCI 1-REPARACION DE ILUMINARIA</t>
  </si>
  <si>
    <t>03RE-NEONATOLOGIA -HABILITACION DE ENCHUFE</t>
  </si>
  <si>
    <t>NEONATOLOGIA SEDILE</t>
  </si>
  <si>
    <t>03RE-CIRUGIA ADULTO-REPARACION DE INTERRUPTOR</t>
  </si>
  <si>
    <t>03RE-CIRUGIA ADULTOS-REPARACION DE TIMBRES</t>
  </si>
  <si>
    <t>03EI-UTI MEDICA-ARREGLO DE CARRO</t>
  </si>
  <si>
    <t>03RE-SALA REUNION DE UCI-TRASLADO DE UPS</t>
  </si>
  <si>
    <t xml:space="preserve">03EM-POLI OFTALMOLOGIA-GENERAR INFORME TECNICO </t>
  </si>
  <si>
    <t>RODRIGO BAEZ</t>
  </si>
  <si>
    <t xml:space="preserve">ATENCION ABIERTA </t>
  </si>
  <si>
    <t>03RE-NEONATOLOGIA-CAMBIO DE TUBO FLUORESCENTES</t>
  </si>
  <si>
    <t>03RE-BIENESTAR DEL PERSONAL-CAMBIO DE FLUORESCENTES</t>
  </si>
  <si>
    <t>03RE-URGENCIA PEDIATRICA-INSTALACION DE ILUMINARIA</t>
  </si>
  <si>
    <t>03RE-PREPARTO-REVISION DE INTERRUPTOR</t>
  </si>
  <si>
    <t>EVE</t>
  </si>
  <si>
    <t>03RE-BODEGA FARMACIA-REVISIÓN DE FOCO LED</t>
  </si>
  <si>
    <t>BODEGA FARMACIAS ABASTECIMIENTO</t>
  </si>
  <si>
    <t xml:space="preserve">03EM-APA HBV-REVISIÓN Y REPARACIÓN </t>
  </si>
  <si>
    <t>MATIAS RIVAS MOTA</t>
  </si>
  <si>
    <t>APA HBV</t>
  </si>
  <si>
    <t>03EI-POST PARTO-ARREGLO DE CUNA</t>
  </si>
  <si>
    <t>GINECOLOGIA POST PARTO</t>
  </si>
  <si>
    <t xml:space="preserve">03EI-CENTRAL DE PRODUCCION-REVISIÓN DE FUGA  </t>
  </si>
  <si>
    <t>03EI-NEUROLOGIA-ARREGLO DE CATRE</t>
  </si>
  <si>
    <t>JOSELIN VILLARROEL</t>
  </si>
  <si>
    <t>03RE-CONTABILIDAD Y PRESUPUESTO-REVISIÓN Y REPARACIÓN</t>
  </si>
  <si>
    <t xml:space="preserve">03RE-NEUROLOGIA ARREGLO DE TIMBRES DE LLAMADOS </t>
  </si>
  <si>
    <t>03EI-NUTRICION CLINICA-REPARACION DE HERVIDOR</t>
  </si>
  <si>
    <t>PABLO IGNACIO CARCAMO</t>
  </si>
  <si>
    <t xml:space="preserve">03RE-REMUNERACIONES-ARREGLO LUZ DE BAÑO </t>
  </si>
  <si>
    <t>Victor Carrillo</t>
  </si>
  <si>
    <t>RECURSOS HUMANOS</t>
  </si>
  <si>
    <t>03EI-MEDICINA-REVISIÓN DE CALEFACCIÓN</t>
  </si>
  <si>
    <t>03RE-SERVICIO Y LOGISTICA-REPARACION Y MANTENCION DE ABRILLANTADORA</t>
  </si>
  <si>
    <t>ALVARO  MATUS REYES, Erwin  Fernández Lara, JOSE LUIS  CEBALLO CARCAMO</t>
  </si>
  <si>
    <t>03EM- UCI ADULTOS 1 - VENTILADOR MECÁNICO</t>
  </si>
  <si>
    <t>NATALIA SÁNCHEZ</t>
  </si>
  <si>
    <t>UCI ADULTOS</t>
  </si>
  <si>
    <t>03EI-CENTRAL DE PRODUCCION-REPARAR TERMO DE HIDRATACION</t>
  </si>
  <si>
    <t>03RE-POLI CIRUGIA-INSTALACION DE ENCHUFES</t>
  </si>
  <si>
    <t>PAOLA LOPEZ</t>
  </si>
  <si>
    <t>03GC-UPC ADULTO-REPARACION DE REGULADORES</t>
  </si>
  <si>
    <t>LINDA ALARCON</t>
  </si>
  <si>
    <t>03EI-NUTRICION CLINICA-REPARACION DE HERVIDOR ELECTRICO</t>
  </si>
  <si>
    <t>03GC-SAMU-REVISIÓN Y REPARACIÓN</t>
  </si>
  <si>
    <t>CLAUDIA LETELIER</t>
  </si>
  <si>
    <t>SOLEDAD VALENZUELA</t>
  </si>
  <si>
    <t>03EI-BANCO DE SANGRE-REVISION  DE CLIMATIZACIÓN</t>
  </si>
  <si>
    <t>CATHERINE FERNANDEZ</t>
  </si>
  <si>
    <t xml:space="preserve">03EM-NEUROLOGIA-REVISIÓN DE MANGITO </t>
  </si>
  <si>
    <t>03EI-ONCOLOGIA -EVALUACIÓN E INSTALACION DE RADIADOR</t>
  </si>
  <si>
    <t>03RE-CASETA SECTOR ZOCALO-INSTALACIÓN  ELECTRICA</t>
  </si>
  <si>
    <t>03EM-UPC ADULTO -REVISIÓN Y REPARACIÓN</t>
  </si>
  <si>
    <t>03EM-UPC ADULTO-REVISIÓN Y REPARACIÓN BOMBA DE INFUSION</t>
  </si>
  <si>
    <t xml:space="preserve">UPC ADULTO </t>
  </si>
  <si>
    <t>03EM-UPC ADULTO-REVISION Y REPARACIÓN</t>
  </si>
  <si>
    <t>03EM-UPC ADULTO-REPARACION SATUROMETRO</t>
  </si>
  <si>
    <t>03EI-LAVANDERIA-CAMBIO DE EMPAQUETADURA</t>
  </si>
  <si>
    <t>03EM-POLI OTORRINO-EVALUAR MICROSCOPIO</t>
  </si>
  <si>
    <t>03RE-LAVANDERIA-REUBICACION CAMBIO E INSTALACION</t>
  </si>
  <si>
    <t>03EM-URGENCIA ADULTO-REPARAR DESFIBRILADOR</t>
  </si>
  <si>
    <t>FRANCISCA (ENFERMERA9</t>
  </si>
  <si>
    <t>03EI-HEMATOLOGIA INTENSIVA-CAMBIO DE RADIADOR</t>
  </si>
  <si>
    <t>LUIS FELIPE GONZALEZ</t>
  </si>
  <si>
    <t>03EI-NEONATOLOGIA SEDILE-MANTENCIÓN CARRO DE TRANSPORTE</t>
  </si>
  <si>
    <t>03EI-SALA QUIMIOTERAPIA-MANTENCIÓN DE AC</t>
  </si>
  <si>
    <t xml:space="preserve">ONCOLOGIA </t>
  </si>
  <si>
    <t>03EM-IMAGENOLOGIA-REVISIÓN Y REPARACION</t>
  </si>
  <si>
    <t>03EM-IMAGENOLOGIA-REVISIÓN Y REPARACIÓN</t>
  </si>
  <si>
    <t>03RE-PASILLO HACIA VESTUARIO-INSTALACION REJILLA DE LUZ</t>
  </si>
  <si>
    <t xml:space="preserve">SOLANGE SAAVEDRA </t>
  </si>
  <si>
    <t>03EM-MEDICINA -REVISIÓN Y REPARACION</t>
  </si>
  <si>
    <t xml:space="preserve">03RE-CENTRAL DE PRODUCCIÓN-AFIRMAR PROTECTOR DE LUMINARIA </t>
  </si>
  <si>
    <t>03GC-UPC ADULTO-CAMBIO DE REGULADOR</t>
  </si>
  <si>
    <t>03RE-CENTRAL DE PRODUCCION-CAMBIO DE TUBOS FLUORESCENTES</t>
  </si>
  <si>
    <t xml:space="preserve">03RE-MOVILIZACION-SOLDAR </t>
  </si>
  <si>
    <t>CHRISTIAN FARIAS</t>
  </si>
  <si>
    <t>03RE-HEMATOLOGIA INTENSIVA-ARREGLO DE TIMBRE</t>
  </si>
  <si>
    <t>03EM-RAYOS-REVISIÓN  Y REPARACION</t>
  </si>
  <si>
    <t>03EM-RAYOS-REPARACION  DE EQUIPO</t>
  </si>
  <si>
    <t>03EM-ANATOMIA PATOLOGICA-CAMBIO DE GOMA DE VORTEX</t>
  </si>
  <si>
    <t>03EI-OFICINA PATOLOGOS-ARREGLO DE RADIADOR</t>
  </si>
  <si>
    <t>03EM-MC ESFIGMOMANÓMETRO DIGITAL VARIOS</t>
  </si>
  <si>
    <t>03EM- MC ESFIGMOMANÓMETRO DIGITAL OSROM</t>
  </si>
  <si>
    <t xml:space="preserve">CLAUDIA CAMPOS </t>
  </si>
  <si>
    <t>03EM- MC CABLES CON INTERFACE SPO2 GE MASIMO - B105</t>
  </si>
  <si>
    <t>03RE-CIRUGIA ADULTO-REVISIÓN Y ARREGLO</t>
  </si>
  <si>
    <t>03EM-UPC ADULTO-ARREGLO DE CABLE</t>
  </si>
  <si>
    <t>03RE-NEONATOLOGIA-CAMBIO DE ENCHUFE</t>
  </si>
  <si>
    <t xml:space="preserve">REBECA </t>
  </si>
  <si>
    <t>03EM-MEDICINA-REVISION Y REPARACION</t>
  </si>
  <si>
    <t>03EM-MEDICINA-REVISION  Y REPARACIÓN</t>
  </si>
  <si>
    <t>03EM-ANATOMIA PATOLOGICA-REVISION Y REPARACIÓN</t>
  </si>
  <si>
    <t>ROMINA CARO BARBIERI</t>
  </si>
  <si>
    <t>03EI-ESTERILIZACIÓN-REVISIÓN Y REPARACIÓN AC</t>
  </si>
  <si>
    <t>03RE-ONCO-HEMATOLOGIA INFANTIL-REPARACION DE TIMBRE</t>
  </si>
  <si>
    <t>03EM-RECIEN NACIDO-SENSOR NELLCOR</t>
  </si>
  <si>
    <t xml:space="preserve">EVELYN CARDENAS PICTICAR </t>
  </si>
  <si>
    <t>03RE-POLI ENDOCRINOLOGIA-REPOSICIÓN DE TUBOS FLUORESCENTES</t>
  </si>
  <si>
    <t>EVA QUIROGA</t>
  </si>
  <si>
    <t>03EM-UTI 1-INSTALACION DE INTERFASES</t>
  </si>
  <si>
    <t>MANTENCION DE EQUIPO</t>
  </si>
  <si>
    <t>03EM-ANATOMIA PATOLOGICA-REPARACIÓN</t>
  </si>
  <si>
    <t>03EI-UPC ADULTO-EXTENSION DE CABLE CAMAS LINET</t>
  </si>
  <si>
    <t>03RE-UPC ADULTO-ARREGLO DE TAPA</t>
  </si>
  <si>
    <t xml:space="preserve">UPC ADULTO UCI </t>
  </si>
  <si>
    <t>03EM-UTI 1-ARREGLO DE CABLE TRONCAR</t>
  </si>
  <si>
    <t>03EI-UPC ADULTO-CAMBIO DE FILTRO</t>
  </si>
  <si>
    <t>03RE-GINECOLOGIA-CAMBIO DE TUBOS FLUORESCENTE</t>
  </si>
  <si>
    <t>03EI-HEMATOLOGIA INTENSIVA-REPARACION DE CATRE CLINICO</t>
  </si>
  <si>
    <t>03GC-MEDICINA-CAMBIO DE CABLE CONECTOR</t>
  </si>
  <si>
    <t>03EI-ESTERILIZACION-G2 FUGA DE VAPOR</t>
  </si>
  <si>
    <t>03EI-FARMACIA HOSPITALIZADOS-REVISAR Y REPARAR</t>
  </si>
  <si>
    <t xml:space="preserve">03EI-QUIMIOTERAPIA-REPARACION </t>
  </si>
  <si>
    <t>QUIMIOTERAPIA</t>
  </si>
  <si>
    <t>03RE-AMBULANCIA DE APOYO-CAMBIO TUBO FLUORESCENTE</t>
  </si>
  <si>
    <t>03EI-BODEGA DE FARMACIA-REVISIÓN AC</t>
  </si>
  <si>
    <t>ELIZABETH MELLA</t>
  </si>
  <si>
    <t>03RE-HEMATOLOGIA INTENSIVA-INSTALAR ENCHUFE</t>
  </si>
  <si>
    <t>03EI-POLI OFTALMOLOGIA-DESARMAR CAMILLA STRYKER</t>
  </si>
  <si>
    <t>MAURICIO  QUEZADA MARTINEZ, Abner Becerra</t>
  </si>
  <si>
    <t>03GC-NEUROLOGIA-ARREGLO TANQUE DE OXIGENO</t>
  </si>
  <si>
    <t>03GC-UPC ADULTO UTI-NIPLES</t>
  </si>
  <si>
    <t>03EI-LAVANDERIA-LIMPIEZA RUEDAS DE CARRO</t>
  </si>
  <si>
    <t>03RE-BODEGA DE FARMACIA-CERRADURA ELECTRICA E INSTALACION DE TIMBRE</t>
  </si>
  <si>
    <t>SUSANA OYEDO</t>
  </si>
  <si>
    <t xml:space="preserve">03RE-HEMATOLOGIA INTENSIVA-REPARACION </t>
  </si>
  <si>
    <t>03GC-PARTOS-REPOSICIÓN DE CILINDROS</t>
  </si>
  <si>
    <t>STEFANY CARCAMO</t>
  </si>
  <si>
    <t>GINECOLOGIA PARTOS</t>
  </si>
  <si>
    <t>03GC-PARTOS-CONEXION DE OXIGENO</t>
  </si>
  <si>
    <t>03EM-PSIQUIATRIA-REPARACIÓN ECG</t>
  </si>
  <si>
    <t>UEM</t>
  </si>
  <si>
    <t xml:space="preserve">LINDA ALARCÓN </t>
  </si>
  <si>
    <t>03RE-CENTRAL DE PRODUCCION-INSTALAR PROTECTOR DE LUMINARIA</t>
  </si>
  <si>
    <t>03RE-PABELLON CENTRAL-REPARAR O CAMBIAR FLUORESCENTE</t>
  </si>
  <si>
    <t>03EM-MEDICINA-REPARCIÓN DE ELECTROCARDIOGRAFO</t>
  </si>
  <si>
    <t>03EM-UCI 2-HABILITACION DE MONITOR</t>
  </si>
  <si>
    <t>03EM-UCI 2-HABILITAR MONITOR</t>
  </si>
  <si>
    <t>UCI2</t>
  </si>
  <si>
    <t>03RE-UPC ADULTO-REPARACION DE ILUMINACIÓN</t>
  </si>
  <si>
    <t xml:space="preserve">03EI-UPC ADULTO-CAMBIO RUEDAS </t>
  </si>
  <si>
    <t xml:space="preserve">03GC-NEONATOLOGIA-REPARACION  </t>
  </si>
  <si>
    <t xml:space="preserve">NEONATOLOGIA </t>
  </si>
  <si>
    <t>03RE-INFORMATICA-MANTENCIÓN UPS</t>
  </si>
  <si>
    <t>03RE-RAYOS-REPARAR TUBO</t>
  </si>
  <si>
    <t>03EI-RAYOS-REPARACIÓN</t>
  </si>
  <si>
    <t>03RE-PEDIATRIA-SELLOS DE TABLEROS</t>
  </si>
  <si>
    <t xml:space="preserve">03EI-MEDICINA-TOPE DE CAMAS </t>
  </si>
  <si>
    <t>03EI-POLI GASTRO-ASCENSOR INTERMITENTE</t>
  </si>
  <si>
    <t>03EM-SALUD FUNCIONARIA-INFORME DE BAJA</t>
  </si>
  <si>
    <t xml:space="preserve">03RE-PASILLO ONCOLOGIA INFANTIL-REPOSICIÓN PLACA LUMINARIA </t>
  </si>
  <si>
    <t>03EM-NEUROLOGIA-ARREGLO DE CAFOMETRO</t>
  </si>
  <si>
    <t xml:space="preserve">03EM-UTI 1-ARREGLO CABLE MONITOR </t>
  </si>
  <si>
    <t>03EM-UPC ADULTO-REPARACION DE GLUCOMETRO</t>
  </si>
  <si>
    <t>03EM-POLI OFTALMOLOGIA-REVISIÓN AUTOREFRACTOMETRO</t>
  </si>
  <si>
    <t xml:space="preserve">MARCELA GUZMAN </t>
  </si>
  <si>
    <t>POLI OFTALMOLOGIA  (CLINICA COSTANERA)</t>
  </si>
  <si>
    <t>03RE-JARDIN INFANTIL-REVISIÓN Y EQUIPO DE ILUMINACION</t>
  </si>
  <si>
    <t>03RE-URGENCIA ADULTO -REPARAR LUZ</t>
  </si>
  <si>
    <t>URGENCIA ADULTO BOX PSIQUIATRIA</t>
  </si>
  <si>
    <t>03RE-URGENCIA ADULTO-REPARAR ENCHUFE</t>
  </si>
  <si>
    <t>03RE-SAMU-INSTALACIÓN DE FOCOS</t>
  </si>
  <si>
    <t>03RE-BAÑO DAMAS DE RAYO-AMPOLLETA SUELTA</t>
  </si>
  <si>
    <t>03EI-CENTRAL DE PRODUCCION-REPONER PERNOS O TORNILLOS</t>
  </si>
  <si>
    <t xml:space="preserve">03EM-ANATOMIA PATOLOGICA-REPARACION O CAMBIO </t>
  </si>
  <si>
    <t>03EI-NEUROLOGIA-ARREGLO DE MACERADORA</t>
  </si>
  <si>
    <t>03EM-NEONATOLOGIA-REPARACIÓN-INCUBADORA</t>
  </si>
  <si>
    <t xml:space="preserve">03EM-PEDIATRIA-REPARACION DE MONITOR </t>
  </si>
  <si>
    <t>03RE-URGENCIA ADULTO-EXTENCIÓN ELECTRICA</t>
  </si>
  <si>
    <t>03EM-PABELLON CENTRAL-REVISIÓN Y REPARACIÓN DE SATUROMETRO</t>
  </si>
  <si>
    <t>03GC-PEDIATRIA-CAMBIO DE FLUJOMETROS</t>
  </si>
  <si>
    <t>03EI-LAVANDERIA-CAMBIO DE MANOMETRO</t>
  </si>
  <si>
    <t>03EI-BODEGA DE FARMACIA-CAÑERIAS FILTRANDO</t>
  </si>
  <si>
    <t>BODEGA DE FARMACIA -ABASTECIMIENTO</t>
  </si>
  <si>
    <t>03EI-FARMACIA HOSPITALIZADOS-REVISIÓN DE T°</t>
  </si>
  <si>
    <t>VALERIA HUENULEF</t>
  </si>
  <si>
    <t>FARMACIA HOSPITALIZADOS -PREPARACIONES ESTERILES</t>
  </si>
  <si>
    <t xml:space="preserve">03EI-LABORATORIO CLINICO-REVISION Y REPARACIÓN </t>
  </si>
  <si>
    <t>03RE-UPC ADULTO-REPARACION DE LUMINARIA</t>
  </si>
  <si>
    <t>03EM- MC- MP MONITOR SIGNOS VITALES MINDRAY DPM -3  SERIE DQ-15000389</t>
  </si>
  <si>
    <t>Erika Sanchez</t>
  </si>
  <si>
    <t>03EM-PROCEDIMIENTO DE INMUNIZACIONES-CALIBRACIÓN DE EQUIPO</t>
  </si>
  <si>
    <t>PROCEDIMIENTO DE INMUNIZACION</t>
  </si>
  <si>
    <t>03EI-NEONATOLOGIA-REVISION AC</t>
  </si>
  <si>
    <t>03RE-POST PARTO INMEDIATO-ARREGLO DE TIMBRE</t>
  </si>
  <si>
    <t>POST PARTO</t>
  </si>
  <si>
    <t>03EM-GINECOLOGIA-ARREGLO DE BAUNOMETRO</t>
  </si>
  <si>
    <t>03EM- MC-MP MONITOR SIGNOS VITALES MINDRAY DUO -MD14198-L0</t>
  </si>
  <si>
    <t>ERIKJA SANCHEZ</t>
  </si>
  <si>
    <t>03EM- MP MONITOR MULTIPARAMETRO CREATIVE - PC5000</t>
  </si>
  <si>
    <t>03EM- MC - MON.  MULTIPARAMETRO - IVY 450 - SERIE 611095</t>
  </si>
  <si>
    <t xml:space="preserve">EVELIN CARDENAS </t>
  </si>
  <si>
    <t>GINE PARTO</t>
  </si>
  <si>
    <t>03EI-NEONATOLOGIA-REVISION DE UMA</t>
  </si>
  <si>
    <t>03EI-JARDIN INFANTIL-REVISION DE RADIADOR</t>
  </si>
  <si>
    <t>03EI-URGENCIA ADULTO-ARREGLO DE BIOMBO</t>
  </si>
  <si>
    <t>03RE-HEMATOLOGIA INTENSIVA HOSPITALIZADOS</t>
  </si>
  <si>
    <t>HEMATOLOGIA  INTENSIVA HOSPITALIZACION</t>
  </si>
  <si>
    <t>03RE-QUIMIO AMBULATORIO INFANTIL-REPARACION DE CALEFACCION ELECTRICO</t>
  </si>
  <si>
    <t>DIEGO CHANDIA RIOS</t>
  </si>
  <si>
    <t>03EI-RAYOS-REVISION AC</t>
  </si>
  <si>
    <t>03EI-ONCOLOGIA HOSPITALIZADOS-REPARACION DE MACERADORA</t>
  </si>
  <si>
    <t>PAMELA RODRIGUEZ  VIO</t>
  </si>
  <si>
    <t>03RE-ONCOLOGIA HOSPITALIZADOS-CAMBIO DE TUBOS FLUORESCENTES</t>
  </si>
  <si>
    <t>03EI-RAYOS-REPARACION AIRE AC</t>
  </si>
  <si>
    <t>FELIPE  FIGUEROA CANUIÑIR, SEBASTIAN TORRES CARVALLO, JOSE LUIS  CEBALLO CARCAMO</t>
  </si>
  <si>
    <t>03GC-ONCO -HEMATO INFANTIL-CAMBIO DE MANOMETRO</t>
  </si>
  <si>
    <t>PEDIATRIA ONCO-HEMATO INFANTIL</t>
  </si>
  <si>
    <t xml:space="preserve">03EI-CASINO DE FUNCIONARIOS-REVISAR Y REPARAR </t>
  </si>
  <si>
    <t>03RE-UCI PEDIATRICA-ARREGLO DE PANEL ELECTRICO</t>
  </si>
  <si>
    <t>03RE-AMBULANCIA DE APOYO-CAMBIO TUBOS FLUORESCENTES</t>
  </si>
  <si>
    <t>03GC-MEDICO QUIRURGICO-INCORPORACION DE OXIGENO PORTATIL</t>
  </si>
  <si>
    <t>03RE-IMAGENOLOGIA-TRASLADO DE NEGATOSCOPIO</t>
  </si>
  <si>
    <t>03GC-UPC ADULTO UTI 1-FLUJOMETROS</t>
  </si>
  <si>
    <t>03EI-UCI PEDIATRICA-REVISIÓN DE MACERADORA</t>
  </si>
  <si>
    <t>03EM-UTI 1-ARREGLO TERMOMETRO</t>
  </si>
  <si>
    <t>03EM-UPC ADULTO -ARREGLO CABLE LINEA ARTERIAL</t>
  </si>
  <si>
    <t xml:space="preserve">03RE-LAVANDERIA-REVISUÓN DE ENCHUFE </t>
  </si>
  <si>
    <t>03EI-ASOFUMED-REVISION- REPARACION O CAMBIO</t>
  </si>
  <si>
    <t>TATIANA CAMPO</t>
  </si>
  <si>
    <t>967955511- 633606</t>
  </si>
  <si>
    <t>03GC-UPC ADULTO-FLUJOMETROS</t>
  </si>
  <si>
    <t>UPC ADULTOS UTI 1</t>
  </si>
  <si>
    <t>03EI-LABORATORIO CLINICO-REVISION Y REPARACION</t>
  </si>
  <si>
    <t>HISTOPATOLOGIA</t>
  </si>
  <si>
    <t>03EM-POLI OFTALMOLAGIA-INSTALACIÓN</t>
  </si>
  <si>
    <t>OFTALMOLOGIA</t>
  </si>
  <si>
    <t>03GC-UTI QUIRURGICA-REVISIÓN DE RED</t>
  </si>
  <si>
    <t>03EM-POLI  OTORRINO-REVISI?ON DE FRONTOLUZ</t>
  </si>
  <si>
    <t xml:space="preserve">POLI OTORRINO </t>
  </si>
  <si>
    <t>03EI-MEDICINA-REPARAR CAMA</t>
  </si>
  <si>
    <t>03EM-MC MP EKG  GE- MAC 800 SERIE SJ418010005WA</t>
  </si>
  <si>
    <t>03RE-POST PARTO INMEDIATO-REPARACION DE TIMBRE</t>
  </si>
  <si>
    <t>03EM-IMAGENOLOGIA-REVISIÓN DE EQUIPO</t>
  </si>
  <si>
    <t>03RE-BANCO DE SANGRE-CAMBIO DE ENCHUFE</t>
  </si>
  <si>
    <t>03EM-POLI OFTALMOLOGIA CAE-DAR DE BAJA</t>
  </si>
  <si>
    <t>ROMINA CARO BARBIERI, RODRIGO GUTIERREZ VELIZ</t>
  </si>
  <si>
    <t>03RE-SUB GESTION DE PACIENTES-TUBOS FLUORESCENTES</t>
  </si>
  <si>
    <t>SUB GESTION DE PACIENTES</t>
  </si>
  <si>
    <t>03EI-CASINO FUNCIONARIOS-REVISAR BAÑO MARIA</t>
  </si>
  <si>
    <t>Proyecto TI</t>
  </si>
  <si>
    <t>03RE-ONCOLOGIA Y RADIOTERAPIA-EVALUACION Y EJECUCIÓN</t>
  </si>
  <si>
    <t>0 meses</t>
  </si>
  <si>
    <t>03EI-POLI TRAUMATO-TOPE PARA CAMILLA</t>
  </si>
  <si>
    <t>Ximena Bernal</t>
  </si>
  <si>
    <t>POLI TRAUMATOLOGÍA</t>
  </si>
  <si>
    <t>03EI-LAVANDERÍA-REPARACIÓN</t>
  </si>
  <si>
    <t>Claudio Pozo</t>
  </si>
  <si>
    <t>Lavandería</t>
  </si>
  <si>
    <t>03RE-CENTRAL TERMICA Y SUBESTACIÓN 1-</t>
  </si>
  <si>
    <t>CENTRAL TERMICA Y SUBESTACION 1</t>
  </si>
  <si>
    <t>03EI-CUIDADOS PALIATIVOS-AISLAR CAÑERIA</t>
  </si>
  <si>
    <t>SIBYL LEMA</t>
  </si>
  <si>
    <t>03EI-CENTRAL DE PRODUCCIÓN-REMACHAR REJILLAS</t>
  </si>
  <si>
    <t>Valentina Caro</t>
  </si>
  <si>
    <t>Central de producción</t>
  </si>
  <si>
    <t>03EM-GINECOLOGIA -INCORPORAR SATUROMETRO</t>
  </si>
  <si>
    <t>03EM-UPC-ARREGLO DE GLUCOMETRO</t>
  </si>
  <si>
    <t>03RE-BAÑO CENTRAL TELEFONICA-REPONER AMPOLLETA</t>
  </si>
  <si>
    <t>SERVICIOS Y LOGISTICA  CENTRAL TELEFONICA</t>
  </si>
  <si>
    <t>03EM-CAE-DAR DE BAJA</t>
  </si>
  <si>
    <t>03EI-SALA DE RESONANCIA-AC</t>
  </si>
  <si>
    <t>03RE-POLI OTORRINO-EVALUAR LA RED ELECTRICA</t>
  </si>
  <si>
    <t>03EM-UCI PEDIATRICA-REEMPLAZO DE BATTERIAS</t>
  </si>
  <si>
    <t>03EM-URGENCIA ADULTO-REEMPLAZO DE BATERIA</t>
  </si>
  <si>
    <t>03EM-IMAGENOLOGIA-REEMPLAZO DE BATERIA</t>
  </si>
  <si>
    <t>03EM-URGENCIA ADULTO-REVISIÓN Y REEMPLAZO DE BATERIA</t>
  </si>
  <si>
    <t>03EM-VARIOS SERVICIOS-REEMNPLAZO DE BATERIAS</t>
  </si>
  <si>
    <t>03EM-PABELLON CENTRAL-REEMPLAZO DE BATERIA</t>
  </si>
  <si>
    <t>03EM-ARO-REEMPLAZO DE BATERIAS</t>
  </si>
  <si>
    <t>ENFERMERA JEFE</t>
  </si>
  <si>
    <t>GINECOLOGIA ARO</t>
  </si>
  <si>
    <t>03EM-ONCOLOGIA-REEMPAZO DE BATERIA</t>
  </si>
  <si>
    <t>JEFA DE UNIDAD</t>
  </si>
  <si>
    <t>03EM-URGENCIA ADULTO-REEMPAZO DE BATERIAS</t>
  </si>
  <si>
    <t>03RE-CENTRAL DOCUMENTARIA-INSTALAR LUZ</t>
  </si>
  <si>
    <t>TERESA PERAN</t>
  </si>
  <si>
    <t>CENTRAL DOCUMENTARIA</t>
  </si>
  <si>
    <t>03EI-UTI 3-REVISIÓN DE CALEFACCION</t>
  </si>
  <si>
    <t>CAROLINA RIOS</t>
  </si>
  <si>
    <t>03RE-HEMATOLOGIA INTENSIVA-INSTALAR TIMBRES</t>
  </si>
  <si>
    <t>03RE-MEDICINA-REPARACION TIMBRE</t>
  </si>
  <si>
    <t>03GC-UCI-SOLICITUD DE REGULADORES DE VACIO</t>
  </si>
  <si>
    <t xml:space="preserve">UCI </t>
  </si>
  <si>
    <t>03RE-PARTOS-CAMBIO TUBO FLUORESCENTES</t>
  </si>
  <si>
    <t>03EM-IMAGENOLOGIA-REPARACION  PORTATIL</t>
  </si>
  <si>
    <t>03RE-LAVANDERIA-REPARACION DE EQUIPO DE ILUMINACIÓN</t>
  </si>
  <si>
    <t>03EI-CIRUGIA INFANTIL-CAMBIAR VALVULA DE RADIADOR</t>
  </si>
  <si>
    <t>03EM-NEUROLOGIA-ARREGLO DE BOMBA DE INFUSIÓN</t>
  </si>
  <si>
    <t xml:space="preserve">03EM-UTI MEDICA-ARREGLO DE INTERFAZ </t>
  </si>
  <si>
    <t>UPC UTI MEDICA</t>
  </si>
  <si>
    <t>03EI-LAVANDERIA-LIMPIEZA SISTEMA DE FILTRO</t>
  </si>
  <si>
    <t>03EM-IMAGENOLOGIA-REVISAR Y REPARAR</t>
  </si>
  <si>
    <t>03EM- MC TONOMETRO APLANATICO CLEMENT CLARKE PERKINS MK II- SERIE T 21974</t>
  </si>
  <si>
    <t>CAE- POLI OFTALMO- CMA COSTANERA</t>
  </si>
  <si>
    <t>EDUARDO CARRASCO</t>
  </si>
  <si>
    <t>03EM- MC OFTALMOSCOPIO HEINE  BETA200S- CAE OFT-CMA COST</t>
  </si>
  <si>
    <t>CAE- OFTALMOSCOPIA- CMA COSTANERA</t>
  </si>
  <si>
    <t>03RE-CIRUGIA INFANTIL-CAMBIAR FOCOS</t>
  </si>
  <si>
    <t>633906-633648</t>
  </si>
  <si>
    <t>03EI-PABELLON CENTRAL-ANCLAJE A MESA OPERATORIA</t>
  </si>
  <si>
    <t>03RE-MEDICINA-REPARAR TIMBRES</t>
  </si>
  <si>
    <t>03RE-BANCO DE SANGRE-CAMBIO DE FOCOS</t>
  </si>
  <si>
    <t>03EM-ARO-REVISION DE APARATO DE PRESIÓN</t>
  </si>
  <si>
    <t>ARO</t>
  </si>
  <si>
    <t>03RE-POLI OTORRINO-CAMBIO DE TUBOS</t>
  </si>
  <si>
    <t>03RE-URGENCIA OBSTETRICIA-CAMBIO DE TUBO FLUORESCENTE</t>
  </si>
  <si>
    <t>URGENCIA GINECO-OBSTETRICIA</t>
  </si>
  <si>
    <t>03EI-POLI CIRUGIA-REVISIÓN Y REPARACIÓN EXTRACTORES DE AIRE</t>
  </si>
  <si>
    <t>IMG_8872.jpg
IMG_8871.jpg</t>
  </si>
  <si>
    <t>03RE-MEDICO QUIRURGICO-REGULARIZACION ELECTRICA</t>
  </si>
  <si>
    <t>03RE-MEDICINA FISICA Y REHA-REPARACION DE ILUMINACION</t>
  </si>
  <si>
    <t>03RE-MEDICINA  FISICA Y REHABILITADORA-REPARACION DE ILUMINACIÓN</t>
  </si>
  <si>
    <t>03GC-UPC PEDIATRICA-REVISIÓN DE ASPIRACION CENTRAL</t>
  </si>
  <si>
    <t>UPC PEDIATRICA UTI 3</t>
  </si>
  <si>
    <t>03RE-HEMATO INTENSIVA-REPARACION DE LUCES</t>
  </si>
  <si>
    <t>03RE-BAÑO PUBLICO RAYOS-INSTALACIÓN DE AMPOLLETAS</t>
  </si>
  <si>
    <t>03EM-MEDICO QUIRURGICO-BOMBAS DE INFUNCIÒN</t>
  </si>
  <si>
    <t>03RE-MEDICINA-ARREGLO DE TIMBRES</t>
  </si>
  <si>
    <t>03EI-POLI CIRUGIA-REVISION DE CALEFACCION</t>
  </si>
  <si>
    <t>03EI-MEDICINA FISICA  Y REHABILITACION-REVISION-REVISIÒN DE RUEDAS TURBIÒN</t>
  </si>
  <si>
    <t>03EI-CASINO DE FUNCIONARIOS-ARREGLO DE BAÑO MARIA</t>
  </si>
  <si>
    <t>CENTRAL DE PRODUCCION CASINO DE FUNCIONARIO</t>
  </si>
  <si>
    <t xml:space="preserve">03RE-TALLER DE EQUIPOS MEDICOS-LAMPARAS </t>
  </si>
  <si>
    <t>MANTENCION DE EQUIPO MEDICO</t>
  </si>
  <si>
    <t>03EI-UTI 2-REPARACION DE CALEFACCION</t>
  </si>
  <si>
    <t>03EI-CENTRAL DE PRODUCCION-REVISAR Y REPARAR LAVAVAJILLAS</t>
  </si>
  <si>
    <t>03EM-ANATOMIA PATOLOGICA-MANTENCIÒN</t>
  </si>
  <si>
    <t>03RE-GESTION DEL CUIDADO-INSTALACIÒN DE ENCHUFE</t>
  </si>
  <si>
    <t>GESTION DEL CUIDADO DE MATRONERIA (DIRECCION)</t>
  </si>
  <si>
    <t>03EI-PEDIATRIA -REPARACION DE PORTA SUERO</t>
  </si>
  <si>
    <t>JAMILETT JARAMILLO</t>
  </si>
  <si>
    <t>03RE-NEONATOLOGIA-CAMBIO DE TUBOS FLUORESCENTES</t>
  </si>
  <si>
    <t>03RE-BIENESTAR-CAMBIAR UBICACION DE CAJA DE ENCHUFE</t>
  </si>
  <si>
    <t>PATRICIO GARCIA</t>
  </si>
  <si>
    <t>03RE-ESTERILIZACION-ANALISIS DE TABLERO</t>
  </si>
  <si>
    <t>FELIPE ALVARADO</t>
  </si>
  <si>
    <t>03RE-MEDICINA-CAMBIAR LUCES MALAS</t>
  </si>
  <si>
    <t>03EI- CENTRAL DE PRODUCCIÓN-CAMBIAR RUEDAS A CARRO</t>
  </si>
  <si>
    <t>María Gallegos</t>
  </si>
  <si>
    <t>03EI-TRAUMATOLOGÍA-REPARACIÓN CATRE</t>
  </si>
  <si>
    <t>Pamela Rozas</t>
  </si>
  <si>
    <t>Traumatología</t>
  </si>
  <si>
    <t>03RE-IAAS-CAMBIO DE AMPOLLETA</t>
  </si>
  <si>
    <t>KARINA LOPETEGUI</t>
  </si>
  <si>
    <t>IAAS</t>
  </si>
  <si>
    <t>03RE-TRASLADO DE PACIENTES-CAMBIO DE TUBOS FLUORESCENTES</t>
  </si>
  <si>
    <t>ELIACER ALVARADO</t>
  </si>
  <si>
    <t>03RE-ESTERILIZACION-INSTALACIÒN DE LUCES</t>
  </si>
  <si>
    <t>03EM-HEMATOLOGIA INTENSIVA-ARREGLO DE TRANDUCTOR</t>
  </si>
  <si>
    <t>03GC-QUIMIOTERAPIA AMBULATORIO HEMATOLOGIA-REPARACION BALON DE OXIGENO</t>
  </si>
  <si>
    <t>CRISTINA GARNICA</t>
  </si>
  <si>
    <t xml:space="preserve">QUIMIOTERAPIA AMBULATORIA </t>
  </si>
  <si>
    <t>03EM-ANATOMIA PATOLOGICA-REVISIÒN Y REPARACION</t>
  </si>
  <si>
    <t>03EI-UTI 2-REPARACION SILLA DE RUEDAS</t>
  </si>
  <si>
    <t>MATIAS CARDENAS</t>
  </si>
  <si>
    <t>03GC-UPC PEDIATRICA-CAMBIO DE FRASCOS DE ASPIRACION</t>
  </si>
  <si>
    <t>03GC-UCI PEDIATRICA-CAMBIO DE MANOMETRO</t>
  </si>
  <si>
    <t>03EI-RADIOTERAPIA-ARREGLO DE RADIADORES</t>
  </si>
  <si>
    <t>03RE-ONCOLOGIA Y RADIOTERAPIA-PUNTO PARA LUZ</t>
  </si>
  <si>
    <t>03EI-MEDICINA-REVISION DE RADIADORES</t>
  </si>
  <si>
    <t>MEDICINA UGA 4°PISO</t>
  </si>
  <si>
    <t>03RE-NEUROLOGIA-TIMBRES</t>
  </si>
  <si>
    <t>03RE-HEMATOLOGIA INTENSIVA-REUBICACION DE RED</t>
  </si>
  <si>
    <t>KATHERINE MARTINEZ</t>
  </si>
  <si>
    <t>HEMATOLOGIA INTENSIVA NUTRICION CLINICA</t>
  </si>
  <si>
    <t xml:space="preserve">03EM-CIRUGIA INFANTIL-REPARACION </t>
  </si>
  <si>
    <t>KARIN ESCOBAR ARAYA</t>
  </si>
  <si>
    <t>03EM-POLI TRAUMATOLOGIA-REVISAR APARATO DE PRESIÒN</t>
  </si>
  <si>
    <t>03RE-MEDICINA NUCLEAR-REVISAR ENCHUFE</t>
  </si>
  <si>
    <t>PABLO HIDALGO</t>
  </si>
  <si>
    <t>03RE-PSIQUIATRIA-CAMBIAR TUBOS FLUORESCENTES</t>
  </si>
  <si>
    <t xml:space="preserve">PSIQUIATRIA </t>
  </si>
  <si>
    <t xml:space="preserve">03RE-CENTRAL DE PRODUCCION-REVISIÒN Y REPARACION </t>
  </si>
  <si>
    <t>VALENTINA CARO</t>
  </si>
  <si>
    <t>03RE-PSIQUIATRIA UHCIP</t>
  </si>
  <si>
    <t>03EI-UCI PEDIATRICA-REVISIÓN Y REPARACIÓN DE MACERADORA</t>
  </si>
  <si>
    <t>03RE-ONCOLOGIA Y RADIOTERAPIA-REVISIÓN DE INTERRUPTOR</t>
  </si>
  <si>
    <t>03EI-REUMATOLOGIA-REVISAR  RADIADOR</t>
  </si>
  <si>
    <t>03EM-TRAUMATOLOGIA ADULTO-REPARACIÓN DE MONITOR</t>
  </si>
  <si>
    <t>03EM-TRAUMATOLOGIA-REPARACIÓN</t>
  </si>
  <si>
    <t>03RE-LAVANDERIA Y ROPERIA-REVISION Y REPARACION DE ENCHUFE</t>
  </si>
  <si>
    <t>03RE-SALUD FUNCIONARIA-REPARACION POR FALLAS ELECTRICAS</t>
  </si>
  <si>
    <t xml:space="preserve">03EI-UPC ADULTO-ARREGLO DE RAC </t>
  </si>
  <si>
    <t>03EM-URGENCIA ADULTO-MANTENCIÓN DE MONITOR</t>
  </si>
  <si>
    <t>03EI-POLI MEDICINA -NEFRO-REPARACIÓN</t>
  </si>
  <si>
    <t>03EI-CENTRAL DE PRODUCCION-ARREGLAR RUEDAS</t>
  </si>
  <si>
    <t>03EI-LAVANDERIA-REVISIÓN LAVADORA 4</t>
  </si>
  <si>
    <t>03EI-LAVANDERIA-REPARACION DE FILTRACION</t>
  </si>
  <si>
    <t>03RE-RECUPERACION-CAMBIO DE TUBO FLUORESCENTE</t>
  </si>
  <si>
    <t>03GC-PABELLON CENTRAL-LLENAR BALON AIRE COMPRIMIDO</t>
  </si>
  <si>
    <t>03RE-ONCOLOGIA HOSPITALIZADOS-CAMBIO DE AMPOLLETAS</t>
  </si>
  <si>
    <t>03EI-MEDICINA NUCLEARCAMBIO T MANTENCIÓN</t>
  </si>
  <si>
    <t>HENRIQUE HIPLAN</t>
  </si>
  <si>
    <t>03EI-CENTRAL DE PRODUCCION-REPARACION</t>
  </si>
  <si>
    <t>03RE-DIALISIS-CAMBIAR TUBO FLUORESCENTE</t>
  </si>
  <si>
    <t>03RE-POLI ONCOLOGIA Y RADIOTERAPIA-REPARACION DE INTERRUPTOR</t>
  </si>
  <si>
    <t>03EI-LAVANDERIA-REPARACION DE VALVULA</t>
  </si>
  <si>
    <t>03EI-LAVANDERIA-REVISIÓN DE LAVADORA</t>
  </si>
  <si>
    <t>03EI-RADIOTERAPIA-REPARACIÓN Y REPOSICIÓN</t>
  </si>
  <si>
    <t>03RE-UCI PEDIÁTRICA-CAMBIO DE RETENEDOR MAGNÉTICO</t>
  </si>
  <si>
    <t>Nardaa Azócar</t>
  </si>
  <si>
    <t>UCI Pediátrica</t>
  </si>
  <si>
    <t>03RE-ECOCARDIO-CREAR ALARGADOR</t>
  </si>
  <si>
    <t>Richard Mardones</t>
  </si>
  <si>
    <t>Equipos Médicos</t>
  </si>
  <si>
    <t>03EI-UPC ADULTO UTI 1-ARREGLO DE BARANDA CATRE</t>
  </si>
  <si>
    <t>03EM-NEONATOLOGIA-REVISIÓN DE VENTILADOR</t>
  </si>
  <si>
    <t>03EI-UTI 2-REPARACION DE RUEDAS</t>
  </si>
  <si>
    <t>03RE-LAVANDERIA-REPARACION DE EQUIPOS DE ILUMINACIÓN</t>
  </si>
  <si>
    <t>03RE-AUDITORIO-CAMBIO DE AMPOLLETA</t>
  </si>
  <si>
    <t>03EM-NEONATOLOGIA-REVISIÓN Y REPARACIÓN</t>
  </si>
  <si>
    <t>PAOLA AGUILAR.</t>
  </si>
  <si>
    <t>03EM-MEDICINA - MC- MON. MULT. - GE - B105 - SQE20223453WA.</t>
  </si>
  <si>
    <t>03EM-INMUNOHISPO APA-REVISAR Y REPARAR FALLA</t>
  </si>
  <si>
    <t>INMUNOHISPO APA</t>
  </si>
  <si>
    <t>03EI-GINECOLOGIA-REPARACION</t>
  </si>
  <si>
    <t>03EI-NEUROLOGIA-REVISAR Y REPARAR</t>
  </si>
  <si>
    <t>03RE-CIRUGIA INFANTIL-REVISIÓN Y CAMBIO</t>
  </si>
  <si>
    <t>03RE-INFRAESTUCTURA-REPARACIÓN</t>
  </si>
  <si>
    <t xml:space="preserve">03EM-UTI 2-CAMBIO O REPARACIÓN </t>
  </si>
  <si>
    <t>03RE-LABORATORIO-REPARACION DE LUZ</t>
  </si>
  <si>
    <t>03GC-QUIMIOTERAPIA AMBULATORIO HEMATOLOGIA-RETIRO DE CILINDRO</t>
  </si>
  <si>
    <t>CONSTANZA JARA</t>
  </si>
  <si>
    <t>QUIMIOTERAPIA AMBULATORIA HEMATOLOGIA</t>
  </si>
  <si>
    <t>03EI-MEDICINA UGA-REPARAR TOPES</t>
  </si>
  <si>
    <t>03RE-POLI OTORRINO-HABILITAR ELECTRICIDAD</t>
  </si>
  <si>
    <t>03EI-ONCOLOGIA-CAMBIO DE RADIADOR</t>
  </si>
  <si>
    <t>03RE-GINECOLOGIA-INSTALACIÓN DE ENCHUFE</t>
  </si>
  <si>
    <t>03EI-UPC PEDIATRICA-REVISIÓN DE CALEFACCCION</t>
  </si>
  <si>
    <t>03RE-IMAGENOLOGIA-CAMBIAR TUBOS FLUORESCENTES</t>
  </si>
  <si>
    <t>03RE-PEDIATRIA-REVISIÓN TABLERO ELÉCTRICO</t>
  </si>
  <si>
    <t>03RE-CENTRAL DE PRODUCCION-CAMBIO TUBO FLUORESCENTE</t>
  </si>
  <si>
    <t>03EI-UPC-INSTALACION DE RUEDAS</t>
  </si>
  <si>
    <t>MAKARENA BASUAL</t>
  </si>
  <si>
    <t>UPC UCI 2</t>
  </si>
  <si>
    <t>03EI-UPC -REPARACION E INSTALACIÓN</t>
  </si>
  <si>
    <t>03RE-URGENCIA ADULTO-ARREGLO DE MICROFONO</t>
  </si>
  <si>
    <t>03EI-MEDICO QUIRURGICO INDIFERENCIADO-ARREGLO DE RADIARORES</t>
  </si>
  <si>
    <t>03EI-TALLER DE COSTURAS-REVISIÓN DE CORTADORA DE TELAS</t>
  </si>
  <si>
    <t>03RE-MEDICO QUIRURGICO-ARREGLO TIMBRE DE LLAMADO</t>
  </si>
  <si>
    <t xml:space="preserve">MEDICO QUIRURGICO </t>
  </si>
  <si>
    <t>03EM-POLI OTORRINO-REVISIÓN Y REPARACIÓN</t>
  </si>
  <si>
    <t>03EM-PABELLON CENTRAL-REVISIÓN Y REPARACION</t>
  </si>
  <si>
    <t>03EI-TRAUMATOLOGIA-REPARACION  CATRE</t>
  </si>
  <si>
    <t>03EM-MEDICO QUIRURGICO-REVISAR Y CALIBRAR</t>
  </si>
  <si>
    <t>03RE-POLI UNACESS-INSTALACION DE RED ELECTRICA</t>
  </si>
  <si>
    <t>POLI UNACESS Y DERMATOLOGIA</t>
  </si>
  <si>
    <t>03EI-UTI 3-REPARACION DE MACERADORA</t>
  </si>
  <si>
    <t xml:space="preserve">SOLEDAD PONCE </t>
  </si>
  <si>
    <t>UTI 3- 3° PISO</t>
  </si>
  <si>
    <t>03RE-MEDICO QUIRURGICO-REVISIÓN DE ILUMINACION</t>
  </si>
  <si>
    <t>03EI-URGENCIA GINECOLOGIA-REPARACION DE EXTRACTOR DE DUCHA</t>
  </si>
  <si>
    <t xml:space="preserve">03RE-UPC PEDIATRICA-CAMBIO DE ENCHUFE </t>
  </si>
  <si>
    <t>03RE-CAE-CAMBIO TUBO DE ILUMINACION</t>
  </si>
  <si>
    <t>COMITE PARITARIO</t>
  </si>
  <si>
    <t>CLAUDIO FLORES</t>
  </si>
  <si>
    <t>03RE-PABELLON H-INSTALACION DE ENCHUFE</t>
  </si>
  <si>
    <t>PABELLON H</t>
  </si>
  <si>
    <t>03RE-UCI PEDIATRICA-REPARAR CABLE CORTADO</t>
  </si>
  <si>
    <t>03RE-CAMARA SILENTE-MANTENCIÓN SISTEMA ELECTRICO</t>
  </si>
  <si>
    <t>03RE-POLICLINICO CIRUGIA-REPARAR ENCHUFE</t>
  </si>
  <si>
    <t>03RE-ONCOLOGIA HOSPITALIZADOS-CAMBIO DE TUBOS DE LUZ</t>
  </si>
  <si>
    <t>03RE-GESTION PRE-QUIRURGICA-REVISION Y REPARACIÓN</t>
  </si>
  <si>
    <t>03RE-MOVILIZACION-REPARACION DE LUCES</t>
  </si>
  <si>
    <t>03RE-TERAPIA OCUPACIONAL-REVISIÓN EVALUACIÓN Y REPARACIÓN</t>
  </si>
  <si>
    <t>YASNA ZUMELZU</t>
  </si>
  <si>
    <t>03EM-LABORATORIO CENTRAL-REVISION DE EQUIPO</t>
  </si>
  <si>
    <t>GABRIELA BUSTAMANTE</t>
  </si>
  <si>
    <t>03EM- MC  MONITOR SIGNOS VITALES WELCH ALLYEN SERIE 201622323</t>
  </si>
  <si>
    <t xml:space="preserve">03EM-MC  DEA ZOLL  ZOLL PLUS  SERIE : </t>
  </si>
  <si>
    <t xml:space="preserve">03EM- MC DESFIBRILADOR ZOLL AED PLUS SERIE </t>
  </si>
  <si>
    <t>NATALIA</t>
  </si>
  <si>
    <t>SANU</t>
  </si>
  <si>
    <t>03EM- MC DE MONITOR  MULTIPARAMETROS NIHON K. SVM-7623 SERIE 15332</t>
  </si>
  <si>
    <t>ONCOLOGIA HEMATOLOGIA AMBULATORIA</t>
  </si>
  <si>
    <t>03EM- MC ELECTROCARDIOGRAFO NIHON  , MODELO ECG-2350, SERIE 0110717</t>
  </si>
  <si>
    <t>NEO</t>
  </si>
  <si>
    <t>03RE-CIRUGIA ADULTO-REPARAR TIMBRE</t>
  </si>
  <si>
    <t>03EI-MEDICINA FISICA Y REHABILITACIÓN-REPARAR RUEDA DE TURBIÓN</t>
  </si>
  <si>
    <t>thumbnail_20240711_085912.jpg
thumbnail_20240711_085919.jpg</t>
  </si>
  <si>
    <t>03EI-CIRUGIA INFANTIL-REVISAR O REPARAR SOPORTE CUNA 15</t>
  </si>
  <si>
    <t>03EM-IMAGENOLOGIA-REPARAR SALA</t>
  </si>
  <si>
    <t>03EM- MC  CUNA RADIANTE DRAGER RESUCITAIRE - 12-20499</t>
  </si>
  <si>
    <t>03EM-  MC CUNA RADIANTE DRAGER  RESUCITAIRE -  13-20558</t>
  </si>
  <si>
    <t>03RE-CIRUGIA ADULTOS-ARREGLAR TIMBRE</t>
  </si>
  <si>
    <t xml:space="preserve">03EM-IMAGENOLOGIA-ARREGLO EQUIPO </t>
  </si>
  <si>
    <t>03EI-LAVANDERIA-ARREGLO EJE TAMBOR</t>
  </si>
  <si>
    <t>03GC-UTI 2-CAMBIAR 2 FLUJOMETROS DE OXIGENOS</t>
  </si>
  <si>
    <t>03EI-ESTERILIZACION-REVISAR ALARMA LAVADORA</t>
  </si>
  <si>
    <t>03EI-UNIDAD CENTRAL DE PRODUCCION-FIJAR MANILLA LAVAVAJILLAS</t>
  </si>
  <si>
    <t>03RE-MEDICINA-INSTALAR TIMBRE</t>
  </si>
  <si>
    <t>03EI-URGENCIA-REVISAR RED POR FILTRACIÓN</t>
  </si>
  <si>
    <t>IGNACIO ESPINOZA</t>
  </si>
  <si>
    <t>03EI-UCI NEONATAL- MC - MONT. MULT - PHILIPS - MX450- DE35188615</t>
  </si>
  <si>
    <t>OS DE35188615 20240718.pdf</t>
  </si>
  <si>
    <t>UCI NEONATAL</t>
  </si>
  <si>
    <t>03RE-CIRUGIA ADULTO-REPARAR LUZ PASILLO</t>
  </si>
  <si>
    <t>PAULINA NAUCO</t>
  </si>
  <si>
    <t>03RE-PABELLON CENTRAL-ARREGLAR LUZ DE BAÑO</t>
  </si>
  <si>
    <t>PABELLON CENTRAL.jpg</t>
  </si>
  <si>
    <t>03EM-PABELLON CENTRAL-ARREGLAR ELECTROBISTURI</t>
  </si>
  <si>
    <t>DANNIA DINAMARCA</t>
  </si>
  <si>
    <t>03EI-UNIDAD CENTRAL DE PRODUCCION-ARREGLAR LLAVE</t>
  </si>
  <si>
    <t>nutri.jpg</t>
  </si>
  <si>
    <t>03EI-LAVANDERIA Y ROPERIA-CAMBIAR EMPAQUETADURA</t>
  </si>
  <si>
    <t>03RE-ESTERILIZACION-ARREGLAR CABLE DE TELEFONO DE EQUIPOS</t>
  </si>
  <si>
    <t>03EI-FRANCIA-REVISAR BARRERA</t>
  </si>
  <si>
    <t>FRANCIA</t>
  </si>
  <si>
    <t>03EM-IMAGENOLOGIA-REVISAR INYECTORA TC</t>
  </si>
  <si>
    <t>03EI-POLICLINICO UNACESS-ARREGLAR RADIADOR.</t>
  </si>
  <si>
    <t>03RE-ASENF OFICINA-MODIFICAR TRAMO REGLETA ELECTRICA</t>
  </si>
  <si>
    <t>ASENF</t>
  </si>
  <si>
    <t>03RE-GESTION DE LAS PERSONAS-ARREGLAR TERMOLAMINADORA</t>
  </si>
  <si>
    <t>MACARENA LINCOPAN</t>
  </si>
  <si>
    <t>03EM-NEO- MC MONITOR MULTIPARAMETRO NIHON KOHDEN - PVM2701-  0117609</t>
  </si>
  <si>
    <t>03EM-MEDICINA-ARREGLAR BOMBA FRESENIUS</t>
  </si>
  <si>
    <t>03EM-MEDICINA-ARREGLAR MANGOS DE RPESION</t>
  </si>
  <si>
    <t>03RE-URGENCIA OBSTETRICIA GINECO-CAMBIAR TUBO</t>
  </si>
  <si>
    <t>03EI-UCI 1- INSTALAR PERNO O TORNILLOS</t>
  </si>
  <si>
    <t>03RE-ONCOLOGIA-RETIRAR SECADOR DE MANOS Y CANALIZACIÓN</t>
  </si>
  <si>
    <t>03EI-USF-REVISAR EQUIPO DENTAL</t>
  </si>
  <si>
    <t>USF</t>
  </si>
  <si>
    <t>03EM-NEUROLOGIA-ARREGLAR MONITOR CAMA</t>
  </si>
  <si>
    <t>03RE-GINECOLOGIA Y OBSTETRICIA-REPARAR LAMPARA</t>
  </si>
  <si>
    <t xml:space="preserve">03RE-UTE-REVISAR AIRE ACONDICIONADO Y REPARAR LUMINARIA </t>
  </si>
  <si>
    <t>TAMARA ALARCON</t>
  </si>
  <si>
    <t>UTE</t>
  </si>
  <si>
    <t>03EI-ANATOMIA PATOLOGIA-LIMPIAR DUCTOS</t>
  </si>
  <si>
    <t>03EM-ANATOMIA PATOLOGICA-ARREGLAR EQUIPO CRIOSTATO</t>
  </si>
  <si>
    <t>03EI-NEONATOLOGIA-INSTALAR CAMA</t>
  </si>
  <si>
    <t xml:space="preserve">03EM-UCI NEONATAL-REVISAR EQUIPO </t>
  </si>
  <si>
    <t>03EI-ESTERILIZACION-REVISAR CARROS</t>
  </si>
  <si>
    <t>03EI-UGA-ARREGLAR CALEFACCIÓN</t>
  </si>
  <si>
    <t>03EI-CIRUGIA INFANTIL-REPARAR FIERRO DEL ASIENTO (SILLON)</t>
  </si>
  <si>
    <t>03EI-GINECOLOGIA Y OBSTETRICIA-CONFECCIONAR E INSTALAR SOPORTE</t>
  </si>
  <si>
    <t>03RE-POLI OTORRINO-CAMBIO DE ENCHUFE</t>
  </si>
  <si>
    <t>633379/633380</t>
  </si>
  <si>
    <t>03EM-IMAGENOLOGIA-REVISION Y REPARACION DE MAMOGRAFO</t>
  </si>
  <si>
    <t>03EM-NEUROLOGIA-ARREGLOS</t>
  </si>
  <si>
    <t>03RE-URGENCIA-INSTALAR TOTEM DE SAESA EN URGENCIA</t>
  </si>
  <si>
    <t>Miguel Gutiérrez</t>
  </si>
  <si>
    <t>Urgencia adulto</t>
  </si>
  <si>
    <t>03EM-MEDICINA -MC- MONIT. MULT, - GE- B105- SQE20223464WA</t>
  </si>
  <si>
    <t xml:space="preserve">03EM-NEONATOLOGIA-REPARAR </t>
  </si>
  <si>
    <t>03EI-UPC ADULTO-REPARACION RUEDA</t>
  </si>
  <si>
    <t>03EI-UTI 2-REVISIÓN DE RADIADOR</t>
  </si>
  <si>
    <t>03RE-UTI 2-INSTALACION DE TUBOS FLUORESCENTES</t>
  </si>
  <si>
    <t xml:space="preserve">03EI-CIRUGIA ADULTO-REPARACIÓN </t>
  </si>
  <si>
    <t>03RE-ONCOLOGIA Y RDT-INSTALACIÓN DE SECAMANOS</t>
  </si>
  <si>
    <t>03EI-GINECOLOGIA REVISION DE RUEDAS</t>
  </si>
  <si>
    <t>03EI-RADIOTERAPIA-REVISION Y REPARACION</t>
  </si>
  <si>
    <t>03EI-RAYOS-REVISAR AIRE ACONDICIONADO</t>
  </si>
  <si>
    <t>IMAGENEOLOGIA</t>
  </si>
  <si>
    <t>03EI-CIRUGIA ADULTOS-REPARACION DE RUEDAS</t>
  </si>
  <si>
    <t>CARLA NILO GALINDO</t>
  </si>
  <si>
    <t>03RE-ONCOLOGIA Y RDT-INSTALACION DE ENCHUFE</t>
  </si>
  <si>
    <t xml:space="preserve">PRICILA VASQUEZ </t>
  </si>
  <si>
    <t>ONCOLOGIA Y RDT</t>
  </si>
  <si>
    <t>03EI-NEONATOLOGIA-REPARACION DE CARRO</t>
  </si>
  <si>
    <t>TAMARA ADRIAZOLA</t>
  </si>
  <si>
    <t>03RE-POLI CIRUGIA- CAMBIAR TUBOS</t>
  </si>
  <si>
    <t xml:space="preserve">POLICLINICO CIRUGIA </t>
  </si>
  <si>
    <t>03EI-GINECOLOGIA-REPARACION Y MANTENCIÓN</t>
  </si>
  <si>
    <t>03EM-IMAGENEOLOGIA-REVISION Y REPARACION</t>
  </si>
  <si>
    <t>03RE-UNACESS-CAMBIO TUBO FLUORESCENTE</t>
  </si>
  <si>
    <t>POLICLINICO DE DEMARTOLOGIA</t>
  </si>
  <si>
    <t>03RE-ARCCHIVO-CONFECCION ALARGADORES</t>
  </si>
  <si>
    <t>archivo</t>
  </si>
  <si>
    <t>03RE-POLI TRAUMATOLOGIA-INSTALACION PUNTO ELECTRICO</t>
  </si>
  <si>
    <t>XIMENA BERNAL BARRIGA</t>
  </si>
  <si>
    <t>POLICLINICO DE TRAUMATOLOGIA</t>
  </si>
  <si>
    <t>03EI-JARDIN INFANTIL-REPARACION</t>
  </si>
  <si>
    <t>03RE-CIRUGIA ADULTO-VARIOS</t>
  </si>
  <si>
    <t>03RE-UPC ADULTO-CAMBIO DE AMPOLLETA</t>
  </si>
  <si>
    <t>03EM- DERMAT- MC - LAMPARA DE PROCEDIEMNTO -BERTCHOLD CHROMOPHARE C-200 , 2011004-A10197</t>
  </si>
  <si>
    <t>CAE- DERMATOLOGIA</t>
  </si>
  <si>
    <t>03RE-RECUPERACION H-CABLES A LA VISTA</t>
  </si>
  <si>
    <t>03EI-CALIDAD DE VIDA-INSTALACIÓN Y ARREGLO</t>
  </si>
  <si>
    <t>CAMILO AICHELE</t>
  </si>
  <si>
    <t>CALIDAD DE VIDA</t>
  </si>
  <si>
    <t>03RE-CALIDAD DE VIDA-CAMBIAR LUMINARIA</t>
  </si>
  <si>
    <t>03RE-PSIQUIATRIA-INSTALACION DE LUZ EN MOVIMIENTO</t>
  </si>
  <si>
    <t>03EM-MEDICINA -MC- MONITOR MULTI. - GE- B105- SQE2022453WA, -</t>
  </si>
  <si>
    <t>MEDICINA 4to PISO</t>
  </si>
  <si>
    <t>03GC-MEDICINA - REPARACION DE REGULADOR</t>
  </si>
  <si>
    <t>03EI-ESTERILIZACION-REPARACION DE G2 CON FUGA DE VAPOR</t>
  </si>
  <si>
    <t>03EM-PABELLON CENTRAL-REPARAR MANGO DE PRESION XS</t>
  </si>
  <si>
    <t>03EI-ONCOLOGIA-REPARACION DE CLIMATIZACIÓN</t>
  </si>
  <si>
    <t>ONCOLOGIA RADIOTERAPIA</t>
  </si>
  <si>
    <t>03EM-UNACESS-DAR DE BAJA</t>
  </si>
  <si>
    <t>03EI-ESTERILIZACIÓN-REVISION Y REPARACIÓN</t>
  </si>
  <si>
    <t>ESTERILIZACIÓN</t>
  </si>
  <si>
    <t>03EM-POLI RESPIRATORIO-REVISIÓN Y MANTENCIÓN</t>
  </si>
  <si>
    <t xml:space="preserve">PABLO CASTILLO </t>
  </si>
  <si>
    <t>03RE-PABELLON CENTRAL-ARREGLO DE ENCHUFE</t>
  </si>
  <si>
    <t xml:space="preserve">03EI-PABELLON CENTRAL-REVISIÓN Y REPARACION </t>
  </si>
  <si>
    <t xml:space="preserve">PAMELA RODRIGUEZ AVILA </t>
  </si>
  <si>
    <t>03EI-ESTERILIZACIÓN-REVISIÓN Y REPARACIÓN</t>
  </si>
  <si>
    <t>03EI-ESTERILIZACION-REVISIÓN Y REPARACION</t>
  </si>
  <si>
    <t>03EI-ESTERILIZACION-REVISION Y REPARACION G3</t>
  </si>
  <si>
    <t>03EM-MEDICINA-REPARACION CABLE ECG</t>
  </si>
  <si>
    <t>03RE-MEDICO QUIRURGICO INDIFERENCIADO-REPONER ELECTRICIDAD</t>
  </si>
  <si>
    <t>CAMILA LEVIN</t>
  </si>
  <si>
    <t>03RE-UTI 3-REPARACION DE LUMINARIA</t>
  </si>
  <si>
    <t>03EM-UCIPEDIATRICA -DEVOLUCIÓN</t>
  </si>
  <si>
    <t>Grecia Sanchez</t>
  </si>
  <si>
    <t>MANTENCIÓN EQUPOS MEDICOS</t>
  </si>
  <si>
    <t>03EI-DIALISIS-REVISIÓN DE AIRE ACONDICIONADO</t>
  </si>
  <si>
    <t>03EI-RADIOTERAPIA-REVISIÓN DE CLIMATIZACIÓN</t>
  </si>
  <si>
    <t>03EI-UPC ADULTO-CAMBIO DE CABLE DE CAMA</t>
  </si>
  <si>
    <t>03EI-LAVANDERIA-REVISION Y REPARACION DE SECADOR</t>
  </si>
  <si>
    <t>03EI-LAVANDERIA-REVISION Y REPARACION LAVADORA N° 3</t>
  </si>
  <si>
    <t>03EM-UTI MEDICA-REVISION Y REPARACION DE BOMBA DE INFUSIÓN</t>
  </si>
  <si>
    <t>03EI-GINECOLOGIA Y OBTETRICIA-ARREGLO DE PERILLA DE CALEFACCION</t>
  </si>
  <si>
    <t>MARYAANN ROBERTS JIMENEZ</t>
  </si>
  <si>
    <t>GINECOLOGIA Y OBTETRICIA</t>
  </si>
  <si>
    <t>03EI-GINECOLOGIA Y OBTETRICIA-ARREGLO DE SILLA</t>
  </si>
  <si>
    <t>03EM-CLINICA COSTANERA-REVISION DE CONTROL REMOTO</t>
  </si>
  <si>
    <t>MARCELA GUZMAN SANHUEZA</t>
  </si>
  <si>
    <t>CLINICA COSTANERA</t>
  </si>
  <si>
    <t>CLINICA COSTANERA VALDIVIA</t>
  </si>
  <si>
    <t>03RE-NEONATOLOGIA-CAMBIAR TUBOS</t>
  </si>
  <si>
    <t xml:space="preserve">REBECA LEMARIE </t>
  </si>
  <si>
    <t>03EI- UTI2 - REPARACIÓN DE CAJONERAS</t>
  </si>
  <si>
    <t>03RE- DIRECCIÓN - ARREGLO ILUMINARIAS</t>
  </si>
  <si>
    <t>03RE- POLITRAUMATOLOGÍA - LUMINARIAS</t>
  </si>
  <si>
    <t>03RE- POLITRAUMATOLOGÍA - TIMBRE</t>
  </si>
  <si>
    <t>03EI- MEDICO QX - ARREGLO CARRO TRANSPORTE</t>
  </si>
  <si>
    <t>03EM- NEO - MC- VENTILADOR - SLE - 600- 6010361129</t>
  </si>
  <si>
    <t>03EM- NEO - MC- VENTILADOR - SLE - 600- 6010361130</t>
  </si>
  <si>
    <t>03EM- NEONATOLOGÍA - FALLA VENTILADOR</t>
  </si>
  <si>
    <t>03EM- NEURO- MC - ELECTROMIOGRAFO - NATUS - SYNERGY EDX- RZ192232M.</t>
  </si>
  <si>
    <t>NEUROLOGIA ELECTROMIOGRAFIA</t>
  </si>
  <si>
    <t>03RE-MEDICO QUIRURGICO-ARREGLAR CABLE DE TIMBRE</t>
  </si>
  <si>
    <t>03RE-ESTERILIZACION-ARREGLAR TUBO</t>
  </si>
  <si>
    <t>03EI-CIRUGIA ADULTO-CAMBIO DE RUEDAS</t>
  </si>
  <si>
    <t>03EI-UTI 2 EDIFICIO ANTIGUO-REPARAR MESAS</t>
  </si>
  <si>
    <t>03RE-ANATOMIA PATOLOGICA-REVISIÓN UPS</t>
  </si>
  <si>
    <t>Matías Rivas</t>
  </si>
  <si>
    <t>ANATOMIA  PATOLÓGICA</t>
  </si>
  <si>
    <t>03EI-LAVANDERÍA-SECADOR HACE CORTE ELECTRICIDAD.</t>
  </si>
  <si>
    <t>LAVANDERÍA</t>
  </si>
  <si>
    <t>03EI-NEONATOLOGÍA-UMA NO SE PUEDE REGULAR</t>
  </si>
  <si>
    <t>03RE-UTI 2-LIMPIAR BANDEJA ELECTRICA</t>
  </si>
  <si>
    <t>03RE-ESTERILIZACION-CAMIAR TUBOS</t>
  </si>
  <si>
    <t>03RE-ESTERILIZACIÓN-NORMALIZAR TABLERO G3</t>
  </si>
  <si>
    <t>03RE-FINANZAS-ARREGLO LÁMPARA</t>
  </si>
  <si>
    <t>SANDY JIMENEZ</t>
  </si>
  <si>
    <t>DEPARTAMENTO DE FINANZAS</t>
  </si>
  <si>
    <t>03EI-UTI-REPARACIÓN DE CAMA</t>
  </si>
  <si>
    <t>MATÍAS CÁRDENAS</t>
  </si>
  <si>
    <t>03RE-URGENCIA ADULTO-CAMBIO DE LUCES</t>
  </si>
  <si>
    <t>ANDREA ESCOBAR</t>
  </si>
  <si>
    <t>03EI-UCI 2-ARREGLO DE ENCHUFE</t>
  </si>
  <si>
    <t>03EI-BIENESTAR-REVISIÓN DE CALEFACCION</t>
  </si>
  <si>
    <t>03EI-LAVANDERIA -MANTENCION A LIMPIEZA DE PLANCHA</t>
  </si>
  <si>
    <t>03RE-LABORATORIO CLINICO-REPARAR ENCHUFE</t>
  </si>
  <si>
    <t>03RE-ONCOLOGIA-ARREGLAR TUBO</t>
  </si>
  <si>
    <t>ANDREA C</t>
  </si>
  <si>
    <t>03RE-UTI 2-INSTALAR ENCHUFES</t>
  </si>
  <si>
    <t>03EM-POLI PEDIATRIA-ARREGLAR 2 EQUIPOS</t>
  </si>
  <si>
    <t>03EI-ESTERILIZACION-ARREGLAR PANTALLA ETO</t>
  </si>
  <si>
    <t>03EI-ESTERILIZACION-ARREGLAR AUTOCLAVES</t>
  </si>
  <si>
    <t>03EI-ESTERILIZACION-ARREGLAR PUERTA</t>
  </si>
  <si>
    <t xml:space="preserve">03EI-NEUROLOGIA-ARREGLAR CAMA </t>
  </si>
  <si>
    <t>03RE-ESTERILIZACION-CAMBIAR 2 TUBOS</t>
  </si>
  <si>
    <t>03RE-NEUROLOGIA-AREGLAR  TIMBRE</t>
  </si>
  <si>
    <t>03RE-FARMACIA HOSPITALIZADO-ARREGLAR ILUMINARIA</t>
  </si>
  <si>
    <t>03RE-FARMACIA HOSPITALIZADOS-EVALUACION CONEXION</t>
  </si>
  <si>
    <t>03EM-UPC ADULTO-REPARAR CABLE</t>
  </si>
  <si>
    <t>03RE-GINECOLOGIA Y OBSTETRICIA-ARREGLAR TIMBRES</t>
  </si>
  <si>
    <t>03RE-ONCO HEMATOLOGIA-CONECTAR RED DE EMERGENCIAS</t>
  </si>
  <si>
    <t>ONCO HEMATOLOGIA</t>
  </si>
  <si>
    <t>03EM-LABORATORIO CLINICO-REPARAR CENTRIFUGA</t>
  </si>
  <si>
    <t>03RE-PSIQUIATRIA-INSTALACION LUZ</t>
  </si>
  <si>
    <t>03RE-MEDICINA-ARREGLAR TIMBRE DE CAMA</t>
  </si>
  <si>
    <t>03EI-NEONATOLOGIA-REPARAR CAJONERA CUNA</t>
  </si>
  <si>
    <t>03EI-NEONATOLOGIA-REVISAR CUNA</t>
  </si>
  <si>
    <t>03EI-ESTERILIZACION-REPARAR AUTOCLAVE</t>
  </si>
  <si>
    <t>03EI-ESTERILIZACION-REPARAR CARROS Y RIEL</t>
  </si>
  <si>
    <t>03EI-ESTERILIZACION-REPARAR PUERTA DE DESCARGA</t>
  </si>
  <si>
    <t>03EI-ESTERILIZACION-ARREGLO</t>
  </si>
  <si>
    <t>03EM-UTI 2-REPARAR O CAMBIAR SATUROMETROS</t>
  </si>
  <si>
    <t>03EI-PROCEDIMIENTOS TERAPEUTICOS AMBULATORIOS-ARREGLAR CALEFACCIÓN</t>
  </si>
  <si>
    <t xml:space="preserve">PROCEDIMIENTOS TERAPEUTICOS AMBULATORIOS </t>
  </si>
  <si>
    <t>03EM-BLOQUE MEDICO-ARREGLAR GLUCOMETRO</t>
  </si>
  <si>
    <t>03RE-UNIDAD CENTRAL DE PRODUCCION-FIJAR ENCHUFE</t>
  </si>
  <si>
    <t>03GC-OBSTETRICIA Y GINECOLOGIA-FRASCOS</t>
  </si>
  <si>
    <t>03RE-PEDIATRIA-REPARAR LUZ</t>
  </si>
  <si>
    <t>03EI-UTI 2-CAMBIAR RUEDAS</t>
  </si>
  <si>
    <t>03EI-DIALISIS-REMPLAZAR DESAGUES</t>
  </si>
  <si>
    <t>03EM-MEDICO QUIRURGICO-ARREGLAR BOMBA</t>
  </si>
  <si>
    <t>03EM-MEDICO QUIRURGICO-ARREGLAR EQUIPO DE PRESIÓN</t>
  </si>
  <si>
    <t>03EM-ONCOLOGIA-ARREGLAR PROBLEMAS DE FUGA</t>
  </si>
  <si>
    <t xml:space="preserve">MABEL </t>
  </si>
  <si>
    <t>03EM-IMAGENOLOGIA-ARREGLAR EQUIPO</t>
  </si>
  <si>
    <t>03EM-IMAGENOLOGIA-ARREGLAR TOMOGRAFO</t>
  </si>
  <si>
    <t>03EI-ESTERILIZACION-ELIMINAR DETERGENTES</t>
  </si>
  <si>
    <t>03EI-ESTERILIZACION-CAMBIAR ORING</t>
  </si>
  <si>
    <t>03RE-NUTRICION CLINICA-ARREGLAR ILUMINACIÓN</t>
  </si>
  <si>
    <t>03EM-URGENCIA--ARREGLAR MONITOR</t>
  </si>
  <si>
    <t>03EM-GINECOLOGIA Y OBSTETRICIA-ARREGLAR MONITOR CARDIOFETAL</t>
  </si>
  <si>
    <t>03EI-HEMATOLOGIA INTENSIVA-REVISAR Y ARREGLAR MACEDORA</t>
  </si>
  <si>
    <t xml:space="preserve">NATALIA HERRERA </t>
  </si>
  <si>
    <t>03GC-HEMATOLOGIA INTENSIVA-CAMBIAR REGULAR</t>
  </si>
  <si>
    <t>03RE-ODONTOLOGIA-ARREGLAR TUBO DE LUZ</t>
  </si>
  <si>
    <t>DRA ROCA</t>
  </si>
  <si>
    <t>ODONTOLOGIA</t>
  </si>
  <si>
    <t>03GC- PABELLÓN CENTRAL - CILINDROS O2 Y N2O</t>
  </si>
  <si>
    <t>FABIÁN FLÁNDEZ</t>
  </si>
  <si>
    <t>EQUIPOS MÉDICOS</t>
  </si>
  <si>
    <t>03RE- PABELLÓN CENTRAL - ALARGADOR CON MAGIC</t>
  </si>
  <si>
    <t>03RE-UPC ADULTO-REPARAR CABLE</t>
  </si>
  <si>
    <t>03EI-UPC ADULTO-REPARAR RUEDAS</t>
  </si>
  <si>
    <t>03RE-UNIDAD CENTRAL DE PRODUCCION-MEJORAR ILUMINACIÓN</t>
  </si>
  <si>
    <t>03EM-BLOQUE MEDICO-ARREGLAR VMNI - RESMED - STELLAR  100 -20111422556</t>
  </si>
  <si>
    <t>03EM-BLOQUE MEDICO-REPOSICION DE PINZA EKG</t>
  </si>
  <si>
    <t>03RE-URGENCIA PEDIATRICA-REVISAR CIRCUITO</t>
  </si>
  <si>
    <t>03RE-HEMATOLOGIA-CAMBIAR AMPOLLETA</t>
  </si>
  <si>
    <t>03RE-LABORATORIO HISTOCOMPATIBILIDAD</t>
  </si>
  <si>
    <t>ALEJANDRA MOSCOSO</t>
  </si>
  <si>
    <t>03EM-PABELLON CENTRAL-ARREGLO</t>
  </si>
  <si>
    <t>03RE-BLOQUE MEDICO-ARREGLAR ALARGADOR</t>
  </si>
  <si>
    <t>03EM-UPC PEDIATRICA-REVISAR ECOGRAFO</t>
  </si>
  <si>
    <t>03EI-INFORMATICA-REVISAR RADIADORES</t>
  </si>
  <si>
    <t>03RE-UNIDAD DE GESTION PERQUIRUGICA-ARREGLO</t>
  </si>
  <si>
    <t>unidad DE GESTION PERQUIRUGICA</t>
  </si>
  <si>
    <t>03EI-POLI RESPIRATORIO-EVALUAR RADIADOR</t>
  </si>
  <si>
    <t>paola leiva</t>
  </si>
  <si>
    <t>03RE-MEDICO QUIRURGICO-REPOSICÓN DE TUBOS</t>
  </si>
  <si>
    <t>03EM-GINECOLOGIA Y OBSTETRICIA-REPARAR LAMPARA</t>
  </si>
  <si>
    <t>03GC-URGENCIA ADULTO-CAMBIO DE FLUJOMETRO</t>
  </si>
  <si>
    <t>03RE-UCI PEDIATRICA-REPARAR LAMINADORA</t>
  </si>
  <si>
    <t>03EI-UCP PEDIATRICA-ARREGLAR SILLONES</t>
  </si>
  <si>
    <t>HOSPITAL AMIGO</t>
  </si>
  <si>
    <t>03RE-ODONTOLOGIA-ARREGLAR ENCHUFE PC</t>
  </si>
  <si>
    <t>03RE-LABORATORIO CLINICO-REPOSICION LAMPARA LED</t>
  </si>
  <si>
    <t>YESSICA ANDTRADE VALENZUELAI</t>
  </si>
  <si>
    <t>03GC-UCI 1-REPARAR TOMAS AS</t>
  </si>
  <si>
    <t>03RE-POLI GINECOLOGIA-INSTALAR ENCHUFE</t>
  </si>
  <si>
    <t>03RE-POLI GINECOLOGIA-RETIRAR CABLEADO</t>
  </si>
  <si>
    <t>03RE-POLI GINECOLOGIA-REPARAR ILUMINACIÓN</t>
  </si>
  <si>
    <t>03GC-ONCOLOGIA HOSPITALZIADOS-REVISAR RELOJ</t>
  </si>
  <si>
    <t>03RE-PABELLONES QUIRURGICOS-ARREGLAR ALARGADORES</t>
  </si>
  <si>
    <t>BARBARA SOTO</t>
  </si>
  <si>
    <t>03EM-GINECOLOGIA Y OBSTETRICIA-REPARAR FONENDO</t>
  </si>
  <si>
    <t xml:space="preserve">EVELYN CARDENAS </t>
  </si>
  <si>
    <t>03EI-ESTERILIZACION-REVISIÓN Y REPARACIÓN</t>
  </si>
  <si>
    <t>03GC-HEMATOLOGIA INTENSIVA-CAMBIO O REPARACION REGULADOR</t>
  </si>
  <si>
    <t xml:space="preserve">03EI-DIALISIS-COLOCAR ABRAZADERAS </t>
  </si>
  <si>
    <t>03EI-DIALISIS-BAJAR CAÑERIAS SALA CAPILARES</t>
  </si>
  <si>
    <t>03EI-ESTERILIZACION-FALLA DE CONTACTORES</t>
  </si>
  <si>
    <t>03EI-ESTERILIZACIÓN-AUTOCLAVE G3</t>
  </si>
  <si>
    <t>03GC-MEDICINA-TOMA DE OXIGENO SUELTA</t>
  </si>
  <si>
    <t>03EI-POLI MEDICINA Y NEFROLOGIA-REPARACION DE VALVULA REGULADORA</t>
  </si>
  <si>
    <t>POLI MEDICINA-NEFROLOGIA</t>
  </si>
  <si>
    <t>03EM-MEDICINA-REVISIÓN Y REPARACIÓN AIRVO - 200609137813</t>
  </si>
  <si>
    <t>03EM-MEDICINA MC- MONITOR MULT.  NIHON K. - VISMO   0117574.</t>
  </si>
  <si>
    <t>03RE-ESCALERA VESTUARIO-CAMBIO DE LUZ</t>
  </si>
  <si>
    <t>Vestuario</t>
  </si>
  <si>
    <t>03RE-CONTABILIDAD-REPARACIÓN TUBOS FLUORESCENTES</t>
  </si>
  <si>
    <t>03EM-UPC -ARREGLO DE TERMOMETRO Y GLUCOMETRO</t>
  </si>
  <si>
    <t>UPC UTI 1</t>
  </si>
  <si>
    <t>03RE-PABELLON-SIN LUZ</t>
  </si>
  <si>
    <t>03RE-NEONATOLOGIA-TOMAS ELECTRICAS</t>
  </si>
  <si>
    <t>VANESSA ANDRADE ALVARADO</t>
  </si>
  <si>
    <t>PROYECTOS E INICIATIVAS DE INVERSIÓN</t>
  </si>
  <si>
    <t>03GC-MEDICINA-REVISIÓN Y REPARACIÓN</t>
  </si>
  <si>
    <t>03GC-MEDICINA-REVISION Y REPARACIÓN</t>
  </si>
  <si>
    <t>03RE-TRABAJO SOCIAL-REPARACION DE ENCHUFE</t>
  </si>
  <si>
    <t>ANA CORDOVA</t>
  </si>
  <si>
    <t>03GC-POLI OTORRINO-REVISIÓN Y REPARACIÓN DE BOMBA</t>
  </si>
  <si>
    <t>03EI-MEDICO QUIRURGICO 2-REPARACION DE CAMA</t>
  </si>
  <si>
    <t>MEDICO QUIRURGICO 2</t>
  </si>
  <si>
    <t>03RE-PABELLON CENTRAL-ARREGLO DE TUBOS FLUORESCENTES</t>
  </si>
  <si>
    <t>03RE-ATRACCION SELECCION DE TALENTO HUMANO</t>
  </si>
  <si>
    <t>VALERIA MARDONES</t>
  </si>
  <si>
    <t>ATRACCION DE PERSONAL ( RECLUTAMIENTO)</t>
  </si>
  <si>
    <t>HEMATO -ONCOLOGIA INFANTIL</t>
  </si>
  <si>
    <t>03EI-ESTERILIZACIÓN-REVISAR Y REPARAR SELLADORA</t>
  </si>
  <si>
    <t>03EI-ATRACCION SELECCION DEL TALENTO HUMANO-RADIADOR FILTRANDOSE</t>
  </si>
  <si>
    <t>03RE-HEMATOLOGIA INTENSIVA-REPEGAR LUZ DE CABECERA</t>
  </si>
  <si>
    <t>03RE-PEDIATRIA-REPARACION TIMBRE DE CAMA</t>
  </si>
  <si>
    <t>03RE-NEONATOLOGIA-INSTALACION DE ENCHUFES</t>
  </si>
  <si>
    <t>DANIA TAPIA ACOSTA, VICTOR ANTONIO OBANDO TRUJILLO</t>
  </si>
  <si>
    <t>03EI-URGENCIA ADULTO-REPARAR RUEDA DE BIOMBO</t>
  </si>
  <si>
    <t>03RE- SUB DPTO INFRAESTRUCTURA - VARIOS</t>
  </si>
  <si>
    <t>Luis Millatureo</t>
  </si>
  <si>
    <t>03EM-DIALISIS-REPARACION DE EQUIPO</t>
  </si>
  <si>
    <t xml:space="preserve">DIALISIS </t>
  </si>
  <si>
    <t>03EI-ESTERILIZACIÓN-CAMBIO O LIMPIEZA SPLIT</t>
  </si>
  <si>
    <t>03EM-UTI 2-CAMBIAR CABLES DE SATUROMETRO</t>
  </si>
  <si>
    <t xml:space="preserve">MARIA VILLARROEL </t>
  </si>
  <si>
    <t xml:space="preserve">03EM-POLI RESPIRATORIO- REVISIÓN </t>
  </si>
  <si>
    <t>03RE-ESTERILIZACION -REVISAR Y REPARAR</t>
  </si>
  <si>
    <t>03RE-POLI RESPIRATORIO-CAMBIO DE TUBOS FLUORESCENTES</t>
  </si>
  <si>
    <t>03RE-SALA DE MAQUINAS-FUGA DE CORRIENTE</t>
  </si>
  <si>
    <t>03EM-SAMU-REVISIÓN Y REPARACION</t>
  </si>
  <si>
    <t>JUAN PABLO ACEVEDO</t>
  </si>
  <si>
    <t xml:space="preserve">SAMU </t>
  </si>
  <si>
    <t>03RE-POLI GINECOLOGIA-REPOSICIÓN</t>
  </si>
  <si>
    <t>03RE-URGENCIA PEDIATRICA-INSTALACIÓN DE ENCHUFE</t>
  </si>
  <si>
    <t>03RE-URGENCIA PEDIATRICA-MANTENCIÓN UPS</t>
  </si>
  <si>
    <t>03RE-GINECOLOGIA HOSPITALIZADOS-SEPARACION DE TIMBRES</t>
  </si>
  <si>
    <t>03RE-DIALISIS-COLOCAR NUEVOS ENCHUFES</t>
  </si>
  <si>
    <t>03EI-MEDICINA FISICA Y REHABILITACION-REPARAR Y MANTENCIÓN DE 2 BICICLETAS</t>
  </si>
  <si>
    <t>03EI-MEDICINA FISICA Y REHABILITACIÓN-MANTENCIÓN DE AIRES ACONDICIONADO</t>
  </si>
  <si>
    <t>03EI-UTE ANGIOGRAFO -REVISAR AIRE ACONDICIONADO</t>
  </si>
  <si>
    <t>UTE ANGIOGRAFO</t>
  </si>
  <si>
    <t>03RE-PSIQUIATRIA-CAMBIAR TUBO FLUORESENTE</t>
  </si>
  <si>
    <t>03EM-UPC ADULTO-CAMBIAR 3 CLAVES A PRESION</t>
  </si>
  <si>
    <t>ANDREA HURICAN</t>
  </si>
  <si>
    <t>PACIENTE CRITICO</t>
  </si>
  <si>
    <t>03EI-UPC-REVISAR MACERADORA</t>
  </si>
  <si>
    <t>UPC</t>
  </si>
  <si>
    <t>03RE-UNIDAD PRODUCCION-CAMBIAR ILUMINACIÓN</t>
  </si>
  <si>
    <t>03EI-GINECOLOGIA-INSTALAR EXTRACTOR</t>
  </si>
  <si>
    <t>03EI-UGA-REVISIÓN Y REPARACION DE CALEFACCIÓN</t>
  </si>
  <si>
    <t>MEDICINA 4°PISO UGA</t>
  </si>
  <si>
    <t>03EM-PABELLON CENTRAL-MANGUERAS DE ASPIRACIÓN</t>
  </si>
  <si>
    <t>03EM-DIALISIS AGUDO-REPARACIÓN DE EQUIPO</t>
  </si>
  <si>
    <t>GERARDO ALONSO CASTILLO RODRIGUEZ, ROMINA CARO BARBIERI</t>
  </si>
  <si>
    <t>03EI-LABORATORIO CLINICO-REVISIÓN DE AUTOCLAVE</t>
  </si>
  <si>
    <t>03RE-RECUPERACION CENTRAL-REVISIÓN DE CONEXIONES ELECTRICAS</t>
  </si>
  <si>
    <t xml:space="preserve">NICOLE SEPULVEDA </t>
  </si>
  <si>
    <t>03EM-IMAGENOLOGIA-REVISIÓN DE EQUIPOS</t>
  </si>
  <si>
    <t>03EI-POLI CIRUGIA-REVISIÓN DE CALEFACCION</t>
  </si>
  <si>
    <t>03EI-CENTRAL DE PRODUCCION-CAMBIAR RUEDAS</t>
  </si>
  <si>
    <t>03EI-CENTRAL DE PRODUCCION-REVISION Y REPARACION-FILTRACION DE MARMITA</t>
  </si>
  <si>
    <t>03EI-ESTERILIZACION-CARRO DE CARGA</t>
  </si>
  <si>
    <t>03RE-PABELLON CENTRAL-REVISIÓN DE TUBO FLUORECENTE</t>
  </si>
  <si>
    <t>03GC-UTI 2-NIPLES</t>
  </si>
  <si>
    <t>UTI 2 PISO EDIFICIO HE</t>
  </si>
  <si>
    <t xml:space="preserve">03EM-UTI 2-REVISIÓN DE SATUROMETRO </t>
  </si>
  <si>
    <t xml:space="preserve">03EM-UPC UTI 1-REPARACIÓN </t>
  </si>
  <si>
    <t>03EI-ESTERILIZACIÓN-REVISIÓN</t>
  </si>
  <si>
    <t>03RE- RECUPERACION CENTRAL - REVISIÓN ENCHUFE</t>
  </si>
  <si>
    <t>ANDREA FIGUEROA MOLINA</t>
  </si>
  <si>
    <t>Pabellón Central</t>
  </si>
  <si>
    <t>03EI-POLI ONCOLOGIA-REVISIÓN PESA DIGITAL</t>
  </si>
  <si>
    <t>ANITA COCIO</t>
  </si>
  <si>
    <t>03RE- RAYOS IMAGEONOLOGIA-CAMBIO LUZ</t>
  </si>
  <si>
    <t xml:space="preserve">IMAGEONOLOGIA </t>
  </si>
  <si>
    <t>03EI-LAVANDERIA -REPARACION SOLDADURA FLANGE</t>
  </si>
  <si>
    <t>03EI-MEDICINA-REPARAR BARANDA</t>
  </si>
  <si>
    <t>03EM-GINECOLOGIA- REPARAR MONITOR</t>
  </si>
  <si>
    <t>03RE-PABELLON CENTRAL-CONEXION A RED ELECTRICA</t>
  </si>
  <si>
    <t>03EI-HEMATO-ONCOLOGIA INFANTIL</t>
  </si>
  <si>
    <t>03RE-ANATOMIA PATOLOGICA-REVISAR ENCHUFE</t>
  </si>
  <si>
    <t>VIVIANA VEGAS</t>
  </si>
  <si>
    <t>HISTOLOGIA ANATOMIA PATOLOGICA</t>
  </si>
  <si>
    <t>03EI-CENTRAL DE PRODUCCION-REVISION Y PROGRAMACIÓN</t>
  </si>
  <si>
    <t>03RE-CALIDAD Y SEGURIDAD DEL PACIENTE-REVISIÓN DE CALENTADOR</t>
  </si>
  <si>
    <t>JENNIFER GALLARDO</t>
  </si>
  <si>
    <t xml:space="preserve">03EI-TRAUMATOLOGIA-REVISIÓN CATRE </t>
  </si>
  <si>
    <t xml:space="preserve">03EI-TRAUMATOLOGIA-REPARACIÓN </t>
  </si>
  <si>
    <t>03EI-ESTERILIZACIÓN-REVISAR Y REPARAR</t>
  </si>
  <si>
    <t>03EI-MEDICINA NUCLEAR-MEDICION  EXTRACCION</t>
  </si>
  <si>
    <t>ENRIQUE HIPLAN</t>
  </si>
  <si>
    <t>03RE-MEDICO QUIRURGICO II-REVISIÓN</t>
  </si>
  <si>
    <t>MEDICO QUIRURGICO II</t>
  </si>
  <si>
    <t>03EI-MEDICINA-REPARACION DE CATRE</t>
  </si>
  <si>
    <t>03RE-ANATOMIA PATOLOGICA-ZAPATILLA ELECTRICA</t>
  </si>
  <si>
    <t>22/08/0202</t>
  </si>
  <si>
    <t>03EI-ONCOLOGIA HOSPITALIZADOS-REVISIÓN DE MACERADORA</t>
  </si>
  <si>
    <t>03RE-UTI 2-CAMBIAR TUBOS FLUORESCENTES</t>
  </si>
  <si>
    <t xml:space="preserve">03RE-OBSTETRICIA Y GINECOLOGIA-CAMBIO DE TUBOS </t>
  </si>
  <si>
    <t>BLOQUE DE GINECOLOGIA Y OBSTETRICIA</t>
  </si>
  <si>
    <t>03RE-CONTAINER EMPRESA SEGURIDAD-ARREGLO DE ENCHUFE</t>
  </si>
  <si>
    <t>03RE-ANTESALA PABELLON-CAMBIAR TUBOS FLUORESCENTES</t>
  </si>
  <si>
    <t>03RE-ONCO-HEMATOLOGIA INFANTIL-REPARACION</t>
  </si>
  <si>
    <t>ROXANA MARTINEZ</t>
  </si>
  <si>
    <t>03EM-PABELLON CENTRAL-REVISIÓN</t>
  </si>
  <si>
    <t>03GC-UPC ADULTO  UCI-REPARACIÓN DE MEDICION DE PRESION</t>
  </si>
  <si>
    <t>03RE-POLI RESPIRATORIO-INSTALACION DE ENCHUFES</t>
  </si>
  <si>
    <t>03EM-ANATOMIA PATOLOGICA-REPARACION MICROSCOPIO MULTICABEZAL</t>
  </si>
  <si>
    <t>03RE-JARDIN INFANTIL-REVISIÓN DE APLIQUE</t>
  </si>
  <si>
    <t>03GC-UPC ADULTO UCI-NIPLES</t>
  </si>
  <si>
    <t>03GC-UHD-REVISIÓN Y REPARACION</t>
  </si>
  <si>
    <t>03EI-POLI GINECOLOGIA-INSTALACIÓN DE RADIADOR</t>
  </si>
  <si>
    <t>03RE-POLI GINECOLOGIA-CAMBIO DE ILUMINACIÓN</t>
  </si>
  <si>
    <t xml:space="preserve">                                      633106                                                                                                                                                                                                                                                                                                                              633106                                                                                                                                                                      </t>
  </si>
  <si>
    <t>03RE-URGENCIA PEDIATRICA-REVISIÓN DE MICROFONO</t>
  </si>
  <si>
    <t xml:space="preserve">03RE-UPC UCI 2-CAMBIO DE TUBO </t>
  </si>
  <si>
    <t>03EM-CAE GASTRO-REEMPLAZO DE BATERIA</t>
  </si>
  <si>
    <t>IGNACIO</t>
  </si>
  <si>
    <t>POLI GASTRO</t>
  </si>
  <si>
    <t>03RE-DIALISIS- NORMALIZACIÓN DE ENCHUFES</t>
  </si>
  <si>
    <t>03RE-OFICINA 107-ARREGLO DE LUZ</t>
  </si>
  <si>
    <t>03RE- CENTRAL PRODUCCION DE ALIMENTOS -CAMBIAR TUBO LED</t>
  </si>
  <si>
    <t>03RE-PSIQUIATRIA-CAMBIO COMPLETO DE ILUMINACIÓN</t>
  </si>
  <si>
    <t>03EI-CENTRAL DE PRODUCCION-REVISAR LICUADORA INDUSTRIAL</t>
  </si>
  <si>
    <t>03RE-SUF-REPARACION DE TUBOS FLUORESCENTES</t>
  </si>
  <si>
    <t xml:space="preserve">03EI-DIÁLISIS-REPARAR TOMA DE AGUA </t>
  </si>
  <si>
    <t xml:space="preserve">03EI-DIALISIS-RETIRO DE ESTANQUE </t>
  </si>
  <si>
    <t>03RE-IMAGENOLOGIA-PUNTO ELECTRICO</t>
  </si>
  <si>
    <t>03EM-PABELLON CENTRAL-REVISIÓN DE MICROSCOPIO</t>
  </si>
  <si>
    <t>03EM-LABORATORIO CLINICO-REVISIÓN Y REPARACIÓN</t>
  </si>
  <si>
    <t>YESSICA ANDRADE VALENZUELA</t>
  </si>
  <si>
    <t xml:space="preserve">CARLOS ATERO </t>
  </si>
  <si>
    <t>03RE-POLI GINECOLOGIA-CAMBIO DE FOCO</t>
  </si>
  <si>
    <t>03RE-URGENCIA PEDIATRICA-CAMBIO DE FOCO</t>
  </si>
  <si>
    <t>03RE-ONCOLOGIA Y RADIOTERAPIA-REPONER TUBOS</t>
  </si>
  <si>
    <t>03GC-ONCOHEMATOLOGIA INFANTIL-CAMBIO DE FLUJOMETRO</t>
  </si>
  <si>
    <t>03RE-PEDIATRIA-REPARACIÓN DE UPS</t>
  </si>
  <si>
    <t>03EM-POLI TRAUMATOLOGIA-REPROGRAMACION DE PESA DIGITAL</t>
  </si>
  <si>
    <t>03EM-MEDICINA-REPARAR CABLE SATUROMETRO</t>
  </si>
  <si>
    <t>03RE-URGENCIA ADULTO-INSTALACION DE ENCHUFE</t>
  </si>
  <si>
    <t>03EI-LAVANDERIA-MANTENCION DE LAVADORA 4</t>
  </si>
  <si>
    <t>03RE-CENTRAL DE PRODUCCION-REVISAR ENCHUFE</t>
  </si>
  <si>
    <t>03EM-NEONATOLOGIA-REVISIÓN</t>
  </si>
  <si>
    <t>03EI-RECUPERACIÓN-REVISIÓN Y REPARACIÓN</t>
  </si>
  <si>
    <t>RECUPERACION  CENTRAL</t>
  </si>
  <si>
    <t>03EM-URGENCIA ADULTO-REVISIÓN CABLE ECG</t>
  </si>
  <si>
    <t>03RE-IMAGENOLOGIA-INSTALACIÓN DE ENCHUFE</t>
  </si>
  <si>
    <t>03RE-UCI 1-INSTALACIÓN DE ENCHUFE</t>
  </si>
  <si>
    <t>03RE-MEDICINA FISICA Y REHA-REVISIÓN DE MICROONDAS</t>
  </si>
  <si>
    <t>03RE-UCI 2-ARREGLO DE LUZ</t>
  </si>
  <si>
    <t>03EI-UCI 1-REPARACIÓN</t>
  </si>
  <si>
    <t>UPC UCI 1</t>
  </si>
  <si>
    <t>03RE-FRENTE SECRETARIA DE RAYOS-INSTALACIÓN PUNTOS ELECTRICOS</t>
  </si>
  <si>
    <t>ATENCIÓN ABIERTA</t>
  </si>
  <si>
    <t xml:space="preserve">03RE-URGENCIA ADULTO-ENCHUFE MALO </t>
  </si>
  <si>
    <t>03RE-URGENCIA PEDIATRICA-CAMBIO DE LUMINARIA</t>
  </si>
  <si>
    <t>03EI-DIALISIS-TAPONES PARA TOMA DE AGUA</t>
  </si>
  <si>
    <t>03RE-QUIMIO AMBULATORIA ONCO-ARREGLO DE MICROONDAS</t>
  </si>
  <si>
    <t>Irma Catrilaf</t>
  </si>
  <si>
    <t>03RE- CAMBIO DE EQUIPOS DE ILUMINACION</t>
  </si>
  <si>
    <t>03RE-QUIMIO AMBULATORIA ONCO-EVALUACIÓN</t>
  </si>
  <si>
    <t xml:space="preserve">POLI RESPIRATORIO </t>
  </si>
  <si>
    <t>03RE-POLI RESPIRATORIO-EVALUACIÓN DE ILUMINACIÓN</t>
  </si>
  <si>
    <t xml:space="preserve">03GC-UCI 1-ARREGLO DE BAROMETRO </t>
  </si>
  <si>
    <t>03RE-MEDICINA -REPARACIÓN DE TIMBRE</t>
  </si>
  <si>
    <t>03EI-HEMATOLOGIA-REPARACIÓN DE MUEBLE</t>
  </si>
  <si>
    <t>03RE-ESTERILIZACIÓN-REPARACIÓN DE ENCHUFE</t>
  </si>
  <si>
    <t>03EI-NEONATOLOGIA-CAMBIO DE RUEDAS</t>
  </si>
  <si>
    <t>03RE-MEDICINA FISICA Y REHA-CAMBIO DE TUBO-REPARACION DE LUMINARIA</t>
  </si>
  <si>
    <t>03RE-UTI 2-REVISIÓN Y REPARACIÓN</t>
  </si>
  <si>
    <t>NATALIA LAZO</t>
  </si>
  <si>
    <t>03EI-ESTERILIZACIÓN-LAVADORA BELIMED 3</t>
  </si>
  <si>
    <t>03EI-TRAUMATOLOGIA-REPARACIÓN DE CAMA</t>
  </si>
  <si>
    <t>TRAUMATOLOGIA 4°PISO</t>
  </si>
  <si>
    <t>03GC-MEDICINA NUCLEAR-REVISIÓN</t>
  </si>
  <si>
    <t>03RE-CENTRAL DE PRODUCCIÓN-PROTECTOR DE LUMINARIA SE CAYO</t>
  </si>
  <si>
    <t>03RE-CENTRAL DE PRODUCCIÓN-ILUMINACIÓN</t>
  </si>
  <si>
    <t>Anita Cotal</t>
  </si>
  <si>
    <t>03RE-UCI-CAJA DE ENCHUFE</t>
  </si>
  <si>
    <t>03EM-PABELLON CENTRAL-REVISIÓN Y REPAERACIÓN</t>
  </si>
  <si>
    <t xml:space="preserve">03EM-PABELLON CENTRAL-ARREGLO CABLE </t>
  </si>
  <si>
    <t>03GC-UPC-REPARAR NIPLE DE OXIGENO</t>
  </si>
  <si>
    <t>03RE-FARMACIA HOSPITALIZADOS-REPARACIÓN DE SELLADORAS</t>
  </si>
  <si>
    <t>03RE-PROCESOS QUIRURGICOS-REVISIÓN Y REPARACIÓN</t>
  </si>
  <si>
    <t>SORANGE RIFFO</t>
  </si>
  <si>
    <t>03RE-URGENCIA  ADULTO-SIN LUZ</t>
  </si>
  <si>
    <t>URGENCIA DULTO</t>
  </si>
  <si>
    <t>03EI-UPC-REVISION DE CUNA</t>
  </si>
  <si>
    <t xml:space="preserve">03EM-HEMATOLOGIA INTENSIVA-REPOSICIÓN </t>
  </si>
  <si>
    <t>03RE-CARDIOLOGIA-REVISIÓN Y REPARACIÓN</t>
  </si>
  <si>
    <t>03RE-PASILLO PARTOS-CAMBIO DE TUBO FLUORESCENTES</t>
  </si>
  <si>
    <t>03EI-PABELLON CENTRAL-ARREGLO DE PEDESTAL</t>
  </si>
  <si>
    <t xml:space="preserve">03RE-CENTRAL DE PRODUCCIÓN-RENOVACIÓN </t>
  </si>
  <si>
    <t>633173 - 633435</t>
  </si>
  <si>
    <t>03RE- PSIQUIATRIA-INSTALACION DE ENCHUFES</t>
  </si>
  <si>
    <t>03EI-ESTERILIZACIÓN-AUTOCLAVE B1</t>
  </si>
  <si>
    <t>03EM-POLI OTORRINO-EVALUACIÓN DE TORRE</t>
  </si>
  <si>
    <t>03EM-PARTOS-LAMPARA DE EXAMINACIÓN</t>
  </si>
  <si>
    <t>03EM-PEDIATRIA-REPARACIÓN DE OXIMETRO</t>
  </si>
  <si>
    <t>03EM-UTI 1-CAMBIO DE CABLE ECG</t>
  </si>
  <si>
    <t>03RE-POLI OTORRINO-EVALUACIÓN DE ILUMINACIÓN</t>
  </si>
  <si>
    <t>03RE-ONCOLOGIA Y RADIOTERAPIA-EVALUACIÓN POR ENCHUFES</t>
  </si>
  <si>
    <t>03EI-IMAGENOLOGIA-AIRE ACONDICIONADO</t>
  </si>
  <si>
    <t>03RE-URGENCIA ADULTO-REPARAR LUCES</t>
  </si>
  <si>
    <t xml:space="preserve">URGENCIA ADULTO </t>
  </si>
  <si>
    <t>03RE-EX UROLOGIA-CAMBIO DE LUZ</t>
  </si>
  <si>
    <t>03RE-CENTRAL DE PRODUCCION-RENOVACION EQUIPO</t>
  </si>
  <si>
    <t>03RE-URGENCIA ADULTO-REPARAR LUZ DE BAÑO</t>
  </si>
  <si>
    <t>03EI-CENTRAL DE PRODUCCION-REVISIÓN CARRO</t>
  </si>
  <si>
    <t>03RE-DENTAL-ARREGLAR LUZ</t>
  </si>
  <si>
    <t>MARIA PAZ GARCIA</t>
  </si>
  <si>
    <t>03RE-MEDICO QUIRURGICO II-REVISION DE ILUMINACIÓN</t>
  </si>
  <si>
    <t>03EI-DIALISIS-REPARACIÓN</t>
  </si>
  <si>
    <t>03EI-ESTERILIZACIÓN-AC CON FUGA</t>
  </si>
  <si>
    <t>03EI-MEDICINA-RETIRAR RADIADOR</t>
  </si>
  <si>
    <t>03RE-ESTERILIZACION-REPARAR TIMBRE</t>
  </si>
  <si>
    <t>03RE-CIRUGIA ADULTOS-REPARACIÓN DE TIMBRES</t>
  </si>
  <si>
    <t>03EI-CENTRAL DE PRODUCCION-REVISION CARRO N°19</t>
  </si>
  <si>
    <t>03EM-UTI 2-CAMBIO CABLE LINEA ARTERIAL</t>
  </si>
  <si>
    <t>03RE-NEUROLOGIA-ARREGLO DE ENCHUFE</t>
  </si>
  <si>
    <t xml:space="preserve">03EM-NEUROLOGIA-ARREGLO CABLE </t>
  </si>
  <si>
    <t>03EI-LAVANDERIA-REVISIÓN SISTEMA DE EXTRACCIÓN</t>
  </si>
  <si>
    <t>03RE-UTI 3-REPARACIÓN DE TIMBRE</t>
  </si>
  <si>
    <t>MEDICINA UTI 3</t>
  </si>
  <si>
    <t>03EI-FARMACIA HOSPITALIZADOS-CAMBIO FILTRO</t>
  </si>
  <si>
    <t>03RE-SUB DPTO MANTEN. DE EQUIP.-NUEVA INSTALACIÓN ELÉCTRICA</t>
  </si>
  <si>
    <t>José Alfredo Arce</t>
  </si>
  <si>
    <t>03EI-LAVANDERIA-REVISIÓN Y REPARACIÓN</t>
  </si>
  <si>
    <t>03RE-CENTRAL DE PRODUCCION- RREVISAR ENCHUFE</t>
  </si>
  <si>
    <t>03EM-EQUIPOS MEDICOS- INFORME DE ESTADO</t>
  </si>
  <si>
    <t xml:space="preserve">03EI- PABELLON CENTRAL- REPARACION RUEDA DE CAMILLA </t>
  </si>
  <si>
    <t xml:space="preserve">03EM-ENDOSCOPIA-REVISION </t>
  </si>
  <si>
    <t xml:space="preserve">POLI GASTROENTEROLOGIA </t>
  </si>
  <si>
    <t>03EI-ESTERILIZACION-DAR DE BAJA</t>
  </si>
  <si>
    <t>03RE-URGENCIA ADULTO-REPARACIO DE ENCHUFE</t>
  </si>
  <si>
    <t xml:space="preserve">03EM-ANATOMIA PATOLOGICA-REPARAR </t>
  </si>
  <si>
    <t>03EI-PASILLO POLI-CIRUGIA-REPARACION DE RADIADORES</t>
  </si>
  <si>
    <t>MANTENCION EQUIPOS INDUSTRIALES</t>
  </si>
  <si>
    <t>03GC-POLI OTORRINO-FRASCOS DE ASPIRACIÓN</t>
  </si>
  <si>
    <t>03EI-GINECOLOGIA-REPARACION DE MACERADORA</t>
  </si>
  <si>
    <t>03EI-CASETA DE FRANCIA-REPARACIÓN DE BARRERA</t>
  </si>
  <si>
    <t>03RE-URGENCIA  ADULTO-CAMBIO DE TUBO FLUORESCENTE</t>
  </si>
  <si>
    <t>03EI-MEDICINA-REPARACIÓN DE CATRE</t>
  </si>
  <si>
    <t>03RE-MEDICINA-REPARACIÓN DE ILUMINACIÓN</t>
  </si>
  <si>
    <t>03EM-MEDICINA, MONITOR MULT. GE - B105- SERIE  SQE20223471WA</t>
  </si>
  <si>
    <t>03EM-MEDICINA-REPARACION DE VMNI TRILOGY</t>
  </si>
  <si>
    <t>03GC-RADIOTERAPIA-CONEXION DE OXIGENO</t>
  </si>
  <si>
    <t>03EM-POLI GASTRO-REEMPLAZO DE BATERIA DE MONITORES</t>
  </si>
  <si>
    <t>03EI-LABORATORIO CLINICO-REPARACIÓN</t>
  </si>
  <si>
    <t>03RE-UTI 2-REPARACION DE ENCHUFE</t>
  </si>
  <si>
    <t>03EI-HEMATOLOGIA INTENSIVA-  MANTENCION DE PURIFICADORES DE AIRE</t>
  </si>
  <si>
    <t>03EI-ESTERILIZACIÓN-SELLADORA DE MESÓN</t>
  </si>
  <si>
    <t>03EI-ESTERILIZACIÓN-AUTOCLAVE</t>
  </si>
  <si>
    <t>03EI-ADMISIÓN-DAR DE BAJA</t>
  </si>
  <si>
    <t>03EI-INFRAESTRUCTURA-INSTALACION</t>
  </si>
  <si>
    <t>03EM-PEDIATRIA-REVISIÓN Y REPARACIÓN</t>
  </si>
  <si>
    <t>03EI-UTI 1-ARREGLO DE RUEDAS</t>
  </si>
  <si>
    <t>03RE-FARMACIA HOSPITALIZADOS-REPARACIÓN DE SELLADORA</t>
  </si>
  <si>
    <t>03GC-NEONATOLOGIA- NIPLES</t>
  </si>
  <si>
    <t>03RE-PEDIATRIA-DESACTIVAR TIMBRE</t>
  </si>
  <si>
    <t>03EM-PEDIATRIA -REPARACION OXÍMETRO</t>
  </si>
  <si>
    <t>JAMILLETT JARAMILLO</t>
  </si>
  <si>
    <t>03GC-MEDICO QUIRURGICO II-CAMBIO RELOJ REGULADOR</t>
  </si>
  <si>
    <t>MARIANELA PALMA</t>
  </si>
  <si>
    <t>03EI-BARRERA FRANCIA-REVISAR BARRERA</t>
  </si>
  <si>
    <t>03EI-ESTERILIZACION-REPARACION AUTOCLAVE</t>
  </si>
  <si>
    <t>03EI-ESTERILIZACION-REVISAR Y REPARAR FUGA DE AIRE</t>
  </si>
  <si>
    <t>03EI-ESTERILIZACION-REVISION  DE AUTOCLAVEB1 Y B2</t>
  </si>
  <si>
    <t>03EI-ESTERILIZACION-REVISION FUGA DE AGUA</t>
  </si>
  <si>
    <t>03EM-UPC PEDIATRICA-REVISIÓN Y REPARACIÓN</t>
  </si>
  <si>
    <t>03EM-UCI 1-REVISIÓN DE MONITOR</t>
  </si>
  <si>
    <t>03EM-UCI 2-REVISIÓN Y REPARACIÓN DE MONITOR</t>
  </si>
  <si>
    <t>UPC Adulto</t>
  </si>
  <si>
    <t>03RE-GESTION DE LAS PERSONAS-ARREGLAR MARCO DE FOCO</t>
  </si>
  <si>
    <t>GLADYS GONZALEZ CALFICURA</t>
  </si>
  <si>
    <t>03EI-ESTERILIZACION-REVISATR SECADORA GRANDE</t>
  </si>
  <si>
    <t xml:space="preserve">03EI-ESTERILIZACION_REVISAR LAVADORA B3 </t>
  </si>
  <si>
    <t xml:space="preserve">03EM-PABELLON CENTRAL-REVISION EQUIPO DE RAYOS ARCO EN C </t>
  </si>
  <si>
    <t>DIANA DINAMARCA FLANDEZ</t>
  </si>
  <si>
    <t>03EI-MEDICO QUIRURGICO-REVISION DE CAMA ROTARY</t>
  </si>
  <si>
    <t>MARIANELA PALMA ALVAREZ</t>
  </si>
  <si>
    <t>03EI-RADIOTERAPIA-ARREGLO DE PUERTA CORREDERA DEL BUNKER ALE 1</t>
  </si>
  <si>
    <t xml:space="preserve">PAULINA PALMA </t>
  </si>
  <si>
    <t>03EM-GINECOLOGIA Y OBSTETRICIA-REPARACION DE BILIRRUBINOMETRO</t>
  </si>
  <si>
    <t>nicolas contreras silva</t>
  </si>
  <si>
    <t>03EM-NEONATOLOGIA-REVISION DE INCUBADORA</t>
  </si>
  <si>
    <t>PAOLA AGUILAR GOMEZ</t>
  </si>
  <si>
    <t>03EM-BLOQUEMEDICO-REPARACION DE CABLE DE SATUROMETRO</t>
  </si>
  <si>
    <t>03EI-GINECOLOGIA-REPARAR VELADOR</t>
  </si>
  <si>
    <t>03EI-ESTERILIZACION-REVISION CAMARA AUTOCLAVE G2</t>
  </si>
  <si>
    <t>03EM-UCP PEDIATRICA-REVISION DE BIC HOSPIRA NS 30201731</t>
  </si>
  <si>
    <t>UCP PEDIATRICA</t>
  </si>
  <si>
    <t>03RE-GINECOLOGIA PARTOS-ZAPATILLA CON 3 ENCHUFES</t>
  </si>
  <si>
    <t>03RE-POLI CIRUGIA- REPARACION DE INTERRUPTOR DE LUZ</t>
  </si>
  <si>
    <t xml:space="preserve">CAMILA AQUEVEQUE OVALLE </t>
  </si>
  <si>
    <t>03EI-ESTIRILIZACION-AIRE ACONDIONADO</t>
  </si>
  <si>
    <t>03EI-ESTERILIZACION-REVISION  DE AUTOCLAVEG2</t>
  </si>
  <si>
    <t>03RE-PABELLON CENTRAL-REVISION LUZ BAÑO ENFERMERAS</t>
  </si>
  <si>
    <t xml:space="preserve">03RE-MEDICO QUIRURGICO II-REVISION DE BOMBILLA LED </t>
  </si>
  <si>
    <t>03EI-NEUROLOGIA-REPARACION DE BARANDA DE CAMA</t>
  </si>
  <si>
    <t xml:space="preserve">03EI-NUTRICION CLINICA-REPARACIÓN </t>
  </si>
  <si>
    <t>03EI-ESTERILIZACION-REVISAR SPLIT AC</t>
  </si>
  <si>
    <t>03EI-UCP-REVISION DE TERMOS HERVIDORES</t>
  </si>
  <si>
    <t>633173-633435</t>
  </si>
  <si>
    <t xml:space="preserve">UNIDAD CENTRAL DE PRODUCCION </t>
  </si>
  <si>
    <t>03EM-UTI 2-CANJE DE CABLE</t>
  </si>
  <si>
    <t>ELIZABETH NAVARRO</t>
  </si>
  <si>
    <t>03RE-UNIDAD QUIMIOTERAPIA AMBULATORIA-INSTALACION DE PUNTO ELECTRICO</t>
  </si>
  <si>
    <t>PAMELA NUÑES REYES</t>
  </si>
  <si>
    <t>633988-633976</t>
  </si>
  <si>
    <t>UNIDAD QUIMIOTERAPIA ONCOLOGICA</t>
  </si>
  <si>
    <t>03EM-UTI 1-REPARA ENTRADA DEL MONITOR CAMA 9</t>
  </si>
  <si>
    <t>03EI-ESTERILIZACION-REVISAR AUTOCLAVE A VAPOR</t>
  </si>
  <si>
    <t>03EI-ESTERILIZACION-REVISAR SPLIT DE AIRE ACONDICIONADO</t>
  </si>
  <si>
    <t>03EI-ESTERILIZACIÓN-SPLIT AC</t>
  </si>
  <si>
    <t xml:space="preserve">03EI-ESTERILIZACIÓN-FUGA </t>
  </si>
  <si>
    <t>03EM- NEO , MC INCUBADORA GE, ISOLETTE 8000 SERIE BB02210</t>
  </si>
  <si>
    <t>TAMARA  ADRIAZOLA</t>
  </si>
  <si>
    <t>03RE-MEDICINA TERCER PISO-TIMBRE LLAMADO PACIENTE</t>
  </si>
  <si>
    <t>03RE-POLI TRAUMATOLOGIA-REVISAR BAÑO DE MUJERES SIN LUZ</t>
  </si>
  <si>
    <t>POLI TRAUMA</t>
  </si>
  <si>
    <t>03EI-GINECOLOGIA Y OBTETRICIA-ENTRGA DE CONTROL DE AC</t>
  </si>
  <si>
    <t>03RE-GINECOLOGIA Y OBSTETRICIA-CAMBIO DE ENCHUFES</t>
  </si>
  <si>
    <t>03EI-MEDICO QUIRURGICO 1 -REVISION Y REPARACION DE CAMA</t>
  </si>
  <si>
    <t>MEDICO QUIRURGICO I</t>
  </si>
  <si>
    <t>03EI-CIRUGIA ADULTO-REPARACIÓN DE CATRE</t>
  </si>
  <si>
    <t>03EM-ANATOMIA PATOLOGICA REVISIÓN Y REPARACIÓN</t>
  </si>
  <si>
    <t>03EI-QUIMIO AMBULATORIO-REPARACIÓN PORTA SUERO</t>
  </si>
  <si>
    <t>03EI-GINECOLOGIA-REPARACIÓN DE LAVACHATAS</t>
  </si>
  <si>
    <t>03EI-ESTERILIZACIÓN-AC NO ENCIENDE</t>
  </si>
  <si>
    <t>03RE-IMAGENOLOGIA-CAMBIAR LUZ DE BAÑO</t>
  </si>
  <si>
    <t>03EI-MEDICINA-ARREGLAR BARANDA</t>
  </si>
  <si>
    <t>03EI-UCI PEDIATRICA-REVISAR MACERADORA</t>
  </si>
  <si>
    <t>03EI-ENDOSCOPIA-MANTENCIÓN CARRO DE PARO</t>
  </si>
  <si>
    <t>03EI-NUTRICIÓN CLÍNICA-CAMBIO DE RUEDAS</t>
  </si>
  <si>
    <t>Pablo Cárcamo</t>
  </si>
  <si>
    <t>Nutricion clínica</t>
  </si>
  <si>
    <t>03GC-MEDICINA-REPARACIÓN FLUJÓMETROS</t>
  </si>
  <si>
    <t>Claudia Campos</t>
  </si>
  <si>
    <t>Medicina</t>
  </si>
  <si>
    <t>03GC-POLI DERMATOLOGÍA-REVISIÓN TERMO DE NITRÓGENO</t>
  </si>
  <si>
    <t>Karina Sotelo</t>
  </si>
  <si>
    <t>03EM-GINECOLOGÍA-REVISIÓN BILI-TC</t>
  </si>
  <si>
    <t>Catalina Triviño</t>
  </si>
  <si>
    <t>GINECOLOGÍA Y OBSTETRICIA HOSPITALIZADOS.</t>
  </si>
  <si>
    <t>03EI-ESTERILIZACIÓN-REPARACIÓN AUTOCLAVE</t>
  </si>
  <si>
    <t>Carla Salazar</t>
  </si>
  <si>
    <t>Esterilización</t>
  </si>
  <si>
    <t>03EI-MEDICINA FÍSICA- INSTALACIÓN DE CALENTADOR</t>
  </si>
  <si>
    <t>Marcos Riquelme</t>
  </si>
  <si>
    <t>Medicina física y rehabilitación</t>
  </si>
  <si>
    <t>03RE-FARMACIA AMBULATORIO-INSTALACIÓN DE ENCHUFES</t>
  </si>
  <si>
    <t>03RE-QUIMIO AMBULATORIA ONCO-INSTALACIÓN PUNTO DE RED</t>
  </si>
  <si>
    <t>03EM-  CAE  CARDIO - MC-  ELECTROCARDIOGRAFO INTERPRETATIVO- MORTARA  H SCRIBE</t>
  </si>
  <si>
    <t>DANIXA</t>
  </si>
  <si>
    <t>CAE- CARDIO</t>
  </si>
  <si>
    <t>03EM- CAE CARDIO ECO - MC ECOGRAFO GE VIVID I 9</t>
  </si>
  <si>
    <t xml:space="preserve">03EM- UCIA-  MC BATERIA LARINGOSCOPIO </t>
  </si>
  <si>
    <t>ENF UCI</t>
  </si>
  <si>
    <t>U. EPIDEMIOLOGIA Y REG CANCER</t>
  </si>
  <si>
    <t>03RE-SUBDIRECCIÓN ADMINISTRATIVA-ARREGLO DE CONVERTIDOR</t>
  </si>
  <si>
    <t>Luis García</t>
  </si>
  <si>
    <t>SUBDIRECCIÓN ADMINISTRATIVA</t>
  </si>
  <si>
    <t>03EI-GINECOLOGIA-REPARACIÓN DE TERMOGRAFO</t>
  </si>
  <si>
    <t>03EM-GINECOLOGIA-REPONER CABLES BIC</t>
  </si>
  <si>
    <t xml:space="preserve">03RE-GINECOLOGIA-REPOSICIÓN DE LUZ </t>
  </si>
  <si>
    <t>03EM-IMAGENOLOGIA-REVISIÓN DE EQUIPO PORTATIL</t>
  </si>
  <si>
    <t>IMAGENOLOGIA-</t>
  </si>
  <si>
    <t>03EM- MC - GLUCOMETRO  ACCU CHEK 90504622068</t>
  </si>
  <si>
    <t xml:space="preserve">03EI-JARDIN INFANTIL -ARREGLR  PUERTA  DE REFRIGERADOR </t>
  </si>
  <si>
    <t>03GC-UTI 2-FLUJOMETROS</t>
  </si>
  <si>
    <t xml:space="preserve">03RE-CIRUGIA INFANTIL-REVISIÓN Y REPARACIÓN </t>
  </si>
  <si>
    <t>03EI-POLI REUMATOLOGIA-INSTALACION DE VENTILADOR</t>
  </si>
  <si>
    <t>03EI-GINECOLOGIA-CAMBIO DE RUEDAS</t>
  </si>
  <si>
    <t>03RE-MEDICINA FISICA Y REHA-INSTALACIÓN DE ENCHUFE</t>
  </si>
  <si>
    <t>MARCOS RIQUELME</t>
  </si>
  <si>
    <t>03RE-MEDICINA FISICA Y REHA-INSTALACIÓN DE ENCHUFES</t>
  </si>
  <si>
    <t>MARCO RIQUELME BARRUEL</t>
  </si>
  <si>
    <t>03RE-MEDICINA FISICA Y REHA-INSTALACION DE ENCHUFES</t>
  </si>
  <si>
    <t>03EI-ESTERILIZACIÓN-SPLIT NO ENCIENDE</t>
  </si>
  <si>
    <t>03RE-PSIQUIATRIA UHCIP-SUBIR ENCHUFE DE TV</t>
  </si>
  <si>
    <t>LESLY SOTO</t>
  </si>
  <si>
    <t>03EI-FARMACIA HOSPITALIZADOS-MOVER TEFLON</t>
  </si>
  <si>
    <t>03RE-IMAGENOLOGIA-CAMBIO DE AMPOLLETA</t>
  </si>
  <si>
    <t>03EI-LAVANDERIA-MANTENCIÓN EQUIPO DE BOMBA</t>
  </si>
  <si>
    <t>CONSTANZA  PEREZ</t>
  </si>
  <si>
    <t>03EI-ESTERILIZACIÓN-G3</t>
  </si>
  <si>
    <t>03EM-QUIMIO HEMATOLOGICA-REPARACIÓN BOMBA DE INFUSIÓN</t>
  </si>
  <si>
    <t>03EI-PUERPERIO-ARREGLAR CAMA</t>
  </si>
  <si>
    <t>03EM-PROCEDIMIENTOS-REVISION</t>
  </si>
  <si>
    <t>PROCEDIMIENTOS</t>
  </si>
  <si>
    <t>03EI-UTI 2-REPARAR MESA</t>
  </si>
  <si>
    <t>03RE-URGENCIA ADULTOS-INSTALACIÓN DE ENCHUFES</t>
  </si>
  <si>
    <t>03EI-ANATOMIA PATOLOGICA-REVISIÓN Y REPARACIÓN</t>
  </si>
  <si>
    <t>03EM-PABELLON CENTRAL-REVISAR Y REPARAR</t>
  </si>
  <si>
    <t>03EI-LAVANDERIA-REPARACIÓN DE CARROS</t>
  </si>
  <si>
    <t>CLAUDIO PÓZO</t>
  </si>
  <si>
    <t>03RE-CAMBIO  UPS  RACK  COMUNICACION  OF. 120  OPERACIONES</t>
  </si>
  <si>
    <t>Lorenzo candia</t>
  </si>
  <si>
    <t>oficina  120  operaciones</t>
  </si>
  <si>
    <t xml:space="preserve">03EI-LAVANDERIA-CAMBIO DE FLEXIBLE </t>
  </si>
  <si>
    <t>03EM-UPC -VARIOS</t>
  </si>
  <si>
    <t>03EM-BLOQUE MEDICO-REVISAR Y REPARAR</t>
  </si>
  <si>
    <t>03EM-BLOQUE MEDICO-REVISIÓN Y REPARACIÓN</t>
  </si>
  <si>
    <t>03EI-NEONATOLOGIA-REVISIÓN AIRE ACONDICIONADO</t>
  </si>
  <si>
    <t>03RE-SALA MULTIUSO-ARREGLAR ENCHUFES</t>
  </si>
  <si>
    <t>MARIANELLA BELTRAN</t>
  </si>
  <si>
    <t>03EM-PABELLON CENTRAL-MANGO DE LARINGO NO DA CORRIENTE</t>
  </si>
  <si>
    <t>03EM-GINECOLOGIA-CABLE</t>
  </si>
  <si>
    <t>03EI-NEONATOLOGIA-ARREGLO CARRO</t>
  </si>
  <si>
    <t xml:space="preserve">03EI-ESTERILIZACIÓN-MANILLA DE PISTOLA </t>
  </si>
  <si>
    <t>03EM-PABELLON QUIRURGICO-REVISIÓN Y REPARACIÓN</t>
  </si>
  <si>
    <t>SECRETARIA DE SERVICIO</t>
  </si>
  <si>
    <t>03RE-ONCOLOGIA INFANTIL-INSTALAR ENCHUFE</t>
  </si>
  <si>
    <t>03EI-ESTERILIZACIÓNJ</t>
  </si>
  <si>
    <t>03EM-ENDOSCOPIA-ARREGLAR PUNTO DE RED</t>
  </si>
  <si>
    <t>VERONICA ZAPATA CONTRERAS</t>
  </si>
  <si>
    <t>GASTRO -ENDOSCOPIA</t>
  </si>
  <si>
    <t>03GC-UCI PEDIATRICA-REVISAR /CAMBIAR</t>
  </si>
  <si>
    <t>03EM-GINECOLOGIA-REPARACIÓN DE MONITOR</t>
  </si>
  <si>
    <t>03RE-PROCESOS QUIRURGICOS-FALLA ELECTRICA DE CONTAINER</t>
  </si>
  <si>
    <t>HEIDY POEHLER</t>
  </si>
  <si>
    <t>03RE-MEDICO QUIRURGICO INDIFERENCIADO-REPOSICIÓN DE TUBO</t>
  </si>
  <si>
    <t>03GC-PSIQUIATRIA-CAMBIO DE FLUJOMETRO</t>
  </si>
  <si>
    <t>03RE-CENTRAL DE PRODUCCION-CAMBIAR LUMINARIA</t>
  </si>
  <si>
    <t>03RE-FARMACIA -REPARACIÓN DE SELLADORA</t>
  </si>
  <si>
    <t xml:space="preserve">FARMACIA </t>
  </si>
  <si>
    <t>03EI-UPC NEONATAL-REVISIÓN Y CORRECCION DE AC</t>
  </si>
  <si>
    <t>JOCELYN NAVARRO</t>
  </si>
  <si>
    <t>03RE-BODEGA FARMACIA-CAMBIO DE FOCO LED</t>
  </si>
  <si>
    <t>03RE-EQUIPOS MEDICOS-RESPALDAR CON UPS</t>
  </si>
  <si>
    <t>MANTENCIÓN EQUIPOS MEDICOS</t>
  </si>
  <si>
    <t>03RE-TERAPIA OCUPACIONAL-CAMBIO TUBO FLUORESCENTE</t>
  </si>
  <si>
    <t>03GC-TRASLADO DE PACIENTES-REVISAR Y REPARAR</t>
  </si>
  <si>
    <t>03RE-FARMACIA HOSPITALIZADOZ-REPARAR ENCHUFE</t>
  </si>
  <si>
    <t>03RE-CIRUGÍA INFANTIL-NUEVA INSTALACIÓN ELÉCTRICA</t>
  </si>
  <si>
    <t>Patricia Villagrán</t>
  </si>
  <si>
    <t>Cirugía infantil</t>
  </si>
  <si>
    <t>03GC-RECUPERACIÓN H-REVISIÓN DE MANOMETRO</t>
  </si>
  <si>
    <t>03EI-ADMISION CENTRAL-ELIMINACIÓN DE RADIADOR</t>
  </si>
  <si>
    <t>ADMISIÓN CENTRAL</t>
  </si>
  <si>
    <t>03RE-ADMISIÓN CENTRAL-MODIFICACIÓN DE REDES ELECTRICO</t>
  </si>
  <si>
    <t>ADMISIÓN GESTION DE PACIENTES</t>
  </si>
  <si>
    <t>03RE-MEDICINA FISICA Y REHA-ARREGLO DE LUMINARIA</t>
  </si>
  <si>
    <t>03GC-URGENCIA OBSTETRICA-CAMBIO DE FLUJOMETRO</t>
  </si>
  <si>
    <t xml:space="preserve">GINECOLOGIA Y OBSTETRICIA </t>
  </si>
  <si>
    <t xml:space="preserve">03RE-SALUD FUNCIONARIA-REPARACION </t>
  </si>
  <si>
    <t>03RE-ESTERILIZACIÓN-HABILITACIÓN DE ENCHUFE</t>
  </si>
  <si>
    <t>Maribel Molina</t>
  </si>
  <si>
    <t>03RE-PSIQUIATRÍA INFANTIL-INSTALACIÓN DE ENCHUFE</t>
  </si>
  <si>
    <t>Monica Aguirre</t>
  </si>
  <si>
    <t>Unidad Psiquiatría Infantil</t>
  </si>
  <si>
    <t>03EI-LAVANDERÍA-REVISIÓN DE UMA</t>
  </si>
  <si>
    <t>03RE-POLI RESPIRATORIO-ARREGLO PUERTA ELECTRICA</t>
  </si>
  <si>
    <t xml:space="preserve">03RE-BLOQUE PEDIATRICO-ENCHUFE </t>
  </si>
  <si>
    <t>BLOQUE PEDIATRICO</t>
  </si>
  <si>
    <t>03EI-PARTOS-RESTAURACIÓN DE CARROS</t>
  </si>
  <si>
    <t>03EM-ANATOMIA PATOLOGICA -REVISÓN Y REPARACIÓN</t>
  </si>
  <si>
    <t>03RE-CIRUGIA INFANTIL-REVISIÓN Y REPARACIÓN DE ENCERADORA</t>
  </si>
  <si>
    <t>03RE-POLI ENDOCRINOLOGIA-INSTALAR ENCHUFE</t>
  </si>
  <si>
    <t>POLI ENDOCRINOLOGIA/ REUMATOLOGIA</t>
  </si>
  <si>
    <t>03EI-PUERICULTURA-REVISION Y REPARACION DE RUEDA DE CUNA</t>
  </si>
  <si>
    <t>03RE-RECUPERACIÓN CENTRAL-REVISIÓN DE TUBO LUZ</t>
  </si>
  <si>
    <t>MARIA JOSE INOSTROZA</t>
  </si>
  <si>
    <t>RECUPERACIÓN CENTRAL</t>
  </si>
  <si>
    <t>03GC-UPC UCI-REPARACIÓN Y REPOSICIÓN</t>
  </si>
  <si>
    <t>03EM-URGENCIA ADULTO-CAMBIO DE SENSOR</t>
  </si>
  <si>
    <t xml:space="preserve">03EM-URGENCIA-CAMBIO </t>
  </si>
  <si>
    <t>03EM-URGENCIA ADULTO-REPARACIÓN DE CABLE</t>
  </si>
  <si>
    <t>03EM-URGENCIA ADULTO-REPARACIÓN</t>
  </si>
  <si>
    <t>03RE-URGENCIA ADULTO-REPARACIÓN DE ESFINGO</t>
  </si>
  <si>
    <t>03EM-URGENCIA ADULTO-DAR DE BAJA</t>
  </si>
  <si>
    <t>Promedio demora recibida/terminada</t>
  </si>
  <si>
    <t>Tiempo dedicado por orden</t>
  </si>
  <si>
    <t>Promedio demora recibida/terminada en días</t>
  </si>
  <si>
    <t>Tiempo demora</t>
  </si>
  <si>
    <t>Resta de cerrada fin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</si>
  <si>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</si>
  <si>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</si>
  <si>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</si>
  <si>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</si>
  <si>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</si>
  <si>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</si>
  <si>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</si>
  <si>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</si>
  <si>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</si>
  <si>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</si>
  <si>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</si>
  <si>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Unidad+E1:E1627</t>
  </si>
  <si>
    <t>Cuenta de fecha de fin</t>
  </si>
  <si>
    <t>Cuenta de fecha de inicio</t>
  </si>
  <si>
    <t>Resta creado/finalizado RE</t>
  </si>
  <si>
    <t>Resta creado/finalizado EI</t>
  </si>
  <si>
    <t>GC-Finalizadas</t>
  </si>
  <si>
    <t>Resta creado/finalizado GC</t>
  </si>
  <si>
    <t>Resta creado/finalizado EM</t>
  </si>
  <si>
    <t>Cantidad de órdenes por mes</t>
  </si>
  <si>
    <t>Órdenes finalizadas</t>
  </si>
  <si>
    <t>FALTA EL PORCENTAJE DE ORDENES QUE SE HICIERON EN EL MES CON RESPECTO AL AÑO POREJEMPLO: EN EL MES DE MAYO SE HIZO EL 20% DE LAS ÓRDENES DEL AÑO</t>
  </si>
  <si>
    <t>Cuenta de Unidad</t>
  </si>
  <si>
    <t>&lt;03-01-2024</t>
  </si>
  <si>
    <t>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</si>
</sst>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"/>
    <numFmt numFmtId="165" formatCode="0.0000000"/>
    <numFmt numFmtId="166" formatCode="dd/mm/yy\ h:mm"/>
  </numFmts>
  <fonts count="21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48"/>
      <color theme="1"/>
      <name val="Calibri"/>
      <family val="2"/>
      <scheme val="minor"/>
    </font>
    <font>
      <sz val="8"/>
      <name val="Calibri"/>
      <family val="2"/>
      <scheme val="minor"/>
    </font>
    <font>
      <sz val="26"/>
      <color theme="1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6" tint="0.79998168889431442"/>
        <bgColor indexed="64"/>
      </patternFill>
    </fill>
  </fills>
  <borders count="2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9">
    <xf numFmtId="0" fontId="0" fillId="0" borderId="0" xfId="0"/>
    <xf numFmtId="22" fontId="0" fillId="0" borderId="0" xfId="0" applyNumberFormat="1"/>
    <xf numFmtId="14" fontId="0" fillId="0" borderId="0" xfId="0" applyNumberFormat="1"/>
    <xf numFmtId="11" fontId="0" fillId="0" borderId="0" xfId="0" applyNumberFormat="1"/>
    <xf numFmtId="0" fontId="0" fillId="0" borderId="0" xfId="0" applyAlignment="1">
      <alignment wrapText="1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0" fontId="0" fillId="0" borderId="10" xfId="0" applyBorder="1"/>
    <xf numFmtId="0" fontId="0" fillId="0" borderId="10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/>
    </xf>
    <xf numFmtId="164" fontId="0" fillId="0" borderId="0" xfId="0" applyNumberFormat="1"/>
    <xf numFmtId="164" fontId="0" fillId="0" borderId="0" xfId="0" applyNumberFormat="1" applyAlignment="1">
      <alignment horizontal="right"/>
    </xf>
    <xf numFmtId="0" fontId="0" fillId="0" borderId="10" xfId="0" applyBorder="1" applyAlignment="1">
      <alignment horizontal="center"/>
    </xf>
    <xf numFmtId="164" fontId="0" fillId="0" borderId="10" xfId="0" applyNumberFormat="1" applyBorder="1" applyAlignment="1">
      <alignment horizontal="center"/>
    </xf>
    <xf numFmtId="164" fontId="0" fillId="0" borderId="10" xfId="0" applyNumberFormat="1" applyBorder="1"/>
    <xf numFmtId="0" fontId="0" fillId="0" borderId="11" xfId="0" applyBorder="1"/>
    <xf numFmtId="0" fontId="18" fillId="0" borderId="0" xfId="0" applyFont="1"/>
    <xf numFmtId="0" fontId="0" fillId="0" borderId="10" xfId="0" applyBorder="1" applyAlignment="1">
      <alignment wrapText="1"/>
    </xf>
    <xf numFmtId="165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" fontId="0" fillId="0" borderId="0" xfId="0" applyNumberFormat="1"/>
    <xf numFmtId="166" fontId="0" fillId="0" borderId="0" xfId="0" applyNumberFormat="1"/>
    <xf numFmtId="0" fontId="18" fillId="0" borderId="0" xfId="0" applyFont="1" applyAlignment="1">
      <alignment horizontal="center"/>
    </xf>
    <xf numFmtId="0" fontId="0" fillId="0" borderId="12" xfId="0" applyBorder="1"/>
    <xf numFmtId="0" fontId="0" fillId="0" borderId="13" xfId="0" applyBorder="1"/>
    <xf numFmtId="0" fontId="0" fillId="0" borderId="14" xfId="0" applyBorder="1"/>
    <xf numFmtId="0" fontId="0" fillId="34" borderId="15" xfId="0" applyFill="1" applyBorder="1"/>
    <xf numFmtId="0" fontId="0" fillId="0" borderId="16" xfId="0" applyBorder="1"/>
    <xf numFmtId="0" fontId="0" fillId="0" borderId="15" xfId="0" applyBorder="1"/>
    <xf numFmtId="0" fontId="0" fillId="34" borderId="17" xfId="0" applyFill="1" applyBorder="1"/>
    <xf numFmtId="0" fontId="0" fillId="0" borderId="18" xfId="0" applyBorder="1"/>
    <xf numFmtId="0" fontId="0" fillId="0" borderId="19" xfId="0" applyBorder="1"/>
    <xf numFmtId="0" fontId="0" fillId="33" borderId="15" xfId="0" applyFill="1" applyBorder="1"/>
    <xf numFmtId="0" fontId="0" fillId="33" borderId="17" xfId="0" applyFill="1" applyBorder="1"/>
    <xf numFmtId="0" fontId="0" fillId="35" borderId="15" xfId="0" applyFill="1" applyBorder="1"/>
    <xf numFmtId="0" fontId="0" fillId="35" borderId="17" xfId="0" applyFill="1" applyBorder="1"/>
    <xf numFmtId="0" fontId="0" fillId="36" borderId="17" xfId="0" applyFill="1" applyBorder="1"/>
    <xf numFmtId="0" fontId="0" fillId="36" borderId="15" xfId="0" applyFill="1" applyBorder="1"/>
    <xf numFmtId="0" fontId="0" fillId="0" borderId="0" xfId="0" applyAlignment="1">
      <alignment horizontal="center" vertical="center"/>
    </xf>
    <xf numFmtId="0" fontId="20" fillId="0" borderId="0" xfId="0" applyFont="1"/>
    <xf numFmtId="0" fontId="0" fillId="0" borderId="15" xfId="0" applyBorder="1" applyAlignment="1">
      <alignment horizontal="left"/>
    </xf>
    <xf numFmtId="0" fontId="0" fillId="0" borderId="17" xfId="0" applyBorder="1"/>
    <xf numFmtId="0" fontId="0" fillId="34" borderId="15" xfId="0" applyFill="1" applyBorder="1" applyAlignment="1">
      <alignment horizontal="left"/>
    </xf>
    <xf numFmtId="0" fontId="0" fillId="0" borderId="13" xfId="0" applyBorder="1" applyAlignment="1">
      <alignment horizontal="center"/>
    </xf>
    <xf numFmtId="0" fontId="0" fillId="36" borderId="15" xfId="0" applyFill="1" applyBorder="1" applyAlignment="1">
      <alignment horizontal="left"/>
    </xf>
    <xf numFmtId="0" fontId="18" fillId="0" borderId="0" xfId="0" applyFont="1" applyAlignment="1">
      <alignment horizontal="center"/>
    </xf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5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Resta creado/finalizado EI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'Equipos industriales'!$C$5:$N$5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'Equipos industriales'!$C$9:$N$9</c:f>
              <c:numCache>
                <c:formatCode>General</c:formatCode>
                <c:ptCount val="12"/>
                <c:pt idx="0">
                  <c:v>11</c:v>
                </c:pt>
                <c:pt idx="1">
                  <c:v>7</c:v>
                </c:pt>
                <c:pt idx="2">
                  <c:v>7</c:v>
                </c:pt>
                <c:pt idx="3">
                  <c:v>6</c:v>
                </c:pt>
                <c:pt idx="4">
                  <c:v>2</c:v>
                </c:pt>
                <c:pt idx="5">
                  <c:v>-1</c:v>
                </c:pt>
                <c:pt idx="6">
                  <c:v>12</c:v>
                </c:pt>
                <c:pt idx="7">
                  <c:v>6</c:v>
                </c:pt>
                <c:pt idx="8">
                  <c:v>6</c:v>
                </c:pt>
                <c:pt idx="9">
                  <c:v>4</c:v>
                </c:pt>
                <c:pt idx="10">
                  <c:v>-3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7D3-4B10-ABA4-95FFF88C30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82098063"/>
        <c:axId val="1782099023"/>
      </c:lineChart>
      <c:catAx>
        <c:axId val="17820980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82099023"/>
        <c:crosses val="autoZero"/>
        <c:auto val="1"/>
        <c:lblAlgn val="ctr"/>
        <c:lblOffset val="100"/>
        <c:noMultiLvlLbl val="0"/>
      </c:catAx>
      <c:valAx>
        <c:axId val="1782099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8209806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Resta creado/finalizado EI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'Equipos industriales'!$S$5:$AC$5</c:f>
              <c:strCache>
                <c:ptCount val="11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  <c:pt idx="10">
                  <c:v>Noviembre</c:v>
                </c:pt>
              </c:strCache>
            </c:strRef>
          </c:cat>
          <c:val>
            <c:numRef>
              <c:f>'Equipos industriales'!$S$8:$AC$8</c:f>
              <c:numCache>
                <c:formatCode>General</c:formatCode>
                <c:ptCount val="11"/>
                <c:pt idx="0">
                  <c:v>27</c:v>
                </c:pt>
                <c:pt idx="1">
                  <c:v>8</c:v>
                </c:pt>
                <c:pt idx="2">
                  <c:v>-21</c:v>
                </c:pt>
                <c:pt idx="3">
                  <c:v>-19</c:v>
                </c:pt>
                <c:pt idx="4">
                  <c:v>-2</c:v>
                </c:pt>
                <c:pt idx="5">
                  <c:v>-4</c:v>
                </c:pt>
                <c:pt idx="6">
                  <c:v>-26</c:v>
                </c:pt>
                <c:pt idx="7">
                  <c:v>-17</c:v>
                </c:pt>
                <c:pt idx="8">
                  <c:v>-2</c:v>
                </c:pt>
                <c:pt idx="9">
                  <c:v>39</c:v>
                </c:pt>
                <c:pt idx="10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13D-42DB-9D1C-23F602D1F9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0728079"/>
        <c:axId val="1860726639"/>
      </c:lineChart>
      <c:catAx>
        <c:axId val="18607280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60726639"/>
        <c:crosses val="autoZero"/>
        <c:auto val="1"/>
        <c:lblAlgn val="ctr"/>
        <c:lblOffset val="100"/>
        <c:noMultiLvlLbl val="0"/>
      </c:catAx>
      <c:valAx>
        <c:axId val="1860726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6072807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Resta creado/finalizado 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'Gases Clínicos'!$D$5:$O$5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'Gases Clínicos'!$D$8:$O$8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1</c:v>
                </c:pt>
                <c:pt idx="3">
                  <c:v>2</c:v>
                </c:pt>
                <c:pt idx="4">
                  <c:v>-1</c:v>
                </c:pt>
                <c:pt idx="5">
                  <c:v>-2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9">
                  <c:v>-2</c:v>
                </c:pt>
                <c:pt idx="10">
                  <c:v>-1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714-4AF0-AA82-E633AEAC4F6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18339471"/>
        <c:axId val="1718339951"/>
      </c:lineChart>
      <c:catAx>
        <c:axId val="1718339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18339951"/>
        <c:crosses val="autoZero"/>
        <c:auto val="1"/>
        <c:lblAlgn val="ctr"/>
        <c:lblOffset val="100"/>
        <c:noMultiLvlLbl val="0"/>
      </c:catAx>
      <c:valAx>
        <c:axId val="1718339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7183394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Resta creado/finalizado GC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'Gases Clínicos'!$T$5:$AC$5</c:f>
              <c:strCache>
                <c:ptCount val="10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</c:strCache>
            </c:strRef>
          </c:cat>
          <c:val>
            <c:numRef>
              <c:f>'Gases Clínicos'!$T$8:$AC$8</c:f>
              <c:numCache>
                <c:formatCode>General</c:formatCode>
                <c:ptCount val="10"/>
                <c:pt idx="0">
                  <c:v>-1</c:v>
                </c:pt>
                <c:pt idx="1">
                  <c:v>-5</c:v>
                </c:pt>
                <c:pt idx="2">
                  <c:v>2</c:v>
                </c:pt>
                <c:pt idx="3">
                  <c:v>-7</c:v>
                </c:pt>
                <c:pt idx="4">
                  <c:v>6</c:v>
                </c:pt>
                <c:pt idx="5">
                  <c:v>2</c:v>
                </c:pt>
                <c:pt idx="6">
                  <c:v>3</c:v>
                </c:pt>
                <c:pt idx="7">
                  <c:v>-1</c:v>
                </c:pt>
                <c:pt idx="8">
                  <c:v>-1</c:v>
                </c:pt>
                <c:pt idx="9">
                  <c:v>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7D5-4D79-ABBA-9ED33C00659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62071631"/>
        <c:axId val="1862079311"/>
      </c:lineChart>
      <c:catAx>
        <c:axId val="186207163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62079311"/>
        <c:crosses val="autoZero"/>
        <c:auto val="1"/>
        <c:lblAlgn val="ctr"/>
        <c:lblOffset val="100"/>
        <c:noMultiLvlLbl val="0"/>
      </c:catAx>
      <c:valAx>
        <c:axId val="18620793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86207163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Resta creado/finalizado 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'Redes Eléctricas'!$C$4:$N$4</c:f>
              <c:strCache>
                <c:ptCount val="12"/>
                <c:pt idx="0">
                  <c:v>ene</c:v>
                </c:pt>
                <c:pt idx="1">
                  <c:v>feb</c:v>
                </c:pt>
                <c:pt idx="2">
                  <c:v>mar</c:v>
                </c:pt>
                <c:pt idx="3">
                  <c:v>abr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sept</c:v>
                </c:pt>
                <c:pt idx="9">
                  <c:v>oct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'Redes Eléctricas'!$C$7:$N$7</c:f>
              <c:numCache>
                <c:formatCode>General</c:formatCode>
                <c:ptCount val="12"/>
                <c:pt idx="0">
                  <c:v>10</c:v>
                </c:pt>
                <c:pt idx="1">
                  <c:v>22</c:v>
                </c:pt>
                <c:pt idx="2">
                  <c:v>-1</c:v>
                </c:pt>
                <c:pt idx="3">
                  <c:v>10</c:v>
                </c:pt>
                <c:pt idx="4">
                  <c:v>-4</c:v>
                </c:pt>
                <c:pt idx="5">
                  <c:v>6</c:v>
                </c:pt>
                <c:pt idx="6">
                  <c:v>24</c:v>
                </c:pt>
                <c:pt idx="7">
                  <c:v>-3</c:v>
                </c:pt>
                <c:pt idx="8">
                  <c:v>10</c:v>
                </c:pt>
                <c:pt idx="9">
                  <c:v>-12</c:v>
                </c:pt>
                <c:pt idx="10">
                  <c:v>0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8F-4D50-9751-7A8B7D79DA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22294895"/>
        <c:axId val="1922292975"/>
      </c:lineChart>
      <c:catAx>
        <c:axId val="19222948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922292975"/>
        <c:crosses val="autoZero"/>
        <c:auto val="1"/>
        <c:lblAlgn val="ctr"/>
        <c:lblOffset val="100"/>
        <c:noMultiLvlLbl val="0"/>
      </c:catAx>
      <c:valAx>
        <c:axId val="19222929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192229489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L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Resta creado/finalizado RE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L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'Redes Eléctricas'!$S$4:$AB$4</c:f>
              <c:strCache>
                <c:ptCount val="10"/>
                <c:pt idx="0">
                  <c:v>Enero</c:v>
                </c:pt>
                <c:pt idx="1">
                  <c:v>Febrero</c:v>
                </c:pt>
                <c:pt idx="2">
                  <c:v>Marzo</c:v>
                </c:pt>
                <c:pt idx="3">
                  <c:v>Abril</c:v>
                </c:pt>
                <c:pt idx="4">
                  <c:v>Mayo</c:v>
                </c:pt>
                <c:pt idx="5">
                  <c:v>Junio</c:v>
                </c:pt>
                <c:pt idx="6">
                  <c:v>Julio</c:v>
                </c:pt>
                <c:pt idx="7">
                  <c:v>Agosto</c:v>
                </c:pt>
                <c:pt idx="8">
                  <c:v>Septiembre</c:v>
                </c:pt>
                <c:pt idx="9">
                  <c:v>Octubre</c:v>
                </c:pt>
              </c:strCache>
            </c:strRef>
          </c:cat>
          <c:val>
            <c:numRef>
              <c:f>'Redes Eléctricas'!$S$7:$AB$7</c:f>
              <c:numCache>
                <c:formatCode>General</c:formatCode>
                <c:ptCount val="10"/>
                <c:pt idx="0">
                  <c:v>-8</c:v>
                </c:pt>
                <c:pt idx="1">
                  <c:v>-16</c:v>
                </c:pt>
                <c:pt idx="2">
                  <c:v>-31</c:v>
                </c:pt>
                <c:pt idx="3">
                  <c:v>-2</c:v>
                </c:pt>
                <c:pt idx="4">
                  <c:v>-7</c:v>
                </c:pt>
                <c:pt idx="5">
                  <c:v>1</c:v>
                </c:pt>
                <c:pt idx="6">
                  <c:v>1</c:v>
                </c:pt>
                <c:pt idx="7">
                  <c:v>-26</c:v>
                </c:pt>
                <c:pt idx="8">
                  <c:v>7</c:v>
                </c:pt>
                <c:pt idx="9">
                  <c:v>-19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79A-446E-9A15-3C8B7BEA50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45084623"/>
        <c:axId val="2045093263"/>
      </c:lineChart>
      <c:catAx>
        <c:axId val="204508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5093263"/>
        <c:crosses val="autoZero"/>
        <c:auto val="1"/>
        <c:lblAlgn val="ctr"/>
        <c:lblOffset val="100"/>
        <c:noMultiLvlLbl val="0"/>
      </c:catAx>
      <c:valAx>
        <c:axId val="20450932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L"/>
          </a:p>
        </c:txPr>
        <c:crossAx val="2045084623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L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728661</xdr:colOff>
      <xdr:row>11</xdr:row>
      <xdr:rowOff>95249</xdr:rowOff>
    </xdr:from>
    <xdr:to>
      <xdr:col>12</xdr:col>
      <xdr:colOff>542924</xdr:colOff>
      <xdr:row>31</xdr:row>
      <xdr:rowOff>142874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32D7FF1F-9A10-2140-FCC0-BD1CCD1ADD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103909</xdr:colOff>
      <xdr:row>11</xdr:row>
      <xdr:rowOff>22513</xdr:rowOff>
    </xdr:from>
    <xdr:to>
      <xdr:col>28</xdr:col>
      <xdr:colOff>606136</xdr:colOff>
      <xdr:row>31</xdr:row>
      <xdr:rowOff>138545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3CAF336D-5E6B-56FF-DA64-1F4EF3B4E26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514350</xdr:colOff>
      <xdr:row>11</xdr:row>
      <xdr:rowOff>85725</xdr:rowOff>
    </xdr:from>
    <xdr:to>
      <xdr:col>10</xdr:col>
      <xdr:colOff>514350</xdr:colOff>
      <xdr:row>25</xdr:row>
      <xdr:rowOff>161925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E1AC5A69-8170-8458-07DC-81CB6349BFB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18</xdr:col>
      <xdr:colOff>176891</xdr:colOff>
      <xdr:row>10</xdr:row>
      <xdr:rowOff>63953</xdr:rowOff>
    </xdr:from>
    <xdr:to>
      <xdr:col>28</xdr:col>
      <xdr:colOff>734784</xdr:colOff>
      <xdr:row>25</xdr:row>
      <xdr:rowOff>81643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44FD4660-50B2-8C5E-337A-B87D16246B7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340177</xdr:colOff>
      <xdr:row>10</xdr:row>
      <xdr:rowOff>63953</xdr:rowOff>
    </xdr:from>
    <xdr:to>
      <xdr:col>12</xdr:col>
      <xdr:colOff>680356</xdr:colOff>
      <xdr:row>25</xdr:row>
      <xdr:rowOff>176893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19BEE56B-4080-6050-43EC-5EF501B365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17</xdr:col>
      <xdr:colOff>27215</xdr:colOff>
      <xdr:row>9</xdr:row>
      <xdr:rowOff>131989</xdr:rowOff>
    </xdr:from>
    <xdr:to>
      <xdr:col>28</xdr:col>
      <xdr:colOff>367393</xdr:colOff>
      <xdr:row>25</xdr:row>
      <xdr:rowOff>149679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C37AD4E7-16AD-F6DB-820E-D8D4C7ED80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BV" refreshedDate="45578.431168402778" createdVersion="8" refreshedVersion="8" minRefreshableVersion="3" recordCount="1635" xr:uid="{E07645DC-4B38-41E3-8F9B-13847E46EEEB}">
  <cacheSource type="worksheet">
    <worksheetSource ref="A1:AK1636" sheet="Datos 2023"/>
  </cacheSource>
  <cacheFields count="42">
    <cacheField name="#" numFmtId="0">
      <sharedItems containsSemiMixedTypes="0" containsString="0" containsNumber="1" containsInteger="1" minValue="39573" maxValue="56521"/>
    </cacheField>
    <cacheField name="Proyecto" numFmtId="0">
      <sharedItems/>
    </cacheField>
    <cacheField name="Tipo" numFmtId="0">
      <sharedItems/>
    </cacheField>
    <cacheField name="Tarea padre" numFmtId="0">
      <sharedItems containsNonDate="0" containsString="0" containsBlank="1"/>
    </cacheField>
    <cacheField name="Unidad" numFmtId="0">
      <sharedItems count="4">
        <s v="RE-"/>
        <s v="EI-"/>
        <s v="EM-"/>
        <s v="GC-"/>
      </sharedItems>
    </cacheField>
    <cacheField name="Estado" numFmtId="0">
      <sharedItems/>
    </cacheField>
    <cacheField name="Prioridad" numFmtId="0">
      <sharedItems/>
    </cacheField>
    <cacheField name="Asunto" numFmtId="0">
      <sharedItems/>
    </cacheField>
    <cacheField name="Autor" numFmtId="0">
      <sharedItems/>
    </cacheField>
    <cacheField name="Asignado a" numFmtId="0">
      <sharedItems containsBlank="1"/>
    </cacheField>
    <cacheField name="Actualizado" numFmtId="22">
      <sharedItems containsSemiMixedTypes="0" containsNonDate="0" containsDate="1" containsString="0" minDate="2023-01-05T11:54:00" maxDate="2024-10-04T09:12:00"/>
    </cacheField>
    <cacheField name="Categoría" numFmtId="0">
      <sharedItems containsBlank="1"/>
    </cacheField>
    <cacheField name="Versión prevista" numFmtId="0">
      <sharedItems containsNonDate="0" containsString="0" containsBlank="1"/>
    </cacheField>
    <cacheField name="Fecha de inicio" numFmtId="0">
      <sharedItems containsDate="1" containsBlank="1" containsMixedTypes="1" minDate="2022-03-29T00:00:00" maxDate="2024-10-05T00:00:00" count="354">
        <d v="2023-01-05T00:00:00"/>
        <d v="2023-01-10T00:00:00"/>
        <d v="2023-01-03T00:00:00"/>
        <d v="2023-02-28T00:00:00"/>
        <d v="2023-01-04T00:00:00"/>
        <d v="2023-11-06T00:00:00"/>
        <d v="2023-04-18T00:00:00"/>
        <d v="2023-01-31T00:00:00"/>
        <d v="2024-10-04T00:00:00"/>
        <d v="2023-01-06T00:00:00"/>
        <d v="2023-01-09T00:00:00"/>
        <d v="2023-03-30T00:00:00"/>
        <d v="2023-01-30T00:00:00"/>
        <d v="2023-01-11T00:00:00"/>
        <d v="2023-01-13T00:00:00"/>
        <d v="2023-01-12T00:00:00"/>
        <d v="2023-03-10T00:00:00"/>
        <d v="2023-02-24T00:00:00"/>
        <d v="2023-01-16T00:00:00"/>
        <d v="2023-01-24T00:00:00"/>
        <d v="2023-01-17T00:00:00"/>
        <d v="2023-05-16T00:00:00"/>
        <d v="2023-01-23T00:00:00"/>
        <d v="2023-05-11T00:00:00"/>
        <d v="2023-04-04T00:00:00"/>
        <d v="2023-01-18T00:00:00"/>
        <d v="2023-01-19T00:00:00"/>
        <d v="2023-03-22T00:00:00"/>
        <d v="2023-01-21T00:00:00"/>
        <d v="2023-01-22T00:00:00"/>
        <d v="2023-01-26T00:00:00"/>
        <d v="2023-01-25T00:00:00"/>
        <d v="2023-02-26T00:00:00"/>
        <d v="2023-05-18T00:00:00"/>
        <d v="2023-01-28T00:00:00"/>
        <d v="2023-02-01T00:00:00"/>
        <d v="2023-07-06T00:00:00"/>
        <m/>
        <d v="2023-01-27T00:00:00"/>
        <d v="2023-07-20T00:00:00"/>
        <d v="2023-03-02T00:00:00"/>
        <d v="2023-02-02T00:00:00"/>
        <d v="2023-02-03T00:00:00"/>
        <d v="2023-02-15T00:00:00"/>
        <d v="2023-03-21T00:00:00"/>
        <d v="2023-02-11T00:00:00"/>
        <d v="2023-02-06T00:00:00"/>
        <d v="2023-02-10T00:00:00"/>
        <d v="2023-06-30T00:00:00"/>
        <d v="2023-02-04T00:00:00"/>
        <d v="2023-02-16T00:00:00"/>
        <d v="2023-05-09T00:00:00"/>
        <d v="2023-02-07T00:00:00"/>
        <d v="2023-02-08T00:00:00"/>
        <d v="2023-02-09T00:00:00"/>
        <d v="2023-03-27T00:00:00"/>
        <d v="2023-04-20T00:00:00"/>
        <d v="2023-04-03T00:00:00"/>
        <d v="2023-03-08T00:00:00"/>
        <d v="2023-03-06T00:00:00"/>
        <d v="2023-02-21T00:00:00"/>
        <d v="2023-02-12T00:00:00"/>
        <d v="2023-02-13T00:00:00"/>
        <d v="2023-02-17T00:00:00"/>
        <d v="2023-03-13T00:00:00"/>
        <d v="2023-02-27T00:00:00"/>
        <d v="2023-03-04T00:00:00"/>
        <d v="2023-02-14T00:00:00"/>
        <d v="2023-02-18T00:00:00"/>
        <d v="2023-03-11T00:00:00"/>
        <d v="2023-04-10T00:00:00"/>
        <d v="2023-03-01T00:00:00"/>
        <d v="2023-05-22T00:00:00"/>
        <d v="2023-02-23T00:00:00"/>
        <d v="2023-02-20T00:00:00"/>
        <d v="2023-03-29T00:00:00"/>
        <d v="2023-02-22T00:00:00"/>
        <d v="2023-06-03T00:00:00"/>
        <d v="2023-03-15T00:00:00"/>
        <d v="2023-03-17T00:00:00"/>
        <d v="2023-03-03T00:00:00"/>
        <d v="2023-03-14T00:00:00"/>
        <d v="2023-03-07T00:00:00"/>
        <d v="2023-03-23T00:00:00"/>
        <d v="2023-04-06T00:00:00"/>
        <d v="2023-03-09T00:00:00"/>
        <d v="2024-02-08T00:00:00"/>
        <d v="2023-03-24T00:00:00"/>
        <d v="2023-09-25T00:00:00"/>
        <d v="2024-08-09T00:00:00"/>
        <d v="2023-04-12T00:00:00"/>
        <d v="2023-03-18T00:00:00"/>
        <d v="2023-03-16T00:00:00"/>
        <d v="2023-05-12T00:00:00"/>
        <d v="2023-05-14T00:00:00"/>
        <d v="2023-05-10T00:00:00"/>
        <d v="2023-04-22T00:00:00"/>
        <d v="2023-03-20T00:00:00"/>
        <d v="2023-04-01T00:00:00"/>
        <d v="2023-03-25T00:00:00"/>
        <d v="2023-03-31T00:00:00"/>
        <d v="2023-06-01T00:00:00"/>
        <d v="2023-04-05T00:00:00"/>
        <d v="2023-04-07T00:00:00"/>
        <d v="2023-06-07T00:00:00"/>
        <d v="2023-05-08T00:00:00"/>
        <d v="2022-03-29T00:00:00"/>
        <d v="2023-03-28T00:00:00"/>
        <d v="2023-04-11T00:00:00"/>
        <d v="2024-08-24T00:00:00"/>
        <d v="2023-06-05T00:00:00"/>
        <d v="2023-04-15T00:00:00"/>
        <d v="2023-04-14T00:00:00"/>
        <d v="2023-03-12T00:00:00"/>
        <d v="2023-04-13T00:00:00"/>
        <d v="2023-09-05T00:00:00"/>
        <d v="2023-05-02T00:00:00"/>
        <d v="2023-05-04T00:00:00"/>
        <d v="2023-04-24T00:00:00"/>
        <d v="2023-05-19T00:00:00"/>
        <d v="2023-04-17T00:00:00"/>
        <d v="2023-06-22T00:00:00"/>
        <s v="20/04/0023"/>
        <d v="2024-03-16T00:00:00"/>
        <d v="2024-02-23T00:00:00"/>
        <d v="2024-04-17T00:00:00"/>
        <d v="2023-04-19T00:00:00"/>
        <d v="2023-04-21T00:00:00"/>
        <d v="2023-04-23T00:00:00"/>
        <d v="2023-04-25T00:00:00"/>
        <d v="2023-05-24T00:00:00"/>
        <d v="2023-05-20T00:00:00"/>
        <d v="2023-05-23T00:00:00"/>
        <d v="2023-05-03T00:00:00"/>
        <d v="2023-05-25T00:00:00"/>
        <d v="2023-04-26T00:00:00"/>
        <d v="2023-04-29T00:00:00"/>
        <d v="2023-05-07T00:00:00"/>
        <d v="2023-04-27T00:00:00"/>
        <d v="2023-05-13T00:00:00"/>
        <d v="2023-05-05T00:00:00"/>
        <d v="2024-06-11T00:00:00"/>
        <d v="2023-05-06T00:00:00"/>
        <d v="2024-02-21T00:00:00"/>
        <d v="2023-06-13T00:00:00"/>
        <d v="2023-05-15T00:00:00"/>
        <d v="2023-05-21T00:00:00"/>
        <d v="2023-06-06T00:00:00"/>
        <d v="2023-05-17T00:00:00"/>
        <d v="2023-05-26T00:00:00"/>
        <d v="2024-02-05T00:00:00"/>
        <d v="2023-05-27T00:00:00"/>
        <d v="2024-07-04T00:00:00"/>
        <d v="2023-06-02T00:00:00"/>
        <d v="2023-12-13T00:00:00"/>
        <d v="2024-01-14T00:00:00"/>
        <d v="2023-06-19T00:00:00"/>
        <d v="2023-05-29T00:00:00"/>
        <d v="2023-07-08T00:00:00"/>
        <d v="2023-06-09T00:00:00"/>
        <d v="2023-06-10T00:00:00"/>
        <d v="2023-06-16T00:00:00"/>
        <d v="2023-06-12T00:00:00"/>
        <d v="2023-05-30T00:00:00"/>
        <d v="2023-06-27T00:00:00"/>
        <d v="2023-07-05T00:00:00"/>
        <d v="2023-07-02T00:00:00"/>
        <d v="2023-10-06T00:00:00"/>
        <d v="2024-06-10T00:00:00"/>
        <d v="2023-06-08T00:00:00"/>
        <d v="2023-06-14T00:00:00"/>
        <d v="2023-06-15T00:00:00"/>
        <d v="2023-06-23T00:00:00"/>
        <d v="2023-06-17T00:00:00"/>
        <d v="2023-09-13T00:00:00"/>
        <d v="2024-01-31T00:00:00"/>
        <d v="2023-06-21T00:00:00"/>
        <d v="2023-06-29T00:00:00"/>
        <d v="2023-06-20T00:00:00"/>
        <d v="2022-06-19T00:00:00"/>
        <d v="2024-02-06T00:00:00"/>
        <d v="2023-08-22T00:00:00"/>
        <d v="2023-06-26T00:00:00"/>
        <d v="2024-06-29T00:00:00"/>
        <d v="2023-06-28T00:00:00"/>
        <d v="2023-07-01T00:00:00"/>
        <d v="2023-07-07T00:00:00"/>
        <d v="2023-07-03T00:00:00"/>
        <d v="2023-07-04T00:00:00"/>
        <d v="2022-07-04T00:00:00"/>
        <d v="2024-01-09T00:00:00"/>
        <d v="2023-07-10T00:00:00"/>
        <d v="2023-07-17T00:00:00"/>
        <d v="2023-07-09T00:00:00"/>
        <d v="2023-07-15T00:00:00"/>
        <d v="2023-09-29T00:00:00"/>
        <d v="2023-07-22T00:00:00"/>
        <d v="2023-07-11T00:00:00"/>
        <d v="2024-04-10T00:00:00"/>
        <d v="2023-07-12T00:00:00"/>
        <d v="2023-07-13T00:00:00"/>
        <d v="2023-07-14T00:00:00"/>
        <d v="2023-08-30T00:00:00"/>
        <d v="2023-07-27T00:00:00"/>
        <d v="2023-07-18T00:00:00"/>
        <d v="2023-08-06T00:00:00"/>
        <d v="2023-07-28T00:00:00"/>
        <d v="2023-07-21T00:00:00"/>
        <d v="2023-07-19T00:00:00"/>
        <d v="2023-08-21T00:00:00"/>
        <d v="2023-07-25T00:00:00"/>
        <d v="2023-09-11T00:00:00"/>
        <d v="2023-10-24T00:00:00"/>
        <d v="2024-04-11T00:00:00"/>
        <d v="2024-07-23T00:00:00"/>
        <d v="2023-08-17T00:00:00"/>
        <d v="2023-07-26T00:00:00"/>
        <d v="2023-09-15T00:00:00"/>
        <d v="2024-03-15T00:00:00"/>
        <d v="2023-10-23T00:00:00"/>
        <d v="2023-07-29T00:00:00"/>
        <d v="2023-08-08T00:00:00"/>
        <d v="2023-07-30T00:00:00"/>
        <d v="2023-08-04T00:00:00"/>
        <d v="2023-08-12T00:00:00"/>
        <d v="2023-12-14T00:00:00"/>
        <d v="2023-08-02T00:00:00"/>
        <d v="2023-07-31T00:00:00"/>
        <d v="2023-10-05T00:00:00"/>
        <d v="2023-08-05T00:00:00"/>
        <d v="2024-03-22T00:00:00"/>
        <d v="2023-08-11T00:00:00"/>
        <d v="2023-08-03T00:00:00"/>
        <d v="2023-08-10T00:00:00"/>
        <d v="2023-08-07T00:00:00"/>
        <d v="2023-08-14T00:00:00"/>
        <d v="2023-08-09T00:00:00"/>
        <d v="2023-08-20T00:00:00"/>
        <d v="2023-10-20T00:00:00"/>
        <d v="2023-08-16T00:00:00"/>
        <d v="2023-08-13T00:00:00"/>
        <d v="2023-08-15T00:00:00"/>
        <d v="2023-09-10T00:00:00"/>
        <d v="2023-12-15T00:00:00"/>
        <d v="2023-08-26T00:00:00"/>
        <d v="2023-08-18T00:00:00"/>
        <d v="2023-08-19T00:00:00"/>
        <d v="2024-02-02T00:00:00"/>
        <d v="2023-10-02T00:00:00"/>
        <d v="2023-08-23T00:00:00"/>
        <d v="2023-08-24T00:00:00"/>
        <d v="2023-08-29T00:00:00"/>
        <d v="2023-10-17T00:00:00"/>
        <d v="2023-10-18T00:00:00"/>
        <d v="2023-08-28T00:00:00"/>
        <d v="2023-10-10T00:00:00"/>
        <d v="2024-02-24T00:00:00"/>
        <d v="2023-11-19T00:00:00"/>
        <d v="2023-09-02T00:00:00"/>
        <d v="2023-10-16T00:00:00"/>
        <d v="2023-11-23T00:00:00"/>
        <d v="2023-09-08T00:00:00"/>
        <d v="2023-09-19T00:00:00"/>
        <d v="2023-09-01T00:00:00"/>
        <d v="2023-08-31T00:00:00"/>
        <d v="2023-09-09T00:00:00"/>
        <d v="2023-09-12T00:00:00"/>
        <d v="2023-09-06T00:00:00"/>
        <d v="2024-01-16T00:00:00"/>
        <d v="2024-02-28T00:00:00"/>
        <d v="2023-09-07T00:00:00"/>
        <d v="2023-09-16T00:00:00"/>
        <d v="2023-09-14T00:00:00"/>
        <d v="2024-01-10T00:00:00"/>
        <d v="2023-09-22T00:00:00"/>
        <d v="2023-09-21T00:00:00"/>
        <d v="2024-08-06T00:00:00"/>
        <d v="2023-09-20T00:00:00"/>
        <d v="2023-11-18T00:00:00"/>
        <d v="2023-11-09T00:00:00"/>
        <d v="2023-10-04T00:00:00"/>
        <d v="2023-10-01T00:00:00"/>
        <d v="2023-10-07T00:00:00"/>
        <d v="2024-02-17T00:00:00"/>
        <d v="2024-07-25T00:00:00"/>
        <d v="2023-09-23T00:00:00"/>
        <d v="2023-09-30T00:00:00"/>
        <d v="2023-09-27T00:00:00"/>
        <d v="2023-09-28T00:00:00"/>
        <d v="2023-09-26T00:00:00"/>
        <d v="2023-11-17T00:00:00"/>
        <d v="2023-10-26T00:00:00"/>
        <d v="2023-12-01T00:00:00"/>
        <d v="2024-05-22T00:00:00"/>
        <d v="2023-10-11T00:00:00"/>
        <d v="2024-10-02T00:00:00"/>
        <d v="2023-10-03T00:00:00"/>
        <d v="2023-11-14T00:00:00"/>
        <d v="2022-10-10T00:00:00"/>
        <d v="2023-11-04T00:00:00"/>
        <d v="2023-10-09T00:00:00"/>
        <d v="2023-10-13T00:00:00"/>
        <d v="2023-11-15T00:00:00"/>
        <d v="2023-10-12T00:00:00"/>
        <d v="2024-01-04T00:00:00"/>
        <d v="2023-11-25T00:00:00"/>
        <d v="2023-10-19T00:00:00"/>
        <d v="2023-10-21T00:00:00"/>
        <d v="2023-11-27T00:00:00"/>
        <d v="2023-11-16T00:00:00"/>
        <d v="2023-10-27T00:00:00"/>
        <d v="2023-10-25T00:00:00"/>
        <d v="2023-11-01T00:00:00"/>
        <d v="2023-10-30T00:00:00"/>
        <d v="2023-11-08T00:00:00"/>
        <d v="2023-11-21T00:00:00"/>
        <d v="2023-11-05T00:00:00"/>
        <d v="2024-07-03T00:00:00"/>
        <d v="2023-11-07T00:00:00"/>
        <d v="2023-12-16T00:00:00"/>
        <d v="2023-11-20T00:00:00"/>
        <d v="2023-11-13T00:00:00"/>
        <d v="2023-11-22T00:00:00"/>
        <d v="2023-11-30T00:00:00"/>
        <d v="2023-11-24T00:00:00"/>
        <d v="2023-11-28T00:00:00"/>
        <d v="2023-11-29T00:00:00"/>
        <d v="2023-12-12T00:00:00"/>
        <d v="2023-12-11T00:00:00"/>
        <d v="2024-03-05T00:00:00"/>
        <d v="2023-12-03T00:00:00"/>
        <d v="2023-12-04T00:00:00"/>
        <d v="2023-12-08T00:00:00"/>
        <d v="2023-12-09T00:00:00"/>
        <d v="2023-12-06T00:00:00"/>
        <d v="2024-03-12T00:00:00"/>
        <d v="2023-12-19T00:00:00"/>
        <d v="2024-01-12T00:00:00"/>
        <d v="2023-12-18T00:00:00"/>
        <d v="2023-12-20T00:00:00"/>
        <d v="2024-06-24T00:00:00"/>
        <d v="2023-12-23T00:00:00"/>
        <d v="2023-12-21T00:00:00"/>
        <d v="2023-12-22T00:00:00"/>
        <d v="2024-09-05T00:00:00"/>
        <d v="2023-12-27T00:00:00"/>
        <d v="2024-05-13T00:00:00"/>
        <d v="2023-12-28T00:00:00"/>
        <d v="2023-12-29T00:00:00"/>
        <d v="2024-01-18T00:00:00"/>
        <d v="2024-01-02T00:00:00"/>
        <d v="2024-01-03T00:00:00"/>
        <d v="2024-01-05T00:00:00"/>
        <d v="2023-12-30T00:00:00"/>
      </sharedItems>
    </cacheField>
    <cacheField name="Fecha fin" numFmtId="0">
      <sharedItems containsDate="1" containsBlank="1" containsMixedTypes="1" minDate="2023-01-03T00:00:00" maxDate="2024-10-05T00:00:00" count="355">
        <d v="2023-01-05T00:00:00"/>
        <d v="2023-01-10T00:00:00"/>
        <d v="2023-01-03T00:00:00"/>
        <d v="2023-02-28T00:00:00"/>
        <d v="2023-01-04T00:00:00"/>
        <d v="2023-11-06T00:00:00"/>
        <d v="2023-04-18T00:00:00"/>
        <d v="2023-01-31T00:00:00"/>
        <d v="2024-10-04T00:00:00"/>
        <d v="2023-01-06T00:00:00"/>
        <m/>
        <d v="2023-01-09T00:00:00"/>
        <d v="2023-03-30T00:00:00"/>
        <d v="2023-01-30T00:00:00"/>
        <d v="2023-01-11T00:00:00"/>
        <d v="2023-02-13T00:00:00"/>
        <d v="2023-01-12T00:00:00"/>
        <d v="2023-01-13T00:00:00"/>
        <d v="2023-03-10T00:00:00"/>
        <d v="2023-02-24T00:00:00"/>
        <d v="2023-01-16T00:00:00"/>
        <d v="2023-01-24T00:00:00"/>
        <d v="2023-01-28T00:00:00"/>
        <d v="2023-01-17T00:00:00"/>
        <d v="2023-05-16T00:00:00"/>
        <d v="2023-01-23T00:00:00"/>
        <d v="2023-05-11T00:00:00"/>
        <d v="2023-04-04T00:00:00"/>
        <d v="2023-01-18T00:00:00"/>
        <d v="2023-01-19T00:00:00"/>
        <d v="2023-03-22T00:00:00"/>
        <d v="2023-01-21T00:00:00"/>
        <d v="2023-01-22T00:00:00"/>
        <d v="2023-01-26T00:00:00"/>
        <d v="2023-01-25T00:00:00"/>
        <d v="2023-02-26T00:00:00"/>
        <d v="2023-05-18T00:00:00"/>
        <d v="2023-02-01T00:00:00"/>
        <d v="2023-07-06T00:00:00"/>
        <d v="2023-01-27T00:00:00"/>
        <d v="2023-07-20T00:00:00"/>
        <d v="2023-03-02T00:00:00"/>
        <d v="2023-02-02T00:00:00"/>
        <d v="2023-02-03T00:00:00"/>
        <d v="2023-02-15T00:00:00"/>
        <d v="2023-03-21T00:00:00"/>
        <d v="2023-02-11T00:00:00"/>
        <d v="2023-02-06T00:00:00"/>
        <d v="2023-02-10T00:00:00"/>
        <d v="2023-06-30T00:00:00"/>
        <d v="2023-02-04T00:00:00"/>
        <d v="2023-02-16T00:00:00"/>
        <d v="2023-05-09T00:00:00"/>
        <d v="2023-02-07T00:00:00"/>
        <d v="2023-02-08T00:00:00"/>
        <d v="2023-02-09T00:00:00"/>
        <d v="2023-03-27T00:00:00"/>
        <d v="2023-04-20T00:00:00"/>
        <d v="2023-04-03T00:00:00"/>
        <d v="2023-03-08T00:00:00"/>
        <d v="2023-03-06T00:00:00"/>
        <d v="2023-02-21T00:00:00"/>
        <d v="2023-02-12T00:00:00"/>
        <d v="2023-02-17T00:00:00"/>
        <d v="2023-03-13T00:00:00"/>
        <d v="2023-02-27T00:00:00"/>
        <d v="2023-03-04T00:00:00"/>
        <d v="2023-02-14T00:00:00"/>
        <d v="2023-02-18T00:00:00"/>
        <d v="2023-03-11T00:00:00"/>
        <d v="2023-04-10T00:00:00"/>
        <d v="2023-03-15T00:00:00"/>
        <d v="2023-03-01T00:00:00"/>
        <d v="2023-05-22T00:00:00"/>
        <d v="2023-02-23T00:00:00"/>
        <d v="2023-02-20T00:00:00"/>
        <d v="2023-03-29T00:00:00"/>
        <d v="2023-03-24T00:00:00"/>
        <d v="2023-11-15T00:00:00"/>
        <d v="2023-02-22T00:00:00"/>
        <d v="2023-06-03T00:00:00"/>
        <d v="2023-03-23T00:00:00"/>
        <d v="2023-03-17T00:00:00"/>
        <d v="2023-03-03T00:00:00"/>
        <d v="2023-03-14T00:00:00"/>
        <d v="2023-03-07T00:00:00"/>
        <d v="2023-04-06T00:00:00"/>
        <d v="2023-03-09T00:00:00"/>
        <d v="2024-02-08T00:00:00"/>
        <d v="2023-09-25T00:00:00"/>
        <d v="2024-08-09T00:00:00"/>
        <d v="2023-04-12T00:00:00"/>
        <d v="2023-03-18T00:00:00"/>
        <d v="2023-03-16T00:00:00"/>
        <d v="2023-05-12T00:00:00"/>
        <d v="2023-05-14T00:00:00"/>
        <d v="2023-05-10T00:00:00"/>
        <d v="2023-04-22T00:00:00"/>
        <d v="2023-03-20T00:00:00"/>
        <d v="2023-04-01T00:00:00"/>
        <d v="2023-03-25T00:00:00"/>
        <d v="2023-04-25T00:00:00"/>
        <d v="2023-09-05T00:00:00"/>
        <d v="2023-04-24T00:00:00"/>
        <d v="2023-06-01T00:00:00"/>
        <d v="2023-04-05T00:00:00"/>
        <d v="2023-04-07T00:00:00"/>
        <d v="2023-06-07T00:00:00"/>
        <d v="2023-05-08T00:00:00"/>
        <d v="2023-03-28T00:00:00"/>
        <d v="2023-03-31T00:00:00"/>
        <d v="2023-04-11T00:00:00"/>
        <d v="2024-08-24T00:00:00"/>
        <d v="2023-06-05T00:00:00"/>
        <d v="2023-04-15T00:00:00"/>
        <d v="2023-04-14T00:00:00"/>
        <d v="2023-03-12T00:00:00"/>
        <d v="2023-04-13T00:00:00"/>
        <d v="2023-06-09T00:00:00"/>
        <d v="2023-05-02T00:00:00"/>
        <d v="2023-06-20T00:00:00"/>
        <d v="2023-05-04T00:00:00"/>
        <d v="2023-09-29T00:00:00"/>
        <d v="2023-05-19T00:00:00"/>
        <d v="2023-04-17T00:00:00"/>
        <d v="2023-06-24T00:00:00"/>
        <s v="20/04/0023"/>
        <d v="2024-03-16T00:00:00"/>
        <d v="2024-02-23T00:00:00"/>
        <d v="2024-04-17T00:00:00"/>
        <d v="2023-04-19T00:00:00"/>
        <d v="2023-04-21T00:00:00"/>
        <d v="2023-04-23T00:00:00"/>
        <d v="2023-05-24T00:00:00"/>
        <d v="2023-05-20T00:00:00"/>
        <d v="2023-05-23T00:00:00"/>
        <d v="2023-05-03T00:00:00"/>
        <d v="2023-05-25T00:00:00"/>
        <d v="2023-04-26T00:00:00"/>
        <d v="2023-04-29T00:00:00"/>
        <d v="2023-05-07T00:00:00"/>
        <d v="2023-04-27T00:00:00"/>
        <d v="2023-06-02T00:00:00"/>
        <d v="2023-05-13T00:00:00"/>
        <d v="2023-05-05T00:00:00"/>
        <d v="2024-06-11T00:00:00"/>
        <d v="2023-05-06T00:00:00"/>
        <d v="2024-02-21T00:00:00"/>
        <d v="2023-06-13T00:00:00"/>
        <d v="2023-05-15T00:00:00"/>
        <d v="2023-05-21T00:00:00"/>
        <d v="2023-06-06T00:00:00"/>
        <d v="2023-05-17T00:00:00"/>
        <d v="2023-05-26T00:00:00"/>
        <d v="2024-02-05T00:00:00"/>
        <d v="2023-05-27T00:00:00"/>
        <d v="2023-06-18T00:00:00"/>
        <d v="2024-07-04T00:00:00"/>
        <d v="2023-12-13T00:00:00"/>
        <d v="2024-01-14T00:00:00"/>
        <d v="2023-06-19T00:00:00"/>
        <d v="2023-05-29T00:00:00"/>
        <d v="2023-07-08T00:00:00"/>
        <d v="2023-07-17T00:00:00"/>
        <d v="2023-06-29T00:00:00"/>
        <d v="2023-06-10T00:00:00"/>
        <d v="2023-06-16T00:00:00"/>
        <d v="2023-06-12T00:00:00"/>
        <d v="2023-07-12T00:00:00"/>
        <d v="2023-07-04T00:00:00"/>
        <d v="2023-05-30T00:00:00"/>
        <d v="2023-06-27T00:00:00"/>
        <d v="2023-07-05T00:00:00"/>
        <d v="2023-07-02T00:00:00"/>
        <d v="2023-10-06T00:00:00"/>
        <d v="2024-06-10T00:00:00"/>
        <d v="2023-06-08T00:00:00"/>
        <d v="2023-08-05T00:00:00"/>
        <d v="2023-06-14T00:00:00"/>
        <d v="2023-06-15T00:00:00"/>
        <d v="2023-08-31T00:00:00"/>
        <d v="2023-06-23T00:00:00"/>
        <d v="2023-06-17T00:00:00"/>
        <d v="2023-09-13T00:00:00"/>
        <d v="2024-01-31T00:00:00"/>
        <d v="2023-06-21T00:00:00"/>
        <d v="2023-07-18T00:00:00"/>
        <d v="2023-07-31T00:00:00"/>
        <d v="2024-02-06T00:00:00"/>
        <d v="2023-08-22T00:00:00"/>
        <d v="2023-06-26T00:00:00"/>
        <d v="2024-06-29T00:00:00"/>
        <d v="2023-06-28T00:00:00"/>
        <d v="2023-07-01T00:00:00"/>
        <d v="2023-07-26T00:00:00"/>
        <d v="2023-07-28T00:00:00"/>
        <d v="2023-07-03T00:00:00"/>
        <d v="2023-07-09T00:00:00"/>
        <d v="2023-07-13T00:00:00"/>
        <d v="2023-07-07T00:00:00"/>
        <d v="2023-07-14T00:00:00"/>
        <d v="2023-07-15T00:00:00"/>
        <d v="2024-01-09T00:00:00"/>
        <d v="2024-05-25T00:00:00"/>
        <d v="2023-07-10T00:00:00"/>
        <d v="2023-07-22T00:00:00"/>
        <d v="2023-07-11T00:00:00"/>
        <d v="2023-07-16T00:00:00"/>
        <d v="2024-04-10T00:00:00"/>
        <d v="2023-08-03T00:00:00"/>
        <d v="2023-08-01T00:00:00"/>
        <d v="2023-08-30T00:00:00"/>
        <d v="2023-07-27T00:00:00"/>
        <d v="2023-08-06T00:00:00"/>
        <d v="2023-07-29T00:00:00"/>
        <d v="2023-07-21T00:00:00"/>
        <d v="2023-07-19T00:00:00"/>
        <d v="2023-08-21T00:00:00"/>
        <d v="2023-10-16T00:00:00"/>
        <d v="2023-07-25T00:00:00"/>
        <d v="2023-09-11T00:00:00"/>
        <d v="2023-10-24T00:00:00"/>
        <d v="2024-04-11T00:00:00"/>
        <d v="2024-07-23T00:00:00"/>
        <d v="2023-08-02T00:00:00"/>
        <d v="2023-08-14T00:00:00"/>
        <d v="2023-08-04T00:00:00"/>
        <d v="2023-08-17T00:00:00"/>
        <d v="2023-09-15T00:00:00"/>
        <d v="2024-03-15T00:00:00"/>
        <d v="2023-10-23T00:00:00"/>
        <d v="2023-08-29T00:00:00"/>
        <d v="2023-08-08T00:00:00"/>
        <d v="2023-07-30T00:00:00"/>
        <d v="2023-08-12T00:00:00"/>
        <d v="2023-08-07T00:00:00"/>
        <d v="2023-08-15T00:00:00"/>
        <d v="2023-12-14T00:00:00"/>
        <d v="2023-10-05T00:00:00"/>
        <d v="2023-08-16T00:00:00"/>
        <d v="2024-03-22T00:00:00"/>
        <d v="2023-08-11T00:00:00"/>
        <d v="2023-08-10T00:00:00"/>
        <d v="2024-05-22T00:00:00"/>
        <d v="2023-08-09T00:00:00"/>
        <d v="2023-08-20T00:00:00"/>
        <d v="2023-10-20T00:00:00"/>
        <d v="2023-08-13T00:00:00"/>
        <d v="2023-12-15T00:00:00"/>
        <d v="2023-09-10T00:00:00"/>
        <d v="2023-08-26T00:00:00"/>
        <d v="2023-08-18T00:00:00"/>
        <d v="2023-08-19T00:00:00"/>
        <d v="2024-02-02T00:00:00"/>
        <d v="2023-10-02T00:00:00"/>
        <d v="2023-08-23T00:00:00"/>
        <d v="2023-08-24T00:00:00"/>
        <d v="2023-10-17T00:00:00"/>
        <d v="2023-10-18T00:00:00"/>
        <d v="2023-08-28T00:00:00"/>
        <d v="2023-10-10T00:00:00"/>
        <d v="2024-02-24T00:00:00"/>
        <d v="2023-11-19T00:00:00"/>
        <d v="2023-09-02T00:00:00"/>
        <d v="2023-11-28T00:00:00"/>
        <d v="2023-09-08T00:00:00"/>
        <d v="2023-09-19T00:00:00"/>
        <d v="2023-09-01T00:00:00"/>
        <d v="2023-09-09T00:00:00"/>
        <d v="2023-09-12T00:00:00"/>
        <d v="2023-09-06T00:00:00"/>
        <d v="2024-01-16T00:00:00"/>
        <d v="2024-02-28T00:00:00"/>
        <d v="2023-09-07T00:00:00"/>
        <d v="2023-09-16T00:00:00"/>
        <d v="2023-09-14T00:00:00"/>
        <d v="2024-01-10T00:00:00"/>
        <d v="2023-09-22T00:00:00"/>
        <d v="2023-09-21T00:00:00"/>
        <d v="2024-08-06T00:00:00"/>
        <d v="2023-09-20T00:00:00"/>
        <d v="2023-11-18T00:00:00"/>
        <d v="2023-11-09T00:00:00"/>
        <d v="2023-10-04T00:00:00"/>
        <d v="2023-10-01T00:00:00"/>
        <d v="2023-10-07T00:00:00"/>
        <d v="2024-02-17T00:00:00"/>
        <d v="2024-07-25T00:00:00"/>
        <d v="2023-09-23T00:00:00"/>
        <d v="2023-09-30T00:00:00"/>
        <d v="2023-09-27T00:00:00"/>
        <d v="2023-09-28T00:00:00"/>
        <d v="2023-09-26T00:00:00"/>
        <d v="2024-05-27T00:00:00"/>
        <d v="2023-11-17T00:00:00"/>
        <d v="2023-10-26T00:00:00"/>
        <d v="2023-12-01T00:00:00"/>
        <d v="2023-10-11T00:00:00"/>
        <d v="2024-10-02T00:00:00"/>
        <d v="2023-10-03T00:00:00"/>
        <d v="2023-11-14T00:00:00"/>
        <d v="2023-11-04T00:00:00"/>
        <d v="2023-10-09T00:00:00"/>
        <d v="2023-10-13T00:00:00"/>
        <d v="2023-10-12T00:00:00"/>
        <d v="2024-01-04T00:00:00"/>
        <d v="2023-11-25T00:00:00"/>
        <d v="2023-10-19T00:00:00"/>
        <d v="2023-10-21T00:00:00"/>
        <d v="2023-11-27T00:00:00"/>
        <d v="2024-08-22T00:00:00"/>
        <d v="2024-06-03T00:00:00"/>
        <d v="2023-11-16T00:00:00"/>
        <d v="2023-10-27T00:00:00"/>
        <d v="2023-10-25T00:00:00"/>
        <d v="2023-11-01T00:00:00"/>
        <d v="2023-10-30T00:00:00"/>
        <d v="2023-11-08T00:00:00"/>
        <d v="2023-11-21T00:00:00"/>
        <d v="2023-11-05T00:00:00"/>
        <d v="2024-07-03T00:00:00"/>
        <d v="2023-11-07T00:00:00"/>
        <d v="2023-12-09T00:00:00"/>
        <d v="2023-12-16T00:00:00"/>
        <d v="2023-11-20T00:00:00"/>
        <d v="2023-11-22T00:00:00"/>
        <d v="2023-12-03T00:00:00"/>
        <d v="2023-11-23T00:00:00"/>
        <d v="2023-11-24T00:00:00"/>
        <d v="2023-11-29T00:00:00"/>
        <d v="2023-12-12T00:00:00"/>
        <d v="2023-12-11T00:00:00"/>
        <d v="2024-03-05T00:00:00"/>
        <d v="2023-12-04T00:00:00"/>
        <d v="2023-12-08T00:00:00"/>
        <d v="2023-12-06T00:00:00"/>
        <d v="2024-03-12T00:00:00"/>
        <d v="2023-12-19T00:00:00"/>
        <d v="2024-01-12T00:00:00"/>
        <d v="2023-12-18T00:00:00"/>
        <d v="2023-12-20T00:00:00"/>
        <d v="2024-06-24T00:00:00"/>
        <d v="2023-12-23T00:00:00"/>
        <d v="2023-12-21T00:00:00"/>
        <d v="2023-12-22T00:00:00"/>
        <d v="2024-09-05T00:00:00"/>
        <d v="2023-12-27T00:00:00"/>
        <d v="2024-05-13T00:00:00"/>
        <d v="2023-12-28T00:00:00"/>
        <d v="2023-12-29T00:00:00"/>
        <d v="2024-01-18T00:00:00"/>
        <d v="2024-01-02T00:00:00"/>
        <d v="2024-01-03T00:00:00"/>
        <d v="2024-01-05T00:00:00"/>
        <d v="2023-12-30T00:00:00"/>
      </sharedItems>
    </cacheField>
    <cacheField name="Tiempo estimado" numFmtId="0">
      <sharedItems containsString="0" containsBlank="1" containsNumber="1" minValue="0" maxValue="120"/>
    </cacheField>
    <cacheField name="Total de Tiempo Estimado" numFmtId="0">
      <sharedItems containsString="0" containsBlank="1" containsNumber="1" minValue="0" maxValue="120"/>
    </cacheField>
    <cacheField name="Tiempo dedicado" numFmtId="0">
      <sharedItems containsSemiMixedTypes="0" containsString="0" containsNumber="1" minValue="0" maxValue="120"/>
    </cacheField>
    <cacheField name="Tiempo total dedicado" numFmtId="0">
      <sharedItems containsSemiMixedTypes="0" containsString="0" containsNumber="1" minValue="0" maxValue="120"/>
    </cacheField>
    <cacheField name="% Realizado" numFmtId="0">
      <sharedItems containsSemiMixedTypes="0" containsString="0" containsNumber="1" containsInteger="1" minValue="0" maxValue="100"/>
    </cacheField>
    <cacheField name="Creado" numFmtId="22">
      <sharedItems containsSemiMixedTypes="0" containsNonDate="0" containsDate="1" containsString="0" minDate="2023-01-03T10:34:00" maxDate="2023-12-30T13:06:00" count="1634">
        <d v="2023-01-03T10:34:00"/>
        <d v="2023-01-03T15:36:00"/>
        <d v="2023-01-03T15:42:00"/>
        <d v="2023-01-04T10:20:00"/>
        <d v="2023-01-04T11:02:00"/>
        <d v="2023-01-04T11:06:00"/>
        <d v="2023-01-04T17:12:00"/>
        <d v="2023-01-04T17:19:00"/>
        <d v="2023-01-05T10:56:00"/>
        <d v="2023-01-05T11:08:00"/>
        <d v="2023-01-05T11:46:00"/>
        <d v="2023-01-05T12:19:00"/>
        <d v="2023-01-05T12:25:00"/>
        <d v="2023-01-06T10:11:00"/>
        <d v="2023-01-06T10:14:00"/>
        <d v="2023-01-06T10:31:00"/>
        <d v="2023-01-06T10:40:00"/>
        <d v="2023-01-08T14:34:00"/>
        <d v="2023-01-08T14:38:00"/>
        <d v="2023-01-08T14:43:00"/>
        <d v="2023-01-09T10:40:00"/>
        <d v="2023-01-09T10:51:00"/>
        <d v="2023-01-09T11:30:00"/>
        <d v="2023-01-09T14:31:00"/>
        <d v="2023-01-09T14:39:00"/>
        <d v="2023-01-09T15:25:00"/>
        <d v="2023-01-09T15:35:00"/>
        <d v="2023-01-09T15:40:00"/>
        <d v="2023-01-09T15:49:00"/>
        <d v="2023-01-10T11:03:00"/>
        <d v="2023-01-10T15:18:00"/>
        <d v="2023-01-11T10:17:00"/>
        <d v="2023-01-11T14:51:00"/>
        <d v="2023-01-11T16:36:00"/>
        <d v="2023-01-12T12:05:00"/>
        <d v="2023-01-12T15:03:00"/>
        <d v="2023-01-12T16:33:00"/>
        <d v="2023-01-13T11:15:00"/>
        <d v="2023-01-14T10:28:00"/>
        <d v="2023-01-16T09:21:00"/>
        <d v="2023-01-16T09:31:00"/>
        <d v="2023-01-16T11:22:00"/>
        <d v="2023-01-16T16:00:00"/>
        <d v="2023-01-16T17:12:00"/>
        <d v="2023-01-16T18:01:00"/>
        <d v="2023-01-17T11:31:00"/>
        <d v="2023-01-17T11:41:00"/>
        <d v="2023-01-17T11:45:00"/>
        <d v="2023-01-17T15:38:00"/>
        <d v="2023-01-17T15:42:00"/>
        <d v="2023-01-17T15:52:00"/>
        <d v="2023-01-18T11:29:00"/>
        <d v="2023-01-18T11:45:00"/>
        <d v="2023-01-18T15:22:00"/>
        <d v="2023-01-18T15:28:00"/>
        <d v="2023-01-18T15:36:00"/>
        <d v="2023-01-19T11:38:00"/>
        <d v="2023-01-19T15:13:00"/>
        <d v="2023-01-19T15:19:00"/>
        <d v="2023-01-20T10:38:00"/>
        <d v="2023-01-20T14:51:00"/>
        <d v="2023-01-20T14:56:00"/>
        <d v="2023-01-20T14:58:00"/>
        <d v="2023-01-20T15:05:00"/>
        <d v="2023-01-21T12:39:00"/>
        <d v="2023-01-23T09:34:00"/>
        <d v="2023-01-23T15:06:00"/>
        <d v="2023-01-23T15:51:00"/>
        <d v="2023-01-24T11:26:00"/>
        <d v="2023-01-24T11:46:00"/>
        <d v="2023-01-24T15:27:00"/>
        <d v="2023-01-24T15:31:00"/>
        <d v="2023-01-24T15:39:00"/>
        <d v="2023-01-25T11:14:00"/>
        <d v="2023-01-25T11:26:00"/>
        <d v="2023-01-25T14:35:00"/>
        <d v="2023-01-25T14:37:00"/>
        <d v="2023-01-25T14:47:00"/>
        <d v="2023-01-27T08:32:00"/>
        <d v="2023-01-27T08:36:00"/>
        <d v="2023-01-27T08:42:00"/>
        <d v="2023-01-27T08:45:00"/>
        <d v="2023-01-28T12:26:00"/>
        <d v="2023-01-28T12:32:00"/>
        <d v="2023-01-28T12:39:00"/>
        <d v="2023-01-28T13:04:00"/>
        <d v="2023-01-28T13:06:00"/>
        <d v="2023-01-28T14:38:00"/>
        <d v="2023-01-28T14:55:00"/>
        <d v="2023-01-28T14:58:00"/>
        <d v="2023-01-28T15:01:00"/>
        <d v="2023-01-28T15:15:00"/>
        <d v="2023-01-28T15:30:00"/>
        <d v="2023-01-28T15:47:00"/>
        <d v="2023-01-28T15:58:00"/>
        <d v="2023-01-30T12:00:00"/>
        <d v="2023-01-30T12:21:00"/>
        <d v="2023-01-31T10:40:00"/>
        <d v="2023-01-31T10:46:00"/>
        <d v="2023-01-31T11:04:00"/>
        <d v="2023-01-31T11:59:00"/>
        <d v="2023-01-31T12:09:00"/>
        <d v="2023-01-31T15:59:00"/>
        <d v="2023-01-31T16:09:00"/>
        <d v="2023-01-31T16:12:00"/>
        <d v="2023-01-31T16:24:00"/>
        <d v="2023-02-01T13:51:00"/>
        <d v="2023-02-01T14:16:00"/>
        <d v="2023-02-01T14:21:00"/>
        <d v="2023-02-01T14:27:00"/>
        <d v="2023-02-01T14:33:00"/>
        <d v="2023-02-01T14:35:00"/>
        <d v="2023-02-02T11:29:00"/>
        <d v="2023-02-02T11:59:00"/>
        <d v="2023-02-02T12:02:00"/>
        <d v="2023-02-02T14:47:00"/>
        <d v="2023-02-03T09:39:00"/>
        <d v="2023-02-03T09:49:00"/>
        <d v="2023-02-03T10:06:00"/>
        <d v="2023-02-03T10:30:00"/>
        <d v="2023-02-03T10:43:00"/>
        <d v="2023-02-03T10:50:00"/>
        <d v="2023-02-03T11:54:00"/>
        <d v="2023-02-03T12:05:00"/>
        <d v="2023-02-03T15:39:00"/>
        <d v="2023-02-03T15:43:00"/>
        <d v="2023-02-06T10:34:00"/>
        <d v="2023-02-06T10:38:00"/>
        <d v="2023-02-06T14:54:00"/>
        <d v="2023-02-06T14:59:00"/>
        <d v="2023-02-06T15:14:00"/>
        <d v="2023-02-06T15:19:00"/>
        <d v="2023-02-06T15:25:00"/>
        <d v="2023-02-06T15:48:00"/>
        <d v="2023-02-06T15:53:00"/>
        <d v="2023-02-06T15:58:00"/>
        <d v="2023-02-06T16:00:00"/>
        <d v="2023-02-06T16:14:00"/>
        <d v="2023-02-06T16:19:00"/>
        <d v="2023-02-06T16:31:00"/>
        <d v="2023-02-06T16:34:00"/>
        <d v="2023-02-06T18:55:00"/>
        <d v="2023-02-06T19:22:00"/>
        <d v="2023-02-06T19:26:00"/>
        <d v="2023-02-06T19:30:00"/>
        <d v="2023-02-06T19:33:00"/>
        <d v="2023-02-07T10:42:00"/>
        <d v="2023-02-07T14:34:00"/>
        <d v="2023-02-07T14:42:00"/>
        <d v="2023-02-07T15:03:00"/>
        <d v="2023-02-08T08:40:00"/>
        <d v="2023-02-08T10:41:00"/>
        <d v="2023-02-08T15:36:00"/>
        <d v="2023-02-08T15:45:00"/>
        <d v="2023-02-08T15:58:00"/>
        <d v="2023-02-09T09:04:00"/>
        <d v="2023-02-09T09:49:00"/>
        <d v="2023-02-09T14:39:00"/>
        <d v="2023-02-09T14:52:00"/>
        <d v="2023-02-09T15:03:00"/>
        <d v="2023-02-09T15:12:00"/>
        <d v="2023-02-09T16:21:00"/>
        <d v="2023-02-10T08:50:00"/>
        <d v="2023-02-10T08:53:00"/>
        <d v="2023-02-10T09:01:00"/>
        <d v="2023-02-10T11:15:00"/>
        <d v="2023-02-10T15:18:00"/>
        <d v="2023-02-10T15:47:00"/>
        <d v="2023-02-10T15:49:00"/>
        <d v="2023-02-13T11:50:00"/>
        <d v="2023-02-13T11:59:00"/>
        <d v="2023-02-13T12:17:00"/>
        <d v="2023-02-13T12:21:00"/>
        <d v="2023-02-13T12:51:00"/>
        <d v="2023-02-13T13:52:00"/>
        <d v="2023-02-13T15:42:00"/>
        <d v="2023-02-14T08:24:00"/>
        <d v="2023-02-14T08:35:00"/>
        <d v="2023-02-14T08:40:00"/>
        <d v="2023-02-14T08:43:00"/>
        <d v="2023-02-14T08:45:00"/>
        <d v="2023-02-14T10:04:00"/>
        <d v="2023-02-14T15:21:00"/>
        <d v="2023-02-14T15:30:00"/>
        <d v="2023-02-14T17:21:00"/>
        <d v="2023-02-15T10:27:00"/>
        <d v="2023-02-15T10:30:00"/>
        <d v="2023-02-15T10:40:00"/>
        <d v="2023-02-15T10:42:00"/>
        <d v="2023-02-15T10:54:00"/>
        <d v="2023-02-15T10:57:00"/>
        <d v="2023-02-15T19:10:00"/>
        <d v="2023-02-16T09:57:00"/>
        <d v="2023-02-16T16:16:00"/>
        <d v="2023-02-16T16:18:00"/>
        <d v="2023-02-16T16:21:00"/>
        <d v="2023-02-17T08:10:00"/>
        <d v="2023-02-17T10:20:00"/>
        <d v="2023-02-17T10:23:00"/>
        <d v="2023-02-17T10:28:00"/>
        <d v="2023-02-17T11:47:00"/>
        <d v="2023-02-17T11:50:00"/>
        <d v="2023-02-17T11:53:00"/>
        <d v="2023-02-17T11:58:00"/>
        <d v="2023-02-17T12:09:00"/>
        <d v="2023-02-17T15:04:00"/>
        <d v="2023-02-18T11:54:00"/>
        <d v="2023-02-18T11:56:00"/>
        <d v="2023-02-20T12:16:00"/>
        <d v="2023-02-20T12:17:00"/>
        <d v="2023-02-20T12:21:00"/>
        <d v="2023-02-20T12:25:00"/>
        <d v="2023-02-20T12:28:00"/>
        <d v="2023-02-20T12:38:00"/>
        <d v="2023-02-20T12:41:00"/>
        <d v="2023-02-20T17:39:00"/>
        <d v="2023-02-20T17:40:00"/>
        <d v="2023-02-20T17:42:00"/>
        <d v="2023-02-21T10:02:00"/>
        <d v="2023-02-21T11:06:00"/>
        <d v="2023-02-21T11:08:00"/>
        <d v="2023-02-21T11:10:00"/>
        <d v="2023-02-21T15:17:00"/>
        <d v="2023-02-21T15:19:00"/>
        <d v="2023-02-21T15:22:00"/>
        <d v="2023-02-21T17:16:00"/>
        <d v="2023-02-21T17:18:00"/>
        <d v="2023-02-22T09:34:00"/>
        <d v="2023-02-22T11:09:00"/>
        <d v="2023-02-23T09:21:00"/>
        <d v="2023-02-23T09:24:00"/>
        <d v="2023-02-23T09:38:00"/>
        <d v="2023-02-23T09:40:00"/>
        <d v="2023-02-23T09:45:00"/>
        <d v="2023-02-23T09:46:00"/>
        <d v="2023-02-23T11:07:00"/>
        <d v="2023-02-23T11:09:00"/>
        <d v="2023-02-23T11:30:00"/>
        <d v="2023-02-23T13:06:00"/>
        <d v="2023-02-23T13:54:00"/>
        <d v="2023-02-23T15:44:00"/>
        <d v="2023-02-23T15:53:00"/>
        <d v="2023-02-23T16:23:00"/>
        <d v="2023-02-23T16:39:00"/>
        <d v="2023-02-23T16:43:00"/>
        <d v="2023-02-23T16:46:00"/>
        <d v="2023-02-24T08:18:00"/>
        <d v="2023-02-24T09:17:00"/>
        <d v="2023-02-24T10:09:00"/>
        <d v="2023-02-24T15:10:00"/>
        <d v="2023-02-24T15:14:00"/>
        <d v="2023-02-24T15:24:00"/>
        <d v="2023-02-24T16:45:00"/>
        <d v="2023-02-26T14:30:00"/>
        <d v="2023-02-26T14:44:00"/>
        <d v="2023-02-27T09:40:00"/>
        <d v="2023-02-27T09:43:00"/>
        <d v="2023-02-27T11:24:00"/>
        <d v="2023-02-27T15:12:00"/>
        <d v="2023-02-27T15:23:00"/>
        <d v="2023-02-27T15:36:00"/>
        <d v="2023-02-28T08:52:00"/>
        <d v="2023-02-28T11:14:00"/>
        <d v="2023-02-28T14:32:00"/>
        <d v="2023-02-28T14:38:00"/>
        <d v="2023-02-28T16:04:00"/>
        <d v="2023-02-28T16:19:00"/>
        <d v="2023-03-01T08:43:00"/>
        <d v="2023-03-01T08:49:00"/>
        <d v="2023-03-01T08:57:00"/>
        <d v="2023-03-01T11:23:00"/>
        <d v="2023-03-01T11:26:00"/>
        <d v="2023-03-01T11:34:00"/>
        <d v="2023-03-01T12:12:00"/>
        <d v="2023-03-01T12:20:00"/>
        <d v="2023-03-01T15:34:00"/>
        <d v="2023-03-01T15:37:00"/>
        <d v="2023-03-02T08:56:00"/>
        <d v="2023-03-02T09:07:00"/>
        <d v="2023-03-02T14:37:00"/>
        <d v="2023-03-02T16:48:00"/>
        <d v="2023-03-02T16:51:00"/>
        <d v="2023-03-03T08:40:00"/>
        <d v="2023-03-03T08:47:00"/>
        <d v="2023-03-03T09:07:00"/>
        <d v="2023-03-03T09:25:00"/>
        <d v="2023-03-03T09:31:00"/>
        <d v="2023-03-03T16:00:00"/>
        <d v="2023-03-03T16:11:00"/>
        <d v="2023-03-03T16:16:00"/>
        <d v="2023-03-06T09:49:00"/>
        <d v="2023-03-06T14:38:00"/>
        <d v="2023-03-06T14:45:00"/>
        <d v="2023-03-06T14:49:00"/>
        <d v="2023-03-06T15:47:00"/>
        <d v="2023-03-06T15:51:00"/>
        <d v="2023-03-06T16:13:00"/>
        <d v="2023-03-07T08:54:00"/>
        <d v="2023-03-07T09:17:00"/>
        <d v="2023-03-07T09:20:00"/>
        <d v="2023-03-07T09:24:00"/>
        <d v="2023-03-07T09:27:00"/>
        <d v="2023-03-07T16:58:00"/>
        <d v="2023-03-08T10:43:00"/>
        <d v="2023-03-08T11:29:00"/>
        <d v="2023-03-08T12:17:00"/>
        <d v="2023-03-08T15:12:00"/>
        <d v="2023-03-08T15:23:00"/>
        <d v="2023-03-08T15:28:00"/>
        <d v="2023-03-08T15:34:00"/>
        <d v="2023-03-08T16:43:00"/>
        <d v="2023-03-09T09:31:00"/>
        <d v="2023-03-09T10:32:00"/>
        <d v="2023-03-09T10:35:00"/>
        <d v="2023-03-09T16:05:00"/>
        <d v="2023-03-09T16:07:00"/>
        <d v="2023-03-09T16:21:00"/>
        <d v="2023-03-09T16:30:00"/>
        <d v="2023-03-09T16:43:00"/>
        <d v="2023-03-09T16:46:00"/>
        <d v="2023-03-10T11:01:00"/>
        <d v="2023-03-10T11:04:00"/>
        <d v="2023-03-10T11:11:00"/>
        <d v="2023-03-11T12:22:00"/>
        <d v="2023-03-11T12:39:00"/>
        <d v="2023-03-13T08:22:00"/>
        <d v="2023-03-13T10:04:00"/>
        <d v="2023-03-13T10:08:00"/>
        <d v="2023-03-13T10:12:00"/>
        <d v="2023-03-13T10:19:00"/>
        <d v="2023-03-13T10:20:00"/>
        <d v="2023-03-13T10:37:00"/>
        <d v="2023-03-13T10:46:00"/>
        <d v="2023-03-13T11:05:00"/>
        <d v="2023-03-13T11:09:00"/>
        <d v="2023-03-13T14:48:00"/>
        <d v="2023-03-13T14:57:00"/>
        <d v="2023-03-13T15:09:00"/>
        <d v="2023-03-13T16:23:00"/>
        <d v="2023-03-14T08:37:00"/>
        <d v="2023-03-14T08:43:00"/>
        <d v="2023-03-14T09:01:00"/>
        <d v="2023-03-14T10:12:00"/>
        <d v="2023-03-14T10:16:00"/>
        <d v="2023-03-14T10:20:00"/>
        <d v="2023-03-14T11:51:00"/>
        <d v="2023-03-14T12:02:00"/>
        <d v="2023-03-14T15:40:00"/>
        <d v="2023-03-15T09:56:00"/>
        <d v="2023-03-15T10:22:00"/>
        <d v="2023-03-15T11:13:00"/>
        <d v="2023-03-15T15:56:00"/>
        <d v="2023-03-15T16:06:00"/>
        <d v="2023-03-15T16:48:00"/>
        <d v="2023-03-16T08:48:00"/>
        <d v="2023-03-16T10:05:00"/>
        <d v="2023-03-16T10:12:00"/>
        <d v="2023-03-16T10:18:00"/>
        <d v="2023-03-16T10:30:00"/>
        <d v="2023-03-16T10:42:00"/>
        <d v="2023-03-16T11:02:00"/>
        <d v="2023-03-16T11:33:00"/>
        <d v="2023-03-16T12:47:00"/>
        <d v="2023-03-16T15:28:00"/>
        <d v="2023-03-16T15:35:00"/>
        <d v="2023-03-16T15:39:00"/>
        <d v="2023-03-16T16:26:00"/>
        <d v="2023-03-17T07:57:00"/>
        <d v="2023-03-17T08:01:00"/>
        <d v="2023-03-17T11:27:00"/>
        <d v="2023-03-17T12:20:00"/>
        <d v="2023-03-17T15:27:00"/>
        <d v="2023-03-18T15:54:00"/>
        <d v="2023-03-20T08:07:00"/>
        <d v="2023-03-20T09:32:00"/>
        <d v="2023-03-20T11:46:00"/>
        <d v="2023-03-20T15:09:00"/>
        <d v="2023-03-20T15:25:00"/>
        <d v="2023-03-20T15:42:00"/>
        <d v="2023-03-20T16:04:00"/>
        <d v="2023-03-20T16:41:00"/>
        <d v="2023-03-20T16:49:00"/>
        <d v="2023-03-20T16:55:00"/>
        <d v="2023-03-21T11:58:00"/>
        <d v="2023-03-21T12:15:00"/>
        <d v="2023-03-21T12:43:00"/>
        <d v="2023-03-21T15:22:00"/>
        <d v="2023-03-21T16:02:00"/>
        <d v="2023-03-22T08:44:00"/>
        <d v="2023-03-22T12:33:00"/>
        <d v="2023-03-22T14:40:00"/>
        <d v="2023-03-22T14:43:00"/>
        <d v="2023-03-22T16:45:00"/>
        <d v="2023-03-23T11:00:00"/>
        <d v="2023-03-23T11:29:00"/>
        <d v="2023-03-23T12:01:00"/>
        <d v="2023-03-23T12:13:00"/>
        <d v="2023-03-23T12:17:00"/>
        <d v="2023-03-23T12:20:00"/>
        <d v="2023-03-23T14:58:00"/>
        <d v="2023-03-23T15:20:00"/>
        <d v="2023-03-23T15:28:00"/>
        <d v="2023-03-23T16:12:00"/>
        <d v="2023-03-24T11:28:00"/>
        <d v="2023-03-24T11:32:00"/>
        <d v="2023-03-24T11:36:00"/>
        <d v="2023-03-24T11:43:00"/>
        <d v="2023-03-24T11:52:00"/>
        <d v="2023-03-24T11:57:00"/>
        <d v="2023-03-24T12:03:00"/>
        <d v="2023-03-24T14:57:00"/>
        <d v="2023-03-24T15:02:00"/>
        <d v="2023-03-24T15:11:00"/>
        <d v="2023-03-24T15:18:00"/>
        <d v="2023-03-24T15:23:00"/>
        <d v="2023-03-25T17:33:00"/>
        <d v="2023-03-27T10:21:00"/>
        <d v="2023-03-27T11:13:00"/>
        <d v="2023-03-27T12:07:00"/>
        <d v="2023-03-27T14:11:00"/>
        <d v="2023-03-27T15:17:00"/>
        <d v="2023-03-27T15:41:00"/>
        <d v="2023-03-27T15:44:00"/>
        <d v="2023-03-27T15:49:00"/>
        <d v="2023-03-27T15:52:00"/>
        <d v="2023-03-27T16:39:00"/>
        <d v="2023-03-27T16:53:00"/>
        <d v="2023-03-27T16:57:00"/>
        <d v="2023-03-27T17:29:00"/>
        <d v="2023-03-28T11:35:00"/>
        <d v="2023-03-28T11:39:00"/>
        <d v="2023-03-28T11:55:00"/>
        <d v="2023-03-28T12:19:00"/>
        <d v="2023-03-28T14:30:00"/>
        <d v="2023-03-28T14:46:00"/>
        <d v="2023-03-28T15:01:00"/>
        <d v="2023-03-29T08:08:00"/>
        <d v="2023-03-29T08:12:00"/>
        <d v="2023-03-29T08:42:00"/>
        <d v="2023-03-29T08:51:00"/>
        <d v="2023-03-29T09:24:00"/>
        <d v="2023-03-29T10:42:00"/>
        <d v="2023-03-29T10:59:00"/>
        <d v="2023-03-29T11:17:00"/>
        <d v="2023-03-29T14:58:00"/>
        <d v="2023-03-29T15:48:00"/>
        <d v="2023-03-29T15:52:00"/>
        <d v="2023-03-29T15:56:00"/>
        <d v="2023-03-29T16:03:00"/>
        <d v="2023-03-29T16:47:00"/>
        <d v="2023-03-30T08:22:00"/>
        <d v="2023-03-30T11:29:00"/>
        <d v="2023-03-30T11:43:00"/>
        <d v="2023-03-30T12:21:00"/>
        <d v="2023-03-30T14:37:00"/>
        <d v="2023-03-30T14:43:00"/>
        <d v="2023-04-25T17:49:00"/>
        <d v="2023-06-05T19:05:00"/>
        <d v="2023-04-01T14:49:00"/>
        <d v="2023-04-01T16:11:00"/>
        <d v="2023-04-01T16:23:00"/>
        <d v="2023-04-03T09:12:00"/>
        <d v="2023-04-03T09:22:00"/>
        <d v="2023-04-03T09:33:00"/>
        <d v="2023-04-03T09:40:00"/>
        <d v="2023-04-03T09:53:00"/>
        <d v="2023-04-03T14:38:00"/>
        <d v="2023-04-03T15:05:00"/>
        <d v="2023-04-03T15:18:00"/>
        <d v="2023-04-03T15:25:00"/>
        <d v="2023-04-03T15:32:00"/>
        <d v="2023-04-03T15:48:00"/>
        <d v="2023-04-03T15:57:00"/>
        <d v="2023-04-03T16:06:00"/>
        <d v="2023-04-03T17:20:00"/>
        <d v="2023-04-03T17:23:00"/>
        <d v="2023-04-03T17:32:00"/>
        <d v="2023-04-04T10:00:00"/>
        <d v="2023-04-04T12:02:00"/>
        <d v="2023-04-04T12:48:00"/>
        <d v="2023-04-04T13:21:00"/>
        <d v="2023-04-04T14:57:00"/>
        <d v="2023-04-04T15:55:00"/>
        <d v="2023-04-04T16:48:00"/>
        <d v="2023-04-04T16:51:00"/>
        <d v="2023-04-05T10:32:00"/>
        <d v="2023-04-05T11:19:00"/>
        <d v="2023-04-05T11:22:00"/>
        <d v="2023-04-05T12:28:00"/>
        <d v="2023-04-05T15:03:00"/>
        <d v="2023-04-05T15:08:00"/>
        <d v="2023-04-05T15:24:00"/>
        <d v="2023-04-05T15:43:00"/>
        <d v="2023-04-05T16:40:00"/>
        <d v="2023-04-06T11:22:00"/>
        <d v="2023-04-06T11:34:00"/>
        <d v="2023-04-06T11:40:00"/>
        <d v="2023-04-06T15:50:00"/>
        <d v="2023-04-06T16:20:00"/>
        <d v="2023-04-06T16:27:00"/>
        <d v="2023-04-06T16:37:00"/>
        <d v="2023-04-06T16:47:00"/>
        <d v="2023-04-08T08:42:00"/>
        <d v="2023-04-10T10:09:00"/>
        <d v="2023-04-10T10:48:00"/>
        <d v="2023-04-10T14:46:00"/>
        <d v="2023-04-10T14:52:00"/>
        <d v="2023-04-10T15:03:00"/>
        <d v="2023-04-10T17:55:00"/>
        <d v="2023-04-11T08:35:00"/>
        <d v="2023-04-11T09:11:00"/>
        <d v="2023-04-11T10:28:00"/>
        <d v="2023-04-11T10:31:00"/>
        <d v="2023-04-11T10:46:00"/>
        <d v="2023-04-11T15:15:00"/>
        <d v="2023-04-11T15:43:00"/>
        <d v="2023-04-11T15:50:00"/>
        <d v="2023-04-11T16:01:00"/>
        <d v="2023-04-11T16:07:00"/>
        <d v="2023-04-11T16:10:00"/>
        <d v="2023-04-11T16:13:00"/>
        <d v="2023-04-12T08:52:00"/>
        <d v="2023-04-12T09:02:00"/>
        <d v="2023-04-12T10:12:00"/>
        <d v="2023-04-12T10:58:00"/>
        <d v="2023-04-12T11:09:00"/>
        <d v="2023-04-12T11:23:00"/>
        <d v="2023-04-12T11:34:00"/>
        <d v="2023-04-12T11:39:00"/>
        <d v="2023-04-12T11:46:00"/>
        <d v="2023-04-12T11:52:00"/>
        <d v="2023-04-12T16:08:00"/>
        <d v="2023-04-12T16:15:00"/>
        <d v="2023-04-12T16:18:00"/>
        <d v="2023-04-12T16:20:00"/>
        <d v="2023-04-12T16:31:00"/>
        <d v="2023-04-13T08:45:00"/>
        <d v="2023-04-13T08:53:00"/>
        <d v="2023-04-13T15:21:00"/>
        <d v="2023-04-13T15:24:00"/>
        <d v="2023-04-13T15:28:00"/>
        <d v="2023-04-13T16:41:00"/>
        <d v="2023-04-13T16:48:00"/>
        <d v="2023-04-13T16:55:00"/>
        <d v="2023-04-13T17:10:00"/>
        <d v="2023-04-14T11:44:00"/>
        <d v="2023-04-14T12:02:00"/>
        <d v="2023-04-14T12:05:00"/>
        <d v="2023-04-14T12:09:00"/>
        <d v="2023-04-14T15:56:00"/>
        <d v="2023-04-14T16:31:00"/>
        <d v="2023-04-15T11:11:00"/>
        <d v="2023-04-17T10:14:00"/>
        <d v="2023-04-17T10:47:00"/>
        <d v="2023-04-17T10:54:00"/>
        <d v="2023-04-17T10:58:00"/>
        <d v="2023-04-17T11:03:00"/>
        <d v="2023-04-17T11:07:00"/>
        <d v="2023-04-17T11:47:00"/>
        <d v="2023-04-17T12:14:00"/>
        <d v="2023-04-17T16:00:00"/>
        <d v="2023-04-17T16:31:00"/>
        <d v="2023-04-18T10:19:00"/>
        <d v="2023-04-18T11:04:00"/>
        <d v="2023-04-18T12:35:00"/>
        <d v="2023-04-18T14:44:00"/>
        <d v="2023-04-18T17:02:00"/>
        <d v="2023-04-18T17:06:00"/>
        <d v="2023-04-19T08:38:00"/>
        <d v="2023-04-19T08:42:00"/>
        <d v="2023-04-19T10:27:00"/>
        <d v="2023-04-19T12:10:00"/>
        <d v="2023-04-19T15:21:00"/>
        <d v="2023-04-19T15:31:00"/>
        <d v="2023-04-19T15:45:00"/>
        <d v="2023-04-19T15:51:00"/>
        <d v="2023-04-19T16:57:00"/>
        <d v="2023-04-20T08:34:00"/>
        <d v="2023-04-20T10:23:00"/>
        <d v="2023-04-20T14:54:00"/>
        <d v="2023-04-20T14:59:00"/>
        <d v="2023-04-20T16:06:00"/>
        <d v="2023-04-21T10:07:00"/>
        <d v="2023-04-21T10:15:00"/>
        <d v="2023-04-21T10:19:00"/>
        <d v="2023-04-21T11:01:00"/>
        <d v="2023-04-21T11:38:00"/>
        <d v="2023-04-22T11:09:00"/>
        <d v="2023-04-22T11:27:00"/>
        <d v="2023-04-22T11:29:00"/>
        <d v="2023-04-22T11:35:00"/>
        <d v="2023-04-22T11:53:00"/>
        <d v="2023-04-24T08:12:00"/>
        <d v="2023-04-24T08:59:00"/>
        <d v="2023-04-24T10:31:00"/>
        <d v="2023-04-24T10:36:00"/>
        <d v="2023-04-24T11:38:00"/>
        <d v="2023-04-24T12:04:00"/>
        <d v="2023-04-24T14:45:00"/>
        <d v="2023-04-24T14:49:00"/>
        <d v="2023-04-24T15:02:00"/>
        <d v="2023-04-25T07:54:00"/>
        <d v="2023-04-25T08:09:00"/>
        <d v="2023-04-25T08:49:00"/>
        <d v="2023-04-25T11:55:00"/>
        <d v="2023-04-25T11:58:00"/>
        <d v="2023-04-25T12:05:00"/>
        <d v="2023-04-25T15:23:00"/>
        <d v="2023-04-25T15:27:00"/>
        <d v="2023-04-25T15:38:00"/>
        <d v="2023-04-25T17:04:00"/>
        <d v="2023-04-25T17:11:00"/>
        <d v="2023-04-25T17:52:00"/>
        <d v="2023-04-26T09:11:00"/>
        <d v="2023-04-26T09:28:00"/>
        <d v="2023-04-26T09:43:00"/>
        <d v="2023-04-26T12:19:00"/>
        <d v="2023-04-26T12:22:00"/>
        <d v="2023-04-27T10:29:00"/>
        <d v="2023-04-27T10:33:00"/>
        <d v="2023-04-27T15:10:00"/>
        <d v="2023-04-27T16:05:00"/>
        <d v="2023-04-28T15:12:00"/>
        <d v="2023-04-28T15:19:00"/>
        <d v="2023-04-28T15:22:00"/>
        <d v="2023-04-28T15:24:00"/>
        <d v="2023-05-02T14:56:00"/>
        <d v="2023-05-02T15:11:00"/>
        <d v="2023-05-02T16:18:00"/>
        <d v="2023-05-02T17:31:00"/>
        <d v="2023-05-03T08:25:00"/>
        <d v="2023-05-03T08:34:00"/>
        <d v="2023-05-03T09:02:00"/>
        <d v="2023-05-03T09:11:00"/>
        <d v="2023-05-03T10:40:00"/>
        <d v="2023-05-03T12:06:00"/>
        <d v="2023-05-03T12:12:00"/>
        <d v="2023-05-03T12:22:00"/>
        <d v="2023-05-03T14:54:00"/>
        <d v="2023-05-03T14:59:00"/>
        <d v="2023-05-03T15:29:00"/>
        <d v="2023-05-03T15:31:00"/>
        <d v="2023-05-03T15:37:00"/>
        <d v="2023-05-03T15:39:00"/>
        <d v="2023-05-03T16:14:00"/>
        <d v="2023-05-03T18:53:00"/>
        <d v="2023-05-03T18:56:00"/>
        <d v="2023-05-03T19:03:00"/>
        <d v="2023-05-04T11:17:00"/>
        <d v="2023-05-04T15:03:00"/>
        <d v="2023-05-04T16:41:00"/>
        <d v="2023-05-04T16:49:00"/>
        <d v="2023-05-04T17:19:00"/>
        <d v="2023-05-04T17:33:00"/>
        <d v="2023-05-05T12:16:00"/>
        <d v="2023-05-05T15:42:00"/>
        <d v="2023-05-05T15:53:00"/>
        <d v="2023-05-06T09:08:00"/>
        <d v="2023-05-06T10:36:00"/>
        <d v="2023-05-06T10:42:00"/>
        <d v="2023-05-06T11:24:00"/>
        <d v="2023-05-06T11:39:00"/>
        <d v="2023-05-06T11:46:00"/>
        <d v="2023-05-08T15:31:00"/>
        <d v="2023-05-08T19:41:00"/>
        <d v="2023-05-08T20:10:00"/>
        <d v="2023-05-08T20:14:00"/>
        <d v="2023-05-09T12:47:00"/>
        <d v="2023-05-09T12:56:00"/>
        <d v="2023-05-09T14:16:00"/>
        <d v="2023-05-09T19:44:00"/>
        <d v="2023-05-09T19:59:00"/>
        <d v="2023-05-10T14:41:00"/>
        <d v="2023-05-10T14:44:00"/>
        <d v="2023-05-11T14:18:00"/>
        <d v="2023-05-11T14:40:00"/>
        <d v="2023-05-11T14:45:00"/>
        <d v="2023-05-11T14:50:00"/>
        <d v="2023-05-11T18:48:00"/>
        <d v="2023-05-11T19:18:00"/>
        <d v="2023-05-11T19:28:00"/>
        <d v="2023-05-11T19:35:00"/>
        <d v="2023-05-11T19:41:00"/>
        <d v="2023-05-11T20:11:00"/>
        <d v="2023-05-11T20:41:00"/>
        <d v="2023-05-11T20:59:00"/>
        <d v="2023-05-12T12:47:00"/>
        <d v="2023-05-12T12:50:00"/>
        <d v="2023-05-12T13:18:00"/>
        <d v="2023-05-12T15:26:00"/>
        <d v="2023-05-12T15:35:00"/>
        <d v="2023-05-12T16:22:00"/>
        <d v="2023-05-13T13:39:00"/>
        <d v="2023-05-13T14:21:00"/>
        <d v="2023-05-15T12:08:00"/>
        <d v="2023-05-15T12:16:00"/>
        <d v="2023-05-15T14:55:00"/>
        <d v="2023-05-15T15:29:00"/>
        <d v="2023-05-15T15:32:00"/>
        <d v="2023-05-15T15:55:00"/>
        <d v="2023-05-15T16:01:00"/>
        <d v="2023-05-15T19:21:00"/>
        <d v="2023-05-15T19:23:00"/>
        <d v="2023-05-15T19:59:00"/>
        <d v="2023-05-16T14:11:00"/>
        <d v="2023-05-16T14:22:00"/>
        <d v="2023-05-16T14:31:00"/>
        <d v="2023-05-16T15:02:00"/>
        <d v="2023-05-16T15:07:00"/>
        <d v="2023-05-16T18:53:00"/>
        <d v="2023-05-16T19:02:00"/>
        <d v="2023-05-16T19:28:00"/>
        <d v="2023-05-16T19:42:00"/>
        <d v="2023-05-16T20:18:00"/>
        <d v="2023-05-16T20:26:00"/>
        <d v="2023-05-16T20:46:00"/>
        <d v="2023-05-16T20:58:00"/>
        <d v="2023-05-17T15:18:00"/>
        <d v="2023-05-17T15:26:00"/>
        <d v="2023-05-17T16:10:00"/>
        <d v="2023-05-17T16:13:00"/>
        <d v="2023-05-17T19:06:00"/>
        <d v="2023-05-17T19:12:00"/>
        <d v="2023-05-17T19:24:00"/>
        <d v="2023-05-17T19:54:00"/>
        <d v="2023-05-17T19:59:00"/>
        <d v="2023-05-17T20:02:00"/>
        <d v="2023-05-17T20:26:00"/>
        <d v="2023-05-17T20:45:00"/>
        <d v="2023-05-17T20:51:00"/>
        <d v="2023-05-17T21:00:00"/>
        <d v="2023-05-17T21:04:00"/>
        <d v="2023-05-17T21:07:00"/>
        <d v="2023-05-17T21:54:00"/>
        <d v="2023-05-18T12:51:00"/>
        <d v="2023-05-18T12:56:00"/>
        <d v="2023-05-18T13:19:00"/>
        <d v="2023-05-18T13:25:00"/>
        <d v="2023-05-18T14:57:00"/>
        <d v="2023-05-18T16:00:00"/>
        <d v="2023-05-18T16:08:00"/>
        <d v="2023-05-18T16:31:00"/>
        <d v="2023-05-18T18:30:00"/>
        <d v="2023-05-18T19:15:00"/>
        <d v="2023-05-19T14:10:00"/>
        <d v="2023-05-19T14:22:00"/>
        <d v="2023-05-19T14:34:00"/>
        <d v="2023-05-19T15:19:00"/>
        <d v="2023-05-19T20:37:00"/>
        <d v="2023-05-19T21:01:00"/>
        <d v="2023-05-19T21:06:00"/>
        <d v="2023-05-19T21:09:00"/>
        <d v="2023-05-19T21:15:00"/>
        <d v="2023-05-19T21:41:00"/>
        <d v="2023-05-22T18:32:00"/>
        <d v="2023-05-22T18:37:00"/>
        <d v="2023-05-22T18:41:00"/>
        <d v="2023-05-22T20:06:00"/>
        <d v="2023-05-22T20:13:00"/>
        <d v="2023-05-22T20:25:00"/>
        <d v="2023-05-22T20:28:00"/>
        <d v="2023-05-22T20:35:00"/>
        <d v="2023-05-23T15:41:00"/>
        <d v="2023-05-23T15:53:00"/>
        <d v="2023-05-23T15:56:00"/>
        <d v="2023-05-23T16:17:00"/>
        <d v="2023-05-23T20:07:00"/>
        <d v="2023-05-24T13:41:00"/>
        <d v="2023-05-24T16:10:00"/>
        <d v="2023-05-24T16:13:00"/>
        <d v="2023-05-24T16:37:00"/>
        <d v="2023-05-24T20:04:00"/>
        <d v="2023-05-24T20:22:00"/>
        <d v="2023-05-24T20:29:00"/>
        <d v="2023-05-24T20:47:00"/>
        <d v="2023-05-25T13:01:00"/>
        <d v="2023-05-25T13:19:00"/>
        <d v="2023-05-25T18:55:00"/>
        <d v="2023-05-25T19:05:00"/>
        <d v="2023-05-25T19:08:00"/>
        <d v="2023-05-25T19:10:00"/>
        <d v="2023-05-25T19:19:00"/>
        <d v="2023-05-25T19:45:00"/>
        <d v="2023-05-25T19:49:00"/>
        <d v="2023-05-25T19:55:00"/>
        <d v="2023-05-25T20:21:00"/>
        <d v="2023-05-25T20:29:00"/>
        <d v="2023-05-25T20:42:00"/>
        <d v="2023-05-26T13:47:00"/>
        <d v="2023-05-26T14:35:00"/>
        <d v="2023-05-26T14:51:00"/>
        <d v="2023-05-26T16:09:00"/>
        <d v="2023-05-26T16:13:00"/>
        <d v="2023-05-26T16:23:00"/>
        <d v="2023-05-26T19:36:00"/>
        <d v="2023-05-26T19:51:00"/>
        <d v="2023-05-26T19:55:00"/>
        <d v="2023-05-29T18:57:00"/>
        <d v="2023-05-29T19:12:00"/>
        <d v="2023-05-29T19:21:00"/>
        <d v="2023-05-30T12:46:00"/>
        <d v="2023-05-30T13:10:00"/>
        <d v="2023-05-30T14:13:00"/>
        <d v="2023-05-30T14:21:00"/>
        <d v="2023-05-30T14:32:00"/>
        <d v="2023-05-30T14:51:00"/>
        <d v="2023-05-30T14:55:00"/>
        <d v="2023-05-30T14:59:00"/>
        <d v="2023-05-30T15:04:00"/>
        <d v="2023-05-30T15:08:00"/>
        <d v="2023-05-30T15:27:00"/>
        <d v="2023-05-30T15:33:00"/>
        <d v="2023-05-30T15:37:00"/>
        <d v="2023-05-30T16:38:00"/>
        <d v="2023-05-30T16:43:00"/>
        <d v="2023-05-30T20:24:00"/>
        <d v="2023-05-30T20:27:00"/>
        <d v="2023-05-30T20:37:00"/>
        <d v="2023-05-30T20:45:00"/>
        <d v="2023-06-01T13:01:00"/>
        <d v="2023-06-01T13:09:00"/>
        <d v="2023-06-01T13:13:00"/>
        <d v="2023-06-01T13:17:00"/>
        <d v="2023-06-01T13:26:00"/>
        <d v="2023-06-01T13:40:00"/>
        <d v="2023-06-01T14:38:00"/>
        <d v="2023-06-01T14:41:00"/>
        <d v="2023-06-01T14:43:00"/>
        <d v="2023-06-01T15:54:00"/>
        <d v="2023-06-01T15:57:00"/>
        <d v="2023-06-01T17:16:00"/>
        <d v="2023-06-01T18:52:00"/>
        <d v="2023-06-01T19:25:00"/>
        <d v="2023-06-01T20:06:00"/>
        <d v="2023-06-01T21:39:00"/>
        <d v="2023-06-01T21:46:00"/>
        <d v="2023-06-01T21:58:00"/>
        <d v="2023-06-01T22:11:00"/>
        <d v="2023-06-01T22:30:00"/>
        <d v="2023-06-01T22:47:00"/>
        <d v="2023-06-01T23:09:00"/>
        <d v="2023-06-01T23:12:00"/>
        <d v="2023-06-01T23:18:00"/>
        <d v="2023-06-01T23:26:00"/>
        <d v="2023-06-01T23:51:00"/>
        <d v="2023-06-02T13:08:00"/>
        <d v="2023-06-02T16:09:00"/>
        <d v="2023-06-05T18:44:00"/>
        <d v="2023-06-05T18:49:00"/>
        <d v="2023-06-05T18:52:00"/>
        <d v="2023-06-05T19:10:00"/>
        <d v="2023-06-05T19:20:00"/>
        <d v="2023-06-06T12:06:00"/>
        <d v="2023-06-06T13:18:00"/>
        <d v="2023-06-06T13:21:00"/>
        <d v="2023-06-06T14:41:00"/>
        <d v="2023-06-06T15:48:00"/>
        <d v="2023-06-06T19:09:00"/>
        <d v="2023-06-06T19:15:00"/>
        <d v="2023-06-06T19:20:00"/>
        <d v="2023-06-06T19:57:00"/>
        <d v="2023-06-07T14:36:00"/>
        <d v="2023-06-07T15:52:00"/>
        <d v="2023-06-07T15:57:00"/>
        <d v="2023-06-07T16:06:00"/>
        <d v="2023-06-07T18:37:00"/>
        <d v="2023-06-07T18:51:00"/>
        <d v="2023-06-07T20:25:00"/>
        <d v="2023-06-08T12:52:00"/>
        <d v="2023-06-08T13:00:00"/>
        <d v="2023-06-08T13:27:00"/>
        <d v="2023-06-08T13:58:00"/>
        <d v="2023-06-08T14:08:00"/>
        <d v="2023-06-08T15:07:00"/>
        <d v="2023-06-08T20:01:00"/>
        <d v="2023-06-08T20:20:00"/>
        <d v="2023-06-09T12:13:00"/>
        <d v="2023-06-09T12:16:00"/>
        <d v="2023-06-09T12:57:00"/>
        <d v="2023-06-09T13:00:00"/>
        <d v="2023-06-09T14:26:00"/>
        <d v="2023-06-09T18:49:00"/>
        <d v="2023-06-09T18:51:00"/>
        <d v="2023-06-09T18:56:00"/>
        <d v="2023-06-12T12:25:00"/>
        <d v="2023-06-12T12:54:00"/>
        <d v="2023-06-12T12:58:00"/>
        <d v="2023-06-12T13:02:00"/>
        <d v="2023-06-12T14:50:00"/>
        <d v="2023-06-12T15:04:00"/>
        <d v="2023-06-12T15:07:00"/>
        <d v="2023-06-12T15:14:00"/>
        <d v="2023-06-12T18:43:00"/>
        <d v="2023-06-12T18:57:00"/>
        <d v="2023-06-12T19:01:00"/>
        <d v="2023-06-12T19:13:00"/>
        <d v="2023-06-12T19:18:00"/>
        <d v="2023-06-12T19:25:00"/>
        <d v="2023-06-12T19:30:00"/>
        <d v="2023-06-12T19:43:00"/>
        <d v="2023-06-13T13:52:00"/>
        <d v="2023-06-13T15:52:00"/>
        <d v="2023-06-13T16:02:00"/>
        <d v="2023-06-13T18:57:00"/>
        <d v="2023-06-13T19:12:00"/>
        <d v="2023-06-13T19:22:00"/>
        <d v="2023-06-13T19:49:00"/>
        <d v="2023-06-13T19:55:00"/>
        <d v="2023-06-13T19:58:00"/>
        <d v="2023-06-14T14:16:00"/>
        <d v="2023-06-14T14:35:00"/>
        <d v="2023-06-14T14:40:00"/>
        <d v="2023-06-14T14:57:00"/>
        <d v="2023-06-14T15:05:00"/>
        <d v="2023-06-14T15:07:00"/>
        <d v="2023-06-14T15:15:00"/>
        <d v="2023-06-14T15:23:00"/>
        <d v="2023-06-15T13:25:00"/>
        <d v="2023-06-15T14:41:00"/>
        <d v="2023-06-15T15:55:00"/>
        <d v="2023-06-15T19:22:00"/>
        <d v="2023-06-15T19:28:00"/>
        <d v="2023-06-15T19:38:00"/>
        <d v="2023-06-15T19:46:00"/>
        <d v="2023-06-15T19:52:00"/>
        <d v="2023-06-15T20:59:00"/>
        <d v="2023-06-15T21:09:00"/>
        <d v="2023-06-15T21:13:00"/>
        <d v="2023-06-16T15:56:00"/>
        <d v="2023-06-16T16:22:00"/>
        <d v="2023-06-16T19:00:00"/>
        <d v="2023-06-16T19:26:00"/>
        <d v="2023-06-16T19:33:00"/>
        <d v="2023-06-16T19:58:00"/>
        <d v="2023-06-19T14:14:00"/>
        <d v="2023-06-19T15:42:00"/>
        <d v="2023-06-19T15:46:00"/>
        <d v="2023-06-19T15:58:00"/>
        <d v="2023-06-19T20:11:00"/>
        <d v="2023-06-19T20:24:00"/>
        <d v="2023-06-19T21:36:00"/>
        <d v="2023-06-19T22:04:00"/>
        <d v="2023-06-19T22:37:00"/>
        <d v="2023-06-19T22:45:00"/>
        <d v="2023-06-20T12:40:00"/>
        <d v="2023-06-20T19:06:00"/>
        <d v="2023-06-20T19:11:00"/>
        <d v="2023-06-20T19:26:00"/>
        <d v="2023-06-20T20:51:00"/>
        <d v="2023-06-22T12:55:00"/>
        <d v="2023-06-22T14:44:00"/>
        <d v="2023-06-22T18:22:00"/>
        <d v="2023-06-22T18:27:00"/>
        <d v="2023-06-22T20:48:00"/>
        <d v="2023-06-23T12:55:00"/>
        <d v="2023-06-23T13:06:00"/>
        <d v="2023-06-23T15:22:00"/>
        <d v="2023-06-23T18:24:00"/>
        <d v="2023-06-23T18:46:00"/>
        <d v="2023-06-23T19:50:00"/>
        <d v="2023-06-27T13:29:00"/>
        <d v="2023-06-27T13:48:00"/>
        <d v="2023-06-27T13:52:00"/>
        <d v="2023-06-27T13:55:00"/>
        <d v="2023-06-27T14:25:00"/>
        <d v="2023-06-27T16:08:00"/>
        <d v="2023-06-27T16:12:00"/>
        <d v="2023-06-27T16:14:00"/>
        <d v="2023-06-27T19:56:00"/>
        <d v="2023-06-27T20:46:00"/>
        <d v="2023-06-28T20:26:00"/>
        <d v="2023-06-28T20:32:00"/>
        <d v="2023-06-29T16:20:00"/>
        <d v="2023-06-29T19:22:00"/>
        <d v="2023-06-29T19:30:00"/>
        <d v="2023-06-29T20:31:00"/>
        <d v="2023-06-29T20:43:00"/>
        <d v="2023-06-29T20:46:00"/>
        <d v="2023-06-29T20:49:00"/>
        <d v="2023-06-30T13:33:00"/>
        <d v="2023-06-30T14:05:00"/>
        <d v="2023-06-30T14:09:00"/>
        <d v="2023-06-30T14:24:00"/>
        <d v="2023-06-30T14:36:00"/>
        <d v="2023-06-30T14:41:00"/>
        <d v="2023-06-30T18:50:00"/>
        <d v="2023-06-30T19:33:00"/>
        <d v="2023-06-30T19:35:00"/>
        <d v="2023-07-03T12:51:00"/>
        <d v="2023-07-03T12:57:00"/>
        <d v="2023-07-03T14:22:00"/>
        <d v="2023-07-03T15:19:00"/>
        <d v="2023-07-03T20:52:00"/>
        <d v="2023-07-03T22:20:00"/>
        <d v="2023-07-04T12:31:00"/>
        <d v="2023-07-04T12:52:00"/>
        <d v="2023-07-04T15:07:00"/>
        <d v="2023-07-04T15:19:00"/>
        <d v="2023-07-04T15:33:00"/>
        <d v="2023-07-04T16:00:00"/>
        <d v="2023-07-04T19:38:00"/>
        <d v="2023-07-04T19:42:00"/>
        <d v="2023-07-04T19:49:00"/>
        <d v="2023-07-04T20:01:00"/>
        <d v="2023-07-05T12:55:00"/>
        <d v="2023-07-05T13:02:00"/>
        <d v="2023-07-05T13:05:00"/>
        <d v="2023-07-05T19:40:00"/>
        <d v="2023-07-05T20:18:00"/>
        <d v="2023-07-05T20:33:00"/>
        <d v="2023-07-06T12:01:00"/>
        <d v="2023-07-06T12:17:00"/>
        <d v="2023-07-06T12:47:00"/>
        <d v="2023-07-06T12:52:00"/>
        <d v="2023-07-06T13:13:00"/>
        <d v="2023-07-06T15:38:00"/>
        <d v="2023-07-06T15:41:00"/>
        <d v="2023-07-06T16:14:00"/>
        <d v="2023-07-06T19:02:00"/>
        <d v="2023-07-06T19:24:00"/>
        <d v="2023-07-06T19:35:00"/>
        <d v="2023-07-06T19:38:00"/>
        <d v="2023-07-06T19:53:00"/>
        <d v="2023-07-06T20:43:00"/>
        <d v="2023-07-07T13:19:00"/>
        <d v="2023-07-07T14:52:00"/>
        <d v="2023-07-07T15:00:00"/>
        <d v="2023-07-07T15:02:00"/>
        <d v="2023-07-07T15:08:00"/>
        <d v="2023-07-10T14:30:00"/>
        <d v="2023-07-10T14:45:00"/>
        <d v="2023-07-10T14:52:00"/>
        <d v="2023-07-10T15:02:00"/>
        <d v="2023-07-10T15:16:00"/>
        <d v="2023-07-10T15:54:00"/>
        <d v="2023-07-10T15:59:00"/>
        <d v="2023-07-10T20:51:00"/>
        <d v="2023-07-10T20:57:00"/>
        <d v="2023-07-10T21:28:00"/>
        <d v="2023-07-10T21:33:00"/>
        <d v="2023-07-11T15:19:00"/>
        <d v="2023-07-11T15:24:00"/>
        <d v="2023-07-11T15:28:00"/>
        <d v="2023-07-11T15:41:00"/>
        <d v="2023-07-11T15:48:00"/>
        <d v="2023-07-11T21:17:00"/>
        <d v="2023-07-11T21:21:00"/>
        <d v="2023-07-12T15:17:00"/>
        <d v="2023-07-12T19:48:00"/>
        <d v="2023-07-12T20:30:00"/>
        <d v="2023-07-12T20:35:00"/>
        <d v="2023-07-12T20:47:00"/>
        <d v="2023-07-12T20:54:00"/>
        <d v="2023-07-12T21:16:00"/>
        <d v="2023-07-12T21:41:00"/>
        <d v="2023-07-13T14:56:00"/>
        <d v="2023-07-13T18:47:00"/>
        <d v="2023-07-13T18:52:00"/>
        <d v="2023-07-13T18:55:00"/>
        <d v="2023-07-13T19:23:00"/>
        <d v="2023-07-13T19:34:00"/>
        <d v="2023-07-13T19:38:00"/>
        <d v="2023-07-14T12:43:00"/>
        <d v="2023-07-14T13:06:00"/>
        <d v="2023-07-14T15:12:00"/>
        <d v="2023-07-14T15:26:00"/>
        <d v="2023-07-14T15:29:00"/>
        <d v="2023-07-17T12:46:00"/>
        <d v="2023-07-17T13:16:00"/>
        <d v="2023-07-17T14:54:00"/>
        <d v="2023-07-17T15:02:00"/>
        <d v="2023-07-17T15:10:00"/>
        <d v="2023-07-17T15:17:00"/>
        <d v="2023-07-17T18:12:00"/>
        <d v="2023-07-17T18:25:00"/>
        <d v="2023-07-17T19:24:00"/>
        <d v="2023-07-18T13:03:00"/>
        <d v="2023-07-18T16:35:00"/>
        <d v="2023-07-18T17:49:00"/>
        <d v="2023-07-18T17:56:00"/>
        <d v="2023-07-18T17:59:00"/>
        <d v="2023-07-19T12:38:00"/>
        <d v="2023-07-19T12:42:00"/>
        <d v="2023-07-19T12:47:00"/>
        <d v="2023-07-19T12:50:00"/>
        <d v="2023-07-19T13:21:00"/>
        <d v="2023-07-19T13:24:00"/>
        <d v="2023-07-19T13:44:00"/>
        <d v="2023-07-19T13:47:00"/>
        <d v="2023-07-19T15:32:00"/>
        <d v="2023-07-19T15:41:00"/>
        <d v="2023-07-19T15:44:00"/>
        <d v="2023-07-19T16:00:00"/>
        <d v="2023-07-19T16:10:00"/>
        <d v="2023-07-20T08:41:00"/>
        <d v="2023-07-20T09:31:00"/>
        <d v="2023-07-20T09:38:00"/>
        <d v="2023-07-20T10:34:00"/>
        <d v="2023-07-20T10:37:00"/>
        <d v="2023-07-20T14:57:00"/>
        <d v="2023-07-20T15:13:00"/>
        <d v="2023-07-20T15:16:00"/>
        <d v="2023-07-20T15:25:00"/>
        <d v="2023-07-21T08:42:00"/>
        <d v="2023-07-21T08:48:00"/>
        <d v="2023-07-21T10:04:00"/>
        <d v="2023-07-21T11:02:00"/>
        <d v="2023-07-21T11:20:00"/>
        <d v="2023-07-21T14:54:00"/>
        <d v="2023-07-21T14:56:00"/>
        <d v="2023-07-21T15:02:00"/>
        <d v="2023-07-24T08:55:00"/>
        <d v="2023-07-24T09:37:00"/>
        <d v="2023-07-24T09:42:00"/>
        <d v="2023-07-24T09:53:00"/>
        <d v="2023-07-24T10:05:00"/>
        <d v="2023-07-24T14:10:00"/>
        <d v="2023-07-24T14:25:00"/>
        <d v="2023-07-24T14:28:00"/>
        <d v="2023-07-25T09:00:00"/>
        <d v="2023-07-25T09:06:00"/>
        <d v="2023-07-26T11:36:00"/>
        <d v="2023-07-26T11:39:00"/>
        <d v="2023-07-26T14:17:00"/>
        <d v="2023-07-26T14:19:00"/>
        <d v="2023-07-26T16:28:00"/>
        <d v="2023-07-26T16:39:00"/>
        <d v="2023-07-27T09:08:00"/>
        <d v="2023-07-27T11:06:00"/>
        <d v="2023-07-28T09:10:00"/>
        <d v="2023-07-28T09:19:00"/>
        <d v="2023-07-28T09:52:00"/>
        <d v="2023-07-28T12:06:00"/>
        <d v="2023-07-28T12:08:00"/>
        <d v="2023-07-28T12:10:00"/>
        <d v="2023-07-28T12:14:00"/>
        <d v="2023-07-28T12:17:00"/>
        <d v="2023-07-31T08:33:00"/>
        <d v="2023-07-31T10:41:00"/>
        <d v="2023-07-31T10:54:00"/>
        <d v="2023-07-31T10:57:00"/>
        <d v="2023-07-31T11:14:00"/>
        <d v="2023-07-31T11:56:00"/>
        <d v="2023-07-31T15:51:00"/>
        <d v="2023-07-31T16:07:00"/>
        <d v="2023-07-31T16:12:00"/>
        <d v="2023-07-31T16:19:00"/>
        <d v="2023-07-31T17:05:00"/>
        <d v="2023-08-01T08:38:00"/>
        <d v="2023-08-01T08:54:00"/>
        <d v="2023-08-01T09:27:00"/>
        <d v="2023-08-01T09:53:00"/>
        <d v="2023-08-01T10:01:00"/>
        <d v="2023-08-01T11:45:00"/>
        <d v="2023-08-01T11:57:00"/>
        <d v="2023-08-01T12:04:00"/>
        <d v="2023-08-01T12:11:00"/>
        <d v="2023-08-02T10:54:00"/>
        <d v="2023-08-02T11:52:00"/>
        <d v="2023-08-02T11:56:00"/>
        <d v="2023-08-02T15:27:00"/>
        <d v="2023-08-02T15:51:00"/>
        <d v="2023-08-02T16:01:00"/>
        <d v="2023-08-02T16:04:00"/>
        <d v="2023-08-02T16:23:00"/>
        <d v="2023-08-02T16:28:00"/>
        <d v="2023-08-02T16:30:00"/>
        <d v="2023-08-03T09:56:00"/>
        <d v="2023-08-03T10:20:00"/>
        <d v="2023-08-03T10:23:00"/>
        <d v="2023-08-03T11:34:00"/>
        <d v="2023-08-03T11:37:00"/>
        <d v="2023-08-04T11:12:00"/>
        <d v="2023-08-04T11:25:00"/>
        <d v="2023-08-04T15:23:00"/>
        <d v="2023-08-04T15:40:00"/>
        <d v="2023-08-05T13:00:00"/>
        <d v="2023-08-05T13:24:00"/>
        <d v="2023-08-05T13:35:00"/>
        <d v="2023-08-05T13:38:00"/>
        <d v="2023-08-05T13:41:00"/>
        <d v="2023-08-07T14:44:00"/>
        <d v="2023-08-07T15:11:00"/>
        <d v="2023-08-07T16:08:00"/>
        <d v="2023-08-07T16:12:00"/>
        <d v="2023-08-07T16:25:00"/>
        <d v="2023-08-07T17:02:00"/>
        <d v="2023-08-07T17:15:00"/>
        <d v="2023-08-07T17:36:00"/>
        <d v="2023-08-08T14:43:00"/>
        <d v="2023-08-08T16:10:00"/>
        <d v="2023-08-08T16:23:00"/>
        <d v="2023-08-09T11:33:00"/>
        <d v="2023-08-09T16:13:00"/>
        <d v="2023-08-09T16:32:00"/>
        <d v="2023-08-09T17:04:00"/>
        <d v="2023-08-10T08:28:00"/>
        <d v="2023-08-10T10:48:00"/>
        <d v="2023-08-10T11:53:00"/>
        <d v="2023-08-10T15:04:00"/>
        <d v="2023-08-11T10:00:00"/>
        <d v="2023-08-11T10:05:00"/>
        <d v="2023-08-11T10:36:00"/>
        <d v="2023-08-11T11:37:00"/>
        <d v="2023-08-11T16:28:00"/>
        <d v="2023-08-12T13:52:00"/>
        <d v="2023-08-12T13:58:00"/>
        <d v="2023-08-12T14:03:00"/>
        <d v="2023-08-12T14:06:00"/>
        <d v="2023-08-12T14:10:00"/>
        <d v="2023-08-12T14:20:00"/>
        <d v="2023-08-12T14:45:00"/>
        <d v="2023-08-12T14:58:00"/>
        <d v="2023-08-12T15:01:00"/>
        <d v="2023-08-12T15:07:00"/>
        <d v="2023-08-12T15:26:00"/>
        <d v="2023-08-12T15:41:00"/>
        <d v="2023-08-12T15:46:00"/>
        <d v="2023-08-13T16:06:00"/>
        <d v="2023-08-13T16:16:00"/>
        <d v="2023-08-14T10:03:00"/>
        <d v="2023-08-14T10:05:00"/>
        <d v="2023-08-14T16:14:00"/>
        <d v="2023-08-14T16:16:00"/>
        <d v="2023-08-14T16:18:00"/>
        <d v="2023-08-14T16:20:00"/>
        <d v="2023-08-14T16:22:00"/>
        <d v="2023-08-16T09:36:00"/>
        <d v="2023-08-16T09:52:00"/>
        <d v="2023-08-16T10:01:00"/>
        <d v="2023-08-16T10:04:00"/>
        <d v="2023-08-16T10:28:00"/>
        <d v="2023-08-16T10:58:00"/>
        <d v="2023-08-16T11:58:00"/>
        <d v="2023-08-16T12:16:00"/>
        <d v="2023-08-16T15:44:00"/>
        <d v="2023-08-16T15:57:00"/>
        <d v="2023-08-16T17:28:00"/>
        <d v="2023-08-16T17:32:00"/>
        <d v="2023-08-16T17:39:00"/>
        <d v="2023-08-16T17:50:00"/>
        <d v="2023-08-17T10:38:00"/>
        <d v="2023-08-17T10:46:00"/>
        <d v="2023-08-17T15:52:00"/>
        <d v="2023-08-18T08:02:00"/>
        <d v="2023-08-18T09:45:00"/>
        <d v="2023-08-18T11:31:00"/>
        <d v="2023-08-18T15:18:00"/>
        <d v="2023-08-18T15:21:00"/>
        <d v="2023-08-19T12:43:00"/>
        <d v="2023-08-19T12:48:00"/>
        <d v="2023-08-19T12:57:00"/>
        <d v="2023-08-19T15:12:00"/>
        <d v="2023-08-19T15:37:00"/>
        <d v="2023-08-21T13:10:00"/>
        <d v="2023-08-21T13:18:00"/>
        <d v="2023-08-21T13:33:00"/>
        <d v="2023-08-21T14:15:00"/>
        <d v="2023-08-21T14:59:00"/>
        <d v="2023-08-21T15:30:00"/>
        <d v="2023-08-21T16:00:00"/>
        <d v="2023-08-21T16:07:00"/>
        <d v="2023-08-21T16:14:00"/>
        <d v="2023-08-22T08:39:00"/>
        <d v="2023-08-22T08:47:00"/>
        <d v="2023-08-22T08:59:00"/>
        <d v="2023-08-22T14:26:00"/>
        <d v="2023-08-22T14:50:00"/>
        <d v="2023-08-22T16:42:00"/>
        <d v="2023-08-22T16:49:00"/>
        <d v="2023-08-22T16:52:00"/>
        <d v="2023-08-23T11:07:00"/>
        <d v="2023-08-23T16:16:00"/>
        <d v="2023-08-24T11:53:00"/>
        <d v="2023-08-25T10:10:00"/>
        <d v="2023-08-25T11:11:00"/>
        <d v="2023-08-25T15:06:00"/>
        <d v="2023-08-25T15:45:00"/>
        <d v="2023-08-26T17:34:00"/>
        <d v="2023-08-28T09:14:00"/>
        <d v="2023-08-28T11:38:00"/>
        <d v="2023-08-28T11:42:00"/>
        <d v="2023-08-28T11:46:00"/>
        <d v="2023-08-28T16:51:00"/>
        <d v="2023-08-29T09:49:00"/>
        <d v="2023-08-29T12:00:00"/>
        <d v="2023-08-29T14:41:00"/>
        <d v="2023-08-29T14:51:00"/>
        <d v="2023-08-29T14:56:00"/>
        <d v="2023-08-29T16:18:00"/>
        <d v="2023-08-30T15:05:00"/>
        <d v="2023-08-30T15:17:00"/>
        <d v="2023-08-30T15:51:00"/>
        <d v="2023-08-30T15:54:00"/>
        <d v="2023-08-30T15:57:00"/>
        <d v="2023-08-30T16:39:00"/>
        <d v="2023-09-01T10:18:00"/>
        <d v="2023-09-01T10:24:00"/>
        <d v="2023-09-04T11:46:00"/>
        <d v="2023-09-05T10:57:00"/>
        <d v="2023-09-05T12:44:00"/>
        <d v="2023-09-05T12:48:00"/>
        <d v="2023-09-05T18:01:00"/>
        <d v="2023-09-05T18:04:00"/>
        <d v="2023-09-05T18:12:00"/>
        <d v="2023-09-05T18:32:00"/>
        <d v="2023-09-06T11:56:00"/>
        <d v="2023-09-06T12:52:00"/>
        <d v="2023-09-06T16:49:00"/>
        <d v="2023-09-06T17:01:00"/>
        <d v="2023-09-06T17:10:00"/>
        <d v="2023-09-06T17:40:00"/>
        <d v="2023-09-06T17:54:00"/>
        <d v="2023-09-07T09:17:00"/>
        <d v="2023-09-07T09:59:00"/>
        <d v="2023-09-07T10:25:00"/>
        <d v="2023-09-07T11:25:00"/>
        <d v="2023-09-07T12:11:00"/>
        <d v="2023-09-07T13:22:00"/>
        <d v="2023-09-08T09:07:00"/>
        <d v="2023-09-08T09:18:00"/>
        <d v="2023-09-08T09:31:00"/>
        <d v="2023-09-08T09:48:00"/>
        <d v="2023-09-08T09:56:00"/>
        <d v="2023-09-08T09:59:00"/>
        <d v="2023-09-08T15:47:00"/>
        <d v="2023-09-08T16:02:00"/>
        <d v="2023-09-09T11:28:00"/>
        <d v="2023-09-11T09:48:00"/>
        <d v="2023-09-11T10:47:00"/>
        <d v="2023-09-11T13:11:00"/>
        <d v="2023-09-11T15:36:00"/>
        <d v="2023-09-11T15:51:00"/>
        <d v="2023-09-11T15:54:00"/>
        <d v="2023-09-12T10:56:00"/>
        <d v="2023-09-12T11:02:00"/>
        <d v="2023-09-12T11:17:00"/>
        <d v="2023-09-12T11:21:00"/>
        <d v="2023-09-12T11:36:00"/>
        <d v="2023-09-12T12:30:00"/>
        <d v="2023-09-12T17:08:00"/>
        <d v="2023-09-13T09:02:00"/>
        <d v="2023-09-13T09:29:00"/>
        <d v="2023-09-13T09:41:00"/>
        <d v="2023-09-13T16:03:00"/>
        <d v="2023-09-13T16:33:00"/>
        <d v="2023-09-14T11:41:00"/>
        <d v="2023-09-14T12:56:00"/>
        <d v="2023-09-14T13:24:00"/>
        <d v="2023-09-14T15:40:00"/>
        <d v="2023-09-14T15:51:00"/>
        <d v="2023-09-14T18:29:00"/>
        <d v="2023-09-14T18:35:00"/>
        <d v="2023-09-14T18:57:00"/>
        <d v="2023-09-14T18:59:00"/>
        <d v="2023-09-14T19:03:00"/>
        <d v="2023-09-14T19:35:00"/>
        <d v="2023-09-14T20:29:00"/>
        <d v="2023-09-14T20:45:00"/>
        <d v="2023-09-14T20:49:00"/>
        <d v="2023-09-15T16:12:00"/>
        <d v="2023-09-15T16:38:00"/>
        <d v="2023-09-15T16:44:00"/>
        <d v="2023-09-15T16:52:00"/>
        <d v="2023-09-15T17:06:00"/>
        <d v="2023-09-20T11:03:00"/>
        <d v="2023-09-20T11:27:00"/>
        <d v="2023-09-20T11:33:00"/>
        <d v="2023-09-20T11:52:00"/>
        <d v="2023-09-20T11:55:00"/>
        <d v="2023-09-20T12:00:00"/>
        <d v="2023-09-20T12:02:00"/>
        <d v="2023-09-20T12:04:00"/>
        <d v="2023-09-20T15:55:00"/>
        <d v="2023-09-20T16:01:00"/>
        <d v="2023-09-21T12:28:00"/>
        <d v="2023-09-21T12:34:00"/>
        <d v="2023-09-21T12:40:00"/>
        <d v="2023-09-21T12:44:00"/>
        <d v="2023-09-21T16:25:00"/>
        <d v="2023-09-21T16:35:00"/>
        <d v="2023-09-21T16:46:00"/>
        <d v="2023-09-21T17:05:00"/>
        <d v="2023-09-21T17:40:00"/>
        <d v="2023-09-21T18:06:00"/>
        <d v="2023-09-22T16:18:00"/>
        <d v="2023-09-25T09:49:00"/>
        <d v="2023-09-26T09:57:00"/>
        <d v="2023-09-26T10:12:00"/>
        <d v="2023-09-26T11:14:00"/>
        <d v="2023-09-26T11:43:00"/>
        <d v="2023-09-26T11:51:00"/>
        <d v="2023-09-26T16:38:00"/>
        <d v="2023-09-26T17:01:00"/>
        <d v="2023-09-26T17:30:00"/>
        <d v="2023-09-26T18:43:00"/>
        <d v="2023-09-26T18:51:00"/>
        <d v="2023-09-26T18:54:00"/>
        <d v="2023-09-26T19:11:00"/>
        <d v="2023-09-27T11:16:00"/>
        <d v="2023-09-27T11:30:00"/>
        <d v="2023-09-27T11:37:00"/>
        <d v="2023-09-27T11:39:00"/>
        <d v="2023-09-27T13:06:00"/>
        <d v="2023-09-27T16:20:00"/>
        <d v="2023-09-27T17:19:00"/>
        <d v="2023-09-27T18:13:00"/>
        <d v="2023-09-27T18:25:00"/>
        <d v="2023-09-28T10:39:00"/>
        <d v="2023-09-28T10:51:00"/>
        <d v="2023-09-28T11:50:00"/>
        <d v="2023-09-28T12:28:00"/>
        <d v="2023-09-28T12:36:00"/>
        <d v="2023-09-28T16:24:00"/>
        <d v="2023-09-28T16:42:00"/>
        <d v="2023-09-29T11:22:00"/>
        <d v="2023-09-29T11:29:00"/>
        <d v="2023-09-29T11:39:00"/>
        <d v="2023-09-29T11:46:00"/>
        <d v="2023-10-02T11:14:00"/>
        <d v="2023-10-02T11:27:00"/>
        <d v="2023-10-02T12:09:00"/>
        <d v="2023-10-03T16:38:00"/>
        <d v="2023-10-03T16:42:00"/>
        <d v="2023-10-03T16:46:00"/>
        <d v="2023-10-03T17:00:00"/>
        <d v="2023-10-03T18:00:00"/>
        <d v="2023-10-04T17:10:00"/>
        <d v="2023-10-05T17:01:00"/>
        <d v="2023-10-05T17:52:00"/>
        <d v="2023-10-07T14:32:00"/>
        <d v="2023-10-07T14:41:00"/>
        <d v="2023-10-07T16:19:00"/>
        <d v="2023-10-07T16:26:00"/>
        <d v="2023-10-07T16:32:00"/>
        <d v="2023-10-07T16:35:00"/>
        <d v="2023-10-07T16:39:00"/>
        <d v="2023-10-07T16:53:00"/>
        <d v="2023-10-07T17:19:00"/>
        <d v="2023-10-10T09:38:00"/>
        <d v="2023-10-10T09:49:00"/>
        <d v="2023-10-10T10:59:00"/>
        <d v="2023-10-10T11:45:00"/>
        <d v="2023-10-10T12:14:00"/>
        <d v="2023-10-10T12:41:00"/>
        <d v="2023-10-10T17:41:00"/>
        <d v="2023-10-11T09:55:00"/>
        <d v="2023-10-11T11:07:00"/>
        <d v="2023-10-11T11:40:00"/>
        <d v="2023-10-11T11:45:00"/>
        <d v="2023-10-11T11:55:00"/>
        <d v="2023-10-11T17:59:00"/>
        <d v="2023-10-11T18:57:00"/>
        <d v="2023-10-12T12:21:00"/>
        <d v="2023-10-12T13:10:00"/>
        <d v="2023-10-12T16:22:00"/>
        <d v="2023-10-12T16:58:00"/>
        <d v="2023-10-13T11:33:00"/>
        <d v="2023-10-13T14:57:00"/>
        <d v="2023-10-13T15:40:00"/>
        <d v="2023-10-13T16:32:00"/>
        <d v="2023-10-13T16:44:00"/>
        <d v="2023-10-16T10:46:00"/>
        <d v="2023-10-16T12:34:00"/>
        <d v="2023-10-16T17:58:00"/>
        <d v="2023-10-17T16:43:00"/>
        <d v="2023-10-17T16:58:00"/>
        <d v="2023-10-17T17:13:00"/>
        <d v="2023-10-17T17:24:00"/>
        <d v="2023-10-18T14:46:00"/>
        <d v="2023-10-18T15:13:00"/>
        <d v="2023-10-18T16:27:00"/>
        <d v="2023-10-18T16:40:00"/>
        <d v="2023-10-18T18:39:00"/>
        <d v="2023-10-19T12:41:00"/>
        <d v="2023-10-19T13:11:00"/>
        <d v="2023-10-19T16:03:00"/>
        <d v="2023-10-19T16:10:00"/>
        <d v="2023-10-19T16:18:00"/>
        <d v="2023-10-19T16:40:00"/>
        <d v="2023-10-20T10:42:00"/>
        <d v="2023-10-21T14:37:00"/>
        <d v="2023-10-21T14:59:00"/>
        <d v="2023-10-21T15:11:00"/>
        <d v="2023-10-21T15:14:00"/>
        <d v="2023-10-23T10:57:00"/>
        <d v="2023-10-23T11:57:00"/>
        <d v="2023-10-23T12:36:00"/>
        <d v="2023-10-23T15:38:00"/>
        <d v="2023-10-23T15:46:00"/>
        <d v="2023-10-23T15:50:00"/>
        <d v="2023-10-23T15:53:00"/>
        <d v="2023-10-23T16:38:00"/>
        <d v="2023-10-24T11:18:00"/>
        <d v="2023-10-24T11:23:00"/>
        <d v="2023-10-24T11:38:00"/>
        <d v="2023-10-24T16:51:00"/>
        <d v="2023-10-24T17:03:00"/>
        <d v="2023-10-24T17:23:00"/>
        <d v="2023-10-24T17:48:00"/>
        <d v="2023-10-25T17:16:00"/>
        <d v="2023-10-25T17:40:00"/>
        <d v="2023-10-25T18:44:00"/>
        <d v="2023-10-25T18:48:00"/>
        <d v="2023-10-25T19:17:00"/>
        <d v="2023-10-26T09:37:00"/>
        <d v="2023-10-26T11:39:00"/>
        <d v="2023-10-26T11:52:00"/>
        <d v="2023-10-26T12:02:00"/>
        <d v="2023-10-26T12:45:00"/>
        <d v="2023-10-26T12:52:00"/>
        <d v="2023-10-30T17:51:00"/>
        <d v="2023-11-04T13:02:00"/>
        <d v="2023-11-06T09:27:00"/>
        <d v="2023-11-06T09:36:00"/>
        <d v="2023-11-06T16:51:00"/>
        <d v="2023-11-08T16:50:00"/>
        <d v="2023-11-13T10:17:00"/>
        <d v="2023-11-14T09:37:00"/>
        <d v="2023-11-14T17:20:00"/>
        <d v="2023-11-16T09:56:00"/>
        <d v="2023-11-16T11:00:00"/>
        <d v="2023-11-16T13:23:00"/>
        <d v="2023-11-16T13:38:00"/>
        <d v="2023-11-17T11:11:00"/>
        <d v="2023-11-17T11:27:00"/>
        <d v="2023-11-17T11:35:00"/>
        <d v="2023-11-17T12:12:00"/>
        <d v="2023-11-17T12:34:00"/>
        <d v="2023-11-20T11:33:00"/>
        <d v="2023-11-20T17:23:00"/>
        <d v="2023-11-20T17:44:00"/>
        <d v="2023-11-20T17:57:00"/>
        <d v="2023-11-21T11:28:00"/>
        <d v="2023-11-21T12:22:00"/>
        <d v="2023-11-21T18:11:00"/>
        <d v="2023-11-23T10:10:00"/>
        <d v="2023-11-23T11:23:00"/>
        <d v="2023-11-23T11:59:00"/>
        <d v="2023-11-23T12:37:00"/>
        <d v="2023-11-23T12:54:00"/>
        <d v="2023-11-23T13:02:00"/>
        <d v="2023-11-24T11:34:00"/>
        <d v="2023-11-24T11:43:00"/>
        <d v="2023-11-27T12:20:00"/>
        <d v="2023-11-27T12:26:00"/>
        <d v="2023-11-28T15:28:00"/>
        <d v="2023-11-28T15:40:00"/>
        <d v="2023-11-28T17:50:00"/>
        <d v="2023-11-29T17:04:00"/>
        <d v="2023-11-30T15:13:00"/>
        <d v="2023-11-30T15:45:00"/>
        <d v="2023-11-30T15:49:00"/>
        <d v="2023-11-30T16:00:00"/>
        <d v="2023-12-01T15:44:00"/>
        <d v="2023-12-01T15:50:00"/>
        <d v="2023-12-04T16:49:00"/>
        <d v="2023-12-04T17:20:00"/>
        <d v="2023-12-05T09:03:00"/>
        <d v="2023-12-05T09:33:00"/>
        <d v="2023-12-05T16:59:00"/>
        <d v="2023-12-05T17:29:00"/>
        <d v="2023-12-05T17:50:00"/>
        <d v="2023-12-08T11:40:00"/>
        <d v="2023-12-08T11:54:00"/>
        <d v="2023-12-08T12:12:00"/>
        <d v="2023-12-08T12:47:00"/>
        <d v="2023-12-08T12:53:00"/>
        <d v="2023-12-11T12:34:00"/>
        <d v="2023-12-11T17:21:00"/>
        <d v="2023-12-12T12:49:00"/>
        <d v="2023-12-12T12:52:00"/>
        <d v="2023-12-12T13:00:00"/>
        <d v="2023-12-14T15:57:00"/>
        <d v="2023-12-14T17:40:00"/>
        <d v="2023-12-15T09:06:00"/>
        <d v="2023-12-15T09:21:00"/>
        <d v="2023-12-15T09:31:00"/>
        <d v="2023-12-15T09:57:00"/>
        <d v="2023-12-15T10:11:00"/>
        <d v="2023-12-15T12:37:00"/>
        <d v="2023-12-15T12:56:00"/>
        <d v="2023-12-15T15:56:00"/>
        <d v="2023-12-15T16:01:00"/>
        <d v="2023-12-18T15:52:00"/>
        <d v="2023-12-18T16:40:00"/>
        <d v="2023-12-18T17:13:00"/>
        <d v="2023-12-18T17:58:00"/>
        <d v="2023-12-19T12:35:00"/>
        <d v="2023-12-19T17:33:00"/>
        <d v="2023-12-20T12:52:00"/>
        <d v="2023-12-20T13:08:00"/>
        <d v="2023-12-20T16:12:00"/>
        <d v="2023-12-20T17:22:00"/>
        <d v="2023-12-21T12:41:00"/>
        <d v="2023-12-21T15:57:00"/>
        <d v="2023-12-21T16:06:00"/>
        <d v="2023-12-21T17:55:00"/>
        <d v="2023-12-22T11:59:00"/>
        <d v="2023-12-22T15:17:00"/>
        <d v="2023-12-22T15:54:00"/>
        <d v="2023-12-23T16:40:00"/>
        <d v="2023-12-23T16:58:00"/>
        <d v="2023-12-27T10:19:00"/>
        <d v="2023-12-27T10:24:00"/>
        <d v="2023-12-27T10:31:00"/>
        <d v="2023-12-27T10:35:00"/>
        <d v="2023-12-27T10:46:00"/>
        <d v="2023-12-27T11:03:00"/>
        <d v="2023-12-27T11:16:00"/>
        <d v="2023-12-27T11:21:00"/>
        <d v="2023-12-27T11:36:00"/>
        <d v="2023-12-27T12:07:00"/>
        <d v="2023-12-27T13:00:00"/>
        <d v="2023-12-27T13:13:00"/>
        <d v="2023-12-27T15:40:00"/>
        <d v="2023-12-27T16:07:00"/>
        <d v="2023-12-28T09:20:00"/>
        <d v="2023-12-28T09:36:00"/>
        <d v="2023-12-28T09:49:00"/>
        <d v="2023-12-28T09:59:00"/>
        <d v="2023-12-28T17:08:00"/>
        <d v="2023-12-29T09:48:00"/>
        <d v="2023-12-29T10:00:00"/>
        <d v="2023-12-29T10:08:00"/>
        <d v="2023-12-29T10:21:00"/>
        <d v="2023-12-29T10:25:00"/>
        <d v="2023-12-29T10:29:00"/>
        <d v="2023-12-29T16:09:00"/>
        <d v="2023-12-29T16:19:00"/>
        <d v="2023-12-29T16:30:00"/>
        <d v="2023-12-29T16:59:00"/>
        <d v="2023-12-30T12:55:00"/>
        <d v="2023-12-30T13:06:00"/>
      </sharedItems>
      <fieldGroup par="38"/>
    </cacheField>
    <cacheField name="Cerrada" numFmtId="0">
      <sharedItems containsNonDate="0" containsDate="1" containsString="0" containsBlank="1" minDate="2023-01-05T11:54:00" maxDate="2024-10-04T09:12:00" count="1543">
        <d v="2023-03-24T23:31:00"/>
        <d v="2023-01-31T11:41:00"/>
        <d v="2023-02-27T10:00:00"/>
        <d v="2023-04-14T23:45:00"/>
        <d v="2023-02-28T18:42:00"/>
        <d v="2023-03-19T00:06:00"/>
        <d v="2023-01-05T11:54:00"/>
        <d v="2023-11-06T12:57:00"/>
        <d v="2023-04-18T09:15:00"/>
        <d v="2023-01-31T11:54:00"/>
        <d v="2024-10-04T09:12:00"/>
        <d v="2023-01-06T14:26:00"/>
        <d v="2023-02-28T18:43:00"/>
        <d v="2023-01-09T10:12:00"/>
        <d v="2023-03-23T08:12:00"/>
        <d v="2023-03-23T08:17:00"/>
        <d v="2023-01-08T14:36:00"/>
        <d v="2023-01-08T14:39:00"/>
        <d v="2023-01-08T14:45:00"/>
        <d v="2023-01-21T15:20:00"/>
        <d v="2023-04-17T08:43:00"/>
        <d v="2023-03-25T08:07:00"/>
        <d v="2023-02-28T18:45:00"/>
        <d v="2023-04-18T09:16:00"/>
        <d v="2023-03-31T08:12:00"/>
        <d v="2023-01-31T11:42:00"/>
        <d v="2023-03-24T23:12:00"/>
        <d v="2023-05-10T19:13:00"/>
        <d v="2023-02-09T16:10:00"/>
        <d v="2023-03-29T22:32:00"/>
        <d v="2023-01-10T15:21:00"/>
        <d v="2023-01-30T08:29:00"/>
        <d v="2023-01-30T08:24:00"/>
        <d v="2023-06-02T13:07:00"/>
        <d v="2023-01-30T08:17:00"/>
        <d v="2023-02-23T09:29:00"/>
        <d v="2023-02-27T10:03:00"/>
        <d v="2023-02-27T10:06:00"/>
        <d v="2023-03-19T02:43:00"/>
        <d v="2023-04-04T09:31:00"/>
        <d v="2023-03-24T23:35:00"/>
        <d v="2023-04-11T22:50:00"/>
        <d v="2023-01-30T09:14:00"/>
        <d v="2023-01-28T16:53:00"/>
        <d v="2023-01-16T18:06:00"/>
        <d v="2023-03-24T23:32:00"/>
        <d v="2023-03-24T23:33:00"/>
        <d v="2023-05-18T00:47:00"/>
        <d v="2023-03-24T23:23:00"/>
        <d v="2023-01-23T16:05:00"/>
        <d v="2023-05-12T03:25:00"/>
        <d v="2024-03-22T10:40:00"/>
        <d v="2023-04-04T11:27:00"/>
        <d v="2023-01-21T15:10:00"/>
        <d v="2023-01-25T08:17:00"/>
        <d v="2023-01-23T09:29:00"/>
        <d v="2023-01-21T15:13:00"/>
        <d v="2023-03-26T09:40:00"/>
        <d v="2023-03-24T23:18:00"/>
        <d v="2023-01-23T14:05:00"/>
        <d v="2023-03-24T23:20:00"/>
        <d v="2023-03-24T23:15:00"/>
        <d v="2023-01-30T11:14:00"/>
        <d v="2024-07-24T10:38:00"/>
        <d v="2023-01-23T09:36:00"/>
        <d v="2023-03-18T22:17:00"/>
        <d v="2023-01-23T15:56:00"/>
        <d v="2023-04-11T23:34:00"/>
        <d v="2023-02-28T18:46:00"/>
        <d v="2023-02-27T10:09:00"/>
        <d v="2023-03-25T08:01:00"/>
        <d v="2023-03-24T23:59:00"/>
        <d v="2023-02-09T16:08:00"/>
        <d v="2023-04-12T00:32:00"/>
        <d v="2023-03-23T08:18:00"/>
        <d v="2023-02-27T10:15:00"/>
        <d v="2023-02-27T10:34:00"/>
        <d v="2023-02-28T18:47:00"/>
        <d v="2023-05-18T19:31:00"/>
        <d v="2023-03-18T22:07:00"/>
        <d v="2023-05-10T19:30:00"/>
        <d v="2023-07-19T13:55:00"/>
        <m/>
        <d v="2023-03-26T09:53:00"/>
        <d v="2023-03-19T02:38:00"/>
        <d v="2023-07-20T15:55:00"/>
        <d v="2023-01-30T07:58:00"/>
        <d v="2023-07-12T18:28:00"/>
        <d v="2023-04-03T12:31:00"/>
        <d v="2023-03-19T02:34:00"/>
        <d v="2023-04-14T23:13:00"/>
        <d v="2023-04-03T12:23:00"/>
        <d v="2023-02-27T08:20:00"/>
        <d v="2023-02-01T16:42:00"/>
        <d v="2023-02-07T16:29:00"/>
        <d v="2023-02-02T15:31:00"/>
        <d v="2023-02-08T16:32:00"/>
        <d v="2023-02-06T11:54:00"/>
        <d v="2023-03-18T21:36:00"/>
        <d v="2023-01-31T12:02:00"/>
        <d v="2023-01-31T12:10:00"/>
        <d v="2023-02-01T09:41:00"/>
        <d v="2023-02-01T14:50:00"/>
        <d v="2023-04-03T12:22:00"/>
        <d v="2023-04-12T00:29:00"/>
        <d v="2023-02-01T15:46:00"/>
        <d v="2023-03-18T21:47:00"/>
        <d v="2023-02-27T14:33:00"/>
        <d v="2023-02-01T16:36:00"/>
        <d v="2023-02-02T09:53:00"/>
        <d v="2023-02-27T10:48:00"/>
        <d v="2023-02-03T15:29:00"/>
        <d v="2023-02-03T14:39:00"/>
        <d v="2023-03-28T12:15:00"/>
        <d v="2023-02-27T14:29:00"/>
        <d v="2023-03-26T09:44:00"/>
        <d v="2023-02-27T11:45:00"/>
        <d v="2023-04-11T23:08:00"/>
        <d v="2023-04-03T12:26:00"/>
        <d v="2023-03-18T21:50:00"/>
        <d v="2023-02-06T15:02:00"/>
        <d v="2023-07-05T12:53:00"/>
        <d v="2023-04-18T14:26:00"/>
        <d v="2023-03-29T09:22:00"/>
        <d v="2023-02-27T11:48:00"/>
        <d v="2023-02-27T11:49:00"/>
        <d v="2023-02-20T16:43:00"/>
        <d v="2023-05-10T19:18:00"/>
        <d v="2023-02-16T14:31:00"/>
        <d v="2023-03-28T12:12:00"/>
        <d v="2023-02-08T14:31:00"/>
        <d v="2023-02-06T15:49:00"/>
        <d v="2023-02-06T15:55:00"/>
        <d v="2023-02-06T16:09:00"/>
        <d v="2023-04-03T12:28:00"/>
        <d v="2023-02-06T16:15:00"/>
        <d v="2023-02-06T16:22:00"/>
        <d v="2023-02-06T16:32:00"/>
        <d v="2023-02-06T16:35:00"/>
        <d v="2023-02-06T18:56:00"/>
        <d v="2023-02-06T19:23:00"/>
        <d v="2023-02-06T19:27:00"/>
        <d v="2023-02-06T19:31:00"/>
        <d v="2023-02-06T19:35:00"/>
        <d v="2023-04-12T00:25:00"/>
        <d v="2023-02-27T11:51:00"/>
        <d v="2023-02-15T09:51:00"/>
        <d v="2023-02-15T09:43:00"/>
        <d v="2023-02-16T14:35:00"/>
        <d v="2023-07-12T16:29:00"/>
        <d v="2023-02-09T16:07:00"/>
        <d v="2023-04-03T12:21:00"/>
        <d v="2023-11-20T12:14:00"/>
        <d v="2023-03-25T07:43:00"/>
        <d v="2023-03-25T00:00:00"/>
        <d v="2023-03-25T07:42:00"/>
        <d v="2023-07-19T13:54:00"/>
        <d v="2023-04-11T23:39:00"/>
        <d v="2023-12-19T16:08:00"/>
        <d v="2023-04-12T00:31:00"/>
        <d v="2023-04-12T00:55:00"/>
        <d v="2023-03-25T07:56:00"/>
        <d v="2023-02-27T11:55:00"/>
        <d v="2023-03-25T07:40:00"/>
        <d v="2023-06-02T13:06:00"/>
        <d v="2023-04-11T23:09:00"/>
        <d v="2023-02-27T14:27:00"/>
        <d v="2023-03-26T09:35:00"/>
        <d v="2023-02-15T08:57:00"/>
        <d v="2023-02-27T12:05:00"/>
        <d v="2023-02-27T14:30:00"/>
        <d v="2023-02-20T16:42:00"/>
        <d v="2023-04-14T22:01:00"/>
        <d v="2023-04-03T12:35:00"/>
        <d v="2023-03-25T07:39:00"/>
        <d v="2023-04-14T22:00:00"/>
        <d v="2023-03-25T07:45:00"/>
        <d v="2023-02-27T14:34:00"/>
        <d v="2023-03-18T12:36:00"/>
        <d v="2023-03-16T10:46:00"/>
        <d v="2023-04-11T23:47:00"/>
        <d v="2023-04-11T23:59:00"/>
        <d v="2023-04-14T22:24:00"/>
        <d v="2023-03-18T12:39:00"/>
        <d v="2023-03-23T11:55:00"/>
        <d v="2023-02-27T14:36:00"/>
        <d v="2023-02-16T15:13:00"/>
        <d v="2023-02-27T14:38:00"/>
        <d v="2023-03-18T22:12:00"/>
        <d v="2023-04-14T21:51:00"/>
        <d v="2023-02-27T14:40:00"/>
        <d v="2024-01-15T10:11:00"/>
        <d v="2024-01-15T10:14:00"/>
        <d v="2023-05-24T01:07:00"/>
        <d v="2023-02-27T08:46:00"/>
        <d v="2023-03-24T23:41:00"/>
        <d v="2023-03-25T08:00:00"/>
        <d v="2023-02-21T08:40:00"/>
        <d v="2023-02-20T08:35:00"/>
        <d v="2023-03-25T07:41:00"/>
        <d v="2023-04-11T23:50:00"/>
        <d v="2023-04-14T21:59:00"/>
        <d v="2023-03-16T10:44:00"/>
        <d v="2023-02-20T16:41:00"/>
        <d v="2023-03-16T10:35:00"/>
        <d v="2023-02-28T12:20:00"/>
        <d v="2023-05-09T06:49:00"/>
        <d v="2023-03-25T07:54:00"/>
        <d v="2023-04-14T22:05:00"/>
        <d v="2023-03-24T23:43:00"/>
        <d v="2023-02-23T09:21:00"/>
        <d v="2023-02-23T09:14:00"/>
        <d v="2023-03-25T07:46:00"/>
        <d v="2023-04-03T12:20:00"/>
        <d v="2023-03-25T08:10:00"/>
        <d v="2023-02-28T18:49:00"/>
        <d v="2023-03-25T08:13:00"/>
        <d v="2023-02-27T14:21:00"/>
        <d v="2023-02-27T14:42:00"/>
        <d v="2023-02-23T11:15:00"/>
        <d v="2023-06-02T12:24:00"/>
        <d v="2023-03-23T08:23:00"/>
        <d v="2023-03-25T07:59:00"/>
        <d v="2023-05-09T20:02:00"/>
        <d v="2023-02-23T10:44:00"/>
        <d v="2023-02-27T08:42:00"/>
        <d v="2023-02-27T16:18:00"/>
        <d v="2023-02-27T16:20:00"/>
        <d v="2023-04-14T23:08:00"/>
        <d v="2023-06-07T23:28:00"/>
        <d v="2023-02-27T08:15:00"/>
        <d v="2023-04-18T09:17:00"/>
        <d v="2023-02-23T11:31:00"/>
        <d v="2023-02-23T13:16:00"/>
        <d v="2023-02-23T13:59:00"/>
        <d v="2023-02-24T08:45:00"/>
        <d v="2023-11-07T09:55:00"/>
        <d v="2023-02-23T16:24:00"/>
        <d v="2023-02-23T16:40:00"/>
        <d v="2023-02-23T16:44:00"/>
        <d v="2023-02-23T16:47:00"/>
        <d v="2023-04-17T19:48:00"/>
        <d v="2023-02-24T09:19:00"/>
        <d v="2023-06-13T13:02:00"/>
        <d v="2023-02-27T08:36:00"/>
        <d v="2023-02-27T08:28:00"/>
        <d v="2023-02-28T16:36:00"/>
        <d v="2023-03-16T10:33:00"/>
        <d v="2023-06-01T16:59:00"/>
        <d v="2023-06-01T17:00:00"/>
        <d v="2023-05-10T19:31:00"/>
        <d v="2023-03-13T09:58:00"/>
        <d v="2023-03-19T02:25:00"/>
        <d v="2023-04-14T21:47:00"/>
        <d v="2023-04-12T00:48:00"/>
        <d v="2023-03-01T10:07:00"/>
        <d v="2023-03-19T02:22:00"/>
        <d v="2023-02-28T18:52:00"/>
        <d v="2023-05-12T03:23:00"/>
        <d v="2023-04-14T22:58:00"/>
        <d v="2024-05-15T16:40:00"/>
        <d v="2023-03-03T11:01:00"/>
        <d v="2023-06-02T13:05:00"/>
        <d v="2023-04-14T22:07:00"/>
        <d v="2023-03-16T10:31:00"/>
        <d v="2023-03-19T02:20:00"/>
        <d v="2023-03-16T10:29:00"/>
        <d v="2023-04-22T17:46:00"/>
        <d v="2023-05-10T19:40:00"/>
        <d v="2023-03-03T10:58:00"/>
        <d v="2023-11-29T12:52:00"/>
        <d v="2023-03-25T07:48:00"/>
        <d v="2023-03-19T02:17:00"/>
        <d v="2023-04-14T21:54:00"/>
        <d v="2023-03-25T08:09:00"/>
        <d v="2023-06-02T12:42:00"/>
        <d v="2023-04-14T22:10:00"/>
        <d v="2023-03-03T14:49:00"/>
        <d v="2023-04-14T21:53:00"/>
        <d v="2023-03-03T14:16:00"/>
        <d v="2023-03-18T12:31:00"/>
        <d v="2023-11-06T12:39:00"/>
        <d v="2023-04-14T21:46:00"/>
        <d v="2023-03-19T02:15:00"/>
        <d v="2023-04-12T00:36:00"/>
        <d v="2023-03-07T09:51:00"/>
        <d v="2023-04-14T22:08:00"/>
        <d v="2023-03-08T10:43:00"/>
        <d v="2023-04-14T20:53:00"/>
        <d v="2023-04-14T20:57:00"/>
        <d v="2023-11-29T12:40:00"/>
        <d v="2023-04-17T19:44:00"/>
        <d v="2023-03-08T10:44:00"/>
        <d v="2023-04-14T22:18:00"/>
        <d v="2023-03-26T09:42:00"/>
        <d v="2023-05-10T19:28:00"/>
        <d v="2024-02-08T21:36:00"/>
        <d v="2023-04-11T22:48:00"/>
        <d v="2023-03-26T09:38:00"/>
        <d v="2023-04-14T23:53:00"/>
        <d v="2023-10-13T12:29:00"/>
        <d v="2024-08-13T10:32:00"/>
        <d v="2023-03-10T11:11:00"/>
        <d v="2023-04-11T23:48:00"/>
        <d v="2023-03-23T08:24:00"/>
        <d v="2023-04-12T00:07:00"/>
        <d v="2023-03-10T14:35:00"/>
        <d v="2023-03-23T08:25:00"/>
        <d v="2023-04-14T20:55:00"/>
        <d v="2023-04-15T00:58:00"/>
        <d v="2023-05-10T19:35:00"/>
        <d v="2023-06-20T15:25:00"/>
        <d v="2023-04-18T09:18:00"/>
        <d v="2023-04-11T23:13:00"/>
        <d v="2023-03-26T09:50:00"/>
        <d v="2023-04-12T00:08:00"/>
        <d v="2023-04-14T20:58:00"/>
        <d v="2023-03-13T10:06:00"/>
        <d v="2023-03-13T10:10:00"/>
        <d v="2023-04-06T18:53:00"/>
        <d v="2023-03-13T10:23:00"/>
        <d v="2023-03-13T10:39:00"/>
        <d v="2023-03-13T14:24:00"/>
        <d v="2023-04-14T21:52:00"/>
        <d v="2023-05-16T13:57:00"/>
        <d v="2023-06-01T21:07:00"/>
        <d v="2023-05-10T19:43:00"/>
        <d v="2023-03-15T10:07:00"/>
        <d v="2023-04-06T18:57:00"/>
        <d v="2023-03-19T02:11:00"/>
        <d v="2023-04-17T19:38:00"/>
        <d v="2023-03-14T18:38:00"/>
        <d v="2023-03-26T09:51:00"/>
        <d v="2023-03-20T12:27:00"/>
        <d v="2023-03-15T10:04:00"/>
        <d v="2023-03-16T10:27:00"/>
        <d v="2023-04-11T23:30:00"/>
        <d v="2023-03-26T09:37:00"/>
        <d v="2023-05-09T13:28:00"/>
        <d v="2023-03-18T12:27:00"/>
        <d v="2023-03-23T08:28:00"/>
        <d v="2023-03-19T02:09:00"/>
        <d v="2024-04-25T08:38:00"/>
        <d v="2023-03-16T10:06:00"/>
        <d v="2023-03-16T10:13:00"/>
        <d v="2023-03-16T10:19:00"/>
        <d v="2023-03-16T10:45:00"/>
        <d v="2023-04-04T09:27:00"/>
        <d v="2023-04-14T23:56:00"/>
        <d v="2023-04-22T13:05:00"/>
        <d v="2023-03-16T12:50:00"/>
        <d v="2023-07-05T12:51:00"/>
        <d v="2023-04-22T18:21:00"/>
        <d v="2023-04-14T22:32:00"/>
        <d v="2023-04-22T13:06:00"/>
        <d v="2023-03-23T12:16:00"/>
        <d v="2023-04-11T23:54:00"/>
        <d v="2023-03-26T09:47:00"/>
        <d v="2023-03-20T12:26:00"/>
        <d v="2023-04-03T12:11:00"/>
        <d v="2023-03-26T10:05:00"/>
        <d v="2023-04-22T18:30:00"/>
        <d v="2023-03-21T17:13:00"/>
        <d v="2023-03-27T10:57:00"/>
        <d v="2023-04-03T12:18:00"/>
        <d v="2023-03-20T16:10:00"/>
        <d v="2023-04-14T21:50:00"/>
        <d v="2023-04-18T10:51:00"/>
        <d v="2023-04-18T10:52:00"/>
        <d v="2023-05-02T18:37:00"/>
        <d v="2023-04-22T18:20:00"/>
        <d v="2023-06-02T13:01:00"/>
        <d v="2023-06-01T16:13:00"/>
        <d v="2023-03-23T12:13:00"/>
        <d v="2023-04-14T23:06:00"/>
        <d v="2023-04-04T17:32:00"/>
        <d v="2023-05-09T07:05:00"/>
        <d v="2023-04-11T23:51:00"/>
        <d v="2023-04-14T20:59:00"/>
        <d v="2023-05-18T19:35:00"/>
        <d v="2023-03-23T11:50:00"/>
        <d v="2023-03-23T11:29:00"/>
        <d v="2023-09-05T11:12:00"/>
        <d v="2023-03-28T15:56:00"/>
        <d v="2023-05-24T01:02:00"/>
        <d v="2023-03-29T15:53:00"/>
        <d v="2023-07-12T15:58:00"/>
        <d v="2023-04-22T13:09:00"/>
        <d v="2023-04-14T22:27:00"/>
        <d v="2023-04-14T21:49:00"/>
        <d v="2024-02-08T20:56:00"/>
        <d v="2023-11-21T12:44:00"/>
        <d v="2023-05-10T19:22:00"/>
        <d v="2023-05-18T19:37:00"/>
        <d v="2023-06-20T15:17:00"/>
        <d v="2023-04-03T12:15:00"/>
        <d v="2023-03-29T09:26:00"/>
        <d v="2023-04-11T23:22:00"/>
        <d v="2023-04-05T10:33:00"/>
        <d v="2023-03-28T15:52:00"/>
        <d v="2023-05-18T19:38:00"/>
        <d v="2024-02-26T15:17:00"/>
        <d v="2023-07-19T14:02:00"/>
        <d v="2023-08-08T09:55:00"/>
        <d v="2023-04-14T22:20:00"/>
        <d v="2023-05-10T19:14:00"/>
        <d v="2023-04-14T21:48:00"/>
        <d v="2023-04-11T23:55:00"/>
        <d v="2023-05-18T19:39:00"/>
        <d v="2023-04-11T23:15:00"/>
        <d v="2023-03-29T15:50:00"/>
        <d v="2023-06-22T13:08:00"/>
        <d v="2023-04-14T22:46:00"/>
        <d v="2023-04-14T22:40:00"/>
        <d v="2023-04-14T22:15:00"/>
        <d v="2023-09-05T11:13:00"/>
        <d v="2023-04-14T22:12:00"/>
        <d v="2023-04-14T22:13:00"/>
        <d v="2023-04-04T09:25:00"/>
        <d v="2023-04-11T22:46:00"/>
        <d v="2023-04-14T22:16:00"/>
        <d v="2023-04-11T23:36:00"/>
        <d v="2023-04-03T12:16:00"/>
        <d v="2023-07-12T15:52:00"/>
        <d v="2023-04-14T22:17:00"/>
        <d v="2023-03-29T14:34:00"/>
        <d v="2023-04-11T23:32:00"/>
        <d v="2023-04-04T14:36:00"/>
        <d v="2023-04-03T12:13:00"/>
        <d v="2023-06-01T20:43:00"/>
        <d v="2023-04-17T08:30:00"/>
        <d v="2023-07-20T15:52:00"/>
        <d v="2023-06-01T17:26:00"/>
        <d v="2023-04-03T12:19:00"/>
        <d v="2023-04-14T22:26:00"/>
        <d v="2023-04-14T23:01:00"/>
        <d v="2023-04-03T11:58:00"/>
        <d v="2023-04-04T09:23:00"/>
        <d v="2024-08-26T16:54:00"/>
        <d v="2023-04-04T11:29:00"/>
        <d v="2023-04-25T17:50:00"/>
        <d v="2023-06-05T22:32:00"/>
        <d v="2023-07-12T15:50:00"/>
        <d v="2023-04-04T11:32:00"/>
        <d v="2023-11-06T12:47:00"/>
        <d v="2023-07-12T15:49:00"/>
        <d v="2023-04-04T17:30:00"/>
        <d v="2023-04-05T11:24:00"/>
        <d v="2024-01-15T10:17:00"/>
        <d v="2023-04-14T22:52:00"/>
        <d v="2023-11-20T12:26:00"/>
        <d v="2023-04-11T23:24:00"/>
        <d v="2023-05-09T06:48:00"/>
        <d v="2023-04-11T23:11:00"/>
        <d v="2024-01-15T10:18:00"/>
        <d v="2023-07-12T15:45:00"/>
        <d v="2023-04-14T22:14:00"/>
        <d v="2023-04-05T08:06:00"/>
        <d v="2023-04-14T22:23:00"/>
        <d v="2023-12-14T00:29:00"/>
        <d v="2023-04-14T22:29:00"/>
        <d v="2023-04-17T17:33:00"/>
        <d v="2023-12-19T09:25:00"/>
        <d v="2023-11-29T12:35:00"/>
        <d v="2023-04-05T14:07:00"/>
        <d v="2023-04-24T18:56:00"/>
        <d v="2023-04-05T08:59:00"/>
        <d v="2023-04-06T09:15:00"/>
        <d v="2023-04-11T22:52:00"/>
        <d v="2023-04-14T22:36:00"/>
        <d v="2023-04-14T22:22:00"/>
        <d v="2023-04-11T22:53:00"/>
        <d v="2023-04-11T22:51:00"/>
        <d v="2023-04-14T22:51:00"/>
        <d v="2023-06-01T17:21:00"/>
        <d v="2023-04-14T22:25:00"/>
        <d v="2023-04-20T12:03:00"/>
        <d v="2023-05-09T06:58:00"/>
        <d v="2023-04-10T16:42:00"/>
        <d v="2023-05-10T19:48:00"/>
        <d v="2023-05-10T19:33:00"/>
        <d v="2023-05-09T19:58:00"/>
        <d v="2023-04-11T14:30:00"/>
        <d v="2023-04-22T17:45:00"/>
        <d v="2023-04-19T16:50:00"/>
        <d v="2023-04-14T22:28:00"/>
        <d v="2023-04-18T14:24:00"/>
        <d v="2023-05-29T12:29:00"/>
        <d v="2023-04-12T10:40:00"/>
        <d v="2023-06-09T22:43:00"/>
        <d v="2023-04-14T22:34:00"/>
        <d v="2023-04-17T17:11:00"/>
        <d v="2023-04-14T22:33:00"/>
        <d v="2023-05-10T19:25:00"/>
        <d v="2023-04-14T22:54:00"/>
        <d v="2023-04-22T17:58:00"/>
        <d v="2023-05-12T15:23:00"/>
        <d v="2023-04-12T11:20:00"/>
        <d v="2023-05-02T18:20:00"/>
        <d v="2023-10-18T13:41:00"/>
        <d v="2024-05-16T17:14:00"/>
        <d v="2023-11-21T12:05:00"/>
        <d v="2023-05-01T14:35:00"/>
        <d v="2023-04-19T16:45:00"/>
        <d v="2023-04-18T14:32:00"/>
        <d v="2023-05-09T06:39:00"/>
        <d v="2023-04-14T22:45:00"/>
        <d v="2023-04-24T11:41:00"/>
        <d v="2023-05-02T11:58:00"/>
        <d v="2023-04-22T17:44:00"/>
        <d v="2024-06-13T09:58:00"/>
        <d v="2023-05-03T12:10:00"/>
        <d v="2023-05-10T19:12:00"/>
        <d v="2023-06-13T15:11:00"/>
        <d v="2023-05-12T03:27:00"/>
        <d v="2023-04-22T18:28:00"/>
        <d v="2023-04-18T08:58:00"/>
        <d v="2023-04-22T17:52:00"/>
        <d v="2023-06-07T23:54:00"/>
        <d v="2023-11-06T12:49:00"/>
        <d v="2023-04-22T18:23:00"/>
        <d v="2023-09-05T11:14:00"/>
        <d v="2023-05-12T15:20:00"/>
        <d v="2023-05-24T01:03:00"/>
        <d v="2024-01-15T10:34:00"/>
        <d v="2023-04-14T22:41:00"/>
        <d v="2023-05-09T06:57:00"/>
        <d v="2023-04-17T22:54:00"/>
        <d v="2023-05-02T16:09:00"/>
        <d v="2023-07-20T15:50:00"/>
        <d v="2023-04-18T09:34:00"/>
        <d v="2023-09-05T11:15:00"/>
        <d v="2023-05-02T16:08:00"/>
        <d v="2023-05-02T16:06:00"/>
        <d v="2023-04-22T17:56:00"/>
        <d v="2023-04-22T17:51:00"/>
        <d v="2023-11-20T12:21:00"/>
        <d v="2024-03-16T14:07:00"/>
        <d v="2023-04-19T14:50:00"/>
        <d v="2024-02-23T13:26:00"/>
        <d v="2024-04-17T16:09:00"/>
        <d v="2023-05-10T19:36:00"/>
        <d v="2023-05-12T15:18:00"/>
        <d v="2023-05-19T21:20:00"/>
        <d v="2023-05-08T15:16:00"/>
        <d v="2023-04-22T19:10:00"/>
        <d v="2023-05-02T16:03:00"/>
        <d v="2023-06-01T20:37:00"/>
        <d v="2024-08-19T14:44:00"/>
        <d v="2023-05-10T19:44:00"/>
        <d v="2023-05-12T03:22:00"/>
        <d v="2023-04-22T18:26:00"/>
        <d v="2023-05-02T16:01:00"/>
        <d v="2023-04-22T18:22:00"/>
        <d v="2023-05-16T13:56:00"/>
        <d v="2024-07-24T10:42:00"/>
        <d v="2023-05-02T15:58:00"/>
        <d v="2023-04-25T08:36:00"/>
        <d v="2023-06-02T13:02:00"/>
        <d v="2024-05-15T16:41:00"/>
        <d v="2023-05-02T09:21:00"/>
        <d v="2023-04-25T08:32:00"/>
        <d v="2023-05-16T13:58:00"/>
        <d v="2023-06-01T20:46:00"/>
        <d v="2023-05-09T06:37:00"/>
        <d v="2023-05-10T19:38:00"/>
        <d v="2024-07-25T15:13:00"/>
        <d v="2023-05-09T07:13:00"/>
        <d v="2023-05-09T07:16:00"/>
        <d v="2023-05-01T14:29:00"/>
        <d v="2023-06-02T13:09:00"/>
        <d v="2024-05-15T16:43:00"/>
        <d v="2023-05-24T01:15:00"/>
        <d v="2023-05-12T15:15:00"/>
        <d v="2023-05-23T15:34:00"/>
        <d v="2023-05-03T09:54:00"/>
        <d v="2024-02-23T13:30:00"/>
        <d v="2024-01-15T10:35:00"/>
        <d v="2023-05-01T14:31:00"/>
        <d v="2023-06-02T13:14:00"/>
        <d v="2023-07-12T15:41:00"/>
        <d v="2023-05-10T19:42:00"/>
        <d v="2023-05-24T18:47:00"/>
        <d v="2023-05-02T15:45:00"/>
        <d v="2023-04-25T17:53:00"/>
        <d v="2023-11-29T12:31:00"/>
        <d v="2023-07-19T13:47:00"/>
        <d v="2023-05-10T19:24:00"/>
        <d v="2023-05-04T14:12:00"/>
        <d v="2023-05-19T21:19:00"/>
        <d v="2023-04-29T20:06:00"/>
        <d v="2023-05-09T06:55:00"/>
        <d v="2023-11-29T12:29:00"/>
        <d v="2023-05-02T12:03:00"/>
        <d v="2023-05-10T19:15:00"/>
        <d v="2023-06-01T21:09:00"/>
        <d v="2023-05-10T19:17:00"/>
        <d v="2023-05-09T06:36:00"/>
        <d v="2023-05-12T03:24:00"/>
        <d v="2023-12-14T00:42:00"/>
        <d v="2023-06-01T21:27:00"/>
        <d v="2023-05-24T18:46:00"/>
        <d v="2023-05-12T15:10:00"/>
        <d v="2023-05-03T10:53:00"/>
        <d v="2023-05-12T03:26:00"/>
        <d v="2024-03-22T10:41:00"/>
        <d v="2023-06-01T20:48:00"/>
        <d v="2023-05-10T19:45:00"/>
        <d v="2023-05-19T21:18:00"/>
        <d v="2024-07-23T12:33:00"/>
        <d v="2023-05-04T15:39:00"/>
        <d v="2023-05-18T19:41:00"/>
        <d v="2023-05-04T15:42:00"/>
        <d v="2023-05-09T06:41:00"/>
        <d v="2023-06-01T20:50:00"/>
        <d v="2023-05-04T15:34:00"/>
        <d v="2023-05-09T06:44:00"/>
        <d v="2023-05-10T19:52:00"/>
        <d v="2023-05-08T15:23:00"/>
        <d v="2023-05-09T06:42:00"/>
        <d v="2023-09-05T11:23:00"/>
        <d v="2023-05-05T12:22:00"/>
        <d v="2023-11-29T12:26:00"/>
        <d v="2023-06-01T17:07:00"/>
        <d v="2023-05-12T15:09:00"/>
        <d v="2023-05-09T06:56:00"/>
        <d v="2023-05-09T06:54:00"/>
        <d v="2023-05-10T19:37:00"/>
        <d v="2023-11-29T12:24:00"/>
        <d v="2023-11-29T12:22:00"/>
        <d v="2023-05-12T15:06:00"/>
        <d v="2023-05-10T14:41:00"/>
        <d v="2024-02-21T10:21:00"/>
        <d v="2023-05-10T14:34:00"/>
        <d v="2023-06-01T21:06:00"/>
        <d v="2023-05-09T20:06:00"/>
        <d v="2023-05-10T19:20:00"/>
        <d v="2023-05-12T03:20:00"/>
        <d v="2023-05-18T19:19:00"/>
        <d v="2023-11-29T12:20:00"/>
        <d v="2023-05-10T14:54:00"/>
        <d v="2023-05-12T15:02:00"/>
        <d v="2023-05-12T03:19:00"/>
        <d v="2023-06-20T14:56:00"/>
        <d v="2023-05-12T03:18:00"/>
        <d v="2023-05-18T19:16:00"/>
        <d v="2023-05-12T03:29:00"/>
        <d v="2023-05-12T03:28:00"/>
        <d v="2023-05-16T13:54:00"/>
        <d v="2023-07-07T14:25:00"/>
        <d v="2023-05-18T19:13:00"/>
        <d v="2023-05-12T18:33:00"/>
        <d v="2023-06-04T12:50:00"/>
        <d v="2023-05-24T01:14:00"/>
        <d v="2023-05-18T19:06:00"/>
        <d v="2023-06-01T20:51:00"/>
        <d v="2023-06-06T14:11:00"/>
        <d v="2023-05-18T00:45:00"/>
        <d v="2023-05-24T01:00:00"/>
        <d v="2023-05-19T21:10:00"/>
        <d v="2023-06-01T21:29:00"/>
        <d v="2023-05-16T13:59:00"/>
        <d v="2023-06-02T13:35:00"/>
        <d v="2023-05-17T16:04:00"/>
        <d v="2023-05-31T13:43:00"/>
        <d v="2023-05-18T00:46:00"/>
        <d v="2023-06-01T14:39:00"/>
        <d v="2023-11-29T12:18:00"/>
        <d v="2023-05-16T14:00:00"/>
        <d v="2024-02-08T21:41:00"/>
        <d v="2023-05-18T00:44:00"/>
        <d v="2023-06-01T14:42:00"/>
        <d v="2023-05-16T20:47:00"/>
        <d v="2023-11-29T12:17:00"/>
        <d v="2023-11-29T12:16:00"/>
        <d v="2023-06-01T14:46:00"/>
        <d v="2023-05-24T01:05:00"/>
        <d v="2023-06-13T15:04:00"/>
        <d v="2023-05-24T01:04:00"/>
        <d v="2023-07-07T14:27:00"/>
        <d v="2023-07-07T14:29:00"/>
        <d v="2024-07-04T11:37:00"/>
        <d v="2023-05-17T14:36:00"/>
        <d v="2023-06-13T13:08:00"/>
        <d v="2023-05-18T00:49:00"/>
        <d v="2023-11-29T12:15:00"/>
        <d v="2023-05-18T00:48:00"/>
        <d v="2023-05-24T01:16:00"/>
        <d v="2023-05-18T16:03:00"/>
        <d v="2023-05-22T13:34:00"/>
        <d v="2023-05-22T13:42:00"/>
        <d v="2023-05-18T15:48:00"/>
        <d v="2023-05-17T20:46:00"/>
        <d v="2023-06-02T14:31:00"/>
        <d v="2023-05-18T14:11:00"/>
        <d v="2023-07-07T14:32:00"/>
        <d v="2023-05-18T14:09:00"/>
        <d v="2023-05-19T21:16:00"/>
        <d v="2023-05-19T21:14:00"/>
        <d v="2023-05-24T00:59:00"/>
        <d v="2023-06-01T21:01:00"/>
        <d v="2023-06-01T20:41:00"/>
        <d v="2023-07-05T12:49:00"/>
        <d v="2023-11-21T11:53:00"/>
        <d v="2023-06-01T20:58:00"/>
        <d v="2023-05-19T21:11:00"/>
        <d v="2023-05-22T13:55:00"/>
        <d v="2023-05-22T13:39:00"/>
        <d v="2023-05-22T13:47:00"/>
        <d v="2023-05-19T21:08:00"/>
        <d v="2023-05-24T01:06:00"/>
        <d v="2023-12-14T00:33:00"/>
        <d v="2024-01-15T10:02:00"/>
        <d v="2023-05-19T21:15:00"/>
        <d v="2023-05-24T01:09:00"/>
        <d v="2023-08-08T11:19:00"/>
        <d v="2024-01-15T10:36:00"/>
        <d v="2023-08-08T11:22:00"/>
        <d v="2024-02-18T05:22:00"/>
        <d v="2023-11-29T12:14:00"/>
        <d v="2023-06-02T15:50:00"/>
        <d v="2023-06-02T15:22:00"/>
        <d v="2023-06-08T14:23:00"/>
        <d v="2023-07-08T21:14:00"/>
        <d v="2023-06-01T21:31:00"/>
        <d v="2023-05-24T01:11:00"/>
        <d v="2023-05-24T01:10:00"/>
        <d v="2023-05-24T19:50:00"/>
        <d v="2023-06-01T17:03:00"/>
        <d v="2023-06-13T13:16:00"/>
        <d v="2023-06-13T14:38:00"/>
        <d v="2023-08-07T12:49:00"/>
        <d v="2023-06-02T15:55:00"/>
        <d v="2023-08-08T09:56:00"/>
        <d v="2023-05-30T16:28:00"/>
        <d v="2023-06-13T13:06:00"/>
        <d v="2023-06-13T13:13:00"/>
        <d v="2023-06-13T14:37:00"/>
        <d v="2023-08-07T13:55:00"/>
        <d v="2023-12-13T23:49:00"/>
        <d v="2023-06-13T15:00:00"/>
        <d v="2023-07-07T22:01:00"/>
        <d v="2023-06-20T14:52:00"/>
        <d v="2023-06-13T15:09:00"/>
        <d v="2023-06-01T14:44:00"/>
        <d v="2023-06-13T13:14:00"/>
        <d v="2023-06-13T15:03:00"/>
        <d v="2023-08-07T14:17:00"/>
        <d v="2023-08-07T14:31:00"/>
        <d v="2023-07-07T15:12:00"/>
        <d v="2023-07-07T15:18:00"/>
        <d v="2023-06-13T13:09:00"/>
        <d v="2023-06-22T12:45:00"/>
        <d v="2023-07-12T15:36:00"/>
        <d v="2023-07-07T15:21:00"/>
        <d v="2023-08-16T12:05:00"/>
        <d v="2023-07-12T15:33:00"/>
        <d v="2023-06-02T13:04:00"/>
        <d v="2023-06-20T15:08:00"/>
        <d v="2023-06-13T13:19:00"/>
        <d v="2023-06-13T14:39:00"/>
        <d v="2023-07-07T15:23:00"/>
        <d v="2023-06-01T17:01:00"/>
        <d v="2023-06-02T15:41:00"/>
        <d v="2023-06-05T22:37:00"/>
        <d v="2023-05-30T16:25:00"/>
        <d v="2023-06-13T13:04:00"/>
        <d v="2023-06-13T14:36:00"/>
        <d v="2023-06-07T14:10:00"/>
        <d v="2023-05-30T16:39:00"/>
        <d v="2023-05-30T16:45:00"/>
        <d v="2023-07-19T13:51:00"/>
        <d v="2024-02-27T15:45:00"/>
        <d v="2023-06-13T13:20:00"/>
        <d v="2023-06-13T12:58:00"/>
        <d v="2023-08-07T14:58:00"/>
        <d v="2023-07-07T15:25:00"/>
        <d v="2023-06-13T14:26:00"/>
        <d v="2023-06-08T21:50:00"/>
        <d v="2023-06-29T02:27:00"/>
        <d v="2023-06-01T16:04:00"/>
        <d v="2023-09-06T21:04:00"/>
        <d v="2023-06-02T20:51:00"/>
        <d v="2023-06-13T14:34:00"/>
        <d v="2023-06-05T22:30:00"/>
        <d v="2023-07-05T12:47:00"/>
        <d v="2023-06-01T17:16:00"/>
        <d v="2023-07-05T14:21:00"/>
        <d v="2023-06-09T14:30:00"/>
        <d v="2024-03-16T14:08:00"/>
        <d v="2023-06-13T14:27:00"/>
        <d v="2023-07-05T13:05:00"/>
        <d v="2023-06-13T13:07:00"/>
        <d v="2023-06-02T20:59:00"/>
        <d v="2023-06-08T22:00:00"/>
        <d v="2023-06-13T15:07:00"/>
        <d v="2023-06-13T13:17:00"/>
        <d v="2024-02-23T17:59:00"/>
        <d v="2023-06-05T22:55:00"/>
        <d v="2023-06-22T12:42:00"/>
        <d v="2023-07-05T12:45:00"/>
        <d v="2023-06-16T13:50:00"/>
        <d v="2023-08-07T13:51:00"/>
        <d v="2023-07-05T12:35:00"/>
        <d v="2023-07-05T12:44:00"/>
        <d v="2023-07-05T12:38:00"/>
        <d v="2023-06-05T22:41:00"/>
        <d v="2023-07-08T20:22:00"/>
        <d v="2023-06-13T15:01:00"/>
        <d v="2023-07-02T18:12:00"/>
        <d v="2023-09-05T11:24:00"/>
        <d v="2023-11-21T11:47:00"/>
        <d v="2023-10-10T12:34:00"/>
        <d v="2023-06-20T15:40:00"/>
        <d v="2023-07-05T13:08:00"/>
        <d v="2023-06-07T14:18:00"/>
        <d v="2024-07-24T10:10:00"/>
        <d v="2023-06-07T20:21:00"/>
        <d v="2023-06-13T14:33:00"/>
        <d v="2023-08-07T11:11:00"/>
        <d v="2023-06-13T14:28:00"/>
        <d v="2023-06-13T14:32:00"/>
        <d v="2023-06-13T15:29:00"/>
        <d v="2023-06-13T14:35:00"/>
        <d v="2023-06-22T12:29:00"/>
        <d v="2023-06-13T14:40:00"/>
        <d v="2023-08-07T13:03:00"/>
        <d v="2023-11-20T15:37:00"/>
        <d v="2023-06-14T15:39:00"/>
        <d v="2023-06-08T20:58:00"/>
        <d v="2023-06-11T22:59:00"/>
        <d v="2023-06-10T22:14:00"/>
        <d v="2023-08-07T16:39:00"/>
        <d v="2023-06-09T22:11:00"/>
        <d v="2023-07-02T18:11:00"/>
        <d v="2023-06-22T15:31:00"/>
        <d v="2023-07-02T18:10:00"/>
        <d v="2023-06-13T14:41:00"/>
        <d v="2023-07-02T18:09:00"/>
        <d v="2023-06-13T14:43:00"/>
        <d v="2023-06-29T02:13:00"/>
        <d v="2023-06-13T18:59:00"/>
        <d v="2023-06-29T02:38:00"/>
        <d v="2023-11-21T11:43:00"/>
        <d v="2023-06-13T14:42:00"/>
        <d v="2023-07-08T20:24:00"/>
        <d v="2023-06-13T14:47:00"/>
        <d v="2023-06-13T18:57:00"/>
        <d v="2023-07-13T12:43:00"/>
        <d v="2023-06-13T15:13:00"/>
        <d v="2023-06-15T19:41:00"/>
        <d v="2023-06-15T19:39:00"/>
        <d v="2023-08-07T14:53:00"/>
        <d v="2023-06-15T19:36:00"/>
        <d v="2023-06-29T01:55:00"/>
        <d v="2023-06-20T14:47:00"/>
        <d v="2023-06-29T02:21:00"/>
        <d v="2023-06-29T02:44:00"/>
        <d v="2023-06-15T16:52:00"/>
        <d v="2023-06-29T02:20:00"/>
        <d v="2023-06-29T02:42:00"/>
        <d v="2023-06-29T02:12:00"/>
        <d v="2023-06-29T02:08:00"/>
        <d v="2023-06-29T02:09:00"/>
        <d v="2023-08-08T10:21:00"/>
        <d v="2023-08-07T13:17:00"/>
        <d v="2023-08-07T13:37:00"/>
        <d v="2023-06-15T19:33:00"/>
        <d v="2023-06-15T13:41:00"/>
        <d v="2023-06-29T02:39:00"/>
        <d v="2023-12-15T12:17:00"/>
        <d v="2023-06-29T02:24:00"/>
        <d v="2023-07-05T12:28:00"/>
        <d v="2023-07-08T20:26:00"/>
        <d v="2023-06-22T12:37:00"/>
        <d v="2023-07-08T20:27:00"/>
        <d v="2023-12-14T00:17:00"/>
        <d v="2023-09-06T21:08:00"/>
        <d v="2023-07-11T13:13:00"/>
        <d v="2023-06-29T02:28:00"/>
        <d v="2023-06-29T02:22:00"/>
        <d v="2024-02-08T21:17:00"/>
        <d v="2023-06-20T14:44:00"/>
        <d v="2023-06-29T02:46:00"/>
        <d v="2023-06-18T23:46:00"/>
        <d v="2023-06-29T02:29:00"/>
        <d v="2023-06-20T15:35:00"/>
        <d v="2023-06-29T01:53:00"/>
        <d v="2023-07-07T22:07:00"/>
        <d v="2023-06-29T03:06:00"/>
        <d v="2023-11-21T11:45:00"/>
        <d v="2023-08-07T13:04:00"/>
        <d v="2023-06-22T12:51:00"/>
        <d v="2023-07-05T12:30:00"/>
        <d v="2023-08-07T15:05:00"/>
        <d v="2023-07-12T15:28:00"/>
        <d v="2023-06-29T02:36:00"/>
        <d v="2023-08-07T13:42:00"/>
        <d v="2023-08-07T13:22:00"/>
        <d v="2023-08-07T12:58:00"/>
        <d v="2023-07-12T14:59:00"/>
        <d v="2023-06-22T19:59:00"/>
        <d v="2023-08-07T14:27:00"/>
        <d v="2023-06-29T02:19:00"/>
        <d v="2024-02-07T19:19:00"/>
        <d v="2023-08-23T16:42:00"/>
        <d v="2023-07-05T13:02:00"/>
        <d v="2023-06-23T18:43:00"/>
        <d v="2024-08-13T11:48:00"/>
        <d v="2023-07-01T21:36:00"/>
        <d v="2023-07-12T14:57:00"/>
        <d v="2024-07-24T10:47:00"/>
        <d v="2023-06-29T02:47:00"/>
        <d v="2023-07-05T13:11:00"/>
        <d v="2023-07-05T12:58:00"/>
        <d v="2023-08-07T14:52:00"/>
        <d v="2023-08-07T12:46:00"/>
        <d v="2023-08-07T13:02:00"/>
        <d v="2023-07-19T13:58:00"/>
        <d v="2023-07-06T20:27:00"/>
        <d v="2023-07-01T21:33:00"/>
        <d v="2024-07-24T10:49:00"/>
        <d v="2023-07-01T21:29:00"/>
        <d v="2023-08-07T15:03:00"/>
        <d v="2023-08-07T12:51:00"/>
        <d v="2023-08-07T14:39:00"/>
        <d v="2024-06-11T10:40:00"/>
        <d v="2023-08-07T14:35:00"/>
        <d v="2023-08-07T13:48:00"/>
        <d v="2023-08-07T13:46:00"/>
        <d v="2023-08-07T14:33:00"/>
        <d v="2023-07-01T21:25:00"/>
        <d v="2023-07-19T13:52:00"/>
        <d v="2023-08-07T14:47:00"/>
        <d v="2023-08-08T11:21:00"/>
        <d v="2023-07-10T14:26:00"/>
        <d v="2023-07-12T14:54:00"/>
        <d v="2023-07-01T21:16:00"/>
        <d v="2023-08-07T13:34:00"/>
        <d v="2023-07-05T12:56:00"/>
        <d v="2023-11-29T12:10:00"/>
        <d v="2023-11-29T13:28:00"/>
        <d v="2023-08-08T11:23:00"/>
        <d v="2023-08-07T14:21:00"/>
        <d v="2023-08-07T14:41:00"/>
        <d v="2023-11-29T13:26:00"/>
        <d v="2023-08-07T15:06:00"/>
        <d v="2023-07-05T21:07:00"/>
        <d v="2023-08-07T15:07:00"/>
        <d v="2023-08-07T14:15:00"/>
        <d v="2023-07-07T22:05:00"/>
        <d v="2024-01-11T17:30:00"/>
        <d v="2023-07-08T21:13:00"/>
        <d v="2023-07-05T21:09:00"/>
        <d v="2023-07-12T14:50:00"/>
        <d v="2023-08-07T14:01:00"/>
        <d v="2023-08-07T14:37:00"/>
        <d v="2023-08-07T14:24:00"/>
        <d v="2023-07-08T20:30:00"/>
        <d v="2024-06-10T09:39:00"/>
        <d v="2023-07-07T21:50:00"/>
        <d v="2023-08-31T07:11:00"/>
        <d v="2024-01-15T10:20:00"/>
        <d v="2023-07-13T12:58:00"/>
        <d v="2023-07-07T21:47:00"/>
        <d v="2023-11-29T13:25:00"/>
        <d v="2023-08-07T16:38:00"/>
        <d v="2023-07-06T20:25:00"/>
        <d v="2023-07-18T12:41:00"/>
        <d v="2023-07-08T20:32:00"/>
        <d v="2024-02-23T18:00:00"/>
        <d v="2023-07-08T20:33:00"/>
        <d v="2023-07-07T21:43:00"/>
        <d v="2023-08-03T14:44:00"/>
        <d v="2023-07-07T21:38:00"/>
        <d v="2024-02-26T15:00:00"/>
        <d v="2024-02-26T14:52:00"/>
        <d v="2023-09-29T12:10:00"/>
        <d v="2024-02-23T18:01:00"/>
        <d v="2023-08-07T11:46:00"/>
        <d v="2024-03-22T10:42:00"/>
        <d v="2023-07-27T08:38:00"/>
        <d v="2023-11-09T10:19:00"/>
        <d v="2023-08-07T14:55:00"/>
        <d v="2023-08-07T14:19:00"/>
        <d v="2023-08-30T09:03:00"/>
        <d v="2023-07-11T15:58:00"/>
        <d v="2023-11-21T12:03:00"/>
        <d v="2024-07-24T08:24:00"/>
        <d v="2023-08-08T11:17:00"/>
        <d v="2023-08-07T15:09:00"/>
        <d v="2023-08-07T15:01:00"/>
        <d v="2023-11-20T12:32:00"/>
        <d v="2023-08-07T12:48:00"/>
        <d v="2023-07-12T20:19:00"/>
        <d v="2023-08-07T12:01:00"/>
        <d v="2023-08-07T14:11:00"/>
        <d v="2023-07-18T21:30:00"/>
        <d v="2023-07-18T21:35:00"/>
        <d v="2023-07-18T23:39:00"/>
        <d v="2023-07-17T12:48:00"/>
        <d v="2023-08-07T13:15:00"/>
        <d v="2024-02-23T18:02:00"/>
        <d v="2024-03-22T10:43:00"/>
        <d v="2023-07-18T23:29:00"/>
        <d v="2023-07-17T12:47:00"/>
        <d v="2023-07-17T12:43:00"/>
        <d v="2023-08-31T07:20:00"/>
        <d v="2023-08-08T10:24:00"/>
        <d v="2024-01-15T10:03:00"/>
        <d v="2023-08-07T13:35:00"/>
        <d v="2023-07-27T12:38:00"/>
        <d v="2023-07-21T18:53:00"/>
        <d v="2023-11-29T13:23:00"/>
        <d v="2023-08-30T09:08:00"/>
        <d v="2023-08-07T09:17:00"/>
        <d v="2023-08-08T13:57:00"/>
        <d v="2023-07-18T23:26:00"/>
        <d v="2023-07-19T13:49:00"/>
        <d v="2023-08-07T11:29:00"/>
        <d v="2023-07-21T18:57:00"/>
        <d v="2023-08-23T16:47:00"/>
        <d v="2023-07-18T21:14:00"/>
        <d v="2024-01-15T10:23:00"/>
        <d v="2023-10-23T15:42:00"/>
        <d v="2023-07-26T16:00:00"/>
        <d v="2023-08-28T08:17:00"/>
        <d v="2023-08-07T13:19:00"/>
        <d v="2023-09-11T10:18:00"/>
        <d v="2023-08-30T14:26:00"/>
        <d v="2023-09-17T10:10:00"/>
        <d v="2023-07-27T08:58:00"/>
        <d v="2023-08-07T12:44:00"/>
        <d v="2023-08-07T13:25:00"/>
        <d v="2023-10-24T13:05:00"/>
        <d v="2023-11-29T13:21:00"/>
        <d v="2024-01-11T17:27:00"/>
        <d v="2023-09-05T11:25:00"/>
        <d v="2023-08-08T11:04:00"/>
        <d v="2024-04-17T16:00:00"/>
        <d v="2023-08-02T19:56:00"/>
        <d v="2024-04-11T18:11:00"/>
        <d v="2023-11-21T12:52:00"/>
        <d v="2024-07-23T16:27:00"/>
        <d v="2023-07-21T18:55:00"/>
        <d v="2023-08-07T13:11:00"/>
        <d v="2023-07-28T14:09:00"/>
        <d v="2024-04-11T18:12:00"/>
        <d v="2023-08-07T11:54:00"/>
        <d v="2023-08-16T10:02:00"/>
        <d v="2023-08-07T11:58:00"/>
        <d v="2023-08-07T13:36:00"/>
        <d v="2023-08-21T08:37:00"/>
        <d v="2023-08-31T07:16:00"/>
        <d v="2023-07-26T10:40:00"/>
        <d v="2023-08-08T10:23:00"/>
        <d v="2023-07-25T17:45:00"/>
        <d v="2024-01-11T17:19:00"/>
        <d v="2023-08-08T11:20:00"/>
        <d v="2023-11-21T12:47:00"/>
        <d v="2023-09-18T15:46:00"/>
        <d v="2024-03-15T14:57:00"/>
        <d v="2023-10-23T17:34:00"/>
        <d v="2023-08-08T14:00:00"/>
        <d v="2023-11-06T12:56:00"/>
        <d v="2024-01-21T10:08:00"/>
        <d v="2023-08-02T19:50:00"/>
        <d v="2023-08-02T19:46:00"/>
        <d v="2023-08-04T10:56:00"/>
        <d v="2023-08-31T07:15:00"/>
        <d v="2023-08-07T11:31:00"/>
        <d v="2023-07-31T08:16:00"/>
        <d v="2023-07-28T14:07:00"/>
        <d v="2023-08-16T10:23:00"/>
        <d v="2023-09-05T13:42:00"/>
        <d v="2023-12-14T15:57:00"/>
        <d v="2024-02-26T12:53:00"/>
        <d v="2024-01-11T17:20:00"/>
        <d v="2024-03-22T10:44:00"/>
        <d v="2023-08-07T12:42:00"/>
        <d v="2023-08-08T10:17:00"/>
        <d v="2024-05-27T16:16:00"/>
        <d v="2023-10-10T11:42:00"/>
        <d v="2023-08-08T10:19:00"/>
        <d v="2023-08-02T19:43:00"/>
        <d v="2023-08-12T09:09:00"/>
        <d v="2023-08-02T15:51:00"/>
        <d v="2023-08-02T19:39:00"/>
        <d v="2024-01-11T17:25:00"/>
        <d v="2023-10-05T17:57:00"/>
        <d v="2023-11-29T13:20:00"/>
        <d v="2023-08-08T10:30:00"/>
        <d v="2023-09-05T11:27:00"/>
        <d v="2023-08-17T08:29:00"/>
        <d v="2023-08-12T09:02:00"/>
        <d v="2024-03-22T16:15:00"/>
        <d v="2023-08-03T12:28:00"/>
        <d v="2024-01-11T17:22:00"/>
        <d v="2023-08-08T13:52:00"/>
        <d v="2023-09-22T09:31:00"/>
        <d v="2023-08-07T16:35:00"/>
        <d v="2023-08-16T10:32:00"/>
        <d v="2023-08-08T10:28:00"/>
        <d v="2024-05-22T15:39:00"/>
        <d v="2023-08-08T08:58:00"/>
        <d v="2023-09-06T21:01:00"/>
        <d v="2023-08-06T18:09:00"/>
        <d v="2023-08-05T17:26:00"/>
        <d v="2023-08-23T16:44:00"/>
        <d v="2023-08-18T09:19:00"/>
        <d v="2023-08-16T10:30:00"/>
        <d v="2023-08-08T10:39:00"/>
        <d v="2024-07-23T12:51:00"/>
        <d v="2023-08-31T07:28:00"/>
        <d v="2023-08-17T09:06:00"/>
        <d v="2024-02-23T18:03:00"/>
        <d v="2023-11-29T11:30:00"/>
        <d v="2024-02-23T18:05:00"/>
        <d v="2023-08-31T07:17:00"/>
        <d v="2024-06-13T09:59:00"/>
        <d v="2023-08-17T08:50:00"/>
        <d v="2023-08-12T08:56:00"/>
        <d v="2023-08-10T14:05:00"/>
        <d v="2024-07-23T20:16:00"/>
        <d v="2023-08-16T10:08:00"/>
        <d v="2024-03-22T10:45:00"/>
        <d v="2023-09-05T11:29:00"/>
        <d v="2023-11-20T15:33:00"/>
        <d v="2023-10-24T10:56:00"/>
        <d v="2023-08-17T08:33:00"/>
        <d v="2023-08-18T09:23:00"/>
        <d v="2023-08-16T10:07:00"/>
        <d v="2023-08-13T09:20:00"/>
        <d v="2023-12-03T23:13:00"/>
        <d v="2023-08-30T14:27:00"/>
        <d v="2024-07-23T16:28:00"/>
        <d v="2023-08-18T09:11:00"/>
        <d v="2023-08-18T09:13:00"/>
        <d v="2023-08-16T10:05:00"/>
        <d v="2023-08-18T09:27:00"/>
        <d v="2023-09-05T11:31:00"/>
        <d v="2023-08-18T09:24:00"/>
        <d v="2023-08-13T09:14:00"/>
        <d v="2023-08-13T16:09:00"/>
        <d v="2024-01-15T10:24:00"/>
        <d v="2023-10-23T15:43:00"/>
        <d v="2023-11-29T13:18:00"/>
        <d v="2023-08-15T18:46:00"/>
        <d v="2023-08-17T14:02:00"/>
        <d v="2023-08-26T16:26:00"/>
        <d v="2023-08-23T16:41:00"/>
        <d v="2023-08-23T16:43:00"/>
        <d v="2023-10-10T11:46:00"/>
        <d v="2023-11-29T13:16:00"/>
        <d v="2024-05-15T16:49:00"/>
        <d v="2023-11-29T13:14:00"/>
        <d v="2024-01-10T02:54:00"/>
        <d v="2023-09-11T16:07:00"/>
        <d v="2023-09-06T20:55:00"/>
        <d v="2023-10-23T15:45:00"/>
        <d v="2024-01-11T17:24:00"/>
        <d v="2023-08-17T12:39:00"/>
        <d v="2023-08-17T10:37:00"/>
        <d v="2023-08-17T12:46:00"/>
        <d v="2024-02-26T12:42:00"/>
        <d v="2023-09-06T20:51:00"/>
        <d v="2023-08-20T21:28:00"/>
        <d v="2024-02-02T15:45:00"/>
        <d v="2023-09-06T20:59:00"/>
        <d v="2024-01-10T03:01:00"/>
        <d v="2023-08-19T01:26:00"/>
        <d v="2023-09-13T17:25:00"/>
        <d v="2023-09-06T19:40:00"/>
        <d v="2023-08-26T16:47:00"/>
        <d v="2024-01-11T17:26:00"/>
        <d v="2023-08-30T14:21:00"/>
        <d v="2023-08-26T16:21:00"/>
        <d v="2023-08-20T11:15:00"/>
        <d v="2023-08-21T07:17:00"/>
        <d v="2023-08-21T14:41:00"/>
        <d v="2023-10-03T02:58:00"/>
        <d v="2023-08-22T16:48:00"/>
        <d v="2024-02-10T15:29:00"/>
        <d v="2023-08-30T14:29:00"/>
        <d v="2023-08-31T07:12:00"/>
        <d v="2024-01-11T17:29:00"/>
        <d v="2023-08-31T07:21:00"/>
        <d v="2023-08-26T16:18:00"/>
        <d v="2023-08-28T08:11:00"/>
        <d v="2023-08-30T15:25:00"/>
        <d v="2023-09-11T16:10:00"/>
        <d v="2023-09-19T14:32:00"/>
        <d v="2023-12-13T17:14:00"/>
        <d v="2023-08-26T16:14:00"/>
        <d v="2023-09-01T15:30:00"/>
        <d v="2023-10-17T11:42:00"/>
        <d v="2023-10-24T10:52:00"/>
        <d v="2023-09-06T19:28:00"/>
        <d v="2023-08-25T15:57:00"/>
        <d v="2023-10-10T18:17:00"/>
        <d v="2024-02-26T11:43:00"/>
        <d v="2023-11-22T20:11:00"/>
        <d v="2023-09-13T17:23:00"/>
        <d v="2023-09-06T19:21:00"/>
        <d v="2023-10-03T02:55:00"/>
        <d v="2023-08-30T09:48:00"/>
        <d v="2024-04-25T10:16:00"/>
        <d v="2023-09-22T09:41:00"/>
        <d v="2023-10-23T10:28:00"/>
        <d v="2024-04-25T08:36:00"/>
        <d v="2023-09-28T11:10:00"/>
        <d v="2023-08-30T15:28:00"/>
        <d v="2023-10-20T12:21:00"/>
        <d v="2023-11-29T11:22:00"/>
        <d v="2023-09-19T14:28:00"/>
        <d v="2023-10-20T18:19:00"/>
        <d v="2023-11-29T13:12:00"/>
        <d v="2024-01-18T11:19:00"/>
        <d v="2023-09-13T17:28:00"/>
        <d v="2023-09-14T23:58:00"/>
        <d v="2024-03-22T10:46:00"/>
        <d v="2023-09-13T17:40:00"/>
        <d v="2024-02-23T18:06:00"/>
        <d v="2023-09-22T09:38:00"/>
        <d v="2023-09-17T10:07:00"/>
        <d v="2023-09-11T16:04:00"/>
        <d v="2024-07-24T08:31:00"/>
        <d v="2023-09-05T18:49:00"/>
        <d v="2023-09-05T18:45:00"/>
        <d v="2023-10-13T12:24:00"/>
        <d v="2024-07-08T16:02:00"/>
        <d v="2023-12-14T16:56:00"/>
        <d v="2024-01-16T18:24:00"/>
        <d v="2024-02-29T21:58:00"/>
        <d v="2023-10-05T15:35:00"/>
        <d v="2023-09-19T14:34:00"/>
        <d v="2023-10-13T12:39:00"/>
        <d v="2023-09-17T09:59:00"/>
        <d v="2024-02-26T12:30:00"/>
        <d v="2024-02-26T12:14:00"/>
        <d v="2023-09-27T12:17:00"/>
        <d v="2023-10-10T18:19:00"/>
        <d v="2024-04-25T11:12:00"/>
        <d v="2023-09-16T11:35:00"/>
        <d v="2023-09-14T17:12:00"/>
        <d v="2023-09-17T10:13:00"/>
        <d v="2023-09-15T09:48:00"/>
        <d v="2023-12-13T17:10:00"/>
        <d v="2024-07-23T16:29:00"/>
        <d v="2023-09-14T17:05:00"/>
        <d v="2023-12-12T15:50:00"/>
        <d v="2023-09-13T17:38:00"/>
        <d v="2023-09-12T12:28:00"/>
        <d v="2024-01-10T15:11:00"/>
        <d v="2023-09-14T15:08:00"/>
        <d v="2023-09-16T11:33:00"/>
        <d v="2023-11-29T13:11:00"/>
        <d v="2023-11-29T13:10:00"/>
        <d v="2023-09-15T13:02:00"/>
        <d v="2024-01-18T11:20:00"/>
        <d v="2023-09-15T09:42:00"/>
        <d v="2023-09-17T10:11:00"/>
        <d v="2023-11-29T13:07:00"/>
        <d v="2023-09-18T15:53:00"/>
        <d v="2023-09-22T12:40:00"/>
        <d v="2023-09-17T17:24:00"/>
        <d v="2024-07-23T16:30:00"/>
        <d v="2023-09-15T17:47:00"/>
        <d v="2023-12-14T00:24:00"/>
        <d v="2024-07-17T11:11:00"/>
        <d v="2023-09-15T09:53:00"/>
        <d v="2023-09-15T13:25:00"/>
        <d v="2024-08-06T16:04:00"/>
        <d v="2023-09-16T21:32:00"/>
        <d v="2023-09-20T09:29:00"/>
        <d v="2024-08-26T17:10:00"/>
        <d v="2023-11-22T20:24:00"/>
        <d v="2023-11-09T17:41:00"/>
        <d v="2023-09-14T23:51:00"/>
        <d v="2023-11-29T13:06:00"/>
        <d v="2023-09-15T17:40:00"/>
        <d v="2024-01-15T10:26:00"/>
        <d v="2023-09-15T17:43:00"/>
        <d v="2023-09-21T17:00:00"/>
        <d v="2023-09-21T16:58:00"/>
        <d v="2024-02-26T12:06:00"/>
        <d v="2023-10-23T17:32:00"/>
        <d v="2023-09-20T17:20:00"/>
        <d v="2024-02-26T11:57:00"/>
        <d v="2023-09-28T11:03:00"/>
        <d v="2023-10-23T10:29:00"/>
        <d v="2024-02-08T21:43:00"/>
        <d v="2024-07-26T11:14:00"/>
        <d v="2023-10-24T17:21:00"/>
        <d v="2023-09-22T11:05:00"/>
        <d v="2023-11-07T09:43:00"/>
        <d v="2023-10-23T15:41:00"/>
        <d v="2024-01-15T10:28:00"/>
        <d v="2023-09-21T17:48:00"/>
        <d v="2023-09-22T10:58:00"/>
        <d v="2023-10-10T11:28:00"/>
        <d v="2023-09-21T18:57:00"/>
        <d v="2023-10-03T03:09:00"/>
        <d v="2023-10-13T12:33:00"/>
        <d v="2023-09-27T10:49:00"/>
        <d v="2023-09-27T12:12:00"/>
        <d v="2023-10-18T16:09:00"/>
        <d v="2023-09-28T11:06:00"/>
        <d v="2023-10-04T17:48:00"/>
        <d v="2023-10-04T17:50:00"/>
        <d v="2023-09-27T05:16:00"/>
        <d v="2023-10-04T13:11:00"/>
        <d v="2023-11-09T10:31:00"/>
        <d v="2023-09-27T12:10:00"/>
        <d v="2024-07-11T17:30:00"/>
        <d v="2023-10-03T03:01:00"/>
        <d v="2023-10-06T14:52:00"/>
        <d v="2024-06-13T10:04:00"/>
        <d v="2023-11-06T15:47:00"/>
        <d v="2023-11-22T20:02:00"/>
        <d v="2023-09-28T15:20:00"/>
        <d v="2023-10-03T03:20:00"/>
        <d v="2023-10-26T17:52:00"/>
        <d v="2023-12-13T20:50:00"/>
        <d v="2023-12-13T17:04:00"/>
        <d v="2023-10-03T03:05:00"/>
        <d v="2023-10-10T18:39:00"/>
        <d v="2023-10-06T14:50:00"/>
        <d v="2023-10-10T11:47:00"/>
        <d v="2023-09-29T09:08:00"/>
        <d v="2024-05-22T15:44:00"/>
        <d v="2023-10-03T03:07:00"/>
        <d v="2023-09-30T18:59:00"/>
        <d v="2024-03-22T10:48:00"/>
        <d v="2023-11-09T10:28:00"/>
        <d v="2024-01-10T02:44:00"/>
        <d v="2024-07-25T14:58:00"/>
        <d v="2023-10-04T13:06:00"/>
        <d v="2023-10-23T14:40:00"/>
        <d v="2024-04-25T08:34:00"/>
        <d v="2023-11-07T09:52:00"/>
        <d v="2023-10-04T13:03:00"/>
        <d v="2023-11-14T09:13:00"/>
        <d v="2023-10-10T11:41:00"/>
        <d v="2023-10-24T10:07:00"/>
        <d v="2023-10-10T11:44:00"/>
        <d v="2023-10-16T12:08:00"/>
        <d v="2023-10-10T18:13:00"/>
        <d v="2023-11-07T09:39:00"/>
        <d v="2023-11-07T09:53:00"/>
        <d v="2024-04-24T15:48:00"/>
        <d v="2023-10-10T09:51:00"/>
        <d v="2023-10-10T12:13:00"/>
        <d v="2024-06-13T10:05:00"/>
        <d v="2023-11-29T13:04:00"/>
        <d v="2023-11-29T13:03:00"/>
        <d v="2023-10-13T12:22:00"/>
        <d v="2023-10-10T12:08:00"/>
        <d v="2023-10-11T09:51:00"/>
        <d v="2023-10-13T17:04:00"/>
        <d v="2024-04-25T10:14:00"/>
        <d v="2023-12-14T00:21:00"/>
        <d v="2023-11-15T09:07:00"/>
        <d v="2023-10-16T11:54:00"/>
        <d v="2023-10-23T15:39:00"/>
        <d v="2023-10-17T12:56:00"/>
        <d v="2023-10-11T13:06:00"/>
        <d v="2023-10-20T12:13:00"/>
        <d v="2023-10-16T11:57:00"/>
        <d v="2023-11-29T13:01:00"/>
        <d v="2023-10-26T12:39:00"/>
        <d v="2023-10-13T15:08:00"/>
        <d v="2023-10-13T11:12:00"/>
        <d v="2023-10-20T10:49:00"/>
        <d v="2024-01-04T16:47:00"/>
        <d v="2023-10-13T17:08:00"/>
        <d v="2023-10-16T09:53:00"/>
        <d v="2023-10-16T15:01:00"/>
        <d v="2024-01-10T15:10:00"/>
        <d v="2023-10-17T16:44:00"/>
        <d v="2024-01-11T17:18:00"/>
        <d v="2023-11-25T19:56:00"/>
        <d v="2023-10-23T15:37:00"/>
        <d v="2023-10-20T09:31:00"/>
        <d v="2023-10-18T09:18:00"/>
        <d v="2023-10-24T13:40:00"/>
        <d v="2023-10-20T18:18:00"/>
        <d v="2023-10-23T10:33:00"/>
        <d v="2023-11-07T09:45:00"/>
        <d v="2023-10-24T10:04:00"/>
        <d v="2023-10-20T10:50:00"/>
        <d v="2023-10-25T12:18:00"/>
        <d v="2023-12-01T11:39:00"/>
        <d v="2024-04-25T10:04:00"/>
        <d v="2024-01-13T10:52:00"/>
        <d v="2023-10-24T11:29:00"/>
        <d v="2024-08-22T12:26:00"/>
        <d v="2023-11-20T09:20:00"/>
        <d v="2023-10-24T18:34:00"/>
        <d v="2024-03-01T11:46:00"/>
        <d v="2023-11-17T10:24:00"/>
        <d v="2023-10-24T09:39:00"/>
        <d v="2023-10-24T17:22:00"/>
        <d v="2023-10-24T09:27:00"/>
        <d v="2023-10-23T16:53:00"/>
        <d v="2023-10-25T12:02:00"/>
        <d v="2024-02-26T11:34:00"/>
        <d v="2023-10-27T16:07:00"/>
        <d v="2023-12-13T17:49:00"/>
        <d v="2023-11-06T15:48:00"/>
        <d v="2023-11-22T20:06:00"/>
        <d v="2024-01-15T10:30:00"/>
        <d v="2024-03-11T12:35:00"/>
        <d v="2023-11-20T12:17:00"/>
        <d v="2023-11-01T14:20:00"/>
        <d v="2023-10-26T10:03:00"/>
        <d v="2023-10-26T10:11:00"/>
        <d v="2023-10-30T11:51:00"/>
        <d v="2023-11-08T11:39:00"/>
        <d v="2023-11-22T20:14:00"/>
        <d v="2023-11-08T12:22:00"/>
        <d v="2023-11-21T13:46:00"/>
        <d v="2023-11-06T15:49:00"/>
        <d v="2023-11-21T11:59:00"/>
        <d v="2024-07-23T16:26:00"/>
        <d v="2023-12-03T23:02:00"/>
        <d v="2023-12-11T10:26:00"/>
        <d v="2023-11-21T11:34:00"/>
        <d v="2023-11-09T11:51:00"/>
        <d v="2024-04-24T16:38:00"/>
        <d v="2023-11-14T09:50:00"/>
        <d v="2024-04-25T08:44:00"/>
        <d v="2023-11-16T14:37:00"/>
        <d v="2023-12-18T14:02:00"/>
        <d v="2023-12-03T22:57:00"/>
        <d v="2023-11-17T11:26:00"/>
        <d v="2024-04-25T10:15:00"/>
        <d v="2023-11-18T15:26:00"/>
        <d v="2024-04-24T16:01:00"/>
        <d v="2023-11-17T12:12:00"/>
        <d v="2023-11-17T12:35:00"/>
        <d v="2023-11-20T13:36:00"/>
        <d v="2023-11-28T10:17:00"/>
        <d v="2023-11-20T20:02:00"/>
        <d v="2024-02-10T15:34:00"/>
        <d v="2024-02-10T15:45:00"/>
        <d v="2023-11-29T12:58:00"/>
        <d v="2024-02-06T16:06:00"/>
        <d v="2024-02-04T14:33:00"/>
        <d v="2023-11-27T17:21:00"/>
        <d v="2024-07-25T14:47:00"/>
        <d v="2024-01-11T17:33:00"/>
        <d v="2023-11-24T14:15:00"/>
        <d v="2023-11-28T13:21:00"/>
        <d v="2023-12-15T12:15:00"/>
        <d v="2024-07-23T16:50:00"/>
        <d v="2024-02-10T15:39:00"/>
        <d v="2023-11-30T09:30:00"/>
        <d v="2023-12-01T11:41:00"/>
        <d v="2023-12-01T11:43:00"/>
        <d v="2023-11-29T16:07:00"/>
        <d v="2023-12-12T15:34:00"/>
        <d v="2024-01-09T15:06:00"/>
        <d v="2024-03-05T15:19:00"/>
        <d v="2024-02-10T15:41:00"/>
        <d v="2023-12-14T17:03:00"/>
        <d v="2023-12-03T21:36:00"/>
        <d v="2024-03-06T15:07:00"/>
        <d v="2023-12-14T17:41:00"/>
        <d v="2023-12-12T16:32:00"/>
        <d v="2024-02-29T11:12:00"/>
        <d v="2023-12-08T11:08:00"/>
        <d v="2024-03-05T15:35:00"/>
        <d v="2023-12-11T10:17:00"/>
        <d v="2024-03-12T16:44:00"/>
        <d v="2023-12-08T15:35:00"/>
        <d v="2024-04-24T15:44:00"/>
        <d v="2024-01-04T11:52:00"/>
        <d v="2023-12-19T13:30:00"/>
        <d v="2024-01-15T11:42:00"/>
        <d v="2024-07-24T11:07:00"/>
        <d v="2023-12-12T15:37:00"/>
        <d v="2023-12-12T12:49:00"/>
        <d v="2023-12-12T14:30:00"/>
        <d v="2023-12-12T13:02:00"/>
        <d v="2024-02-10T15:42:00"/>
        <d v="2023-12-18T17:33:00"/>
        <d v="2023-12-15T12:11:00"/>
        <d v="2023-12-19T13:48:00"/>
        <d v="2024-01-10T09:49:00"/>
        <d v="2024-01-09T21:46:00"/>
        <d v="2024-01-09T16:58:00"/>
        <d v="2024-01-12T12:30:00"/>
        <d v="2024-01-09T21:40:00"/>
        <d v="2024-01-09T21:48:00"/>
        <d v="2023-12-19T13:40:00"/>
        <d v="2023-12-19T13:34:00"/>
        <d v="2023-12-18T17:16:00"/>
        <d v="2023-12-20T14:04:00"/>
        <d v="2023-12-20T17:47:00"/>
        <d v="2024-07-25T08:46:00"/>
        <d v="2024-01-09T21:43:00"/>
        <d v="2024-02-23T18:09:00"/>
        <d v="2024-07-26T08:46:00"/>
        <d v="2024-06-24T16:58:00"/>
        <d v="2024-01-11T17:16:00"/>
        <d v="2024-01-03T18:42:00"/>
        <d v="2024-02-10T15:47:00"/>
        <d v="2024-03-22T16:29:00"/>
        <d v="2024-02-10T15:17:00"/>
        <d v="2024-02-10T15:49:00"/>
        <d v="2024-09-05T16:25:00"/>
        <d v="2024-04-17T16:06:00"/>
        <d v="2024-07-24T11:12:00"/>
        <d v="2024-05-13T16:44:00"/>
        <d v="2024-07-24T11:14:00"/>
        <d v="2024-07-24T11:15:00"/>
        <d v="2024-07-24T11:22:00"/>
        <d v="2024-01-04T11:50:00"/>
        <d v="2024-01-02T09:55:00"/>
        <d v="2024-01-03T18:39:00"/>
        <d v="2024-02-10T15:24:00"/>
        <d v="2024-05-29T10:07:00"/>
        <d v="2024-01-18T16:28:00"/>
        <d v="2024-02-10T15:36:00"/>
        <d v="2024-01-02T10:51:00"/>
        <d v="2024-01-02T10:55:00"/>
        <d v="2024-02-07T09:37:00"/>
        <d v="2024-01-04T16:42:00"/>
        <d v="2024-01-09T14:39:00"/>
        <d v="2024-01-15T11:40:00"/>
        <d v="2024-01-03T18:44:00"/>
        <d v="2024-05-29T10:08:00"/>
        <d v="2024-01-04T14:54:00"/>
        <d v="2024-01-07T11:06:00"/>
        <d v="2024-03-22T10:52:00"/>
        <d v="2024-01-10T09:45:00"/>
        <d v="2024-04-25T10:06:00"/>
        <d v="2024-07-24T11:32:00"/>
        <d v="2024-07-24T11:36:00"/>
        <d v="2024-07-24T11:38:00"/>
        <d v="2024-01-10T11:50:00"/>
        <d v="2024-04-24T15:40:00"/>
      </sharedItems>
      <fieldGroup par="41"/>
    </cacheField>
    <cacheField name="Última actualización de" numFmtId="0">
      <sharedItems containsBlank="1"/>
    </cacheField>
    <cacheField name="Peticiones relacionadas" numFmtId="0">
      <sharedItems containsNonDate="0" containsString="0" containsBlank="1"/>
    </cacheField>
    <cacheField name="Ficheros" numFmtId="0">
      <sharedItems containsBlank="1"/>
    </cacheField>
    <cacheField name="blocked status" numFmtId="0">
      <sharedItems containsNonDate="0" containsString="0" containsBlank="1"/>
    </cacheField>
    <cacheField name="Story points" numFmtId="0">
      <sharedItems containsNonDate="0" containsString="0" containsBlank="1"/>
    </cacheField>
    <cacheField name="Solicitante" numFmtId="0">
      <sharedItems containsBlank="1"/>
    </cacheField>
    <cacheField name="Anexo" numFmtId="0">
      <sharedItems containsBlank="1" containsMixedTypes="1" containsNumber="1" containsInteger="1" minValue="63713" maxValue="994490603"/>
    </cacheField>
    <cacheField name="Unidad2" numFmtId="0">
      <sharedItems containsBlank="1"/>
    </cacheField>
    <cacheField name="Hora Inicio" numFmtId="0">
      <sharedItems containsNonDate="0" containsString="0" containsBlank="1"/>
    </cacheField>
    <cacheField name="Apoyo" numFmtId="0">
      <sharedItems containsBlank="1"/>
    </cacheField>
    <cacheField name="Correo" numFmtId="0">
      <sharedItems containsBlank="1"/>
    </cacheField>
    <cacheField name="Estimación" numFmtId="0">
      <sharedItems containsNonDate="0" containsString="0" containsBlank="1"/>
    </cacheField>
    <cacheField name="Fecha Solicitud" numFmtId="14">
      <sharedItems containsSemiMixedTypes="0" containsNonDate="0" containsDate="1" containsString="0" minDate="2023-01-03T00:00:00" maxDate="2023-12-31T00:00:00"/>
    </cacheField>
    <cacheField name="Unidad Solicitante" numFmtId="0">
      <sharedItems/>
    </cacheField>
    <cacheField name="Hora Extra" numFmtId="0">
      <sharedItems/>
    </cacheField>
    <cacheField name="Días (Creado)" numFmtId="0" databaseField="0">
      <fieldGroup base="20">
        <rangePr groupBy="days" startDate="2023-01-03T10:34:00" endDate="2023-12-30T13:06:00"/>
        <groupItems count="368">
          <s v="&lt;03-01-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30-12-2023"/>
        </groupItems>
      </fieldGroup>
    </cacheField>
    <cacheField name="Meses (Creado)" numFmtId="0" databaseField="0">
      <fieldGroup base="20">
        <rangePr groupBy="months" startDate="2023-01-03T10:34:00" endDate="2023-12-30T13:06:00"/>
        <groupItems count="14">
          <s v="&lt;03-01-2023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30-12-2023"/>
        </groupItems>
      </fieldGroup>
    </cacheField>
    <cacheField name="Meses (Cerrada)" numFmtId="0" databaseField="0">
      <fieldGroup base="21">
        <rangePr groupBy="months" startDate="2023-01-05T11:54:00" endDate="2024-10-04T09:12:00"/>
        <groupItems count="14">
          <s v="&lt;05-01-2023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04-10-2024"/>
        </groupItems>
      </fieldGroup>
    </cacheField>
    <cacheField name="Trimestres (Cerrada)" numFmtId="0" databaseField="0">
      <fieldGroup base="21">
        <rangePr groupBy="quarters" startDate="2023-01-05T11:54:00" endDate="2024-10-04T09:12:00"/>
        <groupItems count="6">
          <s v="&lt;05-01-2023"/>
          <s v="Trim.1"/>
          <s v="Trim.2"/>
          <s v="Trim.3"/>
          <s v="Trim.4"/>
          <s v="&gt;04-10-2024"/>
        </groupItems>
      </fieldGroup>
    </cacheField>
    <cacheField name="Años (Cerrada)" numFmtId="0" databaseField="0">
      <fieldGroup base="21">
        <rangePr groupBy="years" startDate="2023-01-05T11:54:00" endDate="2024-10-04T09:12:00"/>
        <groupItems count="4">
          <s v="&lt;05-01-2023"/>
          <s v="2023"/>
          <s v="2024"/>
          <s v="&gt;04-10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BV" refreshedDate="45611.380755555554" createdVersion="8" refreshedVersion="8" minRefreshableVersion="3" recordCount="1444" xr:uid="{4E89B28B-FC2B-4E96-9D4D-97EF298BBAC6}">
  <cacheSource type="worksheet">
    <worksheetSource ref="E6:F1450" sheet="Hoja4"/>
  </cacheSource>
  <cacheFields count="4">
    <cacheField name="Unidad" numFmtId="0">
      <sharedItems count="4">
        <s v="EI-"/>
        <s v="EM-"/>
        <s v="RE-"/>
        <s v="GC-"/>
      </sharedItems>
    </cacheField>
    <cacheField name="Fecha fin" numFmtId="14">
      <sharedItems containsSemiMixedTypes="0" containsNonDate="0" containsDate="1" containsString="0" minDate="2023-01-03T00:00:00" maxDate="2023-12-31T00:00:00" count="305">
        <d v="2023-01-03T00:00:00"/>
        <d v="2023-01-04T00:00:00"/>
        <d v="2023-01-05T00:00:00"/>
        <d v="2023-01-06T00:00:00"/>
        <d v="2023-01-09T00:00:00"/>
        <d v="2023-01-10T00:00:00"/>
        <d v="2023-01-11T00:00:00"/>
        <d v="2023-01-12T00:00:00"/>
        <d v="2023-01-13T00:00:00"/>
        <d v="2023-01-16T00:00:00"/>
        <d v="2023-01-17T00:00:00"/>
        <d v="2023-01-18T00:00:00"/>
        <d v="2023-01-19T00:00:00"/>
        <d v="2023-01-21T00:00:00"/>
        <d v="2023-01-22T00:00:00"/>
        <d v="2023-01-23T00:00:00"/>
        <d v="2023-01-24T00:00:00"/>
        <d v="2023-01-25T00:00:00"/>
        <d v="2023-01-26T00:00:00"/>
        <d v="2023-01-27T00:00:00"/>
        <d v="2023-01-28T00:00:00"/>
        <d v="2023-01-30T00:00:00"/>
        <d v="2023-01-31T00:00:00"/>
        <d v="2023-02-01T00:00:00"/>
        <d v="2023-02-02T00:00:00"/>
        <d v="2023-02-03T00:00:00"/>
        <d v="2023-02-04T00:00:00"/>
        <d v="2023-02-06T00:00:00"/>
        <d v="2023-02-07T00:00:00"/>
        <d v="2023-02-08T00:00:00"/>
        <d v="2023-02-09T00:00:00"/>
        <d v="2023-02-10T00:00:00"/>
        <d v="2023-02-11T00:00:00"/>
        <d v="2023-02-12T00:00:00"/>
        <d v="2023-02-13T00:00:00"/>
        <d v="2023-02-14T00:00:00"/>
        <d v="2023-02-15T00:00:00"/>
        <d v="2023-02-16T00:00:00"/>
        <d v="2023-02-17T00:00:00"/>
        <d v="2023-02-18T00:00:00"/>
        <d v="2023-02-20T00:00:00"/>
        <d v="2023-02-21T00:00:00"/>
        <d v="2023-02-22T00:00:00"/>
        <d v="2023-02-23T00:00:00"/>
        <d v="2023-02-24T00:00:00"/>
        <d v="2023-02-26T00:00:00"/>
        <d v="2023-02-27T00:00:00"/>
        <d v="2023-02-28T00:00:00"/>
        <d v="2023-03-01T00:00:00"/>
        <d v="2023-03-02T00:00:00"/>
        <d v="2023-03-03T00:00:00"/>
        <d v="2023-03-04T00:00:00"/>
        <d v="2023-03-06T00:00:00"/>
        <d v="2023-03-07T00:00:00"/>
        <d v="2023-03-08T00:00:00"/>
        <d v="2023-03-09T00:00:00"/>
        <d v="2023-03-10T00:00:00"/>
        <d v="2023-03-11T00:00:00"/>
        <d v="2023-03-12T00:00:00"/>
        <d v="2023-03-13T00:00:00"/>
        <d v="2023-03-14T00:00:00"/>
        <d v="2023-03-15T00:00:00"/>
        <d v="2023-03-16T00:00:00"/>
        <d v="2023-03-17T00:00:00"/>
        <d v="2023-03-18T00:00:00"/>
        <d v="2023-03-20T00:00:00"/>
        <d v="2023-03-21T00:00:00"/>
        <d v="2023-03-22T00:00:00"/>
        <d v="2023-03-23T00:00:00"/>
        <d v="2023-03-24T00:00:00"/>
        <d v="2023-03-25T00:00:00"/>
        <d v="2023-03-27T00:00:00"/>
        <d v="2023-03-28T00:00:00"/>
        <d v="2023-03-29T00:00:00"/>
        <d v="2023-03-30T00:00:00"/>
        <d v="2023-03-31T00:00:00"/>
        <d v="2023-04-01T00:00:00"/>
        <d v="2023-04-03T00:00:00"/>
        <d v="2023-04-04T00:00:00"/>
        <d v="2023-04-05T00:00:00"/>
        <d v="2023-04-06T00:00:00"/>
        <d v="2023-04-07T00:00:00"/>
        <d v="2023-04-10T00:00:00"/>
        <d v="2023-04-11T00:00:00"/>
        <d v="2023-04-12T00:00:00"/>
        <d v="2023-04-13T00:00:00"/>
        <d v="2023-04-14T00:00:00"/>
        <d v="2023-04-15T00:00:00"/>
        <d v="2023-04-17T00:00:00"/>
        <d v="2023-04-18T00:00:00"/>
        <d v="2023-04-19T00:00:00"/>
        <d v="2023-04-20T00:00:00"/>
        <d v="2023-04-21T00:00:00"/>
        <d v="2023-04-22T00:00:00"/>
        <d v="2023-04-23T00:00:00"/>
        <d v="2023-04-24T00:00:00"/>
        <d v="2023-04-25T00:00:00"/>
        <d v="2023-04-26T00:00:00"/>
        <d v="2023-04-27T00:00:00"/>
        <d v="2023-04-29T00:00:00"/>
        <d v="2023-05-02T00:00:00"/>
        <d v="2023-05-03T00:00:00"/>
        <d v="2023-05-04T00:00:00"/>
        <d v="2023-05-05T00:00:00"/>
        <d v="2023-05-06T00:00:00"/>
        <d v="2023-05-07T00:00:00"/>
        <d v="2023-05-08T00:00:00"/>
        <d v="2023-05-09T00:00:00"/>
        <d v="2023-05-10T00:00:00"/>
        <d v="2023-05-11T00:00:00"/>
        <d v="2023-05-12T00:00:00"/>
        <d v="2023-05-13T00:00:00"/>
        <d v="2023-05-14T00:00:00"/>
        <d v="2023-05-15T00:00:00"/>
        <d v="2023-05-16T00:00:00"/>
        <d v="2023-05-17T00:00:00"/>
        <d v="2023-05-18T00:00:00"/>
        <d v="2023-05-19T00:00:00"/>
        <d v="2023-05-20T00:00:00"/>
        <d v="2023-05-21T00:00:00"/>
        <d v="2023-05-22T00:00:00"/>
        <d v="2023-05-23T00:00:00"/>
        <d v="2023-05-24T00:00:00"/>
        <d v="2023-05-25T00:00:00"/>
        <d v="2023-05-26T00:00:00"/>
        <d v="2023-05-27T00:00:00"/>
        <d v="2023-05-29T00:00:00"/>
        <d v="2023-05-30T00:00:00"/>
        <d v="2023-06-01T00:00:00"/>
        <d v="2023-06-02T00:00:00"/>
        <d v="2023-06-03T00:00:00"/>
        <d v="2023-06-05T00:00:00"/>
        <d v="2023-06-06T00:00:00"/>
        <d v="2023-06-07T00:00:00"/>
        <d v="2023-06-08T00:00:00"/>
        <d v="2023-06-09T00:00:00"/>
        <d v="2023-06-10T00:00:00"/>
        <d v="2023-06-12T00:00:00"/>
        <d v="2023-06-13T00:00:00"/>
        <d v="2023-06-14T00:00:00"/>
        <d v="2023-06-15T00:00:00"/>
        <d v="2023-06-16T00:00:00"/>
        <d v="2023-06-17T00:00:00"/>
        <d v="2023-06-18T00:00:00"/>
        <d v="2023-06-19T00:00:00"/>
        <d v="2023-06-20T00:00:00"/>
        <d v="2023-06-21T00:00:00"/>
        <d v="2023-06-23T00:00:00"/>
        <d v="2023-06-24T00:00:00"/>
        <d v="2023-06-26T00:00:00"/>
        <d v="2023-06-27T00:00:00"/>
        <d v="2023-06-28T00:00:00"/>
        <d v="2023-06-29T00:00:00"/>
        <d v="2023-06-30T00:00:00"/>
        <d v="2023-07-01T00:00:00"/>
        <d v="2023-07-02T00:00:00"/>
        <d v="2023-07-03T00:00:00"/>
        <d v="2023-07-04T00:00:00"/>
        <d v="2023-07-05T00:00:00"/>
        <d v="2023-07-06T00:00:00"/>
        <d v="2023-07-07T00:00:00"/>
        <d v="2023-07-08T00:00:00"/>
        <d v="2023-07-09T00:00:00"/>
        <d v="2023-07-10T00:00:00"/>
        <d v="2023-07-11T00:00:00"/>
        <d v="2023-07-12T00:00:00"/>
        <d v="2023-07-13T00:00:00"/>
        <d v="2023-07-14T00:00:00"/>
        <d v="2023-07-15T00:00:00"/>
        <d v="2023-07-16T00:00:00"/>
        <d v="2023-07-17T00:00:00"/>
        <d v="2023-07-18T00:00:00"/>
        <d v="2023-07-19T00:00:00"/>
        <d v="2023-07-20T00:00:00"/>
        <d v="2023-07-21T00:00:00"/>
        <d v="2023-07-22T00:00:00"/>
        <d v="2023-07-25T00:00:00"/>
        <d v="2023-07-26T00:00:00"/>
        <d v="2023-07-27T00:00:00"/>
        <d v="2023-07-28T00:00:00"/>
        <d v="2023-07-29T00:00:00"/>
        <d v="2023-07-30T00:00:00"/>
        <d v="2023-07-31T00:00:00"/>
        <d v="2023-08-01T00:00:00"/>
        <d v="2023-08-02T00:00:00"/>
        <d v="2023-08-03T00:00:00"/>
        <d v="2023-08-04T00:00:00"/>
        <d v="2023-08-05T00:00:00"/>
        <d v="2023-08-06T00:00:00"/>
        <d v="2023-08-07T00:00:00"/>
        <d v="2023-08-08T00:00:00"/>
        <d v="2023-08-09T00:00:00"/>
        <d v="2023-08-10T00:00:00"/>
        <d v="2023-08-11T00:00:00"/>
        <d v="2023-08-12T00:00:00"/>
        <d v="2023-08-13T00:00:00"/>
        <d v="2023-08-14T00:00:00"/>
        <d v="2023-08-15T00:00:00"/>
        <d v="2023-08-16T00:00:00"/>
        <d v="2023-08-17T00:00:00"/>
        <d v="2023-08-18T00:00:00"/>
        <d v="2023-08-19T00:00:00"/>
        <d v="2023-08-20T00:00:00"/>
        <d v="2023-08-21T00:00:00"/>
        <d v="2023-08-22T00:00:00"/>
        <d v="2023-08-23T00:00:00"/>
        <d v="2023-08-24T00:00:00"/>
        <d v="2023-08-26T00:00:00"/>
        <d v="2023-08-28T00:00:00"/>
        <d v="2023-08-29T00:00:00"/>
        <d v="2023-08-30T00:00:00"/>
        <d v="2023-08-31T00:00:00"/>
        <d v="2023-09-01T00:00:00"/>
        <d v="2023-09-02T00:00:00"/>
        <d v="2023-09-05T00:00:00"/>
        <d v="2023-09-06T00:00:00"/>
        <d v="2023-09-07T00:00:00"/>
        <d v="2023-09-08T00:00:00"/>
        <d v="2023-09-09T00:00:00"/>
        <d v="2023-09-10T00:00:00"/>
        <d v="2023-09-11T00:00:00"/>
        <d v="2023-09-12T00:00:00"/>
        <d v="2023-09-13T00:00:00"/>
        <d v="2023-09-14T00:00:00"/>
        <d v="2023-09-15T00:00:00"/>
        <d v="2023-09-16T00:00:00"/>
        <d v="2023-09-19T00:00:00"/>
        <d v="2023-09-20T00:00:00"/>
        <d v="2023-09-21T00:00:00"/>
        <d v="2023-09-22T00:00:00"/>
        <d v="2023-09-23T00:00:00"/>
        <d v="2023-09-25T00:00:00"/>
        <d v="2023-09-26T00:00:00"/>
        <d v="2023-09-27T00:00:00"/>
        <d v="2023-09-28T00:00:00"/>
        <d v="2023-09-29T00:00:00"/>
        <d v="2023-09-30T00:00:00"/>
        <d v="2023-10-01T00:00:00"/>
        <d v="2023-10-02T00:00:00"/>
        <d v="2023-10-03T00:00:00"/>
        <d v="2023-10-04T00:00:00"/>
        <d v="2023-10-05T00:00:00"/>
        <d v="2023-10-06T00:00:00"/>
        <d v="2023-10-07T00:00:00"/>
        <d v="2023-10-09T00:00:00"/>
        <d v="2023-10-10T00:00:00"/>
        <d v="2023-10-11T00:00:00"/>
        <d v="2023-10-12T00:00:00"/>
        <d v="2023-10-13T00:00:00"/>
        <d v="2023-10-16T00:00:00"/>
        <d v="2023-10-17T00:00:00"/>
        <d v="2023-10-18T00:00:00"/>
        <d v="2023-10-19T00:00:00"/>
        <d v="2023-10-20T00:00:00"/>
        <d v="2023-10-21T00:00:00"/>
        <d v="2023-10-23T00:00:00"/>
        <d v="2023-10-24T00:00:00"/>
        <d v="2023-10-25T00:00:00"/>
        <d v="2023-10-26T00:00:00"/>
        <d v="2023-10-27T00:00:00"/>
        <d v="2023-10-30T00:00:00"/>
        <d v="2023-11-01T00:00:00"/>
        <d v="2023-11-04T00:00:00"/>
        <d v="2023-11-05T00:00:00"/>
        <d v="2023-11-06T00:00:00"/>
        <d v="2023-11-07T00:00:00"/>
        <d v="2023-11-08T00:00:00"/>
        <d v="2023-11-09T00:00:00"/>
        <d v="2023-11-14T00:00:00"/>
        <d v="2023-11-15T00:00:00"/>
        <d v="2023-11-16T00:00:00"/>
        <d v="2023-11-17T00:00:00"/>
        <d v="2023-11-18T00:00:00"/>
        <d v="2023-11-19T00:00:00"/>
        <d v="2023-11-20T00:00:00"/>
        <d v="2023-11-21T00:00:00"/>
        <d v="2023-11-22T00:00:00"/>
        <d v="2023-11-23T00:00:00"/>
        <d v="2023-11-24T00:00:00"/>
        <d v="2023-11-25T00:00:00"/>
        <d v="2023-11-27T00:00:00"/>
        <d v="2023-11-28T00:00:00"/>
        <d v="2023-11-29T00:00:00"/>
        <d v="2023-12-01T00:00:00"/>
        <d v="2023-12-03T00:00:00"/>
        <d v="2023-12-04T00:00:00"/>
        <d v="2023-12-06T00:00:00"/>
        <d v="2023-12-08T00:00:00"/>
        <d v="2023-12-09T00:00:00"/>
        <d v="2023-12-11T00:00:00"/>
        <d v="2023-12-12T00:00:00"/>
        <d v="2023-12-13T00:00:00"/>
        <d v="2023-12-14T00:00:00"/>
        <d v="2023-12-15T00:00:00"/>
        <d v="2023-12-16T00:00:00"/>
        <d v="2023-12-18T00:00:00"/>
        <d v="2023-12-19T00:00:00"/>
        <d v="2023-12-20T00:00:00"/>
        <d v="2023-12-21T00:00:00"/>
        <d v="2023-12-22T00:00:00"/>
        <d v="2023-12-23T00:00:00"/>
        <d v="2023-12-27T00:00:00"/>
        <d v="2023-12-28T00:00:00"/>
        <d v="2023-12-29T00:00:00"/>
        <d v="2023-12-30T00:00:00"/>
      </sharedItems>
      <fieldGroup par="3"/>
    </cacheField>
    <cacheField name="Días (Fecha fin)" numFmtId="0" databaseField="0">
      <fieldGroup base="1">
        <rangePr groupBy="days" startDate="2023-01-03T00:00:00" endDate="2023-12-31T00:00:00"/>
        <groupItems count="368">
          <s v="&lt;03-01-2023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31-12-2023"/>
        </groupItems>
      </fieldGroup>
    </cacheField>
    <cacheField name="Meses (Fecha fin)" numFmtId="0" databaseField="0">
      <fieldGroup base="1">
        <rangePr groupBy="months" startDate="2023-01-03T00:00:00" endDate="2023-12-31T00:00:00"/>
        <groupItems count="14">
          <s v="&lt;03-01-2023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31-12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BV" refreshedDate="45611.390884953704" createdVersion="8" refreshedVersion="8" minRefreshableVersion="3" recordCount="1444" xr:uid="{E45B37E9-4F2D-42AF-B2AB-E9DB7A5A8813}">
  <cacheSource type="worksheet">
    <worksheetSource ref="Z6:AA1450" sheet="Hoja4"/>
  </cacheSource>
  <cacheFields count="5">
    <cacheField name="Unidad" numFmtId="0">
      <sharedItems count="4">
        <s v="EI-"/>
        <s v="EM-"/>
        <s v="RE-"/>
        <s v="GC-"/>
      </sharedItems>
    </cacheField>
    <cacheField name="Fecha de inicio" numFmtId="14">
      <sharedItems containsSemiMixedTypes="0" containsNonDate="0" containsDate="1" containsString="0" minDate="2022-03-29T00:00:00" maxDate="2023-12-31T00:00:00" count="308">
        <d v="2023-11-23T00:00:00"/>
        <d v="2023-04-18T00:00:00"/>
        <d v="2023-07-26T00:00:00"/>
        <d v="2023-11-30T00:00:00"/>
        <d v="2023-12-01T00:00:00"/>
        <d v="2023-03-01T00:00:00"/>
        <d v="2023-09-14T00:00:00"/>
        <d v="2023-03-27T00:00:00"/>
        <d v="2023-02-10T00:00:00"/>
        <d v="2023-01-31T00:00:00"/>
        <d v="2023-07-12T00:00:00"/>
        <d v="2023-07-01T00:00:00"/>
        <d v="2023-11-18T00:00:00"/>
        <d v="2023-06-22T00:00:00"/>
        <d v="2023-03-30T00:00:00"/>
        <d v="2023-04-21T00:00:00"/>
        <d v="2023-05-19T00:00:00"/>
        <d v="2023-10-11T00:00:00"/>
        <d v="2023-07-18T00:00:00"/>
        <d v="2023-10-10T00:00:00"/>
        <d v="2023-09-19T00:00:00"/>
        <d v="2023-07-06T00:00:00"/>
        <d v="2023-09-28T00:00:00"/>
        <d v="2023-07-03T00:00:00"/>
        <d v="2023-12-30T00:00:00"/>
        <d v="2023-07-20T00:00:00"/>
        <d v="2023-11-20T00:00:00"/>
        <d v="2023-05-06T00:00:00"/>
        <d v="2023-06-21T00:00:00"/>
        <d v="2023-04-01T00:00:00"/>
        <d v="2023-03-02T00:00:00"/>
        <d v="2023-10-13T00:00:00"/>
        <d v="2023-06-01T00:00:00"/>
        <d v="2023-02-20T00:00:00"/>
        <d v="2023-10-16T00:00:00"/>
        <d v="2023-04-11T00:00:00"/>
        <d v="2023-02-12T00:00:00"/>
        <d v="2023-07-22T00:00:00"/>
        <d v="2023-07-05T00:00:00"/>
        <d v="2023-06-15T00:00:00"/>
        <d v="2023-12-15T00:00:00"/>
        <d v="2023-11-16T00:00:00"/>
        <d v="2023-06-30T00:00:00"/>
        <d v="2023-05-26T00:00:00"/>
        <d v="2023-05-25T00:00:00"/>
        <d v="2023-07-15T00:00:00"/>
        <d v="2023-01-11T00:00:00"/>
        <d v="2023-03-24T00:00:00"/>
        <d v="2023-02-06T00:00:00"/>
        <d v="2023-05-17T00:00:00"/>
        <d v="2023-04-13T00:00:00"/>
        <d v="2023-02-11T00:00:00"/>
        <d v="2023-02-21T00:00:00"/>
        <d v="2023-06-03T00:00:00"/>
        <d v="2023-07-07T00:00:00"/>
        <d v="2023-11-17T00:00:00"/>
        <d v="2023-09-15T00:00:00"/>
        <d v="2023-05-03T00:00:00"/>
        <d v="2023-10-25T00:00:00"/>
        <d v="2023-08-12T00:00:00"/>
        <d v="2023-08-22T00:00:00"/>
        <d v="2023-05-08T00:00:00"/>
        <d v="2023-09-16T00:00:00"/>
        <d v="2023-10-09T00:00:00"/>
        <d v="2023-05-29T00:00:00"/>
        <d v="2023-10-23T00:00:00"/>
        <d v="2023-08-24T00:00:00"/>
        <d v="2023-02-02T00:00:00"/>
        <d v="2023-03-29T00:00:00"/>
        <d v="2023-07-25T00:00:00"/>
        <d v="2023-07-21T00:00:00"/>
        <d v="2023-01-30T00:00:00"/>
        <d v="2023-08-07T00:00:00"/>
        <d v="2023-04-10T00:00:00"/>
        <d v="2023-01-12T00:00:00"/>
        <d v="2023-05-02T00:00:00"/>
        <d v="2023-08-26T00:00:00"/>
        <d v="2023-10-05T00:00:00"/>
        <d v="2023-05-20T00:00:00"/>
        <d v="2023-11-04T00:00:00"/>
        <d v="2023-04-23T00:00:00"/>
        <d v="2023-09-23T00:00:00"/>
        <d v="2023-06-20T00:00:00"/>
        <d v="2023-10-07T00:00:00"/>
        <d v="2023-02-26T00:00:00"/>
        <d v="2023-08-16T00:00:00"/>
        <d v="2023-03-25T00:00:00"/>
        <d v="2023-12-13T00:00:00"/>
        <d v="2023-06-10T00:00:00"/>
        <d v="2023-04-04T00:00:00"/>
        <d v="2023-04-07T00:00:00"/>
        <d v="2023-10-06T00:00:00"/>
        <d v="2023-10-27T00:00:00"/>
        <d v="2023-10-01T00:00:00"/>
        <d v="2023-03-28T00:00:00"/>
        <d v="2023-09-09T00:00:00"/>
        <d v="2023-09-12T00:00:00"/>
        <d v="2023-08-19T00:00:00"/>
        <d v="2023-07-29T00:00:00"/>
        <d v="2023-07-09T00:00:00"/>
        <d v="2023-09-02T00:00:00"/>
        <d v="2023-06-05T00:00:00"/>
        <d v="2023-03-03T00:00:00"/>
        <d v="2023-05-16T00:00:00"/>
        <d v="2023-06-06T00:00:00"/>
        <d v="2023-02-01T00:00:00"/>
        <d v="2023-10-24T00:00:00"/>
        <d v="2023-09-30T00:00:00"/>
        <d v="2023-07-17T00:00:00"/>
        <d v="2023-08-02T00:00:00"/>
        <d v="2023-04-03T00:00:00"/>
        <d v="2023-03-08T00:00:00"/>
        <d v="2023-10-20T00:00:00"/>
        <d v="2023-06-13T00:00:00"/>
        <d v="2023-06-17T00:00:00"/>
        <d v="2023-06-09T00:00:00"/>
        <d v="2023-08-09T00:00:00"/>
        <d v="2023-05-30T00:00:00"/>
        <d v="2023-06-28T00:00:00"/>
        <d v="2023-10-26T00:00:00"/>
        <d v="2023-09-13T00:00:00"/>
        <d v="2023-03-17T00:00:00"/>
        <d v="2023-05-18T00:00:00"/>
        <d v="2023-06-19T00:00:00"/>
        <d v="2023-02-23T00:00:00"/>
        <d v="2023-08-23T00:00:00"/>
        <d v="2023-03-23T00:00:00"/>
        <d v="2023-03-20T00:00:00"/>
        <d v="2023-07-31T00:00:00"/>
        <d v="2023-07-28T00:00:00"/>
        <d v="2023-08-21T00:00:00"/>
        <d v="2023-04-12T00:00:00"/>
        <d v="2023-06-27T00:00:00"/>
        <d v="2023-08-30T00:00:00"/>
        <d v="2023-08-05T00:00:00"/>
        <d v="2023-02-17T00:00:00"/>
        <d v="2023-09-25T00:00:00"/>
        <d v="2023-05-22T00:00:00"/>
        <d v="2023-02-15T00:00:00"/>
        <d v="2023-08-28T00:00:00"/>
        <d v="2023-04-05T00:00:00"/>
        <d v="2023-11-07T00:00:00"/>
        <d v="2023-05-15T00:00:00"/>
        <d v="2023-05-27T00:00:00"/>
        <d v="2023-06-29T00:00:00"/>
        <d v="2023-07-19T00:00:00"/>
        <d v="2023-04-15T00:00:00"/>
        <d v="2023-06-07T00:00:00"/>
        <d v="2023-08-18T00:00:00"/>
        <d v="2023-06-16T00:00:00"/>
        <d v="2023-08-17T00:00:00"/>
        <d v="2023-04-14T00:00:00"/>
        <d v="2023-08-10T00:00:00"/>
        <d v="2023-11-25T00:00:00"/>
        <d v="2023-10-12T00:00:00"/>
        <d v="2023-08-03T00:00:00"/>
        <d v="2023-02-24T00:00:00"/>
        <d v="2023-03-11T00:00:00"/>
        <d v="2023-03-16T00:00:00"/>
        <d v="2023-09-29T00:00:00"/>
        <d v="2023-12-08T00:00:00"/>
        <d v="2023-12-06T00:00:00"/>
        <d v="2023-12-04T00:00:00"/>
        <d v="2023-03-18T00:00:00"/>
        <d v="2023-12-14T00:00:00"/>
        <d v="2023-09-01T00:00:00"/>
        <d v="2023-07-04T00:00:00"/>
        <d v="2023-06-12T00:00:00"/>
        <d v="2023-05-05T00:00:00"/>
        <d v="2023-04-27T00:00:00"/>
        <d v="2023-04-22T00:00:00"/>
        <d v="2023-01-21T00:00:00"/>
        <d v="2023-03-13T00:00:00"/>
        <d v="2023-02-03T00:00:00"/>
        <d v="2023-02-22T00:00:00"/>
        <d v="2023-01-04T00:00:00"/>
        <d v="2023-03-06T00:00:00"/>
        <d v="2023-01-10T00:00:00"/>
        <d v="2023-03-15T00:00:00"/>
        <d v="2023-01-16T00:00:00"/>
        <d v="2023-05-10T00:00:00"/>
        <d v="2023-11-14T00:00:00"/>
        <d v="2023-09-21T00:00:00"/>
        <d v="2023-07-27T00:00:00"/>
        <d v="2023-05-24T00:00:00"/>
        <d v="2023-03-14T00:00:00"/>
        <d v="2023-05-23T00:00:00"/>
        <d v="2023-09-27T00:00:00"/>
        <d v="2023-07-11T00:00:00"/>
        <d v="2023-10-03T00:00:00"/>
        <d v="2023-12-11T00:00:00"/>
        <d v="2023-12-20T00:00:00"/>
        <d v="2023-05-11T00:00:00"/>
        <d v="2023-02-28T00:00:00"/>
        <d v="2023-01-28T00:00:00"/>
        <d v="2023-03-21T00:00:00"/>
        <d v="2023-02-08T00:00:00"/>
        <d v="2023-10-04T00:00:00"/>
        <d v="2023-12-03T00:00:00"/>
        <d v="2023-01-23T00:00:00"/>
        <d v="2023-01-18T00:00:00"/>
        <d v="2023-12-19T00:00:00"/>
        <d v="2023-02-27T00:00:00"/>
        <d v="2023-04-17T00:00:00"/>
        <d v="2023-05-04T00:00:00"/>
        <d v="2023-08-13T00:00:00"/>
        <d v="2023-09-05T00:00:00"/>
        <d v="2023-09-11T00:00:00"/>
        <d v="2023-07-30T00:00:00"/>
        <d v="2023-11-01T00:00:00"/>
        <d v="2023-10-17T00:00:00"/>
        <d v="2023-08-04T00:00:00"/>
        <d v="2023-02-07T00:00:00"/>
        <d v="2023-04-26T00:00:00"/>
        <d v="2023-05-09T00:00:00"/>
        <d v="2023-08-15T00:00:00"/>
        <d v="2023-08-14T00:00:00"/>
        <d v="2023-08-29T00:00:00"/>
        <d v="2023-02-14T00:00:00"/>
        <d v="2023-04-06T00:00:00"/>
        <d v="2023-03-22T00:00:00"/>
        <d v="2023-02-13T00:00:00"/>
        <d v="2023-04-25T00:00:00"/>
        <d v="2023-01-26T00:00:00"/>
        <d v="2023-06-02T00:00:00"/>
        <d v="2023-11-05T00:00:00"/>
        <d v="2023-05-12T00:00:00"/>
        <d v="2023-07-10T00:00:00"/>
        <d v="2023-02-18T00:00:00"/>
        <d v="2023-01-25T00:00:00"/>
        <d v="2023-01-24T00:00:00"/>
        <d v="2023-09-07T00:00:00"/>
        <d v="2023-04-24T00:00:00"/>
        <d v="2023-02-16T00:00:00"/>
        <d v="2023-09-26T00:00:00"/>
        <d v="2023-01-03T00:00:00"/>
        <d v="2023-01-05T00:00:00"/>
        <d v="2022-03-29T00:00:00"/>
        <d v="2023-04-20T00:00:00"/>
        <d v="2023-08-11T00:00:00"/>
        <d v="2023-06-08T00:00:00"/>
        <d v="2023-08-08T00:00:00"/>
        <d v="2023-10-21T00:00:00"/>
        <d v="2023-03-07T00:00:00"/>
        <d v="2023-09-06T00:00:00"/>
        <d v="2023-08-20T00:00:00"/>
        <d v="2023-02-04T00:00:00"/>
        <d v="2023-03-10T00:00:00"/>
        <d v="2023-01-22T00:00:00"/>
        <d v="2023-06-23T00:00:00"/>
        <d v="2023-11-09T00:00:00"/>
        <d v="2023-11-29T00:00:00"/>
        <d v="2023-03-09T00:00:00"/>
        <d v="2023-12-09T00:00:00"/>
        <d v="2023-03-12T00:00:00"/>
        <d v="2023-10-02T00:00:00"/>
        <d v="2023-03-31T00:00:00"/>
        <d v="2023-11-28T00:00:00"/>
        <d v="2023-09-20T00:00:00"/>
        <d v="2023-09-22T00:00:00"/>
        <d v="2023-12-12T00:00:00"/>
        <d v="2023-05-21T00:00:00"/>
        <d v="2023-05-07T00:00:00"/>
        <d v="2023-06-26T00:00:00"/>
        <d v="2023-08-31T00:00:00"/>
        <d v="2023-06-14T00:00:00"/>
        <d v="2023-05-13T00:00:00"/>
        <d v="2023-11-27T00:00:00"/>
        <d v="2023-12-23T00:00:00"/>
        <d v="2023-04-19T00:00:00"/>
        <d v="2023-07-14T00:00:00"/>
        <d v="2023-07-13T00:00:00"/>
        <d v="2023-12-16T00:00:00"/>
        <d v="2023-11-21T00:00:00"/>
        <d v="2023-03-04T00:00:00"/>
        <d v="2023-04-29T00:00:00"/>
        <d v="2023-11-15T00:00:00"/>
        <d v="2023-01-13T00:00:00"/>
        <d v="2023-12-27T00:00:00"/>
        <d v="2023-12-29T00:00:00"/>
        <d v="2023-12-22T00:00:00"/>
        <d v="2023-02-09T00:00:00"/>
        <d v="2023-01-27T00:00:00"/>
        <d v="2023-01-17T00:00:00"/>
        <d v="2023-05-14T00:00:00"/>
        <d v="2023-11-22T00:00:00"/>
        <d v="2023-10-18T00:00:00"/>
        <d v="2023-01-09T00:00:00"/>
        <d v="2023-12-28T00:00:00"/>
        <d v="2023-11-24T00:00:00"/>
        <d v="2023-11-13T00:00:00"/>
        <d v="2023-12-18T00:00:00"/>
        <d v="2023-01-19T00:00:00"/>
        <d v="2023-10-19T00:00:00"/>
        <d v="2022-10-10T00:00:00"/>
        <d v="2023-01-06T00:00:00"/>
        <d v="2023-07-08T00:00:00"/>
        <d v="2023-10-30T00:00:00"/>
        <d v="2023-11-06T00:00:00"/>
        <d v="2023-11-08T00:00:00"/>
        <d v="2023-12-21T00:00:00"/>
        <d v="2023-07-02T00:00:00"/>
        <d v="2023-08-06T00:00:00"/>
        <d v="2023-09-08T00:00:00"/>
        <d v="2022-07-04T00:00:00"/>
        <d v="2022-06-19T00:00:00"/>
        <d v="2023-09-10T00:00:00"/>
        <d v="2023-11-19T00:00:00"/>
      </sharedItems>
      <fieldGroup par="4"/>
    </cacheField>
    <cacheField name="Meses (Fecha de inicio)" numFmtId="0" databaseField="0">
      <fieldGroup base="1">
        <rangePr groupBy="months" startDate="2022-03-29T00:00:00" endDate="2023-12-31T00:00:00"/>
        <groupItems count="14">
          <s v="&lt;29-03-2022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31-12-2023"/>
        </groupItems>
      </fieldGroup>
    </cacheField>
    <cacheField name="Trimestres (Fecha de inicio)" numFmtId="0" databaseField="0">
      <fieldGroup base="1">
        <rangePr groupBy="quarters" startDate="2022-03-29T00:00:00" endDate="2023-12-31T00:00:00"/>
        <groupItems count="6">
          <s v="&lt;29-03-2022"/>
          <s v="Trim.1"/>
          <s v="Trim.2"/>
          <s v="Trim.3"/>
          <s v="Trim.4"/>
          <s v="&gt;31-12-2023"/>
        </groupItems>
      </fieldGroup>
    </cacheField>
    <cacheField name="Años (Fecha de inicio)" numFmtId="0" databaseField="0">
      <fieldGroup base="1">
        <rangePr groupBy="years" startDate="2022-03-29T00:00:00" endDate="2023-12-31T00:00:00"/>
        <groupItems count="4">
          <s v="&lt;29-03-2022"/>
          <s v="2022"/>
          <s v="2023"/>
          <s v="&gt;31-12-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BV" refreshedDate="45611.654915740743" createdVersion="8" refreshedVersion="8" minRefreshableVersion="3" recordCount="1789" xr:uid="{6ACCC67C-9E0A-4F28-8AD6-A30044654C28}">
  <cacheSource type="worksheet">
    <worksheetSource ref="A83:B1872" sheet="Tablas dinámicas"/>
  </cacheSource>
  <cacheFields count="4">
    <cacheField name="Unidad" numFmtId="0">
      <sharedItems count="4">
        <s v="EI-"/>
        <s v="RE-"/>
        <s v="EM-"/>
        <s v="GC-"/>
      </sharedItems>
    </cacheField>
    <cacheField name="Fecha fin" numFmtId="0">
      <sharedItems containsNonDate="0" containsDate="1" containsString="0" containsBlank="1" minDate="2024-01-03T00:00:00" maxDate="2024-10-29T00:00:00" count="260">
        <d v="2024-02-12T00:00:00"/>
        <d v="2024-01-03T00:00:00"/>
        <d v="2024-01-04T00:00:00"/>
        <d v="2024-01-15T00:00:00"/>
        <d v="2024-02-23T00:00:00"/>
        <d v="2024-02-13T00:00:00"/>
        <d v="2024-01-05T00:00:00"/>
        <d v="2024-02-07T00:00:00"/>
        <d v="2024-01-07T00:00:00"/>
        <d v="2024-01-08T00:00:00"/>
        <d v="2024-02-03T00:00:00"/>
        <d v="2024-01-10T00:00:00"/>
        <d v="2024-01-09T00:00:00"/>
        <m/>
        <d v="2024-01-17T00:00:00"/>
        <d v="2024-01-28T00:00:00"/>
        <d v="2024-01-11T00:00:00"/>
        <d v="2024-01-16T00:00:00"/>
        <d v="2024-01-24T00:00:00"/>
        <d v="2024-01-12T00:00:00"/>
        <d v="2024-01-14T00:00:00"/>
        <d v="2024-02-20T00:00:00"/>
        <d v="2024-02-09T00:00:00"/>
        <d v="2024-01-29T00:00:00"/>
        <d v="2024-05-15T00:00:00"/>
        <d v="2024-01-22T00:00:00"/>
        <d v="2024-01-18T00:00:00"/>
        <d v="2024-01-19T00:00:00"/>
        <d v="2024-01-21T00:00:00"/>
        <d v="2024-01-20T00:00:00"/>
        <d v="2024-01-23T00:00:00"/>
        <d v="2024-06-03T00:00:00"/>
        <d v="2024-02-02T00:00:00"/>
        <d v="2024-01-25T00:00:00"/>
        <d v="2024-02-28T00:00:00"/>
        <d v="2024-01-30T00:00:00"/>
        <d v="2024-01-31T00:00:00"/>
        <d v="2024-01-26T00:00:00"/>
        <d v="2024-02-06T00:00:00"/>
        <d v="2024-06-29T00:00:00"/>
        <d v="2024-02-16T00:00:00"/>
        <d v="2024-02-01T00:00:00"/>
        <d v="2024-03-25T00:00:00"/>
        <d v="2024-02-14T00:00:00"/>
        <d v="2024-02-05T00:00:00"/>
        <d v="2024-02-04T00:00:00"/>
        <d v="2024-02-08T00:00:00"/>
        <d v="2024-06-14T00:00:00"/>
        <d v="2024-02-21T00:00:00"/>
        <d v="2024-07-03T00:00:00"/>
        <d v="2024-05-16T00:00:00"/>
        <d v="2024-07-23T00:00:00"/>
        <d v="2024-02-15T00:00:00"/>
        <d v="2024-02-19T00:00:00"/>
        <d v="2024-04-17T00:00:00"/>
        <d v="2024-02-22T00:00:00"/>
        <d v="2024-02-17T00:00:00"/>
        <d v="2024-05-22T00:00:00"/>
        <d v="2024-03-22T00:00:00"/>
        <d v="2024-03-12T00:00:00"/>
        <d v="2024-08-20T00:00:00"/>
        <d v="2024-02-26T00:00:00"/>
        <d v="2024-04-18T00:00:00"/>
        <d v="2024-03-02T00:00:00"/>
        <d v="2024-06-12T00:00:00"/>
        <d v="2024-02-25T00:00:00"/>
        <d v="2024-02-27T00:00:00"/>
        <d v="2024-03-20T00:00:00"/>
        <d v="2024-03-08T00:00:00"/>
        <d v="2024-03-15T00:00:00"/>
        <d v="2024-05-04T00:00:00"/>
        <d v="2024-03-05T00:00:00"/>
        <d v="2024-04-08T00:00:00"/>
        <d v="2024-02-29T00:00:00"/>
        <d v="2024-03-26T00:00:00"/>
        <d v="2024-03-03T00:00:00"/>
        <d v="2024-03-01T00:00:00"/>
        <d v="2024-03-07T00:00:00"/>
        <d v="2024-03-04T00:00:00"/>
        <d v="2024-03-29T00:00:00"/>
        <d v="2024-06-27T00:00:00"/>
        <d v="2024-03-14T00:00:00"/>
        <d v="2024-04-05T00:00:00"/>
        <d v="2024-04-27T00:00:00"/>
        <d v="2024-03-27T00:00:00"/>
        <d v="2024-03-09T00:00:00"/>
        <d v="2024-04-15T00:00:00"/>
        <d v="2024-03-11T00:00:00"/>
        <d v="2024-04-09T00:00:00"/>
        <d v="2024-04-03T00:00:00"/>
        <d v="2024-03-13T00:00:00"/>
        <d v="2024-04-14T00:00:00"/>
        <d v="2024-03-28T00:00:00"/>
        <d v="2024-04-24T00:00:00"/>
        <d v="2024-03-16T00:00:00"/>
        <d v="2024-03-19T00:00:00"/>
        <d v="2024-08-12T00:00:00"/>
        <d v="2024-04-19T00:00:00"/>
        <d v="2024-04-20T00:00:00"/>
        <d v="2024-04-10T00:00:00"/>
        <d v="2024-05-21T00:00:00"/>
        <d v="2024-03-21T00:00:00"/>
        <d v="2024-03-18T00:00:00"/>
        <d v="2024-03-30T00:00:00"/>
        <d v="2024-03-23T00:00:00"/>
        <d v="2024-06-10T00:00:00"/>
        <d v="2024-04-06T00:00:00"/>
        <d v="2024-04-01T00:00:00"/>
        <d v="2024-04-11T00:00:00"/>
        <d v="2024-09-05T00:00:00"/>
        <d v="2024-05-18T00:00:00"/>
        <d v="2024-05-11T00:00:00"/>
        <d v="2024-04-04T00:00:00"/>
        <d v="2024-03-24T00:00:00"/>
        <d v="2024-05-10T00:00:00"/>
        <d v="2024-07-29T00:00:00"/>
        <d v="2024-05-14T00:00:00"/>
        <d v="2024-04-02T00:00:00"/>
        <d v="2024-04-07T00:00:00"/>
        <d v="2024-04-13T00:00:00"/>
        <d v="2024-05-09T00:00:00"/>
        <d v="2024-04-22T00:00:00"/>
        <d v="2024-04-12T00:00:00"/>
        <d v="2024-07-20T00:00:00"/>
        <d v="2024-04-16T00:00:00"/>
        <d v="2024-04-23T00:00:00"/>
        <d v="2024-05-07T00:00:00"/>
        <d v="2024-05-08T00:00:00"/>
        <d v="2024-05-03T00:00:00"/>
        <d v="2024-04-21T00:00:00"/>
        <d v="2024-04-30T00:00:00"/>
        <d v="2024-05-13T00:00:00"/>
        <d v="2024-05-27T00:00:00"/>
        <d v="2024-04-26T00:00:00"/>
        <d v="2024-08-30T00:00:00"/>
        <d v="2024-07-24T00:00:00"/>
        <d v="2024-06-13T00:00:00"/>
        <d v="2024-05-01T00:00:00"/>
        <d v="2024-05-06T00:00:00"/>
        <d v="2024-06-01T00:00:00"/>
        <d v="2024-05-28T00:00:00"/>
        <d v="2024-04-25T00:00:00"/>
        <d v="2024-07-25T00:00:00"/>
        <d v="2024-06-26T00:00:00"/>
        <d v="2024-05-17T00:00:00"/>
        <d v="2024-04-29T00:00:00"/>
        <d v="2024-05-02T00:00:00"/>
        <d v="2024-05-31T00:00:00"/>
        <d v="2024-05-23T00:00:00"/>
        <d v="2024-06-09T00:00:00"/>
        <d v="2024-05-05T00:00:00"/>
        <d v="2024-05-29T00:00:00"/>
        <d v="2024-08-02T00:00:00"/>
        <d v="2024-05-24T00:00:00"/>
        <d v="2024-05-25T00:00:00"/>
        <d v="2024-06-04T00:00:00"/>
        <d v="2024-09-04T00:00:00"/>
        <d v="2024-06-11T00:00:00"/>
        <d v="2024-07-30T00:00:00"/>
        <d v="2024-06-24T00:00:00"/>
        <d v="2024-08-16T00:00:00"/>
        <d v="2024-08-21T00:00:00"/>
        <d v="2024-07-17T00:00:00"/>
        <d v="2024-05-26T00:00:00"/>
        <d v="2024-05-30T00:00:00"/>
        <d v="2024-06-28T00:00:00"/>
        <d v="2024-08-27T00:00:00"/>
        <d v="2024-06-21T00:00:00"/>
        <d v="2024-06-07T00:00:00"/>
        <d v="2024-06-25T00:00:00"/>
        <d v="2024-06-16T00:00:00"/>
        <d v="2024-06-08T00:00:00"/>
        <d v="2024-06-05T00:00:00"/>
        <d v="2024-07-13T00:00:00"/>
        <d v="2024-06-23T00:00:00"/>
        <d v="2024-06-06T00:00:00"/>
        <d v="2024-09-03T00:00:00"/>
        <d v="2024-07-10T00:00:00"/>
        <d v="2024-07-02T00:00:00"/>
        <d v="2024-06-17T00:00:00"/>
        <d v="2024-06-19T00:00:00"/>
        <d v="2024-06-15T00:00:00"/>
        <d v="2024-06-18T00:00:00"/>
        <d v="2024-07-06T00:00:00"/>
        <d v="2024-06-22T00:00:00"/>
        <d v="2024-07-04T00:00:00"/>
        <d v="2024-07-08T00:00:00"/>
        <d v="2024-06-20T00:00:00"/>
        <d v="2024-08-08T00:00:00"/>
        <d v="2024-07-26T00:00:00"/>
        <d v="2024-07-01T00:00:00"/>
        <d v="2024-07-05T00:00:00"/>
        <d v="2024-07-11T00:00:00"/>
        <d v="2024-07-09T00:00:00"/>
        <d v="2024-07-22T00:00:00"/>
        <d v="2024-07-12T00:00:00"/>
        <d v="2024-10-04T00:00:00"/>
        <d v="2024-08-07T00:00:00"/>
        <d v="2024-07-14T00:00:00"/>
        <d v="2024-09-06T00:00:00"/>
        <d v="2024-07-31T00:00:00"/>
        <d v="2024-07-15T00:00:00"/>
        <d v="2024-07-16T00:00:00"/>
        <d v="2024-07-19T00:00:00"/>
        <d v="2024-07-18T00:00:00"/>
        <d v="2024-08-01T00:00:00"/>
        <d v="2024-08-17T00:00:00"/>
        <d v="2024-08-10T00:00:00"/>
        <d v="2024-09-02T00:00:00"/>
        <d v="2024-08-06T00:00:00"/>
        <d v="2024-07-27T00:00:00"/>
        <d v="2024-07-28T00:00:00"/>
        <d v="2024-08-14T00:00:00"/>
        <d v="2024-08-03T00:00:00"/>
        <d v="2024-08-13T00:00:00"/>
        <d v="2024-10-01T00:00:00"/>
        <d v="2024-08-23T00:00:00"/>
        <d v="2024-08-05T00:00:00"/>
        <d v="2024-09-07T00:00:00"/>
        <d v="2024-08-04T00:00:00"/>
        <d v="2024-08-09T00:00:00"/>
        <d v="2024-08-19T00:00:00"/>
        <d v="2024-08-11T00:00:00"/>
        <d v="2024-08-18T00:00:00"/>
        <d v="2024-08-22T00:00:00"/>
        <d v="2024-09-12T00:00:00"/>
        <d v="2024-08-15T00:00:00"/>
        <d v="2024-10-19T00:00:00"/>
        <d v="2024-08-25T00:00:00"/>
        <d v="2024-08-24T00:00:00"/>
        <d v="2024-08-26T00:00:00"/>
        <d v="2024-08-29T00:00:00"/>
        <d v="2024-09-09T00:00:00"/>
        <d v="2024-09-30T00:00:00"/>
        <d v="2024-09-11T00:00:00"/>
        <d v="2024-09-23T00:00:00"/>
        <d v="2024-08-28T00:00:00"/>
        <d v="2024-08-31T00:00:00"/>
        <d v="2024-10-11T00:00:00"/>
        <d v="2024-09-25T00:00:00"/>
        <d v="2024-09-26T00:00:00"/>
        <d v="2024-09-27T00:00:00"/>
        <d v="2024-09-10T00:00:00"/>
        <d v="2024-09-29T00:00:00"/>
        <d v="2024-09-13T00:00:00"/>
        <d v="2024-09-14T00:00:00"/>
        <d v="2024-09-15T00:00:00"/>
        <d v="2024-09-16T00:00:00"/>
        <d v="2024-09-20T00:00:00"/>
        <d v="2024-09-24T00:00:00"/>
        <d v="2024-10-25T00:00:00"/>
        <d v="2024-10-28T00:00:00"/>
        <d v="2024-09-28T00:00:00"/>
        <d v="2024-10-27T00:00:00"/>
        <d v="2024-10-12T00:00:00"/>
        <d v="2024-10-03T00:00:00"/>
        <d v="2024-10-02T00:00:00"/>
        <d v="2024-10-09T00:00:00"/>
        <d v="2024-10-10T00:00:00"/>
        <d v="2024-10-08T00:00:00"/>
      </sharedItems>
      <fieldGroup par="3"/>
    </cacheField>
    <cacheField name="Días (Fecha fin)" numFmtId="0" databaseField="0">
      <fieldGroup base="1">
        <rangePr groupBy="days" startDate="2024-01-03T00:00:00" endDate="2024-10-29T00:00:00"/>
        <groupItems count="368">
          <s v="&lt;03-01-2024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29-10-2024"/>
        </groupItems>
      </fieldGroup>
    </cacheField>
    <cacheField name="Meses (Fecha fin)" numFmtId="0" databaseField="0">
      <fieldGroup base="1">
        <rangePr groupBy="months" startDate="2024-01-03T00:00:00" endDate="2024-10-29T00:00:00"/>
        <groupItems count="14">
          <s v="&lt;03-01-2024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29-10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BV" refreshedDate="45611.657455671295" createdVersion="8" refreshedVersion="8" minRefreshableVersion="3" recordCount="1789" xr:uid="{90DE630A-C72A-4811-9A78-95344A449C7E}">
  <cacheSource type="worksheet">
    <worksheetSource ref="A20:C1809" sheet="Hoja3"/>
  </cacheSource>
  <cacheFields count="5">
    <cacheField name="Unidad" numFmtId="0">
      <sharedItems count="4">
        <s v="EI-"/>
        <s v="RE-"/>
        <s v="EM-"/>
        <s v="GC-"/>
      </sharedItems>
    </cacheField>
    <cacheField name="Fecha fin" numFmtId="0">
      <sharedItems containsNonDate="0" containsDate="1" containsString="0" containsBlank="1" minDate="2024-01-03T00:00:00" maxDate="2024-10-29T00:00:00"/>
    </cacheField>
    <cacheField name="Creado" numFmtId="22">
      <sharedItems containsSemiMixedTypes="0" containsNonDate="0" containsDate="1" containsString="0" minDate="2024-01-03T09:57:00" maxDate="2024-10-12T10:59:00" count="1785">
        <d v="2024-01-03T09:57:00"/>
        <d v="2024-01-03T10:01:00"/>
        <d v="2024-01-03T10:05:00"/>
        <d v="2024-01-03T10:11:00"/>
        <d v="2024-01-03T10:49:00"/>
        <d v="2024-01-03T11:05:00"/>
        <d v="2024-01-03T11:37:00"/>
        <d v="2024-01-03T11:47:00"/>
        <d v="2024-01-03T11:50:00"/>
        <d v="2024-01-03T11:55:00"/>
        <d v="2024-01-03T15:29:00"/>
        <d v="2024-01-03T15:35:00"/>
        <d v="2024-01-03T15:42:00"/>
        <d v="2024-01-03T16:04:00"/>
        <d v="2024-01-03T16:32:00"/>
        <d v="2024-01-03T17:32:00"/>
        <d v="2024-01-04T11:37:00"/>
        <d v="2024-01-04T17:04:00"/>
        <d v="2024-01-05T11:42:00"/>
        <d v="2024-01-05T17:47:00"/>
        <d v="2024-01-05T17:51:00"/>
        <d v="2024-01-05T17:56:00"/>
        <d v="2024-01-05T18:02:00"/>
        <d v="2024-01-05T18:04:00"/>
        <d v="2024-01-05T18:16:00"/>
        <d v="2024-01-05T18:18:00"/>
        <d v="2024-01-05T18:22:00"/>
        <d v="2024-01-05T18:31:00"/>
        <d v="2024-01-05T18:43:00"/>
        <d v="2024-01-05T18:49:00"/>
        <d v="2024-01-05T19:00:00"/>
        <d v="2024-01-08T12:32:00"/>
        <d v="2024-01-08T12:35:00"/>
        <d v="2024-01-09T11:34:00"/>
        <d v="2024-01-09T11:37:00"/>
        <d v="2024-01-10T10:58:00"/>
        <d v="2024-01-10T11:41:00"/>
        <d v="2024-01-10T12:41:00"/>
        <d v="2024-01-10T12:47:00"/>
        <d v="2024-01-10T15:44:00"/>
        <d v="2024-01-10T16:01:00"/>
        <d v="2024-01-10T16:26:00"/>
        <d v="2024-01-10T16:33:00"/>
        <d v="2024-01-10T16:37:00"/>
        <d v="2024-01-10T16:49:00"/>
        <d v="2024-01-10T16:56:00"/>
        <d v="2024-01-10T17:05:00"/>
        <d v="2024-01-11T12:21:00"/>
        <d v="2024-01-11T17:43:00"/>
        <d v="2024-01-11T17:56:00"/>
        <d v="2024-01-12T09:34:00"/>
        <d v="2024-01-12T10:11:00"/>
        <d v="2024-01-12T10:15:00"/>
        <d v="2024-01-12T10:20:00"/>
        <d v="2024-01-12T10:25:00"/>
        <d v="2024-01-12T10:32:00"/>
        <d v="2024-01-12T16:22:00"/>
        <d v="2024-01-15T09:49:00"/>
        <d v="2024-01-15T11:34:00"/>
        <d v="2024-01-15T12:06:00"/>
        <d v="2024-01-15T12:09:00"/>
        <d v="2024-01-15T15:45:00"/>
        <d v="2024-01-16T10:42:00"/>
        <d v="2024-01-16T10:46:00"/>
        <d v="2024-01-16T10:56:00"/>
        <d v="2024-01-16T11:48:00"/>
        <d v="2024-01-16T18:26:00"/>
        <d v="2024-01-16T18:54:00"/>
        <d v="2024-01-16T18:59:00"/>
        <d v="2024-01-17T16:08:00"/>
        <d v="2024-01-17T16:21:00"/>
        <d v="2024-01-17T16:36:00"/>
        <d v="2024-01-17T16:52:00"/>
        <d v="2024-01-18T11:35:00"/>
        <d v="2024-01-18T12:14:00"/>
        <d v="2024-01-18T12:16:00"/>
        <d v="2024-01-18T17:50:00"/>
        <d v="2024-01-19T12:47:00"/>
        <d v="2024-01-19T12:52:00"/>
        <d v="2024-01-19T13:42:00"/>
        <d v="2024-01-20T14:59:00"/>
        <d v="2024-01-20T15:10:00"/>
        <d v="2024-01-21T13:38:00"/>
        <d v="2024-01-21T13:43:00"/>
        <d v="2024-01-22T12:43:00"/>
        <d v="2024-01-22T12:47:00"/>
        <d v="2024-01-22T13:12:00"/>
        <d v="2024-01-22T17:07:00"/>
        <d v="2024-01-22T17:15:00"/>
        <d v="2024-01-22T17:21:00"/>
        <d v="2024-01-23T09:37:00"/>
        <d v="2024-01-23T09:40:00"/>
        <d v="2024-01-23T10:03:00"/>
        <d v="2024-01-23T15:40:00"/>
        <d v="2024-01-23T16:27:00"/>
        <d v="2024-01-23T16:47:00"/>
        <d v="2024-01-23T16:52:00"/>
        <d v="2024-01-23T17:08:00"/>
        <d v="2024-01-24T11:49:00"/>
        <d v="2024-01-24T12:00:00"/>
        <d v="2024-01-24T12:12:00"/>
        <d v="2024-01-24T12:14:00"/>
        <d v="2024-01-24T12:23:00"/>
        <d v="2024-01-25T11:39:00"/>
        <d v="2024-01-25T11:55:00"/>
        <d v="2024-01-25T11:58:00"/>
        <d v="2024-01-25T15:59:00"/>
        <d v="2024-01-25T16:43:00"/>
        <d v="2024-01-25T16:51:00"/>
        <d v="2024-01-25T16:55:00"/>
        <d v="2024-01-26T11:37:00"/>
        <d v="2024-01-26T11:40:00"/>
        <d v="2024-01-26T11:46:00"/>
        <d v="2024-01-26T11:53:00"/>
        <d v="2024-01-26T12:12:00"/>
        <d v="2024-01-26T15:44:00"/>
        <d v="2024-01-26T15:56:00"/>
        <d v="2024-01-26T16:09:00"/>
        <d v="2024-01-26T16:27:00"/>
        <d v="2024-01-26T16:48:00"/>
        <d v="2024-01-26T16:58:00"/>
        <d v="2024-01-27T14:58:00"/>
        <d v="2024-01-27T15:04:00"/>
        <d v="2024-01-29T12:46:00"/>
        <d v="2024-01-29T15:05:00"/>
        <d v="2024-01-29T15:39:00"/>
        <d v="2024-01-29T16:53:00"/>
        <d v="2024-01-30T09:00:00"/>
        <d v="2024-01-30T09:04:00"/>
        <d v="2024-01-30T11:45:00"/>
        <d v="2024-01-30T11:51:00"/>
        <d v="2024-01-30T12:05:00"/>
        <d v="2024-01-30T17:23:00"/>
        <d v="2024-01-30T17:36:00"/>
        <d v="2024-02-03T01:49:00"/>
        <d v="2024-02-03T01:53:00"/>
        <d v="2024-02-03T02:04:00"/>
        <d v="2024-02-03T10:50:00"/>
        <d v="2024-02-03T10:56:00"/>
        <d v="2024-02-03T11:15:00"/>
        <d v="2024-02-03T12:12:00"/>
        <d v="2024-02-03T13:07:00"/>
        <d v="2024-02-03T13:21:00"/>
        <d v="2024-02-03T13:32:00"/>
        <d v="2024-02-03T15:34:00"/>
        <d v="2024-02-03T15:47:00"/>
        <d v="2024-02-03T15:53:00"/>
        <d v="2024-02-03T16:01:00"/>
        <d v="2024-02-03T16:05:00"/>
        <d v="2024-02-03T16:48:00"/>
        <d v="2024-02-03T19:12:00"/>
        <d v="2024-02-03T19:29:00"/>
        <d v="2024-02-05T09:32:00"/>
        <d v="2024-02-05T09:56:00"/>
        <d v="2024-02-05T10:02:00"/>
        <d v="2024-02-05T12:57:00"/>
        <d v="2024-02-05T13:00:00"/>
        <d v="2024-02-05T13:06:00"/>
        <d v="2024-02-05T13:09:00"/>
        <d v="2024-02-05T13:12:00"/>
        <d v="2024-02-05T15:13:00"/>
        <d v="2024-02-05T15:37:00"/>
        <d v="2024-02-05T15:44:00"/>
        <d v="2024-02-05T15:57:00"/>
        <d v="2024-02-05T16:03:00"/>
        <d v="2024-02-05T16:09:00"/>
        <d v="2024-02-05T17:38:00"/>
        <d v="2024-02-05T17:47:00"/>
        <d v="2024-02-05T17:52:00"/>
        <d v="2024-02-05T18:12:00"/>
        <d v="2024-02-05T18:18:00"/>
        <d v="2024-02-06T09:19:00"/>
        <d v="2024-02-06T11:12:00"/>
        <d v="2024-02-06T11:33:00"/>
        <d v="2024-02-06T12:07:00"/>
        <d v="2024-02-06T17:27:00"/>
        <d v="2024-02-06T17:31:00"/>
        <d v="2024-02-07T17:22:00"/>
        <d v="2024-02-08T11:16:00"/>
        <d v="2024-02-08T16:40:00"/>
        <d v="2024-02-09T12:50:00"/>
        <d v="2024-02-09T15:25:00"/>
        <d v="2024-02-09T15:42:00"/>
        <d v="2024-02-09T16:31:00"/>
        <d v="2024-02-10T16:29:00"/>
        <d v="2024-02-12T09:13:00"/>
        <d v="2024-02-12T10:05:00"/>
        <d v="2024-02-12T12:49:00"/>
        <d v="2024-02-12T13:16:00"/>
        <d v="2024-02-12T15:22:00"/>
        <d v="2024-02-12T15:26:00"/>
        <d v="2024-02-12T16:11:00"/>
        <d v="2024-02-12T16:20:00"/>
        <d v="2024-02-12T16:29:00"/>
        <d v="2024-02-12T17:03:00"/>
        <d v="2024-02-13T09:18:00"/>
        <d v="2024-02-13T09:59:00"/>
        <d v="2024-02-13T10:12:00"/>
        <d v="2024-02-13T11:53:00"/>
        <d v="2024-02-14T09:26:00"/>
        <d v="2024-02-14T09:40:00"/>
        <d v="2024-02-14T11:10:00"/>
        <d v="2024-02-14T13:29:00"/>
        <d v="2024-02-14T15:34:00"/>
        <d v="2024-02-15T10:37:00"/>
        <d v="2024-02-15T10:46:00"/>
        <d v="2024-02-15T11:14:00"/>
        <d v="2024-02-15T17:04:00"/>
        <d v="2024-02-15T17:10:00"/>
        <d v="2024-02-15T17:17:00"/>
        <d v="2024-02-16T13:32:00"/>
        <d v="2024-02-16T15:40:00"/>
        <d v="2024-02-16T15:54:00"/>
        <d v="2024-02-16T15:58:00"/>
        <d v="2024-02-16T16:01:00"/>
        <d v="2024-02-16T16:58:00"/>
        <d v="2024-02-19T09:33:00"/>
        <d v="2024-02-19T09:49:00"/>
        <d v="2024-02-19T12:30:00"/>
        <d v="2024-02-19T12:38:00"/>
        <d v="2024-02-19T15:30:00"/>
        <d v="2024-02-19T16:53:00"/>
        <d v="2024-02-19T16:57:00"/>
        <d v="2024-02-20T10:08:00"/>
        <d v="2024-02-20T10:39:00"/>
        <d v="2024-02-20T15:42:00"/>
        <d v="2024-02-20T16:26:00"/>
        <d v="2024-02-20T17:24:00"/>
        <d v="2024-02-21T09:26:00"/>
        <d v="2024-02-21T10:16:00"/>
        <d v="2024-02-21T11:13:00"/>
        <d v="2024-02-21T15:44:00"/>
        <d v="2024-02-22T09:36:00"/>
        <d v="2024-02-22T11:22:00"/>
        <d v="2024-02-22T11:36:00"/>
        <d v="2024-02-22T11:43:00"/>
        <d v="2024-02-22T15:37:00"/>
        <d v="2024-02-22T16:37:00"/>
        <d v="2024-02-22T16:57:00"/>
        <d v="2024-02-22T17:37:00"/>
        <d v="2024-02-23T10:14:00"/>
        <d v="2024-02-23T10:24:00"/>
        <d v="2024-02-23T10:38:00"/>
        <d v="2024-02-23T13:13:00"/>
        <d v="2024-02-23T15:41:00"/>
        <d v="2024-02-26T09:31:00"/>
        <d v="2024-02-26T09:48:00"/>
        <d v="2024-02-26T10:01:00"/>
        <d v="2024-02-26T10:07:00"/>
        <d v="2024-02-26T10:20:00"/>
        <d v="2024-02-26T10:27:00"/>
        <d v="2024-02-26T10:58:00"/>
        <d v="2024-02-26T11:04:00"/>
        <d v="2024-02-26T12:04:00"/>
        <d v="2024-02-26T16:37:00"/>
        <d v="2024-02-26T16:42:00"/>
        <d v="2024-02-26T17:38:00"/>
        <d v="2024-02-27T11:49:00"/>
        <d v="2024-02-27T16:25:00"/>
        <d v="2024-02-27T16:30:00"/>
        <d v="2024-02-27T16:53:00"/>
        <d v="2024-02-28T09:39:00"/>
        <d v="2024-02-28T10:27:00"/>
        <d v="2024-02-28T10:29:00"/>
        <d v="2024-02-28T11:20:00"/>
        <d v="2024-02-28T11:24:00"/>
        <d v="2024-02-28T12:47:00"/>
        <d v="2024-02-28T16:12:00"/>
        <d v="2024-02-29T10:40:00"/>
        <d v="2024-02-29T11:38:00"/>
        <d v="2024-02-29T12:21:00"/>
        <d v="2024-02-29T16:37:00"/>
        <d v="2024-02-29T17:27:00"/>
        <d v="2024-02-29T17:29:00"/>
        <d v="2024-03-01T11:30:00"/>
        <d v="2024-03-01T12:08:00"/>
        <d v="2024-03-01T13:11:00"/>
        <d v="2024-03-01T15:31:00"/>
        <d v="2024-03-01T16:00:00"/>
        <d v="2024-03-03T08:28:00"/>
        <d v="2024-03-03T09:26:00"/>
        <d v="2024-03-03T09:56:00"/>
        <d v="2024-03-04T13:01:00"/>
        <d v="2024-03-04T13:02:00"/>
        <d v="2024-03-04T13:10:00"/>
        <d v="2024-03-04T13:15:00"/>
        <d v="2024-03-04T13:25:00"/>
        <d v="2024-03-05T10:09:00"/>
        <d v="2024-03-05T10:30:00"/>
        <d v="2024-03-05T11:00:00"/>
        <d v="2024-03-06T10:23:00"/>
        <d v="2024-03-06T11:14:00"/>
        <d v="2024-03-06T11:33:00"/>
        <d v="2024-03-06T11:35:00"/>
        <d v="2024-03-06T12:35:00"/>
        <d v="2024-03-06T12:58:00"/>
        <d v="2024-03-06T16:02:00"/>
        <d v="2024-03-06T16:34:00"/>
        <d v="2024-03-06T16:47:00"/>
        <d v="2024-03-07T10:23:00"/>
        <d v="2024-03-07T10:52:00"/>
        <d v="2024-03-07T12:27:00"/>
        <d v="2024-03-07T12:39:00"/>
        <d v="2024-03-07T16:36:00"/>
        <d v="2024-03-07T17:04:00"/>
        <d v="2024-03-07T17:16:00"/>
        <d v="2024-03-07T17:29:00"/>
        <d v="2024-03-07T17:45:00"/>
        <d v="2024-03-08T13:02:00"/>
        <d v="2024-03-08T13:07:00"/>
        <d v="2024-03-08T15:56:00"/>
        <d v="2024-03-08T16:17:00"/>
        <d v="2024-03-11T10:29:00"/>
        <d v="2024-03-11T11:35:00"/>
        <d v="2024-03-11T11:40:00"/>
        <d v="2024-03-11T12:47:00"/>
        <d v="2024-03-11T12:55:00"/>
        <d v="2024-03-11T13:11:00"/>
        <d v="2024-03-11T15:45:00"/>
        <d v="2024-03-11T16:55:00"/>
        <d v="2024-03-12T13:10:00"/>
        <d v="2024-03-12T16:45:00"/>
        <d v="2024-03-13T09:45:00"/>
        <d v="2024-03-13T11:37:00"/>
        <d v="2024-03-13T11:54:00"/>
        <d v="2024-03-13T11:57:00"/>
        <d v="2024-03-13T12:27:00"/>
        <d v="2024-03-13T12:38:00"/>
        <d v="2024-03-13T12:54:00"/>
        <d v="2024-03-13T15:33:00"/>
        <d v="2024-03-13T16:01:00"/>
        <d v="2024-03-13T16:11:00"/>
        <d v="2024-03-13T16:55:00"/>
        <d v="2024-03-13T17:11:00"/>
        <d v="2024-03-13T17:17:00"/>
        <d v="2024-03-13T17:39:00"/>
        <d v="2024-03-13T17:42:00"/>
        <d v="2024-03-13T17:54:00"/>
        <d v="2024-03-13T18:15:00"/>
        <d v="2024-03-13T18:20:00"/>
        <d v="2024-03-13T18:31:00"/>
        <d v="2024-03-13T18:48:00"/>
        <d v="2024-03-13T18:52:00"/>
        <d v="2024-03-14T09:06:00"/>
        <d v="2024-03-14T09:17:00"/>
        <d v="2024-03-14T11:01:00"/>
        <d v="2024-03-14T11:05:00"/>
        <d v="2024-03-14T11:14:00"/>
        <d v="2024-03-14T17:02:00"/>
        <d v="2024-03-14T17:29:00"/>
        <d v="2024-03-14T17:57:00"/>
        <d v="2024-03-14T18:07:00"/>
        <d v="2024-03-14T18:13:00"/>
        <d v="2024-03-14T18:23:00"/>
        <d v="2024-03-14T18:26:00"/>
        <d v="2024-03-15T09:24:00"/>
        <d v="2024-03-15T10:37:00"/>
        <d v="2024-03-15T10:42:00"/>
        <d v="2024-03-15T10:54:00"/>
        <d v="2024-03-15T10:57:00"/>
        <d v="2024-03-15T17:51:00"/>
        <d v="2024-03-16T13:56:00"/>
        <d v="2024-03-16T14:08:00"/>
        <d v="2024-03-16T14:16:00"/>
        <d v="2024-03-16T14:35:00"/>
        <d v="2024-03-16T14:50:00"/>
        <d v="2024-03-16T14:57:00"/>
        <d v="2024-03-18T12:44:00"/>
        <d v="2024-03-18T13:09:00"/>
        <d v="2024-03-18T13:12:00"/>
        <d v="2024-03-18T13:17:00"/>
        <d v="2024-03-18T17:12:00"/>
        <d v="2024-03-18T17:26:00"/>
        <d v="2024-03-18T17:30:00"/>
        <d v="2024-03-18T17:31:00"/>
        <d v="2024-03-18T17:36:00"/>
        <d v="2024-03-18T17:56:00"/>
        <d v="2024-03-19T09:08:00"/>
        <d v="2024-03-19T09:12:00"/>
        <d v="2024-03-19T09:16:00"/>
        <d v="2024-03-19T11:56:00"/>
        <d v="2024-03-19T12:11:00"/>
        <d v="2024-03-19T12:17:00"/>
        <d v="2024-03-19T12:53:00"/>
        <d v="2024-03-19T13:02:00"/>
        <d v="2024-03-19T16:00:00"/>
        <d v="2024-03-19T16:18:00"/>
        <d v="2024-03-20T09:34:00"/>
        <d v="2024-03-20T09:42:00"/>
        <d v="2024-03-20T10:03:00"/>
        <d v="2024-03-20T11:59:00"/>
        <d v="2024-03-20T12:07:00"/>
        <d v="2024-03-20T12:37:00"/>
        <d v="2024-03-20T12:41:00"/>
        <d v="2024-03-20T15:35:00"/>
        <d v="2024-03-20T16:23:00"/>
        <d v="2024-03-21T08:51:00"/>
        <d v="2024-03-21T08:55:00"/>
        <d v="2024-03-21T09:00:00"/>
        <d v="2024-03-21T12:30:00"/>
        <d v="2024-03-21T12:45:00"/>
        <d v="2024-03-21T12:48:00"/>
        <d v="2024-03-21T15:31:00"/>
        <d v="2024-03-21T15:41:00"/>
        <d v="2024-03-21T16:00:00"/>
        <d v="2024-03-21T16:26:00"/>
        <d v="2024-03-21T16:29:00"/>
        <d v="2024-03-21T16:32:00"/>
        <d v="2024-03-21T18:48:00"/>
        <d v="2024-03-21T19:22:00"/>
        <d v="2024-03-21T19:24:00"/>
        <d v="2024-03-21T19:30:00"/>
        <d v="2024-03-22T09:37:00"/>
        <d v="2024-03-22T10:39:00"/>
        <d v="2024-03-22T10:41:00"/>
        <d v="2024-03-22T10:44:00"/>
        <d v="2024-03-22T10:57:00"/>
        <d v="2024-03-22T11:16:00"/>
        <d v="2024-03-22T12:19:00"/>
        <d v="2024-03-22T13:10:00"/>
        <d v="2024-03-22T13:20:00"/>
        <d v="2024-03-22T15:02:00"/>
        <d v="2024-03-22T15:05:00"/>
        <d v="2024-03-22T15:08:00"/>
        <d v="2024-03-22T15:51:00"/>
        <d v="2024-03-22T16:18:00"/>
        <d v="2024-03-22T16:21:00"/>
        <d v="2024-03-22T16:24:00"/>
        <d v="2024-03-23T13:32:00"/>
        <d v="2024-03-25T09:29:00"/>
        <d v="2024-03-25T09:33:00"/>
        <d v="2024-03-25T09:37:00"/>
        <d v="2024-03-25T12:44:00"/>
        <d v="2024-03-25T16:14:00"/>
        <d v="2024-03-25T16:28:00"/>
        <d v="2024-03-25T16:36:00"/>
        <d v="2024-03-25T16:43:00"/>
        <d v="2024-03-25T16:55:00"/>
        <d v="2024-03-26T08:57:00"/>
        <d v="2024-03-26T11:30:00"/>
        <d v="2024-03-26T12:55:00"/>
        <d v="2024-03-26T15:49:00"/>
        <d v="2024-03-26T15:57:00"/>
        <d v="2024-03-27T08:44:00"/>
        <d v="2024-03-27T08:52:00"/>
        <d v="2024-03-27T11:53:00"/>
        <d v="2024-03-27T12:15:00"/>
        <d v="2024-03-27T12:19:00"/>
        <d v="2024-03-27T13:04:00"/>
        <d v="2024-03-27T13:15:00"/>
        <d v="2024-03-27T13:20:00"/>
        <d v="2024-03-27T13:40:00"/>
        <d v="2024-03-27T13:43:00"/>
        <d v="2024-03-30T11:55:00"/>
        <d v="2024-03-30T12:31:00"/>
        <d v="2024-03-30T12:40:00"/>
        <d v="2024-03-30T12:45:00"/>
        <d v="2024-03-30T12:59:00"/>
        <d v="2024-04-01T10:02:00"/>
        <d v="2024-04-01T12:18:00"/>
        <d v="2024-04-01T12:26:00"/>
        <d v="2024-04-01T12:36:00"/>
        <d v="2024-04-01T16:39:00"/>
        <d v="2024-04-01T16:44:00"/>
        <d v="2024-04-02T09:15:00"/>
        <d v="2024-04-02T11:04:00"/>
        <d v="2024-04-02T13:46:00"/>
        <d v="2024-04-02T15:16:00"/>
        <d v="2024-04-02T15:30:00"/>
        <d v="2024-04-02T15:56:00"/>
        <d v="2024-04-03T16:39:00"/>
        <d v="2024-04-03T16:48:00"/>
        <d v="2024-04-03T17:26:00"/>
        <d v="2024-04-03T17:34:00"/>
        <d v="2024-04-04T09:06:00"/>
        <d v="2024-04-04T09:09:00"/>
        <d v="2024-04-04T09:22:00"/>
        <d v="2024-04-04T09:27:00"/>
        <d v="2024-04-04T09:39:00"/>
        <d v="2024-04-04T10:59:00"/>
        <d v="2024-04-04T11:13:00"/>
        <d v="2024-04-04T11:16:00"/>
        <d v="2024-04-04T11:19:00"/>
        <d v="2024-04-04T12:23:00"/>
        <d v="2024-04-04T12:26:00"/>
        <d v="2024-04-04T12:38:00"/>
        <d v="2024-04-04T12:41:00"/>
        <d v="2024-04-04T17:08:00"/>
        <d v="2024-04-04T17:11:00"/>
        <d v="2024-04-05T11:05:00"/>
        <d v="2024-04-05T11:12:00"/>
        <d v="2024-04-05T14:57:00"/>
        <d v="2024-04-08T09:06:00"/>
        <d v="2024-04-08T10:25:00"/>
        <d v="2024-04-08T10:48:00"/>
        <d v="2024-04-08T10:51:00"/>
        <d v="2024-04-08T10:58:00"/>
        <d v="2024-04-08T16:09:00"/>
        <d v="2024-04-08T16:43:00"/>
        <d v="2024-04-09T11:13:00"/>
        <d v="2024-04-09T11:17:00"/>
        <d v="2024-04-09T12:02:00"/>
        <d v="2024-04-09T12:07:00"/>
        <d v="2024-04-09T12:20:00"/>
        <d v="2024-04-09T14:25:00"/>
        <d v="2024-04-09T14:47:00"/>
        <d v="2024-04-09T15:50:00"/>
        <d v="2024-04-09T16:38:00"/>
        <d v="2024-04-10T08:23:00"/>
        <d v="2024-04-10T10:33:00"/>
        <d v="2024-04-10T10:38:00"/>
        <d v="2024-04-10T11:15:00"/>
        <d v="2024-04-10T11:18:00"/>
        <d v="2024-04-10T11:37:00"/>
        <d v="2024-04-10T13:01:00"/>
        <d v="2024-04-10T17:47:00"/>
        <d v="2024-04-10T17:50:00"/>
        <d v="2024-04-10T17:54:00"/>
        <d v="2024-04-10T18:08:00"/>
        <d v="2024-04-11T08:34:00"/>
        <d v="2024-04-11T14:56:00"/>
        <d v="2024-04-11T15:03:00"/>
        <d v="2024-04-11T15:07:00"/>
        <d v="2024-04-11T15:09:00"/>
        <d v="2024-04-11T15:10:00"/>
        <d v="2024-04-11T15:13:00"/>
        <d v="2024-04-11T15:28:00"/>
        <d v="2024-04-11T15:42:00"/>
        <d v="2024-04-11T16:35:00"/>
        <d v="2024-04-11T17:04:00"/>
        <d v="2024-04-11T17:22:00"/>
        <d v="2024-04-12T15:38:00"/>
        <d v="2024-04-12T15:45:00"/>
        <d v="2024-04-12T15:56:00"/>
        <d v="2024-04-12T16:09:00"/>
        <d v="2024-04-12T16:45:00"/>
        <d v="2024-04-12T17:24:00"/>
        <d v="2024-04-12T17:28:00"/>
        <d v="2024-04-15T10:14:00"/>
        <d v="2024-04-15T10:23:00"/>
        <d v="2024-04-15T10:51:00"/>
        <d v="2024-04-15T11:31:00"/>
        <d v="2024-04-15T14:40:00"/>
        <d v="2024-04-15T15:01:00"/>
        <d v="2024-04-15T15:07:00"/>
        <d v="2024-04-15T15:32:00"/>
        <d v="2024-04-15T16:27:00"/>
        <d v="2024-04-15T16:31:00"/>
        <d v="2024-04-15T16:40:00"/>
        <d v="2024-04-15T16:47:00"/>
        <d v="2024-04-16T08:04:00"/>
        <d v="2024-04-16T11:11:00"/>
        <d v="2024-04-16T11:14:00"/>
        <d v="2024-04-16T11:33:00"/>
        <d v="2024-04-16T16:40:00"/>
        <d v="2024-04-16T16:44:00"/>
        <d v="2024-04-16T17:01:00"/>
        <d v="2024-04-16T17:04:00"/>
        <d v="2024-04-16T17:13:00"/>
        <d v="2024-04-16T17:27:00"/>
        <d v="2024-04-16T17:31:00"/>
        <d v="2024-04-17T11:07:00"/>
        <d v="2024-04-17T12:09:00"/>
        <d v="2024-04-17T15:06:00"/>
        <d v="2024-04-17T16:14:00"/>
        <d v="2024-04-17T16:18:00"/>
        <d v="2024-04-17T16:37:00"/>
        <d v="2024-04-17T17:07:00"/>
        <d v="2024-04-17T17:15:00"/>
        <d v="2024-04-18T11:53:00"/>
        <d v="2024-04-18T15:09:00"/>
        <d v="2024-04-18T15:13:00"/>
        <d v="2024-04-18T15:16:00"/>
        <d v="2024-04-18T16:04:00"/>
        <d v="2024-04-19T08:17:00"/>
        <d v="2024-04-19T10:27:00"/>
        <d v="2024-04-19T14:33:00"/>
        <d v="2024-04-19T14:38:00"/>
        <d v="2024-04-19T15:19:00"/>
        <d v="2024-04-19T15:23:00"/>
        <d v="2024-04-19T15:42:00"/>
        <d v="2024-04-19T15:47:00"/>
        <d v="2024-04-19T15:59:00"/>
        <d v="2024-04-19T16:25:00"/>
        <d v="2024-04-22T09:29:00"/>
        <d v="2024-04-22T11:24:00"/>
        <d v="2024-04-22T11:53:00"/>
        <d v="2024-04-22T12:28:00"/>
        <d v="2024-04-22T14:13:00"/>
        <d v="2024-04-22T14:23:00"/>
        <d v="2024-04-22T14:25:00"/>
        <d v="2024-04-22T14:27:00"/>
        <d v="2024-04-22T14:28:00"/>
        <d v="2024-04-22T14:29:00"/>
        <d v="2024-04-22T14:30:00"/>
        <d v="2024-04-22T14:31:00"/>
        <d v="2024-04-22T14:32:00"/>
        <d v="2024-04-22T15:47:00"/>
        <d v="2024-04-22T15:55:00"/>
        <d v="2024-04-22T15:58:00"/>
        <d v="2024-04-22T16:14:00"/>
        <d v="2024-04-22T16:21:00"/>
        <d v="2024-04-22T16:24:00"/>
        <d v="2024-04-22T16:40:00"/>
        <d v="2024-04-22T16:51:00"/>
        <d v="2024-04-22T17:06:00"/>
        <d v="2024-04-22T17:16:00"/>
        <d v="2024-04-23T08:26:00"/>
        <d v="2024-04-23T15:32:00"/>
        <d v="2024-04-23T15:44:00"/>
        <d v="2024-04-23T15:49:00"/>
        <d v="2024-04-23T15:54:00"/>
        <d v="2024-04-23T16:25:00"/>
        <d v="2024-04-23T16:42:00"/>
        <d v="2024-04-23T16:46:00"/>
        <d v="2024-04-23T16:48:00"/>
        <d v="2024-04-23T16:53:00"/>
        <d v="2024-04-23T16:57:00"/>
        <d v="2024-04-23T17:17:00"/>
        <d v="2024-04-24T09:18:00"/>
        <d v="2024-04-24T09:32:00"/>
        <d v="2024-04-24T09:48:00"/>
        <d v="2024-04-24T09:56:00"/>
        <d v="2024-04-24T09:59:00"/>
        <d v="2024-04-24T16:05:00"/>
        <d v="2024-04-24T16:37:00"/>
        <d v="2024-04-25T08:29:00"/>
        <d v="2024-04-25T10:10:00"/>
        <d v="2024-04-25T10:12:00"/>
        <d v="2024-04-25T11:17:00"/>
        <d v="2024-04-25T11:33:00"/>
        <d v="2024-04-25T12:01:00"/>
        <d v="2024-04-25T12:04:00"/>
        <d v="2024-04-25T12:06:00"/>
        <d v="2024-04-25T14:39:00"/>
        <d v="2024-04-25T15:14:00"/>
        <d v="2024-04-25T15:17:00"/>
        <d v="2024-04-25T15:19:00"/>
        <d v="2024-04-25T15:20:00"/>
        <d v="2024-04-25T15:24:00"/>
        <d v="2024-04-25T15:26:00"/>
        <d v="2024-04-25T15:29:00"/>
        <d v="2024-04-25T15:36:00"/>
        <d v="2024-04-25T15:37:00"/>
        <d v="2024-04-25T15:38:00"/>
        <d v="2024-04-25T15:40:00"/>
        <d v="2024-04-25T15:41:00"/>
        <d v="2024-04-25T15:42:00"/>
        <d v="2024-04-25T16:03:00"/>
        <d v="2024-04-25T16:07:00"/>
        <d v="2024-04-26T08:15:00"/>
        <d v="2024-04-26T10:05:00"/>
        <d v="2024-04-26T10:43:00"/>
        <d v="2024-04-26T14:42:00"/>
        <d v="2024-04-26T15:45:00"/>
        <d v="2024-04-29T08:00:00"/>
        <d v="2024-04-29T17:12:00"/>
        <d v="2024-04-29T17:50:00"/>
        <d v="2024-04-29T17:52:00"/>
        <d v="2024-04-29T17:57:00"/>
        <d v="2024-04-29T18:24:00"/>
        <d v="2024-04-29T18:41:00"/>
        <d v="2024-04-29T18:48:00"/>
        <d v="2024-04-29T18:51:00"/>
        <d v="2024-04-30T10:43:00"/>
        <d v="2024-04-30T11:34:00"/>
        <d v="2024-04-30T11:46:00"/>
        <d v="2024-04-30T15:19:00"/>
        <d v="2024-04-30T15:35:00"/>
        <d v="2024-04-30T16:48:00"/>
        <d v="2024-04-30T16:55:00"/>
        <d v="2024-04-30T16:58:00"/>
        <d v="2024-05-02T10:03:00"/>
        <d v="2024-05-02T10:05:00"/>
        <d v="2024-05-02T15:40:00"/>
        <d v="2024-05-02T15:47:00"/>
        <d v="2024-05-02T15:52:00"/>
        <d v="2024-05-02T15:54:00"/>
        <d v="2024-05-03T09:20:00"/>
        <d v="2024-05-03T09:25:00"/>
        <d v="2024-05-04T11:40:00"/>
        <d v="2024-05-04T11:53:00"/>
        <d v="2024-05-04T12:09:00"/>
        <d v="2024-05-04T13:30:00"/>
        <d v="2024-05-04T13:35:00"/>
        <d v="2024-05-04T14:03:00"/>
        <d v="2024-05-06T10:44:00"/>
        <d v="2024-05-06T11:23:00"/>
        <d v="2024-05-06T11:31:00"/>
        <d v="2024-05-06T11:33:00"/>
        <d v="2024-05-06T14:59:00"/>
        <d v="2024-05-06T15:08:00"/>
        <d v="2024-05-06T15:23:00"/>
        <d v="2024-05-06T15:25:00"/>
        <d v="2024-05-06T16:56:00"/>
        <d v="2024-05-07T11:50:00"/>
        <d v="2024-05-07T15:52:00"/>
        <d v="2024-05-08T10:37:00"/>
        <d v="2024-05-08T11:22:00"/>
        <d v="2024-05-08T11:43:00"/>
        <d v="2024-05-08T11:45:00"/>
        <d v="2024-05-08T12:12:00"/>
        <d v="2024-05-08T16:16:00"/>
        <d v="2024-05-09T07:58:00"/>
        <d v="2024-05-09T08:22:00"/>
        <d v="2024-05-09T11:41:00"/>
        <d v="2024-05-09T12:25:00"/>
        <d v="2024-05-09T14:38:00"/>
        <d v="2024-05-09T14:42:00"/>
        <d v="2024-05-09T15:05:00"/>
        <d v="2024-05-10T10:54:00"/>
        <d v="2024-05-10T11:02:00"/>
        <d v="2024-05-10T12:01:00"/>
        <d v="2024-05-10T12:29:00"/>
        <d v="2024-05-10T12:35:00"/>
        <d v="2024-05-10T15:51:00"/>
        <d v="2024-05-10T16:15:00"/>
        <d v="2024-05-11T12:28:00"/>
        <d v="2024-05-13T10:32:00"/>
        <d v="2024-05-13T10:43:00"/>
        <d v="2024-05-13T11:40:00"/>
        <d v="2024-05-13T12:16:00"/>
        <d v="2024-05-13T12:30:00"/>
        <d v="2024-05-13T13:06:00"/>
        <d v="2024-05-13T13:14:00"/>
        <d v="2024-05-13T14:29:00"/>
        <d v="2024-05-13T14:39:00"/>
        <d v="2024-05-13T14:43:00"/>
        <d v="2024-05-13T14:52:00"/>
        <d v="2024-05-13T16:01:00"/>
        <d v="2024-05-13T17:09:00"/>
        <d v="2024-05-14T10:09:00"/>
        <d v="2024-05-14T10:12:00"/>
        <d v="2024-05-14T10:16:00"/>
        <d v="2024-05-14T10:22:00"/>
        <d v="2024-05-14T10:51:00"/>
        <d v="2024-05-14T16:26:00"/>
        <d v="2024-05-14T16:31:00"/>
        <d v="2024-05-15T11:51:00"/>
        <d v="2024-05-15T14:37:00"/>
        <d v="2024-05-15T15:25:00"/>
        <d v="2024-05-15T16:46:00"/>
        <d v="2024-05-15T16:51:00"/>
        <d v="2024-05-16T11:07:00"/>
        <d v="2024-05-16T11:13:00"/>
        <d v="2024-05-16T13:58:00"/>
        <d v="2024-05-16T14:01:00"/>
        <d v="2024-05-16T14:41:00"/>
        <d v="2024-05-16T14:47:00"/>
        <d v="2024-05-16T15:36:00"/>
        <d v="2024-05-16T16:48:00"/>
        <d v="2024-05-17T08:18:00"/>
        <d v="2024-05-17T11:03:00"/>
        <d v="2024-05-17T11:13:00"/>
        <d v="2024-05-17T14:08:00"/>
        <d v="2024-05-17T15:40:00"/>
        <d v="2024-05-17T15:44:00"/>
        <d v="2024-05-17T15:56:00"/>
        <d v="2024-05-22T10:45:00"/>
        <d v="2024-05-22T10:56:00"/>
        <d v="2024-05-22T10:59:00"/>
        <d v="2024-05-22T11:01:00"/>
        <d v="2024-05-22T11:10:00"/>
        <d v="2024-05-22T12:08:00"/>
        <d v="2024-05-22T13:00:00"/>
        <d v="2024-05-22T15:13:00"/>
        <d v="2024-05-22T15:21:00"/>
        <d v="2024-05-22T16:00:00"/>
        <d v="2024-05-22T16:24:00"/>
        <d v="2024-05-22T16:40:00"/>
        <d v="2024-05-22T16:53:00"/>
        <d v="2024-05-22T17:19:00"/>
        <d v="2024-05-22T17:49:00"/>
        <d v="2024-05-22T18:02:00"/>
        <d v="2024-05-22T18:28:00"/>
        <d v="2024-05-23T08:20:00"/>
        <d v="2024-05-23T08:24:00"/>
        <d v="2024-05-23T14:44:00"/>
        <d v="2024-05-23T18:56:00"/>
        <d v="2024-05-24T10:28:00"/>
        <d v="2024-05-24T10:30:00"/>
        <d v="2024-05-24T10:37:00"/>
        <d v="2024-05-24T10:40:00"/>
        <d v="2024-05-24T10:43:00"/>
        <d v="2024-05-24T10:47:00"/>
        <d v="2024-05-24T11:55:00"/>
        <d v="2024-05-24T16:45:00"/>
        <d v="2024-05-25T11:53:00"/>
        <d v="2024-05-27T08:29:00"/>
        <d v="2024-05-27T08:32:00"/>
        <d v="2024-05-27T10:45:00"/>
        <d v="2024-05-27T12:19:00"/>
        <d v="2024-05-27T14:37:00"/>
        <d v="2024-05-27T14:40:00"/>
        <d v="2024-05-27T14:45:00"/>
        <d v="2024-05-27T16:17:00"/>
        <d v="2024-05-27T16:24:00"/>
        <d v="2024-05-27T16:29:00"/>
        <d v="2024-05-27T16:31:00"/>
        <d v="2024-05-27T16:46:00"/>
        <d v="2024-05-28T08:38:00"/>
        <d v="2024-05-28T08:43:00"/>
        <d v="2024-05-28T10:13:00"/>
        <d v="2024-05-28T10:27:00"/>
        <d v="2024-05-28T15:21:00"/>
        <d v="2024-05-28T15:24:00"/>
        <d v="2024-05-28T15:37:00"/>
        <d v="2024-05-29T08:19:00"/>
        <d v="2024-05-29T08:51:00"/>
        <d v="2024-05-29T09:58:00"/>
        <d v="2024-05-29T10:26:00"/>
        <d v="2024-05-29T10:44:00"/>
        <d v="2024-05-29T11:35:00"/>
        <d v="2024-05-29T16:35:00"/>
        <d v="2024-05-29T16:43:00"/>
        <d v="2024-05-29T17:06:00"/>
        <d v="2024-05-30T11:23:00"/>
        <d v="2024-05-30T11:27:00"/>
        <d v="2024-05-30T12:01:00"/>
        <d v="2024-05-30T12:04:00"/>
        <d v="2024-05-30T12:33:00"/>
        <d v="2024-05-30T12:39:00"/>
        <d v="2024-05-30T12:41:00"/>
        <d v="2024-05-30T12:55:00"/>
        <d v="2024-05-30T12:58:00"/>
        <d v="2024-05-30T13:01:00"/>
        <d v="2024-05-30T13:22:00"/>
        <d v="2024-05-30T13:25:00"/>
        <d v="2024-05-30T13:28:00"/>
        <d v="2024-05-30T13:35:00"/>
        <d v="2024-05-30T17:22:00"/>
        <d v="2024-05-30T17:28:00"/>
        <d v="2024-05-30T17:36:00"/>
        <d v="2024-05-31T08:28:00"/>
        <d v="2024-05-31T08:46:00"/>
        <d v="2024-05-31T10:37:00"/>
        <d v="2024-05-31T10:39:00"/>
        <d v="2024-05-31T10:42:00"/>
        <d v="2024-05-31T10:52:00"/>
        <d v="2024-05-31T15:03:00"/>
        <d v="2024-05-31T15:29:00"/>
        <d v="2024-05-31T15:35:00"/>
        <d v="2024-05-31T15:39:00"/>
        <d v="2024-05-31T15:43:00"/>
        <d v="2024-05-31T16:05:00"/>
        <d v="2024-05-31T16:17:00"/>
        <d v="2024-05-31T16:20:00"/>
        <d v="2024-06-01T14:23:00"/>
        <d v="2024-06-01T14:34:00"/>
        <d v="2024-06-03T10:08:00"/>
        <d v="2024-06-03T10:57:00"/>
        <d v="2024-06-03T11:02:00"/>
        <d v="2024-06-03T11:06:00"/>
        <d v="2024-06-03T11:10:00"/>
        <d v="2024-06-03T14:44:00"/>
        <d v="2024-06-03T15:28:00"/>
        <d v="2024-06-03T16:22:00"/>
        <d v="2024-06-03T17:13:00"/>
        <d v="2024-06-03T17:15:00"/>
        <d v="2024-06-03T17:18:00"/>
        <d v="2024-06-03T17:23:00"/>
        <d v="2024-06-04T10:27:00"/>
        <d v="2024-06-04T10:33:00"/>
        <d v="2024-06-04T11:02:00"/>
        <d v="2024-06-04T14:55:00"/>
        <d v="2024-06-04T15:41:00"/>
        <d v="2024-06-04T15:54:00"/>
        <d v="2024-06-04T17:07:00"/>
        <d v="2024-06-05T09:09:00"/>
        <d v="2024-06-05T09:47:00"/>
        <d v="2024-06-05T09:51:00"/>
        <d v="2024-06-05T10:16:00"/>
        <d v="2024-06-05T11:22:00"/>
        <d v="2024-06-05T14:44:00"/>
        <d v="2024-06-05T14:49:00"/>
        <d v="2024-06-05T14:52:00"/>
        <d v="2024-06-05T15:18:00"/>
        <d v="2024-06-05T15:28:00"/>
        <d v="2024-06-05T16:21:00"/>
        <d v="2024-06-06T08:42:00"/>
        <d v="2024-06-06T11:51:00"/>
        <d v="2024-06-06T12:10:00"/>
        <d v="2024-06-06T12:13:00"/>
        <d v="2024-06-06T12:17:00"/>
        <d v="2024-06-06T15:12:00"/>
        <d v="2024-06-06T15:17:00"/>
        <d v="2024-06-07T09:09:00"/>
        <d v="2024-06-07T10:32:00"/>
        <d v="2024-06-07T10:56:00"/>
        <d v="2024-06-07T11:17:00"/>
        <d v="2024-06-07T12:04:00"/>
        <d v="2024-06-07T12:33:00"/>
        <d v="2024-06-07T15:16:00"/>
        <d v="2024-06-07T15:58:00"/>
        <d v="2024-06-07T16:19:00"/>
        <d v="2024-06-07T16:28:00"/>
        <d v="2024-06-08T19:24:00"/>
        <d v="2024-06-08T19:31:00"/>
        <d v="2024-06-09T14:36:00"/>
        <d v="2024-06-10T08:41:00"/>
        <d v="2024-06-10T09:22:00"/>
        <d v="2024-06-10T09:28:00"/>
        <d v="2024-06-10T09:33:00"/>
        <d v="2024-06-10T09:38:00"/>
        <d v="2024-06-10T09:59:00"/>
        <d v="2024-06-10T11:12:00"/>
        <d v="2024-06-10T11:29:00"/>
        <d v="2024-06-10T11:32:00"/>
        <d v="2024-06-10T11:35:00"/>
        <d v="2024-06-10T11:38:00"/>
        <d v="2024-06-10T11:41:00"/>
        <d v="2024-06-10T14:11:00"/>
        <d v="2024-06-10T14:26:00"/>
        <d v="2024-06-10T14:30:00"/>
        <d v="2024-06-10T14:35:00"/>
        <d v="2024-06-10T15:07:00"/>
        <d v="2024-06-10T15:38:00"/>
        <d v="2024-06-10T16:38:00"/>
        <d v="2024-06-10T16:46:00"/>
        <d v="2024-06-10T16:50:00"/>
        <d v="2024-06-10T16:54:00"/>
        <d v="2024-06-10T16:56:00"/>
        <d v="2024-06-11T08:43:00"/>
        <d v="2024-06-11T09:07:00"/>
        <d v="2024-06-11T15:32:00"/>
        <d v="2024-06-11T15:35:00"/>
        <d v="2024-06-11T15:44:00"/>
        <d v="2024-06-11T16:28:00"/>
        <d v="2024-06-11T16:40:00"/>
        <d v="2024-06-12T08:08:00"/>
        <d v="2024-06-12T08:34:00"/>
        <d v="2024-06-12T10:29:00"/>
        <d v="2024-06-12T10:32:00"/>
        <d v="2024-06-12T10:50:00"/>
        <d v="2024-06-12T11:15:00"/>
        <d v="2024-06-12T11:46:00"/>
        <d v="2024-06-14T08:49:00"/>
        <d v="2024-06-14T08:57:00"/>
        <d v="2024-06-14T09:28:00"/>
        <d v="2024-06-14T10:45:00"/>
        <d v="2024-06-14T10:56:00"/>
        <d v="2024-06-14T11:13:00"/>
        <d v="2024-06-14T11:16:00"/>
        <d v="2024-06-14T11:29:00"/>
        <d v="2024-06-14T11:41:00"/>
        <d v="2024-06-14T11:44:00"/>
        <d v="2024-06-14T11:59:00"/>
        <d v="2024-06-14T12:04:00"/>
        <d v="2024-06-14T14:36:00"/>
        <d v="2024-06-14T15:28:00"/>
        <d v="2024-06-14T15:40:00"/>
        <d v="2024-06-14T15:46:00"/>
        <d v="2024-06-14T15:49:00"/>
        <d v="2024-06-14T15:59:00"/>
        <d v="2024-06-15T10:08:00"/>
        <d v="2024-06-15T10:13:00"/>
        <d v="2024-06-15T11:21:00"/>
        <d v="2024-06-15T12:17:00"/>
        <d v="2024-06-15T13:36:00"/>
        <d v="2024-06-15T13:45:00"/>
        <d v="2024-06-15T13:49:00"/>
        <d v="2024-06-15T13:53:00"/>
        <d v="2024-06-15T14:04:00"/>
        <d v="2024-06-15T14:08:00"/>
        <d v="2024-06-15T14:26:00"/>
        <d v="2024-06-17T09:25:00"/>
        <d v="2024-06-17T11:55:00"/>
        <d v="2024-06-17T12:23:00"/>
        <d v="2024-06-17T12:40:00"/>
        <d v="2024-06-17T12:44:00"/>
        <d v="2024-06-17T15:08:00"/>
        <d v="2024-06-17T16:29:00"/>
        <d v="2024-06-17T17:02:00"/>
        <d v="2024-06-17T17:13:00"/>
        <d v="2024-06-18T09:43:00"/>
        <d v="2024-06-18T10:30:00"/>
        <d v="2024-06-18T10:36:00"/>
        <d v="2024-06-18T11:39:00"/>
        <d v="2024-06-18T11:43:00"/>
        <d v="2024-06-18T12:05:00"/>
        <d v="2024-06-18T16:21:00"/>
        <d v="2024-06-18T16:24:00"/>
        <d v="2024-06-18T16:28:00"/>
        <d v="2024-06-18T16:36:00"/>
        <d v="2024-06-19T09:11:00"/>
        <d v="2024-06-19T10:16:00"/>
        <d v="2024-06-19T10:25:00"/>
        <d v="2024-06-19T11:34:00"/>
        <d v="2024-06-19T14:38:00"/>
        <d v="2024-06-19T15:18:00"/>
        <d v="2024-06-19T15:31:00"/>
        <d v="2024-06-19T16:13:00"/>
        <d v="2024-06-19T17:19:00"/>
        <d v="2024-06-20T13:02:00"/>
        <d v="2024-06-21T13:51:00"/>
        <d v="2024-06-21T13:54:00"/>
        <d v="2024-06-21T15:07:00"/>
        <d v="2024-06-21T15:10:00"/>
        <d v="2024-06-22T08:15:00"/>
        <d v="2024-06-22T14:18:00"/>
        <d v="2024-06-24T08:50:00"/>
        <d v="2024-06-24T10:19:00"/>
        <d v="2024-06-24T11:49:00"/>
        <d v="2024-06-24T15:17:00"/>
        <d v="2024-06-24T16:44:00"/>
        <d v="2024-06-25T17:24:00"/>
        <d v="2024-06-26T14:53:00"/>
        <d v="2024-06-26T15:05:00"/>
        <d v="2024-06-26T15:08:00"/>
        <d v="2024-06-26T15:20:00"/>
        <d v="2024-06-26T15:29:00"/>
        <d v="2024-06-26T16:31:00"/>
        <d v="2024-06-26T16:36:00"/>
        <d v="2024-06-26T16:41:00"/>
        <d v="2024-06-26T16:56:00"/>
        <d v="2024-06-26T17:07:00"/>
        <d v="2024-06-26T17:11:00"/>
        <d v="2024-06-26T17:19:00"/>
        <d v="2024-06-26T17:21:00"/>
        <d v="2024-06-26T17:24:00"/>
        <d v="2024-06-26T17:36:00"/>
        <d v="2024-06-27T11:20:00"/>
        <d v="2024-06-27T11:24:00"/>
        <d v="2024-06-27T11:48:00"/>
        <d v="2024-06-27T12:19:00"/>
        <d v="2024-06-27T12:25:00"/>
        <d v="2024-06-27T15:22:00"/>
        <d v="2024-06-27T15:31:00"/>
        <d v="2024-06-27T16:15:00"/>
        <d v="2024-06-27T16:46:00"/>
        <d v="2024-06-27T16:49:00"/>
        <d v="2024-06-27T17:58:00"/>
        <d v="2024-06-28T14:43:00"/>
        <d v="2024-06-28T14:55:00"/>
        <d v="2024-06-28T15:01:00"/>
        <d v="2024-06-28T15:09:00"/>
        <d v="2024-06-28T15:13:00"/>
        <d v="2024-06-28T15:33:00"/>
        <d v="2024-06-28T15:37:00"/>
        <d v="2024-06-28T15:55:00"/>
        <d v="2024-06-28T16:07:00"/>
        <d v="2024-06-28T16:11:00"/>
        <d v="2024-06-29T10:03:00"/>
        <d v="2024-06-29T10:10:00"/>
        <d v="2024-06-29T10:15:00"/>
        <d v="2024-06-29T10:20:00"/>
        <d v="2024-06-29T14:11:00"/>
        <d v="2024-07-01T08:56:00"/>
        <d v="2024-07-01T10:25:00"/>
        <d v="2024-07-01T11:14:00"/>
        <d v="2024-07-01T12:26:00"/>
        <d v="2024-07-01T15:13:00"/>
        <d v="2024-07-01T16:54:00"/>
        <d v="2024-07-01T17:20:00"/>
        <d v="2024-07-01T17:22:00"/>
        <d v="2024-07-02T09:02:00"/>
        <d v="2024-07-02T09:14:00"/>
        <d v="2024-07-02T09:26:00"/>
        <d v="2024-07-02T14:55:00"/>
        <d v="2024-07-02T14:56:00"/>
        <d v="2024-07-02T15:13:00"/>
        <d v="2024-07-02T16:47:00"/>
        <d v="2024-07-03T09:14:00"/>
        <d v="2024-07-03T09:17:00"/>
        <d v="2024-07-03T09:24:00"/>
        <d v="2024-07-03T10:20:00"/>
        <d v="2024-07-03T10:23:00"/>
        <d v="2024-07-03T11:33:00"/>
        <d v="2024-07-03T12:18:00"/>
        <d v="2024-07-03T15:20:00"/>
        <d v="2024-07-03T15:40:00"/>
        <d v="2024-07-03T15:48:00"/>
        <d v="2024-07-04T08:26:00"/>
        <d v="2024-07-04T11:52:00"/>
        <d v="2024-07-04T15:13:00"/>
        <d v="2024-07-04T15:19:00"/>
        <d v="2024-07-04T15:22:00"/>
        <d v="2024-07-05T08:44:00"/>
        <d v="2024-07-05T09:07:00"/>
        <d v="2024-07-05T16:28:00"/>
        <d v="2024-07-05T16:47:00"/>
        <d v="2024-07-06T15:30:00"/>
        <d v="2024-07-08T08:43:00"/>
        <d v="2024-07-08T14:23:00"/>
        <d v="2024-07-08T15:51:00"/>
        <d v="2024-07-08T15:55:00"/>
        <d v="2024-07-08T16:09:00"/>
        <d v="2024-07-08T16:21:00"/>
        <d v="2024-07-08T16:23:00"/>
        <d v="2024-07-08T16:27:00"/>
        <d v="2024-07-08T16:48:00"/>
        <d v="2024-07-09T11:04:00"/>
        <d v="2024-07-09T11:44:00"/>
        <d v="2024-07-09T15:51:00"/>
        <d v="2024-07-09T15:57:00"/>
        <d v="2024-07-09T16:00:00"/>
        <d v="2024-07-09T16:24:00"/>
        <d v="2024-07-09T16:30:00"/>
        <d v="2024-07-09T16:35:00"/>
        <d v="2024-07-10T08:14:00"/>
        <d v="2024-07-10T08:51:00"/>
        <d v="2024-07-10T12:28:00"/>
        <d v="2024-07-10T14:42:00"/>
        <d v="2024-07-10T15:02:00"/>
        <d v="2024-07-10T15:16:00"/>
        <d v="2024-07-10T17:00:00"/>
        <d v="2024-07-11T10:06:00"/>
        <d v="2024-07-11T10:11:00"/>
        <d v="2024-07-11T12:35:00"/>
        <d v="2024-07-11T12:42:00"/>
        <d v="2024-07-11T15:55:00"/>
        <d v="2024-07-11T16:12:00"/>
        <d v="2024-07-11T17:08:00"/>
        <d v="2024-07-11T17:43:00"/>
        <d v="2024-07-11T17:55:00"/>
        <d v="2024-07-11T18:06:00"/>
        <d v="2024-07-11T19:38:00"/>
        <d v="2024-07-11T19:44:00"/>
        <d v="2024-07-12T08:20:00"/>
        <d v="2024-07-12T08:51:00"/>
        <d v="2024-07-12T09:01:00"/>
        <d v="2024-07-12T09:22:00"/>
        <d v="2024-07-12T09:32:00"/>
        <d v="2024-07-12T09:35:00"/>
        <d v="2024-07-12T10:03:00"/>
        <d v="2024-07-12T10:29:00"/>
        <d v="2024-07-12T10:34:00"/>
        <d v="2024-07-12T10:55:00"/>
        <d v="2024-07-15T10:20:00"/>
        <d v="2024-07-15T10:29:00"/>
        <d v="2024-07-15T10:54:00"/>
        <d v="2024-07-15T11:04:00"/>
        <d v="2024-07-15T11:08:00"/>
        <d v="2024-07-15T15:20:00"/>
        <d v="2024-07-15T15:26:00"/>
        <d v="2024-07-15T16:07:00"/>
        <d v="2024-07-15T16:11:00"/>
        <d v="2024-07-15T16:14:00"/>
        <d v="2024-07-16T11:51:00"/>
        <d v="2024-07-17T08:36:00"/>
        <d v="2024-07-17T09:34:00"/>
        <d v="2024-07-17T09:41:00"/>
        <d v="2024-07-17T10:14:00"/>
        <d v="2024-07-17T10:23:00"/>
        <d v="2024-07-17T10:31:00"/>
        <d v="2024-07-17T10:44:00"/>
        <d v="2024-07-17T10:48:00"/>
        <d v="2024-07-17T10:53:00"/>
        <d v="2024-07-17T12:08:00"/>
        <d v="2024-07-18T08:50:00"/>
        <d v="2024-07-18T09:21:00"/>
        <d v="2024-07-18T09:49:00"/>
        <d v="2024-07-18T10:11:00"/>
        <d v="2024-07-18T10:24:00"/>
        <d v="2024-07-18T11:26:00"/>
        <d v="2024-07-18T11:40:00"/>
        <d v="2024-07-18T12:06:00"/>
        <d v="2024-07-18T16:31:00"/>
        <d v="2024-07-19T10:20:00"/>
        <d v="2024-07-19T10:44:00"/>
        <d v="2024-07-19T14:55:00"/>
        <d v="2024-07-19T15:05:00"/>
        <d v="2024-07-22T11:02:00"/>
        <d v="2024-07-22T11:19:00"/>
        <d v="2024-07-22T11:24:00"/>
        <d v="2024-07-22T11:37:00"/>
        <d v="2024-07-22T15:08:00"/>
        <d v="2024-07-22T17:15:00"/>
        <d v="2024-07-22T17:19:00"/>
        <d v="2024-07-22T17:49:00"/>
        <d v="2024-07-22T17:58:00"/>
        <d v="2024-07-23T15:05:00"/>
        <d v="2024-07-23T15:09:00"/>
        <d v="2024-07-23T16:03:00"/>
        <d v="2024-07-24T10:44:00"/>
        <d v="2024-07-24T12:17:00"/>
        <d v="2024-07-24T12:22:00"/>
        <d v="2024-07-24T15:11:00"/>
        <d v="2024-07-24T15:16:00"/>
        <d v="2024-07-24T15:34:00"/>
        <d v="2024-07-24T15:40:00"/>
        <d v="2024-07-24T15:53:00"/>
        <d v="2024-07-24T16:05:00"/>
        <d v="2024-07-24T16:15:00"/>
        <d v="2024-07-24T16:22:00"/>
        <d v="2024-07-24T16:28:00"/>
        <d v="2024-07-24T16:42:00"/>
        <d v="2024-07-24T18:30:00"/>
        <d v="2024-07-24T18:50:00"/>
        <d v="2024-07-25T09:40:00"/>
        <d v="2024-07-25T11:16:00"/>
        <d v="2024-07-25T11:43:00"/>
        <d v="2024-07-25T15:29:00"/>
        <d v="2024-07-25T15:48:00"/>
        <d v="2024-07-25T15:51:00"/>
        <d v="2024-07-25T16:48:00"/>
        <d v="2024-07-25T16:50:00"/>
        <d v="2024-07-25T16:55:00"/>
        <d v="2024-07-25T16:59:00"/>
        <d v="2024-07-25T17:17:00"/>
        <d v="2024-07-25T17:36:00"/>
        <d v="2024-07-26T09:09:00"/>
        <d v="2024-07-26T09:13:00"/>
        <d v="2024-07-26T09:17:00"/>
        <d v="2024-07-26T11:25:00"/>
        <d v="2024-07-26T11:50:00"/>
        <d v="2024-07-26T15:46:00"/>
        <d v="2024-07-26T15:50:00"/>
        <d v="2024-07-27T09:24:00"/>
        <d v="2024-07-27T09:47:00"/>
        <d v="2024-07-27T11:05:00"/>
        <d v="2024-07-27T11:33:00"/>
        <d v="2024-07-29T09:44:00"/>
        <d v="2024-07-29T10:40:00"/>
        <d v="2024-07-29T11:06:00"/>
        <d v="2024-07-29T11:18:00"/>
        <d v="2024-07-29T11:33:00"/>
        <d v="2024-07-29T12:01:00"/>
        <d v="2024-07-29T16:25:00"/>
        <d v="2024-07-29T17:42:00"/>
        <d v="2024-07-29T17:48:00"/>
        <d v="2024-07-29T17:52:00"/>
        <d v="2024-07-29T17:56:00"/>
        <d v="2024-07-29T17:58:00"/>
        <d v="2024-07-29T18:05:00"/>
        <d v="2024-07-29T18:12:00"/>
        <d v="2024-07-29T18:15:00"/>
        <d v="2024-07-29T18:20:00"/>
        <d v="2024-07-29T18:36:00"/>
        <d v="2024-07-30T11:54:00"/>
        <d v="2024-07-30T12:04:00"/>
        <d v="2024-07-30T12:07:00"/>
        <d v="2024-07-30T12:09:00"/>
        <d v="2024-07-30T12:13:00"/>
        <d v="2024-07-30T12:17:00"/>
        <d v="2024-07-30T12:24:00"/>
        <d v="2024-07-30T12:27:00"/>
        <d v="2024-07-30T12:33:00"/>
        <d v="2024-07-30T14:53:00"/>
        <d v="2024-07-30T15:44:00"/>
        <d v="2024-07-31T14:41:00"/>
        <d v="2024-07-31T14:43:00"/>
        <d v="2024-07-31T14:47:00"/>
        <d v="2024-08-01T10:05:00"/>
        <d v="2024-08-01T10:16:00"/>
        <d v="2024-08-01T10:23:00"/>
        <d v="2024-08-02T10:55:00"/>
        <d v="2024-08-02T11:00:00"/>
        <d v="2024-08-02T15:40:00"/>
        <d v="2024-08-02T15:45:00"/>
        <d v="2024-08-02T15:51:00"/>
        <d v="2024-08-03T11:09:00"/>
        <d v="2024-08-03T11:52:00"/>
        <d v="2024-08-03T14:59:00"/>
        <d v="2024-08-03T15:26:00"/>
        <d v="2024-08-05T08:46:00"/>
        <d v="2024-08-05T09:06:00"/>
        <d v="2024-08-05T09:40:00"/>
        <d v="2024-08-05T10:01:00"/>
        <d v="2024-08-05T10:17:00"/>
        <d v="2024-08-05T10:20:00"/>
        <d v="2024-08-05T10:25:00"/>
        <d v="2024-08-05T10:30:00"/>
        <d v="2024-08-05T10:33:00"/>
        <d v="2024-08-05T10:38:00"/>
        <d v="2024-08-05T10:42:00"/>
        <d v="2024-08-05T11:00:00"/>
        <d v="2024-08-05T11:12:00"/>
        <d v="2024-08-05T11:51:00"/>
        <d v="2024-08-05T12:00:00"/>
        <d v="2024-08-05T12:15:00"/>
        <d v="2024-08-05T14:39:00"/>
        <d v="2024-08-05T14:55:00"/>
        <d v="2024-08-05T15:44:00"/>
        <d v="2024-08-05T15:56:00"/>
        <d v="2024-08-05T16:02:00"/>
        <d v="2024-08-05T16:05:00"/>
        <d v="2024-08-05T16:37:00"/>
        <d v="2024-08-05T16:41:00"/>
        <d v="2024-08-05T16:43:00"/>
        <d v="2024-08-05T17:15:00"/>
        <d v="2024-08-05T17:24:00"/>
        <d v="2024-08-05T17:34:00"/>
        <d v="2024-08-06T09:00:00"/>
        <d v="2024-08-06T09:37:00"/>
        <d v="2024-08-06T09:57:00"/>
        <d v="2024-08-06T10:23:00"/>
        <d v="2024-08-06T10:35:00"/>
        <d v="2024-08-06T10:38:00"/>
        <d v="2024-08-06T10:48:00"/>
        <d v="2024-08-06T10:51:00"/>
        <d v="2024-08-06T10:55:00"/>
        <d v="2024-08-06T11:04:00"/>
        <d v="2024-08-06T11:10:00"/>
        <d v="2024-08-06T11:12:00"/>
        <d v="2024-08-06T11:17:00"/>
        <d v="2024-08-06T11:20:00"/>
        <d v="2024-08-06T11:24:00"/>
        <d v="2024-08-06T11:29:00"/>
        <d v="2024-08-06T11:35:00"/>
        <d v="2024-08-06T11:48:00"/>
        <d v="2024-08-06T12:08:00"/>
        <d v="2024-08-06T12:19:00"/>
        <d v="2024-08-06T15:05:00"/>
        <d v="2024-08-06T15:35:00"/>
        <d v="2024-08-06T15:41:00"/>
        <d v="2024-08-06T15:54:00"/>
        <d v="2024-08-06T16:02:00"/>
        <d v="2024-08-06T16:24:00"/>
        <d v="2024-08-06T16:29:00"/>
        <d v="2024-08-07T10:29:00"/>
        <d v="2024-08-07T10:32:00"/>
        <d v="2024-08-07T10:47:00"/>
        <d v="2024-08-07T11:16:00"/>
        <d v="2024-08-07T11:23:00"/>
        <d v="2024-08-07T11:36:00"/>
        <d v="2024-08-08T09:53:00"/>
        <d v="2024-08-08T10:06:00"/>
        <d v="2024-08-08T10:44:00"/>
        <d v="2024-08-08T10:50:00"/>
        <d v="2024-08-08T11:13:00"/>
        <d v="2024-08-08T11:25:00"/>
        <d v="2024-08-08T11:50:00"/>
        <d v="2024-08-08T15:08:00"/>
        <d v="2024-08-09T10:04:00"/>
        <d v="2024-08-09T10:22:00"/>
        <d v="2024-08-09T10:32:00"/>
        <d v="2024-08-09T11:22:00"/>
        <d v="2024-08-09T11:27:00"/>
        <d v="2024-08-09T11:29:00"/>
        <d v="2024-08-09T11:53:00"/>
        <d v="2024-08-09T12:11:00"/>
        <d v="2024-08-09T15:05:00"/>
        <d v="2024-08-10T10:22:00"/>
        <d v="2024-08-10T11:09:00"/>
        <d v="2024-08-10T12:00:00"/>
        <d v="2024-08-10T12:07:00"/>
        <d v="2024-08-10T12:24:00"/>
        <d v="2024-08-12T08:29:00"/>
        <d v="2024-08-12T08:37:00"/>
        <d v="2024-08-12T08:44:00"/>
        <d v="2024-08-12T10:26:00"/>
        <d v="2024-08-12T10:28:00"/>
        <d v="2024-08-12T10:32:00"/>
        <d v="2024-08-12T10:59:00"/>
        <d v="2024-08-12T11:35:00"/>
        <d v="2024-08-12T11:46:00"/>
        <d v="2024-08-12T11:53:00"/>
        <d v="2024-08-12T14:29:00"/>
        <d v="2024-08-12T14:36:00"/>
        <d v="2024-08-12T14:41:00"/>
        <d v="2024-08-12T14:47:00"/>
        <d v="2024-08-12T15:29:00"/>
        <d v="2024-08-12T16:24:00"/>
        <d v="2024-08-12T16:36:00"/>
        <d v="2024-08-12T17:13:00"/>
        <d v="2024-08-12T18:10:00"/>
        <d v="2024-08-12T18:14:00"/>
        <d v="2024-08-12T18:18:00"/>
        <d v="2024-08-12T18:28:00"/>
        <d v="2024-08-12T18:32:00"/>
        <d v="2024-08-12T18:36:00"/>
        <d v="2024-08-13T08:12:00"/>
        <d v="2024-08-13T09:28:00"/>
        <d v="2024-08-13T10:45:00"/>
        <d v="2024-08-13T12:28:00"/>
        <d v="2024-08-13T12:36:00"/>
        <d v="2024-08-13T12:50:00"/>
        <d v="2024-08-13T16:11:00"/>
        <d v="2024-08-13T16:24:00"/>
        <d v="2024-08-13T16:58:00"/>
        <d v="2024-08-13T17:32:00"/>
        <d v="2024-08-13T18:12:00"/>
        <d v="2024-08-13T18:28:00"/>
        <d v="2024-08-14T10:58:00"/>
        <d v="2024-08-14T11:03:00"/>
        <d v="2024-08-14T11:26:00"/>
        <d v="2024-08-14T13:48:00"/>
        <d v="2024-08-14T16:03:00"/>
        <d v="2024-08-14T16:11:00"/>
        <d v="2024-08-14T16:52:00"/>
        <d v="2024-08-14T16:55:00"/>
        <d v="2024-08-14T17:53:00"/>
        <d v="2024-08-16T09:37:00"/>
        <d v="2024-08-16T09:43:00"/>
        <d v="2024-08-16T10:29:00"/>
        <d v="2024-08-16T10:55:00"/>
        <d v="2024-08-16T11:34:00"/>
        <d v="2024-08-16T12:12:00"/>
        <d v="2024-08-16T12:14:00"/>
        <d v="2024-08-16T14:26:00"/>
        <d v="2024-08-19T08:31:00"/>
        <d v="2024-08-19T08:44:00"/>
        <d v="2024-08-19T09:07:00"/>
        <d v="2024-08-19T11:30:00"/>
        <d v="2024-08-19T11:40:00"/>
        <d v="2024-08-19T12:15:00"/>
        <d v="2024-08-19T15:22:00"/>
        <d v="2024-08-19T15:32:00"/>
        <d v="2024-08-19T15:50:00"/>
        <d v="2024-08-19T15:56:00"/>
        <d v="2024-08-19T16:05:00"/>
        <d v="2024-08-19T16:09:00"/>
        <d v="2024-08-19T16:14:00"/>
        <d v="2024-08-19T18:02:00"/>
        <d v="2024-08-19T18:08:00"/>
        <d v="2024-08-19T18:14:00"/>
        <d v="2024-08-19T18:31:00"/>
        <d v="2024-08-19T18:52:00"/>
        <d v="2024-08-19T19:18:00"/>
        <d v="2024-08-19T19:25:00"/>
        <d v="2024-08-19T19:32:00"/>
        <d v="2024-08-19T19:41:00"/>
        <d v="2024-08-20T10:47:00"/>
        <d v="2024-08-20T11:33:00"/>
        <d v="2024-08-20T14:33:00"/>
        <d v="2024-08-20T15:58:00"/>
        <d v="2024-08-20T16:13:00"/>
        <d v="2024-08-20T17:33:00"/>
        <d v="2024-08-21T08:42:00"/>
        <d v="2024-08-21T08:46:00"/>
        <d v="2024-08-21T08:52:00"/>
        <d v="2024-08-21T12:11:00"/>
        <d v="2024-08-22T08:27:00"/>
        <d v="2024-08-22T08:52:00"/>
        <d v="2024-08-22T11:21:00"/>
        <d v="2024-08-22T11:47:00"/>
        <d v="2024-08-22T11:50:00"/>
        <d v="2024-08-22T12:01:00"/>
        <d v="2024-08-22T14:47:00"/>
        <d v="2024-08-22T14:55:00"/>
        <d v="2024-08-22T15:01:00"/>
        <d v="2024-08-22T15:53:00"/>
        <d v="2024-08-22T16:03:00"/>
        <d v="2024-08-22T16:07:00"/>
        <d v="2024-08-22T16:12:00"/>
        <d v="2024-08-23T11:32:00"/>
        <d v="2024-08-23T11:49:00"/>
        <d v="2024-08-23T12:04:00"/>
        <d v="2024-08-23T12:17:00"/>
        <d v="2024-08-23T12:20:00"/>
        <d v="2024-08-23T12:28:00"/>
        <d v="2024-08-23T12:34:00"/>
        <d v="2024-08-23T15:08:00"/>
        <d v="2024-08-23T16:05:00"/>
        <d v="2024-08-24T11:07:00"/>
        <d v="2024-08-24T11:25:00"/>
        <d v="2024-08-24T11:44:00"/>
        <d v="2024-08-24T12:09:00"/>
        <d v="2024-08-24T13:24:00"/>
        <d v="2024-08-24T13:44:00"/>
        <d v="2024-08-24T14:10:00"/>
        <d v="2024-08-26T10:26:00"/>
        <d v="2024-08-26T10:44:00"/>
        <d v="2024-08-26T11:06:00"/>
        <d v="2024-08-26T11:11:00"/>
        <d v="2024-08-26T11:47:00"/>
        <d v="2024-08-26T14:52:00"/>
        <d v="2024-08-26T15:09:00"/>
        <d v="2024-08-26T15:52:00"/>
        <d v="2024-08-26T16:15:00"/>
        <d v="2024-08-26T16:53:00"/>
        <d v="2024-08-26T17:14:00"/>
        <d v="2024-08-26T17:25:00"/>
        <d v="2024-08-27T08:01:00"/>
        <d v="2024-08-27T08:18:00"/>
        <d v="2024-08-27T08:22:00"/>
        <d v="2024-08-27T08:25:00"/>
        <d v="2024-08-27T12:09:00"/>
        <d v="2024-08-27T12:14:00"/>
        <d v="2024-08-27T14:49:00"/>
        <d v="2024-08-27T14:57:00"/>
        <d v="2024-08-27T15:04:00"/>
        <d v="2024-08-27T16:26:00"/>
        <d v="2024-08-27T16:33:00"/>
        <d v="2024-08-27T17:28:00"/>
        <d v="2024-08-27T17:45:00"/>
        <d v="2024-08-27T17:50:00"/>
        <d v="2024-08-28T08:18:00"/>
        <d v="2024-08-28T08:23:00"/>
        <d v="2024-08-28T08:35:00"/>
        <d v="2024-08-28T08:40:00"/>
        <d v="2024-08-28T11:14:00"/>
        <d v="2024-08-28T11:55:00"/>
        <d v="2024-08-28T13:59:00"/>
        <d v="2024-08-28T16:37:00"/>
        <d v="2024-08-28T16:48:00"/>
        <d v="2024-08-29T10:06:00"/>
        <d v="2024-08-29T14:34:00"/>
        <d v="2024-08-29T14:36:00"/>
        <d v="2024-08-29T14:46:00"/>
        <d v="2024-08-29T14:48:00"/>
        <d v="2024-08-29T15:13:00"/>
        <d v="2024-08-29T16:06:00"/>
        <d v="2024-08-29T16:11:00"/>
        <d v="2024-08-30T08:12:00"/>
        <d v="2024-08-30T09:21:00"/>
        <d v="2024-08-30T11:55:00"/>
        <d v="2024-08-30T14:13:00"/>
        <d v="2024-08-30T15:50:00"/>
        <d v="2024-08-30T17:39:00"/>
        <d v="2024-08-30T17:50:00"/>
        <d v="2024-08-31T12:12:00"/>
        <d v="2024-08-31T12:18:00"/>
        <d v="2024-08-31T12:22:00"/>
        <d v="2024-08-31T12:28:00"/>
        <d v="2024-08-31T12:40:00"/>
        <d v="2024-08-31T12:47:00"/>
        <d v="2024-09-02T08:45:00"/>
        <d v="2024-09-02T11:11:00"/>
        <d v="2024-09-02T12:35:00"/>
        <d v="2024-09-02T15:04:00"/>
        <d v="2024-09-02T15:11:00"/>
        <d v="2024-09-02T15:45:00"/>
        <d v="2024-09-02T16:17:00"/>
        <d v="2024-09-03T09:16:00"/>
        <d v="2024-09-03T11:11:00"/>
        <d v="2024-09-03T14:33:00"/>
        <d v="2024-09-03T14:45:00"/>
        <d v="2024-09-03T14:57:00"/>
        <d v="2024-09-03T15:17:00"/>
        <d v="2024-09-03T15:22:00"/>
        <d v="2024-09-03T16:20:00"/>
        <d v="2024-09-04T09:04:00"/>
        <d v="2024-09-04T11:13:00"/>
        <d v="2024-09-04T11:18:00"/>
        <d v="2024-09-04T14:26:00"/>
        <d v="2024-09-04T15:27:00"/>
        <d v="2024-09-04T15:40:00"/>
        <d v="2024-09-05T10:22:00"/>
        <d v="2024-09-05T10:43:00"/>
        <d v="2024-09-05T10:51:00"/>
        <d v="2024-09-05T11:14:00"/>
        <d v="2024-09-05T11:52:00"/>
        <d v="2024-09-05T12:13:00"/>
        <d v="2024-09-05T12:16:00"/>
        <d v="2024-09-05T12:26:00"/>
        <d v="2024-09-05T12:36:00"/>
        <d v="2024-09-05T14:19:00"/>
        <d v="2024-09-05T14:22:00"/>
        <d v="2024-09-05T14:30:00"/>
        <d v="2024-09-05T14:43:00"/>
        <d v="2024-09-05T14:52:00"/>
        <d v="2024-09-05T15:00:00"/>
        <d v="2024-09-05T15:18:00"/>
        <d v="2024-09-05T16:00:00"/>
        <d v="2024-09-05T16:02:00"/>
        <d v="2024-09-05T16:05:00"/>
        <d v="2024-09-05T16:11:00"/>
        <d v="2024-09-05T16:14:00"/>
        <d v="2024-09-05T16:17:00"/>
        <d v="2024-09-05T18:38:00"/>
        <d v="2024-09-06T10:09:00"/>
        <d v="2024-09-06T11:23:00"/>
        <d v="2024-09-06T13:57:00"/>
        <d v="2024-09-06T14:04:00"/>
        <d v="2024-09-06T14:06:00"/>
        <d v="2024-09-06T14:09:00"/>
        <d v="2024-09-06T14:11:00"/>
        <d v="2024-09-06T14:47:00"/>
        <d v="2024-09-07T11:03:00"/>
        <d v="2024-09-07T12:16:00"/>
        <d v="2024-09-07T13:39:00"/>
        <d v="2024-09-09T08:58:00"/>
        <d v="2024-09-09T09:04:00"/>
        <d v="2024-09-09T09:06:00"/>
        <d v="2024-09-09T09:13:00"/>
        <d v="2024-09-09T09:16:00"/>
        <d v="2024-09-09T09:19:00"/>
        <d v="2024-09-09T09:20:00"/>
        <d v="2024-09-09T09:22:00"/>
        <d v="2024-09-09T09:24:00"/>
        <d v="2024-09-09T09:30:00"/>
        <d v="2024-09-09T10:28:00"/>
        <d v="2024-09-09T14:56:00"/>
        <d v="2024-09-09T15:06:00"/>
        <d v="2024-09-09T15:33:00"/>
        <d v="2024-09-09T16:03:00"/>
        <d v="2024-09-09T16:18:00"/>
        <d v="2024-09-09T16:22:00"/>
        <d v="2024-09-09T16:25:00"/>
        <d v="2024-09-09T16:30:00"/>
        <d v="2024-09-09T16:33:00"/>
        <d v="2024-09-09T16:43:00"/>
        <d v="2024-09-09T16:52:00"/>
        <d v="2024-09-09T17:09:00"/>
        <d v="2024-09-10T08:44:00"/>
        <d v="2024-09-10T08:49:00"/>
        <d v="2024-09-10T10:02:00"/>
        <d v="2024-09-10T10:05:00"/>
        <d v="2024-09-10T10:07:00"/>
        <d v="2024-09-10T12:01:00"/>
        <d v="2024-09-10T12:59:00"/>
        <d v="2024-09-10T14:53:00"/>
        <d v="2024-09-10T15:01:00"/>
        <d v="2024-09-10T15:34:00"/>
        <d v="2024-09-10T16:08:00"/>
        <d v="2024-09-11T08:20:00"/>
        <d v="2024-09-11T08:26:00"/>
        <d v="2024-09-11T12:24:00"/>
        <d v="2024-09-11T15:19:00"/>
        <d v="2024-09-12T08:36:00"/>
        <d v="2024-09-12T08:39:00"/>
        <d v="2024-09-12T08:41:00"/>
        <d v="2024-09-12T08:44:00"/>
        <d v="2024-09-12T08:48:00"/>
        <d v="2024-09-12T09:18:00"/>
        <d v="2024-09-12T11:03:00"/>
        <d v="2024-09-12T11:12:00"/>
        <d v="2024-09-12T11:16:00"/>
        <d v="2024-09-12T15:02:00"/>
        <d v="2024-09-12T15:39:00"/>
        <d v="2024-09-12T17:29:00"/>
        <d v="2024-09-12T17:38:00"/>
        <d v="2024-09-13T08:22:00"/>
        <d v="2024-09-13T08:33:00"/>
        <d v="2024-09-13T16:17:00"/>
        <d v="2024-09-15T15:03:00"/>
        <d v="2024-09-15T15:10:00"/>
        <d v="2024-09-15T15:28:00"/>
        <d v="2024-09-15T15:31:00"/>
        <d v="2024-09-15T15:35:00"/>
        <d v="2024-09-15T15:41:00"/>
        <d v="2024-09-15T15:44:00"/>
        <d v="2024-09-15T16:32:00"/>
        <d v="2024-09-15T16:38:00"/>
        <d v="2024-09-15T16:47:00"/>
        <d v="2024-09-16T15:23:00"/>
        <d v="2024-09-16T15:57:00"/>
        <d v="2024-09-16T16:03:00"/>
        <d v="2024-09-16T16:10:00"/>
        <d v="2024-09-16T16:15:00"/>
        <d v="2024-09-16T16:37:00"/>
        <d v="2024-09-16T16:49:00"/>
        <d v="2024-09-16T17:03:00"/>
        <d v="2024-09-16T17:08:00"/>
        <d v="2024-09-17T11:23:00"/>
        <d v="2024-09-17T11:35:00"/>
        <d v="2024-09-17T11:39:00"/>
        <d v="2024-09-17T11:57:00"/>
        <d v="2024-09-17T11:58:00"/>
        <d v="2024-09-23T15:04:00"/>
        <d v="2024-09-23T15:06:00"/>
        <d v="2024-09-23T15:10:00"/>
        <d v="2024-09-23T15:14:00"/>
        <d v="2024-09-23T15:15:00"/>
        <d v="2024-09-23T15:18:00"/>
        <d v="2024-09-23T15:23:00"/>
        <d v="2024-09-23T16:23:00"/>
        <d v="2024-09-23T16:30:00"/>
        <d v="2024-09-24T15:55:00"/>
        <d v="2024-09-24T16:11:00"/>
        <d v="2024-09-24T16:13:00"/>
        <d v="2024-09-24T16:15:00"/>
        <d v="2024-09-24T16:19:00"/>
        <d v="2024-09-24T17:00:00"/>
        <d v="2024-09-24T17:03:00"/>
        <d v="2024-09-24T17:13:00"/>
        <d v="2024-09-25T12:25:00"/>
        <d v="2024-09-25T16:52:00"/>
        <d v="2024-09-25T18:53:00"/>
        <d v="2024-09-25T19:02:00"/>
        <d v="2024-09-25T19:15:00"/>
        <d v="2024-09-25T19:21:00"/>
        <d v="2024-09-25T19:27:00"/>
        <d v="2024-09-26T11:48:00"/>
        <d v="2024-09-26T11:51:00"/>
        <d v="2024-09-26T17:11:00"/>
        <d v="2024-09-27T08:44:00"/>
        <d v="2024-09-27T14:51:00"/>
        <d v="2024-09-27T15:02:00"/>
        <d v="2024-09-27T15:24:00"/>
        <d v="2024-09-27T15:39:00"/>
        <d v="2024-09-28T11:33:00"/>
        <d v="2024-09-28T11:54:00"/>
        <d v="2024-09-30T10:00:00"/>
        <d v="2024-09-30T14:16:00"/>
        <d v="2024-09-30T14:59:00"/>
        <d v="2024-09-30T15:03:00"/>
        <d v="2024-09-30T15:31:00"/>
        <d v="2024-09-30T15:59:00"/>
        <d v="2024-09-30T16:01:00"/>
        <d v="2024-10-01T08:37:00"/>
        <d v="2024-10-01T08:43:00"/>
        <d v="2024-10-01T11:03:00"/>
        <d v="2024-10-01T11:23:00"/>
        <d v="2024-10-01T11:29:00"/>
        <d v="2024-10-01T14:44:00"/>
        <d v="2024-10-01T15:01:00"/>
        <d v="2024-10-01T15:07:00"/>
        <d v="2024-10-01T15:25:00"/>
        <d v="2024-10-01T16:09:00"/>
        <d v="2024-10-01T16:17:00"/>
        <d v="2024-10-02T09:37:00"/>
        <d v="2024-10-02T11:08:00"/>
        <d v="2024-10-02T11:17:00"/>
        <d v="2024-10-02T12:15:00"/>
        <d v="2024-10-02T16:08:00"/>
        <d v="2024-10-02T17:03:00"/>
        <d v="2024-10-03T08:15:00"/>
        <d v="2024-10-03T08:18:00"/>
        <d v="2024-10-03T11:06:00"/>
        <d v="2024-10-03T11:08:00"/>
        <d v="2024-10-03T16:29:00"/>
        <d v="2024-10-03T16:33:00"/>
        <d v="2024-10-03T16:37:00"/>
        <d v="2024-10-03T17:02:00"/>
        <d v="2024-10-03T17:05:00"/>
        <d v="2024-10-03T17:08:00"/>
        <d v="2024-10-03T17:10:00"/>
        <d v="2024-10-03T17:15:00"/>
        <d v="2024-10-04T08:45:00"/>
        <d v="2024-10-04T09:27:00"/>
        <d v="2024-10-04T10:44:00"/>
        <d v="2024-10-04T14:42:00"/>
        <d v="2024-10-04T14:46:00"/>
        <d v="2024-10-04T15:29:00"/>
        <d v="2024-10-04T15:32:00"/>
        <d v="2024-10-04T15:39:00"/>
        <d v="2024-10-04T15:43:00"/>
        <d v="2024-10-04T15:49:00"/>
        <d v="2024-10-04T15:54:00"/>
        <d v="2024-10-05T04:15:00"/>
        <d v="2024-10-05T11:42:00"/>
        <d v="2024-10-07T08:26:00"/>
        <d v="2024-10-07T08:57:00"/>
        <d v="2024-10-07T10:30:00"/>
        <d v="2024-10-07T11:22:00"/>
        <d v="2024-10-07T12:15:00"/>
        <d v="2024-10-07T15:00:00"/>
        <d v="2024-10-07T15:04:00"/>
        <d v="2024-10-07T15:17:00"/>
        <d v="2024-10-07T16:26:00"/>
        <d v="2024-10-07T16:37:00"/>
        <d v="2024-10-07T17:42:00"/>
        <d v="2024-10-07T18:01:00"/>
        <d v="2024-10-08T08:40:00"/>
        <d v="2024-10-08T10:51:00"/>
        <d v="2024-10-08T11:24:00"/>
        <d v="2024-10-08T11:29:00"/>
        <d v="2024-10-08T12:03:00"/>
        <d v="2024-10-08T15:07:00"/>
        <d v="2024-10-08T15:14:00"/>
        <d v="2024-10-08T16:01:00"/>
        <d v="2024-10-08T16:03:00"/>
        <d v="2024-10-08T16:42:00"/>
        <d v="2024-10-08T17:13:00"/>
        <d v="2024-10-08T17:16:00"/>
        <d v="2024-10-09T09:09:00"/>
        <d v="2024-10-09T09:14:00"/>
        <d v="2024-10-09T09:41:00"/>
        <d v="2024-10-09T10:21:00"/>
        <d v="2024-10-09T10:26:00"/>
        <d v="2024-10-09T10:30:00"/>
        <d v="2024-10-09T10:59:00"/>
        <d v="2024-10-09T11:52:00"/>
        <d v="2024-10-09T12:10:00"/>
        <d v="2024-10-09T15:29:00"/>
        <d v="2024-10-09T16:11:00"/>
        <d v="2024-10-09T16:42:00"/>
        <d v="2024-10-10T08:44:00"/>
        <d v="2024-10-10T16:17:00"/>
        <d v="2024-10-10T16:33:00"/>
        <d v="2024-10-10T16:46:00"/>
        <d v="2024-10-10T16:52:00"/>
        <d v="2024-10-10T17:00:00"/>
        <d v="2024-10-10T17:23:00"/>
        <d v="2024-10-10T17:28:00"/>
        <d v="2024-10-12T08:39:00"/>
        <d v="2024-10-12T08:52:00"/>
        <d v="2024-10-12T09:28:00"/>
        <d v="2024-10-12T09:33:00"/>
        <d v="2024-10-12T09:35:00"/>
        <d v="2024-10-12T09:59:00"/>
        <d v="2024-10-12T10:03:00"/>
        <d v="2024-10-12T10:38:00"/>
        <d v="2024-10-12T10:41:00"/>
        <d v="2024-10-12T10:45:00"/>
        <d v="2024-10-12T10:50:00"/>
        <d v="2024-10-12T10:51:00"/>
        <d v="2024-10-12T10:53:00"/>
        <d v="2024-10-12T10:54:00"/>
        <d v="2024-10-12T10:55:00"/>
        <d v="2024-10-12T10:57:00"/>
        <d v="2024-10-12T10:59:00"/>
      </sharedItems>
      <fieldGroup par="4"/>
    </cacheField>
    <cacheField name="Días (Creado)" numFmtId="0" databaseField="0">
      <fieldGroup base="2">
        <rangePr groupBy="days" startDate="2024-01-03T09:57:00" endDate="2024-10-12T10:59:00"/>
        <groupItems count="368">
          <s v="&lt;03-01-2024"/>
          <s v="01-ene"/>
          <s v="02-ene"/>
          <s v="03-ene"/>
          <s v="04-ene"/>
          <s v="05-ene"/>
          <s v="06-ene"/>
          <s v="07-ene"/>
          <s v="08-ene"/>
          <s v="09-ene"/>
          <s v="10-ene"/>
          <s v="11-ene"/>
          <s v="12-ene"/>
          <s v="13-ene"/>
          <s v="14-ene"/>
          <s v="15-ene"/>
          <s v="16-ene"/>
          <s v="17-ene"/>
          <s v="18-ene"/>
          <s v="19-ene"/>
          <s v="20-ene"/>
          <s v="21-ene"/>
          <s v="22-ene"/>
          <s v="23-ene"/>
          <s v="24-ene"/>
          <s v="25-ene"/>
          <s v="26-ene"/>
          <s v="27-ene"/>
          <s v="28-ene"/>
          <s v="29-ene"/>
          <s v="30-ene"/>
          <s v="31-ene"/>
          <s v="01-feb"/>
          <s v="02-feb"/>
          <s v="03-feb"/>
          <s v="04-feb"/>
          <s v="05-feb"/>
          <s v="06-feb"/>
          <s v="07-feb"/>
          <s v="08-feb"/>
          <s v="0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01-mar"/>
          <s v="02-mar"/>
          <s v="03-mar"/>
          <s v="04-mar"/>
          <s v="05-mar"/>
          <s v="06-mar"/>
          <s v="07-mar"/>
          <s v="08-mar"/>
          <s v="0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01-abr"/>
          <s v="02-abr"/>
          <s v="03-abr"/>
          <s v="04-abr"/>
          <s v="05-abr"/>
          <s v="06-abr"/>
          <s v="07-abr"/>
          <s v="08-abr"/>
          <s v="09-abr"/>
          <s v="10-abr"/>
          <s v="11-abr"/>
          <s v="12-abr"/>
          <s v="13-abr"/>
          <s v="14-abr"/>
          <s v="15-abr"/>
          <s v="16-abr"/>
          <s v="17-abr"/>
          <s v="18-abr"/>
          <s v="19-abr"/>
          <s v="20-abr"/>
          <s v="21-abr"/>
          <s v="22-abr"/>
          <s v="23-abr"/>
          <s v="24-abr"/>
          <s v="25-abr"/>
          <s v="26-abr"/>
          <s v="27-abr"/>
          <s v="28-abr"/>
          <s v="29-abr"/>
          <s v="30-abr"/>
          <s v="01-may"/>
          <s v="02-may"/>
          <s v="03-may"/>
          <s v="04-may"/>
          <s v="05-may"/>
          <s v="06-may"/>
          <s v="07-may"/>
          <s v="08-may"/>
          <s v="0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01-jun"/>
          <s v="02-jun"/>
          <s v="03-jun"/>
          <s v="04-jun"/>
          <s v="05-jun"/>
          <s v="06-jun"/>
          <s v="07-jun"/>
          <s v="08-jun"/>
          <s v="0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01-jul"/>
          <s v="02-jul"/>
          <s v="03-jul"/>
          <s v="04-jul"/>
          <s v="05-jul"/>
          <s v="06-jul"/>
          <s v="07-jul"/>
          <s v="08-jul"/>
          <s v="0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01-ago"/>
          <s v="02-ago"/>
          <s v="03-ago"/>
          <s v="04-ago"/>
          <s v="05-ago"/>
          <s v="06-ago"/>
          <s v="07-ago"/>
          <s v="08-ago"/>
          <s v="09-ago"/>
          <s v="10-ago"/>
          <s v="11-ago"/>
          <s v="12-ago"/>
          <s v="13-ago"/>
          <s v="14-ago"/>
          <s v="15-ago"/>
          <s v="16-ago"/>
          <s v="17-ago"/>
          <s v="18-ago"/>
          <s v="19-ago"/>
          <s v="20-ago"/>
          <s v="21-ago"/>
          <s v="22-ago"/>
          <s v="23-ago"/>
          <s v="24-ago"/>
          <s v="25-ago"/>
          <s v="26-ago"/>
          <s v="27-ago"/>
          <s v="28-ago"/>
          <s v="29-ago"/>
          <s v="30-ago"/>
          <s v="31-ago"/>
          <s v="01-sept"/>
          <s v="02-sept"/>
          <s v="03-sept"/>
          <s v="04-sept"/>
          <s v="05-sept"/>
          <s v="06-sept"/>
          <s v="07-sept"/>
          <s v="08-sept"/>
          <s v="09-sept"/>
          <s v="10-sept"/>
          <s v="11-sept"/>
          <s v="12-sept"/>
          <s v="13-sept"/>
          <s v="14-sept"/>
          <s v="15-sept"/>
          <s v="16-sept"/>
          <s v="17-sept"/>
          <s v="18-sept"/>
          <s v="19-sept"/>
          <s v="20-sept"/>
          <s v="21-sept"/>
          <s v="22-sept"/>
          <s v="23-sept"/>
          <s v="24-sept"/>
          <s v="25-sept"/>
          <s v="26-sept"/>
          <s v="27-sept"/>
          <s v="28-sept"/>
          <s v="29-sept"/>
          <s v="30-sept"/>
          <s v="01-oct"/>
          <s v="02-oct"/>
          <s v="03-oct"/>
          <s v="04-oct"/>
          <s v="05-oct"/>
          <s v="06-oct"/>
          <s v="07-oct"/>
          <s v="08-oct"/>
          <s v="0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01-nov"/>
          <s v="02-nov"/>
          <s v="03-nov"/>
          <s v="04-nov"/>
          <s v="05-nov"/>
          <s v="06-nov"/>
          <s v="07-nov"/>
          <s v="08-nov"/>
          <s v="0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01-dic"/>
          <s v="02-dic"/>
          <s v="03-dic"/>
          <s v="04-dic"/>
          <s v="05-dic"/>
          <s v="06-dic"/>
          <s v="07-dic"/>
          <s v="08-dic"/>
          <s v="09-dic"/>
          <s v="10-dic"/>
          <s v="11-dic"/>
          <s v="12-dic"/>
          <s v="13-dic"/>
          <s v="14-dic"/>
          <s v="15-dic"/>
          <s v="16-dic"/>
          <s v="17-dic"/>
          <s v="18-dic"/>
          <s v="19-dic"/>
          <s v="20-dic"/>
          <s v="21-dic"/>
          <s v="22-dic"/>
          <s v="23-dic"/>
          <s v="24-dic"/>
          <s v="25-dic"/>
          <s v="26-dic"/>
          <s v="27-dic"/>
          <s v="28-dic"/>
          <s v="29-dic"/>
          <s v="30-dic"/>
          <s v="31-dic"/>
          <s v="&gt;12-10-2024"/>
        </groupItems>
      </fieldGroup>
    </cacheField>
    <cacheField name="Meses (Creado)" numFmtId="0" databaseField="0">
      <fieldGroup base="2">
        <rangePr groupBy="months" startDate="2024-01-03T09:57:00" endDate="2024-10-12T10:59:00"/>
        <groupItems count="14">
          <s v="&lt;03-01-2024"/>
          <s v="ene"/>
          <s v="feb"/>
          <s v="mar"/>
          <s v="abr"/>
          <s v="may"/>
          <s v="jun"/>
          <s v="jul"/>
          <s v="ago"/>
          <s v="sept"/>
          <s v="oct"/>
          <s v="nov"/>
          <s v="dic"/>
          <s v="&gt;12-10-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35">
  <r>
    <n v="39573"/>
    <s v="OT GENERALES"/>
    <s v="OT"/>
    <m/>
    <x v="0"/>
    <s v="Cerrada"/>
    <s v="Alta"/>
    <s v="03RE-ESTERILIZACION-TUBO FLUORESCENTE"/>
    <s v="PATRICIA  LEAL SOTO"/>
    <s v="Erwin  Fernández Lara"/>
    <d v="2023-03-24T23:31:00"/>
    <s v="ot"/>
    <m/>
    <x v="0"/>
    <x v="0"/>
    <n v="2"/>
    <n v="2"/>
    <n v="2"/>
    <n v="2"/>
    <n v="100"/>
    <x v="0"/>
    <x v="0"/>
    <s v="Erwin  Fernández Lara"/>
    <m/>
    <m/>
    <m/>
    <m/>
    <s v="CARLA SALAZAR"/>
    <n v="633459"/>
    <s v="ESTERILIZACION"/>
    <m/>
    <s v="VICTOR ANTONIO OBANDO TRUJILLO"/>
    <m/>
    <m/>
    <d v="2023-01-03T00:00:00"/>
    <s v="ESTERILIZACION"/>
    <s v="No"/>
  </r>
  <r>
    <n v="39592"/>
    <s v="OT GENERALES"/>
    <s v="OT"/>
    <m/>
    <x v="0"/>
    <s v="Cerrada"/>
    <s v="Alta"/>
    <s v="03RE-NEUROLOGIA-LUCES"/>
    <s v="PATRICIA  LEAL SOTO"/>
    <s v="Erwin  Fernández Lara"/>
    <d v="2023-01-31T11:41:00"/>
    <s v="ot"/>
    <m/>
    <x v="1"/>
    <x v="1"/>
    <n v="1"/>
    <n v="1"/>
    <n v="1"/>
    <n v="1"/>
    <n v="100"/>
    <x v="1"/>
    <x v="1"/>
    <s v="Erwin  Fernández Lara"/>
    <m/>
    <m/>
    <m/>
    <m/>
    <s v="YOSELIN VILLARROEL"/>
    <n v="633713"/>
    <s v="NEUROLOGIA"/>
    <m/>
    <s v="VICTOR ANTONIO OBANDO TRUJILLO"/>
    <m/>
    <m/>
    <d v="2023-01-03T00:00:00"/>
    <s v="NEUROCIRUGIA"/>
    <s v="No"/>
  </r>
  <r>
    <n v="39593"/>
    <s v="OT GENERALES"/>
    <s v="OT"/>
    <m/>
    <x v="1"/>
    <s v="Cerrada"/>
    <s v="Alta"/>
    <s v="03EI-NEUROLOGIA-SOPORTE DE FRASCO"/>
    <s v="PATRICIA  LEAL SOTO"/>
    <s v="CESAR ANTONIO ESPINA QUINTEROS"/>
    <d v="2023-02-27T10:00:00"/>
    <s v="ot"/>
    <m/>
    <x v="2"/>
    <x v="2"/>
    <n v="2"/>
    <n v="2"/>
    <n v="2"/>
    <n v="2"/>
    <n v="100"/>
    <x v="2"/>
    <x v="2"/>
    <s v="CESAR ANTONIO ESPINA QUINTEROS"/>
    <m/>
    <m/>
    <m/>
    <m/>
    <s v="YOSELIN VILLARROEL"/>
    <n v="633713"/>
    <s v="NEUROLOGIA"/>
    <m/>
    <s v="CESAR ANTONIO ESPINA QUINTEROS"/>
    <m/>
    <m/>
    <d v="2023-01-03T00:00:00"/>
    <s v="NEUROCIRUGIA"/>
    <s v="No"/>
  </r>
  <r>
    <n v="39626"/>
    <s v="OT GENERALES"/>
    <s v="OT"/>
    <m/>
    <x v="0"/>
    <s v="Cerrada"/>
    <s v="Alta"/>
    <s v="03RE-URGENCIA ADULTO-CAMBIO DE TUBO FLUORESCENTES"/>
    <s v="PATRICIA  LEAL SOTO"/>
    <s v="FRANCISCO ROLANDO PRADINES BRIONES"/>
    <d v="2023-04-14T23:45:00"/>
    <s v="ot"/>
    <m/>
    <x v="0"/>
    <x v="0"/>
    <n v="1"/>
    <n v="1"/>
    <n v="1"/>
    <n v="1"/>
    <n v="100"/>
    <x v="3"/>
    <x v="3"/>
    <s v="Erwin  Fernández Lara"/>
    <m/>
    <m/>
    <m/>
    <m/>
    <s v="MARIA VILLARROEL"/>
    <n v="633744"/>
    <s v="URGENCIA PEDIATRICA"/>
    <m/>
    <m/>
    <m/>
    <m/>
    <d v="2023-01-04T00:00:00"/>
    <s v="URGENCIA ADULTOS"/>
    <s v="No"/>
  </r>
  <r>
    <n v="39635"/>
    <s v="OT GENERALES"/>
    <s v="OT"/>
    <m/>
    <x v="2"/>
    <s v="Cerrada"/>
    <s v="Alta"/>
    <s v="03EM-UTI QUIRURGICA- CABLE DE SATUROMETROS "/>
    <s v="PATRICIA  LEAL SOTO"/>
    <s v="Grecia Stephany Sánchez Macho"/>
    <d v="2023-02-28T18:42:00"/>
    <s v="ot"/>
    <m/>
    <x v="3"/>
    <x v="3"/>
    <m/>
    <m/>
    <n v="1"/>
    <n v="1"/>
    <n v="100"/>
    <x v="4"/>
    <x v="4"/>
    <s v="RICHARD  MARDONES ALVAREZ"/>
    <m/>
    <m/>
    <m/>
    <m/>
    <s v="CONSUELO VILLANUEVA"/>
    <s v="633815/633497"/>
    <s v="UTI QUIRURGICA"/>
    <m/>
    <m/>
    <m/>
    <m/>
    <d v="2023-01-04T00:00:00"/>
    <s v="UTI QUIRURGICA"/>
    <s v="No"/>
  </r>
  <r>
    <n v="39636"/>
    <s v="OT GENERALES"/>
    <s v="OT"/>
    <m/>
    <x v="0"/>
    <s v="Cerrada"/>
    <s v="Alta"/>
    <s v="03RE-CIRUGIA INFANTIL-REPARAR O CAMBIAR"/>
    <s v="PATRICIA  LEAL SOTO"/>
    <s v="VICTOR ANTONIO OBANDO TRUJILLO"/>
    <d v="2023-03-19T00:06:00"/>
    <s v="ot"/>
    <m/>
    <x v="0"/>
    <x v="0"/>
    <n v="1"/>
    <n v="1"/>
    <n v="1"/>
    <n v="1"/>
    <n v="100"/>
    <x v="5"/>
    <x v="5"/>
    <s v="Erwin  Fernández Lara"/>
    <m/>
    <m/>
    <m/>
    <m/>
    <s v="PATRICIA VILLAGRAN MUÑOZ"/>
    <n v="633906"/>
    <s v="CIRUGIA INFANTIL"/>
    <m/>
    <m/>
    <m/>
    <m/>
    <d v="2023-01-04T00:00:00"/>
    <s v="CIRUGIA INFANTIL"/>
    <s v="No"/>
  </r>
  <r>
    <n v="39653"/>
    <s v="OT GENERALES"/>
    <s v="OT"/>
    <m/>
    <x v="1"/>
    <s v="Cerrada"/>
    <s v="Alta"/>
    <s v="03EI-UTI QUIRURGICA-ARREGLO "/>
    <s v="PATRICIA  LEAL SOTO"/>
    <s v="JOSE LUIS  CEBALLO CARCAMO"/>
    <d v="2023-01-05T11:54:00"/>
    <s v="ot"/>
    <m/>
    <x v="4"/>
    <x v="4"/>
    <n v="2"/>
    <n v="2"/>
    <n v="0"/>
    <n v="0"/>
    <n v="100"/>
    <x v="6"/>
    <x v="6"/>
    <s v="JOSE LUIS  CEBALLO CARCAMO"/>
    <m/>
    <m/>
    <m/>
    <m/>
    <s v="CONSUELO VILLANUEVA"/>
    <s v="633815/633497"/>
    <s v="UTI QUIRURGICA"/>
    <m/>
    <s v="JOSE LUIS  CEBALLO CARCAMO"/>
    <m/>
    <m/>
    <d v="2023-01-04T00:00:00"/>
    <s v="UTI QUIRURGICA"/>
    <s v="No"/>
  </r>
  <r>
    <n v="39655"/>
    <s v="OT GENERALES"/>
    <s v="OT"/>
    <m/>
    <x v="2"/>
    <s v="Cerrada"/>
    <s v="Alta"/>
    <s v="03EM-UTI QUIRURGICA- CABLE  "/>
    <s v="PATRICIA  LEAL SOTO"/>
    <s v="Grecia Stephany Sánchez Macho"/>
    <d v="2023-02-28T18:42:00"/>
    <s v="ot"/>
    <m/>
    <x v="3"/>
    <x v="3"/>
    <m/>
    <m/>
    <n v="1"/>
    <n v="1"/>
    <n v="0"/>
    <x v="7"/>
    <x v="4"/>
    <s v="RICHARD  MARDONES ALVAREZ"/>
    <m/>
    <m/>
    <m/>
    <m/>
    <s v="CONSUELO VILLANUEVA"/>
    <s v="633815/633497"/>
    <s v="UTI QUIRURGICA 2°PISO "/>
    <m/>
    <m/>
    <m/>
    <m/>
    <d v="2023-01-04T00:00:00"/>
    <s v="UTI QUIRURGICA"/>
    <s v="No"/>
  </r>
  <r>
    <n v="39672"/>
    <s v="OT GENERALES"/>
    <s v="OT"/>
    <m/>
    <x v="2"/>
    <s v="Cerrada"/>
    <s v="Alta"/>
    <s v="03EM-UPC ADULTO-REPARACION"/>
    <s v="PATRICIA  LEAL SOTO"/>
    <s v="Grecia Stephany Sánchez Macho"/>
    <d v="2023-11-06T12:57:00"/>
    <s v="ot"/>
    <m/>
    <x v="5"/>
    <x v="5"/>
    <m/>
    <m/>
    <n v="0"/>
    <n v="0"/>
    <n v="100"/>
    <x v="8"/>
    <x v="7"/>
    <s v="RICHARD  MARDONES ALVAREZ"/>
    <m/>
    <m/>
    <m/>
    <m/>
    <s v="PAULINA CATALAN PEREZ"/>
    <n v="633636"/>
    <s v="UPC ADULTO UTI MEDICA"/>
    <m/>
    <m/>
    <m/>
    <m/>
    <d v="2023-01-05T00:00:00"/>
    <s v="HBV"/>
    <s v="No"/>
  </r>
  <r>
    <n v="39673"/>
    <s v="OT GENERALES"/>
    <s v="OT"/>
    <m/>
    <x v="2"/>
    <s v="Cerrada"/>
    <s v="Normal"/>
    <s v="03EM-ARO-ARREGLO DETECTOR DE LATIDOS"/>
    <s v="PATRICIA  LEAL SOTO"/>
    <s v="Grecia Stephany Sánchez Macho"/>
    <d v="2023-04-18T09:15:00"/>
    <s v="ot"/>
    <m/>
    <x v="6"/>
    <x v="6"/>
    <n v="1"/>
    <n v="1"/>
    <n v="1"/>
    <n v="1"/>
    <n v="100"/>
    <x v="9"/>
    <x v="8"/>
    <s v="JUAN  SOTO BARRIENTOS"/>
    <m/>
    <m/>
    <m/>
    <m/>
    <s v="FERNANDA MUÑOZ ARCOS"/>
    <n v="633738"/>
    <s v="GINECOLOGIA  - ARO"/>
    <m/>
    <m/>
    <m/>
    <m/>
    <d v="2023-01-05T00:00:00"/>
    <s v="ARO - OBSTETRICIA"/>
    <s v="No"/>
  </r>
  <r>
    <n v="39680"/>
    <s v="OT GENERALES"/>
    <s v="OT"/>
    <m/>
    <x v="2"/>
    <s v="Cerrada"/>
    <s v="Normal"/>
    <s v="03EM-NEUROLOGIA-CAFÓMETRO MALO"/>
    <s v="PATRICIA  LEAL SOTO"/>
    <s v="JUAN  LEIVA CADIZ"/>
    <d v="2023-01-31T11:54:00"/>
    <s v="ot"/>
    <m/>
    <x v="7"/>
    <x v="7"/>
    <m/>
    <m/>
    <n v="2"/>
    <n v="2"/>
    <n v="0"/>
    <x v="10"/>
    <x v="9"/>
    <s v="JUAN  LEIVA CADIZ"/>
    <m/>
    <m/>
    <m/>
    <m/>
    <s v="YOSELIN VILLAROEL"/>
    <n v="633713"/>
    <s v="NEUROLOGIA"/>
    <m/>
    <m/>
    <m/>
    <m/>
    <d v="2023-01-05T00:00:00"/>
    <s v="NEUROCIRUGIA"/>
    <s v="No"/>
  </r>
  <r>
    <n v="39687"/>
    <s v="OT GENERALES"/>
    <s v="OT"/>
    <m/>
    <x v="1"/>
    <s v="Cerrada"/>
    <s v="Normal"/>
    <s v="03EI-PABELLON CENTRAL-MUELAS DE PIERNERA"/>
    <s v="PATRICIA  LEAL SOTO"/>
    <s v="JORGE ANTONIO  PINO PINO"/>
    <d v="2024-10-04T09:12:00"/>
    <s v="ot"/>
    <m/>
    <x v="8"/>
    <x v="8"/>
    <n v="1"/>
    <n v="1"/>
    <n v="1"/>
    <n v="1"/>
    <n v="0"/>
    <x v="11"/>
    <x v="10"/>
    <s v="JORGE ANTONIO  PINO PINO"/>
    <m/>
    <m/>
    <m/>
    <m/>
    <s v="DIANA APABLAZA"/>
    <n v="633510"/>
    <s v="PABELLÓN CENTRAL"/>
    <m/>
    <s v="JORGE ANTONIO  PINO PINO"/>
    <m/>
    <m/>
    <d v="2023-01-05T00:00:00"/>
    <s v="PABELLON CENTRAL"/>
    <s v="No"/>
  </r>
  <r>
    <n v="39690"/>
    <s v="OT GENERALES"/>
    <s v="OT"/>
    <m/>
    <x v="3"/>
    <s v="Cerrada"/>
    <s v="Alta"/>
    <s v="03GC-IMAGENOLOGIA-CONECTORES NIPPLE"/>
    <s v="PATRICIA  LEAL SOTO"/>
    <s v="JUAN GUILLERMO  AGUILA TRIVIÑOS"/>
    <d v="2023-01-06T14:26:00"/>
    <s v="ot"/>
    <m/>
    <x v="0"/>
    <x v="0"/>
    <n v="1"/>
    <n v="1"/>
    <n v="1"/>
    <n v="1"/>
    <n v="100"/>
    <x v="12"/>
    <x v="11"/>
    <s v="JUAN GUILLERMO  AGUILA TRIVIÑOS"/>
    <m/>
    <m/>
    <m/>
    <m/>
    <s v="YESSE DANILO OBANDO PINEDA"/>
    <n v="633913"/>
    <s v="IMAGENOLOGIA"/>
    <m/>
    <s v="CESAR ANTONIO ESPINA QUINTEROS"/>
    <m/>
    <m/>
    <d v="2023-01-05T00:00:00"/>
    <s v="RADIOLOGIA REGIONAL"/>
    <s v="No"/>
  </r>
  <r>
    <n v="39707"/>
    <s v="OT GENERALES"/>
    <s v="OT"/>
    <m/>
    <x v="2"/>
    <s v="Cerrada"/>
    <s v="Alta"/>
    <s v="03EM-UPC ADULTO-REPARACION"/>
    <s v="PATRICIA  LEAL SOTO"/>
    <s v="Grecia Stephany Sánchez Macho"/>
    <d v="2023-02-28T18:43:00"/>
    <s v="ot"/>
    <m/>
    <x v="3"/>
    <x v="3"/>
    <m/>
    <m/>
    <n v="1"/>
    <n v="1"/>
    <n v="100"/>
    <x v="13"/>
    <x v="12"/>
    <s v="RICHARD  MARDONES ALVAREZ"/>
    <m/>
    <m/>
    <m/>
    <m/>
    <s v="PAULINA CATALAN PEREZ"/>
    <n v="633636"/>
    <s v="UPC ADULTO UTI MEDICA"/>
    <m/>
    <m/>
    <m/>
    <m/>
    <d v="2023-01-06T00:00:00"/>
    <s v="HBV"/>
    <s v="No"/>
  </r>
  <r>
    <n v="39708"/>
    <s v="OT GENERALES"/>
    <s v="OT"/>
    <m/>
    <x v="3"/>
    <s v="Cerrada"/>
    <s v="Normal"/>
    <s v="03GC-MEDICINA-REPARACION"/>
    <s v="PATRICIA  LEAL SOTO"/>
    <s v="CESAR ANTONIO ESPINA QUINTEROS"/>
    <d v="2023-01-09T10:12:00"/>
    <s v="ot"/>
    <m/>
    <x v="9"/>
    <x v="9"/>
    <n v="24"/>
    <n v="24"/>
    <n v="0"/>
    <n v="0"/>
    <n v="100"/>
    <x v="14"/>
    <x v="13"/>
    <s v="CESAR ANTONIO ESPINA QUINTEROS"/>
    <m/>
    <m/>
    <m/>
    <m/>
    <s v="VERONICA VALENCIA"/>
    <s v="S/N"/>
    <s v="MEDICINA"/>
    <m/>
    <s v="CESAR ANTONIO ESPINA QUINTEROS"/>
    <m/>
    <m/>
    <d v="2023-01-06T00:00:00"/>
    <s v="MEDICINA"/>
    <s v="No"/>
  </r>
  <r>
    <n v="39712"/>
    <s v="OT GENERALES"/>
    <s v="OT"/>
    <m/>
    <x v="2"/>
    <s v="Cerrada"/>
    <s v="Alta"/>
    <s v="03EM-PABELLON CENTRAL-REVISION Y PEPARACION"/>
    <s v="PATRICIA  LEAL SOTO"/>
    <s v="FABIAN  FLANDEZ FILOZA"/>
    <d v="2023-03-23T08:12:00"/>
    <s v="ot"/>
    <m/>
    <x v="9"/>
    <x v="9"/>
    <m/>
    <m/>
    <n v="0"/>
    <n v="0"/>
    <n v="100"/>
    <x v="15"/>
    <x v="14"/>
    <s v="FABIAN  FLANDEZ FILOZA"/>
    <m/>
    <m/>
    <m/>
    <m/>
    <s v="DIANA APABLAZA"/>
    <n v="633510"/>
    <s v="PABELLON CENTRAL"/>
    <m/>
    <m/>
    <m/>
    <m/>
    <d v="2023-01-06T00:00:00"/>
    <s v="PABELLON CENTRAL"/>
    <s v="No"/>
  </r>
  <r>
    <n v="39716"/>
    <s v="OT GENERALES"/>
    <s v="OT"/>
    <m/>
    <x v="2"/>
    <s v="Cerrada"/>
    <s v="Alta"/>
    <s v="03EM-PABELLON CENTRAL-REVISION Y PEPARACION"/>
    <s v="PATRICIA  LEAL SOTO"/>
    <s v="FABIAN  FLANDEZ FILOZA"/>
    <d v="2023-03-23T08:17:00"/>
    <s v="ot"/>
    <m/>
    <x v="9"/>
    <x v="9"/>
    <m/>
    <m/>
    <n v="0"/>
    <n v="0"/>
    <n v="100"/>
    <x v="16"/>
    <x v="15"/>
    <s v="FABIAN  FLANDEZ FILOZA"/>
    <m/>
    <m/>
    <m/>
    <m/>
    <s v="DIANA APABLAZA"/>
    <n v="633510"/>
    <s v="PABELLON CENTRAL"/>
    <m/>
    <m/>
    <m/>
    <m/>
    <d v="2023-01-06T00:00:00"/>
    <s v="PABELLON CENTRAL"/>
    <s v="No"/>
  </r>
  <r>
    <n v="39730"/>
    <s v="OT GENERALES"/>
    <s v="OT"/>
    <m/>
    <x v="2"/>
    <s v="Cerrada"/>
    <s v="Urgente"/>
    <s v="03EM- MEDICINA"/>
    <s v="JUAN  LEIVA CADIZ"/>
    <s v="JUAN  LEIVA CADIZ"/>
    <d v="2023-01-08T14:36:00"/>
    <s v="ot"/>
    <m/>
    <x v="4"/>
    <x v="4"/>
    <n v="2"/>
    <n v="2"/>
    <n v="2"/>
    <n v="2"/>
    <n v="100"/>
    <x v="17"/>
    <x v="16"/>
    <s v="JUAN  LEIVA CADIZ"/>
    <m/>
    <m/>
    <m/>
    <m/>
    <s v="MACARENA SANCHEZ"/>
    <m/>
    <s v="MEDICINA"/>
    <m/>
    <m/>
    <m/>
    <m/>
    <d v="2023-01-04T00:00:00"/>
    <s v="MEDICINA"/>
    <s v="No"/>
  </r>
  <r>
    <n v="39731"/>
    <s v="OT GENERALES"/>
    <s v="OT"/>
    <m/>
    <x v="2"/>
    <s v="Cerrada"/>
    <s v="Urgente"/>
    <s v="03EM- URGENCIA ADULTOS"/>
    <s v="JUAN  LEIVA CADIZ"/>
    <s v="JUAN  LEIVA CADIZ"/>
    <d v="2023-01-08T14:39:00"/>
    <s v="ot"/>
    <m/>
    <x v="0"/>
    <x v="0"/>
    <n v="1"/>
    <n v="1"/>
    <n v="1"/>
    <n v="1"/>
    <n v="100"/>
    <x v="18"/>
    <x v="17"/>
    <s v="JUAN  LEIVA CADIZ"/>
    <m/>
    <m/>
    <m/>
    <m/>
    <s v="LETICIA ROJAS"/>
    <m/>
    <s v="URGENCIA ADULTO"/>
    <m/>
    <m/>
    <m/>
    <m/>
    <d v="2023-01-05T00:00:00"/>
    <s v="URGENCIA ADULTOS"/>
    <s v="No"/>
  </r>
  <r>
    <n v="39732"/>
    <s v="OT GENERALES"/>
    <s v="OT"/>
    <m/>
    <x v="2"/>
    <s v="Cerrada"/>
    <s v="Urgente"/>
    <s v="03EM- UTI 1"/>
    <s v="JUAN  LEIVA CADIZ"/>
    <s v="JUAN  LEIVA CADIZ"/>
    <d v="2023-01-08T14:45:00"/>
    <s v="ot"/>
    <m/>
    <x v="0"/>
    <x v="10"/>
    <n v="2"/>
    <n v="2"/>
    <n v="2"/>
    <n v="2"/>
    <n v="100"/>
    <x v="19"/>
    <x v="18"/>
    <s v="JUAN  LEIVA CADIZ"/>
    <m/>
    <m/>
    <m/>
    <m/>
    <s v="UTI 1"/>
    <m/>
    <s v="UTI"/>
    <m/>
    <m/>
    <m/>
    <m/>
    <d v="2023-01-05T00:00:00"/>
    <s v="UTI QUIRURGICA"/>
    <s v="No"/>
  </r>
  <r>
    <n v="39737"/>
    <s v="OT GENERALES"/>
    <s v="OT"/>
    <m/>
    <x v="1"/>
    <s v="Cerrada"/>
    <s v="Alta"/>
    <s v="03EI-CIRUGIA ADULTO-CATRES CLINICOS"/>
    <s v="PATRICIA  LEAL SOTO"/>
    <s v="JOSE LUIS  CEBALLO CARCAMO"/>
    <d v="2023-01-21T15:20:00"/>
    <s v="ot"/>
    <m/>
    <x v="10"/>
    <x v="11"/>
    <n v="3"/>
    <n v="3"/>
    <n v="0"/>
    <n v="0"/>
    <n v="100"/>
    <x v="20"/>
    <x v="19"/>
    <s v="JOSE LUIS  CEBALLO CARCAMO"/>
    <m/>
    <m/>
    <m/>
    <m/>
    <s v="MARCELA MARTINEZ"/>
    <s v="633704/633823"/>
    <s v="CIRUGIA ADULTO"/>
    <m/>
    <s v="ALVARO  MATUS REYES, FELIPE  FIGUEROA CANUIÑIR, JOSE LUIS  CEBALLO CARCAMO"/>
    <m/>
    <m/>
    <d v="2023-01-09T00:00:00"/>
    <s v="CIRUGIA ADULTO"/>
    <s v="No"/>
  </r>
  <r>
    <n v="39738"/>
    <s v="OT GENERALES"/>
    <s v="OT"/>
    <m/>
    <x v="1"/>
    <s v="Cerrada"/>
    <s v="Urgente"/>
    <s v="03EI-RAYOS-REVISION Y REPARACION"/>
    <s v="PATRICIA  LEAL SOTO"/>
    <s v="SEBASTIAN TORRES CARVALLO"/>
    <d v="2023-04-17T08:43:00"/>
    <s v="ot"/>
    <m/>
    <x v="10"/>
    <x v="11"/>
    <n v="1"/>
    <n v="1"/>
    <n v="1"/>
    <n v="1"/>
    <n v="100"/>
    <x v="21"/>
    <x v="20"/>
    <s v="SEBASTIAN TORRES CARVALLO"/>
    <m/>
    <m/>
    <m/>
    <m/>
    <s v="DAVNE VERGARA CONTRERAS"/>
    <s v="633913/633399"/>
    <s v="RAYOS IMAGENOLOGIA"/>
    <m/>
    <s v="ALVARO  MATUS REYES, FELIPE  FIGUEROA CANUIÑIR, SEBASTIAN TORRES CARVALLO"/>
    <m/>
    <m/>
    <d v="2023-01-09T00:00:00"/>
    <s v="RADIOLOGIA REGIONAL"/>
    <s v="No"/>
  </r>
  <r>
    <n v="39740"/>
    <s v="OT GENERALES"/>
    <s v="OT"/>
    <m/>
    <x v="0"/>
    <s v="Cerrada"/>
    <s v="Alta"/>
    <s v="03RE-ANATOMIA PATOLOGICA-TUBOS FLUORESCENTES"/>
    <s v="PATRICIA  LEAL SOTO"/>
    <s v="FRANCISCO ROLANDO PRADINES BRIONES"/>
    <d v="2023-03-25T08:07:00"/>
    <s v="ot"/>
    <m/>
    <x v="1"/>
    <x v="1"/>
    <n v="1"/>
    <n v="1"/>
    <n v="1"/>
    <n v="1"/>
    <n v="100"/>
    <x v="22"/>
    <x v="21"/>
    <s v="Erwin  Fernández Lara"/>
    <m/>
    <m/>
    <m/>
    <m/>
    <s v="CRISTIAN CARRASCO"/>
    <n v="633621"/>
    <s v="ANATOMIA  PATOLOGICA"/>
    <m/>
    <m/>
    <m/>
    <m/>
    <d v="2023-01-09T00:00:00"/>
    <s v="ANATOMIA PATOLOGICA"/>
    <s v="No"/>
  </r>
  <r>
    <n v="39747"/>
    <s v="OT GENERALES"/>
    <s v="OT"/>
    <m/>
    <x v="2"/>
    <s v="Cerrada"/>
    <s v="Alta"/>
    <s v="03EM-UTI QUIRURGICA-LIMPIEZA"/>
    <s v="PATRICIA  LEAL SOTO"/>
    <s v="Grecia Stephany Sánchez Macho"/>
    <d v="2023-02-28T18:45:00"/>
    <s v="ot"/>
    <m/>
    <x v="3"/>
    <x v="3"/>
    <m/>
    <m/>
    <n v="1"/>
    <n v="1"/>
    <n v="100"/>
    <x v="23"/>
    <x v="22"/>
    <s v="RICHARD  MARDONES ALVAREZ"/>
    <m/>
    <m/>
    <m/>
    <m/>
    <s v="ELIZABETH NAVARRO ARANEDA"/>
    <s v="633497 / 633815"/>
    <s v="UTI QUIRURGICA 2°PISO "/>
    <m/>
    <m/>
    <m/>
    <m/>
    <d v="2023-01-09T00:00:00"/>
    <s v="UTI QUIRURGICA"/>
    <s v="No"/>
  </r>
  <r>
    <n v="39748"/>
    <s v="OT GENERALES"/>
    <s v="OT"/>
    <m/>
    <x v="2"/>
    <s v="Cerrada"/>
    <s v="Alta"/>
    <s v="03EM-UTI QUIRURGICA-REPARAR O DAR DE BAJA"/>
    <s v="PATRICIA  LEAL SOTO"/>
    <s v="Grecia Stephany Sánchez Macho"/>
    <d v="2023-04-18T09:16:00"/>
    <s v="ot"/>
    <m/>
    <x v="6"/>
    <x v="6"/>
    <n v="1"/>
    <n v="1"/>
    <n v="1"/>
    <n v="1"/>
    <n v="100"/>
    <x v="24"/>
    <x v="23"/>
    <s v="JUAN  SOTO BARRIENTOS"/>
    <m/>
    <m/>
    <m/>
    <m/>
    <s v="ELIZABETH NAVARRO ARANEDA"/>
    <s v="633497 / 633815"/>
    <s v="UTI QUIRURGICA 2°PISO "/>
    <m/>
    <m/>
    <m/>
    <m/>
    <d v="2023-01-09T00:00:00"/>
    <s v="UTI QUIRURGICA"/>
    <s v="No"/>
  </r>
  <r>
    <n v="39758"/>
    <s v="OT GENERALES"/>
    <s v="OT"/>
    <m/>
    <x v="1"/>
    <s v="Cerrada"/>
    <s v="Normal"/>
    <s v="03EI-TERAPIA OCUPACIONAL-CAMBIO DE RADIADOR"/>
    <s v="PATRICIA  LEAL SOTO"/>
    <s v="JUAN GUILLERMO  AGUILA TRIVIÑOS"/>
    <d v="2023-03-31T08:12:00"/>
    <s v="ot"/>
    <m/>
    <x v="11"/>
    <x v="12"/>
    <n v="3"/>
    <n v="3"/>
    <n v="3"/>
    <n v="3"/>
    <n v="100"/>
    <x v="25"/>
    <x v="24"/>
    <s v="JUAN GUILLERMO  AGUILA TRIVIÑOS"/>
    <m/>
    <m/>
    <m/>
    <m/>
    <s v="PEDRO ARRATIA"/>
    <s v="S/N"/>
    <s v="TERAPIA OCUPACIONAL"/>
    <m/>
    <m/>
    <m/>
    <m/>
    <d v="2023-01-09T00:00:00"/>
    <s v="HBV"/>
    <s v="No"/>
  </r>
  <r>
    <n v="39760"/>
    <s v="OT GENERALES"/>
    <s v="OT"/>
    <m/>
    <x v="0"/>
    <s v="Cerrada"/>
    <s v="Alta"/>
    <s v="03RE-NEUROLOGIA -INSTALACIÓN DE ENCHUFE"/>
    <s v="PATRICIA  LEAL SOTO"/>
    <s v="Erwin  Fernández Lara"/>
    <d v="2023-01-31T11:42:00"/>
    <s v="ot"/>
    <m/>
    <x v="12"/>
    <x v="13"/>
    <n v="1"/>
    <n v="1"/>
    <n v="1"/>
    <n v="1"/>
    <n v="100"/>
    <x v="26"/>
    <x v="25"/>
    <s v="Erwin  Fernández Lara"/>
    <m/>
    <m/>
    <m/>
    <m/>
    <s v="MARIEL UNDA"/>
    <n v="633713"/>
    <s v="NEUROLOGIA"/>
    <m/>
    <s v="RICARDO BURGOS"/>
    <m/>
    <m/>
    <d v="2023-01-09T00:00:00"/>
    <s v="NEUROCIRUGIA"/>
    <s v="No"/>
  </r>
  <r>
    <n v="39761"/>
    <s v="OT GENERALES"/>
    <s v="OT"/>
    <m/>
    <x v="0"/>
    <s v="Cerrada"/>
    <s v="Alta"/>
    <s v="03RE-ESTERILIZACION-TUBO PARPADEANTE"/>
    <s v="PATRICIA  LEAL SOTO"/>
    <s v="FRANCISCO ROLANDO PRADINES BRIONES"/>
    <d v="2023-03-24T23:13:00"/>
    <s v="ot"/>
    <m/>
    <x v="13"/>
    <x v="14"/>
    <n v="1"/>
    <n v="1"/>
    <n v="1"/>
    <n v="1"/>
    <n v="100"/>
    <x v="27"/>
    <x v="26"/>
    <s v="Erwin  Fernández Lara"/>
    <m/>
    <m/>
    <m/>
    <m/>
    <s v="CARLA SALAZAR"/>
    <n v="633459"/>
    <s v="ESTERILIZACION"/>
    <m/>
    <m/>
    <m/>
    <m/>
    <d v="2023-01-09T00:00:00"/>
    <s v="ESTERILIZACION"/>
    <s v="No"/>
  </r>
  <r>
    <n v="39766"/>
    <s v="OT GENERALES"/>
    <s v="OT"/>
    <m/>
    <x v="0"/>
    <s v="Cerrada"/>
    <s v="Alta"/>
    <s v="03RE-MEDICINA-REPARACION CABLEADO"/>
    <s v="PATRICIA  LEAL SOTO"/>
    <s v="DANIA TAPIA ACOSTA"/>
    <d v="2023-05-10T19:13:00"/>
    <s v="ot"/>
    <m/>
    <x v="1"/>
    <x v="1"/>
    <n v="1"/>
    <n v="1"/>
    <n v="1"/>
    <n v="1"/>
    <n v="100"/>
    <x v="28"/>
    <x v="27"/>
    <s v="Erwin  Fernández Lara"/>
    <m/>
    <m/>
    <m/>
    <m/>
    <s v="DALLANA MENDOZA"/>
    <n v="633530"/>
    <s v="MEDICINA"/>
    <m/>
    <s v="VICTOR ANTONIO OBANDO TRUJILLO"/>
    <m/>
    <m/>
    <d v="2023-01-09T00:00:00"/>
    <s v="MEDICINA"/>
    <s v="No"/>
  </r>
  <r>
    <n v="39765"/>
    <s v="OT GENERALES"/>
    <s v="OT"/>
    <m/>
    <x v="1"/>
    <s v="Cerrada"/>
    <s v="Inmediata"/>
    <s v="03EI-RAYOS-AIRE ACONDICIONADO"/>
    <s v="PATRICIA  LEAL SOTO"/>
    <s v="SEBASTIAN TORRES CARVALLO"/>
    <d v="2023-02-09T16:10:00"/>
    <s v="ot"/>
    <m/>
    <x v="1"/>
    <x v="1"/>
    <n v="1"/>
    <n v="1"/>
    <n v="2"/>
    <n v="2"/>
    <n v="100"/>
    <x v="28"/>
    <x v="28"/>
    <s v="SEBASTIAN TORRES CARVALLO"/>
    <m/>
    <m/>
    <m/>
    <m/>
    <s v="YESSE OBANDO PINEDA"/>
    <n v="633399"/>
    <s v="RAYOS IMAGENOLOGIA"/>
    <m/>
    <s v="SEBASTIAN TORRES CARVALLO"/>
    <m/>
    <m/>
    <d v="2023-01-09T00:00:00"/>
    <s v="RADIOLOGIA REGIONAL"/>
    <s v="No"/>
  </r>
  <r>
    <n v="39795"/>
    <s v="OT GENERALES"/>
    <s v="OT"/>
    <m/>
    <x v="1"/>
    <s v="Cerrada"/>
    <s v="Urgente"/>
    <s v="03EI-URGENCIA-CAMA ROTA"/>
    <s v="PATRICIA  LEAL SOTO"/>
    <s v="YOSELYN  PEREZ MARAGANO"/>
    <d v="2023-03-29T22:32:00"/>
    <s v="ot"/>
    <m/>
    <x v="14"/>
    <x v="15"/>
    <n v="5"/>
    <n v="5"/>
    <n v="0"/>
    <n v="0"/>
    <n v="100"/>
    <x v="29"/>
    <x v="29"/>
    <s v="PATRICIA  LEAL SOTO"/>
    <m/>
    <m/>
    <m/>
    <m/>
    <s v="MARIA JOSE"/>
    <n v="633744"/>
    <s v="URGENCIA ADULTOS"/>
    <m/>
    <s v="Cristobal  Madrid Cofre"/>
    <m/>
    <m/>
    <d v="2023-01-10T00:00:00"/>
    <s v="URGENCIA ADULTOS"/>
    <s v="No"/>
  </r>
  <r>
    <n v="39815"/>
    <s v="OT GENERALES"/>
    <s v="OT"/>
    <m/>
    <x v="2"/>
    <s v="Cerrada"/>
    <s v="Urgente"/>
    <s v="03EM-  POLI OTORRINOLARINGOLOGIA"/>
    <s v="JUAN  LEIVA CADIZ"/>
    <s v="JUAN  LEIVA CADIZ"/>
    <d v="2023-01-10T15:21:00"/>
    <s v="ot"/>
    <m/>
    <x v="1"/>
    <x v="1"/>
    <n v="1"/>
    <n v="1"/>
    <n v="2"/>
    <n v="2"/>
    <n v="100"/>
    <x v="30"/>
    <x v="30"/>
    <s v="JUAN  LEIVA CADIZ"/>
    <m/>
    <m/>
    <m/>
    <m/>
    <s v="TECNOLOGA MÉDICA DEYANIRA"/>
    <m/>
    <s v="POLI OTORRINOLARIGOLOGIA"/>
    <m/>
    <m/>
    <m/>
    <m/>
    <d v="2023-01-10T00:00:00"/>
    <s v="POLI OTORRINOLARINGOLOGIA"/>
    <s v="No"/>
  </r>
  <r>
    <n v="39834"/>
    <s v="OT GENERALES"/>
    <s v="OT"/>
    <m/>
    <x v="1"/>
    <s v="Cerrada"/>
    <s v="Urgente"/>
    <s v="03EI-GINECOLOGIA Y OBSTETRICIA-ARREGLO CATRE CLINICO"/>
    <s v="PATRICIA  LEAL SOTO"/>
    <s v="JUAN GUILLERMO  AGUILA TRIVIÑOS"/>
    <d v="2023-01-30T08:29:00"/>
    <s v="ot"/>
    <m/>
    <x v="13"/>
    <x v="14"/>
    <n v="3"/>
    <n v="3"/>
    <n v="3"/>
    <n v="3"/>
    <n v="100"/>
    <x v="31"/>
    <x v="31"/>
    <s v="JUAN GUILLERMO  AGUILA TRIVIÑOS"/>
    <m/>
    <m/>
    <m/>
    <m/>
    <s v="FERNANDA MUÑOZ"/>
    <n v="633735"/>
    <s v="GINECOLOGIA Y OBSTETRICIA"/>
    <m/>
    <s v="MAURICIO  QUEZADA MARTINEZ"/>
    <m/>
    <m/>
    <d v="2023-01-11T00:00:00"/>
    <s v="GINECOLOGIA"/>
    <s v="No"/>
  </r>
  <r>
    <n v="39848"/>
    <s v="OT GENERALES"/>
    <s v="OT"/>
    <m/>
    <x v="3"/>
    <s v="Cerrada"/>
    <s v="Urgente"/>
    <s v="03GC-GINECOLOGIA Y OBSTETRICIA-ARREGLO CASTRE CLINICO"/>
    <s v="PATRICIA  LEAL SOTO"/>
    <s v="JUAN GUILLERMO  AGUILA TRIVIÑOS"/>
    <d v="2023-01-30T08:24:00"/>
    <s v="ot"/>
    <m/>
    <x v="13"/>
    <x v="14"/>
    <n v="2"/>
    <n v="2"/>
    <n v="2"/>
    <n v="2"/>
    <n v="100"/>
    <x v="32"/>
    <x v="32"/>
    <s v="JUAN GUILLERMO  AGUILA TRIVIÑOS"/>
    <m/>
    <m/>
    <m/>
    <m/>
    <s v="FERNANDA MUÑOZ"/>
    <n v="633735"/>
    <s v="GINECOLOGIA Y OBSTETRICIA"/>
    <m/>
    <s v="MAURICIO  QUEZADA MARTINEZ"/>
    <m/>
    <m/>
    <d v="2023-01-11T00:00:00"/>
    <s v="GINECOLOGIA"/>
    <s v="No"/>
  </r>
  <r>
    <n v="39858"/>
    <s v="OT GENERALES"/>
    <s v="OT"/>
    <m/>
    <x v="1"/>
    <s v="Cerrada"/>
    <s v="Urgente"/>
    <s v="03EI-ARCHIVO- RXTRACTOR NO FUNCIONA"/>
    <s v="PATRICIA  LEAL SOTO"/>
    <s v="ALVARO  MATUS REYES"/>
    <d v="2024-04-08T14:35:00"/>
    <s v="ot"/>
    <m/>
    <x v="13"/>
    <x v="14"/>
    <n v="2"/>
    <n v="2"/>
    <n v="6"/>
    <n v="6"/>
    <n v="100"/>
    <x v="33"/>
    <x v="33"/>
    <s v="ALVARO  MATUS REYES"/>
    <m/>
    <m/>
    <m/>
    <m/>
    <s v="DANIELA  CATALAN"/>
    <n v="633335"/>
    <s v="ARCHIVO"/>
    <m/>
    <s v="FELIPE  FIGUEROA CANUIÑIR"/>
    <m/>
    <m/>
    <d v="2023-01-11T00:00:00"/>
    <s v="UNIDAD DE ARCHIVO"/>
    <s v="No"/>
  </r>
  <r>
    <n v="39879"/>
    <s v="OT GENERALES"/>
    <s v="OT"/>
    <m/>
    <x v="1"/>
    <s v="Cerrada"/>
    <s v="Urgente"/>
    <s v="03EI-CIRUGIA ADULTO-CATRES CLINICOS"/>
    <s v="PATRICIA  LEAL SOTO"/>
    <s v="JUAN GUILLERMO  AGUILA TRIVIÑOS"/>
    <d v="2023-01-30T08:17:00"/>
    <s v="ot"/>
    <m/>
    <x v="15"/>
    <x v="16"/>
    <n v="4"/>
    <n v="4"/>
    <n v="4"/>
    <n v="4"/>
    <n v="100"/>
    <x v="34"/>
    <x v="34"/>
    <s v="JUAN GUILLERMO  AGUILA TRIVIÑOS"/>
    <m/>
    <m/>
    <m/>
    <m/>
    <s v="CARLA NILO"/>
    <n v="633823"/>
    <s v="CIRUGIA ADULTO"/>
    <m/>
    <s v="MAURICIO  QUEZADA MARTINEZ"/>
    <m/>
    <m/>
    <d v="2023-01-12T00:00:00"/>
    <s v="CIRUGIA ADULTO"/>
    <s v="No"/>
  </r>
  <r>
    <n v="39892"/>
    <s v="OT GENERALES"/>
    <s v="OT"/>
    <m/>
    <x v="1"/>
    <s v="Cerrada"/>
    <s v="Alta"/>
    <s v="03EI-PEDIATRIA-REPARAR SILLONES"/>
    <s v="PATRICIA  LEAL SOTO"/>
    <s v="JUAN GUILLERMO  AGUILA TRIVIÑOS"/>
    <d v="2023-02-23T09:29:00"/>
    <s v="ot"/>
    <m/>
    <x v="15"/>
    <x v="16"/>
    <n v="2"/>
    <n v="2"/>
    <n v="2"/>
    <n v="2"/>
    <n v="100"/>
    <x v="35"/>
    <x v="35"/>
    <s v="JUAN GUILLERMO  AGUILA TRIVIÑOS"/>
    <m/>
    <m/>
    <m/>
    <m/>
    <s v="SANDRA CARRILLO"/>
    <n v="633687"/>
    <s v="PEDIATRIA"/>
    <m/>
    <s v="MAURICIO  QUEZADA MARTINEZ"/>
    <m/>
    <m/>
    <d v="2023-01-12T00:00:00"/>
    <s v="PEDIATRIA"/>
    <s v="No"/>
  </r>
  <r>
    <n v="39901"/>
    <s v="OT GENERALES"/>
    <s v="OT"/>
    <m/>
    <x v="1"/>
    <s v="Cerrada"/>
    <s v="Urgente"/>
    <s v="03EI-UPC PEDIATRIA-FRASCO DE ASPIRACION"/>
    <s v="PATRICIA  LEAL SOTO"/>
    <s v="CESAR ANTONIO ESPINA QUINTEROS"/>
    <d v="2023-02-27T10:03:00"/>
    <s v="ot"/>
    <m/>
    <x v="15"/>
    <x v="16"/>
    <n v="1"/>
    <n v="1"/>
    <n v="1"/>
    <n v="1"/>
    <n v="100"/>
    <x v="36"/>
    <x v="36"/>
    <s v="CESAR ANTONIO ESPINA QUINTEROS"/>
    <m/>
    <m/>
    <m/>
    <m/>
    <s v="NARDA AZOCAR"/>
    <n v="6333654"/>
    <s v="UCP PEDIATRIA"/>
    <m/>
    <s v="CESAR ANTONIO ESPINA QUINTEROS"/>
    <m/>
    <m/>
    <d v="2023-01-12T00:00:00"/>
    <s v="HBV"/>
    <s v="No"/>
  </r>
  <r>
    <n v="39926"/>
    <s v="OT GENERALES"/>
    <s v="OT"/>
    <m/>
    <x v="3"/>
    <s v="Cerrada"/>
    <s v="Urgente"/>
    <s v="03GC-URGENCIA ADULTO-CAMBIO DE CILINDRO"/>
    <s v="PATRICIA  LEAL SOTO"/>
    <s v="CESAR ANTONIO ESPINA QUINTEROS"/>
    <d v="2023-02-27T10:06:00"/>
    <s v="ot"/>
    <m/>
    <x v="14"/>
    <x v="17"/>
    <n v="1"/>
    <n v="1"/>
    <n v="1"/>
    <n v="1"/>
    <n v="100"/>
    <x v="37"/>
    <x v="37"/>
    <s v="CESAR ANTONIO ESPINA QUINTEROS"/>
    <m/>
    <m/>
    <m/>
    <m/>
    <s v="MARIA JOSE"/>
    <n v="633744"/>
    <s v="URGENCIA ADULTOS"/>
    <m/>
    <s v="CESAR ANTONIO ESPINA QUINTEROS"/>
    <m/>
    <m/>
    <d v="2023-01-13T00:00:00"/>
    <s v="URGENCIA ADULTOS"/>
    <s v="No"/>
  </r>
  <r>
    <n v="39943"/>
    <s v="OT GENERALES"/>
    <s v="OT"/>
    <m/>
    <x v="0"/>
    <s v="Cerrada"/>
    <s v="Normal"/>
    <s v="03RE-FARMACIA HOSPITALIZADOS-HABILITAR ENCHUFE"/>
    <s v="PATRICIA  LEAL SOTO"/>
    <s v="Erwin  Fernández Lara"/>
    <d v="2023-03-19T02:43:00"/>
    <s v="ot"/>
    <m/>
    <x v="16"/>
    <x v="18"/>
    <n v="1"/>
    <n v="1"/>
    <n v="1"/>
    <n v="1"/>
    <n v="100"/>
    <x v="38"/>
    <x v="38"/>
    <s v="Erwin  Fernández Lara"/>
    <m/>
    <m/>
    <m/>
    <m/>
    <s v="ADOLFO LIRA"/>
    <n v="633615"/>
    <s v="FARMACIA HOSPITALIZADOS"/>
    <m/>
    <m/>
    <m/>
    <m/>
    <d v="2023-01-14T00:00:00"/>
    <s v="FARMACIA H. REGIONAL"/>
    <s v="No"/>
  </r>
  <r>
    <n v="39959"/>
    <s v="OT GENERALES"/>
    <s v="OT"/>
    <m/>
    <x v="1"/>
    <s v="Cerrada"/>
    <s v="Alta"/>
    <s v="03EI-LAVANDERIA-REVISION Y REPARACION "/>
    <s v="PATRICIA  LEAL SOTO"/>
    <s v="JORGE ANTONIO  PINO PINO"/>
    <d v="2023-04-04T09:31:00"/>
    <s v="ot"/>
    <m/>
    <x v="17"/>
    <x v="19"/>
    <n v="2"/>
    <n v="2"/>
    <n v="2"/>
    <n v="2"/>
    <n v="0"/>
    <x v="39"/>
    <x v="39"/>
    <s v="JORGE ANTONIO  PINO PINO"/>
    <m/>
    <m/>
    <m/>
    <m/>
    <s v="ABNER BECERRA"/>
    <n v="633413"/>
    <s v="SERVICIOS Y LOGISTICA"/>
    <m/>
    <s v="FELIPE  FIGUEROA CANUIÑIR, JORGE ANTONIO  PINO PINO"/>
    <m/>
    <m/>
    <d v="2023-01-16T00:00:00"/>
    <s v="LAVANDERIA"/>
    <s v="No"/>
  </r>
  <r>
    <n v="39961"/>
    <s v="OT GENERALES"/>
    <s v="OT"/>
    <m/>
    <x v="0"/>
    <s v="Cerrada"/>
    <s v="Inmediata"/>
    <s v="03RE-LAVANDERIA-SIN ILUMINACION"/>
    <s v="PATRICIA  LEAL SOTO"/>
    <s v="CARLOS  MENDOZA"/>
    <d v="2023-03-24T23:35:00"/>
    <s v="ot"/>
    <m/>
    <x v="18"/>
    <x v="20"/>
    <n v="1"/>
    <n v="1"/>
    <n v="1"/>
    <n v="1"/>
    <n v="100"/>
    <x v="40"/>
    <x v="40"/>
    <s v="Erwin  Fernández Lara"/>
    <m/>
    <m/>
    <m/>
    <m/>
    <s v="ABNER BECERRA"/>
    <n v="633413"/>
    <s v="SERVICIOS Y LOGISTICA"/>
    <m/>
    <s v="VICTOR ANTONIO OBANDO TRUJILLO"/>
    <m/>
    <m/>
    <d v="2023-01-16T00:00:00"/>
    <s v="LAVANDERIA"/>
    <s v="No"/>
  </r>
  <r>
    <n v="39966"/>
    <s v="OT GENERALES"/>
    <s v="OT"/>
    <m/>
    <x v="0"/>
    <s v="Cerrada"/>
    <s v="Alta"/>
    <s v="03RE-LAVANDERIA-CAMBIO DE ENCHUFE"/>
    <s v="PATRICIA  LEAL SOTO"/>
    <s v="YARITZA SANTANA GUERRERO"/>
    <d v="2023-04-11T22:50:00"/>
    <s v="ot"/>
    <m/>
    <x v="19"/>
    <x v="21"/>
    <n v="2"/>
    <n v="2"/>
    <n v="1"/>
    <n v="1"/>
    <n v="100"/>
    <x v="41"/>
    <x v="41"/>
    <s v="Erwin  Fernández Lara"/>
    <m/>
    <m/>
    <m/>
    <m/>
    <s v="ABNER BECERRA"/>
    <n v="633413"/>
    <s v="SERVICIOS Y LOGISTICA"/>
    <m/>
    <m/>
    <m/>
    <m/>
    <d v="2023-01-16T00:00:00"/>
    <s v="LAVANDERIA"/>
    <s v="No"/>
  </r>
  <r>
    <n v="39977"/>
    <s v="OT GENERALES"/>
    <s v="OT"/>
    <m/>
    <x v="1"/>
    <s v="Cerrada"/>
    <s v="Alta"/>
    <s v="03EI-UTI QUIRURGICA-REPARACIONES"/>
    <s v="PATRICIA  LEAL SOTO"/>
    <s v="JUAN GUILLERMO  AGUILA TRIVIÑOS"/>
    <d v="2023-01-30T09:14:00"/>
    <s v="ot"/>
    <m/>
    <x v="18"/>
    <x v="20"/>
    <n v="2"/>
    <n v="2"/>
    <n v="2"/>
    <n v="2"/>
    <n v="100"/>
    <x v="42"/>
    <x v="42"/>
    <s v="JUAN GUILLERMO  AGUILA TRIVIÑOS"/>
    <m/>
    <m/>
    <m/>
    <m/>
    <s v="CONSUELO VILLANUEVA"/>
    <s v="633815/633497"/>
    <s v="UTI QUIRURGICA 2°PISO "/>
    <m/>
    <s v="MAURICIO  QUEZADA MARTINEZ"/>
    <m/>
    <m/>
    <d v="2023-01-16T00:00:00"/>
    <s v="UTI QUIRURGICA"/>
    <s v="No"/>
  </r>
  <r>
    <n v="39980"/>
    <s v="OT GENERALES"/>
    <s v="OT"/>
    <m/>
    <x v="2"/>
    <s v="Cerrada"/>
    <s v="Normal"/>
    <s v="03EM-reparacion cae gastro"/>
    <s v="RICHARD  MARDONES ALVAREZ"/>
    <s v="Grecia Stephany Sánchez Macho"/>
    <d v="2023-01-28T16:53:00"/>
    <s v="ot"/>
    <m/>
    <x v="18"/>
    <x v="22"/>
    <m/>
    <m/>
    <n v="0"/>
    <n v="0"/>
    <n v="100"/>
    <x v="43"/>
    <x v="43"/>
    <s v="RICHARD  MARDONES ALVAREZ"/>
    <m/>
    <m/>
    <m/>
    <m/>
    <s v="Diego"/>
    <m/>
    <s v="gastro"/>
    <m/>
    <m/>
    <m/>
    <m/>
    <d v="2023-01-28T00:00:00"/>
    <s v="POLI GASTROENTEROLOGIA"/>
    <s v="No"/>
  </r>
  <r>
    <n v="39982"/>
    <s v="OT GENERALES"/>
    <s v="OT"/>
    <m/>
    <x v="2"/>
    <s v="Cerrada"/>
    <s v="Urgente"/>
    <s v="03EM- RECUPERACIÓN H"/>
    <s v="JUAN  LEIVA CADIZ"/>
    <s v="JUAN  LEIVA CADIZ"/>
    <d v="2023-01-16T18:06:00"/>
    <s v="ot"/>
    <m/>
    <x v="18"/>
    <x v="20"/>
    <n v="1"/>
    <n v="1"/>
    <n v="2"/>
    <n v="2"/>
    <n v="100"/>
    <x v="44"/>
    <x v="44"/>
    <s v="JUAN  LEIVA CADIZ"/>
    <m/>
    <m/>
    <m/>
    <m/>
    <s v="ROMY BEROIZA"/>
    <m/>
    <s v="RECUPERACIÓN H"/>
    <m/>
    <s v="RICHARD  MARDONES ALVAREZ"/>
    <m/>
    <m/>
    <d v="2023-01-16T00:00:00"/>
    <s v="RECUPERACION PABELLON CENTRAL"/>
    <s v="No"/>
  </r>
  <r>
    <n v="39996"/>
    <s v="OT GENERALES"/>
    <s v="OT"/>
    <m/>
    <x v="0"/>
    <s v="Cerrada"/>
    <s v="Urgente"/>
    <s v="03RE-CONTABILIDAD Y PRESUPUESTO-REVISION DE TUBOS "/>
    <s v="PATRICIA  LEAL SOTO"/>
    <s v="VICTOR ANTONIO OBANDO TRUJILLO"/>
    <d v="2023-03-24T23:32:00"/>
    <s v="ot"/>
    <m/>
    <x v="20"/>
    <x v="23"/>
    <n v="1"/>
    <n v="1"/>
    <n v="1"/>
    <n v="1"/>
    <n v="100"/>
    <x v="45"/>
    <x v="45"/>
    <s v="Erwin  Fernández Lara"/>
    <m/>
    <m/>
    <m/>
    <m/>
    <s v="MADELEINE ESCOBAR "/>
    <s v="S/N"/>
    <s v="CONTABILIDAD Y PRESUPUESTOS "/>
    <m/>
    <s v="RICARDO BURGOS"/>
    <m/>
    <m/>
    <d v="2023-01-17T00:00:00"/>
    <s v="DEPARTAMENTO FINANZAS"/>
    <s v="No"/>
  </r>
  <r>
    <n v="40000"/>
    <s v="OT GENERALES"/>
    <s v="OT"/>
    <m/>
    <x v="0"/>
    <s v="Cerrada"/>
    <s v="Alta"/>
    <s v="03RE-RAYOS-CAMBIO DE TUBOS"/>
    <s v="PATRICIA  LEAL SOTO"/>
    <s v="VICTOR ANTONIO OBANDO TRUJILLO"/>
    <d v="2023-03-24T23:33:00"/>
    <s v="ot"/>
    <m/>
    <x v="20"/>
    <x v="23"/>
    <n v="1"/>
    <n v="1"/>
    <n v="1"/>
    <n v="1"/>
    <n v="100"/>
    <x v="46"/>
    <x v="46"/>
    <s v="Erwin  Fernández Lara"/>
    <m/>
    <m/>
    <m/>
    <m/>
    <s v="YESSE OBANDO PINEDA"/>
    <n v="633399"/>
    <s v="RAYOS IMAGENOLOGIA"/>
    <m/>
    <m/>
    <m/>
    <m/>
    <d v="2023-01-17T00:00:00"/>
    <s v="RADIOLOGIA REGIONAL"/>
    <s v="No"/>
  </r>
  <r>
    <n v="40001"/>
    <s v="OT GENERALES"/>
    <s v="OT"/>
    <m/>
    <x v="0"/>
    <s v="Cerrada"/>
    <s v="Alta"/>
    <s v="03RE-BODEGA DE FARMACIA-CAMBIAR TUBOS"/>
    <s v="PATRICIA  LEAL SOTO"/>
    <s v="RICARDO BURGOS"/>
    <d v="2023-05-18T00:47:00"/>
    <s v="ot"/>
    <m/>
    <x v="21"/>
    <x v="24"/>
    <n v="2"/>
    <n v="2"/>
    <n v="2"/>
    <n v="2"/>
    <n v="100"/>
    <x v="47"/>
    <x v="47"/>
    <s v="Erwin  Fernández Lara"/>
    <m/>
    <m/>
    <m/>
    <m/>
    <s v="VERONISE VERGARA"/>
    <n v="633448"/>
    <s v="BODEGA DE FARMACIA"/>
    <m/>
    <m/>
    <m/>
    <m/>
    <d v="2023-01-17T00:00:00"/>
    <s v="ABASTECIMIENTO"/>
    <s v="No"/>
  </r>
  <r>
    <n v="40011"/>
    <s v="OT GENERALES"/>
    <s v="OT"/>
    <m/>
    <x v="0"/>
    <s v="Cerrada"/>
    <s v="Alta"/>
    <s v="03RE-DIALISIS-CAMBIO DE TUBO FLUORESCENTE"/>
    <s v="PATRICIA  LEAL SOTO"/>
    <s v="VICTOR ANTONIO OBANDO TRUJILLO"/>
    <d v="2023-03-24T23:23:00"/>
    <s v="ot"/>
    <m/>
    <x v="20"/>
    <x v="23"/>
    <n v="1"/>
    <n v="1"/>
    <n v="1"/>
    <n v="1"/>
    <n v="100"/>
    <x v="48"/>
    <x v="48"/>
    <s v="Erwin  Fernández Lara"/>
    <m/>
    <m/>
    <m/>
    <m/>
    <s v="FERNANADA ESPINOZA"/>
    <n v="633466"/>
    <s v="DIALISIS"/>
    <m/>
    <m/>
    <m/>
    <m/>
    <d v="2023-01-17T00:00:00"/>
    <s v="DIALISIS HOSPITAL"/>
    <s v="No"/>
  </r>
  <r>
    <n v="40012"/>
    <s v="OT GENERALES"/>
    <s v="OT"/>
    <m/>
    <x v="2"/>
    <s v="Cerrada"/>
    <s v="Urgente"/>
    <s v="03EM-RECUPERACION-SOLICITUD"/>
    <s v="PATRICIA  LEAL SOTO"/>
    <s v="JUAN  LEIVA CADIZ"/>
    <d v="2023-01-23T16:05:00"/>
    <s v="ot"/>
    <m/>
    <x v="22"/>
    <x v="25"/>
    <m/>
    <m/>
    <n v="1"/>
    <n v="1"/>
    <n v="0"/>
    <x v="49"/>
    <x v="49"/>
    <s v="JUAN  LEIVA CADIZ"/>
    <m/>
    <m/>
    <m/>
    <m/>
    <s v="ROMY BEROIZA "/>
    <n v="633359"/>
    <s v="RECUPERACION"/>
    <m/>
    <m/>
    <m/>
    <m/>
    <d v="2023-01-17T00:00:00"/>
    <s v="RECUPERACION PABELLON CENTRAL"/>
    <s v="No"/>
  </r>
  <r>
    <n v="40013"/>
    <s v="OT GENERALES"/>
    <s v="OT"/>
    <m/>
    <x v="2"/>
    <s v="Cerrada"/>
    <s v="Alta"/>
    <s v="03EM-URGENCIA ADULTO-COINFIGURACIÓN"/>
    <s v="PATRICIA  LEAL SOTO"/>
    <s v="Grecia Stephany Sánchez Macho"/>
    <d v="2023-02-28T18:45:00"/>
    <s v="ot"/>
    <m/>
    <x v="3"/>
    <x v="3"/>
    <m/>
    <m/>
    <n v="1"/>
    <n v="1"/>
    <n v="100"/>
    <x v="50"/>
    <x v="22"/>
    <s v="RICHARD  MARDONES ALVAREZ"/>
    <m/>
    <m/>
    <m/>
    <m/>
    <s v="MARIA VILLARROEL"/>
    <n v="633744"/>
    <s v="URGENCIA ADULTOS"/>
    <m/>
    <m/>
    <m/>
    <m/>
    <d v="2023-01-17T00:00:00"/>
    <s v="URGENCIA ADULTOS"/>
    <s v="No"/>
  </r>
  <r>
    <n v="40030"/>
    <s v="OT GENERALES"/>
    <s v="OT"/>
    <m/>
    <x v="0"/>
    <s v="Cerrada"/>
    <s v="Alta"/>
    <s v="03RE-PEDIATRIA ONCOLOGIA INFANTIL-TIMBRE"/>
    <s v="PATRICIA  LEAL SOTO"/>
    <s v="DANIA TAPIA ACOSTA"/>
    <d v="2023-05-12T03:25:00"/>
    <s v="ot"/>
    <m/>
    <x v="23"/>
    <x v="26"/>
    <n v="1"/>
    <n v="1"/>
    <n v="1"/>
    <n v="1"/>
    <n v="100"/>
    <x v="51"/>
    <x v="50"/>
    <s v="Erwin  Fernández Lara"/>
    <m/>
    <m/>
    <m/>
    <m/>
    <s v="SANDRA CARRILLO"/>
    <n v="633685"/>
    <s v="PEDIATRIA"/>
    <m/>
    <m/>
    <m/>
    <m/>
    <d v="2023-01-18T00:00:00"/>
    <s v="PEDIATRIA"/>
    <s v="No"/>
  </r>
  <r>
    <n v="40033"/>
    <s v="OT GENERALES"/>
    <s v="OT"/>
    <m/>
    <x v="2"/>
    <s v="Cerrada"/>
    <s v="Alta"/>
    <s v="03EM-SALA DE RESIDUOS-REVISION Y REPARACION"/>
    <s v="PATRICIA  LEAL SOTO"/>
    <s v="Grecia Stephany Sánchez Macho"/>
    <d v="2024-03-22T10:40:00"/>
    <s v="ot"/>
    <m/>
    <x v="22"/>
    <x v="21"/>
    <m/>
    <m/>
    <n v="0"/>
    <n v="0"/>
    <n v="100"/>
    <x v="52"/>
    <x v="51"/>
    <s v="FABIAN  FLANDEZ FILOZA"/>
    <m/>
    <m/>
    <m/>
    <m/>
    <s v="ROLANDO ALACID"/>
    <n v="635378"/>
    <s v="PREVENCIONISTA DE RIESGO"/>
    <m/>
    <m/>
    <m/>
    <m/>
    <d v="2023-01-18T00:00:00"/>
    <s v="HBV"/>
    <s v="No"/>
  </r>
  <r>
    <n v="40042"/>
    <s v="OT GENERALES"/>
    <s v="OT"/>
    <m/>
    <x v="1"/>
    <s v="Cerrada"/>
    <s v="Alta"/>
    <s v="03EI-ONCOLOGIA Y RADIOTERAPIA-REVISION Y REPARACION"/>
    <s v="PATRICIA  LEAL SOTO"/>
    <s v="FELIPE  FIGUEROA CANUIÑIR"/>
    <d v="2023-04-04T11:27:00"/>
    <s v="ot"/>
    <m/>
    <x v="24"/>
    <x v="27"/>
    <n v="3"/>
    <n v="3"/>
    <n v="3"/>
    <n v="3"/>
    <n v="100"/>
    <x v="53"/>
    <x v="52"/>
    <s v="FELIPE  FIGUEROA CANUIÑIR"/>
    <m/>
    <m/>
    <m/>
    <m/>
    <s v="HEYDI AUGSBURGER"/>
    <n v="635395"/>
    <s v="ONCOLOGIA Y RADIOTERAPIA"/>
    <m/>
    <s v="FELIPE  FIGUEROA CANUIÑIR, SEBASTIAN TORRES CARVALLO"/>
    <m/>
    <m/>
    <d v="2023-01-18T00:00:00"/>
    <s v="ONCOLOGIA"/>
    <s v="No"/>
  </r>
  <r>
    <n v="40043"/>
    <s v="OT GENERALES"/>
    <s v="OT"/>
    <m/>
    <x v="1"/>
    <s v="Cerrada"/>
    <s v="Alta"/>
    <s v="03EI-MEDICINA-REPARACION"/>
    <s v="PATRICIA  LEAL SOTO"/>
    <s v="JOSE LUIS  CEBALLO CARCAMO"/>
    <d v="2023-01-21T15:10:00"/>
    <s v="ot"/>
    <m/>
    <x v="25"/>
    <x v="28"/>
    <n v="3"/>
    <n v="3"/>
    <n v="0"/>
    <n v="0"/>
    <n v="100"/>
    <x v="54"/>
    <x v="53"/>
    <s v="JOSE LUIS  CEBALLO CARCAMO"/>
    <m/>
    <m/>
    <m/>
    <m/>
    <s v="VERONICA VALENCIA"/>
    <n v="633520"/>
    <s v="MEDICINA 3° PISO"/>
    <m/>
    <s v="JOSE LUIS  CEBALLO CARCAMO"/>
    <m/>
    <m/>
    <d v="2023-01-18T00:00:00"/>
    <s v="MEDICINA"/>
    <s v="No"/>
  </r>
  <r>
    <n v="40044"/>
    <s v="OT GENERALES"/>
    <s v="OT"/>
    <m/>
    <x v="1"/>
    <s v="Cerrada"/>
    <s v="Alta"/>
    <s v="03EI-CIRUGIA ADULTO-CATRES "/>
    <s v="PATRICIA  LEAL SOTO"/>
    <s v="JUAN GUILLERMO  AGUILA TRIVIÑOS"/>
    <d v="2023-01-25T08:17:00"/>
    <s v="ot"/>
    <m/>
    <x v="25"/>
    <x v="28"/>
    <n v="2"/>
    <n v="2"/>
    <n v="2"/>
    <n v="2"/>
    <n v="100"/>
    <x v="55"/>
    <x v="54"/>
    <s v="JUAN GUILLERMO  AGUILA TRIVIÑOS"/>
    <m/>
    <m/>
    <m/>
    <m/>
    <s v="CARLA NILO"/>
    <s v="633704/633823"/>
    <s v="CIRUGIA ADULTO"/>
    <m/>
    <s v="MAURICIO  QUEZADA MARTINEZ"/>
    <m/>
    <m/>
    <d v="2023-01-18T00:00:00"/>
    <s v="CIRUGIA ADULTO"/>
    <s v="No"/>
  </r>
  <r>
    <n v="40061"/>
    <s v="OT GENERALES"/>
    <s v="OT"/>
    <m/>
    <x v="2"/>
    <s v="Cerrada"/>
    <s v="Urgente"/>
    <s v="03EM-  NEUROCIRUGÍA"/>
    <s v="JUAN  LEIVA CADIZ"/>
    <s v="JUAN  LEIVA CADIZ"/>
    <d v="2023-01-23T09:29:00"/>
    <s v="ot"/>
    <m/>
    <x v="25"/>
    <x v="29"/>
    <n v="2"/>
    <n v="2"/>
    <n v="2"/>
    <n v="2"/>
    <n v="0"/>
    <x v="56"/>
    <x v="55"/>
    <s v="JUAN  LEIVA CADIZ"/>
    <m/>
    <m/>
    <m/>
    <m/>
    <s v="NEUROCIRUGÍA"/>
    <m/>
    <s v="NEUROCIRUGÍA"/>
    <m/>
    <m/>
    <m/>
    <m/>
    <d v="2023-01-18T00:00:00"/>
    <s v="NEUROCIRUGIA"/>
    <s v="No"/>
  </r>
  <r>
    <n v="40077"/>
    <s v="OT GENERALES"/>
    <s v="OT"/>
    <m/>
    <x v="1"/>
    <s v="Cerrada"/>
    <s v="Alta"/>
    <s v="03EI-MEDICINA-REPARACION"/>
    <s v="PATRICIA  LEAL SOTO"/>
    <s v="JOSE LUIS  CEBALLO CARCAMO"/>
    <d v="2023-01-21T15:13:00"/>
    <s v="ot"/>
    <m/>
    <x v="26"/>
    <x v="29"/>
    <n v="3"/>
    <n v="3"/>
    <n v="0"/>
    <n v="0"/>
    <n v="100"/>
    <x v="57"/>
    <x v="56"/>
    <s v="JOSE LUIS  CEBALLO CARCAMO"/>
    <m/>
    <m/>
    <m/>
    <m/>
    <s v="CLAUDIA CAMPOS RIVERA"/>
    <n v="633520"/>
    <s v="MEDICINA 3° PISO"/>
    <m/>
    <s v="JOSE LUIS  CEBALLO CARCAMO"/>
    <m/>
    <m/>
    <d v="2023-01-19T00:00:00"/>
    <s v="MEDICINA"/>
    <s v="No"/>
  </r>
  <r>
    <n v="40080"/>
    <s v="OT GENERALES"/>
    <s v="OT"/>
    <m/>
    <x v="0"/>
    <s v="Cerrada"/>
    <s v="Alta"/>
    <s v="03RE-URGENCIA ADULTO-CAMBIO DE TUBO FLUORESCENTES"/>
    <s v="PATRICIA  LEAL SOTO"/>
    <s v="RICARDO BURGOS"/>
    <d v="2023-03-26T09:40:00"/>
    <s v="ot"/>
    <m/>
    <x v="27"/>
    <x v="30"/>
    <n v="2"/>
    <n v="2"/>
    <n v="2"/>
    <n v="2"/>
    <n v="100"/>
    <x v="58"/>
    <x v="57"/>
    <s v="Erwin  Fernández Lara"/>
    <m/>
    <m/>
    <m/>
    <m/>
    <s v="MARIA VILLARROEL"/>
    <n v="633744"/>
    <s v="URGENCIA ADULTOS"/>
    <m/>
    <m/>
    <m/>
    <m/>
    <d v="2023-01-19T00:00:00"/>
    <s v="URGENCIA ADULTOS"/>
    <s v="No"/>
  </r>
  <r>
    <n v="40095"/>
    <s v="OT GENERALES"/>
    <s v="OT"/>
    <m/>
    <x v="0"/>
    <s v="Cerrada"/>
    <s v="Alta"/>
    <s v="03RE-MEDICINA-TIMBRE"/>
    <s v="PATRICIA  LEAL SOTO"/>
    <s v="VICTOR ANTONIO OBANDO TRUJILLO"/>
    <d v="2023-03-24T23:18:00"/>
    <s v="ot"/>
    <m/>
    <x v="22"/>
    <x v="25"/>
    <n v="1"/>
    <n v="1"/>
    <n v="1"/>
    <n v="1"/>
    <n v="100"/>
    <x v="59"/>
    <x v="58"/>
    <s v="Erwin  Fernández Lara"/>
    <m/>
    <m/>
    <m/>
    <m/>
    <s v="CLAUDIA CAMPOS"/>
    <n v="633520"/>
    <s v="MEDICINA 3°PISO"/>
    <m/>
    <m/>
    <m/>
    <m/>
    <d v="2023-01-20T00:00:00"/>
    <s v="MEDICINA"/>
    <s v="No"/>
  </r>
  <r>
    <n v="40109"/>
    <s v="OT GENERALES"/>
    <s v="OT"/>
    <m/>
    <x v="3"/>
    <s v="Cerrada"/>
    <s v="Alta"/>
    <s v="03GC-UPC UTI 1-FLUJOMETROS"/>
    <s v="PATRICIA  LEAL SOTO"/>
    <s v="CESAR ANTONIO ESPINA QUINTEROS"/>
    <d v="2023-01-23T14:05:00"/>
    <s v="ot"/>
    <m/>
    <x v="22"/>
    <x v="25"/>
    <n v="2"/>
    <n v="2"/>
    <n v="2"/>
    <n v="2"/>
    <n v="100"/>
    <x v="60"/>
    <x v="59"/>
    <s v="CESAR ANTONIO ESPINA QUINTEROS"/>
    <m/>
    <m/>
    <m/>
    <m/>
    <s v="DANIELA SAEZ SANDOVAL"/>
    <n v="633482"/>
    <s v="UPC ADULTO UTI 1"/>
    <m/>
    <m/>
    <m/>
    <m/>
    <d v="2023-01-20T00:00:00"/>
    <s v="HBV"/>
    <s v="No"/>
  </r>
  <r>
    <n v="40110"/>
    <s v="OT GENERALES"/>
    <s v="OT"/>
    <m/>
    <x v="0"/>
    <s v="Cerrada"/>
    <s v="Urgente"/>
    <s v="03RE-TRAUMATOLOGIA-REPARACION ELECTRICA"/>
    <s v="PATRICIA  LEAL SOTO"/>
    <s v="RICARDO BURGOS"/>
    <d v="2023-03-24T23:20:00"/>
    <s v="ot"/>
    <m/>
    <x v="28"/>
    <x v="31"/>
    <n v="1"/>
    <n v="1"/>
    <n v="1"/>
    <n v="1"/>
    <n v="100"/>
    <x v="61"/>
    <x v="60"/>
    <s v="Erwin  Fernández Lara"/>
    <m/>
    <m/>
    <m/>
    <m/>
    <s v="PAMELA ROZAS ROJAS"/>
    <s v="633718 /954957560"/>
    <s v="TRAUMATOLOGIA"/>
    <m/>
    <m/>
    <m/>
    <m/>
    <d v="2023-01-20T00:00:00"/>
    <s v="TRAUMATOLOGIA ADULTO"/>
    <s v="No"/>
  </r>
  <r>
    <n v="40111"/>
    <s v="OT GENERALES"/>
    <s v="OT"/>
    <m/>
    <x v="0"/>
    <s v="Cerrada"/>
    <s v="Alta"/>
    <s v="03RE-DIALISIS-CAMBIAR TUBOS FLUORESCENTES"/>
    <s v="PATRICIA  LEAL SOTO"/>
    <s v="VICTOR ANTONIO OBANDO TRUJILLO"/>
    <d v="2023-03-24T23:15:00"/>
    <s v="ot"/>
    <m/>
    <x v="22"/>
    <x v="25"/>
    <n v="1"/>
    <n v="1"/>
    <n v="1"/>
    <n v="1"/>
    <n v="100"/>
    <x v="62"/>
    <x v="61"/>
    <s v="Erwin  Fernández Lara"/>
    <m/>
    <m/>
    <m/>
    <m/>
    <s v="FERNANDA ESPINOZA"/>
    <n v="633466"/>
    <s v="DIALISIS"/>
    <m/>
    <s v="RICARDO BURGOS"/>
    <m/>
    <m/>
    <d v="2023-01-20T00:00:00"/>
    <s v="DIALISIS HOSPITAL"/>
    <s v="No"/>
  </r>
  <r>
    <n v="40112"/>
    <s v="OT GENERALES"/>
    <s v="OT"/>
    <m/>
    <x v="1"/>
    <s v="Cerrada"/>
    <s v="Alta"/>
    <s v="03EI-MEDICINA FISICA  Y REHABILITACION-REVISION"/>
    <s v="PATRICIA  LEAL SOTO"/>
    <s v="FELIPE  FIGUEROA CANUIÑIR"/>
    <d v="2023-01-30T11:14:00"/>
    <s v="ot"/>
    <m/>
    <x v="12"/>
    <x v="13"/>
    <n v="2"/>
    <n v="2"/>
    <n v="2"/>
    <n v="2"/>
    <n v="100"/>
    <x v="63"/>
    <x v="62"/>
    <s v="FELIPE  FIGUEROA CANUIÑIR"/>
    <m/>
    <m/>
    <m/>
    <m/>
    <s v="PEDRO ARRATIA"/>
    <n v="633776"/>
    <s v="MEDICINA FISICA Y REHABILITADORA"/>
    <m/>
    <s v="MAURICIO  QUEZADA MARTINEZ, FELIPE  FIGUEROA CANUIÑIR"/>
    <m/>
    <m/>
    <d v="2023-01-20T00:00:00"/>
    <s v="POLI MEDICINA F¿SICA Y REHABIL"/>
    <s v="No"/>
  </r>
  <r>
    <n v="40134"/>
    <s v="OT GENERALES"/>
    <s v="OT"/>
    <m/>
    <x v="1"/>
    <s v="Cerrada"/>
    <s v="Alta"/>
    <s v="03EI-ESTERILIZACION-AUTOCLAVE G1"/>
    <s v="PATRICIA  LEAL SOTO"/>
    <s v="ALEJANDRO AMPUERO MUÑOZ"/>
    <d v="2024-07-24T10:38:00"/>
    <s v="ot"/>
    <m/>
    <x v="28"/>
    <x v="31"/>
    <n v="3"/>
    <n v="3"/>
    <n v="3"/>
    <n v="3"/>
    <n v="100"/>
    <x v="64"/>
    <x v="63"/>
    <s v="ALEJANDRO AMPUERO MUÑOZ"/>
    <m/>
    <m/>
    <m/>
    <m/>
    <s v="CARLA SALAZAR"/>
    <n v="633459"/>
    <s v="ESTERILIZACION"/>
    <m/>
    <s v="ALEJANDRO AMPUERO MUÑOZ"/>
    <m/>
    <m/>
    <d v="2023-01-21T00:00:00"/>
    <s v="ESTERILIZACION"/>
    <s v="No"/>
  </r>
  <r>
    <n v="40142"/>
    <s v="OT GENERALES"/>
    <s v="OT"/>
    <m/>
    <x v="2"/>
    <s v="Cerrada"/>
    <s v="Urgente"/>
    <s v="03EM- UCI ADULTO"/>
    <s v="JUAN  LEIVA CADIZ"/>
    <s v="JUAN  LEIVA CADIZ"/>
    <d v="2023-01-23T09:36:00"/>
    <s v="ot"/>
    <m/>
    <x v="29"/>
    <x v="32"/>
    <n v="1"/>
    <n v="1"/>
    <n v="1"/>
    <n v="1"/>
    <n v="100"/>
    <x v="65"/>
    <x v="64"/>
    <s v="JUAN  LEIVA CADIZ"/>
    <m/>
    <m/>
    <m/>
    <m/>
    <s v="VALESKA ARRIAGADA"/>
    <m/>
    <s v="UCI ADULTO"/>
    <m/>
    <m/>
    <m/>
    <m/>
    <d v="2023-01-22T00:00:00"/>
    <s v="UCI ADULTO"/>
    <s v="No"/>
  </r>
  <r>
    <n v="40171"/>
    <s v="OT GENERALES"/>
    <s v="OT"/>
    <m/>
    <x v="0"/>
    <s v="Cerrada"/>
    <s v="Alta"/>
    <s v="03RE-ONCOLOGIA HOSPITALIZADOS-REVISAR Y REPARAR "/>
    <s v="PATRICIA  LEAL SOTO"/>
    <s v="RICARDO BURGOS"/>
    <d v="2023-03-18T22:17:00"/>
    <s v="ot"/>
    <m/>
    <x v="7"/>
    <x v="7"/>
    <n v="1"/>
    <n v="1"/>
    <n v="1"/>
    <n v="1"/>
    <n v="100"/>
    <x v="66"/>
    <x v="65"/>
    <s v="Erwin  Fernández Lara"/>
    <m/>
    <m/>
    <m/>
    <m/>
    <s v="CONSTANZA FUENTES"/>
    <s v="633585/633584"/>
    <s v="ONCOLOGIA HOSPITALIZADOS"/>
    <m/>
    <m/>
    <m/>
    <m/>
    <d v="2023-01-23T00:00:00"/>
    <s v="ONCOLOGIA"/>
    <s v="No"/>
  </r>
  <r>
    <n v="40176"/>
    <s v="OT GENERALES"/>
    <s v="OT"/>
    <m/>
    <x v="2"/>
    <s v="Cerrada"/>
    <s v="Urgente"/>
    <s v="03EM-  GINECOLOGÍA"/>
    <s v="JUAN  LEIVA CADIZ"/>
    <s v="JUAN  LEIVA CADIZ"/>
    <d v="2023-01-23T15:56:00"/>
    <s v="ot"/>
    <m/>
    <x v="22"/>
    <x v="25"/>
    <n v="1"/>
    <n v="1"/>
    <n v="1"/>
    <n v="1"/>
    <n v="100"/>
    <x v="67"/>
    <x v="66"/>
    <s v="JUAN  LEIVA CADIZ"/>
    <m/>
    <m/>
    <m/>
    <m/>
    <s v="MATRONA LADY"/>
    <m/>
    <s v="GINECOLOGÍA"/>
    <m/>
    <m/>
    <m/>
    <m/>
    <d v="2023-01-23T00:00:00"/>
    <s v="GINECOLOGIA"/>
    <s v="No"/>
  </r>
  <r>
    <n v="40197"/>
    <s v="OT GENERALES"/>
    <s v="OT"/>
    <m/>
    <x v="0"/>
    <s v="Cerrada"/>
    <s v="Alta"/>
    <s v="03RE-POLI CARDIOLOGIA-REVISAR UPS"/>
    <s v="PATRICIA  LEAL SOTO"/>
    <s v="YARITZA SANTANA GUERRERO"/>
    <d v="2023-04-11T23:34:00"/>
    <s v="ot"/>
    <m/>
    <x v="30"/>
    <x v="33"/>
    <n v="2"/>
    <n v="2"/>
    <n v="2"/>
    <n v="2"/>
    <n v="100"/>
    <x v="68"/>
    <x v="67"/>
    <s v="Erwin  Fernández Lara"/>
    <m/>
    <m/>
    <m/>
    <m/>
    <s v="JEAN CORTES"/>
    <n v="633165"/>
    <s v="POLI CARDIOLOGIA"/>
    <m/>
    <m/>
    <m/>
    <m/>
    <d v="2023-01-24T00:00:00"/>
    <s v="POLI CARDIOLOGIA"/>
    <s v="No"/>
  </r>
  <r>
    <n v="40204"/>
    <s v="OT GENERALES"/>
    <s v="OT"/>
    <m/>
    <x v="2"/>
    <s v="Cerrada"/>
    <s v="Normal"/>
    <s v="03EM-GINECOLOGIA -EVALUACIÓN"/>
    <s v="PATRICIA  LEAL SOTO"/>
    <s v="Grecia Stephany Sánchez Macho"/>
    <d v="2023-02-28T18:46:00"/>
    <s v="ot"/>
    <m/>
    <x v="3"/>
    <x v="3"/>
    <m/>
    <m/>
    <n v="1"/>
    <n v="1"/>
    <n v="100"/>
    <x v="69"/>
    <x v="68"/>
    <s v="RICHARD  MARDONES ALVAREZ"/>
    <m/>
    <m/>
    <m/>
    <m/>
    <s v="LAIDY ESPINOZA MUÑOZ"/>
    <n v="6337378"/>
    <s v="GINECOLOGIA Y OBSTETRICIA"/>
    <m/>
    <m/>
    <m/>
    <m/>
    <d v="2023-01-24T00:00:00"/>
    <s v="GINECOLOGIA"/>
    <s v="No"/>
  </r>
  <r>
    <n v="40216"/>
    <s v="OT GENERALES"/>
    <s v="OT"/>
    <m/>
    <x v="3"/>
    <s v="Cerrada"/>
    <s v="Urgente"/>
    <s v="03GC-UTI 1-REPOSICION"/>
    <s v="PATRICIA  LEAL SOTO"/>
    <s v="CESAR ANTONIO ESPINA QUINTEROS"/>
    <d v="2023-02-27T10:09:00"/>
    <s v="ot"/>
    <m/>
    <x v="19"/>
    <x v="21"/>
    <n v="2"/>
    <n v="2"/>
    <n v="2"/>
    <n v="2"/>
    <n v="100"/>
    <x v="70"/>
    <x v="69"/>
    <s v="CESAR ANTONIO ESPINA QUINTEROS"/>
    <m/>
    <m/>
    <m/>
    <m/>
    <s v="DANIELA SAEZ SANDOVAL"/>
    <n v="633482"/>
    <s v="UTI 1"/>
    <m/>
    <s v="CESAR ANTONIO ESPINA QUINTEROS"/>
    <m/>
    <m/>
    <d v="2023-01-24T00:00:00"/>
    <s v="HBV"/>
    <s v="No"/>
  </r>
  <r>
    <n v="40217"/>
    <s v="OT GENERALES"/>
    <s v="OT"/>
    <m/>
    <x v="0"/>
    <s v="Cerrada"/>
    <s v="Alta"/>
    <s v="03RE-MEDICINA-TABLERO DE ENCHUFE"/>
    <s v="PATRICIA  LEAL SOTO"/>
    <s v="FRANCISCO ROLANDO PRADINES BRIONES"/>
    <d v="2023-03-25T08:01:00"/>
    <s v="ot"/>
    <m/>
    <x v="31"/>
    <x v="34"/>
    <n v="1"/>
    <n v="1"/>
    <n v="1"/>
    <n v="1"/>
    <n v="100"/>
    <x v="71"/>
    <x v="70"/>
    <s v="Erwin  Fernández Lara"/>
    <m/>
    <m/>
    <m/>
    <m/>
    <s v="CLAUDIA CAMPOS RIVERA"/>
    <n v="633520"/>
    <s v="MEDICINA 3° PISO"/>
    <m/>
    <m/>
    <m/>
    <m/>
    <d v="2023-01-24T00:00:00"/>
    <s v="MEDICINA"/>
    <s v="No"/>
  </r>
  <r>
    <n v="40219"/>
    <s v="OT GENERALES"/>
    <s v="OT"/>
    <m/>
    <x v="0"/>
    <s v="Cerrada"/>
    <s v="Alta"/>
    <s v="03RE-CENTRAL DE PRODUCCION-TUBO FLUORESCENTES"/>
    <s v="PATRICIA  LEAL SOTO"/>
    <s v="RICARDO BURGOS"/>
    <d v="2023-03-24T23:59:00"/>
    <s v="ot"/>
    <m/>
    <x v="32"/>
    <x v="35"/>
    <n v="4"/>
    <n v="4"/>
    <n v="4"/>
    <n v="4"/>
    <n v="100"/>
    <x v="72"/>
    <x v="71"/>
    <s v="Erwin  Fernández Lara"/>
    <m/>
    <m/>
    <m/>
    <m/>
    <s v="ANITA COTAL"/>
    <s v="633435 -633433"/>
    <s v="CENTRAL DE PRODUCCION"/>
    <m/>
    <m/>
    <m/>
    <m/>
    <d v="2023-01-24T00:00:00"/>
    <s v="ALIMENTACION (UCP)"/>
    <s v="No"/>
  </r>
  <r>
    <n v="40238"/>
    <s v="OT GENERALES"/>
    <s v="OT"/>
    <m/>
    <x v="1"/>
    <s v="Cerrada"/>
    <s v="Alta"/>
    <s v="03EI-ESTERILIZACION-REPARACION"/>
    <s v="PATRICIA  LEAL SOTO"/>
    <s v="SEBASTIAN TORRES CARVALLO"/>
    <d v="2023-02-09T16:08:00"/>
    <s v="ot"/>
    <m/>
    <x v="30"/>
    <x v="33"/>
    <n v="1"/>
    <n v="1"/>
    <n v="2"/>
    <n v="2"/>
    <n v="100"/>
    <x v="73"/>
    <x v="72"/>
    <s v="SEBASTIAN TORRES CARVALLO"/>
    <m/>
    <m/>
    <m/>
    <m/>
    <s v="FRANCISCA LEIVA"/>
    <n v="633459"/>
    <s v="ESTERILIZACION"/>
    <m/>
    <s v="SEBASTIAN TORRES CARVALLO"/>
    <m/>
    <m/>
    <d v="2023-01-25T00:00:00"/>
    <s v="ESTERILIZACION"/>
    <s v="No"/>
  </r>
  <r>
    <n v="40239"/>
    <s v="OT GENERALES"/>
    <s v="OT"/>
    <m/>
    <x v="0"/>
    <s v="Cerrada"/>
    <s v="Alta"/>
    <s v="03RE-UNIDAD TRASLADO DE PACIENTES-CAMBIO DE ENCHUFES Y TUBOS "/>
    <s v="PATRICIA  LEAL SOTO"/>
    <s v="DANIA TAPIA ACOSTA"/>
    <d v="2023-04-12T00:32:00"/>
    <s v="ot"/>
    <m/>
    <x v="30"/>
    <x v="33"/>
    <n v="1"/>
    <n v="1"/>
    <n v="1"/>
    <n v="1"/>
    <n v="100"/>
    <x v="74"/>
    <x v="73"/>
    <s v="Erwin  Fernández Lara"/>
    <m/>
    <m/>
    <m/>
    <m/>
    <s v="ALEJANDRO GUZMAN CONCHA"/>
    <n v="633860"/>
    <s v="TRASLADO DE PACIENTES"/>
    <m/>
    <m/>
    <m/>
    <m/>
    <d v="2023-01-25T00:00:00"/>
    <s v="HBV"/>
    <s v="No"/>
  </r>
  <r>
    <n v="40253"/>
    <s v="OT GENERALES"/>
    <s v="OT"/>
    <m/>
    <x v="2"/>
    <s v="Cerrada"/>
    <s v="Urgente"/>
    <s v="03EM-UTI QUIRURGICA-REPARAR BONBA DE INFUSION"/>
    <s v="PATRICIA  LEAL SOTO"/>
    <s v="FABIAN  FLANDEZ FILOZA"/>
    <d v="2023-03-23T08:19:00"/>
    <s v="ot"/>
    <m/>
    <x v="31"/>
    <x v="34"/>
    <m/>
    <m/>
    <n v="1"/>
    <n v="1"/>
    <n v="100"/>
    <x v="75"/>
    <x v="74"/>
    <s v="FABIAN  FLANDEZ FILOZA"/>
    <m/>
    <m/>
    <m/>
    <m/>
    <s v="CONSUELO VILLANUEVA"/>
    <n v="633497"/>
    <s v="UTI QUIRURGICA"/>
    <m/>
    <m/>
    <m/>
    <m/>
    <d v="2023-01-25T00:00:00"/>
    <s v="UTI PEDIATRICA"/>
    <s v="No"/>
  </r>
  <r>
    <n v="40254"/>
    <s v="OT GENERALES"/>
    <s v="OT"/>
    <m/>
    <x v="3"/>
    <s v="Cerrada"/>
    <s v="Urgente"/>
    <s v="03GC-UTI QUIRURGICA-REPARAR FLUJOMETRO"/>
    <s v="PATRICIA  LEAL SOTO"/>
    <s v="CESAR ANTONIO ESPINA QUINTEROS"/>
    <d v="2023-02-27T10:15:00"/>
    <s v="ot"/>
    <m/>
    <x v="31"/>
    <x v="34"/>
    <n v="2"/>
    <n v="2"/>
    <n v="2"/>
    <n v="2"/>
    <n v="100"/>
    <x v="76"/>
    <x v="75"/>
    <s v="CESAR ANTONIO ESPINA QUINTEROS"/>
    <m/>
    <m/>
    <m/>
    <m/>
    <s v="CONSUELO VILLANUEVA"/>
    <n v="633497"/>
    <s v="UTI QUIRURGICA"/>
    <m/>
    <s v="CESAR ANTONIO ESPINA QUINTEROS"/>
    <m/>
    <m/>
    <d v="2023-01-25T00:00:00"/>
    <s v="UTI QUIRURGICA"/>
    <s v="No"/>
  </r>
  <r>
    <n v="40264"/>
    <s v="OT GENERALES"/>
    <s v="OT"/>
    <m/>
    <x v="3"/>
    <s v="Cerrada"/>
    <s v="Alta"/>
    <s v="03GC-URGENCIA ADULTO-INSTALACION"/>
    <s v="PATRICIA  LEAL SOTO"/>
    <s v="CESAR ANTONIO ESPINA QUINTEROS"/>
    <d v="2023-02-27T10:34:00"/>
    <s v="ot"/>
    <m/>
    <x v="31"/>
    <x v="34"/>
    <n v="2"/>
    <n v="2"/>
    <n v="2"/>
    <n v="2"/>
    <n v="100"/>
    <x v="77"/>
    <x v="76"/>
    <s v="CESAR ANTONIO ESPINA QUINTEROS"/>
    <m/>
    <m/>
    <m/>
    <m/>
    <s v="MARIA VILLARROEL"/>
    <n v="633744"/>
    <s v="URGENCIA ADULTO"/>
    <m/>
    <s v="CESAR ANTONIO ESPINA QUINTEROS"/>
    <m/>
    <m/>
    <d v="2023-01-25T00:00:00"/>
    <s v="URGENCIA ADULTOS"/>
    <s v="No"/>
  </r>
  <r>
    <n v="40299"/>
    <s v="OT GENERALES"/>
    <s v="OT"/>
    <m/>
    <x v="2"/>
    <s v="Cerrada"/>
    <s v="Alta"/>
    <s v="03EM-UTI QUIRURGICA- CABLE DE SATUROMETROS "/>
    <s v="PATRICIA  LEAL SOTO"/>
    <s v="Grecia Stephany Sánchez Macho"/>
    <d v="2023-02-28T18:47:00"/>
    <s v="ot"/>
    <m/>
    <x v="3"/>
    <x v="3"/>
    <m/>
    <m/>
    <n v="1"/>
    <n v="1"/>
    <n v="100"/>
    <x v="78"/>
    <x v="77"/>
    <s v="RICHARD  MARDONES ALVAREZ"/>
    <m/>
    <m/>
    <m/>
    <m/>
    <s v="CONSUELO VILLANUEVA"/>
    <s v="633815/633497"/>
    <s v="UTI QUIRURGICA 2°PISO "/>
    <m/>
    <m/>
    <m/>
    <m/>
    <d v="2023-01-27T00:00:00"/>
    <s v="UTI QUIRURGICA"/>
    <s v="No"/>
  </r>
  <r>
    <n v="40300"/>
    <s v="OT GENERALES"/>
    <s v="OT"/>
    <m/>
    <x v="2"/>
    <s v="Cerrada"/>
    <s v="Alta"/>
    <s v="03EM-TRAUMATOLOGIA-REVISION"/>
    <s v="PATRICIA  LEAL SOTO"/>
    <s v="JUAN  LEIVA CADIZ"/>
    <d v="2023-05-18T19:31:00"/>
    <s v="ot"/>
    <m/>
    <x v="33"/>
    <x v="36"/>
    <m/>
    <m/>
    <n v="0"/>
    <n v="0"/>
    <n v="100"/>
    <x v="79"/>
    <x v="78"/>
    <s v="RICHARD  MARDONES ALVAREZ"/>
    <m/>
    <m/>
    <m/>
    <m/>
    <s v="PAMELA ROZAS ROJAS"/>
    <s v="633718 /954957560"/>
    <s v="TRAUMATOLOGIA"/>
    <m/>
    <m/>
    <m/>
    <m/>
    <d v="2023-01-27T00:00:00"/>
    <s v="RADIOLOGIA REGIONAL"/>
    <s v="No"/>
  </r>
  <r>
    <n v="40302"/>
    <s v="OT GENERALES"/>
    <s v="OT"/>
    <m/>
    <x v="0"/>
    <s v="Cerrada"/>
    <s v="Alta"/>
    <s v="03RE-PABELLON CENTRAL-CAMBIAR AMPOLLETA"/>
    <s v="PATRICIA  LEAL SOTO"/>
    <s v="RICARDO BURGOS"/>
    <d v="2023-03-18T22:07:00"/>
    <s v="ot"/>
    <m/>
    <x v="34"/>
    <x v="22"/>
    <n v="1"/>
    <n v="1"/>
    <n v="1"/>
    <n v="1"/>
    <n v="100"/>
    <x v="80"/>
    <x v="79"/>
    <s v="Erwin  Fernández Lara"/>
    <m/>
    <m/>
    <m/>
    <m/>
    <s v="DIANA APABLAZA"/>
    <n v="633510"/>
    <s v="PABELLON CENTRAL"/>
    <m/>
    <m/>
    <m/>
    <m/>
    <d v="2023-01-27T00:00:00"/>
    <s v="PABELLON CENTRAL"/>
    <s v="No"/>
  </r>
  <r>
    <n v="40303"/>
    <s v="OT GENERALES"/>
    <s v="OT"/>
    <m/>
    <x v="0"/>
    <s v="Cerrada"/>
    <s v="Normal"/>
    <s v="03RE-MEDICINA-INSTALACIÓN "/>
    <s v="PATRICIA  LEAL SOTO"/>
    <s v="VICTOR ANTONIO OBANDO TRUJILLO"/>
    <d v="2023-05-10T19:30:00"/>
    <s v="ot"/>
    <m/>
    <x v="35"/>
    <x v="37"/>
    <n v="2"/>
    <n v="2"/>
    <n v="2"/>
    <n v="2"/>
    <n v="100"/>
    <x v="81"/>
    <x v="80"/>
    <s v="Erwin  Fernández Lara"/>
    <m/>
    <m/>
    <m/>
    <m/>
    <s v="KATERIN PERALTA DIAZ"/>
    <n v="633551"/>
    <s v="MEDICINA 4°PISO"/>
    <m/>
    <s v="CARLOS  MENDOZA"/>
    <m/>
    <m/>
    <d v="2023-01-27T00:00:00"/>
    <s v="MEDICINA"/>
    <s v="No"/>
  </r>
  <r>
    <n v="40331"/>
    <s v="OT GENERALES"/>
    <s v="OT"/>
    <m/>
    <x v="1"/>
    <s v="Cerrada"/>
    <s v="Urgente"/>
    <s v="03EI- ASCENSOR 7- LIMPIEZA FOSA"/>
    <s v="PATRICIA  LEAL SOTO"/>
    <s v="JORGE ANTONIO  PINO PINO"/>
    <d v="2023-07-19T13:55:00"/>
    <s v="ot"/>
    <m/>
    <x v="36"/>
    <x v="38"/>
    <n v="2"/>
    <n v="2"/>
    <n v="2"/>
    <n v="2"/>
    <n v="0"/>
    <x v="82"/>
    <x v="81"/>
    <s v="JORGE ANTONIO  PINO PINO"/>
    <m/>
    <m/>
    <m/>
    <m/>
    <s v="JOSE ALFREDO ARCE"/>
    <s v="S/N"/>
    <s v="MANTENCION"/>
    <m/>
    <m/>
    <m/>
    <m/>
    <d v="2023-01-27T00:00:00"/>
    <s v="SUB DPTO MANTEN.DE EQUIP."/>
    <s v="No"/>
  </r>
  <r>
    <n v="40332"/>
    <s v="OT GENERALES"/>
    <s v="OT"/>
    <m/>
    <x v="1"/>
    <s v="Nueva"/>
    <s v="Alta"/>
    <s v="03EI-ASCENSOR 7-REPARACION"/>
    <s v="PATRICIA  LEAL SOTO"/>
    <s v="YOSELYN  PEREZ MARAGANO"/>
    <d v="2023-02-02T08:34:00"/>
    <s v="ot"/>
    <m/>
    <x v="37"/>
    <x v="10"/>
    <m/>
    <m/>
    <n v="0"/>
    <n v="0"/>
    <n v="0"/>
    <x v="83"/>
    <x v="82"/>
    <s v="Elias Haron Sanchez Paredes"/>
    <m/>
    <m/>
    <m/>
    <m/>
    <s v="ALFREDIO ARCE"/>
    <s v="S/N"/>
    <s v="MANTENCION"/>
    <m/>
    <m/>
    <m/>
    <m/>
    <d v="2023-01-27T00:00:00"/>
    <s v="SUB DPTO MANTEN.DE EQUIP."/>
    <s v="No"/>
  </r>
  <r>
    <n v="40333"/>
    <s v="OT GENERALES"/>
    <s v="OT"/>
    <m/>
    <x v="0"/>
    <s v="Cerrada"/>
    <s v="Alta"/>
    <s v="03RE-URGENCIA ADULTO-CAMBIO  DE MICA"/>
    <s v="PATRICIA  LEAL SOTO"/>
    <s v="Erwin  Fernández Lara"/>
    <d v="2023-03-26T09:53:00"/>
    <s v="ot"/>
    <m/>
    <x v="38"/>
    <x v="39"/>
    <n v="1"/>
    <n v="1"/>
    <n v="1"/>
    <n v="1"/>
    <n v="100"/>
    <x v="84"/>
    <x v="83"/>
    <s v="Erwin  Fernández Lara"/>
    <m/>
    <m/>
    <m/>
    <m/>
    <s v="MARIA VILLARROEL"/>
    <n v="633744"/>
    <s v="URGENCIA PEDIATRICA"/>
    <m/>
    <m/>
    <m/>
    <m/>
    <d v="2023-01-27T00:00:00"/>
    <s v="URGENCIA ADULTOS"/>
    <s v="No"/>
  </r>
  <r>
    <n v="40335"/>
    <s v="OT GENERALES"/>
    <s v="OT"/>
    <m/>
    <x v="0"/>
    <s v="Cerrada"/>
    <s v="Normal"/>
    <s v="03RE-FARMACIA HOSPITALIZADOS- HABILITACION"/>
    <s v="PATRICIA  LEAL SOTO"/>
    <s v="Erwin  Fernández Lara"/>
    <d v="2023-03-19T02:39:00"/>
    <s v="ot"/>
    <m/>
    <x v="16"/>
    <x v="18"/>
    <n v="1"/>
    <n v="1"/>
    <n v="1"/>
    <n v="1"/>
    <n v="100"/>
    <x v="85"/>
    <x v="84"/>
    <s v="Erwin  Fernández Lara"/>
    <m/>
    <m/>
    <m/>
    <m/>
    <s v="ADOLFO LIRA"/>
    <n v="633615"/>
    <s v="FARMACIA HOSPITALIZADOS"/>
    <m/>
    <m/>
    <m/>
    <m/>
    <d v="2023-01-28T00:00:00"/>
    <s v="FARMACIA H. REGIONAL"/>
    <s v="No"/>
  </r>
  <r>
    <n v="40336"/>
    <s v="OT GENERALES"/>
    <s v="OT"/>
    <m/>
    <x v="1"/>
    <s v="Cerrada"/>
    <s v="Alta"/>
    <s v="03EI-FARMACIA AMBULATORIA-REVISION DE REFRIGERADOR"/>
    <s v="PATRICIA  LEAL SOTO"/>
    <s v="JORGE ANTONIO  PINO PINO"/>
    <d v="2023-07-20T15:55:00"/>
    <s v="ot"/>
    <m/>
    <x v="39"/>
    <x v="40"/>
    <n v="2"/>
    <n v="2"/>
    <n v="2"/>
    <n v="2"/>
    <n v="0"/>
    <x v="86"/>
    <x v="85"/>
    <s v="JORGE ANTONIO  PINO PINO"/>
    <m/>
    <m/>
    <m/>
    <m/>
    <s v="FABIOLA CASTILLO"/>
    <n v="633771"/>
    <s v="FARMACIA AMBULATORIO"/>
    <m/>
    <m/>
    <m/>
    <m/>
    <d v="2023-01-28T00:00:00"/>
    <s v="FARMACIA H. REGIONAL"/>
    <s v="No"/>
  </r>
  <r>
    <n v="40337"/>
    <s v="OT GENERALES"/>
    <s v="OT"/>
    <m/>
    <x v="3"/>
    <s v="Cerrada"/>
    <s v="Alta"/>
    <s v="03GC-UCI 1-REPUESTO DE PIEZA"/>
    <s v="PATRICIA  LEAL SOTO"/>
    <s v="JUAN GUILLERMO  AGUILA TRIVIÑOS"/>
    <d v="2023-01-30T07:58:00"/>
    <s v="ot"/>
    <m/>
    <x v="34"/>
    <x v="22"/>
    <n v="2"/>
    <n v="2"/>
    <n v="2"/>
    <n v="2"/>
    <n v="100"/>
    <x v="87"/>
    <x v="86"/>
    <s v="JUAN GUILLERMO  AGUILA TRIVIÑOS"/>
    <m/>
    <m/>
    <m/>
    <m/>
    <s v="PAULINA CATALAN PEREZ"/>
    <n v="633636"/>
    <s v="UPC ADULTO UCI 1"/>
    <m/>
    <m/>
    <m/>
    <m/>
    <d v="2023-01-28T00:00:00"/>
    <s v="UCI ADULTO"/>
    <s v="No"/>
  </r>
  <r>
    <n v="40339"/>
    <s v="OT GENERALES"/>
    <s v="OT"/>
    <m/>
    <x v="2"/>
    <s v="Cerrada"/>
    <s v="Alta"/>
    <s v="03EM- MEDICINA FISICA Y REH-REVISION DE ULTRASONIDO"/>
    <s v="PATRICIA  LEAL SOTO"/>
    <s v="Grecia Stephany Sánchez Macho"/>
    <d v="2023-07-12T18:28:00"/>
    <s v="ot"/>
    <m/>
    <x v="34"/>
    <x v="13"/>
    <n v="2"/>
    <n v="2"/>
    <n v="2"/>
    <n v="2"/>
    <n v="100"/>
    <x v="88"/>
    <x v="87"/>
    <s v="JUAN  LEIVA CADIZ"/>
    <m/>
    <m/>
    <m/>
    <m/>
    <s v="PEDRO ARRATIA"/>
    <n v="633776"/>
    <s v="MEDICINA FISICA Y REHABILITADORA"/>
    <m/>
    <m/>
    <m/>
    <m/>
    <d v="2023-01-28T00:00:00"/>
    <s v="POLI MEDICINA F¿SICA Y REHABIL"/>
    <s v="No"/>
  </r>
  <r>
    <n v="40340"/>
    <s v="OT GENERALES"/>
    <s v="OT"/>
    <m/>
    <x v="0"/>
    <s v="Cerrada"/>
    <s v="Alta"/>
    <s v="03RE-BANCO DE SANGRE-CAMBIOS DE TUBOS Y AMPOLLETAS"/>
    <s v="PATRICIA  LEAL SOTO"/>
    <s v="YARITZA SANTANA GUERRERO"/>
    <d v="2023-04-03T12:31:00"/>
    <s v="ot"/>
    <m/>
    <x v="40"/>
    <x v="41"/>
    <n v="3"/>
    <n v="3"/>
    <n v="3"/>
    <n v="3"/>
    <n v="100"/>
    <x v="89"/>
    <x v="88"/>
    <s v="Erwin  Fernández Lara"/>
    <m/>
    <m/>
    <m/>
    <m/>
    <s v="YAQUELINE NAVARRETE"/>
    <n v="633769"/>
    <s v="BANCO DE SANGRE"/>
    <m/>
    <s v="DANIA TAPIA ACOSTA"/>
    <m/>
    <m/>
    <d v="2023-01-28T00:00:00"/>
    <s v="BANCO DE SANGRE"/>
    <s v="No"/>
  </r>
  <r>
    <n v="40341"/>
    <s v="OT GENERALES"/>
    <s v="OT"/>
    <m/>
    <x v="0"/>
    <s v="Cerrada"/>
    <s v="Normal"/>
    <s v="03RE-INFORMATICA-CONFECCION DE GUIA"/>
    <s v="PATRICIA  LEAL SOTO"/>
    <s v="Erwin  Fernández Lara"/>
    <d v="2023-03-19T02:34:00"/>
    <s v="ot"/>
    <m/>
    <x v="12"/>
    <x v="13"/>
    <n v="1"/>
    <n v="1"/>
    <n v="1"/>
    <n v="1"/>
    <n v="100"/>
    <x v="90"/>
    <x v="89"/>
    <s v="Erwin  Fernández Lara"/>
    <m/>
    <m/>
    <m/>
    <m/>
    <s v="DANIEL ULLOA"/>
    <n v="633549"/>
    <s v="INFORMATICA "/>
    <m/>
    <m/>
    <m/>
    <m/>
    <d v="2023-01-28T00:00:00"/>
    <s v="COMPUTACION"/>
    <s v="No"/>
  </r>
  <r>
    <n v="40344"/>
    <s v="OT GENERALES"/>
    <s v="OT"/>
    <m/>
    <x v="0"/>
    <s v="Cerrada"/>
    <s v="Normal"/>
    <s v="03RE-POLI CIRUGIA HBV-INFORME TECNICO"/>
    <s v="PATRICIA  LEAL SOTO"/>
    <s v="ANDRES RICARDO  MARTINEZ VEGA"/>
    <d v="2023-04-14T23:13:00"/>
    <s v="ot"/>
    <m/>
    <x v="12"/>
    <x v="13"/>
    <n v="1"/>
    <n v="1"/>
    <n v="1"/>
    <n v="1"/>
    <n v="100"/>
    <x v="91"/>
    <x v="90"/>
    <s v="Erwin  Fernández Lara"/>
    <m/>
    <m/>
    <m/>
    <m/>
    <s v="CLAUDIA LOPEZ"/>
    <n v="633329"/>
    <s v="POLI CIRUGIA HBV"/>
    <m/>
    <m/>
    <m/>
    <m/>
    <d v="2023-01-28T00:00:00"/>
    <s v="POLI CIRUGIA ADULTO"/>
    <s v="No"/>
  </r>
  <r>
    <n v="40347"/>
    <s v="OT GENERALES"/>
    <s v="OT"/>
    <m/>
    <x v="0"/>
    <s v="Cerrada"/>
    <s v="Alta"/>
    <s v="03RE-RAYOS- ARREGLO DE UPS"/>
    <s v="PATRICIA  LEAL SOTO"/>
    <s v="YARITZA SANTANA GUERRERO"/>
    <d v="2023-04-03T12:23:00"/>
    <s v="ot"/>
    <m/>
    <x v="7"/>
    <x v="7"/>
    <n v="2"/>
    <n v="2"/>
    <n v="1"/>
    <n v="1"/>
    <n v="100"/>
    <x v="92"/>
    <x v="91"/>
    <s v="Erwin  Fernández Lara"/>
    <m/>
    <m/>
    <m/>
    <m/>
    <s v="DAVNE VERGARA CONTRERAS"/>
    <s v="633913/633399"/>
    <s v="RAYOS IMAGENOLOGIA"/>
    <m/>
    <m/>
    <m/>
    <m/>
    <d v="2023-01-28T00:00:00"/>
    <s v="RADIOLOGIA REGIONAL"/>
    <s v="No"/>
  </r>
  <r>
    <n v="40349"/>
    <s v="OT GENERALES"/>
    <s v="OT"/>
    <m/>
    <x v="1"/>
    <s v="Cerrada"/>
    <s v="Alta"/>
    <s v="03EI-URGENCIA ADULTO-REPARACION"/>
    <s v="PATRICIA  LEAL SOTO"/>
    <s v="JUAN GUILLERMO  AGUILA TRIVIÑOS"/>
    <d v="2023-02-27T08:20:00"/>
    <s v="ot"/>
    <m/>
    <x v="34"/>
    <x v="22"/>
    <n v="2"/>
    <n v="2"/>
    <n v="2"/>
    <n v="2"/>
    <n v="100"/>
    <x v="93"/>
    <x v="92"/>
    <s v="JUAN GUILLERMO  AGUILA TRIVIÑOS"/>
    <m/>
    <m/>
    <m/>
    <m/>
    <s v="MARIA VILLARROEL"/>
    <n v="633744"/>
    <s v="URGENCIA ADULTOS"/>
    <m/>
    <s v="MAURICIO  QUEZADA MARTINEZ"/>
    <m/>
    <m/>
    <d v="2023-01-28T00:00:00"/>
    <s v="URGENCIA PEDIATRICA"/>
    <s v="No"/>
  </r>
  <r>
    <n v="40352"/>
    <s v="OT GENERALES"/>
    <s v="OT"/>
    <m/>
    <x v="1"/>
    <s v="Cerrada"/>
    <s v="Alta"/>
    <s v="03EI-UHCIP HOSPITALIZADOS-ARREGLO O RETIRO"/>
    <s v="PATRICIA  LEAL SOTO"/>
    <s v="JUAN GUILLERMO  AGUILA TRIVIÑOS"/>
    <d v="2023-02-01T16:42:00"/>
    <s v="ot"/>
    <m/>
    <x v="12"/>
    <x v="13"/>
    <n v="1"/>
    <n v="1"/>
    <n v="1"/>
    <n v="1"/>
    <n v="100"/>
    <x v="94"/>
    <x v="93"/>
    <s v="JUAN GUILLERMO  AGUILA TRIVIÑOS"/>
    <m/>
    <m/>
    <m/>
    <m/>
    <s v="NANCY MIRA"/>
    <n v="633784"/>
    <s v="PSIQUIATRIA UHCIP HOSPITALIZADOS"/>
    <m/>
    <s v="MAURICIO  QUEZADA MARTINEZ"/>
    <m/>
    <m/>
    <d v="2023-01-28T00:00:00"/>
    <s v="PSIQUIATRIA"/>
    <s v="No"/>
  </r>
  <r>
    <n v="40367"/>
    <s v="OT GENERALES"/>
    <s v="OT"/>
    <m/>
    <x v="1"/>
    <s v="Cerrada"/>
    <s v="Alta"/>
    <s v="03EI-BARRERA-REPARAR BARRERA"/>
    <s v="PATRICIA  LEAL SOTO"/>
    <s v="ALVARO  MATUS REYES"/>
    <d v="2024-04-15T11:27:00"/>
    <s v="ot"/>
    <m/>
    <x v="12"/>
    <x v="13"/>
    <n v="4"/>
    <n v="4"/>
    <n v="4"/>
    <n v="4"/>
    <n v="100"/>
    <x v="95"/>
    <x v="94"/>
    <s v="ALVARO  MATUS REYES"/>
    <m/>
    <m/>
    <m/>
    <m/>
    <s v="ABNER BECERRA"/>
    <n v="633413"/>
    <s v="SERVICIOS Y LOGISTICA"/>
    <m/>
    <s v="MAURICIO  QUEZADA MARTINEZ"/>
    <m/>
    <m/>
    <d v="2023-01-30T00:00:00"/>
    <s v="SUB DPTO DE SERV.LOGIST."/>
    <s v="No"/>
  </r>
  <r>
    <n v="40369"/>
    <s v="OT GENERALES"/>
    <s v="OT"/>
    <m/>
    <x v="1"/>
    <s v="Cerrada"/>
    <s v="Alta"/>
    <s v="03EI-PATOLOGIA MAMARIA-EXTRACTOR"/>
    <s v="PATRICIA  LEAL SOTO"/>
    <s v="ALVARO  MATUS REYES"/>
    <d v="2023-02-02T15:31:00"/>
    <s v="ot"/>
    <m/>
    <x v="35"/>
    <x v="37"/>
    <n v="4"/>
    <n v="4"/>
    <n v="0"/>
    <n v="0"/>
    <n v="100"/>
    <x v="96"/>
    <x v="95"/>
    <s v="YOSELYN  PEREZ MARAGANO"/>
    <m/>
    <m/>
    <m/>
    <m/>
    <s v="BEATRIZ "/>
    <s v="S/N"/>
    <s v="PATOLOGIA MAMARIA"/>
    <m/>
    <m/>
    <m/>
    <m/>
    <d v="2023-01-30T00:00:00"/>
    <s v="POLI PATOLOGIA MAMARIA"/>
    <s v="No"/>
  </r>
  <r>
    <n v="40396"/>
    <s v="OT GENERALES"/>
    <s v="OT"/>
    <m/>
    <x v="1"/>
    <s v="Cerrada"/>
    <s v="Alta"/>
    <s v="03EI-ESTERILIZACION-LAVADORA BELIMED 1"/>
    <s v="PATRICIA  LEAL SOTO"/>
    <s v="SEBASTIAN TORRES CARVALLO"/>
    <d v="2023-02-08T16:32:00"/>
    <s v="ot"/>
    <m/>
    <x v="7"/>
    <x v="7"/>
    <n v="1"/>
    <n v="1"/>
    <n v="1"/>
    <n v="1"/>
    <n v="100"/>
    <x v="97"/>
    <x v="96"/>
    <s v="SEBASTIAN TORRES CARVALLO"/>
    <m/>
    <m/>
    <m/>
    <m/>
    <s v="CONSTANZA PEREZ"/>
    <n v="633459"/>
    <s v="ESTERILIZACION"/>
    <m/>
    <s v="SEBASTIAN TORRES CARVALLO"/>
    <m/>
    <m/>
    <d v="2023-01-31T00:00:00"/>
    <s v="ESTERILIZACION"/>
    <s v="No"/>
  </r>
  <r>
    <n v="40401"/>
    <s v="OT GENERALES"/>
    <s v="OT"/>
    <m/>
    <x v="1"/>
    <s v="Cerrada"/>
    <s v="Alta"/>
    <s v="03EI-QUIMIOTERAPIA AMBULATORIA-REVISION "/>
    <s v="PATRICIA  LEAL SOTO"/>
    <s v="JORGE ANTONIO  PINO PINO"/>
    <d v="2023-02-06T11:54:00"/>
    <s v="ot"/>
    <m/>
    <x v="41"/>
    <x v="42"/>
    <n v="4"/>
    <n v="4"/>
    <n v="4"/>
    <n v="4"/>
    <n v="0"/>
    <x v="98"/>
    <x v="97"/>
    <s v="JORGE ANTONIO  PINO PINO"/>
    <m/>
    <m/>
    <m/>
    <m/>
    <s v="BIRMANIA WEBER"/>
    <n v="633988"/>
    <s v="ONCOLOGIA Y RADIOTERAPIA"/>
    <m/>
    <s v="JORGE ANTONIO  PINO PINO"/>
    <m/>
    <m/>
    <d v="2023-01-31T00:00:00"/>
    <s v="ONCOLOGIA"/>
    <s v="No"/>
  </r>
  <r>
    <n v="40403"/>
    <s v="OT GENERALES"/>
    <s v="OT"/>
    <m/>
    <x v="0"/>
    <s v="Cerrada"/>
    <s v="Alta"/>
    <s v="03RE-URGENCIA -CAMBIO DE AMPOLLETAS "/>
    <s v="PATRICIA  LEAL SOTO"/>
    <s v="RICARDO BURGOS"/>
    <d v="2023-03-18T21:36:00"/>
    <s v="ot"/>
    <m/>
    <x v="7"/>
    <x v="7"/>
    <n v="1"/>
    <n v="1"/>
    <n v="1"/>
    <n v="1"/>
    <n v="100"/>
    <x v="99"/>
    <x v="98"/>
    <s v="Erwin  Fernández Lara"/>
    <m/>
    <m/>
    <m/>
    <m/>
    <s v="MARIA VILLARROEL"/>
    <n v="633744"/>
    <s v="URGENCIA ADULTOS"/>
    <m/>
    <m/>
    <m/>
    <m/>
    <d v="2023-01-31T00:00:00"/>
    <s v="URGENCIA ADULTOS"/>
    <s v="No"/>
  </r>
  <r>
    <n v="40408"/>
    <s v="OT GENERALES"/>
    <s v="OT"/>
    <m/>
    <x v="2"/>
    <s v="Cerrada"/>
    <s v="Normal"/>
    <s v="03EM- NEUROCIRUGÍA "/>
    <s v="JUAN  LEIVA CADIZ"/>
    <s v="JUAN  LEIVA CADIZ"/>
    <d v="2023-01-31T12:02:00"/>
    <s v="ot"/>
    <m/>
    <x v="7"/>
    <x v="7"/>
    <n v="1"/>
    <n v="1"/>
    <n v="1"/>
    <n v="1"/>
    <n v="100"/>
    <x v="100"/>
    <x v="99"/>
    <s v="JUAN  LEIVA CADIZ"/>
    <m/>
    <m/>
    <m/>
    <m/>
    <s v="NEUROCIRUGÍA"/>
    <m/>
    <s v="NEUROCIRUGÍA"/>
    <m/>
    <m/>
    <m/>
    <m/>
    <d v="2023-01-31T00:00:00"/>
    <s v="NEUROCIRUGIA"/>
    <s v="No"/>
  </r>
  <r>
    <n v="40413"/>
    <s v="OT GENERALES"/>
    <s v="OT"/>
    <m/>
    <x v="2"/>
    <s v="Cerrada"/>
    <s v="Normal"/>
    <s v="03EM- CAE DERMATOLOGÍA"/>
    <s v="JUAN  LEIVA CADIZ"/>
    <s v="JUAN  LEIVA CADIZ"/>
    <d v="2023-01-31T12:10:00"/>
    <s v="ot"/>
    <m/>
    <x v="7"/>
    <x v="7"/>
    <n v="2"/>
    <n v="2"/>
    <n v="2"/>
    <n v="2"/>
    <n v="100"/>
    <x v="101"/>
    <x v="100"/>
    <s v="JUAN  LEIVA CADIZ"/>
    <m/>
    <m/>
    <m/>
    <m/>
    <s v="Carolina Cárcamo Lange"/>
    <m/>
    <s v="POLI DERMATOLOGÍA"/>
    <m/>
    <m/>
    <m/>
    <m/>
    <d v="2023-01-27T00:00:00"/>
    <s v="POLI DERMATOLOGIA"/>
    <s v="No"/>
  </r>
  <r>
    <n v="40418"/>
    <s v="OT GENERALES"/>
    <s v="OT"/>
    <m/>
    <x v="3"/>
    <s v="Cerrada"/>
    <s v="Alta"/>
    <s v="03GC-PEDIATRIA-REPARACION RED DE OXIGENO"/>
    <s v="PATRICIA  LEAL SOTO"/>
    <s v="CESAR ANTONIO ESPINA QUINTEROS"/>
    <d v="2023-02-01T09:41:00"/>
    <s v="ot"/>
    <m/>
    <x v="7"/>
    <x v="7"/>
    <n v="2"/>
    <n v="2"/>
    <n v="2"/>
    <n v="2"/>
    <n v="100"/>
    <x v="102"/>
    <x v="101"/>
    <s v="JUAN GUILLERMO  AGUILA TRIVIÑOS"/>
    <m/>
    <m/>
    <m/>
    <m/>
    <s v="SANDRA CARRILLO"/>
    <n v="633685"/>
    <s v="PEDIATRIA"/>
    <m/>
    <s v="CESAR ANTONIO ESPINA QUINTEROS"/>
    <m/>
    <m/>
    <d v="2023-01-31T00:00:00"/>
    <s v="PEDIATRIA"/>
    <s v="No"/>
  </r>
  <r>
    <n v="40419"/>
    <s v="OT GENERALES"/>
    <s v="OT"/>
    <m/>
    <x v="1"/>
    <s v="Cerrada"/>
    <s v="Alta"/>
    <s v="03EI-GINECOLOGIA Y OBSTETRICIA-REVISION "/>
    <s v="PATRICIA  LEAL SOTO"/>
    <s v="JUAN GUILLERMO  AGUILA TRIVIÑOS"/>
    <d v="2023-02-01T14:50:00"/>
    <s v="ot"/>
    <m/>
    <x v="7"/>
    <x v="37"/>
    <n v="12"/>
    <n v="12"/>
    <n v="12"/>
    <n v="12"/>
    <n v="100"/>
    <x v="103"/>
    <x v="102"/>
    <s v="JUAN GUILLERMO  AGUILA TRIVIÑOS"/>
    <m/>
    <m/>
    <m/>
    <m/>
    <s v="LAIDY ESPINOZA MUÑOZ"/>
    <n v="633738"/>
    <s v="GINECOLOGIA "/>
    <m/>
    <s v="MAURICIO  QUEZADA MARTINEZ"/>
    <m/>
    <m/>
    <d v="2023-01-31T00:00:00"/>
    <s v="GINECOLOGIA"/>
    <s v="No"/>
  </r>
  <r>
    <n v="40420"/>
    <s v="OT GENERALES"/>
    <s v="OT"/>
    <m/>
    <x v="0"/>
    <s v="Cerrada"/>
    <s v="Alta"/>
    <s v="03RE-GINECOLOGIA Y OBSTETRICIA-EXTENSION "/>
    <s v="PATRICIA  LEAL SOTO"/>
    <s v="YARITZA SANTANA GUERRERO"/>
    <d v="2023-04-03T12:22:00"/>
    <s v="ot"/>
    <m/>
    <x v="42"/>
    <x v="43"/>
    <n v="2"/>
    <n v="2"/>
    <n v="2"/>
    <n v="2"/>
    <n v="100"/>
    <x v="104"/>
    <x v="103"/>
    <s v="Erwin  Fernández Lara"/>
    <m/>
    <m/>
    <m/>
    <m/>
    <s v="LAIDY ESPINOZA MUÑOZ"/>
    <n v="633738"/>
    <s v="GINECOLOGIA Y OBSTETRICIA"/>
    <m/>
    <m/>
    <m/>
    <m/>
    <d v="2023-01-31T00:00:00"/>
    <s v="GINECOLOGIA"/>
    <s v="No"/>
  </r>
  <r>
    <n v="40422"/>
    <s v="OT GENERALES"/>
    <s v="OT"/>
    <m/>
    <x v="0"/>
    <s v="Cerrada"/>
    <s v="Alta"/>
    <s v="03RE-MEDICINA-INSTALACION DE ENCHUFE"/>
    <s v="PATRICIA  LEAL SOTO"/>
    <s v="DANIA TAPIA ACOSTA"/>
    <d v="2023-04-12T00:29:00"/>
    <s v="ot"/>
    <m/>
    <x v="43"/>
    <x v="44"/>
    <n v="1"/>
    <n v="1"/>
    <n v="1"/>
    <n v="1"/>
    <n v="100"/>
    <x v="105"/>
    <x v="104"/>
    <s v="Erwin  Fernández Lara"/>
    <m/>
    <m/>
    <m/>
    <m/>
    <s v="ALEJANDRA JARA"/>
    <n v="633518"/>
    <s v="MEDICINA 4°PISO"/>
    <m/>
    <m/>
    <m/>
    <m/>
    <d v="2023-01-31T00:00:00"/>
    <s v="MEDICINA"/>
    <s v="No"/>
  </r>
  <r>
    <n v="40454"/>
    <s v="OT GENERALES"/>
    <s v="OT"/>
    <m/>
    <x v="1"/>
    <s v="Cerrada"/>
    <s v="Alta"/>
    <s v="03EI-HEMATOLOGIA INTENSIVA-REPARACION "/>
    <s v="PATRICIA  LEAL SOTO"/>
    <s v="JUAN GUILLERMO  AGUILA TRIVIÑOS"/>
    <d v="2023-02-01T15:46:00"/>
    <m/>
    <m/>
    <x v="35"/>
    <x v="37"/>
    <n v="2"/>
    <n v="2"/>
    <n v="2"/>
    <n v="2"/>
    <n v="100"/>
    <x v="106"/>
    <x v="105"/>
    <s v="JUAN GUILLERMO  AGUILA TRIVIÑOS"/>
    <m/>
    <m/>
    <m/>
    <m/>
    <s v="VARINIA ZUÑIGA"/>
    <s v="S/N"/>
    <s v="HEMATOLOGIA INTENSIVA"/>
    <m/>
    <s v="MAURICIO  QUEZADA MARTINEZ"/>
    <m/>
    <m/>
    <d v="2023-02-01T00:00:00"/>
    <s v="UNIDAD HEMATOLOGIA INTENSIVA"/>
    <s v="No"/>
  </r>
  <r>
    <n v="40460"/>
    <s v="OT GENERALES"/>
    <s v="OT"/>
    <m/>
    <x v="0"/>
    <s v="Cerrada"/>
    <s v="Alta"/>
    <s v="03RE-GINECOLOGIA Y OBSTETRICIA-TUBO FLUORESCENTE"/>
    <s v="PATRICIA  LEAL SOTO"/>
    <s v="RICARDO BURGOS"/>
    <d v="2023-03-18T21:47:00"/>
    <s v="ot"/>
    <m/>
    <x v="41"/>
    <x v="42"/>
    <n v="1"/>
    <n v="1"/>
    <n v="1"/>
    <n v="1"/>
    <n v="100"/>
    <x v="107"/>
    <x v="106"/>
    <s v="Erwin  Fernández Lara"/>
    <m/>
    <m/>
    <m/>
    <m/>
    <s v="FERNANDA MUÑOZ ARCOS"/>
    <n v="633738"/>
    <s v="GINECOLOGIA -ARO"/>
    <m/>
    <m/>
    <m/>
    <m/>
    <d v="2023-02-01T00:00:00"/>
    <s v="GINECOLOGIA"/>
    <s v="No"/>
  </r>
  <r>
    <n v="40461"/>
    <s v="OT GENERALES"/>
    <s v="OT"/>
    <m/>
    <x v="2"/>
    <s v="Cerrada"/>
    <s v="Alta"/>
    <s v="03EM-SAMU-REPARACION Y CONEXIÓN"/>
    <s v="PATRICIA  LEAL SOTO"/>
    <s v="JUAN  LEIVA CADIZ"/>
    <d v="2023-02-27T14:33:00"/>
    <s v="ot"/>
    <m/>
    <x v="35"/>
    <x v="37"/>
    <n v="1"/>
    <n v="1"/>
    <n v="1"/>
    <n v="1"/>
    <n v="0"/>
    <x v="108"/>
    <x v="107"/>
    <s v="JUAN  LEIVA CADIZ"/>
    <m/>
    <m/>
    <m/>
    <m/>
    <s v="NATALY ALVEAL SILVA"/>
    <n v="633563"/>
    <s v="SAMU"/>
    <m/>
    <m/>
    <m/>
    <m/>
    <d v="2023-02-01T00:00:00"/>
    <s v="SAMU"/>
    <s v="No"/>
  </r>
  <r>
    <n v="40462"/>
    <s v="OT GENERALES"/>
    <s v="OT"/>
    <m/>
    <x v="1"/>
    <s v="Nueva"/>
    <s v="Normal"/>
    <s v="03EI-SAMU-ELIMINAR CORROSION"/>
    <s v="PATRICIA  LEAL SOTO"/>
    <s v="YOSELYN  PEREZ MARAGANO"/>
    <d v="2023-02-07T16:11:00"/>
    <s v="ot"/>
    <m/>
    <x v="37"/>
    <x v="10"/>
    <m/>
    <m/>
    <n v="0"/>
    <n v="0"/>
    <n v="0"/>
    <x v="109"/>
    <x v="82"/>
    <s v="JUAN GUILLERMO  AGUILA TRIVIÑOS"/>
    <m/>
    <s v="CORROSIÓN1.JPG_x000a_CORROSIÓN2.JPG_x000a_CORROSIÓN3.JPG"/>
    <m/>
    <m/>
    <s v="NATALY ALVEAL SILVA"/>
    <n v="633563"/>
    <s v="SAMU"/>
    <m/>
    <m/>
    <m/>
    <m/>
    <d v="2023-02-01T00:00:00"/>
    <s v="SAMU"/>
    <s v="No"/>
  </r>
  <r>
    <n v="40464"/>
    <s v="OT GENERALES"/>
    <s v="OT"/>
    <m/>
    <x v="1"/>
    <s v="Cerrada"/>
    <s v="Inmediata"/>
    <s v="03EI-GINECOLOGIA Y OBSTETRICIA-MANTENCION"/>
    <s v="PATRICIA  LEAL SOTO"/>
    <s v="JUAN GUILLERMO  AGUILA TRIVIÑOS"/>
    <d v="2023-02-01T16:36:00"/>
    <s v="ot"/>
    <m/>
    <x v="35"/>
    <x v="37"/>
    <n v="2"/>
    <n v="2"/>
    <n v="2"/>
    <n v="2"/>
    <n v="100"/>
    <x v="110"/>
    <x v="108"/>
    <s v="JUAN GUILLERMO  AGUILA TRIVIÑOS"/>
    <m/>
    <m/>
    <m/>
    <m/>
    <s v="FERNANDA MUÑOZ ARCOS"/>
    <n v="633738"/>
    <s v="GINECOLOGIA Y OBSTETRICIA"/>
    <m/>
    <s v="MAURICIO  QUEZADA MARTINEZ"/>
    <m/>
    <m/>
    <d v="2023-02-01T00:00:00"/>
    <s v="GINECOLOGIA"/>
    <s v="No"/>
  </r>
  <r>
    <n v="40465"/>
    <s v="OT GENERALES"/>
    <s v="OT"/>
    <m/>
    <x v="1"/>
    <s v="Cerrada"/>
    <s v="Alta"/>
    <s v="03EI-GINECOLOGIA Y OBSTETRICIA-ARREGLO"/>
    <s v="PATRICIA  LEAL SOTO"/>
    <s v="JUAN GUILLERMO  AGUILA TRIVIÑOS"/>
    <d v="2023-02-02T09:53:00"/>
    <s v="ot"/>
    <m/>
    <x v="35"/>
    <x v="37"/>
    <n v="3"/>
    <n v="3"/>
    <n v="3"/>
    <n v="3"/>
    <n v="100"/>
    <x v="111"/>
    <x v="109"/>
    <s v="JUAN GUILLERMO  AGUILA TRIVIÑOS"/>
    <m/>
    <m/>
    <m/>
    <m/>
    <s v="FERNANDA MUÑOZ ARCOS"/>
    <n v="633738"/>
    <s v="GINECOLOGIA"/>
    <m/>
    <s v="MAURICIO  QUEZADA MARTINEZ"/>
    <m/>
    <m/>
    <d v="2023-02-01T00:00:00"/>
    <s v="GINECOLOGIA"/>
    <s v="No"/>
  </r>
  <r>
    <n v="40498"/>
    <s v="OT GENERALES"/>
    <s v="OT"/>
    <m/>
    <x v="3"/>
    <s v="Cerrada"/>
    <s v="Alta"/>
    <s v="03GC-URGENCIA ADULTO-CAMBIO DE ADAPTADOR"/>
    <s v="PATRICIA  LEAL SOTO"/>
    <s v="CESAR ANTONIO ESPINA QUINTEROS"/>
    <d v="2023-02-27T10:48:00"/>
    <s v="ot"/>
    <m/>
    <x v="41"/>
    <x v="42"/>
    <n v="2"/>
    <n v="2"/>
    <n v="2"/>
    <n v="2"/>
    <n v="100"/>
    <x v="112"/>
    <x v="110"/>
    <s v="CESAR ANTONIO ESPINA QUINTEROS"/>
    <m/>
    <m/>
    <m/>
    <m/>
    <s v="MARIA VILLARROEL"/>
    <n v="633744"/>
    <s v="URGENCIA ADULTOS"/>
    <m/>
    <s v="CESAR ANTONIO ESPINA QUINTEROS"/>
    <m/>
    <m/>
    <d v="2023-02-02T00:00:00"/>
    <s v="URGENCIA ADULTOS"/>
    <s v="No"/>
  </r>
  <r>
    <n v="40502"/>
    <s v="OT GENERALES"/>
    <s v="OT"/>
    <m/>
    <x v="1"/>
    <s v="Cerrada"/>
    <s v="Alta"/>
    <s v="03EI-URGENCIA ADULTO-REPARACION "/>
    <s v="PATRICIA  LEAL SOTO"/>
    <s v="JUAN GUILLERMO  AGUILA TRIVIÑOS"/>
    <d v="2023-02-03T15:29:00"/>
    <s v="ot"/>
    <m/>
    <x v="41"/>
    <x v="42"/>
    <n v="2"/>
    <n v="2"/>
    <n v="2"/>
    <n v="2"/>
    <n v="100"/>
    <x v="113"/>
    <x v="111"/>
    <s v="JUAN GUILLERMO  AGUILA TRIVIÑOS"/>
    <m/>
    <m/>
    <m/>
    <m/>
    <s v="MARIA VILLARROEL"/>
    <n v="633744"/>
    <s v="URGENCIA ADULTOS"/>
    <m/>
    <s v="MAURICIO  QUEZADA MARTINEZ"/>
    <m/>
    <m/>
    <d v="2023-02-02T00:00:00"/>
    <s v="URGENCIA ADULTOS"/>
    <s v="No"/>
  </r>
  <r>
    <n v="40503"/>
    <s v="OT GENERALES"/>
    <s v="OT"/>
    <m/>
    <x v="1"/>
    <s v="Cerrada"/>
    <s v="Alta"/>
    <s v="03EI-MEDICINA-BARANDAS MALAS"/>
    <s v="PATRICIA  LEAL SOTO"/>
    <s v="JUAN GUILLERMO  AGUILA TRIVIÑOS"/>
    <d v="2023-02-03T14:39:00"/>
    <s v="ot"/>
    <m/>
    <x v="41"/>
    <x v="42"/>
    <n v="3"/>
    <n v="3"/>
    <n v="3"/>
    <n v="3"/>
    <n v="100"/>
    <x v="114"/>
    <x v="112"/>
    <s v="JUAN GUILLERMO  AGUILA TRIVIÑOS"/>
    <m/>
    <m/>
    <m/>
    <m/>
    <s v="CLAUDIA CAMPOS RIVERA"/>
    <n v="633520"/>
    <s v="MEDICINA"/>
    <m/>
    <s v="MAURICIO  QUEZADA MARTINEZ"/>
    <m/>
    <m/>
    <d v="2023-02-02T00:00:00"/>
    <s v="MEDICINA"/>
    <s v="No"/>
  </r>
  <r>
    <n v="40507"/>
    <s v="OT GENERALES"/>
    <s v="OT"/>
    <m/>
    <x v="0"/>
    <s v="Cerrada"/>
    <s v="Normal"/>
    <s v="03RE-GINECOLOGIA-ARREGLO DE TUBO"/>
    <s v="PATRICIA  LEAL SOTO"/>
    <s v="RICARDO BURGOS"/>
    <d v="2023-03-28T12:15:00"/>
    <s v="ot"/>
    <m/>
    <x v="41"/>
    <x v="10"/>
    <n v="1"/>
    <n v="1"/>
    <n v="1"/>
    <n v="1"/>
    <n v="100"/>
    <x v="115"/>
    <x v="113"/>
    <s v="Erwin  Fernández Lara"/>
    <m/>
    <m/>
    <m/>
    <m/>
    <s v="FERNANDA MUÑOZ ARCOS"/>
    <n v="633738"/>
    <s v="GINECOLOGIA"/>
    <m/>
    <m/>
    <m/>
    <m/>
    <d v="2023-02-02T00:00:00"/>
    <s v="GINECOLOGIA"/>
    <s v="No"/>
  </r>
  <r>
    <n v="40527"/>
    <s v="OT GENERALES"/>
    <s v="OT"/>
    <m/>
    <x v="2"/>
    <s v="Cerrada"/>
    <s v="Alta"/>
    <s v="03EM-UTI QUIRURGICA -CAMBIAR CABLE DE MONITOR"/>
    <s v="PATRICIA  LEAL SOTO"/>
    <s v="JUAN  LEIVA CADIZ"/>
    <d v="2023-02-27T14:29:00"/>
    <s v="ot"/>
    <m/>
    <x v="42"/>
    <x v="43"/>
    <n v="1"/>
    <n v="1"/>
    <n v="1"/>
    <n v="1"/>
    <n v="100"/>
    <x v="116"/>
    <x v="114"/>
    <s v="JUAN  LEIVA CADIZ"/>
    <m/>
    <m/>
    <m/>
    <m/>
    <s v="CONSUELO VILLANUEVA"/>
    <s v="633815/633497"/>
    <s v="UTI QUIRURGICA 2°PISO "/>
    <m/>
    <m/>
    <m/>
    <m/>
    <d v="2023-02-03T00:00:00"/>
    <s v="UTI QUIRURGICA"/>
    <s v="No"/>
  </r>
  <r>
    <n v="40528"/>
    <s v="OT GENERALES"/>
    <s v="OT"/>
    <m/>
    <x v="0"/>
    <s v="Cerrada"/>
    <s v="Alta"/>
    <s v="03RE-URGENCIA ADULTO-REPARACION DE ENCHUFE"/>
    <s v="PATRICIA  LEAL SOTO"/>
    <s v="RICARDO BURGOS"/>
    <d v="2023-03-26T09:44:00"/>
    <s v="ot"/>
    <m/>
    <x v="44"/>
    <x v="45"/>
    <n v="1"/>
    <n v="1"/>
    <n v="1"/>
    <n v="1"/>
    <n v="100"/>
    <x v="117"/>
    <x v="115"/>
    <s v="Erwin  Fernández Lara"/>
    <m/>
    <m/>
    <m/>
    <m/>
    <s v="MARIA VILLARROEL"/>
    <n v="633744"/>
    <s v="URGENCIA ADULTOS"/>
    <m/>
    <m/>
    <m/>
    <m/>
    <d v="2023-02-03T00:00:00"/>
    <s v="URGENCIA ADULTOS"/>
    <s v="No"/>
  </r>
  <r>
    <n v="40531"/>
    <s v="OT GENERALES"/>
    <s v="OT"/>
    <m/>
    <x v="3"/>
    <s v="Cerrada"/>
    <s v="Alta"/>
    <s v="03GC-SAMU-REVISION Y CAMBIO"/>
    <s v="PATRICIA  LEAL SOTO"/>
    <s v="CESAR ANTONIO ESPINA QUINTEROS"/>
    <d v="2023-02-27T11:45:00"/>
    <s v="ot"/>
    <m/>
    <x v="42"/>
    <x v="43"/>
    <n v="2"/>
    <n v="2"/>
    <n v="2"/>
    <n v="2"/>
    <n v="100"/>
    <x v="118"/>
    <x v="116"/>
    <s v="CESAR ANTONIO ESPINA QUINTEROS"/>
    <m/>
    <m/>
    <m/>
    <m/>
    <s v="NATALY ALVEAL SILVA"/>
    <n v="633563"/>
    <s v="SAMU"/>
    <m/>
    <s v="CESAR ANTONIO ESPINA QUINTEROS"/>
    <m/>
    <m/>
    <d v="2023-02-03T00:00:00"/>
    <s v="SAMU"/>
    <s v="No"/>
  </r>
  <r>
    <n v="40539"/>
    <s v="OT GENERALES"/>
    <s v="OT"/>
    <m/>
    <x v="0"/>
    <s v="Cerrada"/>
    <s v="Alta"/>
    <s v="03RE-GESTION LISTA DE ESPERA-INSTALAR ENCHUFE"/>
    <s v="PATRICIA  LEAL SOTO"/>
    <s v="FRANCISCO ROLANDO PRADINES BRIONES"/>
    <d v="2023-04-11T23:08:00"/>
    <s v="ot"/>
    <m/>
    <x v="45"/>
    <x v="46"/>
    <n v="3"/>
    <n v="3"/>
    <n v="3"/>
    <n v="3"/>
    <n v="100"/>
    <x v="119"/>
    <x v="117"/>
    <s v="Erwin  Fernández Lara"/>
    <m/>
    <m/>
    <m/>
    <m/>
    <s v="LAURA MOLINA"/>
    <n v="633587"/>
    <s v="GESTION LISTA DE ESPERA"/>
    <m/>
    <m/>
    <m/>
    <m/>
    <d v="2023-02-03T00:00:00"/>
    <s v="HBV"/>
    <s v="No"/>
  </r>
  <r>
    <n v="40545"/>
    <s v="OT GENERALES"/>
    <s v="OT"/>
    <m/>
    <x v="0"/>
    <s v="Cerrada"/>
    <s v="Alta"/>
    <s v="03RE-RAYOS-UPS"/>
    <s v="PATRICIA  LEAL SOTO"/>
    <s v="YARITZA SANTANA GUERRERO"/>
    <d v="2023-04-03T12:26:00"/>
    <s v="ot"/>
    <m/>
    <x v="46"/>
    <x v="47"/>
    <n v="4"/>
    <n v="4"/>
    <n v="4"/>
    <n v="4"/>
    <n v="100"/>
    <x v="120"/>
    <x v="118"/>
    <s v="Erwin  Fernández Lara"/>
    <m/>
    <m/>
    <m/>
    <m/>
    <s v="DAVNE VERGARA CONTRERAS"/>
    <s v="633913/633399"/>
    <s v="RAYOS IMAGENOLOGIA"/>
    <m/>
    <m/>
    <m/>
    <m/>
    <d v="2023-02-03T00:00:00"/>
    <s v="RADIOLOGIA REGIONAL"/>
    <s v="No"/>
  </r>
  <r>
    <n v="40547"/>
    <s v="OT GENERALES"/>
    <s v="OT"/>
    <m/>
    <x v="0"/>
    <s v="Cerrada"/>
    <s v="Alta"/>
    <s v="03RE-POLI UROLOGIA-INSTALACION DE ENCHUFE"/>
    <s v="PATRICIA  LEAL SOTO"/>
    <s v="RICARDO BURGOS"/>
    <d v="2023-03-18T21:50:00"/>
    <s v="ot"/>
    <m/>
    <x v="47"/>
    <x v="48"/>
    <n v="3"/>
    <n v="3"/>
    <n v="3"/>
    <n v="3"/>
    <n v="100"/>
    <x v="121"/>
    <x v="119"/>
    <s v="Erwin  Fernández Lara"/>
    <m/>
    <m/>
    <m/>
    <m/>
    <s v="MARIA SOLAR"/>
    <s v="S/N"/>
    <s v="POLI UROLOGIA "/>
    <m/>
    <m/>
    <m/>
    <m/>
    <d v="2023-02-03T00:00:00"/>
    <s v="POLI UROLOGIA"/>
    <s v="No"/>
  </r>
  <r>
    <n v="40553"/>
    <s v="OT GENERALES"/>
    <s v="OT"/>
    <m/>
    <x v="1"/>
    <s v="Cerrada"/>
    <s v="Alta"/>
    <s v="03EI-UTI QUIRURGICA-REPARACIONES"/>
    <s v="PATRICIA  LEAL SOTO"/>
    <s v="JUAN  LEIVA CADIZ"/>
    <d v="2023-02-06T15:02:00"/>
    <s v="ot"/>
    <m/>
    <x v="42"/>
    <x v="43"/>
    <m/>
    <m/>
    <n v="1"/>
    <n v="1"/>
    <n v="0"/>
    <x v="122"/>
    <x v="120"/>
    <s v="JUAN  LEIVA CADIZ"/>
    <m/>
    <m/>
    <m/>
    <m/>
    <s v="CONSUELO VILLANUEVA"/>
    <s v="S/N"/>
    <s v="UTI QUIRURGICA 2°PISO "/>
    <m/>
    <m/>
    <m/>
    <m/>
    <d v="2023-02-03T00:00:00"/>
    <s v="UTI QUIRURGICA"/>
    <s v="No"/>
  </r>
  <r>
    <n v="40558"/>
    <s v="OT GENERALES"/>
    <s v="OT"/>
    <m/>
    <x v="1"/>
    <s v="Cerrada"/>
    <s v="Alta"/>
    <s v="03EI-CHILECRECE CONTIGO-INSTALACION"/>
    <s v="PATRICIA  LEAL SOTO"/>
    <s v="SEBASTIAN TORRES CARVALLO"/>
    <d v="2023-07-05T12:53:00"/>
    <s v="ot"/>
    <m/>
    <x v="48"/>
    <x v="49"/>
    <n v="4"/>
    <n v="4"/>
    <n v="4"/>
    <n v="4"/>
    <n v="100"/>
    <x v="123"/>
    <x v="121"/>
    <s v="SEBASTIAN TORRES CARVALLO"/>
    <m/>
    <m/>
    <m/>
    <m/>
    <s v="DARLING JARAMILLO TORRES"/>
    <n v="633826"/>
    <s v="CHILE CRECE CONTIGO"/>
    <m/>
    <m/>
    <m/>
    <m/>
    <d v="2023-02-03T00:00:00"/>
    <s v="CHILE CRECE CONTIGO"/>
    <s v="No"/>
  </r>
  <r>
    <n v="40568"/>
    <s v="OT GENERALES"/>
    <s v="OT"/>
    <m/>
    <x v="0"/>
    <s v="Cerrada"/>
    <s v="Alta"/>
    <s v="03RE-CONTABILIDAD Y PRESUPUESTO-BAÑO SIN LUZ"/>
    <s v="PATRICIA  LEAL SOTO"/>
    <s v="YARITZA SANTANA GUERRERO"/>
    <d v="2023-04-18T14:26:00"/>
    <s v="ot"/>
    <m/>
    <x v="42"/>
    <x v="6"/>
    <n v="1"/>
    <n v="1"/>
    <n v="2"/>
    <n v="2"/>
    <n v="100"/>
    <x v="124"/>
    <x v="122"/>
    <s v="YARITZA SANTANA GUERRERO"/>
    <m/>
    <m/>
    <m/>
    <m/>
    <s v="MADELEINE ESCOBAR "/>
    <s v="S/N"/>
    <s v="CONTABILIDAD Y PRESUPUESTOS "/>
    <m/>
    <m/>
    <m/>
    <m/>
    <d v="2023-02-03T00:00:00"/>
    <s v="DEPARTAMENTO FINANZAS"/>
    <s v="No"/>
  </r>
  <r>
    <n v="40569"/>
    <s v="OT GENERALES"/>
    <s v="OT"/>
    <m/>
    <x v="1"/>
    <s v="Cerrada"/>
    <s v="Normal"/>
    <s v="03EI-ESTERILIZACION -LAVADORA BELIMED 3"/>
    <s v="PATRICIA  LEAL SOTO"/>
    <s v="SEBASTIAN TORRES CARVALLO"/>
    <d v="2023-03-29T09:22:00"/>
    <s v="ot"/>
    <m/>
    <x v="49"/>
    <x v="50"/>
    <n v="1"/>
    <n v="1"/>
    <n v="1"/>
    <n v="1"/>
    <n v="100"/>
    <x v="125"/>
    <x v="123"/>
    <s v="SEBASTIAN TORRES CARVALLO"/>
    <m/>
    <m/>
    <m/>
    <m/>
    <s v="FRANCISCA LEIVA"/>
    <n v="633459"/>
    <s v="ESTERILIZACION"/>
    <m/>
    <s v="SEBASTIAN TORRES CARVALLO"/>
    <m/>
    <m/>
    <d v="2023-02-03T00:00:00"/>
    <s v="ESTERILIZACION"/>
    <s v="No"/>
  </r>
  <r>
    <n v="40596"/>
    <s v="OT GENERALES"/>
    <s v="OT"/>
    <m/>
    <x v="3"/>
    <s v="Cerrada"/>
    <s v="Urgente"/>
    <s v="03GC-SAMU-CAMBIAR MANOMETRO"/>
    <s v="PATRICIA  LEAL SOTO"/>
    <s v="CESAR ANTONIO ESPINA QUINTEROS"/>
    <d v="2023-02-27T11:48:00"/>
    <s v="ot"/>
    <m/>
    <x v="46"/>
    <x v="47"/>
    <n v="5"/>
    <n v="5"/>
    <n v="5"/>
    <n v="5"/>
    <n v="100"/>
    <x v="126"/>
    <x v="124"/>
    <s v="CESAR ANTONIO ESPINA QUINTEROS"/>
    <m/>
    <m/>
    <m/>
    <m/>
    <s v="NATALY ALVEAL SILVA"/>
    <n v="633563"/>
    <s v="SAMU"/>
    <m/>
    <s v="CESAR ANTONIO ESPINA QUINTEROS"/>
    <m/>
    <m/>
    <d v="2023-02-06T00:00:00"/>
    <s v="SAMU"/>
    <s v="No"/>
  </r>
  <r>
    <n v="40598"/>
    <s v="OT GENERALES"/>
    <s v="OT"/>
    <m/>
    <x v="3"/>
    <s v="Cerrada"/>
    <s v="Urgente"/>
    <s v="03GC-RESPIRATORIO-CAMBIO DE OXIGENO"/>
    <s v="PATRICIA  LEAL SOTO"/>
    <s v="CESAR ANTONIO ESPINA QUINTEROS"/>
    <d v="2023-02-27T11:49:00"/>
    <s v="ot"/>
    <m/>
    <x v="46"/>
    <x v="47"/>
    <n v="1"/>
    <n v="1"/>
    <n v="1"/>
    <n v="1"/>
    <n v="100"/>
    <x v="127"/>
    <x v="125"/>
    <s v="CESAR ANTONIO ESPINA QUINTEROS"/>
    <m/>
    <m/>
    <m/>
    <m/>
    <s v="PAOLA LEIVA"/>
    <n v="633771"/>
    <s v="RESPIRATORIO"/>
    <m/>
    <s v="CESAR ANTONIO ESPINA QUINTEROS"/>
    <m/>
    <m/>
    <d v="2023-02-06T00:00:00"/>
    <s v="POLI RESPIRATORIO INFANTIL"/>
    <s v="No"/>
  </r>
  <r>
    <n v="40610"/>
    <s v="OT GENERALES"/>
    <s v="OT"/>
    <m/>
    <x v="1"/>
    <s v="Cerrada"/>
    <s v="Urgente"/>
    <s v="03EI-LAVANDERIA -FIJACION ROSETA"/>
    <s v="PATRICIA  LEAL SOTO"/>
    <s v="JORGE ANTONIO  PINO PINO"/>
    <d v="2023-02-20T16:43:00"/>
    <m/>
    <m/>
    <x v="50"/>
    <x v="51"/>
    <n v="1"/>
    <n v="1"/>
    <n v="1"/>
    <n v="1"/>
    <n v="0"/>
    <x v="128"/>
    <x v="126"/>
    <s v="JORGE ANTONIO  PINO PINO"/>
    <m/>
    <m/>
    <m/>
    <m/>
    <s v="CLAUDIO POZO"/>
    <s v="S/N"/>
    <s v="LAVANDERIA"/>
    <m/>
    <s v="JORGE ANTONIO  PINO PINO"/>
    <m/>
    <m/>
    <d v="2023-02-06T00:00:00"/>
    <s v="LAVANDERIA"/>
    <s v="No"/>
  </r>
  <r>
    <n v="40613"/>
    <s v="OT GENERALES"/>
    <s v="OT"/>
    <m/>
    <x v="0"/>
    <s v="Cerrada"/>
    <s v="Urgente"/>
    <s v="03RE-CIRUGIA INFANTIL- ARREGLO DE TIMBRE"/>
    <s v="PATRICIA  LEAL SOTO"/>
    <s v="YARITZA SANTANA GUERRERO"/>
    <d v="2023-05-10T19:18:00"/>
    <s v="ot"/>
    <m/>
    <x v="51"/>
    <x v="52"/>
    <n v="1"/>
    <n v="1"/>
    <n v="1"/>
    <n v="1"/>
    <n v="100"/>
    <x v="129"/>
    <x v="127"/>
    <s v="Erwin  Fernández Lara"/>
    <m/>
    <m/>
    <m/>
    <m/>
    <s v="PATRICIA VILLAGRAN MUÑOZ"/>
    <n v="633906"/>
    <s v="CIRUGIA INFANTIL"/>
    <m/>
    <m/>
    <m/>
    <m/>
    <d v="2023-02-06T00:00:00"/>
    <s v="CIRUGIA INFANTIL"/>
    <s v="No"/>
  </r>
  <r>
    <n v="40620"/>
    <s v="OT GENERALES"/>
    <s v="OT"/>
    <m/>
    <x v="2"/>
    <s v="Cerrada"/>
    <s v="Urgente"/>
    <s v="03EM-UTI QUIRURGICO-CAMBIO DE CABLE"/>
    <s v="PATRICIA  LEAL SOTO"/>
    <s v="JUAN  LEIVA CADIZ"/>
    <d v="2023-02-16T14:31:00"/>
    <s v="ot"/>
    <m/>
    <x v="46"/>
    <x v="47"/>
    <n v="1"/>
    <n v="1"/>
    <n v="1"/>
    <n v="1"/>
    <n v="100"/>
    <x v="130"/>
    <x v="128"/>
    <s v="JUAN  LEIVA CADIZ"/>
    <m/>
    <m/>
    <m/>
    <m/>
    <s v="CONSUELO VILLANUEVA"/>
    <n v="633815"/>
    <s v="UTI QUIRURGICA"/>
    <m/>
    <m/>
    <m/>
    <m/>
    <d v="2023-02-06T00:00:00"/>
    <s v="UTI PEDIATRICA"/>
    <s v="No"/>
  </r>
  <r>
    <n v="40622"/>
    <s v="OT GENERALES"/>
    <s v="OT"/>
    <m/>
    <x v="0"/>
    <s v="Cerrada"/>
    <s v="Urgente"/>
    <s v="03RE-MEDICINA-SOLICITA ENCHUFE"/>
    <s v="PATRICIA  LEAL SOTO"/>
    <s v="DANIA TAPIA ACOSTA"/>
    <d v="2023-03-28T12:12:00"/>
    <s v="ot"/>
    <m/>
    <x v="52"/>
    <x v="53"/>
    <n v="1"/>
    <n v="1"/>
    <n v="1"/>
    <n v="1"/>
    <n v="100"/>
    <x v="131"/>
    <x v="129"/>
    <s v="DANIA TAPIA ACOSTA"/>
    <m/>
    <m/>
    <m/>
    <m/>
    <s v="ALEJANDRA JARA"/>
    <n v="633518"/>
    <s v="MEDICINA"/>
    <m/>
    <s v="RICARDO BURGOS"/>
    <m/>
    <m/>
    <d v="2023-02-06T00:00:00"/>
    <s v="MEDICINA"/>
    <s v="No"/>
  </r>
  <r>
    <n v="40626"/>
    <s v="OT GENERALES"/>
    <s v="OT"/>
    <m/>
    <x v="1"/>
    <s v="Cerrada"/>
    <s v="Urgente"/>
    <s v="03EI-URGENCIA-REPARACION DE CAMILLA"/>
    <s v="PATRICIA  LEAL SOTO"/>
    <s v="FELIPE  FIGUEROA CANUIÑIR"/>
    <d v="2023-02-08T14:31:00"/>
    <s v="ot"/>
    <m/>
    <x v="53"/>
    <x v="54"/>
    <n v="2"/>
    <n v="2"/>
    <n v="2"/>
    <n v="2"/>
    <n v="100"/>
    <x v="132"/>
    <x v="130"/>
    <s v="FELIPE  FIGUEROA CANUIÑIR"/>
    <m/>
    <m/>
    <m/>
    <m/>
    <s v="MARIA JOSE"/>
    <n v="633744"/>
    <s v="URGENCIA ADULTOS"/>
    <m/>
    <s v="FELIPE  FIGUEROA CANUIÑIR"/>
    <m/>
    <m/>
    <d v="2023-02-06T00:00:00"/>
    <s v="URGENCIA ADULTOS"/>
    <s v="No"/>
  </r>
  <r>
    <n v="40629"/>
    <s v="OT GENERALES"/>
    <s v="OT"/>
    <m/>
    <x v="2"/>
    <s v="Cerrada"/>
    <s v="Urgente"/>
    <s v="03EM- ARREGLO MONITOR MULTIPARAMETRO NEONATOLOGÍA"/>
    <s v="JUAN  LEIVA CADIZ"/>
    <s v="JUAN  LEIVA CADIZ"/>
    <d v="2023-02-06T15:49:00"/>
    <s v="ot"/>
    <m/>
    <x v="35"/>
    <x v="42"/>
    <n v="2"/>
    <n v="2"/>
    <n v="2"/>
    <n v="2"/>
    <n v="100"/>
    <x v="133"/>
    <x v="131"/>
    <s v="JUAN  LEIVA CADIZ"/>
    <m/>
    <m/>
    <m/>
    <m/>
    <m/>
    <m/>
    <m/>
    <m/>
    <m/>
    <m/>
    <m/>
    <d v="2023-02-01T00:00:00"/>
    <s v="NEONATO CUIDADOS INTENSIVOS"/>
    <s v="No"/>
  </r>
  <r>
    <n v="40630"/>
    <s v="OT GENERALES"/>
    <s v="OT"/>
    <m/>
    <x v="2"/>
    <s v="Cerrada"/>
    <s v="Normal"/>
    <s v="03EM- ARREGLO DE OXIMETRO DE NEUROLOGÍA "/>
    <s v="JUAN  LEIVA CADIZ"/>
    <s v="JUAN  LEIVA CADIZ"/>
    <d v="2023-02-06T15:55:00"/>
    <s v="ot"/>
    <m/>
    <x v="7"/>
    <x v="37"/>
    <m/>
    <m/>
    <n v="2"/>
    <n v="2"/>
    <n v="100"/>
    <x v="134"/>
    <x v="132"/>
    <s v="JUAN  LEIVA CADIZ"/>
    <m/>
    <m/>
    <m/>
    <m/>
    <s v="NEUROCIRUGÍA"/>
    <m/>
    <s v="NEUROCIRUGÍA"/>
    <m/>
    <m/>
    <m/>
    <m/>
    <d v="2023-01-31T00:00:00"/>
    <s v="NEUROCIRUGIA"/>
    <s v="No"/>
  </r>
  <r>
    <n v="40631"/>
    <s v="OT GENERALES"/>
    <s v="OT"/>
    <m/>
    <x v="2"/>
    <s v="Cerrada"/>
    <s v="Normal"/>
    <s v="03EM- MEDICINA ARREGLO DE MONITOR MULTIPARAMETRO"/>
    <s v="JUAN  LEIVA CADIZ"/>
    <s v="JUAN  LEIVA CADIZ"/>
    <d v="2023-02-06T16:09:00"/>
    <s v="ot"/>
    <m/>
    <x v="7"/>
    <x v="37"/>
    <n v="2"/>
    <n v="2"/>
    <n v="2"/>
    <n v="2"/>
    <n v="100"/>
    <x v="135"/>
    <x v="133"/>
    <s v="JUAN  LEIVA CADIZ"/>
    <m/>
    <m/>
    <m/>
    <m/>
    <s v="CLAUDIA CAMPOS"/>
    <m/>
    <s v="MEDICINA"/>
    <m/>
    <m/>
    <m/>
    <m/>
    <d v="2023-01-31T00:00:00"/>
    <s v="MEDICINA"/>
    <s v="No"/>
  </r>
  <r>
    <n v="40632"/>
    <s v="OT GENERALES"/>
    <s v="OT"/>
    <m/>
    <x v="0"/>
    <s v="Cerrada"/>
    <s v="Urgente"/>
    <s v="03RE-REMUNERACIONES-INSTALACION ELECTRICA"/>
    <s v="PATRICIA  LEAL SOTO"/>
    <s v="YARITZA SANTANA GUERRERO"/>
    <d v="2023-04-03T12:28:00"/>
    <s v="ot"/>
    <m/>
    <x v="45"/>
    <x v="46"/>
    <n v="5"/>
    <n v="5"/>
    <n v="5"/>
    <n v="5"/>
    <n v="100"/>
    <x v="136"/>
    <x v="134"/>
    <s v="Erwin  Fernández Lara"/>
    <m/>
    <m/>
    <m/>
    <m/>
    <s v="SUSANA SOTO"/>
    <n v="6335373"/>
    <s v="REMUNERACIONES"/>
    <m/>
    <m/>
    <m/>
    <m/>
    <d v="2023-02-06T00:00:00"/>
    <s v="HBV"/>
    <s v="No"/>
  </r>
  <r>
    <n v="40633"/>
    <s v="OT GENERALES"/>
    <s v="OT"/>
    <m/>
    <x v="2"/>
    <s v="Cerrada"/>
    <s v="Normal"/>
    <s v="03EM- URGENCIA ADULTOS"/>
    <s v="JUAN  LEIVA CADIZ"/>
    <s v="JUAN  LEIVA CADIZ"/>
    <d v="2023-02-06T16:15:00"/>
    <s v="ot"/>
    <m/>
    <x v="7"/>
    <x v="7"/>
    <n v="2"/>
    <n v="2"/>
    <n v="2"/>
    <n v="2"/>
    <n v="100"/>
    <x v="137"/>
    <x v="135"/>
    <s v="JUAN  LEIVA CADIZ"/>
    <m/>
    <m/>
    <m/>
    <m/>
    <s v="MARÍA JOSE VILLARROEL"/>
    <m/>
    <m/>
    <m/>
    <m/>
    <m/>
    <m/>
    <d v="2023-01-31T00:00:00"/>
    <s v="URGENCIA ADULTOS"/>
    <s v="No"/>
  </r>
  <r>
    <n v="40634"/>
    <s v="OT GENERALES"/>
    <s v="OT"/>
    <m/>
    <x v="2"/>
    <s v="Cerrada"/>
    <s v="Normal"/>
    <s v="03EM- URGENCIA ADULTOS"/>
    <s v="JUAN  LEIVA CADIZ"/>
    <s v="JUAN  LEIVA CADIZ"/>
    <d v="2023-02-06T16:22:00"/>
    <s v="ot"/>
    <m/>
    <x v="35"/>
    <x v="37"/>
    <n v="2"/>
    <n v="2"/>
    <n v="2"/>
    <n v="2"/>
    <n v="100"/>
    <x v="138"/>
    <x v="136"/>
    <s v="JUAN  LEIVA CADIZ"/>
    <m/>
    <m/>
    <m/>
    <m/>
    <s v="MARÍA JOSE VILLARROEL"/>
    <m/>
    <m/>
    <m/>
    <m/>
    <m/>
    <m/>
    <d v="2023-02-01T00:00:00"/>
    <s v="URGENCIA ADULTOS"/>
    <s v="No"/>
  </r>
  <r>
    <n v="40635"/>
    <s v="OT GENERALES"/>
    <s v="OT"/>
    <m/>
    <x v="2"/>
    <s v="Cerrada"/>
    <s v="Urgente"/>
    <s v="03EM- URGENCIA ADULTOS"/>
    <s v="JUAN  LEIVA CADIZ"/>
    <s v="JUAN  LEIVA CADIZ"/>
    <d v="2023-02-06T16:32:00"/>
    <s v="ot"/>
    <m/>
    <x v="35"/>
    <x v="37"/>
    <n v="2"/>
    <n v="2"/>
    <n v="2"/>
    <n v="2"/>
    <n v="100"/>
    <x v="139"/>
    <x v="137"/>
    <s v="JUAN  LEIVA CADIZ"/>
    <m/>
    <m/>
    <m/>
    <m/>
    <s v="MARÍA JOSE VILLARROEL"/>
    <m/>
    <s v="URGENCIA ADULTO"/>
    <m/>
    <m/>
    <m/>
    <m/>
    <d v="2023-02-01T00:00:00"/>
    <s v="URGENCIA ADULTOS"/>
    <s v="No"/>
  </r>
  <r>
    <n v="40636"/>
    <s v="OT GENERALES"/>
    <s v="OT"/>
    <m/>
    <x v="2"/>
    <s v="Cerrada"/>
    <s v="Normal"/>
    <s v="03EM- URGENCIA ADULTOS"/>
    <s v="JUAN  LEIVA CADIZ"/>
    <s v="JUAN  LEIVA CADIZ"/>
    <d v="2023-02-06T16:35:00"/>
    <s v="ot"/>
    <m/>
    <x v="35"/>
    <x v="37"/>
    <n v="2"/>
    <n v="2"/>
    <n v="2"/>
    <n v="2"/>
    <n v="100"/>
    <x v="140"/>
    <x v="138"/>
    <s v="JUAN  LEIVA CADIZ"/>
    <m/>
    <m/>
    <m/>
    <m/>
    <s v="MARÍA JOSE VILLARROEL"/>
    <m/>
    <s v="URGENCIA ADULTO"/>
    <m/>
    <m/>
    <m/>
    <m/>
    <d v="2023-02-01T00:00:00"/>
    <s v="URGENCIA ADULTOS"/>
    <s v="No"/>
  </r>
  <r>
    <n v="40640"/>
    <s v="OT GENERALES"/>
    <s v="OT"/>
    <m/>
    <x v="2"/>
    <s v="Cerrada"/>
    <s v="Urgente"/>
    <s v="03EM- URGENCIA ADULTOS"/>
    <s v="JUAN  LEIVA CADIZ"/>
    <s v="JUAN  LEIVA CADIZ"/>
    <d v="2023-02-06T18:56:00"/>
    <s v="ot"/>
    <m/>
    <x v="35"/>
    <x v="37"/>
    <n v="2"/>
    <n v="2"/>
    <n v="2"/>
    <n v="2"/>
    <n v="100"/>
    <x v="141"/>
    <x v="139"/>
    <s v="JUAN  LEIVA CADIZ"/>
    <m/>
    <m/>
    <m/>
    <m/>
    <s v="MARÍA JOSE VILLARROEL"/>
    <m/>
    <s v="URGENCIA ADULTO"/>
    <m/>
    <m/>
    <m/>
    <m/>
    <d v="2023-02-01T00:00:00"/>
    <s v="URGENCIA ADULTOS"/>
    <s v="No"/>
  </r>
  <r>
    <n v="40641"/>
    <s v="OT GENERALES"/>
    <s v="OT"/>
    <m/>
    <x v="2"/>
    <s v="Cerrada"/>
    <s v="Normal"/>
    <s v="03EM- PEDIATRIA"/>
    <s v="JUAN  LEIVA CADIZ"/>
    <s v="JUAN  LEIVA CADIZ"/>
    <d v="2023-02-06T19:23:00"/>
    <s v="ot"/>
    <m/>
    <x v="42"/>
    <x v="43"/>
    <n v="2"/>
    <n v="2"/>
    <n v="2"/>
    <n v="2"/>
    <n v="100"/>
    <x v="142"/>
    <x v="140"/>
    <s v="JUAN  LEIVA CADIZ"/>
    <m/>
    <m/>
    <m/>
    <m/>
    <s v="NATALIA RUIZ"/>
    <m/>
    <s v="PEDIATRÍA"/>
    <m/>
    <m/>
    <m/>
    <m/>
    <d v="2023-02-03T00:00:00"/>
    <s v="PEDIATRIA"/>
    <s v="No"/>
  </r>
  <r>
    <n v="40642"/>
    <s v="OT GENERALES"/>
    <s v="OT"/>
    <m/>
    <x v="2"/>
    <s v="Cerrada"/>
    <s v="Urgente"/>
    <s v="03EM- URGENCIA PEDIÁTRICA"/>
    <s v="JUAN  LEIVA CADIZ"/>
    <s v="JUAN  LEIVA CADIZ"/>
    <d v="2023-02-06T19:27:00"/>
    <s v="ot"/>
    <m/>
    <x v="42"/>
    <x v="10"/>
    <n v="2"/>
    <n v="2"/>
    <n v="2"/>
    <n v="2"/>
    <n v="100"/>
    <x v="143"/>
    <x v="141"/>
    <s v="JUAN  LEIVA CADIZ"/>
    <m/>
    <m/>
    <m/>
    <m/>
    <s v="FRANCISCA SAGREDO"/>
    <m/>
    <s v="URGENCIA PEDIÁTRICA"/>
    <m/>
    <m/>
    <m/>
    <m/>
    <d v="2023-02-03T00:00:00"/>
    <s v="URGENCIA PEDIATRICA"/>
    <s v="No"/>
  </r>
  <r>
    <n v="40643"/>
    <s v="OT GENERALES"/>
    <s v="OT"/>
    <m/>
    <x v="2"/>
    <s v="Cerrada"/>
    <s v="Urgente"/>
    <s v="03EM- HEMATOLOGÍA "/>
    <s v="JUAN  LEIVA CADIZ"/>
    <s v="JUAN  LEIVA CADIZ"/>
    <d v="2023-02-06T19:31:00"/>
    <s v="ot"/>
    <m/>
    <x v="42"/>
    <x v="43"/>
    <n v="2"/>
    <n v="2"/>
    <n v="2"/>
    <n v="2"/>
    <n v="100"/>
    <x v="144"/>
    <x v="142"/>
    <s v="JUAN  LEIVA CADIZ"/>
    <m/>
    <m/>
    <m/>
    <m/>
    <s v="HEMATOLOGÍA "/>
    <m/>
    <s v="HEMATOLOGÍA  INTENSIVA "/>
    <m/>
    <m/>
    <m/>
    <m/>
    <d v="2023-02-03T00:00:00"/>
    <s v="UNIDAD HEMATOLOGIA INTENSIVA"/>
    <s v="No"/>
  </r>
  <r>
    <n v="40644"/>
    <s v="OT GENERALES"/>
    <s v="OT"/>
    <m/>
    <x v="2"/>
    <s v="Cerrada"/>
    <s v="Urgente"/>
    <s v="03EM- URGENCIA PEDIÁTRICA"/>
    <s v="JUAN  LEIVA CADIZ"/>
    <s v="JUAN  LEIVA CADIZ"/>
    <d v="2023-02-06T19:35:00"/>
    <s v="TAREA"/>
    <m/>
    <x v="49"/>
    <x v="50"/>
    <n v="1"/>
    <n v="1"/>
    <n v="1"/>
    <n v="1"/>
    <n v="100"/>
    <x v="145"/>
    <x v="143"/>
    <s v="JUAN  LEIVA CADIZ"/>
    <m/>
    <m/>
    <m/>
    <m/>
    <s v="FRANCISCA SAGREDO"/>
    <m/>
    <s v="URGENCIA PEDIÁTRICA"/>
    <m/>
    <m/>
    <m/>
    <m/>
    <d v="2023-02-04T00:00:00"/>
    <s v="URGENCIA PEDIATRICA"/>
    <s v="No"/>
  </r>
  <r>
    <n v="40662"/>
    <s v="OT GENERALES"/>
    <s v="OT"/>
    <m/>
    <x v="0"/>
    <s v="Cerrada"/>
    <s v="Urgente"/>
    <s v="03RE-MEDICNA 4to PISO-INSTALACION DE ENCHUFES"/>
    <s v="PATRICIA  LEAL SOTO"/>
    <s v="DANIA TAPIA ACOSTA"/>
    <d v="2023-04-12T00:25:00"/>
    <s v="ot"/>
    <m/>
    <x v="45"/>
    <x v="46"/>
    <n v="1"/>
    <n v="1"/>
    <n v="1"/>
    <n v="1"/>
    <n v="100"/>
    <x v="146"/>
    <x v="144"/>
    <s v="Erwin  Fernández Lara"/>
    <m/>
    <m/>
    <m/>
    <m/>
    <s v="ALEJANDRA JARA"/>
    <n v="633518"/>
    <s v="MEDICINA 4°PISO"/>
    <m/>
    <m/>
    <m/>
    <m/>
    <d v="2023-02-07T00:00:00"/>
    <s v="MEDICINA"/>
    <s v="No"/>
  </r>
  <r>
    <n v="40678"/>
    <s v="OT GENERALES"/>
    <s v="OT"/>
    <m/>
    <x v="3"/>
    <s v="Cerrada"/>
    <s v="Urgente"/>
    <s v="03GC-MEDICINA-REPOSICION DE 20 NIPLES"/>
    <s v="PATRICIA  LEAL SOTO"/>
    <s v="CESAR ANTONIO ESPINA QUINTEROS"/>
    <d v="2023-02-27T11:51:00"/>
    <s v="ot"/>
    <m/>
    <x v="52"/>
    <x v="53"/>
    <n v="1"/>
    <n v="1"/>
    <n v="1"/>
    <n v="1"/>
    <n v="100"/>
    <x v="147"/>
    <x v="145"/>
    <s v="CESAR ANTONIO ESPINA QUINTEROS"/>
    <m/>
    <m/>
    <m/>
    <m/>
    <s v="CLAUDIA CAMPOS RIVERA"/>
    <n v="633520"/>
    <s v="MEDICINA"/>
    <m/>
    <s v="CESAR ANTONIO ESPINA QUINTEROS"/>
    <m/>
    <m/>
    <d v="2023-02-07T00:00:00"/>
    <s v="MEDICINA"/>
    <s v="No"/>
  </r>
  <r>
    <n v="40679"/>
    <s v="OT GENERALES"/>
    <s v="OT"/>
    <m/>
    <x v="2"/>
    <s v="Cerrada"/>
    <s v="Urgente"/>
    <s v="03EM-UTI QUIRURGICA- REPARAR SENSOR SATUROMETROS "/>
    <s v="PATRICIA  LEAL SOTO"/>
    <s v="JUAN  LEIVA CADIZ"/>
    <d v="2023-02-15T09:51:00"/>
    <s v="ot"/>
    <m/>
    <x v="52"/>
    <x v="53"/>
    <n v="1"/>
    <n v="1"/>
    <n v="1"/>
    <n v="1"/>
    <n v="100"/>
    <x v="148"/>
    <x v="146"/>
    <s v="JUAN  LEIVA CADIZ"/>
    <m/>
    <m/>
    <m/>
    <m/>
    <s v="CONSUELO VILLANUEVA"/>
    <n v="633497"/>
    <s v="UTI QUIRURGICA 2°PISO "/>
    <m/>
    <m/>
    <m/>
    <m/>
    <d v="2023-02-07T00:00:00"/>
    <s v="UTI QUIRURGICA"/>
    <s v="No"/>
  </r>
  <r>
    <n v="40680"/>
    <s v="OT GENERALES"/>
    <s v="OT"/>
    <m/>
    <x v="2"/>
    <s v="Cerrada"/>
    <s v="Urgente"/>
    <s v="03EM-UTI 2-REPARAR BOMBA"/>
    <s v="PATRICIA  LEAL SOTO"/>
    <s v="JUAN  LEIVA CADIZ"/>
    <d v="2023-02-15T09:43:00"/>
    <s v="ot"/>
    <m/>
    <x v="52"/>
    <x v="53"/>
    <n v="2"/>
    <n v="2"/>
    <n v="2"/>
    <n v="2"/>
    <n v="100"/>
    <x v="149"/>
    <x v="147"/>
    <s v="JUAN  LEIVA CADIZ"/>
    <m/>
    <m/>
    <m/>
    <m/>
    <s v="CONSUELO VILLANUEVA"/>
    <n v="633459"/>
    <s v="UTI QUIRURGICA 2°PISO "/>
    <m/>
    <m/>
    <m/>
    <m/>
    <d v="2023-02-07T00:00:00"/>
    <s v="UTI QUIRURGICA"/>
    <s v="No"/>
  </r>
  <r>
    <n v="40687"/>
    <s v="OT GENERALES"/>
    <s v="OT"/>
    <m/>
    <x v="2"/>
    <s v="Cerrada"/>
    <s v="Urgente"/>
    <s v="03EM-MEDICINA-EQUIPO DE PRESIÓN EN MAL ESTADO"/>
    <s v="PATRICIA  LEAL SOTO"/>
    <s v="JUAN  LEIVA CADIZ"/>
    <d v="2023-02-16T14:35:00"/>
    <s v="ot"/>
    <m/>
    <x v="53"/>
    <x v="54"/>
    <n v="1"/>
    <n v="1"/>
    <n v="1"/>
    <n v="1"/>
    <n v="100"/>
    <x v="150"/>
    <x v="148"/>
    <s v="JUAN  LEIVA CADIZ"/>
    <m/>
    <m/>
    <m/>
    <m/>
    <s v="CLAUDIA CAMPOS RIVERA"/>
    <n v="633520"/>
    <s v="MEDINA"/>
    <m/>
    <m/>
    <m/>
    <m/>
    <d v="2023-02-08T00:00:00"/>
    <s v="MEDICINA"/>
    <s v="No"/>
  </r>
  <r>
    <n v="40700"/>
    <s v="OT GENERALES"/>
    <s v="OT"/>
    <m/>
    <x v="2"/>
    <s v="Cerrada"/>
    <s v="Urgente"/>
    <s v="03EM-MEDICINA- BALANZA MAL ESTADO"/>
    <s v="PATRICIA  LEAL SOTO"/>
    <s v="JUAN  LEIVA CADIZ"/>
    <d v="2023-07-12T16:29:00"/>
    <s v="ot"/>
    <m/>
    <x v="53"/>
    <x v="54"/>
    <n v="2"/>
    <n v="2"/>
    <n v="2"/>
    <n v="2"/>
    <n v="100"/>
    <x v="151"/>
    <x v="149"/>
    <s v="JUAN  LEIVA CADIZ"/>
    <m/>
    <m/>
    <m/>
    <m/>
    <s v="CLAUDIA CAMPOS RIVERA"/>
    <n v="633520"/>
    <s v="MEDICINA"/>
    <m/>
    <m/>
    <m/>
    <m/>
    <d v="2023-02-08T00:00:00"/>
    <s v="MEDICINA"/>
    <s v="No"/>
  </r>
  <r>
    <n v="40717"/>
    <s v="OT GENERALES"/>
    <s v="OT"/>
    <m/>
    <x v="1"/>
    <s v="Cerrada"/>
    <s v="Urgente"/>
    <s v="03EI-ECOCARDIOLOGIA PEDIATRICA-REPARACION DE AIRE ACONDICIONADO"/>
    <s v="PATRICIA  LEAL SOTO"/>
    <s v="SEBASTIAN TORRES CARVALLO"/>
    <d v="2023-02-09T16:07:00"/>
    <s v="ot"/>
    <m/>
    <x v="53"/>
    <x v="54"/>
    <n v="1"/>
    <n v="1"/>
    <n v="1"/>
    <n v="1"/>
    <n v="100"/>
    <x v="152"/>
    <x v="150"/>
    <s v="SEBASTIAN TORRES CARVALLO"/>
    <m/>
    <m/>
    <m/>
    <m/>
    <s v="MARIBEL VILLABLANCA"/>
    <s v="S/N"/>
    <s v="ECOCARDIO PEDIATRICO"/>
    <m/>
    <s v="ALVARO  MATUS REYES, SEBASTIAN TORRES CARVALLO"/>
    <m/>
    <m/>
    <d v="2023-02-08T00:00:00"/>
    <s v="POLI CARDIOLOGIA"/>
    <s v="No"/>
  </r>
  <r>
    <n v="40718"/>
    <s v="OT GENERALES"/>
    <s v="OT"/>
    <m/>
    <x v="0"/>
    <s v="Cerrada"/>
    <s v="Urgente"/>
    <s v="03RE-UNIDAD DE PARTO-RETIRAR ENCHUFE"/>
    <s v="PATRICIA  LEAL SOTO"/>
    <s v="YARITZA SANTANA GUERRERO"/>
    <d v="2023-04-03T12:21:00"/>
    <s v="ot"/>
    <m/>
    <x v="54"/>
    <x v="55"/>
    <n v="1"/>
    <n v="1"/>
    <n v="1"/>
    <n v="1"/>
    <n v="100"/>
    <x v="153"/>
    <x v="151"/>
    <s v="Erwin  Fernández Lara"/>
    <m/>
    <m/>
    <m/>
    <m/>
    <s v="EVELYN CARDENAS PICTICAR"/>
    <n v="633605"/>
    <s v="PARTO"/>
    <m/>
    <m/>
    <m/>
    <m/>
    <d v="2023-02-08T00:00:00"/>
    <s v="PARTO - OBSTETRICIA"/>
    <s v="No"/>
  </r>
  <r>
    <n v="40722"/>
    <s v="OT GENERALES"/>
    <s v="OT"/>
    <m/>
    <x v="1"/>
    <s v="Cerrada"/>
    <s v="Urgente"/>
    <s v="03EI-SERVICIO SOCIAL-INSTALACION DE AIRE ACONDICIONADO"/>
    <s v="PATRICIA  LEAL SOTO"/>
    <s v="SEBASTIAN TORRES CARVALLO"/>
    <d v="2023-11-20T12:15:00"/>
    <s v="ot"/>
    <m/>
    <x v="55"/>
    <x v="56"/>
    <n v="8"/>
    <n v="8"/>
    <n v="16"/>
    <n v="16"/>
    <n v="100"/>
    <x v="154"/>
    <x v="152"/>
    <s v="SEBASTIAN TORRES CARVALLO"/>
    <m/>
    <m/>
    <m/>
    <m/>
    <s v="IRMA CARPEZAT"/>
    <n v="633528"/>
    <s v="SERVICIO SOCIAL"/>
    <m/>
    <s v="ALVARO  MATUS REYES, FELIPE  FIGUEROA CANUIÑIR, ROBERTO ALEJANDRO JARAMILLO PEREZ, SEBASTIAN TORRES CARVALLO, JORGE ANTONIO  PINO PINO, JOSE LUIS  CEBALLO CARCAMO"/>
    <m/>
    <m/>
    <d v="2023-02-08T00:00:00"/>
    <s v="HBV"/>
    <s v="No"/>
  </r>
  <r>
    <n v="40733"/>
    <s v="OT GENERALES"/>
    <s v="OT"/>
    <m/>
    <x v="0"/>
    <s v="Cerrada"/>
    <s v="Urgente"/>
    <s v="03RE-CONTABILIDAD Y PRESUPUESTO-BAÑO SIN LUZ"/>
    <s v="PATRICIA  LEAL SOTO"/>
    <s v="RICARDO BURGOS"/>
    <d v="2023-03-25T07:43:00"/>
    <s v="ot"/>
    <m/>
    <x v="3"/>
    <x v="3"/>
    <n v="1"/>
    <n v="1"/>
    <n v="1"/>
    <n v="1"/>
    <n v="100"/>
    <x v="155"/>
    <x v="153"/>
    <s v="Erwin  Fernández Lara"/>
    <m/>
    <m/>
    <m/>
    <m/>
    <s v="MADELEINE ESCOBAR "/>
    <n v="633487"/>
    <s v="CONTABILIDAD Y PRESUPUESTOS "/>
    <m/>
    <m/>
    <m/>
    <m/>
    <d v="2023-02-09T00:00:00"/>
    <s v="HBV"/>
    <s v="No"/>
  </r>
  <r>
    <n v="40740"/>
    <s v="OT GENERALES"/>
    <s v="OT"/>
    <m/>
    <x v="0"/>
    <s v="Cerrada"/>
    <s v="Urgente"/>
    <s v="03RE-LAVANDERIA-REPARACION ILUMINARIA"/>
    <s v="PATRICIA  LEAL SOTO"/>
    <s v="RICARDO BURGOS"/>
    <d v="2023-03-25T00:00:00"/>
    <s v="ot"/>
    <m/>
    <x v="50"/>
    <x v="51"/>
    <n v="2"/>
    <n v="2"/>
    <n v="2"/>
    <n v="2"/>
    <n v="100"/>
    <x v="156"/>
    <x v="154"/>
    <s v="Erwin  Fernández Lara"/>
    <m/>
    <m/>
    <m/>
    <m/>
    <s v="CLAUDIO POZO"/>
    <s v="S/N"/>
    <s v="LAVANDERIA Y ROPERIA"/>
    <m/>
    <m/>
    <m/>
    <m/>
    <d v="2023-02-09T00:00:00"/>
    <s v="LAVANDERIA"/>
    <s v="No"/>
  </r>
  <r>
    <n v="40752"/>
    <s v="OT GENERALES"/>
    <s v="OT"/>
    <m/>
    <x v="0"/>
    <s v="Cerrada"/>
    <s v="Urgente"/>
    <s v="03RE-ESTADISTICAS-ILUMINACIÓN DEJO DE FUNCIONAR"/>
    <s v="PATRICIA  LEAL SOTO"/>
    <s v="RICARDO BURGOS"/>
    <d v="2023-03-25T07:42:00"/>
    <s v="ot"/>
    <m/>
    <x v="3"/>
    <x v="3"/>
    <n v="1"/>
    <n v="1"/>
    <n v="1"/>
    <n v="1"/>
    <n v="100"/>
    <x v="157"/>
    <x v="155"/>
    <s v="Erwin  Fernández Lara"/>
    <m/>
    <m/>
    <m/>
    <m/>
    <s v="GEORGETTE FINSCHI BELLO"/>
    <n v="633592"/>
    <s v="ESTADISTICAS"/>
    <m/>
    <m/>
    <m/>
    <m/>
    <d v="2023-02-09T00:00:00"/>
    <s v="HBV"/>
    <s v="No"/>
  </r>
  <r>
    <n v="40756"/>
    <s v="OT GENERALES"/>
    <s v="OT"/>
    <m/>
    <x v="1"/>
    <s v="Cerrada"/>
    <s v="Urgente"/>
    <s v="03EI-PABELLON CENTRAL- MESA QUIRURGICA"/>
    <s v="PATRICIA  LEAL SOTO"/>
    <s v="JORGE ANTONIO  PINO PINO"/>
    <d v="2023-07-19T13:54:00"/>
    <s v="ot"/>
    <m/>
    <x v="56"/>
    <x v="57"/>
    <n v="2"/>
    <n v="2"/>
    <n v="2"/>
    <n v="2"/>
    <n v="0"/>
    <x v="158"/>
    <x v="156"/>
    <s v="JORGE ANTONIO  PINO PINO"/>
    <m/>
    <m/>
    <m/>
    <m/>
    <s v="DIANA APABLAZA"/>
    <n v="633510"/>
    <s v="PABELLON CENTRAL"/>
    <m/>
    <m/>
    <m/>
    <m/>
    <d v="2023-02-09T00:00:00"/>
    <s v="PABELLON CENTRAL"/>
    <s v="No"/>
  </r>
  <r>
    <n v="40760"/>
    <s v="OT GENERALES"/>
    <s v="OT"/>
    <m/>
    <x v="0"/>
    <s v="Cerrada"/>
    <s v="Urgente"/>
    <s v="03RE-NEONATOLOGIA -TUBOS FLUORESCENTES"/>
    <s v="PATRICIA  LEAL SOTO"/>
    <s v="FRANCISCO ROLANDO PRADINES BRIONES"/>
    <d v="2023-04-11T23:39:00"/>
    <s v="ot"/>
    <m/>
    <x v="57"/>
    <x v="58"/>
    <n v="1"/>
    <n v="1"/>
    <n v="1"/>
    <n v="1"/>
    <n v="100"/>
    <x v="159"/>
    <x v="157"/>
    <s v="Erwin  Fernández Lara"/>
    <m/>
    <m/>
    <m/>
    <m/>
    <s v="REBECA LEMARIE"/>
    <s v="S/N"/>
    <s v="NEONATOLOGIA"/>
    <m/>
    <m/>
    <m/>
    <m/>
    <d v="2023-02-09T00:00:00"/>
    <s v="NEONATO CUIDADOS  INTERMEDIOS"/>
    <s v="No"/>
  </r>
  <r>
    <n v="40761"/>
    <s v="OT GENERALES"/>
    <s v="OT"/>
    <m/>
    <x v="0"/>
    <s v="Cerrada"/>
    <s v="Urgente"/>
    <s v="03RE- URGENCIA  ADULTO-REPARACION DE AMPOYA"/>
    <s v="PATRICIA  LEAL SOTO"/>
    <s v="YOSELYN  PEREZ MARAGANO"/>
    <d v="2023-12-19T16:08:00"/>
    <s v="ot"/>
    <m/>
    <x v="37"/>
    <x v="10"/>
    <n v="0"/>
    <n v="0"/>
    <n v="0"/>
    <n v="0"/>
    <n v="100"/>
    <x v="160"/>
    <x v="158"/>
    <s v="PATRICIA  LEAL SOTO"/>
    <m/>
    <m/>
    <m/>
    <m/>
    <s v="MARIA JOSE"/>
    <n v="633744"/>
    <s v="URGENCIA ADULTOS"/>
    <m/>
    <m/>
    <m/>
    <m/>
    <d v="2023-02-09T00:00:00"/>
    <s v="URGENCIA ADULTOS"/>
    <s v="No"/>
  </r>
  <r>
    <n v="40768"/>
    <s v="OT GENERALES"/>
    <s v="OT"/>
    <m/>
    <x v="0"/>
    <s v="Cerrada"/>
    <s v="Urgente"/>
    <s v="03RE-ESTERILIZACION-TUBO FLUORESCENTE"/>
    <s v="PATRICIA  LEAL SOTO"/>
    <s v="DANIA TAPIA ACOSTA"/>
    <d v="2023-04-12T00:31:00"/>
    <s v="ot"/>
    <m/>
    <x v="58"/>
    <x v="59"/>
    <n v="1"/>
    <n v="1"/>
    <n v="1"/>
    <n v="1"/>
    <n v="100"/>
    <x v="161"/>
    <x v="159"/>
    <s v="Erwin  Fernández Lara"/>
    <m/>
    <m/>
    <m/>
    <m/>
    <s v="CONSTANZA PEREZ"/>
    <n v="633459"/>
    <s v="ESTERILIZACION"/>
    <m/>
    <m/>
    <m/>
    <m/>
    <d v="2023-02-09T00:00:00"/>
    <s v="ESTERILIZACION"/>
    <s v="No"/>
  </r>
  <r>
    <n v="40780"/>
    <s v="OT GENERALES"/>
    <s v="OT"/>
    <m/>
    <x v="0"/>
    <s v="Cerrada"/>
    <s v="Urgente"/>
    <s v="03RE-POLI RESPIRATORIO -TUBO FLUORESCENTES"/>
    <s v="PATRICIA  LEAL SOTO"/>
    <s v="DANIA TAPIA ACOSTA"/>
    <d v="2023-04-12T00:55:00"/>
    <s v="ot"/>
    <m/>
    <x v="59"/>
    <x v="60"/>
    <n v="1"/>
    <n v="1"/>
    <n v="1"/>
    <n v="1"/>
    <n v="100"/>
    <x v="162"/>
    <x v="160"/>
    <s v="Erwin  Fernández Lara"/>
    <m/>
    <m/>
    <m/>
    <m/>
    <s v="PAOLA LEIVA"/>
    <n v="633778"/>
    <s v="POLI RESPIRATORIO"/>
    <m/>
    <m/>
    <m/>
    <m/>
    <d v="2023-02-10T00:00:00"/>
    <s v="POLI RESPIRATORIO INFANTIL"/>
    <s v="No"/>
  </r>
  <r>
    <n v="40783"/>
    <s v="OT GENERALES"/>
    <s v="OT"/>
    <m/>
    <x v="0"/>
    <s v="Cerrada"/>
    <s v="Urgente"/>
    <s v="03RE-PEDIATRIA-REPARACION DE LUZ"/>
    <s v="PATRICIA  LEAL SOTO"/>
    <s v="RICARDO BURGOS"/>
    <d v="2023-03-25T07:56:00"/>
    <s v="ot"/>
    <m/>
    <x v="60"/>
    <x v="61"/>
    <n v="1"/>
    <n v="1"/>
    <n v="1"/>
    <n v="1"/>
    <n v="100"/>
    <x v="163"/>
    <x v="161"/>
    <s v="Erwin  Fernández Lara"/>
    <m/>
    <m/>
    <m/>
    <m/>
    <s v="JAMILETTE JARAMILLO "/>
    <n v="633683"/>
    <s v="PEDIATRIA"/>
    <m/>
    <m/>
    <m/>
    <m/>
    <d v="2023-02-10T00:00:00"/>
    <s v="PEDIATRIA"/>
    <s v="No"/>
  </r>
  <r>
    <n v="40785"/>
    <s v="OT GENERALES"/>
    <s v="OT"/>
    <m/>
    <x v="3"/>
    <s v="Cerrada"/>
    <s v="Urgente"/>
    <s v="03GC-MOVILIZACION-PERDIDA DO OXIGENO M-19"/>
    <s v="PATRICIA  LEAL SOTO"/>
    <s v="CESAR ANTONIO ESPINA QUINTEROS"/>
    <d v="2023-02-27T11:55:00"/>
    <s v="ot"/>
    <m/>
    <x v="61"/>
    <x v="62"/>
    <n v="6"/>
    <n v="6"/>
    <n v="6"/>
    <n v="6"/>
    <n v="100"/>
    <x v="164"/>
    <x v="162"/>
    <s v="CESAR ANTONIO ESPINA QUINTEROS"/>
    <m/>
    <m/>
    <m/>
    <m/>
    <s v="ABNER BECERRA"/>
    <n v="633413"/>
    <s v="MOVIL"/>
    <m/>
    <s v="CESAR ANTONIO ESPINA QUINTEROS"/>
    <m/>
    <m/>
    <d v="2023-02-10T00:00:00"/>
    <s v="MOVILIZACION"/>
    <s v="No"/>
  </r>
  <r>
    <n v="40806"/>
    <s v="OT GENERALES"/>
    <s v="OT"/>
    <m/>
    <x v="0"/>
    <s v="Cerrada"/>
    <s v="Urgente"/>
    <s v="03RE-LAVARATORIO CLINICO-REPARACION DE ENCHUFE"/>
    <s v="PATRICIA  LEAL SOTO"/>
    <s v="RICARDO BURGOS"/>
    <d v="2023-03-25T07:40:00"/>
    <s v="ot"/>
    <m/>
    <x v="62"/>
    <x v="15"/>
    <n v="1"/>
    <n v="1"/>
    <n v="1"/>
    <n v="1"/>
    <n v="100"/>
    <x v="165"/>
    <x v="163"/>
    <s v="Erwin  Fernández Lara"/>
    <m/>
    <m/>
    <m/>
    <m/>
    <s v="SOLEDAD TOLEDO"/>
    <n v="6333306"/>
    <s v="LABORATORIO CENTRAL"/>
    <m/>
    <m/>
    <m/>
    <m/>
    <d v="2023-02-10T00:00:00"/>
    <s v="LABORATORIO"/>
    <s v="No"/>
  </r>
  <r>
    <n v="40817"/>
    <s v="OT GENERALES"/>
    <s v="OT"/>
    <m/>
    <x v="1"/>
    <s v="Cerrada"/>
    <s v="Urgente"/>
    <s v="03EI-OFICINA SDA-REPARACION DE AIRE ACONDICIONADO"/>
    <s v="PATRICIA  LEAL SOTO"/>
    <s v="ALVARO  MATUS REYES"/>
    <d v="2024-04-08T14:36:00"/>
    <s v="ot"/>
    <m/>
    <x v="47"/>
    <x v="48"/>
    <n v="5"/>
    <n v="5"/>
    <n v="15"/>
    <n v="15"/>
    <n v="100"/>
    <x v="166"/>
    <x v="164"/>
    <s v="ALVARO  MATUS REYES"/>
    <m/>
    <m/>
    <m/>
    <m/>
    <s v="JOSE ALFREDO ARCE"/>
    <n v="633420"/>
    <s v="SDA"/>
    <m/>
    <s v="ALVARO  MATUS REYES, FELIPE  FIGUEROA CANUIÑIR"/>
    <m/>
    <m/>
    <d v="2023-02-10T00:00:00"/>
    <s v="HBV"/>
    <s v="No"/>
  </r>
  <r>
    <n v="40822"/>
    <s v="OT GENERALES"/>
    <s v="OT"/>
    <m/>
    <x v="0"/>
    <s v="Cerrada"/>
    <s v="Urgente"/>
    <s v="03RE-FARMACIA HOSPITALIZADOS- INSTALACION DE FOCO"/>
    <s v="PATRICIA  LEAL SOTO"/>
    <s v="FRANCISCO ROLANDO PRADINES BRIONES"/>
    <d v="2023-04-11T23:09:00"/>
    <s v="ot"/>
    <m/>
    <x v="45"/>
    <x v="46"/>
    <n v="1"/>
    <n v="1"/>
    <n v="1"/>
    <n v="1"/>
    <n v="100"/>
    <x v="167"/>
    <x v="165"/>
    <s v="Erwin  Fernández Lara"/>
    <m/>
    <m/>
    <m/>
    <m/>
    <s v="MONICA KYONEN LOPEZ"/>
    <s v="S/N"/>
    <s v="FARMACIA HOSPITALIZADOS"/>
    <m/>
    <m/>
    <m/>
    <m/>
    <d v="2023-02-10T00:00:00"/>
    <s v="FARMACIA H. REGIONAL"/>
    <s v="No"/>
  </r>
  <r>
    <n v="40823"/>
    <s v="OT GENERALES"/>
    <s v="OT"/>
    <m/>
    <x v="2"/>
    <s v="Cerrada"/>
    <s v="Urgente"/>
    <s v="03EM-HEMATOLOGIA INTENSIVA-REPARACION DE BOMBA"/>
    <s v="PATRICIA  LEAL SOTO"/>
    <s v="JUAN  LEIVA CADIZ"/>
    <d v="2023-02-27T14:27:00"/>
    <s v="ot"/>
    <m/>
    <x v="62"/>
    <x v="15"/>
    <n v="1"/>
    <n v="1"/>
    <n v="2"/>
    <n v="2"/>
    <n v="100"/>
    <x v="168"/>
    <x v="166"/>
    <s v="JUAN  LEIVA CADIZ"/>
    <m/>
    <m/>
    <m/>
    <m/>
    <s v="ISABEL CASTRO"/>
    <n v="633957"/>
    <s v="HEMATOLOGIA INTENSIVA"/>
    <m/>
    <m/>
    <m/>
    <m/>
    <d v="2023-02-10T00:00:00"/>
    <s v="HBV"/>
    <s v="No"/>
  </r>
  <r>
    <n v="40875"/>
    <s v="OT GENERALES"/>
    <s v="OT"/>
    <m/>
    <x v="0"/>
    <s v="Cerrada"/>
    <s v="Alta"/>
    <s v="03RE-GINECOLOGIA Y OBSTETRICIA-MAL FUNCIONAMIENTO TUBO FLUORESCENTE "/>
    <s v="PATRICIA  LEAL SOTO"/>
    <s v="RICARDO BURGOS"/>
    <d v="2023-03-26T09:35:00"/>
    <s v="ot"/>
    <m/>
    <x v="63"/>
    <x v="63"/>
    <n v="1"/>
    <n v="1"/>
    <n v="1"/>
    <n v="1"/>
    <n v="100"/>
    <x v="169"/>
    <x v="167"/>
    <s v="Erwin  Fernández Lara"/>
    <m/>
    <m/>
    <m/>
    <m/>
    <s v="EVELYN CARDENAS PICTICAR"/>
    <s v="633605 ? 633601"/>
    <s v="GINECOLOGIA Y OBSTETRICIA - UNIDAD DE PARTOS"/>
    <m/>
    <m/>
    <m/>
    <m/>
    <d v="2023-02-13T00:00:00"/>
    <s v="GINECOLOGIA"/>
    <s v="No"/>
  </r>
  <r>
    <n v="40877"/>
    <s v="OT GENERALES"/>
    <s v="OT"/>
    <m/>
    <x v="2"/>
    <s v="Cerrada"/>
    <s v="Alta"/>
    <s v="03EM-SAMU-CABLE CONEXION SATUROMETRO"/>
    <s v="PATRICIA  LEAL SOTO"/>
    <s v="JUAN  LEIVA CADIZ"/>
    <d v="2023-02-15T08:57:00"/>
    <s v="ot"/>
    <m/>
    <x v="62"/>
    <x v="15"/>
    <n v="1"/>
    <n v="1"/>
    <n v="1"/>
    <n v="1"/>
    <n v="100"/>
    <x v="170"/>
    <x v="168"/>
    <s v="JUAN  LEIVA CADIZ"/>
    <m/>
    <m/>
    <m/>
    <m/>
    <s v="NATALY ALVEAL SILVA"/>
    <n v="633563"/>
    <s v="SAMU"/>
    <m/>
    <m/>
    <m/>
    <m/>
    <d v="2023-02-13T00:00:00"/>
    <s v="SAMU"/>
    <s v="No"/>
  </r>
  <r>
    <n v="40883"/>
    <s v="OT GENERALES"/>
    <s v="OT"/>
    <m/>
    <x v="3"/>
    <s v="Cerrada"/>
    <s v="Alta"/>
    <s v="03GC-NEONATOLOGIA-FUGA DE OXIGENO"/>
    <s v="PATRICIA  LEAL SOTO"/>
    <s v="CESAR ANTONIO ESPINA QUINTEROS"/>
    <d v="2023-02-27T12:05:00"/>
    <s v="ot"/>
    <m/>
    <x v="61"/>
    <x v="62"/>
    <n v="6"/>
    <n v="6"/>
    <n v="6"/>
    <n v="6"/>
    <n v="0"/>
    <x v="171"/>
    <x v="169"/>
    <s v="CESAR ANTONIO ESPINA QUINTEROS"/>
    <m/>
    <m/>
    <m/>
    <m/>
    <s v="REBECA LEMARIE"/>
    <s v="SIN NUMERO"/>
    <s v="NEONATOLOGIA"/>
    <m/>
    <s v="CESAR ANTONIO ESPINA QUINTEROS"/>
    <m/>
    <m/>
    <d v="2023-02-13T00:00:00"/>
    <s v="NEONATO CUIDADOS INTENSIVOS"/>
    <s v="No"/>
  </r>
  <r>
    <n v="40885"/>
    <s v="OT GENERALES"/>
    <s v="OT"/>
    <m/>
    <x v="3"/>
    <s v="Cerrada"/>
    <s v="Alta"/>
    <s v="03GC-URGENCIA ADULTO-FLUJOMETRO MALO"/>
    <s v="PATRICIA  LEAL SOTO"/>
    <s v="CESAR ANTONIO ESPINA QUINTEROS"/>
    <d v="2023-02-27T14:30:00"/>
    <s v="ot"/>
    <m/>
    <x v="62"/>
    <x v="15"/>
    <n v="2"/>
    <n v="2"/>
    <n v="2"/>
    <n v="2"/>
    <n v="100"/>
    <x v="172"/>
    <x v="170"/>
    <s v="CESAR ANTONIO ESPINA QUINTEROS"/>
    <m/>
    <m/>
    <m/>
    <m/>
    <s v="MARIA JOSE VILLARROEL"/>
    <n v="633744"/>
    <s v="URGENCIA ADULTOS"/>
    <m/>
    <s v="CESAR ANTONIO ESPINA QUINTEROS"/>
    <m/>
    <m/>
    <d v="2023-02-13T00:00:00"/>
    <s v="URGENCIA ADULTOS"/>
    <s v="No"/>
  </r>
  <r>
    <n v="40891"/>
    <s v="OT GENERALES"/>
    <s v="OT"/>
    <m/>
    <x v="1"/>
    <s v="Cerrada"/>
    <s v="Alta"/>
    <s v="03EI-LAVANDERIA-SECADOR DE ROPA"/>
    <s v="PATRICIA  LEAL SOTO"/>
    <s v="JORGE ANTONIO  PINO PINO"/>
    <d v="2023-02-20T16:42:00"/>
    <s v="ot"/>
    <m/>
    <x v="63"/>
    <x v="63"/>
    <n v="2"/>
    <n v="2"/>
    <n v="2"/>
    <n v="2"/>
    <n v="0"/>
    <x v="173"/>
    <x v="171"/>
    <s v="JORGE ANTONIO  PINO PINO"/>
    <m/>
    <m/>
    <m/>
    <m/>
    <s v="CLAUDIO POZO"/>
    <s v="SIN NUMERO"/>
    <s v="LAVANDERIA Y ROPERIA"/>
    <m/>
    <s v="JORGE ANTONIO  PINO PINO"/>
    <m/>
    <m/>
    <d v="2023-02-13T00:00:00"/>
    <s v="LAVANDERIA"/>
    <s v="No"/>
  </r>
  <r>
    <n v="40895"/>
    <s v="OT GENERALES"/>
    <s v="OT"/>
    <m/>
    <x v="0"/>
    <s v="Cerrada"/>
    <s v="Alta"/>
    <s v="03RE-ONCOLOGIA INFANTIL-LUCES CON PROBLEMAS"/>
    <s v="PATRICIA  LEAL SOTO"/>
    <s v="RICARDO BURGOS"/>
    <d v="2023-04-14T22:01:00"/>
    <s v="ot"/>
    <m/>
    <x v="63"/>
    <x v="63"/>
    <n v="1"/>
    <n v="1"/>
    <n v="1"/>
    <n v="1"/>
    <n v="100"/>
    <x v="174"/>
    <x v="172"/>
    <s v="Erwin  Fernández Lara"/>
    <m/>
    <m/>
    <m/>
    <m/>
    <s v="SANDRA CARRILLO"/>
    <n v="633685"/>
    <s v="ONCOLOGIA INFANTIL"/>
    <m/>
    <s v="RICARDO BURGOS"/>
    <m/>
    <m/>
    <d v="2023-02-13T00:00:00"/>
    <s v="ONCOLOGIA"/>
    <s v="No"/>
  </r>
  <r>
    <n v="40900"/>
    <s v="OT GENERALES"/>
    <s v="OT"/>
    <m/>
    <x v="0"/>
    <s v="Cerrada"/>
    <s v="Alta"/>
    <s v="03RE-BIENESTAR DEL PERSONAL-FLUORESCENTES"/>
    <s v="PATRICIA  LEAL SOTO"/>
    <s v="DANIA TAPIA ACOSTA"/>
    <d v="2023-04-03T12:35:00"/>
    <s v="ot"/>
    <m/>
    <x v="64"/>
    <x v="64"/>
    <n v="1"/>
    <n v="1"/>
    <n v="1"/>
    <n v="1"/>
    <n v="100"/>
    <x v="175"/>
    <x v="173"/>
    <s v="Erwin  Fernández Lara"/>
    <m/>
    <m/>
    <m/>
    <m/>
    <s v="ALEX GODDARD VILLALON"/>
    <n v="633559"/>
    <s v="BIENESTAR DEL PERSONAL"/>
    <m/>
    <s v="YARITZA SANTANA GUERRERO"/>
    <m/>
    <m/>
    <d v="2023-02-13T00:00:00"/>
    <s v="HBV"/>
    <s v="No"/>
  </r>
  <r>
    <n v="40914"/>
    <s v="OT GENERALES"/>
    <s v="OT"/>
    <m/>
    <x v="0"/>
    <s v="Cerrada"/>
    <s v="Alta"/>
    <s v="03RE-CASETA GUARDIA HAVERBECK-REVISAR LUZ"/>
    <s v="PATRICIA  LEAL SOTO"/>
    <s v="RICARDO BURGOS"/>
    <d v="2023-03-25T07:39:00"/>
    <s v="ot"/>
    <m/>
    <x v="65"/>
    <x v="65"/>
    <n v="1"/>
    <n v="1"/>
    <n v="1"/>
    <n v="1"/>
    <n v="100"/>
    <x v="176"/>
    <x v="174"/>
    <s v="Erwin  Fernández Lara"/>
    <m/>
    <m/>
    <m/>
    <m/>
    <s v="SOLANGE SAAVEDRA"/>
    <s v="SIN NUMERO"/>
    <s v="SERVICIOS Y LOGISTICA"/>
    <m/>
    <m/>
    <m/>
    <m/>
    <d v="2023-02-14T00:00:00"/>
    <s v="SERVICIO GENERALES"/>
    <s v="No"/>
  </r>
  <r>
    <n v="40919"/>
    <s v="OT GENERALES"/>
    <s v="OT"/>
    <m/>
    <x v="0"/>
    <s v="Cerrada"/>
    <s v="Alta"/>
    <s v="03RE-ONCOLOGIA INFANTIL-REPARACION LUCES"/>
    <s v="PATRICIA  LEAL SOTO"/>
    <s v="RICARDO BURGOS"/>
    <d v="2023-04-14T22:00:00"/>
    <s v="ot"/>
    <m/>
    <x v="63"/>
    <x v="63"/>
    <n v="1"/>
    <n v="1"/>
    <n v="1"/>
    <n v="1"/>
    <n v="100"/>
    <x v="177"/>
    <x v="175"/>
    <s v="Erwin  Fernández Lara"/>
    <m/>
    <m/>
    <m/>
    <m/>
    <s v="SANDRA CARRILLO"/>
    <n v="633685"/>
    <s v="ONCOLOGIA INFANTIL"/>
    <m/>
    <s v="YARITZA SANTANA GUERRERO"/>
    <m/>
    <m/>
    <d v="2023-02-14T00:00:00"/>
    <s v="ONCOLOGIA"/>
    <s v="No"/>
  </r>
  <r>
    <n v="40922"/>
    <s v="OT GENERALES"/>
    <s v="OT"/>
    <m/>
    <x v="0"/>
    <s v="Cerrada"/>
    <s v="Alta"/>
    <s v="03RE-ONCOLOGIA Y RADIOTERAPIA-REPOSICION TUBO FLUORESCENTE"/>
    <s v="PATRICIA  LEAL SOTO"/>
    <s v="RICARDO BURGOS"/>
    <d v="2023-03-25T07:45:00"/>
    <s v="ot"/>
    <m/>
    <x v="66"/>
    <x v="66"/>
    <n v="1"/>
    <n v="1"/>
    <n v="1"/>
    <n v="1"/>
    <n v="100"/>
    <x v="178"/>
    <x v="176"/>
    <s v="Erwin  Fernández Lara"/>
    <m/>
    <m/>
    <m/>
    <m/>
    <s v="JACQUELINE ROJAS"/>
    <n v="633575"/>
    <s v="ONCOLOGIA Y RADIOTERAPIA"/>
    <m/>
    <m/>
    <m/>
    <m/>
    <d v="2023-02-14T00:00:00"/>
    <s v="POLI ONCOLOGIA"/>
    <s v="No"/>
  </r>
  <r>
    <n v="40924"/>
    <s v="OT GENERALES"/>
    <s v="OT"/>
    <m/>
    <x v="3"/>
    <s v="Cerrada"/>
    <s v="Urgente"/>
    <s v="03GC-URGENCIA ADULTO-REPOSICION FLUJOMETROS"/>
    <s v="PATRICIA  LEAL SOTO"/>
    <s v="CESAR ANTONIO ESPINA QUINTEROS"/>
    <d v="2023-02-27T14:34:00"/>
    <s v="ot"/>
    <m/>
    <x v="67"/>
    <x v="67"/>
    <n v="2"/>
    <n v="2"/>
    <n v="2"/>
    <n v="2"/>
    <n v="100"/>
    <x v="179"/>
    <x v="177"/>
    <s v="CESAR ANTONIO ESPINA QUINTEROS"/>
    <m/>
    <m/>
    <m/>
    <m/>
    <s v="MARIA JOSE VILLARROEL"/>
    <n v="633744"/>
    <s v="URGENCIA ADULTO"/>
    <m/>
    <s v="CESAR ANTONIO ESPINA QUINTEROS"/>
    <m/>
    <m/>
    <d v="2023-02-14T00:00:00"/>
    <s v="URGENCIA ADULTOS"/>
    <s v="No"/>
  </r>
  <r>
    <n v="40925"/>
    <s v="OT GENERALES"/>
    <s v="OT"/>
    <m/>
    <x v="1"/>
    <s v="Cerrada"/>
    <s v="Alta"/>
    <s v="03EI-ESTERILIZACION-LAVADERO MATERIAL ANESTESIA"/>
    <s v="PATRICIA  LEAL SOTO"/>
    <s v="SEBASTIAN TORRES CARVALLO"/>
    <d v="2023-03-18T12:36:00"/>
    <s v="ot"/>
    <m/>
    <x v="67"/>
    <x v="67"/>
    <n v="1"/>
    <n v="1"/>
    <n v="1"/>
    <n v="1"/>
    <n v="100"/>
    <x v="180"/>
    <x v="178"/>
    <s v="ALEJANDRO AMPUERO MUÑOZ"/>
    <m/>
    <m/>
    <m/>
    <m/>
    <s v="CONSTANZA PEREZ"/>
    <s v="632 263459"/>
    <s v="ESTERILIZACION"/>
    <m/>
    <s v="SEBASTIAN TORRES CARVALLO"/>
    <s v="alejandro.ampuero@redsalud.gov.cl"/>
    <m/>
    <d v="2023-02-14T00:00:00"/>
    <s v="ESTERILIZACION"/>
    <s v="No"/>
  </r>
  <r>
    <n v="40936"/>
    <s v="OT GENERALES"/>
    <s v="OT"/>
    <m/>
    <x v="1"/>
    <s v="Cerrada"/>
    <s v="Alta"/>
    <s v="03EI-LAVANDERIA-REPARACION CARRO ROPA"/>
    <s v="PATRICIA  LEAL SOTO"/>
    <s v="JORGE ANTONIO  PINO PINO"/>
    <d v="2023-03-16T10:46:00"/>
    <s v="ot"/>
    <m/>
    <x v="68"/>
    <x v="68"/>
    <n v="2"/>
    <n v="2"/>
    <n v="2"/>
    <n v="2"/>
    <n v="0"/>
    <x v="181"/>
    <x v="179"/>
    <s v="JORGE ANTONIO  PINO PINO"/>
    <m/>
    <m/>
    <m/>
    <m/>
    <s v="CLAUDIO POZO"/>
    <s v="SIN NUMERO"/>
    <s v="LAVANDERIA Y ROPERIA"/>
    <m/>
    <s v="FELIPE  FIGUEROA CANUIÑIR"/>
    <m/>
    <m/>
    <d v="2023-02-14T00:00:00"/>
    <s v="LAVANDERIA"/>
    <s v="No"/>
  </r>
  <r>
    <n v="40960"/>
    <s v="OT GENERALES"/>
    <s v="OT"/>
    <m/>
    <x v="0"/>
    <s v="Cerrada"/>
    <s v="Alta"/>
    <s v="03RE-PEDIATRIA-MODIFICAR REDES DE PUNTO"/>
    <s v="PATRICIA  LEAL SOTO"/>
    <s v="RICARDO BURGOS"/>
    <d v="2023-04-11T23:47:00"/>
    <s v="ot"/>
    <m/>
    <x v="69"/>
    <x v="69"/>
    <n v="3"/>
    <n v="3"/>
    <n v="3"/>
    <n v="3"/>
    <n v="100"/>
    <x v="182"/>
    <x v="180"/>
    <s v="Erwin  Fernández Lara"/>
    <m/>
    <m/>
    <m/>
    <m/>
    <s v="SANDRA CARRILLO"/>
    <s v="633683 - 633685"/>
    <s v="PEDIATRIA"/>
    <m/>
    <m/>
    <m/>
    <m/>
    <d v="2023-02-14T00:00:00"/>
    <s v="POLI PEDIATRIA"/>
    <s v="No"/>
  </r>
  <r>
    <n v="40963"/>
    <s v="OT GENERALES"/>
    <s v="OT"/>
    <m/>
    <x v="0"/>
    <s v="Cerrada"/>
    <s v="Alta"/>
    <s v="03RE-ECOCARDIOGRAFIA-MANTENIMIENTO DISPOSITIVOS UPS"/>
    <s v="PATRICIA  LEAL SOTO"/>
    <s v="YARITZA SANTANA GUERRERO"/>
    <d v="2023-04-11T23:59:00"/>
    <s v="ot"/>
    <m/>
    <x v="43"/>
    <x v="44"/>
    <n v="1"/>
    <n v="1"/>
    <n v="1"/>
    <n v="1"/>
    <n v="100"/>
    <x v="183"/>
    <x v="181"/>
    <s v="Erwin  Fernández Lara"/>
    <m/>
    <m/>
    <m/>
    <m/>
    <s v="MARIBEL VILLABLANCA"/>
    <s v="SIN NUMERO"/>
    <s v="POLI CARDIOLOGIA"/>
    <m/>
    <m/>
    <m/>
    <m/>
    <d v="2023-02-14T00:00:00"/>
    <s v="POLI CARDIOLOGIA"/>
    <s v="No"/>
  </r>
  <r>
    <n v="40967"/>
    <s v="OT GENERALES"/>
    <s v="OT"/>
    <m/>
    <x v="0"/>
    <s v="Cerrada"/>
    <s v="Alta"/>
    <s v="03RE-CIRUGIA ADULTO-CAMBIO DE FOCO"/>
    <s v="PATRICIA  LEAL SOTO"/>
    <s v="RICARDO BURGOS"/>
    <d v="2023-04-14T22:24:00"/>
    <s v="ot"/>
    <m/>
    <x v="70"/>
    <x v="70"/>
    <n v="1"/>
    <n v="1"/>
    <n v="1"/>
    <n v="1"/>
    <n v="100"/>
    <x v="184"/>
    <x v="182"/>
    <s v="Erwin  Fernández Lara"/>
    <m/>
    <m/>
    <m/>
    <m/>
    <s v="CAMILA AQUEVEQUE"/>
    <n v="633043"/>
    <s v="CIRUGIA ADULTO"/>
    <m/>
    <m/>
    <m/>
    <m/>
    <d v="2023-02-14T00:00:00"/>
    <s v="CIRUGIA ADULTO"/>
    <s v="No"/>
  </r>
  <r>
    <n v="40989"/>
    <s v="OT GENERALES"/>
    <s v="OT"/>
    <m/>
    <x v="1"/>
    <s v="Cerrada"/>
    <s v="Alta"/>
    <s v="03EI-ESTERILIZACION-FALLAS EN EQUIPO"/>
    <s v="PATRICIA  LEAL SOTO"/>
    <s v="SEBASTIAN TORRES CARVALLO"/>
    <d v="2023-03-18T12:39:00"/>
    <s v="ot"/>
    <m/>
    <x v="43"/>
    <x v="71"/>
    <n v="1"/>
    <n v="1"/>
    <n v="1"/>
    <n v="1"/>
    <n v="100"/>
    <x v="185"/>
    <x v="183"/>
    <s v="ALEJANDRO AMPUERO MUÑOZ"/>
    <m/>
    <m/>
    <m/>
    <m/>
    <s v="MARIBEL MOLINA"/>
    <n v="263459"/>
    <s v="ESTERILIZACION"/>
    <m/>
    <s v="SEBASTIAN TORRES CARVALLO"/>
    <s v="alejandro.ampuero@redsalud.gov.cl"/>
    <m/>
    <d v="2023-02-15T00:00:00"/>
    <s v="ESTERILIZACION"/>
    <s v="No"/>
  </r>
  <r>
    <n v="40990"/>
    <s v="OT GENERALES"/>
    <s v="OT"/>
    <m/>
    <x v="1"/>
    <s v="Cerrada"/>
    <s v="Alta"/>
    <s v="03EI-ESTERILIZACION-FALLA EQUIPO AREA STERRAD"/>
    <s v="PATRICIA  LEAL SOTO"/>
    <s v="SEBASTIAN TORRES CARVALLO"/>
    <d v="2023-03-23T11:55:00"/>
    <s v="ot"/>
    <m/>
    <x v="43"/>
    <x v="44"/>
    <n v="2"/>
    <n v="2"/>
    <n v="2"/>
    <n v="2"/>
    <n v="100"/>
    <x v="186"/>
    <x v="184"/>
    <s v="SEBASTIAN TORRES CARVALLO"/>
    <m/>
    <m/>
    <m/>
    <m/>
    <s v="MARIBEL MOLINA"/>
    <n v="263459"/>
    <s v="ESTERILIZACION"/>
    <m/>
    <s v="SEBASTIAN TORRES CARVALLO"/>
    <m/>
    <m/>
    <d v="2023-02-15T00:00:00"/>
    <s v="ESTERILIZACION"/>
    <s v="No"/>
  </r>
  <r>
    <n v="40992"/>
    <s v="OT GENERALES"/>
    <s v="OT"/>
    <m/>
    <x v="3"/>
    <s v="Cerrada"/>
    <s v="Alta"/>
    <s v="03GC-MEDICINA-TOMA DE OXIGENO MALA"/>
    <s v="PATRICIA  LEAL SOTO"/>
    <s v="CESAR ANTONIO ESPINA QUINTEROS"/>
    <d v="2023-02-27T14:36:00"/>
    <s v="ot"/>
    <m/>
    <x v="43"/>
    <x v="44"/>
    <n v="3"/>
    <n v="3"/>
    <n v="3"/>
    <n v="3"/>
    <n v="100"/>
    <x v="187"/>
    <x v="185"/>
    <s v="CESAR ANTONIO ESPINA QUINTEROS"/>
    <m/>
    <m/>
    <m/>
    <m/>
    <s v="VERONICA VALENCIA"/>
    <s v="SIN NUMERO"/>
    <s v="MEDICINA"/>
    <m/>
    <s v="CESAR ANTONIO ESPINA QUINTEROS"/>
    <m/>
    <m/>
    <d v="2023-02-15T00:00:00"/>
    <s v="MEDICINA"/>
    <s v="No"/>
  </r>
  <r>
    <n v="40994"/>
    <s v="OT GENERALES"/>
    <s v="OT"/>
    <m/>
    <x v="1"/>
    <s v="Cerrada"/>
    <s v="Alta"/>
    <s v="03EI-NEUROLOGIA-EVALUAR LAVACHATAS"/>
    <s v="PATRICIA  LEAL SOTO"/>
    <s v="JOSE LUIS  CEBALLO CARCAMO"/>
    <d v="2023-02-16T15:13:00"/>
    <s v="ot"/>
    <m/>
    <x v="43"/>
    <x v="44"/>
    <n v="2"/>
    <n v="2"/>
    <n v="0"/>
    <n v="0"/>
    <n v="100"/>
    <x v="188"/>
    <x v="186"/>
    <s v="JOSE LUIS  CEBALLO CARCAMO"/>
    <m/>
    <m/>
    <m/>
    <m/>
    <s v="MARIEL UNDA"/>
    <n v="633713"/>
    <s v="NEUROLOGIA"/>
    <m/>
    <s v="FELIPE  FIGUEROA CANUIÑIR, JOSE LUIS  CEBALLO CARCAMO"/>
    <m/>
    <m/>
    <d v="2023-02-15T00:00:00"/>
    <s v="NEUROCIRUGIA"/>
    <s v="No"/>
  </r>
  <r>
    <n v="40995"/>
    <s v="OT GENERALES"/>
    <s v="OT"/>
    <m/>
    <x v="1"/>
    <s v="Nueva"/>
    <s v="Alta"/>
    <s v="03EI-POLI PEDIATRIA-EVALUACION CAMILLA"/>
    <s v="PATRICIA  LEAL SOTO"/>
    <s v="YOSELYN  PEREZ MARAGANO"/>
    <d v="2023-02-27T09:34:00"/>
    <s v="ot"/>
    <m/>
    <x v="37"/>
    <x v="10"/>
    <m/>
    <m/>
    <n v="0"/>
    <n v="0"/>
    <n v="0"/>
    <x v="189"/>
    <x v="82"/>
    <s v="JUAN GUILLERMO  AGUILA TRIVIÑOS"/>
    <m/>
    <m/>
    <m/>
    <m/>
    <s v="SUSANA QUIÑONES"/>
    <s v="633834 - 633341"/>
    <s v="POLI PEDIATRIA"/>
    <m/>
    <m/>
    <m/>
    <m/>
    <d v="2023-02-15T00:00:00"/>
    <s v="POLI PEDIATRIA"/>
    <s v="No"/>
  </r>
  <r>
    <n v="40996"/>
    <s v="OT GENERALES"/>
    <s v="OT"/>
    <m/>
    <x v="3"/>
    <s v="Cerrada"/>
    <s v="Alta"/>
    <s v="03GC-NEONATOLOGIA-REVISAR RED DE ASPIRACION"/>
    <s v="PATRICIA  LEAL SOTO"/>
    <s v="CESAR ANTONIO ESPINA QUINTEROS"/>
    <d v="2023-02-27T14:38:00"/>
    <s v="ot"/>
    <m/>
    <x v="43"/>
    <x v="44"/>
    <n v="1"/>
    <n v="1"/>
    <n v="1"/>
    <n v="1"/>
    <n v="100"/>
    <x v="190"/>
    <x v="187"/>
    <s v="CESAR ANTONIO ESPINA QUINTEROS"/>
    <m/>
    <m/>
    <m/>
    <m/>
    <s v="REBECA LEMARIE"/>
    <s v="SIN NUMERO"/>
    <s v="NEONATOLOGIA"/>
    <m/>
    <s v="CESAR ANTONIO ESPINA QUINTEROS"/>
    <m/>
    <m/>
    <d v="2023-02-15T00:00:00"/>
    <s v="NEONATO CUIDADOS BASICOS"/>
    <s v="No"/>
  </r>
  <r>
    <n v="41020"/>
    <s v="OT GENERALES"/>
    <s v="OT"/>
    <m/>
    <x v="0"/>
    <s v="Cerrada"/>
    <s v="Alta"/>
    <s v="03RE-NEONATOLOGIA -REVISION DE SISTEMA DE LUCES"/>
    <s v="PATRICIA  LEAL SOTO"/>
    <s v="RICARDO BURGOS"/>
    <d v="2023-03-18T22:12:00"/>
    <s v="ot"/>
    <m/>
    <x v="50"/>
    <x v="51"/>
    <n v="1"/>
    <n v="1"/>
    <n v="1"/>
    <n v="1"/>
    <n v="100"/>
    <x v="191"/>
    <x v="188"/>
    <s v="Erwin  Fernández Lara"/>
    <m/>
    <m/>
    <m/>
    <m/>
    <s v="PAOLA  AGUILAR"/>
    <n v="633589"/>
    <s v="NEONATOLOGIA"/>
    <m/>
    <m/>
    <m/>
    <m/>
    <d v="2023-02-15T00:00:00"/>
    <s v="NEONATO CUIDADOS BASICOS"/>
    <s v="No"/>
  </r>
  <r>
    <n v="41034"/>
    <s v="OT GENERALES"/>
    <s v="OT"/>
    <m/>
    <x v="0"/>
    <s v="Cerrada"/>
    <s v="Urgente"/>
    <s v="03RE-NEUROLOGIA-SEGURIDAD TABLERO ELECTRICO"/>
    <s v="PATRICIA  LEAL SOTO"/>
    <s v="FRANCISCO ROLANDO PRADINES BRIONES"/>
    <d v="2023-04-14T21:51:00"/>
    <s v="ot"/>
    <m/>
    <x v="63"/>
    <x v="63"/>
    <n v="1"/>
    <n v="1"/>
    <n v="1"/>
    <n v="1"/>
    <n v="100"/>
    <x v="192"/>
    <x v="189"/>
    <s v="Erwin  Fernández Lara"/>
    <m/>
    <m/>
    <m/>
    <m/>
    <s v="MARIEL UNDA"/>
    <n v="633713"/>
    <s v="NEUROLOGIA"/>
    <m/>
    <s v="DANIA TAPIA ACOSTA"/>
    <m/>
    <m/>
    <d v="2023-02-16T00:00:00"/>
    <s v="NEUROCIRUGIA"/>
    <s v="No"/>
  </r>
  <r>
    <n v="41055"/>
    <s v="OT GENERALES"/>
    <s v="OT"/>
    <m/>
    <x v="3"/>
    <s v="Cerrada"/>
    <s v="Alta"/>
    <s v="03GC-UTI QUIRURGICA-ARREGLO DE FLUJOMETRO"/>
    <s v="PATRICIA  LEAL SOTO"/>
    <s v="CESAR ANTONIO ESPINA QUINTEROS"/>
    <d v="2023-02-27T14:40:00"/>
    <s v="ot"/>
    <m/>
    <x v="50"/>
    <x v="51"/>
    <n v="1"/>
    <n v="1"/>
    <n v="1"/>
    <n v="1"/>
    <n v="100"/>
    <x v="193"/>
    <x v="190"/>
    <s v="CESAR ANTONIO ESPINA QUINTEROS"/>
    <m/>
    <m/>
    <m/>
    <m/>
    <s v="CONSUELO VILLANUEVA"/>
    <s v="633815 - 633497"/>
    <s v="UTI QUIRURGICA"/>
    <m/>
    <s v="CESAR ANTONIO ESPINA QUINTEROS"/>
    <m/>
    <m/>
    <d v="2023-02-16T00:00:00"/>
    <s v="UTI QUIRURGICA"/>
    <s v="No"/>
  </r>
  <r>
    <n v="41056"/>
    <s v="OT GENERALES"/>
    <s v="OT"/>
    <m/>
    <x v="2"/>
    <s v="Cerrada"/>
    <s v="Alta"/>
    <s v="03EM-HEMATOLOGIA INTENSIVA-PESAS DIGITALES"/>
    <s v="PATRICIA  LEAL SOTO"/>
    <s v="Grecia Stephany Sánchez Macho"/>
    <d v="2024-01-15T10:11:00"/>
    <s v="ot"/>
    <m/>
    <x v="71"/>
    <x v="72"/>
    <m/>
    <m/>
    <n v="0"/>
    <n v="0"/>
    <n v="100"/>
    <x v="194"/>
    <x v="191"/>
    <s v="RODRIGO GUTIERREZ VELIZ"/>
    <m/>
    <m/>
    <m/>
    <m/>
    <s v="VARINIA ZUÑIGA"/>
    <s v="SIN NUMERO"/>
    <s v="HEMATOLOGIA INTENSIVA"/>
    <m/>
    <m/>
    <m/>
    <m/>
    <d v="2023-02-16T00:00:00"/>
    <s v="UNIDAD HEMATOLOGIA INTENSIVA"/>
    <s v="No"/>
  </r>
  <r>
    <n v="41058"/>
    <s v="OT GENERALES"/>
    <s v="OT"/>
    <m/>
    <x v="2"/>
    <s v="Cerrada"/>
    <s v="Alta"/>
    <s v="03EM-HEMATOLOGIA INTENSIVA-COLCHON DE FLOTACION SECA"/>
    <s v="PATRICIA  LEAL SOTO"/>
    <s v="Victor Lopez Galleguillos"/>
    <d v="2024-01-15T10:14:00"/>
    <s v="ot"/>
    <m/>
    <x v="71"/>
    <x v="72"/>
    <m/>
    <m/>
    <n v="0"/>
    <n v="0"/>
    <n v="100"/>
    <x v="195"/>
    <x v="192"/>
    <s v="RODRIGO GUTIERREZ VELIZ"/>
    <m/>
    <s v="ASD.jpg"/>
    <m/>
    <m/>
    <s v="VARINIA ZUÑIGA"/>
    <s v="SIN NUMERO"/>
    <s v="HEMATOLOGIA INTENSIVA"/>
    <m/>
    <m/>
    <m/>
    <m/>
    <d v="2023-02-16T00:00:00"/>
    <s v="UNIDAD HEMATOLOGIA INTENSIVA"/>
    <s v="No"/>
  </r>
  <r>
    <n v="41065"/>
    <s v="OT GENERALES"/>
    <s v="OT"/>
    <m/>
    <x v="0"/>
    <s v="Cerrada"/>
    <s v="Alta"/>
    <s v="03RE-BANCO DE SANGRE-INSTALAR CONECTORES ELECTRICOS"/>
    <s v="PATRICIA  LEAL SOTO"/>
    <s v="DANIA TAPIA ACOSTA"/>
    <d v="2023-05-24T01:07:00"/>
    <s v="ot"/>
    <m/>
    <x v="72"/>
    <x v="73"/>
    <n v="1"/>
    <n v="1"/>
    <n v="1"/>
    <n v="1"/>
    <n v="100"/>
    <x v="196"/>
    <x v="193"/>
    <s v="Erwin  Fernández Lara"/>
    <m/>
    <m/>
    <m/>
    <m/>
    <s v="YAQUELIN NAVARRETE"/>
    <n v="633769"/>
    <s v="BANCO DE SANGRE"/>
    <m/>
    <s v="VICTOR ANTONIO OBANDO TRUJILLO"/>
    <m/>
    <m/>
    <d v="2023-02-17T00:00:00"/>
    <s v="BANCO DE SANGRE"/>
    <s v="No"/>
  </r>
  <r>
    <n v="41073"/>
    <s v="OT GENERALES"/>
    <s v="OT"/>
    <m/>
    <x v="1"/>
    <s v="Nueva"/>
    <s v="Alta"/>
    <s v="03EI-SERVICIOS Y LOGISTICA-APOYA BRAZO SILLA"/>
    <s v="PATRICIA  LEAL SOTO"/>
    <s v="YOSELYN  PEREZ MARAGANO"/>
    <d v="2023-02-19T10:23:00"/>
    <s v="ot"/>
    <m/>
    <x v="37"/>
    <x v="10"/>
    <m/>
    <m/>
    <n v="0"/>
    <n v="0"/>
    <n v="0"/>
    <x v="197"/>
    <x v="82"/>
    <s v="JUAN GUILLERMO  AGUILA TRIVIÑOS"/>
    <m/>
    <m/>
    <m/>
    <m/>
    <s v="SOLANGE SAAVEDRA"/>
    <s v="SIN NUMERO"/>
    <s v="SERVICIOS Y LOGISTICA"/>
    <m/>
    <m/>
    <m/>
    <m/>
    <d v="2023-02-17T00:00:00"/>
    <s v="SERVICIO GENERALES"/>
    <s v="No"/>
  </r>
  <r>
    <n v="41074"/>
    <s v="OT GENERALES"/>
    <s v="OT"/>
    <m/>
    <x v="1"/>
    <s v="Cerrada"/>
    <s v="Alta"/>
    <s v="03EI-PSIQUIATRIA-ARREGLO DE CAMAS"/>
    <s v="PATRICIA  LEAL SOTO"/>
    <s v="FELIPE  FIGUEROA CANUIÑIR"/>
    <d v="2023-02-27T08:46:00"/>
    <s v="ot"/>
    <m/>
    <x v="63"/>
    <x v="63"/>
    <n v="3"/>
    <n v="3"/>
    <n v="3"/>
    <n v="3"/>
    <n v="100"/>
    <x v="198"/>
    <x v="194"/>
    <s v="FELIPE  FIGUEROA CANUIÑIR"/>
    <m/>
    <m/>
    <m/>
    <m/>
    <s v="NANCY MIRA"/>
    <s v="633784 - 633787"/>
    <s v="PSIQUIATRIA UHCIP"/>
    <m/>
    <s v="ALVARO  MATUS REYES, FELIPE  FIGUEROA CANUIÑIR"/>
    <m/>
    <m/>
    <d v="2023-02-17T00:00:00"/>
    <s v="PSIQUIATRIA"/>
    <s v="No"/>
  </r>
  <r>
    <n v="41076"/>
    <s v="OT GENERALES"/>
    <s v="OT"/>
    <m/>
    <x v="0"/>
    <s v="Cerrada"/>
    <s v="Alta"/>
    <s v="03RE-CENTRAL DE PRODUCCION-INSTALACION DE ENCHUFE"/>
    <s v="PATRICIA  LEAL SOTO"/>
    <s v="ANDRES RICARDO  MARTINEZ VEGA"/>
    <d v="2023-03-24T23:41:00"/>
    <s v="ot"/>
    <m/>
    <x v="73"/>
    <x v="74"/>
    <n v="2"/>
    <n v="2"/>
    <n v="2"/>
    <n v="2"/>
    <n v="100"/>
    <x v="199"/>
    <x v="195"/>
    <s v="Erwin  Fernández Lara"/>
    <m/>
    <m/>
    <m/>
    <m/>
    <s v="ANITA COTAL"/>
    <s v="633435 - 633433"/>
    <s v="CENTRAL DE PRODUCCION"/>
    <m/>
    <m/>
    <m/>
    <m/>
    <d v="2023-02-17T00:00:00"/>
    <s v="ALIMENTACION (UCP)"/>
    <s v="No"/>
  </r>
  <r>
    <n v="41085"/>
    <s v="OT GENERALES"/>
    <s v="OT"/>
    <m/>
    <x v="0"/>
    <s v="Cerrada"/>
    <s v="Alta"/>
    <s v="03RE-MEDICO QUIRURGICO-ARREGLO PANEL ELECTRICO"/>
    <s v="PATRICIA  LEAL SOTO"/>
    <s v="RICARDO BURGOS"/>
    <d v="2023-03-25T08:00:00"/>
    <s v="ot"/>
    <m/>
    <x v="17"/>
    <x v="19"/>
    <n v="1"/>
    <n v="1"/>
    <n v="1"/>
    <n v="1"/>
    <n v="100"/>
    <x v="200"/>
    <x v="196"/>
    <s v="Erwin  Fernández Lara"/>
    <m/>
    <m/>
    <m/>
    <m/>
    <s v="XIMENA RIVAS PEÑA"/>
    <s v="633670 - 633669"/>
    <s v="MEDICO QUIRURGICO"/>
    <m/>
    <m/>
    <m/>
    <m/>
    <d v="2023-02-17T00:00:00"/>
    <s v="HBV"/>
    <s v="No"/>
  </r>
  <r>
    <n v="41086"/>
    <s v="OT GENERALES"/>
    <s v="OT"/>
    <m/>
    <x v="2"/>
    <s v="Cerrada"/>
    <s v="Alta"/>
    <s v="03EM-UTI 1-CABLE LINEA ARTERIAL"/>
    <s v="PATRICIA  LEAL SOTO"/>
    <s v="Grecia Stephany Sánchez Macho"/>
    <d v="2023-02-21T08:40:00"/>
    <s v="ot"/>
    <m/>
    <x v="60"/>
    <x v="61"/>
    <m/>
    <m/>
    <n v="1"/>
    <n v="1"/>
    <n v="100"/>
    <x v="201"/>
    <x v="197"/>
    <s v="RICHARD  MARDONES ALVAREZ"/>
    <m/>
    <m/>
    <m/>
    <m/>
    <s v="ANDREA HUIRICAN"/>
    <n v="633638"/>
    <s v="UPC ADULTO UTI 1"/>
    <m/>
    <m/>
    <m/>
    <m/>
    <d v="2023-02-17T00:00:00"/>
    <s v="UTI QUIRURGICA"/>
    <s v="No"/>
  </r>
  <r>
    <n v="41087"/>
    <s v="OT GENERALES"/>
    <s v="OT"/>
    <m/>
    <x v="1"/>
    <s v="Cerrada"/>
    <s v="Alta"/>
    <s v="03EI-UTI 1-ARREGLO MACERADORA"/>
    <s v="PATRICIA  LEAL SOTO"/>
    <s v="FELIPE  FIGUEROA CANUIÑIR"/>
    <d v="2023-02-20T08:35:00"/>
    <s v="ot"/>
    <m/>
    <x v="63"/>
    <x v="63"/>
    <n v="1"/>
    <n v="1"/>
    <n v="1"/>
    <n v="1"/>
    <n v="100"/>
    <x v="202"/>
    <x v="198"/>
    <s v="FELIPE  FIGUEROA CANUIÑIR"/>
    <m/>
    <m/>
    <m/>
    <m/>
    <s v="ANDREA HUIRICAN"/>
    <n v="633638"/>
    <s v="UTI 1"/>
    <m/>
    <s v="FELIPE  FIGUEROA CANUIÑIR"/>
    <m/>
    <m/>
    <d v="2023-02-17T00:00:00"/>
    <s v="UTI QUIRURGICA"/>
    <s v="No"/>
  </r>
  <r>
    <n v="41089"/>
    <s v="OT GENERALES"/>
    <s v="OT"/>
    <m/>
    <x v="1"/>
    <s v="Cerrada"/>
    <s v="Alta"/>
    <s v="03EI-MEDICINA-TIMBRE CAMA"/>
    <s v="PATRICIA  LEAL SOTO"/>
    <s v="RICARDO BURGOS"/>
    <d v="2023-03-25T07:41:00"/>
    <s v="ot"/>
    <m/>
    <x v="65"/>
    <x v="65"/>
    <n v="1"/>
    <n v="1"/>
    <n v="1"/>
    <n v="1"/>
    <n v="100"/>
    <x v="203"/>
    <x v="199"/>
    <s v="Erwin  Fernández Lara"/>
    <m/>
    <m/>
    <m/>
    <m/>
    <s v="CLAUDIA CAMPOS RIVERA"/>
    <n v="633520"/>
    <s v="MEDICINA 3° PISO"/>
    <m/>
    <m/>
    <m/>
    <m/>
    <d v="2023-02-17T00:00:00"/>
    <s v="MEDICINA"/>
    <s v="No"/>
  </r>
  <r>
    <n v="41091"/>
    <s v="OT GENERALES"/>
    <s v="OT"/>
    <m/>
    <x v="0"/>
    <s v="Cerrada"/>
    <s v="Alta"/>
    <s v="03RE-INFORMATICA-UPS"/>
    <s v="PATRICIA  LEAL SOTO"/>
    <s v="YARITZA SANTANA GUERRERO"/>
    <d v="2023-04-11T23:50:00"/>
    <s v="ot"/>
    <m/>
    <x v="67"/>
    <x v="67"/>
    <n v="2"/>
    <n v="2"/>
    <n v="2"/>
    <n v="2"/>
    <n v="100"/>
    <x v="204"/>
    <x v="200"/>
    <s v="Erwin  Fernández Lara"/>
    <m/>
    <m/>
    <m/>
    <m/>
    <s v="LORENZO CANDIA"/>
    <n v="633165"/>
    <s v="INFORMATICA"/>
    <m/>
    <m/>
    <m/>
    <m/>
    <d v="2023-02-17T00:00:00"/>
    <s v="HBV"/>
    <s v="No"/>
  </r>
  <r>
    <n v="41095"/>
    <s v="OT GENERALES"/>
    <s v="OT"/>
    <m/>
    <x v="0"/>
    <s v="Cerrada"/>
    <s v="Alta"/>
    <s v="03RE-ONCO HEMATOLOGIA INFANTIL-LUCES DE PASILLO"/>
    <s v="PATRICIA  LEAL SOTO"/>
    <s v="YARITZA SANTANA GUERRERO"/>
    <d v="2023-04-14T21:59:00"/>
    <s v="ot"/>
    <m/>
    <x v="71"/>
    <x v="72"/>
    <n v="1"/>
    <n v="1"/>
    <n v="1"/>
    <n v="1"/>
    <n v="100"/>
    <x v="205"/>
    <x v="201"/>
    <s v="Erwin  Fernández Lara"/>
    <m/>
    <m/>
    <m/>
    <m/>
    <s v="SANDRA CARRILLO"/>
    <n v="633690"/>
    <s v="ONCO HEMATOLOGIA INFANTIL"/>
    <m/>
    <s v="RICARDO BURGOS"/>
    <m/>
    <m/>
    <d v="2023-02-17T00:00:00"/>
    <s v="UNIDAD ONCO_HEMATOLOGIA INFANT"/>
    <s v="No"/>
  </r>
  <r>
    <n v="41099"/>
    <s v="OT GENERALES"/>
    <s v="OT"/>
    <m/>
    <x v="1"/>
    <s v="Cerrada"/>
    <s v="Alta"/>
    <s v="03EI-LAVANDERIA-REVISION UMA"/>
    <s v="PATRICIA  LEAL SOTO"/>
    <s v="JORGE ANTONIO  PINO PINO"/>
    <d v="2023-03-16T10:44:00"/>
    <s v="ot"/>
    <m/>
    <x v="68"/>
    <x v="68"/>
    <n v="1"/>
    <n v="1"/>
    <n v="1"/>
    <n v="1"/>
    <n v="0"/>
    <x v="206"/>
    <x v="202"/>
    <s v="JORGE ANTONIO  PINO PINO"/>
    <m/>
    <m/>
    <m/>
    <m/>
    <s v="CLAUDIO POZO VALENZUELA"/>
    <s v="SIN NUMERO"/>
    <s v="LAVANDERIA Y ROPERIA"/>
    <m/>
    <s v="JORGE ANTONIO  PINO PINO, JOSE LUIS  CEBALLO CARCAMO"/>
    <m/>
    <m/>
    <d v="2023-02-18T00:00:00"/>
    <s v="HBV"/>
    <s v="No"/>
  </r>
  <r>
    <n v="41100"/>
    <s v="OT GENERALES"/>
    <s v="OT"/>
    <m/>
    <x v="1"/>
    <s v="Cerrada"/>
    <s v="Alta"/>
    <s v="03EI-LAVANDERIA-REPARACION EMPAQUETADURAS DE FLANGES"/>
    <s v="PATRICIA  LEAL SOTO"/>
    <s v="JORGE ANTONIO  PINO PINO"/>
    <d v="2023-02-20T16:41:00"/>
    <s v="ot"/>
    <m/>
    <x v="74"/>
    <x v="75"/>
    <n v="1"/>
    <n v="1"/>
    <n v="1"/>
    <n v="1"/>
    <n v="0"/>
    <x v="207"/>
    <x v="203"/>
    <s v="JORGE ANTONIO  PINO PINO"/>
    <m/>
    <m/>
    <m/>
    <m/>
    <s v="CLAUDIO POZO VALENZUELA"/>
    <s v="SIN NUMERO"/>
    <s v="LAVANDERIA Y ROPERIA"/>
    <m/>
    <s v="JORGE ANTONIO  PINO PINO, JOSE LUIS  CEBALLO CARCAMO"/>
    <m/>
    <m/>
    <d v="2023-02-18T00:00:00"/>
    <s v="HBV"/>
    <s v="No"/>
  </r>
  <r>
    <n v="41135"/>
    <s v="OT GENERALES"/>
    <s v="OT"/>
    <m/>
    <x v="1"/>
    <s v="Cerrada"/>
    <s v="Alta"/>
    <s v="03EI-LAVANDERIA-REVISION"/>
    <s v="PATRICIA  LEAL SOTO"/>
    <s v="JORGE ANTONIO  PINO PINO"/>
    <d v="2023-03-16T10:35:00"/>
    <s v="ot"/>
    <m/>
    <x v="60"/>
    <x v="45"/>
    <n v="4"/>
    <n v="4"/>
    <n v="4"/>
    <n v="4"/>
    <n v="0"/>
    <x v="208"/>
    <x v="204"/>
    <s v="JORGE ANTONIO  PINO PINO"/>
    <m/>
    <m/>
    <m/>
    <m/>
    <s v="CLAUDIO POZO VALENZUELA"/>
    <s v="SIN NUMERO"/>
    <s v="LAVANDERIA Y ROPERIA"/>
    <m/>
    <s v="JORGE ANTONIO  PINO PINO, JOSE LUIS  CEBALLO CARCAMO"/>
    <m/>
    <m/>
    <d v="2023-02-20T00:00:00"/>
    <s v="LAVANDERIA"/>
    <s v="No"/>
  </r>
  <r>
    <n v="41136"/>
    <s v="OT GENERALES"/>
    <s v="OT"/>
    <m/>
    <x v="2"/>
    <s v="Cerrada"/>
    <s v="Alta"/>
    <s v="03EM-SAMU-REVISION APURADOR DE SUERO"/>
    <s v="PATRICIA  LEAL SOTO"/>
    <s v="Grecia Stephany Sánchez Macho"/>
    <d v="2023-02-28T12:20:00"/>
    <s v="ot"/>
    <m/>
    <x v="3"/>
    <x v="3"/>
    <m/>
    <m/>
    <n v="1"/>
    <n v="1"/>
    <n v="100"/>
    <x v="209"/>
    <x v="205"/>
    <s v="RICHARD  MARDONES ALVAREZ"/>
    <m/>
    <m/>
    <m/>
    <m/>
    <s v="NATALY ALVEAL SILVA"/>
    <n v="633563"/>
    <s v="SAMU"/>
    <m/>
    <m/>
    <m/>
    <m/>
    <d v="2023-02-20T00:00:00"/>
    <s v="SAMU"/>
    <s v="No"/>
  </r>
  <r>
    <n v="41137"/>
    <s v="OT GENERALES"/>
    <s v="OT"/>
    <m/>
    <x v="0"/>
    <s v="Cerrada"/>
    <s v="Alta"/>
    <s v="03RE-PSQUITRIA UHCIP-CAMBIO DE TUBOS FLUORESCENTES "/>
    <s v="PATRICIA  LEAL SOTO"/>
    <s v="FRANCISCO ROLANDO PRADINES BRIONES"/>
    <d v="2023-05-09T06:49:00"/>
    <s v="ot"/>
    <m/>
    <x v="17"/>
    <x v="19"/>
    <n v="2"/>
    <n v="2"/>
    <n v="2"/>
    <n v="2"/>
    <n v="100"/>
    <x v="210"/>
    <x v="206"/>
    <s v="Erwin  Fernández Lara"/>
    <m/>
    <m/>
    <m/>
    <m/>
    <s v="NANCY MIRA"/>
    <n v="633784"/>
    <s v="PSIQUIATRIA UHCIP"/>
    <m/>
    <s v="YARITZA SANTANA GUERRERO"/>
    <m/>
    <m/>
    <d v="2023-02-20T00:00:00"/>
    <s v="PSIQUIATRIA"/>
    <s v="No"/>
  </r>
  <r>
    <n v="41139"/>
    <s v="OT GENERALES"/>
    <s v="OT"/>
    <m/>
    <x v="0"/>
    <s v="Cerrada"/>
    <s v="Alta"/>
    <s v="03RE-PEDIATRIA-REPARACION LUCES "/>
    <s v="PATRICIA  LEAL SOTO"/>
    <s v="RICARDO BURGOS"/>
    <d v="2023-03-25T07:54:00"/>
    <s v="ot"/>
    <m/>
    <x v="60"/>
    <x v="61"/>
    <n v="2"/>
    <n v="2"/>
    <n v="2"/>
    <n v="2"/>
    <n v="100"/>
    <x v="211"/>
    <x v="207"/>
    <s v="Erwin  Fernández Lara"/>
    <m/>
    <m/>
    <m/>
    <m/>
    <s v="JAMILETTE JARAMILLO "/>
    <n v="633683"/>
    <s v="PEDIATRIA"/>
    <m/>
    <m/>
    <m/>
    <m/>
    <d v="2023-02-20T00:00:00"/>
    <s v="PEDIATRIA"/>
    <s v="No"/>
  </r>
  <r>
    <n v="41140"/>
    <s v="OT GENERALES"/>
    <s v="OT"/>
    <m/>
    <x v="0"/>
    <s v="Cerrada"/>
    <s v="Alta"/>
    <s v="03RE-URGENCIA ADULTO-CAMBIO DE TUBO FLUORESCENTES"/>
    <s v="PATRICIA  LEAL SOTO"/>
    <s v="RICARDO BURGOS"/>
    <d v="2023-04-14T22:05:00"/>
    <s v="ot"/>
    <m/>
    <x v="75"/>
    <x v="76"/>
    <n v="1"/>
    <n v="1"/>
    <n v="1"/>
    <n v="1"/>
    <n v="100"/>
    <x v="212"/>
    <x v="208"/>
    <s v="Erwin  Fernández Lara"/>
    <m/>
    <m/>
    <m/>
    <m/>
    <s v="MARIA JOSE VILLARROEL"/>
    <n v="633744"/>
    <s v="URGENCIA ADULTOS"/>
    <m/>
    <m/>
    <m/>
    <m/>
    <d v="2023-02-20T00:00:00"/>
    <s v="URGENCIA ADULTOS"/>
    <s v="No"/>
  </r>
  <r>
    <n v="41144"/>
    <s v="OT GENERALES"/>
    <s v="OT"/>
    <m/>
    <x v="0"/>
    <s v="Cerrada"/>
    <s v="Alta"/>
    <s v="03RE-LABORATORIO CENTRAL-ARREGLO DE ILUMINACION"/>
    <s v="PATRICIA  LEAL SOTO"/>
    <s v="RICARDO BURGOS"/>
    <d v="2023-03-25T08:00:00"/>
    <s v="ot"/>
    <m/>
    <x v="17"/>
    <x v="19"/>
    <n v="1"/>
    <n v="1"/>
    <n v="1"/>
    <n v="1"/>
    <n v="100"/>
    <x v="213"/>
    <x v="196"/>
    <s v="Erwin  Fernández Lara"/>
    <m/>
    <m/>
    <m/>
    <m/>
    <s v="SOLEDAD TOLEDO"/>
    <s v="2 263306"/>
    <s v="LABORATORIO CLINICO"/>
    <m/>
    <m/>
    <m/>
    <m/>
    <d v="2023-02-20T00:00:00"/>
    <s v="LABORATORIO"/>
    <s v="No"/>
  </r>
  <r>
    <n v="41145"/>
    <s v="OT GENERALES"/>
    <s v="OT"/>
    <m/>
    <x v="0"/>
    <s v="Cerrada"/>
    <s v="Alta"/>
    <s v="03RE-INFORMATICA-CAMBIO LUMINARIA"/>
    <s v="PATRICIA  LEAL SOTO"/>
    <s v="RICARDO BURGOS"/>
    <d v="2023-03-24T23:43:00"/>
    <s v="ot"/>
    <m/>
    <x v="68"/>
    <x v="68"/>
    <n v="1"/>
    <n v="1"/>
    <n v="1"/>
    <n v="1"/>
    <n v="100"/>
    <x v="214"/>
    <x v="209"/>
    <s v="Erwin  Fernández Lara"/>
    <m/>
    <m/>
    <m/>
    <m/>
    <s v="LORENZO CANDIA"/>
    <n v="633165"/>
    <s v="INFORMATICA"/>
    <m/>
    <m/>
    <m/>
    <m/>
    <d v="2023-02-20T00:00:00"/>
    <s v="HBV"/>
    <s v="No"/>
  </r>
  <r>
    <n v="41156"/>
    <s v="OT GENERALES"/>
    <s v="OT"/>
    <m/>
    <x v="1"/>
    <s v="Cerrada"/>
    <s v="Alta"/>
    <s v="03EI-PEDIATRIA-REPARAR SILLONES|"/>
    <s v="PATRICIA  LEAL SOTO"/>
    <s v="JUAN GUILLERMO  AGUILA TRIVIÑOS"/>
    <d v="2023-02-23T09:21:00"/>
    <s v="ot"/>
    <m/>
    <x v="74"/>
    <x v="75"/>
    <n v="4"/>
    <n v="4"/>
    <n v="4"/>
    <n v="4"/>
    <n v="100"/>
    <x v="215"/>
    <x v="210"/>
    <s v="JUAN GUILLERMO  AGUILA TRIVIÑOS"/>
    <m/>
    <m/>
    <m/>
    <m/>
    <s v="SANDRA CARRILLO"/>
    <n v="633685"/>
    <s v="PEDIATRIA"/>
    <m/>
    <s v="MAURICIO  QUEZADA MARTINEZ"/>
    <m/>
    <m/>
    <d v="2023-02-20T00:00:00"/>
    <s v="PEDIATRIA"/>
    <s v="No"/>
  </r>
  <r>
    <n v="41157"/>
    <s v="OT GENERALES"/>
    <s v="OT"/>
    <m/>
    <x v="1"/>
    <s v="Cerrada"/>
    <s v="Alta"/>
    <s v="03EI-MEDICINA-ARREGLO DE CAMA"/>
    <s v="PATRICIA  LEAL SOTO"/>
    <s v="JUAN GUILLERMO  AGUILA TRIVIÑOS"/>
    <d v="2023-02-23T09:14:00"/>
    <s v="ot"/>
    <m/>
    <x v="74"/>
    <x v="61"/>
    <n v="6"/>
    <n v="6"/>
    <n v="6"/>
    <n v="6"/>
    <n v="100"/>
    <x v="216"/>
    <x v="211"/>
    <s v="JUAN GUILLERMO  AGUILA TRIVIÑOS"/>
    <m/>
    <m/>
    <m/>
    <m/>
    <s v="CLAUDIA CAMPOS RIVERA"/>
    <n v="633520"/>
    <s v="MEDICINA"/>
    <m/>
    <s v="MAURICIO  QUEZADA MARTINEZ"/>
    <m/>
    <m/>
    <d v="2023-02-20T00:00:00"/>
    <s v="MEDICINA"/>
    <s v="No"/>
  </r>
  <r>
    <n v="41158"/>
    <s v="OT GENERALES"/>
    <s v="OT"/>
    <m/>
    <x v="0"/>
    <s v="Cerrada"/>
    <s v="Alta"/>
    <s v="03RE-ONCOLOGIA Y RADIOTERAPIA-CAMBIO DE TUBO FLUORESCENTE "/>
    <s v="PATRICIA  LEAL SOTO"/>
    <s v="RICARDO BURGOS"/>
    <d v="2023-03-25T07:46:00"/>
    <s v="ot"/>
    <m/>
    <x v="66"/>
    <x v="66"/>
    <n v="1"/>
    <n v="1"/>
    <n v="1"/>
    <n v="1"/>
    <n v="100"/>
    <x v="217"/>
    <x v="212"/>
    <s v="Erwin  Fernández Lara"/>
    <m/>
    <m/>
    <m/>
    <m/>
    <s v="JACQUELINE ROJAS"/>
    <n v="633575"/>
    <s v="ONCOLOGIA Y RADIOTERAPIA"/>
    <m/>
    <m/>
    <m/>
    <m/>
    <d v="2023-02-20T00:00:00"/>
    <s v="ONCOLOGIA"/>
    <s v="No"/>
  </r>
  <r>
    <n v="41172"/>
    <s v="OT GENERALES"/>
    <s v="OT"/>
    <m/>
    <x v="0"/>
    <s v="Cerrada"/>
    <s v="Alta"/>
    <s v="03RE-POLI OFTALMOLOGIA-INSTALACION TUBO FLUORESCENTE"/>
    <s v="PATRICIA  LEAL SOTO"/>
    <s v="YARITZA SANTANA GUERRERO"/>
    <d v="2023-04-03T12:20:00"/>
    <s v="ot"/>
    <m/>
    <x v="71"/>
    <x v="72"/>
    <n v="1"/>
    <n v="1"/>
    <n v="1"/>
    <n v="1"/>
    <n v="100"/>
    <x v="218"/>
    <x v="213"/>
    <s v="Erwin  Fernández Lara"/>
    <m/>
    <m/>
    <m/>
    <m/>
    <s v="MACARENA LECAROS"/>
    <s v="+56 63 265360"/>
    <s v="POLI OFTALMOLOGIA"/>
    <m/>
    <m/>
    <m/>
    <m/>
    <d v="2023-02-21T00:00:00"/>
    <s v="POLI OFTALMOLOGIA"/>
    <s v="No"/>
  </r>
  <r>
    <n v="41178"/>
    <s v="OT GENERALES"/>
    <s v="OT"/>
    <m/>
    <x v="1"/>
    <s v="Cerrada"/>
    <s v="Alta"/>
    <s v="03EI-CIRUGIA ADULTO-REPARACION TIMBRE CAMA"/>
    <s v="PATRICIA  LEAL SOTO"/>
    <s v="RICARDO BURGOS"/>
    <d v="2023-03-25T08:10:00"/>
    <s v="ot"/>
    <m/>
    <x v="60"/>
    <x v="61"/>
    <n v="1"/>
    <n v="1"/>
    <n v="1"/>
    <n v="1"/>
    <n v="100"/>
    <x v="219"/>
    <x v="214"/>
    <s v="Erwin  Fernández Lara"/>
    <m/>
    <m/>
    <m/>
    <m/>
    <s v="MARCELA MARTINEZ"/>
    <n v="633823"/>
    <s v="CIRUGIA ADULTO"/>
    <m/>
    <m/>
    <m/>
    <m/>
    <d v="2023-02-21T00:00:00"/>
    <s v="CIRUGIA ADULTO"/>
    <s v="No"/>
  </r>
  <r>
    <n v="41179"/>
    <s v="OT GENERALES"/>
    <s v="OT"/>
    <m/>
    <x v="2"/>
    <s v="Cerrada"/>
    <s v="Alta"/>
    <s v="03EM-HEMATOLOGIA INTENSIVA-BOMBAS HOSPIRA"/>
    <s v="PATRICIA  LEAL SOTO"/>
    <s v="Grecia Stephany Sánchez Macho"/>
    <d v="2023-02-28T18:49:00"/>
    <s v="ot"/>
    <m/>
    <x v="3"/>
    <x v="3"/>
    <m/>
    <m/>
    <n v="1"/>
    <n v="1"/>
    <n v="100"/>
    <x v="220"/>
    <x v="215"/>
    <s v="RICHARD  MARDONES ALVAREZ"/>
    <m/>
    <m/>
    <m/>
    <m/>
    <s v="ISABEL CASTRO"/>
    <n v="633957"/>
    <s v="HEMATOLOGIA INTENSIVA"/>
    <m/>
    <m/>
    <m/>
    <m/>
    <d v="2023-02-21T00:00:00"/>
    <s v="UNIDAD HEMATOLOGIA INTENSIVA"/>
    <s v="No"/>
  </r>
  <r>
    <n v="41180"/>
    <s v="OT GENERALES"/>
    <s v="OT"/>
    <m/>
    <x v="0"/>
    <s v="Cerrada"/>
    <s v="Alta"/>
    <s v="03RE-CIRUGIA ADULTO-CAMBIO DE TUBO"/>
    <s v="PATRICIA  LEAL SOTO"/>
    <s v="RICARDO BURGOS"/>
    <d v="2023-03-25T08:13:00"/>
    <s v="ot"/>
    <m/>
    <x v="60"/>
    <x v="45"/>
    <n v="1"/>
    <n v="1"/>
    <n v="1"/>
    <n v="1"/>
    <n v="100"/>
    <x v="221"/>
    <x v="216"/>
    <s v="Erwin  Fernández Lara"/>
    <m/>
    <m/>
    <m/>
    <m/>
    <s v="MARCELA MARTINEZ"/>
    <s v="SIN NUMERO"/>
    <s v="CIRUGIA ADULTO"/>
    <m/>
    <m/>
    <m/>
    <m/>
    <d v="2023-02-21T00:00:00"/>
    <s v="CIRUGIA ADULTO"/>
    <s v="No"/>
  </r>
  <r>
    <n v="41190"/>
    <s v="OT GENERALES"/>
    <s v="OT"/>
    <m/>
    <x v="2"/>
    <s v="Cerrada"/>
    <s v="Alta"/>
    <s v="03EM-MEDICINA-APARATOS DE PRESION"/>
    <s v="PATRICIA  LEAL SOTO"/>
    <s v="JUAN  LEIVA CADIZ"/>
    <d v="2023-02-27T14:21:00"/>
    <s v="ot"/>
    <m/>
    <x v="60"/>
    <x v="61"/>
    <n v="2"/>
    <n v="2"/>
    <n v="2"/>
    <n v="2"/>
    <n v="100"/>
    <x v="222"/>
    <x v="217"/>
    <s v="JUAN  LEIVA CADIZ"/>
    <m/>
    <m/>
    <m/>
    <m/>
    <s v="CLAUDIA CAMPOS RIVERA"/>
    <n v="633520"/>
    <s v="MEDICINA"/>
    <m/>
    <m/>
    <m/>
    <m/>
    <d v="2023-02-21T00:00:00"/>
    <s v="MEDICINA"/>
    <s v="No"/>
  </r>
  <r>
    <n v="41192"/>
    <s v="OT GENERALES"/>
    <s v="OT"/>
    <m/>
    <x v="3"/>
    <s v="Cerrada"/>
    <s v="Alta"/>
    <s v="03GC-RECUPERACION-FLUJOMETROS"/>
    <s v="PATRICIA  LEAL SOTO"/>
    <s v="CESAR ANTONIO ESPINA QUINTEROS"/>
    <d v="2023-02-27T14:42:00"/>
    <s v="ot"/>
    <m/>
    <x v="60"/>
    <x v="61"/>
    <n v="2"/>
    <n v="2"/>
    <n v="2"/>
    <n v="2"/>
    <n v="100"/>
    <x v="223"/>
    <x v="218"/>
    <s v="CESAR ANTONIO ESPINA QUINTEROS"/>
    <m/>
    <m/>
    <m/>
    <m/>
    <s v="ROMY BEROIZA "/>
    <n v="633359"/>
    <s v="RECUPERACION "/>
    <m/>
    <s v="CESAR ANTONIO ESPINA QUINTEROS"/>
    <m/>
    <m/>
    <d v="2023-02-21T00:00:00"/>
    <s v="RECUPERACION PABELLON CENTRAL"/>
    <s v="No"/>
  </r>
  <r>
    <n v="41193"/>
    <s v="OT GENERALES"/>
    <s v="OT"/>
    <m/>
    <x v="2"/>
    <s v="Cerrada"/>
    <s v="Alta"/>
    <s v="03EM-UPC ADULTO-CABLE LINEA ARTERIAL"/>
    <s v="PATRICIA  LEAL SOTO"/>
    <s v="JUAN  LEIVA CADIZ"/>
    <d v="2023-02-23T11:15:00"/>
    <s v="ot"/>
    <m/>
    <x v="73"/>
    <x v="74"/>
    <n v="1"/>
    <n v="1"/>
    <n v="1"/>
    <n v="1"/>
    <n v="0"/>
    <x v="224"/>
    <x v="219"/>
    <s v="JUAN  LEIVA CADIZ"/>
    <m/>
    <m/>
    <m/>
    <m/>
    <s v="ANDREA HUIRICAN"/>
    <n v="633638"/>
    <s v="UPC ADULTO UTI 1"/>
    <m/>
    <m/>
    <m/>
    <m/>
    <d v="2023-02-21T00:00:00"/>
    <s v="UTI QUIRURGICA"/>
    <s v="No"/>
  </r>
  <r>
    <n v="41200"/>
    <s v="OT GENERALES"/>
    <s v="OT"/>
    <m/>
    <x v="1"/>
    <s v="Cerrada"/>
    <s v="Alta"/>
    <s v="03EI-VESTUARIO-CALEFACCIÓN"/>
    <s v="PATRICIA  LEAL SOTO"/>
    <s v="ALVARO  MATUS REYES"/>
    <d v="2024-04-15T11:27:00"/>
    <s v="ot"/>
    <m/>
    <x v="60"/>
    <x v="61"/>
    <n v="5"/>
    <n v="5"/>
    <n v="5"/>
    <n v="5"/>
    <n v="100"/>
    <x v="225"/>
    <x v="220"/>
    <s v="ALVARO  MATUS REYES"/>
    <m/>
    <m/>
    <m/>
    <m/>
    <s v="ABNER BECERRA"/>
    <n v="633413"/>
    <s v="SERVICIOS Y LOGISTICA"/>
    <m/>
    <s v="FELIPE  FIGUEROA CANUIÑIR"/>
    <m/>
    <m/>
    <d v="2023-02-21T00:00:00"/>
    <s v="HBV"/>
    <s v="No"/>
  </r>
  <r>
    <n v="41201"/>
    <s v="OT GENERALES"/>
    <s v="OT"/>
    <m/>
    <x v="2"/>
    <s v="Cerrada"/>
    <s v="Alta"/>
    <s v="03EM-PABELLON CENTRAL-REPARACION CAMARA TORRE COVIDIEN"/>
    <s v="PATRICIA  LEAL SOTO"/>
    <s v="FABIAN  FLANDEZ FILOZA"/>
    <d v="2023-03-23T08:23:00"/>
    <s v="ot"/>
    <m/>
    <x v="60"/>
    <x v="61"/>
    <m/>
    <m/>
    <n v="0"/>
    <n v="0"/>
    <n v="100"/>
    <x v="226"/>
    <x v="221"/>
    <s v="FABIAN  FLANDEZ FILOZA"/>
    <m/>
    <m/>
    <m/>
    <m/>
    <s v="FRANCISCA CHAURA"/>
    <n v="633510"/>
    <s v="PABELLON CENTRAL"/>
    <m/>
    <s v="JUAN  LEIVA CADIZ"/>
    <m/>
    <m/>
    <d v="2023-02-21T00:00:00"/>
    <s v="PABELLON CENTRAL"/>
    <s v="No"/>
  </r>
  <r>
    <n v="41227"/>
    <s v="OT GENERALES"/>
    <s v="OT"/>
    <m/>
    <x v="0"/>
    <s v="Cerrada"/>
    <s v="Alta"/>
    <s v="03RE-MANTENIMIENTO-MEJORAMIENTO ILUMINACION"/>
    <s v="PATRICIA  LEAL SOTO"/>
    <s v="RICARDO BURGOS"/>
    <d v="2023-03-25T07:59:00"/>
    <s v="ot"/>
    <m/>
    <x v="17"/>
    <x v="77"/>
    <n v="2"/>
    <n v="2"/>
    <n v="2"/>
    <n v="2"/>
    <n v="100"/>
    <x v="227"/>
    <x v="222"/>
    <s v="Erwin  Fernández Lara"/>
    <m/>
    <m/>
    <m/>
    <m/>
    <s v="ALEX REYES"/>
    <s v="SIN NUMERO"/>
    <s v="MANTENIMIENTO"/>
    <m/>
    <m/>
    <m/>
    <m/>
    <d v="2023-02-22T00:00:00"/>
    <s v="MANTENIMIENTO"/>
    <s v="No"/>
  </r>
  <r>
    <n v="41239"/>
    <s v="OT GENERALES"/>
    <s v="OT"/>
    <m/>
    <x v="1"/>
    <s v="Cerrada"/>
    <s v="Alta"/>
    <s v="03EI-CENTRAL DE PRODUCCION-REPARACION DE RUEDAS DE BAÑO MARIA"/>
    <s v="PATRICIA  LEAL SOTO"/>
    <s v="FELIPE  FIGUEROA CANUIÑIR"/>
    <d v="2023-05-09T20:02:00"/>
    <s v="ot"/>
    <m/>
    <x v="17"/>
    <x v="19"/>
    <n v="3"/>
    <n v="3"/>
    <n v="3"/>
    <n v="3"/>
    <n v="100"/>
    <x v="228"/>
    <x v="223"/>
    <s v="FELIPE  FIGUEROA CANUIÑIR"/>
    <m/>
    <m/>
    <m/>
    <m/>
    <s v="ANITA COTAL"/>
    <s v="633435 - 633433"/>
    <s v="CENTRAL DE PRODUCCION"/>
    <m/>
    <s v="MAURICIO  QUEZADA MARTINEZ"/>
    <m/>
    <m/>
    <d v="2023-02-22T00:00:00"/>
    <s v="ALIMENTACION (UCP)"/>
    <s v="No"/>
  </r>
  <r>
    <n v="41258"/>
    <s v="OT GENERALES"/>
    <s v="OT"/>
    <m/>
    <x v="2"/>
    <s v="Cerrada"/>
    <s v="Alta"/>
    <s v="03EM-UTI 3-CABLE DE LINEA ARTERIAL"/>
    <s v="PATRICIA  LEAL SOTO"/>
    <s v="JUAN  LEIVA CADIZ"/>
    <d v="2023-02-23T10:44:00"/>
    <s v="ot"/>
    <m/>
    <x v="73"/>
    <x v="74"/>
    <n v="1"/>
    <n v="1"/>
    <n v="1"/>
    <n v="1"/>
    <n v="100"/>
    <x v="229"/>
    <x v="224"/>
    <s v="JUAN  LEIVA CADIZ"/>
    <m/>
    <m/>
    <m/>
    <m/>
    <s v="CLAUDIA CAMPOS RIVERA"/>
    <n v="633520"/>
    <s v="UTI 3"/>
    <m/>
    <m/>
    <m/>
    <m/>
    <d v="2023-02-23T00:00:00"/>
    <s v="UTI QUIRURGICA"/>
    <s v="No"/>
  </r>
  <r>
    <n v="41260"/>
    <s v="OT GENERALES"/>
    <s v="OT"/>
    <m/>
    <x v="3"/>
    <s v="Cerrada"/>
    <s v="Alta"/>
    <s v="03GC-NEUROLOGIA-ARREGLO DE GALON DE OXIGENO"/>
    <s v="PATRICIA  LEAL SOTO"/>
    <s v="JUAN GUILLERMO  AGUILA TRIVIÑOS"/>
    <d v="2023-02-27T08:42:00"/>
    <s v="ot"/>
    <m/>
    <x v="73"/>
    <x v="74"/>
    <n v="2"/>
    <n v="2"/>
    <n v="2"/>
    <n v="2"/>
    <n v="100"/>
    <x v="230"/>
    <x v="225"/>
    <s v="JUAN GUILLERMO  AGUILA TRIVIÑOS"/>
    <m/>
    <m/>
    <m/>
    <m/>
    <s v="YOSELIN VILLARROEL"/>
    <n v="633713"/>
    <s v="NEUROLOGIA"/>
    <m/>
    <m/>
    <m/>
    <m/>
    <d v="2023-02-23T00:00:00"/>
    <s v="NEUROCIRUGIA"/>
    <s v="No"/>
  </r>
  <r>
    <n v="41263"/>
    <s v="OT GENERALES"/>
    <s v="OT"/>
    <m/>
    <x v="3"/>
    <s v="Cerrada"/>
    <s v="Urgente"/>
    <s v="03GC-HEMATOLOGIA INTENSIVA-RED DE OXIGENO"/>
    <s v="PATRICIA  LEAL SOTO"/>
    <s v="CESAR ANTONIO ESPINA QUINTEROS"/>
    <d v="2023-02-27T16:18:00"/>
    <s v="ot"/>
    <m/>
    <x v="73"/>
    <x v="74"/>
    <n v="2"/>
    <n v="2"/>
    <n v="2"/>
    <n v="2"/>
    <n v="100"/>
    <x v="231"/>
    <x v="226"/>
    <s v="CESAR ANTONIO ESPINA QUINTEROS"/>
    <m/>
    <m/>
    <m/>
    <m/>
    <s v="ISABEL CASTRO"/>
    <n v="633957"/>
    <s v="HEMATOLOGIA INTENSIVA"/>
    <m/>
    <s v="CESAR ANTONIO ESPINA QUINTEROS"/>
    <m/>
    <m/>
    <d v="2023-02-23T00:00:00"/>
    <s v="UNIDAD HEMATOLOGIA INTENSIVA"/>
    <s v="No"/>
  </r>
  <r>
    <n v="41264"/>
    <s v="OT GENERALES"/>
    <s v="OT"/>
    <m/>
    <x v="3"/>
    <s v="Cerrada"/>
    <s v="Alta"/>
    <s v="03GC-HEMATOLOGIA INTENSIVA-FUGA SALIDA DE OXIGENO "/>
    <s v="PATRICIA  LEAL SOTO"/>
    <s v="CESAR ANTONIO ESPINA QUINTEROS"/>
    <d v="2024-01-16T16:02:00"/>
    <s v="ot"/>
    <m/>
    <x v="65"/>
    <x v="65"/>
    <n v="2"/>
    <n v="2"/>
    <n v="2"/>
    <n v="2"/>
    <n v="100"/>
    <x v="232"/>
    <x v="227"/>
    <s v="CESAR ANTONIO ESPINA QUINTEROS"/>
    <m/>
    <m/>
    <m/>
    <m/>
    <s v="VARINIA ZUÑIGA"/>
    <s v="SIN NUMERO"/>
    <s v="HEMATOLOGIA INTENSIVA"/>
    <m/>
    <s v="CESAR ANTONIO ESPINA QUINTEROS"/>
    <m/>
    <m/>
    <d v="2023-02-23T00:00:00"/>
    <s v="UNIDAD HEMATOLOGIA INTENSIVA"/>
    <s v="No"/>
  </r>
  <r>
    <n v="41268"/>
    <s v="OT GENERALES"/>
    <s v="OT"/>
    <m/>
    <x v="0"/>
    <s v="Cerrada"/>
    <s v="Alta"/>
    <s v="03RE-COMUNICACIONES-INSTALACION RED ELECTRICA Y LAMPARA "/>
    <s v="PATRICIA  LEAL SOTO"/>
    <s v="YARITZA SANTANA GUERRERO"/>
    <d v="2023-04-14T23:08:00"/>
    <s v="ot"/>
    <m/>
    <x v="17"/>
    <x v="19"/>
    <n v="3"/>
    <n v="3"/>
    <n v="3"/>
    <n v="3"/>
    <n v="100"/>
    <x v="233"/>
    <x v="228"/>
    <s v="Erwin  Fernández Lara"/>
    <m/>
    <m/>
    <m/>
    <m/>
    <s v="ALEJANDRA MANZO"/>
    <n v="633012"/>
    <s v="COMUNICACIONES"/>
    <m/>
    <s v="RICARDO BURGOS"/>
    <m/>
    <m/>
    <d v="2023-02-23T00:00:00"/>
    <s v="HBV"/>
    <s v="No"/>
  </r>
  <r>
    <n v="41269"/>
    <s v="OT GENERALES"/>
    <s v="OT"/>
    <m/>
    <x v="1"/>
    <s v="Cerrada"/>
    <s v="Alta"/>
    <s v="03EI-COMUNICACIONES-REVISAR RADIADOR "/>
    <s v="PATRICIA  LEAL SOTO"/>
    <s v="MAURICIO  QUEZADA MARTINEZ"/>
    <d v="2023-06-07T23:28:00"/>
    <s v="ot"/>
    <m/>
    <x v="73"/>
    <x v="74"/>
    <n v="3"/>
    <n v="3"/>
    <n v="3"/>
    <n v="3"/>
    <n v="100"/>
    <x v="234"/>
    <x v="229"/>
    <s v="MAURICIO  QUEZADA MARTINEZ"/>
    <m/>
    <m/>
    <m/>
    <m/>
    <s v="ALEJANDRA MANZO"/>
    <n v="633012"/>
    <s v="COMUNICACIONES"/>
    <m/>
    <s v="MAURICIO  QUEZADA MARTINEZ"/>
    <m/>
    <m/>
    <d v="2023-02-23T00:00:00"/>
    <s v="HBV"/>
    <s v="No"/>
  </r>
  <r>
    <n v="41286"/>
    <s v="OT GENERALES"/>
    <s v="OT"/>
    <m/>
    <x v="1"/>
    <s v="Cerrada"/>
    <s v="Alta"/>
    <s v="03EI-MEDICO QUIRURGICO-ARREGLO DE CAMA"/>
    <s v="PATRICIA  LEAL SOTO"/>
    <s v="JUAN GUILLERMO  AGUILA TRIVIÑOS"/>
    <d v="2023-02-27T08:15:00"/>
    <s v="ot"/>
    <m/>
    <x v="73"/>
    <x v="74"/>
    <n v="3"/>
    <n v="3"/>
    <n v="3"/>
    <n v="3"/>
    <n v="100"/>
    <x v="235"/>
    <x v="230"/>
    <s v="JUAN GUILLERMO  AGUILA TRIVIÑOS"/>
    <m/>
    <m/>
    <m/>
    <m/>
    <s v="XIMENA RIVAS PEÑA"/>
    <s v="633670 - 633669"/>
    <s v="MEDICO QUIRURGICO"/>
    <m/>
    <s v="MAURICIO  QUEZADA MARTINEZ"/>
    <m/>
    <m/>
    <d v="2023-02-23T00:00:00"/>
    <s v="HBV"/>
    <s v="No"/>
  </r>
  <r>
    <n v="41288"/>
    <s v="OT GENERALES"/>
    <s v="OT"/>
    <m/>
    <x v="2"/>
    <s v="Cerrada"/>
    <s v="Alta"/>
    <s v="03EM-GINECOLOGIA-EVALUACION Y REPARACION MONITOR CARDIO FETAL "/>
    <s v="PATRICIA  LEAL SOTO"/>
    <s v="Grecia Stephany Sánchez Macho"/>
    <d v="2023-04-18T09:17:00"/>
    <s v="ot"/>
    <m/>
    <x v="6"/>
    <x v="6"/>
    <n v="1"/>
    <n v="1"/>
    <n v="1"/>
    <n v="1"/>
    <n v="100"/>
    <x v="236"/>
    <x v="231"/>
    <s v="JUAN  SOTO BARRIENTOS"/>
    <m/>
    <m/>
    <m/>
    <m/>
    <s v="LAIDY ESPINOZA "/>
    <n v="633735"/>
    <s v="GINECOLOGIA Y OBSTETRICIA"/>
    <m/>
    <m/>
    <m/>
    <m/>
    <d v="2023-02-23T00:00:00"/>
    <s v="GINECOLOGIA"/>
    <s v="No"/>
  </r>
  <r>
    <n v="41293"/>
    <s v="OT GENERALES"/>
    <s v="OT"/>
    <m/>
    <x v="2"/>
    <s v="Cerrada"/>
    <s v="Urgente"/>
    <s v="03EM- ONCOLOGÍA INFANTIL BOMBA HOSPIRA"/>
    <s v="JUAN  LEIVA CADIZ"/>
    <s v="JUAN  LEIVA CADIZ"/>
    <d v="2023-02-23T11:31:00"/>
    <s v="ot"/>
    <m/>
    <x v="74"/>
    <x v="75"/>
    <n v="2"/>
    <n v="2"/>
    <n v="2"/>
    <n v="2"/>
    <n v="100"/>
    <x v="237"/>
    <x v="232"/>
    <s v="JUAN  LEIVA CADIZ"/>
    <m/>
    <m/>
    <m/>
    <m/>
    <s v="MARCIA GALLARDO"/>
    <m/>
    <s v="ONCOLOGÍA INFANTIL"/>
    <m/>
    <m/>
    <m/>
    <m/>
    <d v="2023-02-20T00:00:00"/>
    <s v="UNIDAD ONCO_HEMATOLOGIA INFANT"/>
    <s v="No"/>
  </r>
  <r>
    <n v="41298"/>
    <s v="OT GENERALES"/>
    <s v="OT"/>
    <m/>
    <x v="2"/>
    <s v="Cerrada"/>
    <s v="Urgente"/>
    <s v="03EM- URGENCIA ADULTOS CAE GASTRO REVISION DE MONITOR DE S.V"/>
    <s v="JUAN  LEIVA CADIZ"/>
    <s v="JUAN  LEIVA CADIZ"/>
    <d v="2023-02-23T13:16:00"/>
    <s v="ot"/>
    <m/>
    <x v="74"/>
    <x v="74"/>
    <n v="1"/>
    <n v="1"/>
    <n v="2"/>
    <n v="2"/>
    <n v="100"/>
    <x v="238"/>
    <x v="233"/>
    <s v="JUAN  LEIVA CADIZ"/>
    <m/>
    <m/>
    <m/>
    <m/>
    <m/>
    <m/>
    <m/>
    <m/>
    <m/>
    <m/>
    <m/>
    <d v="2023-02-20T00:00:00"/>
    <s v="POLI GASTROENTEROLOGIA"/>
    <s v="No"/>
  </r>
  <r>
    <n v="41299"/>
    <s v="OT GENERALES"/>
    <s v="OT"/>
    <m/>
    <x v="2"/>
    <s v="Cerrada"/>
    <s v="Normal"/>
    <s v="03EM- NEONATOLOGIA SENSOR DE FLUJO"/>
    <s v="JUAN  LEIVA CADIZ"/>
    <s v="JUAN  LEIVA CADIZ"/>
    <d v="2023-02-23T13:59:00"/>
    <s v="ot"/>
    <m/>
    <x v="63"/>
    <x v="63"/>
    <n v="1"/>
    <n v="1"/>
    <n v="2"/>
    <n v="2"/>
    <n v="100"/>
    <x v="239"/>
    <x v="234"/>
    <s v="JUAN  LEIVA CADIZ"/>
    <m/>
    <m/>
    <m/>
    <m/>
    <m/>
    <m/>
    <s v="NEONATOLOGÍA"/>
    <m/>
    <m/>
    <m/>
    <m/>
    <d v="2023-02-17T00:00:00"/>
    <s v="NEONATO CUIDADOS BASICOS"/>
    <s v="No"/>
  </r>
  <r>
    <n v="41320"/>
    <s v="OT GENERALES"/>
    <s v="OT"/>
    <m/>
    <x v="1"/>
    <s v="Cerrada"/>
    <s v="Alta"/>
    <s v="03EI-CIRUGIA ADULTO-MANTENCION SILLA DE RUEDAS"/>
    <s v="PATRICIA  LEAL SOTO"/>
    <s v="JUAN GUILLERMO  AGUILA TRIVIÑOS"/>
    <d v="2023-02-24T08:45:00"/>
    <s v="ot"/>
    <m/>
    <x v="73"/>
    <x v="74"/>
    <n v="2"/>
    <n v="2"/>
    <n v="2"/>
    <n v="2"/>
    <n v="100"/>
    <x v="240"/>
    <x v="235"/>
    <s v="JUAN GUILLERMO  AGUILA TRIVIÑOS"/>
    <m/>
    <m/>
    <m/>
    <m/>
    <s v="MARCELA MARTINEZ"/>
    <s v="SIN NUMERO"/>
    <s v="CIRUGIA ADULTO"/>
    <m/>
    <s v="MAURICIO  QUEZADA MARTINEZ"/>
    <m/>
    <m/>
    <d v="2023-02-23T00:00:00"/>
    <s v="CIRUGIA ADULTO"/>
    <s v="No"/>
  </r>
  <r>
    <n v="41325"/>
    <s v="OT GENERALES"/>
    <s v="OT"/>
    <m/>
    <x v="1"/>
    <s v="Rechazada"/>
    <s v="Alta"/>
    <s v="03EI-RECUPERACION-REPARACION RUEDA DE CAMA"/>
    <s v="PATRICIA  LEAL SOTO"/>
    <s v="YOSELYN  PEREZ MARAGANO"/>
    <d v="2023-11-15T11:44:00"/>
    <s v="ot"/>
    <m/>
    <x v="73"/>
    <x v="78"/>
    <n v="0"/>
    <n v="0"/>
    <n v="0"/>
    <n v="0"/>
    <n v="0"/>
    <x v="241"/>
    <x v="236"/>
    <s v="YOSELYN  PEREZ MARAGANO"/>
    <m/>
    <m/>
    <m/>
    <m/>
    <s v="ROMY BEROIZA "/>
    <n v="633359"/>
    <s v="RECUPERACION "/>
    <m/>
    <m/>
    <m/>
    <m/>
    <d v="2023-02-23T00:00:00"/>
    <s v="RECUPERACION PABELLON CENTRAL"/>
    <s v="No"/>
  </r>
  <r>
    <n v="41328"/>
    <s v="OT GENERALES"/>
    <s v="OT"/>
    <m/>
    <x v="2"/>
    <s v="Cerrada"/>
    <s v="Normal"/>
    <s v="03EM-NEUROCIRUGÍA REVISIÓN DE MONITOR"/>
    <s v="JUAN  LEIVA CADIZ"/>
    <s v="JUAN  LEIVA CADIZ"/>
    <d v="2023-02-23T16:24:00"/>
    <s v="ot"/>
    <m/>
    <x v="63"/>
    <x v="63"/>
    <n v="2"/>
    <n v="2"/>
    <n v="2"/>
    <n v="2"/>
    <n v="100"/>
    <x v="242"/>
    <x v="237"/>
    <s v="JUAN  LEIVA CADIZ"/>
    <m/>
    <m/>
    <m/>
    <m/>
    <s v="MARÍA JOSÉ BUCHNER"/>
    <m/>
    <s v="NEUROCIRUGÍA"/>
    <m/>
    <m/>
    <m/>
    <m/>
    <d v="2023-02-17T00:00:00"/>
    <s v="NEUROCIRUGIA"/>
    <s v="No"/>
  </r>
  <r>
    <n v="41329"/>
    <s v="OT GENERALES"/>
    <s v="OT"/>
    <m/>
    <x v="2"/>
    <s v="Cerrada"/>
    <s v="Normal"/>
    <s v="03EM- POLI PEDIATRÍA MANTENIMIENTO DE HOLSTERS "/>
    <s v="JUAN  LEIVA CADIZ"/>
    <s v="JUAN  LEIVA CADIZ"/>
    <d v="2023-02-23T16:40:00"/>
    <s v="ot"/>
    <m/>
    <x v="63"/>
    <x v="63"/>
    <n v="2"/>
    <n v="2"/>
    <n v="2"/>
    <n v="2"/>
    <n v="100"/>
    <x v="243"/>
    <x v="238"/>
    <s v="JUAN  LEIVA CADIZ"/>
    <m/>
    <m/>
    <m/>
    <m/>
    <s v="ANGELICA LEIVA"/>
    <m/>
    <s v="POLI PEDIATRIA"/>
    <m/>
    <m/>
    <m/>
    <m/>
    <d v="2023-02-17T00:00:00"/>
    <s v="POLI PEDIATRIA"/>
    <s v="No"/>
  </r>
  <r>
    <n v="41330"/>
    <s v="OT GENERALES"/>
    <s v="OT"/>
    <m/>
    <x v="2"/>
    <s v="Cerrada"/>
    <s v="Normal"/>
    <s v="03EM- UTI 2 ELECTROCARDIÓGRAFO "/>
    <s v="JUAN  LEIVA CADIZ"/>
    <s v="JUAN  LEIVA CADIZ"/>
    <d v="2023-02-23T16:44:00"/>
    <s v="ot"/>
    <m/>
    <x v="74"/>
    <x v="75"/>
    <n v="2"/>
    <n v="2"/>
    <n v="2"/>
    <n v="2"/>
    <n v="100"/>
    <x v="244"/>
    <x v="239"/>
    <s v="JUAN  LEIVA CADIZ"/>
    <m/>
    <m/>
    <m/>
    <m/>
    <s v="CONSUELO VILLANUEVA"/>
    <m/>
    <s v="UTI 2"/>
    <m/>
    <m/>
    <m/>
    <m/>
    <d v="2023-02-20T00:00:00"/>
    <s v="UTI QUIRURGICA"/>
    <s v="No"/>
  </r>
  <r>
    <n v="41331"/>
    <s v="OT GENERALES"/>
    <s v="OT"/>
    <m/>
    <x v="2"/>
    <s v="Cerrada"/>
    <s v="Normal"/>
    <s v="03EM- URGENCIA ADULTOS"/>
    <s v="JUAN  LEIVA CADIZ"/>
    <s v="JUAN  LEIVA CADIZ"/>
    <d v="2023-02-23T16:47:00"/>
    <s v="ot"/>
    <m/>
    <x v="76"/>
    <x v="79"/>
    <n v="2"/>
    <n v="2"/>
    <n v="2"/>
    <n v="2"/>
    <n v="100"/>
    <x v="245"/>
    <x v="240"/>
    <s v="JUAN  LEIVA CADIZ"/>
    <m/>
    <m/>
    <m/>
    <m/>
    <s v="MARÍA JOSE VILLARROEL"/>
    <m/>
    <s v="URGENCIA ADULTO"/>
    <m/>
    <m/>
    <m/>
    <m/>
    <d v="2023-02-22T00:00:00"/>
    <s v="URGENCIA ADULTOS"/>
    <s v="No"/>
  </r>
  <r>
    <n v="41334"/>
    <s v="OT GENERALES"/>
    <s v="OT"/>
    <m/>
    <x v="1"/>
    <s v="Cerrada"/>
    <s v="Alta"/>
    <s v="03EI-ESTERILIZACION-LAVADORA B1"/>
    <s v="PATRICIA  LEAL SOTO"/>
    <s v="ALEJANDRO AMPUERO MUÑOZ"/>
    <d v="2023-04-17T19:48:00"/>
    <s v="ot"/>
    <m/>
    <x v="17"/>
    <x v="19"/>
    <n v="1"/>
    <n v="1"/>
    <n v="1"/>
    <n v="1"/>
    <n v="100"/>
    <x v="246"/>
    <x v="241"/>
    <s v="ALEJANDRO AMPUERO MUÑOZ"/>
    <m/>
    <m/>
    <m/>
    <m/>
    <s v="CARLA SALAZAR"/>
    <s v="632 263459"/>
    <s v="ESTERILIZACION"/>
    <m/>
    <s v="ALEJANDRO AMPUERO MUÑOZ"/>
    <s v="alejandro.ampuero@redsalud.gov.cl"/>
    <m/>
    <d v="2023-02-24T00:00:00"/>
    <s v="ESTERILIZACION"/>
    <s v="No"/>
  </r>
  <r>
    <n v="41349"/>
    <s v="OT GENERALES"/>
    <s v="OT"/>
    <m/>
    <x v="2"/>
    <s v="Cerrada"/>
    <s v="Normal"/>
    <s v="03EM- UTI QUIRÚRGICA BOMBA INFUSIÓN "/>
    <s v="JUAN  LEIVA CADIZ"/>
    <s v="JUAN  LEIVA CADIZ"/>
    <d v="2023-02-24T09:19:00"/>
    <s v="ot"/>
    <m/>
    <x v="74"/>
    <x v="75"/>
    <n v="2"/>
    <n v="2"/>
    <n v="2"/>
    <n v="2"/>
    <n v="100"/>
    <x v="247"/>
    <x v="242"/>
    <s v="JUAN  LEIVA CADIZ"/>
    <m/>
    <m/>
    <m/>
    <m/>
    <s v="CONSUELO VILLANUEVA"/>
    <m/>
    <s v="UTI QUIRURGICA"/>
    <m/>
    <m/>
    <m/>
    <m/>
    <d v="2023-02-20T00:00:00"/>
    <s v="UTI QUIRURGICA"/>
    <s v="No"/>
  </r>
  <r>
    <n v="41355"/>
    <s v="OT GENERALES"/>
    <s v="OT"/>
    <m/>
    <x v="0"/>
    <s v="Cerrada"/>
    <s v="Alta"/>
    <s v="03RE-ADMISION-REPARAR ILUMINACION"/>
    <s v="PATRICIA  LEAL SOTO"/>
    <s v="RICARDO BURGOS"/>
    <d v="2023-06-13T13:02:00"/>
    <s v="ot"/>
    <m/>
    <x v="77"/>
    <x v="80"/>
    <n v="5"/>
    <n v="5"/>
    <n v="5"/>
    <n v="5"/>
    <n v="100"/>
    <x v="248"/>
    <x v="243"/>
    <s v="Erwin  Fernández Lara"/>
    <m/>
    <m/>
    <m/>
    <m/>
    <s v="CAROLA VILLANUEVA"/>
    <n v="633541"/>
    <s v="ADMISION"/>
    <m/>
    <m/>
    <m/>
    <m/>
    <d v="2023-02-24T00:00:00"/>
    <s v="HBV"/>
    <s v="No"/>
  </r>
  <r>
    <n v="41379"/>
    <s v="OT GENERALES"/>
    <s v="OT"/>
    <m/>
    <x v="1"/>
    <s v="Cerrada"/>
    <s v="Alta"/>
    <s v="03EI-CIRUGIA ADULTO-CATRES CLINICOS"/>
    <s v="PATRICIA  LEAL SOTO"/>
    <s v="JUAN GUILLERMO  AGUILA TRIVIÑOS"/>
    <d v="2023-02-27T08:36:00"/>
    <s v="ot"/>
    <m/>
    <x v="17"/>
    <x v="19"/>
    <n v="2"/>
    <n v="2"/>
    <n v="2"/>
    <n v="2"/>
    <n v="100"/>
    <x v="249"/>
    <x v="244"/>
    <s v="JUAN GUILLERMO  AGUILA TRIVIÑOS"/>
    <m/>
    <m/>
    <m/>
    <m/>
    <s v="MARCELA MARTINEZ"/>
    <s v="SIN NUMERO"/>
    <s v="CIRUGIA ADULTO"/>
    <m/>
    <s v="MAURICIO  QUEZADA MARTINEZ"/>
    <m/>
    <m/>
    <d v="2023-02-24T00:00:00"/>
    <s v="CIRUGIA ADULTO"/>
    <s v="No"/>
  </r>
  <r>
    <n v="41381"/>
    <s v="OT GENERALES"/>
    <s v="OT"/>
    <m/>
    <x v="1"/>
    <s v="Cerrada"/>
    <s v="Alta"/>
    <s v="03EI-UTI QUIRURGICA-CATRE CLINICO "/>
    <s v="PATRICIA  LEAL SOTO"/>
    <s v="JUAN GUILLERMO  AGUILA TRIVIÑOS"/>
    <d v="2023-02-27T08:28:00"/>
    <s v="ot"/>
    <m/>
    <x v="17"/>
    <x v="19"/>
    <n v="2"/>
    <n v="2"/>
    <n v="2"/>
    <n v="2"/>
    <n v="100"/>
    <x v="250"/>
    <x v="245"/>
    <s v="JUAN GUILLERMO  AGUILA TRIVIÑOS"/>
    <m/>
    <m/>
    <m/>
    <m/>
    <s v="CONSUELO VILLANUEVA"/>
    <s v="633815 - 633497"/>
    <s v="UTI QUIRURGICA"/>
    <m/>
    <s v="MAURICIO  QUEZADA MARTINEZ"/>
    <m/>
    <m/>
    <d v="2023-02-24T00:00:00"/>
    <s v="UTI QUIRURGICA"/>
    <s v="No"/>
  </r>
  <r>
    <n v="41382"/>
    <s v="OT GENERALES"/>
    <s v="OT"/>
    <m/>
    <x v="1"/>
    <s v="Cerrada"/>
    <s v="Alta"/>
    <s v="03EI-UTI QUIRURGICA-REPARAR SOPORTE DE FRASCO DE ASPIRACION"/>
    <s v="PATRICIA  LEAL SOTO"/>
    <s v="JUAN GUILLERMO  AGUILA TRIVIÑOS"/>
    <d v="2023-02-28T16:36:00"/>
    <s v="ot"/>
    <m/>
    <x v="17"/>
    <x v="19"/>
    <n v="1"/>
    <n v="1"/>
    <n v="1"/>
    <n v="1"/>
    <n v="100"/>
    <x v="251"/>
    <x v="246"/>
    <s v="JUAN GUILLERMO  AGUILA TRIVIÑOS"/>
    <m/>
    <m/>
    <m/>
    <m/>
    <s v="CONSUELO VILLANUEVA"/>
    <n v="633815"/>
    <s v="UTI QUIRURGICA"/>
    <m/>
    <m/>
    <m/>
    <m/>
    <d v="2023-02-24T00:00:00"/>
    <s v="UTI QUIRURGICA"/>
    <s v="No"/>
  </r>
  <r>
    <n v="41384"/>
    <s v="OT GENERALES"/>
    <s v="OT"/>
    <m/>
    <x v="1"/>
    <s v="Cerrada"/>
    <s v="Alta"/>
    <s v="03EI-LAVANDERIA-REVISION DE LAVADORAS"/>
    <s v="PATRICIA  LEAL SOTO"/>
    <s v="JORGE ANTONIO  PINO PINO"/>
    <d v="2023-03-16T10:33:00"/>
    <s v="ot"/>
    <m/>
    <x v="71"/>
    <x v="72"/>
    <n v="2"/>
    <n v="2"/>
    <n v="2"/>
    <n v="2"/>
    <n v="0"/>
    <x v="252"/>
    <x v="247"/>
    <s v="JORGE ANTONIO  PINO PINO"/>
    <m/>
    <m/>
    <m/>
    <m/>
    <s v="CLAUDIO POZO VALENZUELA"/>
    <n v="633799"/>
    <s v="LAVANDERIA"/>
    <m/>
    <s v="JORGE ANTONIO  PINO PINO"/>
    <m/>
    <m/>
    <d v="2023-02-24T00:00:00"/>
    <s v="LAVANDERIA"/>
    <s v="No"/>
  </r>
  <r>
    <n v="41388"/>
    <s v="OT GENERALES"/>
    <s v="OT"/>
    <m/>
    <x v="2"/>
    <s v="Cerrada"/>
    <s v="Alta"/>
    <s v="03EM- FALLA MONITOR MULTIPARAMETRO MINDRAY DATASCOPE, TRIO-57P, SERIE MC10855-B1"/>
    <s v="RODRIGO GUTIERREZ VELIZ"/>
    <s v="RODRIGO GUTIERREZ VELIZ"/>
    <d v="2023-06-01T16:59:00"/>
    <s v="ot"/>
    <m/>
    <x v="10"/>
    <x v="81"/>
    <m/>
    <m/>
    <n v="0"/>
    <n v="0"/>
    <n v="100"/>
    <x v="253"/>
    <x v="248"/>
    <s v="RODRIGO GUTIERREZ VELIZ"/>
    <m/>
    <s v="TJH-12013-Trio &amp; Passport V.pdf"/>
    <m/>
    <m/>
    <s v="CLAUDIA  CAMPOS"/>
    <m/>
    <s v="MEDICINA"/>
    <m/>
    <m/>
    <m/>
    <m/>
    <d v="2023-01-05T00:00:00"/>
    <s v="MEDICINA"/>
    <s v="Sí"/>
  </r>
  <r>
    <n v="41389"/>
    <s v="OT GENERALES"/>
    <s v="OT"/>
    <m/>
    <x v="2"/>
    <s v="Cerrada"/>
    <s v="Alta"/>
    <s v="03EM- REPARACION  MONITOR  CHOICEMED -NMED6000DP, SERIE 851099108, CAE - CARDIOLOGIA"/>
    <s v="RODRIGO GUTIERREZ VELIZ"/>
    <s v="RODRIGO GUTIERREZ VELIZ"/>
    <d v="2023-06-01T17:00:00"/>
    <s v="ot"/>
    <m/>
    <x v="10"/>
    <x v="56"/>
    <m/>
    <m/>
    <n v="0"/>
    <n v="0"/>
    <n v="100"/>
    <x v="254"/>
    <x v="249"/>
    <s v="RODRIGO GUTIERREZ VELIZ"/>
    <m/>
    <m/>
    <m/>
    <m/>
    <s v="YESSICA MUÑOZ"/>
    <m/>
    <s v="CAE - CARDIOLOGIA"/>
    <m/>
    <m/>
    <m/>
    <m/>
    <d v="2023-02-09T00:00:00"/>
    <s v="POLI CARDIOLOGIA"/>
    <s v="Sí"/>
  </r>
  <r>
    <n v="41401"/>
    <s v="OT GENERALES"/>
    <s v="OT"/>
    <m/>
    <x v="0"/>
    <s v="Cerrada"/>
    <s v="Alta"/>
    <s v="03RE-MEDICINA-ENCHUFES"/>
    <s v="PATRICIA  LEAL SOTO"/>
    <s v="YARITZA SANTANA GUERRERO"/>
    <d v="2023-05-10T19:31:00"/>
    <s v="ot"/>
    <m/>
    <x v="3"/>
    <x v="3"/>
    <n v="1"/>
    <n v="1"/>
    <n v="1"/>
    <n v="1"/>
    <n v="100"/>
    <x v="255"/>
    <x v="250"/>
    <s v="Erwin  Fernández Lara"/>
    <m/>
    <m/>
    <m/>
    <m/>
    <s v="ALEJANDRA JARA"/>
    <n v="633518"/>
    <s v="MEDICINA 4°PISO"/>
    <m/>
    <m/>
    <m/>
    <m/>
    <d v="2023-02-27T00:00:00"/>
    <s v="MEDICINA"/>
    <s v="No"/>
  </r>
  <r>
    <n v="41402"/>
    <s v="OT GENERALES"/>
    <s v="OT"/>
    <m/>
    <x v="1"/>
    <s v="Cerrada"/>
    <s v="Alta"/>
    <s v="03EI-KINESTERAPIA-REPARACION COMPRESOR"/>
    <s v="PATRICIA  LEAL SOTO"/>
    <s v="JUAN  LEIVA CADIZ"/>
    <d v="2023-03-13T09:59:00"/>
    <s v="ot"/>
    <m/>
    <x v="37"/>
    <x v="10"/>
    <m/>
    <m/>
    <n v="2"/>
    <n v="2"/>
    <n v="100"/>
    <x v="256"/>
    <x v="251"/>
    <s v="JUAN  LEIVA CADIZ"/>
    <m/>
    <m/>
    <m/>
    <m/>
    <s v="PEDRO ARRATIA"/>
    <s v="SIN NUMERO"/>
    <s v="KINESITERAPIA"/>
    <m/>
    <m/>
    <m/>
    <m/>
    <d v="2023-02-27T00:00:00"/>
    <s v="KINESITERAPIA"/>
    <s v="No"/>
  </r>
  <r>
    <n v="41408"/>
    <s v="OT GENERALES"/>
    <s v="OT"/>
    <m/>
    <x v="0"/>
    <s v="Cerrada"/>
    <s v="Alta"/>
    <s v="03RE-ONCO HEMATOLOGIA INFANTIL-REPARAR LUCES DE BAÑO"/>
    <s v="PATRICIA  LEAL SOTO"/>
    <s v="YARITZA SANTANA GUERRERO"/>
    <d v="2023-04-14T21:59:00"/>
    <s v="ot"/>
    <m/>
    <x v="71"/>
    <x v="72"/>
    <n v="1"/>
    <n v="1"/>
    <n v="1"/>
    <n v="1"/>
    <n v="100"/>
    <x v="257"/>
    <x v="201"/>
    <s v="Erwin  Fernández Lara"/>
    <m/>
    <m/>
    <m/>
    <m/>
    <s v="SANDRA CARRILLO"/>
    <n v="633685"/>
    <s v="ONCO HEMATOLOGIA INFANTIL"/>
    <m/>
    <s v="RICARDO BURGOS"/>
    <m/>
    <m/>
    <d v="2023-02-27T00:00:00"/>
    <s v="UNIDAD ONCO_HEMATOLOGIA INFANT"/>
    <s v="No"/>
  </r>
  <r>
    <n v="41443"/>
    <s v="OT GENERALES"/>
    <s v="OT"/>
    <m/>
    <x v="0"/>
    <s v="Cerrada"/>
    <s v="Alta"/>
    <s v="03RE-EQUIPOS INDUSTRIALES-INSTALAR PUNTO ELECTRICO"/>
    <s v="PATRICIA  LEAL SOTO"/>
    <s v="Erwin  Fernández Lara"/>
    <d v="2023-03-19T02:25:00"/>
    <s v="ot"/>
    <m/>
    <x v="71"/>
    <x v="72"/>
    <n v="5"/>
    <n v="5"/>
    <n v="5"/>
    <n v="5"/>
    <n v="100"/>
    <x v="258"/>
    <x v="252"/>
    <s v="Erwin  Fernández Lara"/>
    <m/>
    <m/>
    <m/>
    <m/>
    <s v="JUAN AGUILA"/>
    <n v="633427"/>
    <s v="EQUIPOS INDUSTRIALES"/>
    <m/>
    <m/>
    <m/>
    <m/>
    <d v="2023-02-27T00:00:00"/>
    <s v="HBV"/>
    <s v="No"/>
  </r>
  <r>
    <n v="41446"/>
    <s v="OT GENERALES"/>
    <s v="OT"/>
    <m/>
    <x v="0"/>
    <s v="Cerrada"/>
    <s v="Alta"/>
    <s v="03RE-NEUROLOGIA-TIMBRE MALO"/>
    <s v="PATRICIA  LEAL SOTO"/>
    <s v="DANIA TAPIA ACOSTA"/>
    <d v="2023-04-14T21:47:00"/>
    <s v="ot"/>
    <m/>
    <x v="44"/>
    <x v="45"/>
    <n v="2"/>
    <n v="2"/>
    <n v="2"/>
    <n v="2"/>
    <n v="100"/>
    <x v="259"/>
    <x v="253"/>
    <s v="Erwin  Fernández Lara"/>
    <m/>
    <m/>
    <m/>
    <m/>
    <s v="YOSELIN VILLARROEL"/>
    <n v="633713"/>
    <s v="NEUROLOGIA"/>
    <m/>
    <m/>
    <m/>
    <m/>
    <d v="2023-02-27T00:00:00"/>
    <s v="POLI NEUROCIRUGIA"/>
    <s v="No"/>
  </r>
  <r>
    <n v="41449"/>
    <s v="OT GENERALES"/>
    <s v="OT"/>
    <m/>
    <x v="0"/>
    <s v="Cerrada"/>
    <s v="Urgente"/>
    <s v="03RE-QUIMIO AMBULATORIA-TUBOS FLUORESCENTES"/>
    <s v="PATRICIA  LEAL SOTO"/>
    <s v="DANIA TAPIA ACOSTA"/>
    <d v="2023-04-12T00:48:00"/>
    <s v="ot"/>
    <m/>
    <x v="59"/>
    <x v="60"/>
    <n v="2"/>
    <n v="2"/>
    <n v="2"/>
    <n v="2"/>
    <n v="100"/>
    <x v="260"/>
    <x v="254"/>
    <s v="Erwin  Fernández Lara"/>
    <m/>
    <m/>
    <m/>
    <m/>
    <s v="quimio"/>
    <n v="633988"/>
    <s v="QUIMIOTERAPIA AMBULATORIA"/>
    <m/>
    <s v="RICARDO BURGOS"/>
    <m/>
    <m/>
    <d v="2023-02-27T00:00:00"/>
    <s v="QUIMIO. AMBULATORIA ONCOLOGICA"/>
    <s v="No"/>
  </r>
  <r>
    <n v="41468"/>
    <s v="OT GENERALES"/>
    <s v="OT"/>
    <m/>
    <x v="1"/>
    <s v="Cerrada"/>
    <s v="Alta"/>
    <s v="03EI-URGENCIA ADULTO-REPARACION EQUIPO DE ASPIRACION "/>
    <s v="PATRICIA  LEAL SOTO"/>
    <s v="CESAR ANTONIO ESPINA QUINTEROS"/>
    <d v="2023-03-01T10:07:00"/>
    <s v="ot"/>
    <m/>
    <x v="3"/>
    <x v="3"/>
    <n v="2"/>
    <n v="2"/>
    <n v="2"/>
    <n v="2"/>
    <n v="100"/>
    <x v="261"/>
    <x v="255"/>
    <s v="CESAR ANTONIO ESPINA QUINTEROS"/>
    <m/>
    <m/>
    <m/>
    <m/>
    <s v="MARIA JOSE VILLARROEL"/>
    <n v="633744"/>
    <s v="URGENCIA ADULTOS"/>
    <m/>
    <s v="CESAR ANTONIO ESPINA QUINTEROS"/>
    <m/>
    <m/>
    <d v="2023-02-28T00:00:00"/>
    <s v="URGENCIA ADULTOS"/>
    <s v="No"/>
  </r>
  <r>
    <n v="41504"/>
    <s v="OT GENERALES"/>
    <s v="OT"/>
    <m/>
    <x v="0"/>
    <s v="Cerrada"/>
    <s v="Urgente"/>
    <s v="03RE-UPS-INSTALACION DE ENCHUFE"/>
    <s v="PATRICIA  LEAL SOTO"/>
    <s v="VICTOR ANTONIO OBANDO TRUJILLO"/>
    <d v="2023-03-19T02:22:00"/>
    <s v="ot"/>
    <m/>
    <x v="40"/>
    <x v="66"/>
    <n v="7"/>
    <n v="7"/>
    <n v="7"/>
    <n v="7"/>
    <n v="100"/>
    <x v="262"/>
    <x v="256"/>
    <s v="Erwin  Fernández Lara"/>
    <m/>
    <m/>
    <m/>
    <m/>
    <s v="RODRIGO ASTUDILLO"/>
    <s v="S/N"/>
    <s v="UPS"/>
    <m/>
    <s v="RICARDO BURGOS"/>
    <m/>
    <m/>
    <d v="2023-02-28T00:00:00"/>
    <s v="HBV"/>
    <s v="No"/>
  </r>
  <r>
    <n v="41512"/>
    <s v="OT GENERALES"/>
    <s v="OT"/>
    <m/>
    <x v="2"/>
    <s v="Cerrada"/>
    <s v="Urgente"/>
    <s v="03EM-UTI QUIRURGICA-REPARACION SATUROMETRO"/>
    <s v="PATRICIA  LEAL SOTO"/>
    <s v="Grecia Stephany Sánchez Macho"/>
    <d v="2023-02-28T18:52:00"/>
    <s v="ot"/>
    <m/>
    <x v="3"/>
    <x v="3"/>
    <m/>
    <m/>
    <n v="1"/>
    <n v="1"/>
    <n v="100"/>
    <x v="263"/>
    <x v="257"/>
    <s v="RICHARD  MARDONES ALVAREZ"/>
    <m/>
    <m/>
    <m/>
    <m/>
    <s v="CONSUELO VILLANUEVA"/>
    <n v="633497"/>
    <s v="UTI QUIRURGICA"/>
    <m/>
    <m/>
    <m/>
    <m/>
    <d v="2023-02-28T00:00:00"/>
    <s v="HBV"/>
    <s v="No"/>
  </r>
  <r>
    <n v="41515"/>
    <s v="OT GENERALES"/>
    <s v="OT"/>
    <m/>
    <x v="0"/>
    <s v="Cerrada"/>
    <s v="Urgente"/>
    <s v="03RE-NEONATOLOGIA -TUBOS FLUORESCENTES"/>
    <s v="PATRICIA  LEAL SOTO"/>
    <s v="DANIA TAPIA ACOSTA"/>
    <d v="2023-05-12T03:23:00"/>
    <s v="ot"/>
    <m/>
    <x v="40"/>
    <x v="41"/>
    <n v="1"/>
    <n v="1"/>
    <n v="1"/>
    <n v="1"/>
    <n v="100"/>
    <x v="264"/>
    <x v="258"/>
    <s v="Erwin  Fernández Lara"/>
    <m/>
    <m/>
    <m/>
    <m/>
    <s v="REBECA LEMARIE"/>
    <s v="S/N"/>
    <s v=" NEONAROLOGIA"/>
    <m/>
    <s v="RICARDO BURGOS"/>
    <m/>
    <m/>
    <d v="2023-02-28T00:00:00"/>
    <s v="NEONATO CUIDADOS  INTERMEDIOS"/>
    <s v="No"/>
  </r>
  <r>
    <n v="41526"/>
    <s v="OT GENERALES"/>
    <s v="OT"/>
    <m/>
    <x v="0"/>
    <s v="Cerrada"/>
    <s v="Urgente"/>
    <s v="03RE-RAYOS-REVISAR ENCHUFE"/>
    <s v="PATRICIA  LEAL SOTO"/>
    <s v="Erwin  Fernández Lara"/>
    <d v="2023-04-14T22:58:00"/>
    <s v="ot"/>
    <m/>
    <x v="3"/>
    <x v="3"/>
    <n v="1"/>
    <n v="1"/>
    <n v="1"/>
    <n v="1"/>
    <n v="100"/>
    <x v="265"/>
    <x v="259"/>
    <s v="Erwin  Fernández Lara"/>
    <m/>
    <m/>
    <m/>
    <m/>
    <s v="YESSE OBANDO PINEDA"/>
    <n v="633399"/>
    <s v="RAY0"/>
    <m/>
    <m/>
    <m/>
    <m/>
    <d v="2023-02-28T00:00:00"/>
    <s v="RADIOLOGIA REGIONAL"/>
    <s v="No"/>
  </r>
  <r>
    <n v="41532"/>
    <s v="OT GENERALES"/>
    <s v="OT"/>
    <m/>
    <x v="1"/>
    <s v="Cerrada"/>
    <s v="Urgente"/>
    <s v="03EI-PABELLON CENTRAL- PIERNERA ALLEN"/>
    <s v="PATRICIA  LEAL SOTO"/>
    <s v="FABIAN  FLANDEZ FILOZA"/>
    <d v="2024-05-15T16:40:00"/>
    <s v="ot"/>
    <m/>
    <x v="37"/>
    <x v="10"/>
    <n v="1"/>
    <n v="1"/>
    <n v="0"/>
    <n v="0"/>
    <n v="100"/>
    <x v="266"/>
    <x v="260"/>
    <s v="PATRICIA  LEAL SOTO"/>
    <m/>
    <m/>
    <m/>
    <m/>
    <s v="FRANCISCA CHAURA"/>
    <n v="633510"/>
    <s v="PABELLON CENTRAL"/>
    <m/>
    <m/>
    <m/>
    <m/>
    <d v="2023-02-28T00:00:00"/>
    <s v="PABELLON CENTRAL"/>
    <s v="No"/>
  </r>
  <r>
    <n v="41539"/>
    <s v="OT GENERALES"/>
    <s v="OT"/>
    <m/>
    <x v="1"/>
    <s v="Cerrada"/>
    <s v="Urgente"/>
    <s v="03EI-GINECOLOGIA Y OBSTETRICIA-ARREGLO DE PUERTA SUERO"/>
    <s v="PATRICIA  LEAL SOTO"/>
    <s v="JUAN GUILLERMO  AGUILA TRIVIÑOS"/>
    <d v="2023-03-03T11:01:00"/>
    <s v="ot"/>
    <m/>
    <x v="71"/>
    <x v="72"/>
    <n v="2"/>
    <n v="2"/>
    <n v="2"/>
    <n v="2"/>
    <n v="100"/>
    <x v="267"/>
    <x v="261"/>
    <s v="JUAN GUILLERMO  AGUILA TRIVIÑOS"/>
    <m/>
    <m/>
    <m/>
    <m/>
    <s v="EVELYN CARDENAS PICTICAR"/>
    <n v="633605"/>
    <s v="GINECOLOGIA Y OBSTETRICIA"/>
    <m/>
    <s v="MAURICIO  QUEZADA MARTINEZ"/>
    <m/>
    <m/>
    <d v="2023-03-01T00:00:00"/>
    <s v="GINECOLOGIA"/>
    <s v="No"/>
  </r>
  <r>
    <n v="41540"/>
    <s v="OT GENERALES"/>
    <s v="OT"/>
    <m/>
    <x v="1"/>
    <s v="Cerrada"/>
    <s v="Urgente"/>
    <s v="03EI-MEDICNA-ERREGLO  DE MACEDORA"/>
    <s v="PATRICIA  LEAL SOTO"/>
    <s v="ALVARO  MATUS REYES"/>
    <d v="2024-04-08T14:38:00"/>
    <s v="ot"/>
    <m/>
    <x v="71"/>
    <x v="72"/>
    <n v="1"/>
    <n v="1"/>
    <n v="3"/>
    <n v="3"/>
    <n v="100"/>
    <x v="268"/>
    <x v="262"/>
    <s v="ALVARO  MATUS REYES"/>
    <m/>
    <m/>
    <m/>
    <m/>
    <s v="CLAUDIA CAMPOS RIVERA"/>
    <n v="633620"/>
    <s v="MEDIC"/>
    <m/>
    <s v="FELIPE  FIGUEROA CANUIÑIR"/>
    <m/>
    <m/>
    <d v="2023-03-01T00:00:00"/>
    <s v="MEDICINA"/>
    <s v="No"/>
  </r>
  <r>
    <n v="41543"/>
    <s v="OT GENERALES"/>
    <s v="OT"/>
    <m/>
    <x v="0"/>
    <s v="Cerrada"/>
    <s v="Urgente"/>
    <s v="03RE-PSIQUIATRIA INFANTIL-EXTENCION DE CABLE"/>
    <s v="PATRICIA  LEAL SOTO"/>
    <s v="YARITZA SANTANA GUERRERO"/>
    <d v="2023-04-14T22:07:00"/>
    <s v="ot"/>
    <m/>
    <x v="78"/>
    <x v="71"/>
    <n v="2"/>
    <n v="2"/>
    <n v="2"/>
    <n v="2"/>
    <n v="100"/>
    <x v="269"/>
    <x v="263"/>
    <s v="Erwin  Fernández Lara"/>
    <m/>
    <m/>
    <m/>
    <m/>
    <s v="MARLYS SAAVEDRA"/>
    <s v="S/N"/>
    <s v="PSIQUIATRIA"/>
    <m/>
    <s v="RICARDO BURGOS"/>
    <m/>
    <m/>
    <d v="2023-03-01T00:00:00"/>
    <s v="PSIQUIATRIA"/>
    <s v="No"/>
  </r>
  <r>
    <n v="41557"/>
    <s v="OT GENERALES"/>
    <s v="OT"/>
    <m/>
    <x v="1"/>
    <s v="Cerrada"/>
    <s v="Urgente"/>
    <s v="03EI-LAVANDERIA-CRTE DE COREA"/>
    <s v="PATRICIA  LEAL SOTO"/>
    <s v="JORGE ANTONIO  PINO PINO"/>
    <d v="2023-03-16T10:31:00"/>
    <s v="ot"/>
    <m/>
    <x v="40"/>
    <x v="41"/>
    <n v="4"/>
    <n v="4"/>
    <n v="4"/>
    <n v="4"/>
    <n v="0"/>
    <x v="270"/>
    <x v="264"/>
    <s v="JORGE ANTONIO  PINO PINO"/>
    <m/>
    <m/>
    <m/>
    <m/>
    <s v="CLAUDIO POZO"/>
    <n v="633799"/>
    <s v="LAVANDERIA Y ROPERIA"/>
    <m/>
    <s v="FELIPE  FIGUEROA CANUIÑIR, JORGE ANTONIO  PINO PINO, JOSE LUIS  CEBALLO CARCAMO"/>
    <m/>
    <m/>
    <d v="2023-03-01T00:00:00"/>
    <s v="LAVANDERIA"/>
    <s v="No"/>
  </r>
  <r>
    <n v="41558"/>
    <s v="OT GENERALES"/>
    <s v="OT"/>
    <m/>
    <x v="0"/>
    <s v="Cerrada"/>
    <s v="Urgente"/>
    <s v="03RE-ADMISION-ZAPATILLA DE TRES TOMAS"/>
    <s v="PATRICIA  LEAL SOTO"/>
    <s v="ANDRES RICARDO  MARTINEZ VEGA"/>
    <d v="2023-03-19T02:20:00"/>
    <s v="ot"/>
    <m/>
    <x v="79"/>
    <x v="82"/>
    <n v="2"/>
    <n v="2"/>
    <n v="2"/>
    <n v="2"/>
    <n v="100"/>
    <x v="271"/>
    <x v="265"/>
    <s v="Erwin  Fernández Lara"/>
    <m/>
    <m/>
    <m/>
    <m/>
    <s v="IRENE ANDAUR"/>
    <n v="633541"/>
    <s v="ADMISION"/>
    <m/>
    <m/>
    <m/>
    <m/>
    <d v="2023-03-01T00:00:00"/>
    <s v="HBV"/>
    <s v="No"/>
  </r>
  <r>
    <n v="41560"/>
    <s v="OT GENERALES"/>
    <s v="OT"/>
    <m/>
    <x v="1"/>
    <s v="Cerrada"/>
    <s v="Urgente"/>
    <s v="03EI-LAVANDERIA-REPARACION DE LABADORA"/>
    <s v="PATRICIA  LEAL SOTO"/>
    <s v="JORGE ANTONIO  PINO PINO"/>
    <d v="2023-03-16T10:29:00"/>
    <s v="ot"/>
    <m/>
    <x v="40"/>
    <x v="41"/>
    <n v="2"/>
    <n v="2"/>
    <n v="2"/>
    <n v="2"/>
    <n v="0"/>
    <x v="272"/>
    <x v="266"/>
    <s v="JORGE ANTONIO  PINO PINO"/>
    <m/>
    <m/>
    <m/>
    <m/>
    <s v="CLAUDIO POZO"/>
    <s v="S/N"/>
    <s v="LAVANDERIA Y ROPERIA"/>
    <m/>
    <s v="JORGE ANTONIO  PINO PINO"/>
    <m/>
    <m/>
    <d v="2023-03-01T00:00:00"/>
    <s v="LAVANDERIA"/>
    <s v="No"/>
  </r>
  <r>
    <n v="41564"/>
    <s v="OT GENERALES"/>
    <s v="OT"/>
    <m/>
    <x v="0"/>
    <s v="Cerrada"/>
    <s v="Urgente"/>
    <s v="03RE-ONCOLOGIA -CAMBIO DE AMPOLLETAS"/>
    <s v="PATRICIA  LEAL SOTO"/>
    <s v="RICARDO BURGOS"/>
    <d v="2023-04-22T17:46:00"/>
    <s v="ot"/>
    <m/>
    <x v="59"/>
    <x v="60"/>
    <n v="1"/>
    <n v="1"/>
    <n v="1"/>
    <n v="1"/>
    <n v="100"/>
    <x v="273"/>
    <x v="267"/>
    <s v="Erwin  Fernández Lara"/>
    <m/>
    <m/>
    <m/>
    <m/>
    <s v="HEYDI AUGSBURGER"/>
    <n v="635395"/>
    <s v="ONCOLOGIA"/>
    <m/>
    <m/>
    <m/>
    <m/>
    <d v="2023-03-01T00:00:00"/>
    <s v="ONCOLOGIA"/>
    <s v="No"/>
  </r>
  <r>
    <n v="41566"/>
    <s v="OT GENERALES"/>
    <s v="OT"/>
    <m/>
    <x v="0"/>
    <s v="Cerrada"/>
    <s v="Urgente"/>
    <s v="03RE-CIRUGIA ADULTO-REPARACION DE TIMBRES"/>
    <s v="PATRICIA  LEAL SOTO"/>
    <s v="RICARDO BURGOS"/>
    <d v="2023-05-10T19:40:00"/>
    <s v="ot"/>
    <m/>
    <x v="51"/>
    <x v="52"/>
    <n v="1"/>
    <n v="1"/>
    <n v="1"/>
    <n v="1"/>
    <n v="100"/>
    <x v="274"/>
    <x v="268"/>
    <s v="Erwin  Fernández Lara"/>
    <m/>
    <m/>
    <m/>
    <m/>
    <s v="MARCELA MARTINEZ"/>
    <s v="S/N"/>
    <s v="CIRUGIA ADULTO"/>
    <m/>
    <m/>
    <m/>
    <m/>
    <d v="2023-03-01T00:00:00"/>
    <s v="CIRUGIA ADULTO"/>
    <s v="No"/>
  </r>
  <r>
    <n v="41572"/>
    <s v="OT GENERALES"/>
    <s v="OT"/>
    <m/>
    <x v="1"/>
    <s v="Cerrada"/>
    <s v="Urgente"/>
    <s v="03EI-GINECOLOGIA Y OBSTETRICIA-ARREGLO CATRE CLINICO"/>
    <s v="PATRICIA  LEAL SOTO"/>
    <s v="JUAN GUILLERMO  AGUILA TRIVIÑOS"/>
    <d v="2023-03-03T10:58:00"/>
    <s v="ot"/>
    <m/>
    <x v="71"/>
    <x v="72"/>
    <n v="3"/>
    <n v="3"/>
    <n v="3"/>
    <n v="3"/>
    <n v="100"/>
    <x v="275"/>
    <x v="269"/>
    <s v="JUAN GUILLERMO  AGUILA TRIVIÑOS"/>
    <m/>
    <m/>
    <m/>
    <m/>
    <s v="LAIDY ESPINOZA"/>
    <s v="S/N"/>
    <s v="GINECOLOGIA Y OBSTETRICIA"/>
    <m/>
    <s v="MAURICIO  QUEZADA MARTINEZ"/>
    <m/>
    <m/>
    <d v="2023-03-01T00:00:00"/>
    <s v="GINECOLOGIA"/>
    <s v="No"/>
  </r>
  <r>
    <n v="41573"/>
    <s v="OT GENERALES"/>
    <s v="OT"/>
    <m/>
    <x v="1"/>
    <s v="Cerrada"/>
    <s v="Urgente"/>
    <s v="03EI-ESTERILIZACION-PUERTA DE CARGA"/>
    <s v="PATRICIA  LEAL SOTO"/>
    <s v="ALEJANDRO AMPUERO MUÑOZ"/>
    <d v="2023-11-29T12:52:00"/>
    <m/>
    <m/>
    <x v="71"/>
    <x v="72"/>
    <n v="27"/>
    <n v="27"/>
    <n v="27"/>
    <n v="27"/>
    <n v="100"/>
    <x v="276"/>
    <x v="270"/>
    <s v="PATRICIA  LEAL SOTO"/>
    <m/>
    <m/>
    <m/>
    <m/>
    <s v="CAMILA MARDONES"/>
    <s v="S/N"/>
    <s v="ESTERILIZACION"/>
    <m/>
    <s v="ALEJANDRO AMPUERO MUÑOZ"/>
    <m/>
    <m/>
    <d v="2023-03-01T00:00:00"/>
    <s v="ESTERILIZACION"/>
    <s v="No"/>
  </r>
  <r>
    <n v="41592"/>
    <s v="OT GENERALES"/>
    <s v="OT"/>
    <m/>
    <x v="0"/>
    <s v="Cerrada"/>
    <s v="Urgente"/>
    <s v="03RE-CIRUGIA INFANTIL-CAMBIO DE TUBOS"/>
    <s v="PATRICIA  LEAL SOTO"/>
    <s v="RICARDO BURGOS"/>
    <d v="2023-03-25T07:48:00"/>
    <s v="ot"/>
    <m/>
    <x v="80"/>
    <x v="83"/>
    <n v="1"/>
    <n v="1"/>
    <n v="1"/>
    <n v="1"/>
    <n v="100"/>
    <x v="277"/>
    <x v="271"/>
    <s v="Erwin  Fernández Lara"/>
    <m/>
    <m/>
    <m/>
    <m/>
    <s v="PATRICIA VILLAGRAN MUÑOZ"/>
    <n v="633906"/>
    <s v="CIRUGIA INFANTIL"/>
    <m/>
    <m/>
    <m/>
    <m/>
    <d v="2023-03-02T00:00:00"/>
    <s v="CIRUGIA INFANTIL"/>
    <s v="No"/>
  </r>
  <r>
    <n v="41598"/>
    <s v="OT GENERALES"/>
    <s v="OT"/>
    <m/>
    <x v="1"/>
    <s v="Cerrada"/>
    <s v="Urgente"/>
    <s v="03EI-ESTERILIZACION-EXTRACTOR DE AIRE"/>
    <s v="PATRICIA  LEAL SOTO"/>
    <s v="VICTOR ANTONIO OBANDO TRUJILLO"/>
    <d v="2023-04-14T22:09:00"/>
    <s v="ot"/>
    <m/>
    <x v="81"/>
    <x v="84"/>
    <n v="1"/>
    <n v="1"/>
    <n v="1"/>
    <n v="1"/>
    <n v="100"/>
    <x v="278"/>
    <x v="272"/>
    <s v="Erwin  Fernández Lara"/>
    <m/>
    <m/>
    <m/>
    <m/>
    <s v="CONSTANZA PEREZ"/>
    <n v="633459"/>
    <s v="ESTERILIZACION"/>
    <m/>
    <s v="DANIA TAPIA ACOSTA"/>
    <m/>
    <m/>
    <d v="2023-03-02T00:00:00"/>
    <s v="ESTERILIZACION"/>
    <s v="No"/>
  </r>
  <r>
    <n v="41620"/>
    <s v="OT GENERALES"/>
    <s v="OT"/>
    <m/>
    <x v="0"/>
    <s v="Cerrada"/>
    <s v="Urgente"/>
    <s v="03RE-UNIDAD CENTRAL DE PRODUCCION-INSTALACION DE ENCHUFE"/>
    <s v="PATRICIA  LEAL SOTO"/>
    <s v="YARITZA SANTANA GUERRERO"/>
    <d v="2023-04-14T21:54:00"/>
    <s v="ot"/>
    <m/>
    <x v="59"/>
    <x v="60"/>
    <n v="2"/>
    <n v="2"/>
    <n v="2"/>
    <n v="2"/>
    <n v="100"/>
    <x v="279"/>
    <x v="273"/>
    <s v="Erwin  Fernández Lara"/>
    <m/>
    <m/>
    <m/>
    <m/>
    <s v="XIMENA  HUAIQUILEF"/>
    <n v="633432"/>
    <s v="UNIDAD CENTRAL DE PRODUCCION"/>
    <m/>
    <m/>
    <m/>
    <m/>
    <d v="2023-03-02T00:00:00"/>
    <s v="ALIMENTACION (UCP)"/>
    <s v="No"/>
  </r>
  <r>
    <n v="41628"/>
    <s v="OT GENERALES"/>
    <s v="OT"/>
    <m/>
    <x v="0"/>
    <s v="Cerrada"/>
    <s v="Urgente"/>
    <s v="03RE-CIRUGIA ADULTO-ARREGLO DE ENCHUFES"/>
    <s v="PATRICIA  LEAL SOTO"/>
    <s v="VICTOR ANTONIO OBANDO TRUJILLO"/>
    <d v="2023-03-25T08:09:00"/>
    <s v="ot"/>
    <m/>
    <x v="40"/>
    <x v="41"/>
    <n v="1"/>
    <n v="1"/>
    <n v="1"/>
    <n v="1"/>
    <n v="100"/>
    <x v="280"/>
    <x v="274"/>
    <s v="Erwin  Fernández Lara"/>
    <m/>
    <m/>
    <m/>
    <m/>
    <s v="MARCELA MARTINEZ"/>
    <s v="S/N"/>
    <s v="CIRUGIA ADULTO"/>
    <m/>
    <m/>
    <m/>
    <m/>
    <d v="2023-03-02T00:00:00"/>
    <s v="CIRUGIA ADULTO"/>
    <s v="No"/>
  </r>
  <r>
    <n v="41629"/>
    <s v="OT GENERALES"/>
    <s v="OT"/>
    <m/>
    <x v="1"/>
    <s v="Cerrada"/>
    <s v="Urgente"/>
    <s v="03EI-RECAUDACION-REPARACION DE MACERADORA"/>
    <s v="PATRICIA  LEAL SOTO"/>
    <s v="ALVARO  MATUS REYES"/>
    <d v="2024-04-08T14:40:00"/>
    <s v="ot"/>
    <m/>
    <x v="40"/>
    <x v="41"/>
    <n v="2"/>
    <n v="2"/>
    <n v="2"/>
    <n v="2"/>
    <n v="100"/>
    <x v="281"/>
    <x v="275"/>
    <s v="ALVARO  MATUS REYES"/>
    <m/>
    <m/>
    <m/>
    <m/>
    <s v="ROMY BEROIZA "/>
    <n v="633359"/>
    <s v="RECUPERACION "/>
    <m/>
    <s v="SEBASTIAN TORRES CARVALLO"/>
    <m/>
    <m/>
    <d v="2023-03-02T00:00:00"/>
    <s v="RECUPERACION PABELLON CENTRAL"/>
    <s v="No"/>
  </r>
  <r>
    <n v="41634"/>
    <s v="OT GENERALES"/>
    <s v="OT"/>
    <m/>
    <x v="0"/>
    <s v="Cerrada"/>
    <s v="Urgente"/>
    <s v="03RE-MEDINA NUCLEAR-INSTALACION DE ENCHUFE"/>
    <s v="PATRICIA  LEAL SOTO"/>
    <s v="DANIA TAPIA ACOSTA"/>
    <d v="2023-04-14T22:10:00"/>
    <s v="TAREA"/>
    <m/>
    <x v="82"/>
    <x v="85"/>
    <n v="1"/>
    <n v="1"/>
    <n v="1"/>
    <n v="1"/>
    <n v="100"/>
    <x v="282"/>
    <x v="276"/>
    <s v="Erwin  Fernández Lara"/>
    <m/>
    <m/>
    <m/>
    <m/>
    <s v="EDUARDO SWETT"/>
    <s v="S/N"/>
    <s v="MEDICINA NUCLEAR"/>
    <m/>
    <m/>
    <m/>
    <m/>
    <d v="2023-03-03T00:00:00"/>
    <s v="MEDICINA NUCLEAR"/>
    <s v="No"/>
  </r>
  <r>
    <n v="41635"/>
    <s v="OT GENERALES"/>
    <s v="OT"/>
    <m/>
    <x v="1"/>
    <s v="Cerrada"/>
    <s v="Urgente"/>
    <s v="03EI-FUNDACION ONCO-AIRE ACONDICIONADO"/>
    <s v="PATRICIA  LEAL SOTO"/>
    <s v="FELIPE  FIGUEROA CANUIÑIR"/>
    <d v="2023-03-03T14:49:00"/>
    <s v="ot"/>
    <m/>
    <x v="80"/>
    <x v="83"/>
    <n v="3"/>
    <n v="3"/>
    <n v="3"/>
    <n v="3"/>
    <n v="100"/>
    <x v="283"/>
    <x v="277"/>
    <s v="FELIPE  FIGUEROA CANUIÑIR"/>
    <m/>
    <m/>
    <m/>
    <m/>
    <s v="VENESSA ANDRADEZ"/>
    <s v="S/N"/>
    <s v="FUNDACION ONCO"/>
    <m/>
    <s v="ALVARO  MATUS REYES, FELIPE  FIGUEROA CANUIÑIR"/>
    <m/>
    <m/>
    <d v="2023-03-03T00:00:00"/>
    <s v="HBV"/>
    <s v="No"/>
  </r>
  <r>
    <n v="41637"/>
    <s v="OT GENERALES"/>
    <s v="OT"/>
    <m/>
    <x v="0"/>
    <s v="Cerrada"/>
    <s v="Urgente"/>
    <s v="03RE-NEUROLOGIA-LUCES TITILAN"/>
    <s v="PATRICIA  LEAL SOTO"/>
    <s v="RICARDO BURGOS"/>
    <d v="2023-04-14T21:53:00"/>
    <s v="ot"/>
    <m/>
    <x v="27"/>
    <x v="30"/>
    <n v="2"/>
    <n v="2"/>
    <n v="2"/>
    <n v="2"/>
    <n v="100"/>
    <x v="284"/>
    <x v="278"/>
    <s v="Erwin  Fernández Lara"/>
    <m/>
    <m/>
    <m/>
    <m/>
    <s v="MARIEL UNDA"/>
    <n v="633713"/>
    <s v="NEUROLOGIA"/>
    <m/>
    <s v="DANIA TAPIA ACOSTA"/>
    <m/>
    <m/>
    <d v="2023-03-03T00:00:00"/>
    <s v="HBV"/>
    <s v="No"/>
  </r>
  <r>
    <n v="41641"/>
    <s v="OT GENERALES"/>
    <s v="OT"/>
    <m/>
    <x v="1"/>
    <s v="Cerrada"/>
    <s v="Urgente"/>
    <s v="03EI-TRAUMATOLOGIA- REPARACION DE CATRE"/>
    <s v="PATRICIA  LEAL SOTO"/>
    <s v="JUAN GUILLERMO  AGUILA TRIVIÑOS"/>
    <d v="2023-03-03T14:16:00"/>
    <s v="ot"/>
    <m/>
    <x v="80"/>
    <x v="83"/>
    <n v="2"/>
    <n v="2"/>
    <n v="2"/>
    <n v="2"/>
    <n v="100"/>
    <x v="285"/>
    <x v="279"/>
    <s v="JUAN GUILLERMO  AGUILA TRIVIÑOS"/>
    <m/>
    <m/>
    <m/>
    <m/>
    <s v="PAMELA ROZAS ROJAS"/>
    <n v="633718"/>
    <s v="TRAUMATOLOGIA"/>
    <m/>
    <s v="MAURICIO  QUEZADA MARTINEZ"/>
    <m/>
    <m/>
    <d v="2023-03-03T00:00:00"/>
    <s v="TRAUMATOLOGIA ADULTO"/>
    <s v="No"/>
  </r>
  <r>
    <n v="41643"/>
    <s v="OT GENERALES"/>
    <s v="OT"/>
    <m/>
    <x v="1"/>
    <s v="Cerrada"/>
    <s v="Urgente"/>
    <s v="03EI-ESTERILIZACION-FILTRACION DE AGUA EN LA PISTOLA"/>
    <s v="PATRICIA  LEAL SOTO"/>
    <s v="ALEJANDRO AMPUERO MUÑOZ"/>
    <d v="2023-03-18T12:31:00"/>
    <s v="ot"/>
    <m/>
    <x v="82"/>
    <x v="85"/>
    <n v="1"/>
    <n v="1"/>
    <n v="1"/>
    <n v="1"/>
    <n v="100"/>
    <x v="286"/>
    <x v="280"/>
    <s v="ALEJANDRO AMPUERO MUÑOZ"/>
    <m/>
    <m/>
    <m/>
    <m/>
    <s v="CARLA SALAZAR"/>
    <n v="633459"/>
    <s v="ESTERILIZACION"/>
    <m/>
    <s v="ALEJANDRO AMPUERO MUÑOZ"/>
    <s v="alejandro.ampuero@redsalud.gov.cl"/>
    <m/>
    <d v="2023-03-03T00:00:00"/>
    <s v="ESTERILIZACION"/>
    <s v="No"/>
  </r>
  <r>
    <n v="41677"/>
    <s v="OT GENERALES"/>
    <s v="OT"/>
    <m/>
    <x v="2"/>
    <s v="Cerrada"/>
    <s v="Urgente"/>
    <s v="03EM-POLI  OFTAMOLOGIA-REVISION DE LASER-YAGLASER"/>
    <s v="PATRICIA  LEAL SOTO"/>
    <s v="RODRIGO GUTIERREZ VELIZ"/>
    <d v="2023-11-06T12:39:00"/>
    <s v="ot"/>
    <m/>
    <x v="80"/>
    <x v="83"/>
    <m/>
    <m/>
    <n v="0"/>
    <n v="0"/>
    <n v="100"/>
    <x v="287"/>
    <x v="281"/>
    <s v="RODRIGO GUTIERREZ VELIZ"/>
    <m/>
    <m/>
    <m/>
    <m/>
    <s v="SUSANA QUIÑONES"/>
    <n v="633374"/>
    <s v="POLI OFTALMOLOGIA"/>
    <m/>
    <m/>
    <m/>
    <m/>
    <d v="2023-03-03T00:00:00"/>
    <s v="POLI OFTALMOLOGIA"/>
    <s v="No"/>
  </r>
  <r>
    <n v="41680"/>
    <s v="OT GENERALES"/>
    <s v="OT"/>
    <m/>
    <x v="0"/>
    <s v="Cerrada"/>
    <s v="Urgente"/>
    <s v="03RE-POLI UROLOGIA-CAMBIO DE TUBO LED"/>
    <s v="PATRICIA  LEAL SOTO"/>
    <s v="DANIA TAPIA ACOSTA"/>
    <d v="2023-04-14T21:46:00"/>
    <s v="ot"/>
    <m/>
    <x v="83"/>
    <x v="81"/>
    <n v="1"/>
    <n v="1"/>
    <n v="1"/>
    <n v="1"/>
    <n v="100"/>
    <x v="288"/>
    <x v="282"/>
    <s v="Erwin  Fernández Lara"/>
    <m/>
    <m/>
    <m/>
    <m/>
    <s v="MARIA SOLAR"/>
    <s v="S/N"/>
    <s v="POLI UROLOGIA"/>
    <m/>
    <m/>
    <m/>
    <m/>
    <d v="2023-03-03T00:00:00"/>
    <s v="POLI UROLOGIA"/>
    <s v="No"/>
  </r>
  <r>
    <n v="41681"/>
    <s v="OT GENERALES"/>
    <s v="OT"/>
    <m/>
    <x v="0"/>
    <s v="Cerrada"/>
    <s v="Urgente"/>
    <s v="03RE-ONCOLOGIA -INSTALACION DE RED ELECTRICA"/>
    <s v="PATRICIA  LEAL SOTO"/>
    <s v="VICTOR ANTONIO OBANDO TRUJILLO"/>
    <d v="2023-03-19T02:15:00"/>
    <s v="ot"/>
    <m/>
    <x v="81"/>
    <x v="84"/>
    <n v="2"/>
    <n v="2"/>
    <n v="2"/>
    <n v="2"/>
    <n v="100"/>
    <x v="289"/>
    <x v="283"/>
    <s v="Erwin  Fernández Lara"/>
    <m/>
    <m/>
    <m/>
    <m/>
    <s v="HEYDI AUGSBURGER"/>
    <n v="635395"/>
    <s v="ONCOLOGIA"/>
    <m/>
    <m/>
    <m/>
    <m/>
    <d v="2023-03-03T00:00:00"/>
    <s v="ONCOLOGIA"/>
    <s v="No"/>
  </r>
  <r>
    <n v="41715"/>
    <s v="OT GENERALES"/>
    <s v="OT"/>
    <m/>
    <x v="0"/>
    <s v="Cerrada"/>
    <s v="Urgente"/>
    <s v="03RE-LABORATORIO NEFROLOGIA -INSPENCION DE AUTOMATICO"/>
    <s v="PATRICIA  LEAL SOTO"/>
    <s v="DANIA TAPIA ACOSTA"/>
    <d v="2023-04-12T00:36:00"/>
    <s v="ot"/>
    <m/>
    <x v="59"/>
    <x v="60"/>
    <n v="2"/>
    <n v="2"/>
    <n v="2"/>
    <n v="2"/>
    <n v="100"/>
    <x v="290"/>
    <x v="284"/>
    <s v="Erwin  Fernández Lara"/>
    <m/>
    <m/>
    <m/>
    <m/>
    <s v="IGNACIO DIAZ"/>
    <s v="S/N"/>
    <s v="LABORATORIO NEFROLOGIA"/>
    <m/>
    <s v="RICARDO BURGOS"/>
    <m/>
    <m/>
    <d v="2023-03-06T00:00:00"/>
    <s v="LABORATORIO"/>
    <s v="No"/>
  </r>
  <r>
    <n v="41742"/>
    <s v="OT GENERALES"/>
    <s v="OT"/>
    <m/>
    <x v="1"/>
    <s v="Nueva"/>
    <s v="Urgente"/>
    <s v="03EI-KINESIOLOGIA-SIFON DE TURBION"/>
    <s v="PATRICIA  LEAL SOTO"/>
    <s v="YOSELYN  PEREZ MARAGANO"/>
    <d v="2023-03-06T15:00:00"/>
    <s v="ot"/>
    <m/>
    <x v="37"/>
    <x v="10"/>
    <m/>
    <m/>
    <n v="0"/>
    <n v="0"/>
    <n v="0"/>
    <x v="291"/>
    <x v="82"/>
    <s v="JUAN GUILLERMO  AGUILA TRIVIÑOS"/>
    <m/>
    <m/>
    <m/>
    <m/>
    <s v="PEDRO ARRATIA"/>
    <s v="S/N"/>
    <s v="KINESIOLOGIA"/>
    <m/>
    <m/>
    <m/>
    <m/>
    <d v="2023-03-06T00:00:00"/>
    <s v="KINESITERAPIA"/>
    <s v="No"/>
  </r>
  <r>
    <n v="41745"/>
    <s v="OT GENERALES"/>
    <s v="OT"/>
    <m/>
    <x v="2"/>
    <s v="Cerrada"/>
    <s v="Urgente"/>
    <s v="03EM-URGENCIA ADULTO -REPARACION DE MANGO"/>
    <s v="PATRICIA  LEAL SOTO"/>
    <s v="JUAN  LEIVA CADIZ"/>
    <d v="2023-03-07T09:51:00"/>
    <s v="ot"/>
    <m/>
    <x v="37"/>
    <x v="10"/>
    <m/>
    <m/>
    <n v="1"/>
    <n v="1"/>
    <n v="0"/>
    <x v="292"/>
    <x v="285"/>
    <s v="JUAN  LEIVA CADIZ"/>
    <m/>
    <m/>
    <m/>
    <m/>
    <s v="MARIA JOSE"/>
    <s v="S/N"/>
    <s v="URGENCIA ADULTOS"/>
    <m/>
    <m/>
    <m/>
    <m/>
    <d v="2023-03-06T00:00:00"/>
    <s v="URGENCIA ADULTOS"/>
    <s v="No"/>
  </r>
  <r>
    <n v="41746"/>
    <s v="OT GENERALES"/>
    <s v="OT"/>
    <m/>
    <x v="0"/>
    <s v="Cerrada"/>
    <s v="Urgente"/>
    <s v="03RE-SERVICIO Y LOGISTICA-CAMBIO DE TUBO"/>
    <s v="PATRICIA  LEAL SOTO"/>
    <s v="DANIA TAPIA ACOSTA"/>
    <d v="2023-04-14T22:08:00"/>
    <s v="ot"/>
    <m/>
    <x v="82"/>
    <x v="85"/>
    <n v="1"/>
    <n v="1"/>
    <n v="1"/>
    <n v="1"/>
    <n v="100"/>
    <x v="293"/>
    <x v="286"/>
    <s v="Erwin  Fernández Lara"/>
    <m/>
    <m/>
    <m/>
    <m/>
    <s v="SOLANGE SAAVEDRA"/>
    <s v="S/N"/>
    <s v="SERVICIO DE LOGISTICA"/>
    <m/>
    <m/>
    <m/>
    <m/>
    <d v="2023-03-06T00:00:00"/>
    <s v="SUB DPTO DE SERV.LOGIST."/>
    <s v="No"/>
  </r>
  <r>
    <n v="41753"/>
    <s v="OT GENERALES"/>
    <s v="OT"/>
    <m/>
    <x v="2"/>
    <s v="Cerrada"/>
    <s v="Urgente"/>
    <s v="03EM-UPC ADULTO UTI1-ARREGLO SATUROMETRO"/>
    <s v="PATRICIA  LEAL SOTO"/>
    <s v="Grecia Stephany Sánchez Macho"/>
    <d v="2023-03-08T10:43:00"/>
    <s v="ot"/>
    <m/>
    <x v="37"/>
    <x v="10"/>
    <m/>
    <m/>
    <n v="0"/>
    <n v="0"/>
    <n v="100"/>
    <x v="294"/>
    <x v="287"/>
    <s v="RICHARD  MARDONES ALVAREZ"/>
    <m/>
    <m/>
    <m/>
    <m/>
    <s v="ANDREA HUIRICAN"/>
    <n v="633638"/>
    <s v="UPC ADULTO UTI 1"/>
    <m/>
    <m/>
    <m/>
    <m/>
    <d v="2023-03-06T00:00:00"/>
    <s v="HBV"/>
    <s v="No"/>
  </r>
  <r>
    <n v="41755"/>
    <s v="OT GENERALES"/>
    <s v="OT"/>
    <m/>
    <x v="2"/>
    <s v="Cerrada"/>
    <s v="Urgente"/>
    <s v="03EM-UCP UTI 1-ERREGLO LINEA ARTERIAL"/>
    <s v="PATRICIA  LEAL SOTO"/>
    <s v="Grecia Stephany Sánchez Macho"/>
    <d v="2023-03-08T10:43:00"/>
    <s v="ot"/>
    <m/>
    <x v="58"/>
    <x v="59"/>
    <m/>
    <m/>
    <n v="1"/>
    <n v="1"/>
    <n v="100"/>
    <x v="295"/>
    <x v="287"/>
    <s v="RICHARD  MARDONES ALVAREZ"/>
    <m/>
    <m/>
    <m/>
    <m/>
    <s v="ANDREA HUIRICAN"/>
    <s v="S/N"/>
    <s v="UPC ADULTO UTI 1"/>
    <m/>
    <m/>
    <m/>
    <m/>
    <d v="2023-03-06T00:00:00"/>
    <s v="HBV"/>
    <s v="No"/>
  </r>
  <r>
    <n v="41763"/>
    <s v="OT GENERALES"/>
    <s v="OT"/>
    <m/>
    <x v="0"/>
    <s v="Cerrada"/>
    <s v="Urgente"/>
    <s v="03RE-ESTERILIZACION-TUBO FLUORESCENTE"/>
    <s v="PATRICIA  LEAL SOTO"/>
    <s v="DANIA TAPIA ACOSTA"/>
    <d v="2023-04-14T20:53:00"/>
    <s v="ot"/>
    <m/>
    <x v="82"/>
    <x v="85"/>
    <n v="1"/>
    <n v="1"/>
    <n v="1"/>
    <n v="1"/>
    <n v="100"/>
    <x v="296"/>
    <x v="288"/>
    <s v="Erwin  Fernández Lara"/>
    <m/>
    <m/>
    <m/>
    <m/>
    <s v="RUTH RIVERA"/>
    <n v="633466"/>
    <s v="ESTERILIZACION"/>
    <m/>
    <s v="VICTOR ANTONIO OBANDO TRUJILLO"/>
    <m/>
    <m/>
    <d v="2023-03-06T00:00:00"/>
    <s v="ESTERILIZACION"/>
    <s v="No"/>
  </r>
  <r>
    <n v="41772"/>
    <s v="OT GENERALES"/>
    <s v="OT"/>
    <m/>
    <x v="0"/>
    <s v="Cerrada"/>
    <s v="Urgente"/>
    <s v="03RE-QUIMIO AMBULATORIA ONCO-TUBOS FLUORESCENTES"/>
    <s v="PATRICIA  LEAL SOTO"/>
    <s v="DANIA TAPIA ACOSTA"/>
    <d v="2023-04-14T20:57:00"/>
    <s v="ot"/>
    <m/>
    <x v="58"/>
    <x v="59"/>
    <n v="2"/>
    <n v="2"/>
    <n v="2"/>
    <n v="2"/>
    <n v="100"/>
    <x v="297"/>
    <x v="289"/>
    <s v="Erwin  Fernández Lara"/>
    <m/>
    <m/>
    <m/>
    <m/>
    <s v="PAMELA NUÑEZ"/>
    <n v="633988"/>
    <s v="QUIMIOTERAPIA ONCO"/>
    <m/>
    <m/>
    <m/>
    <m/>
    <d v="2023-03-07T00:00:00"/>
    <s v="ONCOLOGIA"/>
    <s v="No"/>
  </r>
  <r>
    <n v="41773"/>
    <s v="OT GENERALES"/>
    <s v="OT"/>
    <m/>
    <x v="1"/>
    <s v="Cerrada"/>
    <s v="Urgente"/>
    <s v="03EI-ESTERILIZACION-ERREGLO DE PESTIILO"/>
    <s v="PATRICIA  LEAL SOTO"/>
    <s v="ALEJANDRO AMPUERO MUÑOZ"/>
    <d v="2023-11-29T12:40:00"/>
    <s v="ot"/>
    <m/>
    <x v="82"/>
    <x v="85"/>
    <n v="2"/>
    <n v="2"/>
    <n v="2"/>
    <n v="2"/>
    <n v="100"/>
    <x v="298"/>
    <x v="290"/>
    <s v="PATRICIA  LEAL SOTO"/>
    <m/>
    <m/>
    <m/>
    <m/>
    <s v="MARIBEL MOLINA"/>
    <n v="633459"/>
    <s v="ESTERILIZACION"/>
    <m/>
    <s v="ALEJANDRO AMPUERO MUÑOZ"/>
    <m/>
    <m/>
    <d v="2023-03-07T00:00:00"/>
    <s v="ESTERILIZACION"/>
    <s v="No"/>
  </r>
  <r>
    <n v="41774"/>
    <s v="OT GENERALES"/>
    <s v="OT"/>
    <m/>
    <x v="1"/>
    <s v="Cerrada"/>
    <s v="Urgente"/>
    <s v="03EI-ESTERILIZACION-ABORTA PROCESOS"/>
    <s v="PATRICIA  LEAL SOTO"/>
    <s v="ALEJANDRO AMPUERO MUÑOZ"/>
    <d v="2023-04-17T19:44:00"/>
    <s v="ot"/>
    <m/>
    <x v="58"/>
    <x v="59"/>
    <n v="1"/>
    <n v="1"/>
    <n v="1"/>
    <n v="1"/>
    <n v="100"/>
    <x v="299"/>
    <x v="291"/>
    <s v="ALEJANDRO AMPUERO MUÑOZ"/>
    <m/>
    <m/>
    <m/>
    <m/>
    <s v="MARIBEL MOLINA"/>
    <s v="S/N"/>
    <s v="ESTERILIZACION"/>
    <m/>
    <s v="ALEJANDRO AMPUERO MUÑOZ"/>
    <s v="alejandro.ampuero@redsalud.gov.cl"/>
    <m/>
    <d v="2023-03-07T00:00:00"/>
    <s v="ESTERILIZACION"/>
    <s v="No"/>
  </r>
  <r>
    <n v="41776"/>
    <s v="OT GENERALES"/>
    <s v="OT"/>
    <m/>
    <x v="2"/>
    <s v="Cerrada"/>
    <s v="Urgente"/>
    <s v="03EM-SAMU-REVISION DE CABLE"/>
    <s v="PATRICIA  LEAL SOTO"/>
    <s v="Grecia Stephany Sánchez Macho"/>
    <d v="2023-03-08T10:44:00"/>
    <s v="ot"/>
    <m/>
    <x v="58"/>
    <x v="59"/>
    <m/>
    <m/>
    <n v="1"/>
    <n v="1"/>
    <n v="100"/>
    <x v="300"/>
    <x v="292"/>
    <s v="RICHARD  MARDONES ALVAREZ"/>
    <m/>
    <m/>
    <m/>
    <m/>
    <s v="NATALY ALVEAL SILVA"/>
    <n v="633563"/>
    <s v="SAMU"/>
    <m/>
    <m/>
    <m/>
    <m/>
    <d v="2023-03-07T00:00:00"/>
    <s v="SAMU"/>
    <s v="No"/>
  </r>
  <r>
    <n v="41778"/>
    <s v="OT GENERALES"/>
    <s v="OT"/>
    <m/>
    <x v="0"/>
    <s v="Cerrada"/>
    <s v="Urgente"/>
    <s v="03RE-CIRUGIA ADULTO-CAMBIO DE TUBO"/>
    <s v="PATRICIA  LEAL SOTO"/>
    <s v="FRANCISCO ROLANDO PRADINES BRIONES"/>
    <d v="2023-04-14T22:18:00"/>
    <s v="ot"/>
    <m/>
    <x v="84"/>
    <x v="86"/>
    <n v="1"/>
    <n v="1"/>
    <n v="1"/>
    <n v="1"/>
    <n v="100"/>
    <x v="301"/>
    <x v="293"/>
    <s v="Erwin  Fernández Lara"/>
    <m/>
    <m/>
    <m/>
    <m/>
    <s v="CARLA NILO"/>
    <n v="633823"/>
    <s v="CIRUGIA ADULTO"/>
    <m/>
    <m/>
    <m/>
    <m/>
    <d v="2023-03-07T00:00:00"/>
    <s v="CIRUGIA ADULTO"/>
    <s v="No"/>
  </r>
  <r>
    <n v="41818"/>
    <s v="OT GENERALES"/>
    <s v="OT"/>
    <m/>
    <x v="0"/>
    <s v="Cerrada"/>
    <s v="Urgente"/>
    <s v="03RE-ONCOLOGIA HOSPITALIZADOS-CAMBIAR TUBOS DE ILUMINACION"/>
    <s v="PATRICIA  LEAL SOTO"/>
    <s v="RICARDO BURGOS"/>
    <d v="2023-03-26T09:42:00"/>
    <s v="ot"/>
    <m/>
    <x v="58"/>
    <x v="59"/>
    <n v="1"/>
    <n v="1"/>
    <n v="1"/>
    <n v="1"/>
    <n v="100"/>
    <x v="302"/>
    <x v="294"/>
    <s v="Erwin  Fernández Lara"/>
    <m/>
    <m/>
    <m/>
    <m/>
    <s v="PAMELA RODRIGUEZ"/>
    <s v="S/N"/>
    <s v="ONCOLOGIA HOSPITALIZADOS"/>
    <m/>
    <m/>
    <m/>
    <m/>
    <d v="2023-03-07T00:00:00"/>
    <s v="ONCOLOGIA"/>
    <s v="No"/>
  </r>
  <r>
    <n v="41836"/>
    <s v="OT GENERALES"/>
    <s v="OT"/>
    <m/>
    <x v="0"/>
    <s v="Cerrada"/>
    <s v="Urgente"/>
    <s v="03RE-MEDICINA -CAMBIO DE TUBOS FLUORESCENTES"/>
    <s v="PATRICIA  LEAL SOTO"/>
    <s v="YARITZA SANTANA GUERRERO"/>
    <d v="2023-05-10T19:28:00"/>
    <s v="ot"/>
    <m/>
    <x v="85"/>
    <x v="87"/>
    <n v="1"/>
    <n v="1"/>
    <n v="1"/>
    <n v="1"/>
    <n v="100"/>
    <x v="303"/>
    <x v="295"/>
    <s v="Erwin  Fernández Lara"/>
    <m/>
    <m/>
    <m/>
    <m/>
    <s v="ALEJANDRA JARA"/>
    <n v="633518"/>
    <s v="MEDICINA"/>
    <m/>
    <m/>
    <m/>
    <m/>
    <d v="2023-03-08T00:00:00"/>
    <s v="MEDICINA"/>
    <s v="No"/>
  </r>
  <r>
    <n v="41846"/>
    <s v="OT GENERALES"/>
    <s v="OT"/>
    <m/>
    <x v="0"/>
    <s v="Rechazada"/>
    <s v="Urgente"/>
    <s v="03RE-LISTA DE ESPERA-INSTALAR ENCHUFE"/>
    <s v="PATRICIA  LEAL SOTO"/>
    <s v="Erwin  Fernández Lara"/>
    <d v="2024-02-08T21:36:00"/>
    <s v="ot"/>
    <m/>
    <x v="86"/>
    <x v="88"/>
    <m/>
    <m/>
    <n v="1"/>
    <n v="1"/>
    <n v="100"/>
    <x v="304"/>
    <x v="296"/>
    <s v="RICARDO BURGOS"/>
    <m/>
    <m/>
    <m/>
    <m/>
    <s v="LAURA MOLINA"/>
    <n v="633587"/>
    <s v="LISTA DE ESPERA"/>
    <m/>
    <m/>
    <m/>
    <m/>
    <d v="2023-03-08T00:00:00"/>
    <s v="HBV"/>
    <s v="No"/>
  </r>
  <r>
    <n v="41851"/>
    <s v="OT GENERALES"/>
    <s v="OT"/>
    <m/>
    <x v="0"/>
    <s v="Cerrada"/>
    <s v="Urgente"/>
    <s v="03RE-BIENESTAR DEL PERSONAL-FLUORESCENTES"/>
    <s v="PATRICIA  LEAL SOTO"/>
    <s v="YARITZA SANTANA GUERRERO"/>
    <d v="2023-04-11T22:48:00"/>
    <s v="ot"/>
    <m/>
    <x v="58"/>
    <x v="59"/>
    <n v="1"/>
    <n v="1"/>
    <n v="1"/>
    <n v="1"/>
    <n v="100"/>
    <x v="305"/>
    <x v="297"/>
    <s v="Erwin  Fernández Lara"/>
    <m/>
    <m/>
    <m/>
    <m/>
    <s v="ALEX GODDARD VILLALON"/>
    <n v="633559"/>
    <s v="BIENESTAR DEL PERSONAL"/>
    <m/>
    <s v="DANIA TAPIA ACOSTA"/>
    <m/>
    <m/>
    <d v="2023-03-08T00:00:00"/>
    <s v="HBV"/>
    <s v="No"/>
  </r>
  <r>
    <n v="41867"/>
    <s v="OT GENERALES"/>
    <s v="OT"/>
    <m/>
    <x v="0"/>
    <s v="Cerrada"/>
    <s v="Urgente"/>
    <s v="03RE-IMAGENOLOGIA  -REVISAR ENCHUFE"/>
    <s v="PATRICIA  LEAL SOTO"/>
    <s v="RICARDO BURGOS"/>
    <d v="2023-03-26T09:38:00"/>
    <s v="ot"/>
    <m/>
    <x v="87"/>
    <x v="77"/>
    <n v="1"/>
    <n v="1"/>
    <n v="1"/>
    <n v="1"/>
    <n v="100"/>
    <x v="306"/>
    <x v="298"/>
    <s v="Erwin  Fernández Lara"/>
    <m/>
    <m/>
    <m/>
    <m/>
    <s v="DAVNE VERGARA CONTRERAS"/>
    <n v="633399"/>
    <s v="IMAGENOLOGIA"/>
    <m/>
    <m/>
    <m/>
    <m/>
    <d v="2023-03-08T00:00:00"/>
    <s v="HBV"/>
    <s v="No"/>
  </r>
  <r>
    <n v="41870"/>
    <s v="OT GENERALES"/>
    <s v="OT"/>
    <m/>
    <x v="0"/>
    <s v="Cerrada"/>
    <s v="Urgente"/>
    <s v="03RE-HEMATOLOGIA INTENSIVA-ARREGLO DE ENCHUFEY CAMBIO DE FOCO"/>
    <s v="PATRICIA  LEAL SOTO"/>
    <s v="Erwin  Fernández Lara"/>
    <d v="2023-04-14T23:53:00"/>
    <s v="ot"/>
    <m/>
    <x v="58"/>
    <x v="59"/>
    <n v="1"/>
    <n v="1"/>
    <n v="1"/>
    <n v="1"/>
    <n v="100"/>
    <x v="307"/>
    <x v="299"/>
    <s v="Erwin  Fernández Lara"/>
    <m/>
    <m/>
    <m/>
    <m/>
    <s v="KAREN RIQUELME"/>
    <n v="633524"/>
    <s v="HEMATOLOGIA INTENSIVA"/>
    <m/>
    <s v="FRANCISCO ROLANDO PRADINES BRIONES"/>
    <m/>
    <m/>
    <d v="2023-03-08T00:00:00"/>
    <s v="HBV"/>
    <s v="No"/>
  </r>
  <r>
    <n v="41872"/>
    <s v="OT GENERALES"/>
    <s v="OT"/>
    <m/>
    <x v="1"/>
    <s v="Cerrada"/>
    <s v="Urgente"/>
    <s v="03EI-UCI PEDIATRICA-RETIRO DE MACERADORA"/>
    <s v="PATRICIA  LEAL SOTO"/>
    <s v="SEBASTIAN TORRES CARVALLO"/>
    <d v="2023-10-13T12:29:00"/>
    <s v="ot"/>
    <m/>
    <x v="88"/>
    <x v="89"/>
    <n v="1"/>
    <n v="1"/>
    <n v="1"/>
    <n v="1"/>
    <n v="100"/>
    <x v="308"/>
    <x v="300"/>
    <s v="SEBASTIAN TORRES CARVALLO"/>
    <m/>
    <m/>
    <m/>
    <m/>
    <s v="NARDA AZOCAR"/>
    <s v="S/N"/>
    <s v="UCI PEDIATRICA "/>
    <m/>
    <s v="SEBASTIAN TORRES CARVALLO"/>
    <m/>
    <m/>
    <d v="2023-03-08T00:00:00"/>
    <s v="UCI PEDIATRICA"/>
    <s v="No"/>
  </r>
  <r>
    <n v="41873"/>
    <s v="OT GENERALES"/>
    <s v="OT"/>
    <m/>
    <x v="1"/>
    <s v="Cerrada"/>
    <s v="Urgente"/>
    <s v="03EI-DIÁLISIS-RETIRO DE CAMPANA"/>
    <s v="PATRICIA  LEAL SOTO"/>
    <s v="JUAN GUILLERMO  AGUILA TRIVIÑOS"/>
    <d v="2024-08-13T10:32:00"/>
    <s v="ot"/>
    <m/>
    <x v="89"/>
    <x v="90"/>
    <n v="4"/>
    <n v="4"/>
    <n v="4"/>
    <n v="4"/>
    <n v="100"/>
    <x v="309"/>
    <x v="301"/>
    <s v="JUAN GUILLERMO  AGUILA TRIVIÑOS"/>
    <m/>
    <m/>
    <m/>
    <m/>
    <s v="Tania Flores Montecinos "/>
    <n v="633466"/>
    <s v="DIALISIS"/>
    <m/>
    <s v="ALVARO  MATUS REYES, FELIPE  FIGUEROA CANUIÑIR, ROBERTO ALEJANDRO JARAMILLO PEREZ, JORGE ANTONIO  PINO PINO, CESAR ANTONIO ESPINA QUINTEROS, JOSE LUIS  CEBALLO CARCAMO"/>
    <m/>
    <m/>
    <d v="2023-03-08T00:00:00"/>
    <s v="DIALISIS HOSPITAL"/>
    <s v="No"/>
  </r>
  <r>
    <n v="41878"/>
    <s v="OT GENERALES"/>
    <s v="OT"/>
    <m/>
    <x v="1"/>
    <s v="Cerrada"/>
    <s v="Urgente"/>
    <s v="03EI-CIRUGIA ADULTO-CATRES CLINICOS"/>
    <s v="PATRICIA  LEAL SOTO"/>
    <s v="JUAN GUILLERMO  AGUILA TRIVIÑOS"/>
    <d v="2023-03-10T11:11:00"/>
    <m/>
    <m/>
    <x v="58"/>
    <x v="59"/>
    <n v="3"/>
    <n v="3"/>
    <n v="3"/>
    <n v="3"/>
    <n v="100"/>
    <x v="310"/>
    <x v="302"/>
    <s v="JUAN GUILLERMO  AGUILA TRIVIÑOS"/>
    <m/>
    <m/>
    <m/>
    <m/>
    <s v="MARCELA MARTINEZ"/>
    <s v="S/N"/>
    <s v="CIRUGIA ADULTO"/>
    <m/>
    <s v="MAURICIO  QUEZADA MARTINEZ"/>
    <m/>
    <m/>
    <d v="2023-03-08T00:00:00"/>
    <s v="CIRUGIA ADULTO"/>
    <s v="No"/>
  </r>
  <r>
    <n v="41903"/>
    <s v="OT GENERALES"/>
    <s v="OT"/>
    <m/>
    <x v="0"/>
    <s v="Cerrada"/>
    <s v="Urgente"/>
    <s v="03RE-ANATOMIA PATOLOGICA-CAMBIO DE FLUORESCENTE"/>
    <s v="PATRICIA  LEAL SOTO"/>
    <s v="YARITZA SANTANA GUERRERO"/>
    <d v="2023-04-11T23:48:00"/>
    <s v="ot"/>
    <m/>
    <x v="81"/>
    <x v="84"/>
    <n v="1"/>
    <n v="1"/>
    <n v="1"/>
    <n v="1"/>
    <n v="100"/>
    <x v="311"/>
    <x v="303"/>
    <s v="Erwin  Fernández Lara"/>
    <m/>
    <m/>
    <m/>
    <m/>
    <s v="JUANA RAIMILLA"/>
    <n v="633618"/>
    <s v="ANATOMIA  PATOLOGICA"/>
    <m/>
    <m/>
    <m/>
    <m/>
    <d v="2023-03-09T00:00:00"/>
    <s v="ANATOMIA PATOLOGICA"/>
    <s v="No"/>
  </r>
  <r>
    <n v="41904"/>
    <s v="OT GENERALES"/>
    <s v="OT"/>
    <m/>
    <x v="2"/>
    <s v="Cerrada"/>
    <s v="Urgente"/>
    <s v="03EM-PABELLON CENTRAL-TRAZADO CON INTERFERENCIA"/>
    <s v="PATRICIA  LEAL SOTO"/>
    <s v="FABIAN  FLANDEZ FILOZA"/>
    <d v="2023-03-23T08:24:00"/>
    <s v="ot"/>
    <m/>
    <x v="85"/>
    <x v="87"/>
    <m/>
    <m/>
    <n v="0"/>
    <n v="0"/>
    <n v="100"/>
    <x v="312"/>
    <x v="304"/>
    <s v="FABIAN  FLANDEZ FILOZA"/>
    <m/>
    <m/>
    <m/>
    <m/>
    <s v="DIANA APABLAZA"/>
    <n v="633510"/>
    <s v="PABELLON CENTRAL"/>
    <m/>
    <m/>
    <m/>
    <m/>
    <d v="2023-03-09T00:00:00"/>
    <s v="PABELLON CENTRAL"/>
    <s v="No"/>
  </r>
  <r>
    <n v="41905"/>
    <s v="OT GENERALES"/>
    <s v="OT"/>
    <m/>
    <x v="0"/>
    <s v="Cerrada"/>
    <s v="Urgente"/>
    <s v="03RE-PEDIATRIA-CAMBIO DE TUBOS"/>
    <s v="PATRICIA  LEAL SOTO"/>
    <s v="YARITZA SANTANA GUERRERO"/>
    <d v="2023-04-12T00:07:00"/>
    <s v="ot"/>
    <m/>
    <x v="85"/>
    <x v="87"/>
    <n v="1"/>
    <n v="1"/>
    <n v="1"/>
    <n v="1"/>
    <n v="100"/>
    <x v="313"/>
    <x v="305"/>
    <s v="Erwin  Fernández Lara"/>
    <m/>
    <m/>
    <m/>
    <m/>
    <s v="SANDRA CARRILLO"/>
    <n v="633685"/>
    <s v="PEDIATRIA"/>
    <m/>
    <s v="YARITZA SANTANA GUERRERO"/>
    <m/>
    <m/>
    <d v="2023-03-09T00:00:00"/>
    <s v="PEDIATRIA"/>
    <s v="No"/>
  </r>
  <r>
    <n v="41923"/>
    <s v="OT GENERALES"/>
    <s v="OT"/>
    <m/>
    <x v="2"/>
    <s v="Cerrada"/>
    <s v="Urgente"/>
    <s v="03EM-URGENCIA ADULTO -REPARACION DE CABLE SATUROMETRO"/>
    <s v="PATRICIA  LEAL SOTO"/>
    <s v="Grecia Stephany Sánchez Macho"/>
    <d v="2023-04-18T09:17:00"/>
    <s v="ot"/>
    <m/>
    <x v="6"/>
    <x v="6"/>
    <n v="1"/>
    <n v="1"/>
    <n v="1"/>
    <n v="1"/>
    <n v="100"/>
    <x v="314"/>
    <x v="231"/>
    <s v="JUAN  SOTO BARRIENTOS"/>
    <m/>
    <m/>
    <m/>
    <m/>
    <s v="MARIA JOSE"/>
    <n v="633744"/>
    <s v="URGENCIA ADULTOS"/>
    <m/>
    <m/>
    <m/>
    <m/>
    <d v="2023-03-09T00:00:00"/>
    <s v="URGENCIA ADULTOS"/>
    <s v="No"/>
  </r>
  <r>
    <n v="41924"/>
    <s v="OT GENERALES"/>
    <s v="OT"/>
    <m/>
    <x v="1"/>
    <s v="Cerrada"/>
    <s v="Urgente"/>
    <s v="03EI-URGENCIA ADULTO-RADIADOR GOTEA"/>
    <s v="PATRICIA  LEAL SOTO"/>
    <s v="JUAN GUILLERMO  AGUILA TRIVIÑOS"/>
    <d v="2023-03-10T14:35:00"/>
    <s v="ot"/>
    <m/>
    <x v="85"/>
    <x v="87"/>
    <n v="1"/>
    <n v="1"/>
    <n v="1"/>
    <n v="1"/>
    <n v="100"/>
    <x v="315"/>
    <x v="306"/>
    <s v="JUAN GUILLERMO  AGUILA TRIVIÑOS"/>
    <m/>
    <m/>
    <m/>
    <m/>
    <s v="MARIA JOSE"/>
    <n v="633744"/>
    <s v="URGENCIA ADULTOS"/>
    <m/>
    <s v="MAURICIO  QUEZADA MARTINEZ"/>
    <m/>
    <m/>
    <d v="2023-03-09T00:00:00"/>
    <s v="URGENCIA ADULTOS"/>
    <s v="No"/>
  </r>
  <r>
    <n v="41928"/>
    <s v="OT GENERALES"/>
    <s v="OT"/>
    <m/>
    <x v="2"/>
    <s v="Cerrada"/>
    <s v="Urgente"/>
    <s v="03EM-PABELLON CENTRAL-BATERIA ESTA MALA"/>
    <s v="PATRICIA  LEAL SOTO"/>
    <s v="FABIAN  FLANDEZ FILOZA"/>
    <d v="2023-03-23T08:25:00"/>
    <s v="ot"/>
    <m/>
    <x v="85"/>
    <x v="87"/>
    <m/>
    <m/>
    <n v="0"/>
    <n v="0"/>
    <n v="100"/>
    <x v="316"/>
    <x v="307"/>
    <s v="FABIAN  FLANDEZ FILOZA"/>
    <m/>
    <m/>
    <m/>
    <m/>
    <s v="DIANA APABLAZA"/>
    <n v="633510"/>
    <s v="PABELLON CENTRAL"/>
    <m/>
    <m/>
    <m/>
    <m/>
    <d v="2023-03-09T00:00:00"/>
    <s v="PABELLON CENTRAL"/>
    <s v="No"/>
  </r>
  <r>
    <n v="41932"/>
    <s v="OT GENERALES"/>
    <s v="OT"/>
    <m/>
    <x v="0"/>
    <s v="Cerrada"/>
    <s v="Urgente"/>
    <s v="03RE-FARMACIA AMBULATORIO-"/>
    <s v="PATRICIA  LEAL SOTO"/>
    <s v="DANIA TAPIA ACOSTA"/>
    <d v="2023-04-14T20:55:00"/>
    <s v="ot"/>
    <m/>
    <x v="83"/>
    <x v="81"/>
    <n v="1"/>
    <n v="1"/>
    <n v="1"/>
    <n v="1"/>
    <n v="100"/>
    <x v="317"/>
    <x v="308"/>
    <s v="Erwin  Fernández Lara"/>
    <m/>
    <m/>
    <m/>
    <m/>
    <s v="MARY SANCHEZ CABRERA"/>
    <n v="633371"/>
    <s v="FARMACIA AMBULATORIA"/>
    <m/>
    <s v="VICTOR ANTONIO OBANDO TRUJILLO"/>
    <m/>
    <m/>
    <d v="2023-03-09T00:00:00"/>
    <s v="FARMACIA H. REGIONAL"/>
    <s v="No"/>
  </r>
  <r>
    <n v="41936"/>
    <s v="OT GENERALES"/>
    <s v="OT"/>
    <m/>
    <x v="0"/>
    <s v="Cerrada"/>
    <s v="Urgente"/>
    <s v="03RE-POLI TACO-CAMBIO DE TUBO"/>
    <s v="PATRICIA  LEAL SOTO"/>
    <s v="DANIA TAPIA ACOSTA"/>
    <d v="2023-04-15T00:58:00"/>
    <s v="ot"/>
    <m/>
    <x v="90"/>
    <x v="91"/>
    <n v="1"/>
    <n v="1"/>
    <n v="1"/>
    <n v="1"/>
    <n v="100"/>
    <x v="318"/>
    <x v="309"/>
    <s v="Erwin  Fernández Lara"/>
    <m/>
    <m/>
    <m/>
    <m/>
    <s v="CAMILA GAVILAN"/>
    <n v="633394"/>
    <s v="POLI TACO"/>
    <m/>
    <m/>
    <m/>
    <m/>
    <d v="2023-03-09T00:00:00"/>
    <s v="HBV"/>
    <s v="No"/>
  </r>
  <r>
    <n v="41937"/>
    <s v="OT GENERALES"/>
    <s v="OT"/>
    <m/>
    <x v="0"/>
    <s v="Cerrada"/>
    <s v="Urgente"/>
    <s v="03RE-POLI TRAUMATOLOGIA-EXTENCION DE TIBRE"/>
    <s v="PATRICIA  LEAL SOTO"/>
    <s v="Erwin  Fernández Lara"/>
    <d v="2023-05-10T19:35:00"/>
    <s v="ot"/>
    <m/>
    <x v="16"/>
    <x v="18"/>
    <n v="1"/>
    <n v="1"/>
    <n v="1"/>
    <n v="1"/>
    <n v="100"/>
    <x v="319"/>
    <x v="310"/>
    <s v="Erwin  Fernández Lara"/>
    <m/>
    <m/>
    <m/>
    <m/>
    <s v="XIMENA BERNAR"/>
    <n v="633354"/>
    <s v="POLI TRAUMATOLOGIA"/>
    <m/>
    <m/>
    <m/>
    <m/>
    <d v="2023-03-09T00:00:00"/>
    <s v="POLI TRAUMATOLOGIA"/>
    <s v="No"/>
  </r>
  <r>
    <n v="41971"/>
    <s v="OT GENERALES"/>
    <s v="OT"/>
    <m/>
    <x v="1"/>
    <s v="Cerrada"/>
    <s v="Alta"/>
    <s v="03EI-DERMATOLOGIA / UNACESS-REPARACIÓN"/>
    <s v="PATRICIA  LEAL SOTO"/>
    <s v="MAURICIO  QUEZADA MARTINEZ"/>
    <d v="2023-06-20T15:25:00"/>
    <s v="ot"/>
    <m/>
    <x v="91"/>
    <x v="92"/>
    <n v="3"/>
    <n v="3"/>
    <n v="3"/>
    <n v="3"/>
    <n v="100"/>
    <x v="320"/>
    <x v="311"/>
    <s v="MAURICIO  QUEZADA MARTINEZ"/>
    <m/>
    <m/>
    <m/>
    <m/>
    <s v="KARINA CASTILLO"/>
    <n v="633681"/>
    <s v="DERMATOLOGIA Y UNACESS"/>
    <m/>
    <s v="MAURICIO  QUEZADA MARTINEZ"/>
    <m/>
    <m/>
    <d v="2023-03-10T00:00:00"/>
    <s v="POLI DERMATOLOGIA"/>
    <s v="No"/>
  </r>
  <r>
    <n v="41972"/>
    <s v="OT GENERALES"/>
    <s v="OT"/>
    <m/>
    <x v="2"/>
    <s v="Cerrada"/>
    <s v="Alta"/>
    <s v="03EM-URGENCIA ADULTO -AMPOLLETA LARINGOSCOPIO"/>
    <s v="PATRICIA  LEAL SOTO"/>
    <s v="Grecia Stephany Sánchez Macho"/>
    <d v="2023-04-18T09:18:00"/>
    <s v="ot"/>
    <m/>
    <x v="6"/>
    <x v="6"/>
    <n v="1"/>
    <n v="1"/>
    <n v="1"/>
    <n v="1"/>
    <n v="100"/>
    <x v="321"/>
    <x v="312"/>
    <s v="JUAN  SOTO BARRIENTOS"/>
    <m/>
    <m/>
    <m/>
    <m/>
    <s v="CAMILA RODRIGUEZ"/>
    <n v="633744"/>
    <s v="URGRNCIA ADULTO"/>
    <m/>
    <m/>
    <m/>
    <m/>
    <d v="2023-03-10T00:00:00"/>
    <s v="URGENCIA ADULTOS"/>
    <s v="No"/>
  </r>
  <r>
    <n v="41973"/>
    <s v="OT GENERALES"/>
    <s v="OT"/>
    <m/>
    <x v="0"/>
    <s v="Cerrada"/>
    <s v="Alta"/>
    <s v="03RE-PEDIATRIA ONCOLOGIA INFANTIL-TUBO ELECTRICO"/>
    <s v="PATRICIA  LEAL SOTO"/>
    <s v="DANIA TAPIA ACOSTA"/>
    <d v="2023-04-11T23:13:00"/>
    <s v="ot"/>
    <m/>
    <x v="57"/>
    <x v="58"/>
    <n v="1"/>
    <n v="1"/>
    <n v="1"/>
    <n v="1"/>
    <n v="100"/>
    <x v="322"/>
    <x v="313"/>
    <s v="Erwin  Fernández Lara"/>
    <m/>
    <m/>
    <m/>
    <m/>
    <s v="JAMILETTE JARAMILLO "/>
    <s v="633683 - 633685"/>
    <s v=" ONCOLOGIA INFANTIL"/>
    <m/>
    <m/>
    <m/>
    <m/>
    <d v="2023-03-10T00:00:00"/>
    <s v="PEDIATRIA"/>
    <s v="No"/>
  </r>
  <r>
    <n v="41991"/>
    <s v="OT GENERALES"/>
    <s v="OT"/>
    <m/>
    <x v="0"/>
    <s v="Cerrada"/>
    <s v="Alta"/>
    <s v="03RE-URGENCIA OBSTETRICA-CAMBIO DE TUBOS FLUORESCENTES"/>
    <s v="PATRICIA  LEAL SOTO"/>
    <s v="RICARDO BURGOS"/>
    <d v="2023-03-26T09:50:00"/>
    <s v="ot"/>
    <m/>
    <x v="92"/>
    <x v="93"/>
    <n v="1"/>
    <n v="1"/>
    <n v="1"/>
    <n v="1"/>
    <n v="100"/>
    <x v="323"/>
    <x v="314"/>
    <s v="Erwin  Fernández Lara"/>
    <m/>
    <m/>
    <m/>
    <m/>
    <s v="EVELYN CARDENAS PICTICAR"/>
    <s v="633605 ? 633601"/>
    <s v="URGENCIA OBSTETRICA"/>
    <m/>
    <m/>
    <m/>
    <m/>
    <d v="2023-03-11T00:00:00"/>
    <s v="GINECOLOGIA"/>
    <s v="No"/>
  </r>
  <r>
    <n v="41994"/>
    <s v="OT GENERALES"/>
    <s v="OT"/>
    <m/>
    <x v="0"/>
    <s v="Cerrada"/>
    <s v="Alta"/>
    <s v="03RE-POLI PERSONAL-REVISION"/>
    <s v="PATRICIA  LEAL SOTO"/>
    <s v="DANIA TAPIA ACOSTA"/>
    <d v="2023-04-12T00:08:00"/>
    <s v="ot"/>
    <m/>
    <x v="83"/>
    <x v="81"/>
    <n v="2"/>
    <n v="2"/>
    <n v="2"/>
    <n v="2"/>
    <n v="100"/>
    <x v="324"/>
    <x v="315"/>
    <s v="Erwin  Fernández Lara"/>
    <m/>
    <m/>
    <m/>
    <m/>
    <s v="FRANCISCA VERGARA AGUERO"/>
    <s v="S/N"/>
    <s v="POLI PERSONAL"/>
    <m/>
    <s v="VICTOR ANTONIO OBANDO TRUJILLO"/>
    <m/>
    <m/>
    <d v="2023-03-11T00:00:00"/>
    <s v="POLI PERSONAL"/>
    <s v="No"/>
  </r>
  <r>
    <n v="42000"/>
    <s v="OT GENERALES"/>
    <s v="OT"/>
    <m/>
    <x v="0"/>
    <s v="Cerrada"/>
    <s v="Alta"/>
    <s v="03RE-ESTERILIZACION -CAMBIO DE TUBO FLUORESCENTE"/>
    <s v="PATRICIA  LEAL SOTO"/>
    <s v="DANIA TAPIA ACOSTA"/>
    <d v="2023-04-14T20:58:00"/>
    <s v="ot"/>
    <m/>
    <x v="55"/>
    <x v="56"/>
    <n v="1"/>
    <n v="1"/>
    <n v="1"/>
    <n v="1"/>
    <n v="100"/>
    <x v="325"/>
    <x v="316"/>
    <s v="Erwin  Fernández Lara"/>
    <m/>
    <m/>
    <m/>
    <m/>
    <s v="FRANCISCA PEREZ"/>
    <n v="633459"/>
    <s v="ESTERILIZACION"/>
    <m/>
    <m/>
    <m/>
    <m/>
    <d v="2023-03-13T00:00:00"/>
    <s v="ESTERILIZACION"/>
    <s v="No"/>
  </r>
  <r>
    <n v="42023"/>
    <s v="OT GENERALES"/>
    <s v="OT"/>
    <m/>
    <x v="2"/>
    <s v="Cerrada"/>
    <s v="Urgente"/>
    <s v="03EM- UTI QUIRÚRGICA REVISIÓN DE SENSORES"/>
    <s v="JUAN  LEIVA CADIZ"/>
    <s v="JUAN  LEIVA CADIZ"/>
    <d v="2023-03-13T10:06:00"/>
    <s v="ot"/>
    <m/>
    <x v="59"/>
    <x v="60"/>
    <n v="2"/>
    <n v="2"/>
    <n v="2"/>
    <n v="2"/>
    <n v="100"/>
    <x v="326"/>
    <x v="317"/>
    <s v="JUAN  LEIVA CADIZ"/>
    <m/>
    <m/>
    <m/>
    <m/>
    <s v="CONSUELO VILLANUEVA"/>
    <m/>
    <s v="UTI QUIRURGICA"/>
    <m/>
    <m/>
    <m/>
    <m/>
    <d v="2023-03-06T00:00:00"/>
    <s v="UTI QUIRURGICA"/>
    <s v="No"/>
  </r>
  <r>
    <n v="42024"/>
    <s v="OT GENERALES"/>
    <s v="OT"/>
    <m/>
    <x v="2"/>
    <s v="Cerrada"/>
    <s v="Normal"/>
    <s v="03EM- URGENCIA ADULTOS"/>
    <s v="JUAN  LEIVA CADIZ"/>
    <s v="JUAN  LEIVA CADIZ"/>
    <d v="2023-03-13T10:10:00"/>
    <m/>
    <m/>
    <x v="59"/>
    <x v="10"/>
    <n v="1"/>
    <n v="1"/>
    <n v="1"/>
    <n v="1"/>
    <n v="100"/>
    <x v="327"/>
    <x v="318"/>
    <s v="JUAN  LEIVA CADIZ"/>
    <m/>
    <m/>
    <m/>
    <m/>
    <s v="MARÍA JOSÉ CATRICHEO"/>
    <m/>
    <s v="URGENCIA ADULTO"/>
    <m/>
    <m/>
    <m/>
    <m/>
    <d v="2023-03-06T00:00:00"/>
    <s v="URGENCIA ADULTOS"/>
    <s v="No"/>
  </r>
  <r>
    <n v="42025"/>
    <s v="OT GENERALES"/>
    <s v="OT"/>
    <m/>
    <x v="2"/>
    <s v="Cerrada"/>
    <s v="Alta"/>
    <s v="03EM-UPC ADULTO-ARREGLO DE SATUROMETRO"/>
    <s v="PATRICIA  LEAL SOTO"/>
    <s v="Grecia Stephany Sánchez Macho"/>
    <d v="2023-04-06T18:53:00"/>
    <s v="ot"/>
    <m/>
    <x v="84"/>
    <x v="86"/>
    <m/>
    <m/>
    <n v="0"/>
    <n v="0"/>
    <n v="100"/>
    <x v="328"/>
    <x v="319"/>
    <s v="RICHARD  MARDONES ALVAREZ"/>
    <m/>
    <m/>
    <m/>
    <m/>
    <s v="ANDREA HUIRICAN"/>
    <n v="633638"/>
    <s v="UPC ADULTO UTI 1"/>
    <m/>
    <m/>
    <m/>
    <m/>
    <d v="2023-03-13T00:00:00"/>
    <s v="HBV"/>
    <s v="No"/>
  </r>
  <r>
    <n v="42046"/>
    <s v="OT GENERALES"/>
    <s v="OT"/>
    <m/>
    <x v="2"/>
    <s v="Cerrada"/>
    <s v="Alta"/>
    <s v="03EM-UPC ADULTO-REPARACION DE ECOGRAFO"/>
    <s v="PATRICIA  LEAL SOTO"/>
    <s v="Grecia Stephany Sánchez Macho"/>
    <d v="2023-04-06T18:53:00"/>
    <s v="ot"/>
    <m/>
    <x v="84"/>
    <x v="86"/>
    <m/>
    <m/>
    <n v="0"/>
    <n v="0"/>
    <n v="100"/>
    <x v="329"/>
    <x v="319"/>
    <s v="RICHARD  MARDONES ALVAREZ"/>
    <m/>
    <m/>
    <m/>
    <m/>
    <s v="ANDREA HUIRICAN"/>
    <n v="633638"/>
    <s v="UPC ADULTO UTI 1"/>
    <m/>
    <m/>
    <m/>
    <m/>
    <d v="2023-03-13T00:00:00"/>
    <s v="HBV"/>
    <s v="No"/>
  </r>
  <r>
    <n v="42051"/>
    <s v="OT GENERALES"/>
    <s v="OT"/>
    <m/>
    <x v="2"/>
    <s v="Cerrada"/>
    <s v="Inmediata"/>
    <s v="03EM- POLI CARDIOLOGÍA"/>
    <s v="JUAN  LEIVA CADIZ"/>
    <s v="JUAN  LEIVA CADIZ"/>
    <d v="2023-03-13T10:23:00"/>
    <s v="ot"/>
    <m/>
    <x v="82"/>
    <x v="85"/>
    <n v="1"/>
    <n v="1"/>
    <n v="1"/>
    <n v="1"/>
    <n v="100"/>
    <x v="330"/>
    <x v="320"/>
    <s v="JUAN  LEIVA CADIZ"/>
    <m/>
    <m/>
    <m/>
    <m/>
    <s v="JESSICA MUÑOZ"/>
    <m/>
    <s v="POLI CARDIOLOGÍA"/>
    <m/>
    <m/>
    <m/>
    <m/>
    <d v="2023-03-07T00:00:00"/>
    <s v="POLI CARDIOLOGIA"/>
    <s v="No"/>
  </r>
  <r>
    <n v="42074"/>
    <s v="OT GENERALES"/>
    <s v="OT"/>
    <m/>
    <x v="2"/>
    <s v="Cerrada"/>
    <s v="Urgente"/>
    <s v="03EM- UTI QUIRURGICA"/>
    <s v="JUAN  LEIVA CADIZ"/>
    <s v="JUAN  LEIVA CADIZ"/>
    <d v="2023-03-13T10:39:00"/>
    <s v="ot"/>
    <m/>
    <x v="16"/>
    <x v="18"/>
    <n v="1"/>
    <n v="1"/>
    <n v="1"/>
    <n v="1"/>
    <n v="100"/>
    <x v="331"/>
    <x v="321"/>
    <s v="JUAN  LEIVA CADIZ"/>
    <m/>
    <m/>
    <m/>
    <m/>
    <s v="CONSUELO VILLANUEVA"/>
    <m/>
    <s v="UTI QUIRURGICA"/>
    <m/>
    <m/>
    <m/>
    <m/>
    <d v="2023-03-10T00:00:00"/>
    <s v="UTI QUIRURGICA"/>
    <s v="No"/>
  </r>
  <r>
    <n v="42084"/>
    <s v="OT GENERALES"/>
    <s v="OT"/>
    <m/>
    <x v="2"/>
    <s v="Cerrada"/>
    <s v="Urgente"/>
    <s v="03EM- UGA"/>
    <s v="JUAN  LEIVA CADIZ"/>
    <s v="JUAN  LEIVA CADIZ"/>
    <d v="2023-03-13T14:24:00"/>
    <m/>
    <m/>
    <x v="16"/>
    <x v="18"/>
    <n v="1"/>
    <n v="1"/>
    <n v="1"/>
    <n v="1"/>
    <n v="100"/>
    <x v="332"/>
    <x v="322"/>
    <s v="JUAN  LEIVA CADIZ"/>
    <m/>
    <m/>
    <m/>
    <m/>
    <s v="DANILO CAYUFILO"/>
    <m/>
    <s v="UGA"/>
    <m/>
    <m/>
    <m/>
    <m/>
    <d v="2023-03-10T00:00:00"/>
    <s v="UGA"/>
    <s v="No"/>
  </r>
  <r>
    <n v="42094"/>
    <s v="OT GENERALES"/>
    <s v="OT"/>
    <m/>
    <x v="0"/>
    <s v="Cerrada"/>
    <s v="Alta"/>
    <s v="03RE-NEUROLOGIA-CAMBIO DE TUBOS FLUORESCENTES"/>
    <s v="PATRICIA  LEAL SOTO"/>
    <s v="RICARDO BURGOS"/>
    <d v="2023-04-14T21:52:00"/>
    <s v="ot"/>
    <m/>
    <x v="81"/>
    <x v="84"/>
    <n v="2"/>
    <n v="2"/>
    <n v="2"/>
    <n v="2"/>
    <n v="100"/>
    <x v="333"/>
    <x v="323"/>
    <s v="Erwin  Fernández Lara"/>
    <m/>
    <m/>
    <m/>
    <m/>
    <s v="MARIEL UNDA"/>
    <n v="633713"/>
    <s v="NEUROLOGIA"/>
    <m/>
    <s v="DANIA TAPIA ACOSTA"/>
    <m/>
    <m/>
    <d v="2023-03-13T00:00:00"/>
    <s v="NEUROCIRUGIA"/>
    <s v="No"/>
  </r>
  <r>
    <n v="42095"/>
    <s v="OT GENERALES"/>
    <s v="OT"/>
    <m/>
    <x v="0"/>
    <s v="Cerrada"/>
    <s v="Alta"/>
    <s v="03RE-CONFENAT HISTORICA-PUNTO DE ENCHUFE"/>
    <s v="PATRICIA  LEAL SOTO"/>
    <s v="YARITZA SANTANA GUERRERO"/>
    <d v="2023-05-16T13:57:00"/>
    <s v="ot"/>
    <m/>
    <x v="93"/>
    <x v="94"/>
    <n v="1"/>
    <n v="1"/>
    <n v="1"/>
    <n v="1"/>
    <n v="100"/>
    <x v="334"/>
    <x v="324"/>
    <s v="Erwin  Fernández Lara"/>
    <m/>
    <m/>
    <m/>
    <m/>
    <s v="ISABEL MILLING"/>
    <n v="633544"/>
    <s v="CONFENATS HISTORICA"/>
    <m/>
    <s v="RICARDO BURGOS"/>
    <m/>
    <m/>
    <d v="2023-03-13T00:00:00"/>
    <s v="HBV"/>
    <s v="No"/>
  </r>
  <r>
    <n v="42108"/>
    <s v="OT GENERALES"/>
    <s v="OT"/>
    <m/>
    <x v="1"/>
    <s v="Nueva"/>
    <s v="Alta"/>
    <s v="03EI-RAYOS-REPARACION DE FILTRACION"/>
    <s v="PATRICIA  LEAL SOTO"/>
    <s v="YOSELYN  PEREZ MARAGANO"/>
    <d v="2023-03-20T16:31:00"/>
    <s v="ot"/>
    <m/>
    <x v="37"/>
    <x v="10"/>
    <m/>
    <m/>
    <n v="0"/>
    <n v="0"/>
    <n v="0"/>
    <x v="335"/>
    <x v="82"/>
    <s v="Elias Haron Sanchez Paredes"/>
    <m/>
    <s v="8e1547f8-0097-425a-bace-8ed65e98e67a.jfif"/>
    <m/>
    <m/>
    <s v="DAVNE VERGARA CONTRERAS"/>
    <n v="633913"/>
    <s v="RAYOS"/>
    <m/>
    <m/>
    <m/>
    <m/>
    <d v="2023-03-13T00:00:00"/>
    <s v="RADIOLOGIA REGIONAL"/>
    <s v="No"/>
  </r>
  <r>
    <n v="42109"/>
    <s v="OT GENERALES"/>
    <s v="OT"/>
    <m/>
    <x v="1"/>
    <s v="Cerrada"/>
    <s v="Urgente"/>
    <s v="03EI-LISTA ESPERA QUIRURGICA-REVISIÓN AIRE ACONDICIONADO"/>
    <s v="PATRICIA  LEAL SOTO"/>
    <s v="SEBASTIAN TORRES CARVALLO"/>
    <d v="2023-06-01T21:07:00"/>
    <s v="ot"/>
    <m/>
    <x v="94"/>
    <x v="95"/>
    <n v="1"/>
    <n v="1"/>
    <n v="1"/>
    <n v="1"/>
    <n v="100"/>
    <x v="336"/>
    <x v="325"/>
    <s v="SEBASTIAN TORRES CARVALLO"/>
    <m/>
    <m/>
    <m/>
    <m/>
    <s v="NATALYA RODRIGUEZ"/>
    <n v="633593"/>
    <s v="LISTA DE ESPERA QUIRURGICA"/>
    <m/>
    <m/>
    <m/>
    <m/>
    <d v="2023-03-13T00:00:00"/>
    <s v="LISTA ESPERA QUIRURGICA Y MACR"/>
    <s v="No"/>
  </r>
  <r>
    <n v="42111"/>
    <s v="OT GENERALES"/>
    <s v="OT"/>
    <m/>
    <x v="0"/>
    <s v="Cerrada"/>
    <s v="Alta"/>
    <s v="03RE-UPC ADULTO-GUIA N°16"/>
    <s v="PATRICIA  LEAL SOTO"/>
    <s v="YARITZA SANTANA GUERRERO"/>
    <d v="2023-05-10T19:43:00"/>
    <s v="ot"/>
    <m/>
    <x v="95"/>
    <x v="96"/>
    <n v="1"/>
    <n v="1"/>
    <n v="1"/>
    <n v="1"/>
    <n v="100"/>
    <x v="337"/>
    <x v="326"/>
    <s v="Erwin  Fernández Lara"/>
    <m/>
    <m/>
    <m/>
    <m/>
    <s v="ANDREA HUIRICAN"/>
    <n v="633638"/>
    <s v="UCI ADULTO"/>
    <m/>
    <m/>
    <m/>
    <m/>
    <d v="2023-03-13T00:00:00"/>
    <s v="UCI ADULTO"/>
    <s v="No"/>
  </r>
  <r>
    <n v="42117"/>
    <s v="OT GENERALES"/>
    <s v="OT"/>
    <m/>
    <x v="3"/>
    <s v="Cerrada"/>
    <s v="Alta"/>
    <s v="03GC-UCI ADULTOS-REPARACION Y CAMBIO"/>
    <s v="PATRICIA  LEAL SOTO"/>
    <s v="ROBERTO ALEJANDRO JARAMILLO PEREZ"/>
    <d v="2023-03-15T10:07:00"/>
    <s v="ot"/>
    <m/>
    <x v="78"/>
    <x v="71"/>
    <n v="1"/>
    <n v="1"/>
    <n v="1"/>
    <n v="1"/>
    <n v="100"/>
    <x v="338"/>
    <x v="327"/>
    <s v="ROBERTO ALEJANDRO JARAMILLO PEREZ"/>
    <m/>
    <m/>
    <m/>
    <m/>
    <s v="MARCIAL BASTIDAS NUÑEZ"/>
    <n v="633637"/>
    <s v="UCI ADULTO"/>
    <m/>
    <s v="ROBERTO ALEJANDRO JARAMILLO PEREZ"/>
    <m/>
    <m/>
    <d v="2023-03-13T00:00:00"/>
    <s v="UCI ADULTO"/>
    <s v="No"/>
  </r>
  <r>
    <n v="42119"/>
    <s v="OT GENERALES"/>
    <s v="OT"/>
    <m/>
    <x v="2"/>
    <s v="Cerrada"/>
    <s v="Alta"/>
    <s v="03EM-SAMU-REPARACIÓN"/>
    <s v="PATRICIA  LEAL SOTO"/>
    <s v="Grecia Stephany Sánchez Macho"/>
    <d v="2023-04-06T18:57:00"/>
    <s v="ot"/>
    <m/>
    <x v="84"/>
    <x v="86"/>
    <m/>
    <m/>
    <n v="0"/>
    <n v="0"/>
    <n v="100"/>
    <x v="339"/>
    <x v="328"/>
    <s v="RICHARD  MARDONES ALVAREZ"/>
    <m/>
    <m/>
    <m/>
    <m/>
    <s v="NATALY ALVEAR SILVA"/>
    <n v="633563"/>
    <s v="SAMU"/>
    <m/>
    <m/>
    <m/>
    <m/>
    <d v="2023-03-14T00:00:00"/>
    <s v="SAMU"/>
    <s v="No"/>
  </r>
  <r>
    <n v="42121"/>
    <s v="OT GENERALES"/>
    <s v="OT"/>
    <m/>
    <x v="0"/>
    <s v="Cerrada"/>
    <s v="Urgente"/>
    <s v="03RE-TALLER DE EQUIPOS INDUSTRIALES-REPONER "/>
    <s v="PATRICIA  LEAL SOTO"/>
    <s v="RICARDO BURGOS"/>
    <d v="2023-03-19T02:11:00"/>
    <s v="ot"/>
    <m/>
    <x v="79"/>
    <x v="82"/>
    <n v="3"/>
    <n v="3"/>
    <n v="3"/>
    <n v="3"/>
    <n v="100"/>
    <x v="340"/>
    <x v="329"/>
    <s v="Erwin  Fernández Lara"/>
    <m/>
    <m/>
    <m/>
    <m/>
    <s v="JUAN AGUILA"/>
    <n v="633427"/>
    <s v="EQUIPOS INDUSTRIALES"/>
    <m/>
    <s v="VICTOR ANTONIO OBANDO TRUJILLO"/>
    <m/>
    <m/>
    <d v="2023-03-14T00:00:00"/>
    <s v="SUB DPTO MANTEN.DE EQUIP."/>
    <s v="No"/>
  </r>
  <r>
    <n v="42123"/>
    <s v="OT GENERALES"/>
    <s v="OT"/>
    <m/>
    <x v="1"/>
    <s v="Cerrada"/>
    <s v="Normal"/>
    <s v="03EI-ESTERILIZACION-AUTOCLAVE G2"/>
    <s v="PATRICIA  LEAL SOTO"/>
    <s v="ALEJANDRO AMPUERO MUÑOZ"/>
    <d v="2023-04-17T19:38:00"/>
    <s v="ot"/>
    <m/>
    <x v="11"/>
    <x v="12"/>
    <n v="6"/>
    <n v="6"/>
    <n v="6"/>
    <n v="6"/>
    <n v="100"/>
    <x v="341"/>
    <x v="330"/>
    <s v="ALEJANDRO AMPUERO MUÑOZ"/>
    <m/>
    <m/>
    <m/>
    <m/>
    <s v="CARLOS ATERO"/>
    <n v="633459"/>
    <s v="ESTERILIZACION"/>
    <m/>
    <s v="SEBASTIAN TORRES CARVALLO"/>
    <s v="alejandro.ampuero@redsalud.gov.cl"/>
    <m/>
    <d v="2023-03-14T00:00:00"/>
    <s v="ESTERILIZACION"/>
    <s v="No"/>
  </r>
  <r>
    <n v="42131"/>
    <s v="OT GENERALES"/>
    <s v="OT"/>
    <m/>
    <x v="2"/>
    <s v="Cerrada"/>
    <s v="Alta"/>
    <s v="03EM-CIRUGIA ADULTO-REVISIÓN Y REPARACIÓN"/>
    <s v="PATRICIA  LEAL SOTO"/>
    <s v="JUAN  LEIVA CADIZ"/>
    <d v="2023-03-14T18:38:00"/>
    <s v="ot"/>
    <m/>
    <x v="81"/>
    <x v="84"/>
    <n v="2"/>
    <n v="2"/>
    <n v="2"/>
    <n v="2"/>
    <n v="100"/>
    <x v="342"/>
    <x v="331"/>
    <s v="JUAN  LEIVA CADIZ"/>
    <m/>
    <m/>
    <m/>
    <m/>
    <s v="CARLA NILO"/>
    <s v="633704/633823"/>
    <s v="CIRUGIA ADULTOS "/>
    <m/>
    <m/>
    <m/>
    <m/>
    <d v="2023-03-14T00:00:00"/>
    <s v="CIRUGIA ADULTO"/>
    <s v="No"/>
  </r>
  <r>
    <n v="42132"/>
    <s v="OT GENERALES"/>
    <s v="OT"/>
    <m/>
    <x v="0"/>
    <s v="Cerrada"/>
    <s v="Alta"/>
    <s v="03RE-URGENCIA ADULTO-CAMBIO DE TUBO FLUORESCENTES"/>
    <s v="PATRICIA  LEAL SOTO"/>
    <s v="RICARDO BURGOS"/>
    <d v="2023-03-26T09:51:00"/>
    <s v="ot"/>
    <m/>
    <x v="44"/>
    <x v="45"/>
    <n v="1"/>
    <n v="1"/>
    <n v="1"/>
    <n v="1"/>
    <n v="100"/>
    <x v="343"/>
    <x v="332"/>
    <s v="Erwin  Fernández Lara"/>
    <m/>
    <m/>
    <m/>
    <m/>
    <s v="CAMILA RODRIGUEZ"/>
    <n v="633744"/>
    <s v="URGENCIA ADULTOS"/>
    <m/>
    <m/>
    <m/>
    <m/>
    <d v="2023-03-14T00:00:00"/>
    <s v="URGENCIA ADULTOS"/>
    <s v="No"/>
  </r>
  <r>
    <n v="42133"/>
    <s v="OT GENERALES"/>
    <s v="OT"/>
    <m/>
    <x v="0"/>
    <s v="Cerrada"/>
    <s v="Inmediata"/>
    <s v="03RE-MOVILIZACIÓN-ALARGADOR "/>
    <s v="PATRICIA  LEAL SOTO"/>
    <s v="Erwin  Fernández Lara"/>
    <d v="2023-03-20T12:27:00"/>
    <s v="ot"/>
    <m/>
    <x v="78"/>
    <x v="71"/>
    <n v="1"/>
    <n v="1"/>
    <n v="1"/>
    <n v="1"/>
    <n v="100"/>
    <x v="344"/>
    <x v="333"/>
    <s v="Erwin  Fernández Lara"/>
    <m/>
    <m/>
    <m/>
    <m/>
    <s v="MOISES JARA"/>
    <s v="S/N"/>
    <s v="MOVILIZACION"/>
    <m/>
    <m/>
    <m/>
    <m/>
    <d v="2023-03-14T00:00:00"/>
    <s v="MOVILIZACION"/>
    <s v="No"/>
  </r>
  <r>
    <n v="42140"/>
    <s v="OT GENERALES"/>
    <s v="OT"/>
    <m/>
    <x v="0"/>
    <s v="Cerrada"/>
    <s v="Urgente"/>
    <s v="03RE-DENTAL-SIN LUZ"/>
    <s v="PATRICIA  LEAL SOTO"/>
    <s v="DANIA TAPIA ACOSTA"/>
    <d v="2023-04-12T00:08:00"/>
    <s v="ot"/>
    <m/>
    <x v="83"/>
    <x v="81"/>
    <n v="1"/>
    <n v="1"/>
    <n v="1"/>
    <n v="1"/>
    <n v="100"/>
    <x v="345"/>
    <x v="315"/>
    <s v="Erwin  Fernández Lara"/>
    <m/>
    <m/>
    <m/>
    <m/>
    <s v="IVNA VIVAR"/>
    <n v="633333"/>
    <s v="DENTAL"/>
    <m/>
    <s v="VICTOR ANTONIO OBANDO TRUJILLO"/>
    <m/>
    <m/>
    <d v="2023-03-14T00:00:00"/>
    <s v="DENTAL"/>
    <s v="No"/>
  </r>
  <r>
    <n v="42143"/>
    <s v="OT GENERALES"/>
    <s v="OT"/>
    <m/>
    <x v="3"/>
    <s v="Cerrada"/>
    <s v="Alta"/>
    <s v="03GC-UCIA 1-REPARACION O RECAMBIO"/>
    <s v="PATRICIA  LEAL SOTO"/>
    <s v="ROBERTO ALEJANDRO JARAMILLO PEREZ"/>
    <d v="2023-03-15T10:04:00"/>
    <s v="ot"/>
    <m/>
    <x v="81"/>
    <x v="84"/>
    <n v="1"/>
    <n v="1"/>
    <n v="1"/>
    <n v="1"/>
    <n v="100"/>
    <x v="346"/>
    <x v="334"/>
    <s v="ROBERTO ALEJANDRO JARAMILLO PEREZ"/>
    <m/>
    <m/>
    <m/>
    <m/>
    <s v="MARCIAL BASTIDAS NUÑEZ"/>
    <n v="633637"/>
    <s v="UCI ADULTO 1"/>
    <m/>
    <s v="ROBERTO ALEJANDRO JARAMILLO PEREZ"/>
    <m/>
    <m/>
    <d v="2023-03-14T00:00:00"/>
    <s v="UCI ADULTO"/>
    <s v="No"/>
  </r>
  <r>
    <n v="42157"/>
    <s v="OT GENERALES"/>
    <s v="OT"/>
    <m/>
    <x v="1"/>
    <s v="Cerrada"/>
    <s v="Alta"/>
    <s v="03EI-LAVANDERIA-REVISION DE SECADORA"/>
    <s v="PATRICIA  LEAL SOTO"/>
    <s v="JORGE ANTONIO  PINO PINO"/>
    <d v="2023-03-16T10:27:00"/>
    <s v="ot"/>
    <m/>
    <x v="78"/>
    <x v="71"/>
    <n v="1"/>
    <n v="1"/>
    <n v="1"/>
    <n v="1"/>
    <n v="0"/>
    <x v="347"/>
    <x v="335"/>
    <s v="JORGE ANTONIO  PINO PINO"/>
    <m/>
    <m/>
    <m/>
    <m/>
    <s v="CLAUDIO POZO VALENZUELA"/>
    <n v="633799"/>
    <s v="LAVANDERIA Y ROPERIA"/>
    <m/>
    <s v="JORGE ANTONIO  PINO PINO"/>
    <m/>
    <m/>
    <d v="2023-03-14T00:00:00"/>
    <s v="LAVANDERIA"/>
    <s v="No"/>
  </r>
  <r>
    <n v="42172"/>
    <s v="OT GENERALES"/>
    <s v="OT"/>
    <m/>
    <x v="0"/>
    <s v="Cerrada"/>
    <s v="Alta"/>
    <s v="03RE-ANATOMIA PATOLOGICA-REVISIÓN Y CAMBIO"/>
    <s v="PATRICIA  LEAL SOTO"/>
    <s v="FRANCISCO ROLANDO PRADINES BRIONES"/>
    <d v="2023-04-11T23:30:00"/>
    <s v="ot"/>
    <m/>
    <x v="57"/>
    <x v="58"/>
    <n v="1"/>
    <n v="1"/>
    <n v="1"/>
    <n v="1"/>
    <n v="100"/>
    <x v="348"/>
    <x v="336"/>
    <s v="Erwin  Fernández Lara"/>
    <m/>
    <m/>
    <m/>
    <m/>
    <s v="CRISTIAN CARRASCO"/>
    <n v="633622"/>
    <s v="ANATOMIA  PATOLOGICA"/>
    <m/>
    <s v="YARITZA SANTANA GUERRERO"/>
    <m/>
    <m/>
    <d v="2023-03-15T00:00:00"/>
    <s v="ANATOMIA PATOLOGICA"/>
    <s v="No"/>
  </r>
  <r>
    <n v="42175"/>
    <s v="OT GENERALES"/>
    <s v="OT"/>
    <m/>
    <x v="0"/>
    <s v="Cerrada"/>
    <s v="Alta"/>
    <s v="03RE-NEUROLOGIA-REVISION DE TIMBRE"/>
    <s v="PATRICIA  LEAL SOTO"/>
    <s v="RICARDO BURGOS"/>
    <d v="2023-04-14T21:47:00"/>
    <s v="ot"/>
    <m/>
    <x v="87"/>
    <x v="77"/>
    <n v="1"/>
    <n v="1"/>
    <n v="1"/>
    <n v="1"/>
    <n v="100"/>
    <x v="349"/>
    <x v="337"/>
    <s v="Erwin  Fernández Lara"/>
    <m/>
    <m/>
    <m/>
    <m/>
    <s v="MARIEL UNDA"/>
    <n v="633713"/>
    <s v="NEUROLOGIA"/>
    <m/>
    <s v="DANIA TAPIA ACOSTA"/>
    <m/>
    <m/>
    <d v="2023-03-15T00:00:00"/>
    <s v="NEUROCIRUGIA"/>
    <s v="No"/>
  </r>
  <r>
    <n v="42182"/>
    <s v="OT GENERALES"/>
    <s v="OT"/>
    <m/>
    <x v="1"/>
    <s v="Cerrada"/>
    <s v="Normal"/>
    <s v="03EI-PABELLON-REVISIÓN O REPARACION"/>
    <s v="PATRICIA  LEAL SOTO"/>
    <s v="FELIPE  FIGUEROA CANUIÑIR"/>
    <d v="2023-05-09T13:28:00"/>
    <s v="ot"/>
    <m/>
    <x v="70"/>
    <x v="70"/>
    <n v="3"/>
    <n v="3"/>
    <n v="3"/>
    <n v="3"/>
    <n v="100"/>
    <x v="350"/>
    <x v="338"/>
    <s v="FELIPE  FIGUEROA CANUIÑIR"/>
    <m/>
    <m/>
    <m/>
    <m/>
    <s v="PATRICIA  AGUILERA MUÑOZ"/>
    <s v="S/N"/>
    <s v="PABELLONES"/>
    <m/>
    <s v="FELIPE  FIGUEROA CANUIÑIR"/>
    <m/>
    <m/>
    <d v="2023-03-14T00:00:00"/>
    <s v="PABELLON CENTRAL"/>
    <s v="No"/>
  </r>
  <r>
    <n v="42192"/>
    <s v="OT GENERALES"/>
    <s v="OT"/>
    <m/>
    <x v="1"/>
    <s v="Cerrada"/>
    <s v="Alta"/>
    <s v="03EI-ESTERILIZACION-PISTOLA DE AGUA E OSMOSIS"/>
    <s v="PATRICIA  LEAL SOTO"/>
    <s v="ALEJANDRO AMPUERO MUÑOZ"/>
    <d v="2023-03-18T12:27:00"/>
    <s v="ot"/>
    <m/>
    <x v="92"/>
    <x v="82"/>
    <n v="2"/>
    <n v="2"/>
    <n v="2"/>
    <n v="2"/>
    <n v="100"/>
    <x v="351"/>
    <x v="339"/>
    <s v="ALEJANDRO AMPUERO MUÑOZ"/>
    <m/>
    <m/>
    <m/>
    <m/>
    <s v="CONSTANZA SALINAS"/>
    <n v="633459"/>
    <s v="ESTERILIZACION"/>
    <m/>
    <s v="ALEJANDRO AMPUERO MUÑOZ"/>
    <s v="alejandro.ampuero@redsalud.gov.cl"/>
    <m/>
    <d v="2023-03-15T00:00:00"/>
    <s v="ESTERILIZACION"/>
    <s v="Sí"/>
  </r>
  <r>
    <n v="42194"/>
    <s v="OT GENERALES"/>
    <s v="OT"/>
    <m/>
    <x v="2"/>
    <s v="Cerrada"/>
    <s v="Alta"/>
    <s v="03EM-QUIMIOTERAPIA AMBULATORIA -REVISION Y REPARACION"/>
    <s v="PATRICIA  LEAL SOTO"/>
    <s v="FABIAN  FLANDEZ FILOZA"/>
    <d v="2023-03-23T08:28:00"/>
    <s v="ot"/>
    <m/>
    <x v="78"/>
    <x v="71"/>
    <m/>
    <m/>
    <n v="0"/>
    <n v="0"/>
    <n v="100"/>
    <x v="352"/>
    <x v="340"/>
    <s v="FABIAN  FLANDEZ FILOZA"/>
    <m/>
    <m/>
    <m/>
    <m/>
    <s v="IRMA CATRILAF"/>
    <n v="633525"/>
    <s v="QUIMIOTERAPIA  AMBULATORIA"/>
    <m/>
    <m/>
    <m/>
    <m/>
    <d v="2023-03-15T00:00:00"/>
    <s v="QUIMIO. AMBULATORIA ONCOLOGICA"/>
    <s v="No"/>
  </r>
  <r>
    <n v="42201"/>
    <s v="OT GENERALES"/>
    <s v="OT"/>
    <m/>
    <x v="0"/>
    <s v="Cerrada"/>
    <s v="Urgente"/>
    <s v="03RE-EQUIPOS INDUSTRIALES-INSTALACION DE ENCHUFES"/>
    <s v="PATRICIA  LEAL SOTO"/>
    <s v="VICTOR ANTONIO OBANDO TRUJILLO"/>
    <d v="2023-03-19T02:09:00"/>
    <s v="ot"/>
    <m/>
    <x v="79"/>
    <x v="82"/>
    <n v="3"/>
    <n v="3"/>
    <n v="3"/>
    <n v="3"/>
    <n v="100"/>
    <x v="353"/>
    <x v="341"/>
    <s v="Erwin  Fernández Lara"/>
    <m/>
    <m/>
    <m/>
    <m/>
    <s v="JUAN AGUILA"/>
    <n v="633427"/>
    <s v="EQUIPOS INDUSTRIALES"/>
    <m/>
    <s v="RICARDO BURGOS"/>
    <m/>
    <m/>
    <d v="2023-03-15T00:00:00"/>
    <s v="SUB DPTO MANTEN.DE EQUIP."/>
    <s v="No"/>
  </r>
  <r>
    <n v="42210"/>
    <s v="OT GENERALES"/>
    <s v="OT"/>
    <m/>
    <x v="1"/>
    <s v="Cerrada"/>
    <s v="Alta"/>
    <s v="03EI-FARMACIA AMBULATORIO-REVISION DE REFRIGERADOR"/>
    <s v="PATRICIA  LEAL SOTO"/>
    <s v="JORGE ANTONIO  PINO PINO"/>
    <d v="2024-04-25T08:38:00"/>
    <s v="ot"/>
    <m/>
    <x v="87"/>
    <x v="77"/>
    <n v="2"/>
    <n v="2"/>
    <n v="4"/>
    <n v="4"/>
    <n v="0"/>
    <x v="354"/>
    <x v="342"/>
    <s v="JORGE ANTONIO  PINO PINO"/>
    <m/>
    <m/>
    <m/>
    <m/>
    <s v="FABIOLA CASTILLO"/>
    <n v="633371"/>
    <s v="FARMACIA AMBULATORIO"/>
    <m/>
    <s v="JORGE ANTONIO  PINO PINO"/>
    <m/>
    <m/>
    <d v="2023-03-16T00:00:00"/>
    <s v="FARMACIA H. REGIONAL"/>
    <s v="No"/>
  </r>
  <r>
    <n v="42211"/>
    <s v="OT GENERALES"/>
    <s v="OT"/>
    <m/>
    <x v="2"/>
    <s v="Cerrada"/>
    <s v="Urgente"/>
    <s v="03EM- URGENCIA ADULTOS"/>
    <s v="JUAN  LEIVA CADIZ"/>
    <s v="JUAN  LEIVA CADIZ"/>
    <d v="2023-03-16T10:06:00"/>
    <s v="ot"/>
    <m/>
    <x v="64"/>
    <x v="64"/>
    <n v="2"/>
    <n v="2"/>
    <n v="2"/>
    <n v="2"/>
    <n v="100"/>
    <x v="355"/>
    <x v="343"/>
    <s v="JUAN  LEIVA CADIZ"/>
    <m/>
    <m/>
    <m/>
    <m/>
    <s v="MARÍA JOSE VILLARROEL"/>
    <m/>
    <s v="URGENCIA ADULTO"/>
    <m/>
    <m/>
    <m/>
    <m/>
    <d v="2023-03-13T00:00:00"/>
    <s v="URGENCIA ADULTOS"/>
    <s v="No"/>
  </r>
  <r>
    <n v="42212"/>
    <s v="OT GENERALES"/>
    <s v="OT"/>
    <m/>
    <x v="2"/>
    <s v="Cerrada"/>
    <s v="Urgente"/>
    <s v="03EM- UTI 1"/>
    <s v="JUAN  LEIVA CADIZ"/>
    <s v="JUAN  LEIVA CADIZ"/>
    <d v="2023-03-16T10:13:00"/>
    <s v="ot"/>
    <m/>
    <x v="64"/>
    <x v="64"/>
    <n v="2"/>
    <n v="2"/>
    <n v="1"/>
    <n v="1"/>
    <n v="100"/>
    <x v="356"/>
    <x v="344"/>
    <s v="JUAN  LEIVA CADIZ"/>
    <m/>
    <m/>
    <m/>
    <m/>
    <s v="MARCIAL BASTIDAS"/>
    <m/>
    <s v="UTI 1"/>
    <m/>
    <m/>
    <m/>
    <m/>
    <d v="2023-03-13T00:00:00"/>
    <s v="URGENCIA ADULTOS"/>
    <s v="No"/>
  </r>
  <r>
    <n v="42213"/>
    <s v="OT GENERALES"/>
    <s v="OT"/>
    <m/>
    <x v="2"/>
    <s v="Cerrada"/>
    <s v="Urgente"/>
    <s v="03EM- CIRUGÍA ADULTO"/>
    <s v="JUAN  LEIVA CADIZ"/>
    <s v="JUAN  LEIVA CADIZ"/>
    <d v="2023-03-16T10:19:00"/>
    <s v="ot"/>
    <m/>
    <x v="64"/>
    <x v="64"/>
    <n v="2"/>
    <n v="2"/>
    <n v="2"/>
    <n v="2"/>
    <n v="100"/>
    <x v="357"/>
    <x v="345"/>
    <s v="JUAN  LEIVA CADIZ"/>
    <m/>
    <m/>
    <m/>
    <m/>
    <s v="CARLA NILO"/>
    <m/>
    <s v="CIRUGÍA ADULTO"/>
    <m/>
    <m/>
    <m/>
    <m/>
    <d v="2023-03-13T00:00:00"/>
    <s v="CIRUGIA ADULTO"/>
    <s v="No"/>
  </r>
  <r>
    <n v="42214"/>
    <s v="OT GENERALES"/>
    <s v="OT"/>
    <m/>
    <x v="2"/>
    <s v="Cerrada"/>
    <s v="Urgente"/>
    <s v="03EM- URGENCIA ADULTOS"/>
    <s v="JUAN  LEIVA CADIZ"/>
    <s v="JUAN  LEIVA CADIZ"/>
    <d v="2023-03-16T10:46:00"/>
    <s v="ot"/>
    <m/>
    <x v="64"/>
    <x v="64"/>
    <n v="1"/>
    <n v="1"/>
    <n v="2"/>
    <n v="2"/>
    <n v="100"/>
    <x v="358"/>
    <x v="346"/>
    <s v="JUAN  LEIVA CADIZ"/>
    <m/>
    <m/>
    <m/>
    <m/>
    <s v="MARÍA JOSE VILLARROEL"/>
    <m/>
    <s v="URGENCIA ADULTO"/>
    <m/>
    <m/>
    <m/>
    <m/>
    <d v="2023-03-13T00:00:00"/>
    <s v="UCI ADULTO"/>
    <s v="No"/>
  </r>
  <r>
    <n v="42215"/>
    <s v="OT GENERALES"/>
    <s v="OT"/>
    <m/>
    <x v="1"/>
    <s v="Cerrada"/>
    <s v="Alta"/>
    <s v="03EI-LAVANDERIA-REPARACION DE SECADOR"/>
    <s v="PATRICIA  LEAL SOTO"/>
    <s v="JORGE ANTONIO  PINO PINO"/>
    <d v="2023-04-04T09:27:00"/>
    <s v="ot"/>
    <m/>
    <x v="79"/>
    <x v="82"/>
    <n v="1"/>
    <n v="1"/>
    <n v="1"/>
    <n v="1"/>
    <n v="0"/>
    <x v="359"/>
    <x v="347"/>
    <s v="JORGE ANTONIO  PINO PINO"/>
    <m/>
    <m/>
    <m/>
    <m/>
    <s v="CLAUDIO POZO VALENZUELA"/>
    <n v="633799"/>
    <s v="LAVANDERIA Y ROPERIA"/>
    <m/>
    <s v="JORGE ANTONIO  PINO PINO, JOSE LUIS  CEBALLO CARCAMO"/>
    <m/>
    <m/>
    <d v="2023-03-16T00:00:00"/>
    <s v="LAVANDERIA"/>
    <s v="No"/>
  </r>
  <r>
    <n v="42218"/>
    <s v="OT GENERALES"/>
    <s v="OT"/>
    <m/>
    <x v="0"/>
    <s v="Cerrada"/>
    <s v="Normal"/>
    <s v="03RE-DENTAL-FOCOS QUEMADOS"/>
    <s v="PATRICIA  LEAL SOTO"/>
    <s v="DANIA TAPIA ACOSTA"/>
    <d v="2023-04-14T23:56:00"/>
    <s v="ot"/>
    <m/>
    <x v="79"/>
    <x v="82"/>
    <n v="1"/>
    <n v="1"/>
    <n v="1"/>
    <n v="1"/>
    <n v="100"/>
    <x v="360"/>
    <x v="348"/>
    <s v="Erwin  Fernández Lara"/>
    <m/>
    <m/>
    <m/>
    <m/>
    <s v="IVNA VIVAR"/>
    <n v="633333"/>
    <s v="DENTAL"/>
    <m/>
    <m/>
    <m/>
    <m/>
    <d v="2023-03-16T00:00:00"/>
    <s v="DENTAL"/>
    <s v="No"/>
  </r>
  <r>
    <n v="42219"/>
    <s v="OT GENERALES"/>
    <s v="OT"/>
    <m/>
    <x v="2"/>
    <s v="Cerrada"/>
    <s v="Alta"/>
    <s v="03EM-UPC ADULTO-ARREGLO DE SATUROMETRO"/>
    <s v="PATRICIA  LEAL SOTO"/>
    <s v="Grecia Stephany Sánchez Macho"/>
    <d v="2023-04-22T13:05:00"/>
    <s v="ot"/>
    <m/>
    <x v="96"/>
    <x v="97"/>
    <m/>
    <m/>
    <n v="0"/>
    <n v="0"/>
    <n v="100"/>
    <x v="361"/>
    <x v="349"/>
    <s v="RICHARD  MARDONES ALVAREZ"/>
    <m/>
    <m/>
    <m/>
    <m/>
    <s v="ANDREA HUIRICAN"/>
    <n v="633638"/>
    <s v="UPC ADULTO UTI 1"/>
    <m/>
    <m/>
    <m/>
    <m/>
    <d v="2023-03-16T00:00:00"/>
    <s v="HBV"/>
    <s v="No"/>
  </r>
  <r>
    <n v="42224"/>
    <s v="OT GENERALES"/>
    <s v="OT"/>
    <m/>
    <x v="2"/>
    <s v="Cerrada"/>
    <s v="Alta"/>
    <s v="03EM- POLI PEDIATRÍA"/>
    <s v="JUAN  LEIVA CADIZ"/>
    <s v="JUAN  LEIVA CADIZ"/>
    <d v="2023-03-16T12:50:00"/>
    <s v="ot"/>
    <m/>
    <x v="78"/>
    <x v="71"/>
    <n v="2"/>
    <n v="2"/>
    <n v="2"/>
    <n v="2"/>
    <n v="100"/>
    <x v="362"/>
    <x v="350"/>
    <s v="JUAN  LEIVA CADIZ"/>
    <m/>
    <m/>
    <m/>
    <m/>
    <s v="ANGELICA LEIVA"/>
    <m/>
    <s v="POLI PEDIATRIA"/>
    <m/>
    <m/>
    <m/>
    <m/>
    <d v="2023-03-15T00:00:00"/>
    <s v="POLI PEDIATRIA"/>
    <s v="No"/>
  </r>
  <r>
    <n v="42235"/>
    <s v="OT GENERALES"/>
    <s v="OT"/>
    <m/>
    <x v="1"/>
    <s v="Cerrada"/>
    <s v="Alta"/>
    <s v="03EI-NEONATOLOGIA-REVISION DE AIRE ACONDICIONADO"/>
    <s v="PATRICIA  LEAL SOTO"/>
    <s v="SEBASTIAN TORRES CARVALLO"/>
    <d v="2023-07-05T12:51:00"/>
    <s v="ot"/>
    <m/>
    <x v="79"/>
    <x v="82"/>
    <n v="1"/>
    <n v="1"/>
    <n v="1"/>
    <n v="1"/>
    <n v="100"/>
    <x v="363"/>
    <x v="351"/>
    <s v="SEBASTIAN TORRES CARVALLO"/>
    <m/>
    <m/>
    <m/>
    <m/>
    <s v="REBECA LEMARIE"/>
    <s v="S/N"/>
    <s v="NEONATOLOGIA"/>
    <m/>
    <m/>
    <m/>
    <m/>
    <d v="2023-03-16T00:00:00"/>
    <s v="NEONATO CUIDADOS BASICOS"/>
    <s v="No"/>
  </r>
  <r>
    <n v="42237"/>
    <s v="OT GENERALES"/>
    <s v="OT"/>
    <m/>
    <x v="1"/>
    <s v="Cerrada"/>
    <s v="Alta"/>
    <s v="03EI-URGENCIA ADULTO-CATRE REPINTAR"/>
    <s v="PATRICIA  LEAL SOTO"/>
    <s v="JUAN GUILLERMO  AGUILA TRIVIÑOS"/>
    <d v="2023-06-02T13:06:00"/>
    <s v="ot"/>
    <m/>
    <x v="92"/>
    <x v="93"/>
    <n v="3"/>
    <n v="3"/>
    <n v="3"/>
    <n v="3"/>
    <n v="100"/>
    <x v="364"/>
    <x v="164"/>
    <s v="JUAN GUILLERMO  AGUILA TRIVIÑOS"/>
    <m/>
    <s v="CATRE OXIDADO.jpg"/>
    <m/>
    <m/>
    <s v="SEBASTIAN CEPEDA"/>
    <n v="633744"/>
    <s v="URGENCIA ADULTOS"/>
    <m/>
    <s v="MAURICIO  QUEZADA MARTINEZ"/>
    <m/>
    <m/>
    <d v="2023-03-16T00:00:00"/>
    <s v="URGENCIA ADULTOS"/>
    <s v="No"/>
  </r>
  <r>
    <n v="42238"/>
    <s v="OT GENERALES"/>
    <s v="OT"/>
    <m/>
    <x v="0"/>
    <s v="Cerrada"/>
    <s v="Alta"/>
    <s v="03RE-MEDICINA  FISICA Y REHABILITADORA-CAMBIO DE AMPOLLETA"/>
    <s v="PATRICIA  LEAL SOTO"/>
    <s v="RICARDO BURGOS"/>
    <d v="2023-04-22T18:21:00"/>
    <s v="ot"/>
    <m/>
    <x v="91"/>
    <x v="92"/>
    <n v="1"/>
    <n v="1"/>
    <n v="1"/>
    <n v="1"/>
    <n v="100"/>
    <x v="365"/>
    <x v="352"/>
    <s v="Erwin  Fernández Lara"/>
    <m/>
    <m/>
    <m/>
    <m/>
    <s v="PEDRO ARRATIA"/>
    <s v="S/N"/>
    <s v="MEDICINA FISICA Y REHABILITADORA"/>
    <m/>
    <m/>
    <m/>
    <m/>
    <d v="2023-03-16T00:00:00"/>
    <s v="POLI MEDICINA F¿SICA Y REHABIL"/>
    <s v="No"/>
  </r>
  <r>
    <n v="42246"/>
    <s v="OT GENERALES"/>
    <s v="OT"/>
    <m/>
    <x v="0"/>
    <s v="Cerrada"/>
    <s v="Alta"/>
    <s v="03RE-TRAUMATOLOGIA-REVISION Y CAMBIO "/>
    <s v="PATRICIA  LEAL SOTO"/>
    <s v="RICARDO BURGOS"/>
    <d v="2023-04-14T22:32:00"/>
    <s v="ot"/>
    <m/>
    <x v="90"/>
    <x v="91"/>
    <n v="1"/>
    <n v="1"/>
    <n v="1"/>
    <n v="1"/>
    <n v="100"/>
    <x v="366"/>
    <x v="353"/>
    <s v="Erwin  Fernández Lara"/>
    <m/>
    <m/>
    <m/>
    <m/>
    <s v="PAMELA ROZAS ROJAS"/>
    <s v="633718 /954957560"/>
    <s v="TRAUMATOLOGIA"/>
    <m/>
    <m/>
    <m/>
    <m/>
    <d v="2023-03-16T00:00:00"/>
    <s v="TRAUMATOLOGIA ADULTO"/>
    <s v="No"/>
  </r>
  <r>
    <n v="42251"/>
    <s v="OT GENERALES"/>
    <s v="OT"/>
    <m/>
    <x v="2"/>
    <s v="Cerrada"/>
    <s v="Alta"/>
    <s v="03EM-UPC ADULTO-ARREGLO DE APURADORES"/>
    <s v="PATRICIA  LEAL SOTO"/>
    <s v="Grecia Stephany Sánchez Macho"/>
    <d v="2023-04-22T13:06:00"/>
    <s v="ot"/>
    <m/>
    <x v="96"/>
    <x v="97"/>
    <m/>
    <m/>
    <n v="0"/>
    <n v="0"/>
    <n v="100"/>
    <x v="367"/>
    <x v="354"/>
    <s v="RICHARD  MARDONES ALVAREZ"/>
    <m/>
    <m/>
    <m/>
    <m/>
    <s v="ANDREA HUIRICAN"/>
    <n v="633638"/>
    <s v="UPC ADULTO UTI 1"/>
    <m/>
    <m/>
    <m/>
    <m/>
    <d v="2023-03-17T00:00:00"/>
    <s v="HBV"/>
    <s v="No"/>
  </r>
  <r>
    <n v="42252"/>
    <s v="OT GENERALES"/>
    <s v="OT"/>
    <m/>
    <x v="2"/>
    <s v="Cerrada"/>
    <s v="Alta"/>
    <s v="03EM-UPC ADULTO-ARREGLO MASCARA DE VENTILACION"/>
    <s v="PATRICIA  LEAL SOTO"/>
    <s v="Grecia Stephany Sánchez Macho"/>
    <d v="2023-03-23T12:16:00"/>
    <s v="ot"/>
    <m/>
    <x v="37"/>
    <x v="10"/>
    <m/>
    <m/>
    <n v="1"/>
    <n v="1"/>
    <n v="0"/>
    <x v="368"/>
    <x v="355"/>
    <s v="JUAN  LEIVA CADIZ"/>
    <m/>
    <m/>
    <m/>
    <m/>
    <s v="ANDREA HUIRICAN"/>
    <n v="633638"/>
    <s v="UPC ADULTO UTI 1"/>
    <m/>
    <m/>
    <m/>
    <m/>
    <d v="2023-03-17T00:00:00"/>
    <s v="HBV"/>
    <s v="No"/>
  </r>
  <r>
    <n v="42268"/>
    <s v="OT GENERALES"/>
    <s v="OT"/>
    <m/>
    <x v="0"/>
    <s v="Cerrada"/>
    <s v="Urgente"/>
    <s v="03RE-GINECOLOGIA -ENCHUFES"/>
    <s v="PATRICIA  LEAL SOTO"/>
    <s v="VICTOR ANTONIO OBANDO TRUJILLO"/>
    <d v="2023-04-11T23:54:00"/>
    <s v="ot"/>
    <m/>
    <x v="79"/>
    <x v="82"/>
    <n v="1"/>
    <n v="1"/>
    <n v="1"/>
    <n v="1"/>
    <n v="100"/>
    <x v="369"/>
    <x v="356"/>
    <s v="Erwin  Fernández Lara"/>
    <m/>
    <m/>
    <m/>
    <m/>
    <s v="FERNANDA MUÑOZ ARCOS"/>
    <n v="633738"/>
    <s v="GINECOLOGIA Y OBSTETRICIA"/>
    <m/>
    <m/>
    <m/>
    <m/>
    <d v="2023-03-17T00:00:00"/>
    <s v="GINECOLOGIA"/>
    <s v="No"/>
  </r>
  <r>
    <n v="42286"/>
    <s v="OT GENERALES"/>
    <s v="OT"/>
    <m/>
    <x v="0"/>
    <s v="Cerrada"/>
    <s v="Alta"/>
    <s v="03RE-URGENCIA ADULTO-CAMBIO DE TUBO FLUORESCENTE"/>
    <s v="PATRICIA  LEAL SOTO"/>
    <s v="RICARDO BURGOS"/>
    <d v="2023-03-26T09:47:00"/>
    <s v="ot"/>
    <m/>
    <x v="44"/>
    <x v="45"/>
    <n v="2"/>
    <n v="2"/>
    <n v="2"/>
    <n v="2"/>
    <n v="100"/>
    <x v="370"/>
    <x v="357"/>
    <s v="Erwin  Fernández Lara"/>
    <m/>
    <m/>
    <m/>
    <m/>
    <s v="MARIA JOSE VILLARROEL"/>
    <n v="633744"/>
    <s v="URGENCIA ADULTOS"/>
    <m/>
    <m/>
    <m/>
    <m/>
    <d v="2023-03-17T00:00:00"/>
    <s v="URGENCIA ADULTOS"/>
    <s v="No"/>
  </r>
  <r>
    <n v="42299"/>
    <s v="OT GENERALES"/>
    <s v="OT"/>
    <m/>
    <x v="1"/>
    <s v="Cerrada"/>
    <s v="Normal"/>
    <s v="03EI-UCI-REPARACION DE CALEFACTORES"/>
    <s v="PATRICIA  LEAL SOTO"/>
    <s v="Erwin  Fernández Lara"/>
    <d v="2023-03-20T12:26:00"/>
    <s v="ot"/>
    <m/>
    <x v="97"/>
    <x v="98"/>
    <n v="1"/>
    <n v="1"/>
    <n v="1"/>
    <n v="1"/>
    <n v="100"/>
    <x v="371"/>
    <x v="358"/>
    <s v="Erwin  Fernández Lara"/>
    <m/>
    <m/>
    <m/>
    <m/>
    <s v="PAULINA CATALAN PEREZ"/>
    <n v="633636"/>
    <s v="UCI ADULTO"/>
    <m/>
    <m/>
    <m/>
    <m/>
    <d v="2023-03-17T00:00:00"/>
    <s v="UCI ADULTO"/>
    <s v="No"/>
  </r>
  <r>
    <n v="42310"/>
    <s v="OT GENERALES"/>
    <s v="OT"/>
    <m/>
    <x v="0"/>
    <s v="Cerrada"/>
    <s v="Urgente"/>
    <s v="03RE-CASINO FUNCIONARIOS-REVISION Y REPARACION"/>
    <s v="PATRICIA  LEAL SOTO"/>
    <s v="YARITZA SANTANA GUERRERO"/>
    <d v="2023-04-03T12:11:00"/>
    <s v="ot"/>
    <m/>
    <x v="98"/>
    <x v="99"/>
    <n v="7"/>
    <n v="7"/>
    <n v="7"/>
    <n v="7"/>
    <n v="100"/>
    <x v="372"/>
    <x v="359"/>
    <s v="Erwin  Fernández Lara"/>
    <m/>
    <s v="ENCHUFECASINO.jpg"/>
    <m/>
    <m/>
    <s v="CAROLINA GONZALEZ"/>
    <s v="633173 - 633433-633302"/>
    <s v="CENTRAL DE PRODUCCION"/>
    <m/>
    <s v="RICARDO BURGOS"/>
    <m/>
    <m/>
    <d v="2023-03-18T00:00:00"/>
    <s v="ALIMENTACION (UCP)"/>
    <s v="No"/>
  </r>
  <r>
    <n v="42312"/>
    <s v="OT GENERALES"/>
    <s v="OT"/>
    <m/>
    <x v="0"/>
    <s v="Cerrada"/>
    <s v="Urgente"/>
    <s v="03RE-MOVILIZACION-CAMBIO DE TUBOS FLUORESCENTES"/>
    <s v="PATRICIA  LEAL SOTO"/>
    <s v="ANDRES RICARDO  MARTINEZ VEGA"/>
    <d v="2023-03-26T10:05:00"/>
    <s v="ot"/>
    <m/>
    <x v="97"/>
    <x v="98"/>
    <n v="1"/>
    <n v="1"/>
    <n v="1"/>
    <n v="1"/>
    <n v="100"/>
    <x v="373"/>
    <x v="360"/>
    <s v="Erwin  Fernández Lara"/>
    <m/>
    <m/>
    <m/>
    <m/>
    <s v="MOISES JARA"/>
    <s v="S/N"/>
    <s v="MOVILIZACION"/>
    <m/>
    <m/>
    <m/>
    <m/>
    <d v="2023-03-20T00:00:00"/>
    <s v="MOVILIZACION"/>
    <s v="No"/>
  </r>
  <r>
    <n v="42344"/>
    <s v="OT GENERALES"/>
    <s v="OT"/>
    <m/>
    <x v="0"/>
    <s v="Cerrada"/>
    <s v="Alta"/>
    <s v="03RE-PEDIATRIA-REPARACION DE TUBOS FLUORESCENTES"/>
    <s v="PATRICIA  LEAL SOTO"/>
    <s v="Erwin  Fernández Lara"/>
    <d v="2023-04-22T18:30:00"/>
    <s v="ot"/>
    <m/>
    <x v="57"/>
    <x v="58"/>
    <n v="1"/>
    <n v="1"/>
    <n v="1"/>
    <n v="1"/>
    <n v="100"/>
    <x v="374"/>
    <x v="361"/>
    <s v="Erwin  Fernández Lara"/>
    <m/>
    <m/>
    <m/>
    <m/>
    <s v="JAMILETTE JARAMILLO "/>
    <n v="633638"/>
    <s v="ONCOLOGIA INFANTIL"/>
    <m/>
    <m/>
    <m/>
    <m/>
    <d v="2023-03-20T00:00:00"/>
    <s v="PEDIATRIA"/>
    <s v="No"/>
  </r>
  <r>
    <n v="42360"/>
    <s v="OT GENERALES"/>
    <s v="OT"/>
    <m/>
    <x v="1"/>
    <s v="Cerrada"/>
    <s v="Alta"/>
    <s v="03EI-RADIOTERAPIA-REPARAR RUEDA DE CARRO"/>
    <s v="PATRICIA  LEAL SOTO"/>
    <s v="JUAN GUILLERMO  AGUILA TRIVIÑOS"/>
    <d v="2023-03-21T17:13:00"/>
    <s v="ot"/>
    <m/>
    <x v="97"/>
    <x v="98"/>
    <n v="2"/>
    <n v="2"/>
    <n v="2"/>
    <n v="2"/>
    <n v="100"/>
    <x v="375"/>
    <x v="362"/>
    <s v="JUAN GUILLERMO  AGUILA TRIVIÑOS"/>
    <m/>
    <m/>
    <m/>
    <m/>
    <s v="MARCIA VASQUEZ OCARES"/>
    <n v="633987"/>
    <s v="RADIOTERAPIA- ONCOLOGIA"/>
    <m/>
    <s v="MAURICIO  QUEZADA MARTINEZ"/>
    <m/>
    <m/>
    <d v="2023-03-20T00:00:00"/>
    <s v="RADIOTERAPIA"/>
    <s v="No"/>
  </r>
  <r>
    <n v="42374"/>
    <s v="OT GENERALES"/>
    <s v="OT"/>
    <m/>
    <x v="1"/>
    <s v="Cerrada"/>
    <s v="Alta"/>
    <s v="03EI-MEDICINA UGA-REFRIGERADOR MALO"/>
    <s v="PATRICIA  LEAL SOTO"/>
    <s v="FELIPE  FIGUEROA CANUIÑIR"/>
    <d v="2023-03-27T10:57:00"/>
    <s v="ot"/>
    <m/>
    <x v="97"/>
    <x v="98"/>
    <n v="3"/>
    <n v="3"/>
    <n v="3"/>
    <n v="3"/>
    <n v="100"/>
    <x v="376"/>
    <x v="363"/>
    <s v="FELIPE  FIGUEROA CANUIÑIR"/>
    <m/>
    <m/>
    <m/>
    <m/>
    <s v="CLAUDIA CAMPOS RIVERA"/>
    <n v="633520"/>
    <s v="MEDICINA 4°PISO"/>
    <m/>
    <s v="FELIPE  FIGUEROA CANUIÑIR, JOSE LUIS  CEBALLO CARCAMO"/>
    <m/>
    <m/>
    <d v="2023-03-20T00:00:00"/>
    <s v="MEDICINA"/>
    <s v="No"/>
  </r>
  <r>
    <n v="42381"/>
    <s v="OT GENERALES"/>
    <s v="OT"/>
    <m/>
    <x v="0"/>
    <s v="Cerrada"/>
    <s v="Alta"/>
    <s v="03RE-UTI QUIRURGICA-CAMBIO DE TUBO FLUORESCENTES"/>
    <s v="PATRICIA  LEAL SOTO"/>
    <s v="DANIA TAPIA ACOSTA"/>
    <d v="2023-04-03T12:18:00"/>
    <s v="ot"/>
    <m/>
    <x v="27"/>
    <x v="30"/>
    <n v="2"/>
    <n v="2"/>
    <n v="2"/>
    <n v="2"/>
    <n v="100"/>
    <x v="377"/>
    <x v="364"/>
    <s v="Erwin  Fernández Lara"/>
    <m/>
    <m/>
    <m/>
    <m/>
    <s v="CATALINA BARRIENTOS "/>
    <s v="633815/633497"/>
    <s v="UTI QUIRURGICA"/>
    <m/>
    <s v="VICTOR ANTONIO OBANDO TRUJILLO"/>
    <m/>
    <m/>
    <d v="2023-03-20T00:00:00"/>
    <s v="UTI QUIRURGICA"/>
    <s v="No"/>
  </r>
  <r>
    <n v="42386"/>
    <s v="OT GENERALES"/>
    <s v="OT"/>
    <m/>
    <x v="0"/>
    <s v="Cerrada"/>
    <s v="Inmediata"/>
    <s v="03RE-PEDIATRIA -REPARACION DE CALEFACCION"/>
    <s v="PATRICIA  LEAL SOTO"/>
    <s v="Erwin  Fernández Lara"/>
    <d v="2023-03-20T16:10:00"/>
    <s v="ot"/>
    <m/>
    <x v="97"/>
    <x v="98"/>
    <n v="1"/>
    <n v="1"/>
    <n v="1"/>
    <n v="1"/>
    <n v="100"/>
    <x v="378"/>
    <x v="365"/>
    <s v="Erwin  Fernández Lara"/>
    <m/>
    <m/>
    <m/>
    <m/>
    <s v="JAMILETTE JARAMILLO "/>
    <n v="633683"/>
    <s v="PEDIATRIA  INFANTIL"/>
    <m/>
    <m/>
    <m/>
    <m/>
    <d v="2023-03-20T00:00:00"/>
    <s v="PEDIATRIA"/>
    <s v="No"/>
  </r>
  <r>
    <n v="42392"/>
    <s v="OT GENERALES"/>
    <s v="OT"/>
    <m/>
    <x v="0"/>
    <s v="Cerrada"/>
    <s v="Alta"/>
    <s v="03RE-POLI OTORRINO-CAMBIO TUBO  ILUMINACION"/>
    <s v="PATRICIA  LEAL SOTO"/>
    <s v="DANIA TAPIA ACOSTA"/>
    <d v="2023-04-14T21:50:00"/>
    <s v="ot"/>
    <m/>
    <x v="83"/>
    <x v="81"/>
    <n v="1"/>
    <n v="1"/>
    <n v="1"/>
    <n v="1"/>
    <n v="100"/>
    <x v="379"/>
    <x v="366"/>
    <s v="Erwin  Fernández Lara"/>
    <m/>
    <m/>
    <m/>
    <m/>
    <s v="DEYANIRA MARCHANT"/>
    <n v="633379"/>
    <s v="POLI OTORRINO"/>
    <m/>
    <m/>
    <m/>
    <m/>
    <d v="2023-03-20T00:00:00"/>
    <s v="POLI OTORRINOLARINGOLOGIA"/>
    <s v="No"/>
  </r>
  <r>
    <n v="42397"/>
    <s v="OT GENERALES"/>
    <s v="OT"/>
    <m/>
    <x v="2"/>
    <s v="Cerrada"/>
    <s v="Alta"/>
    <s v="03EM-UTI QUIRURGICA-REPARACION O REPOSICIÓN"/>
    <s v="PATRICIA  LEAL SOTO"/>
    <s v="Grecia Stephany Sánchez Macho"/>
    <d v="2023-04-18T10:51:00"/>
    <s v="ot"/>
    <m/>
    <x v="6"/>
    <x v="6"/>
    <n v="1"/>
    <n v="1"/>
    <n v="1"/>
    <n v="1"/>
    <n v="100"/>
    <x v="380"/>
    <x v="367"/>
    <s v="JUAN  SOTO BARRIENTOS"/>
    <m/>
    <m/>
    <m/>
    <m/>
    <s v="CATALINA BARRIENTOS "/>
    <s v="633815/633497"/>
    <s v="UTI QUIRURGICA 2°PISO EDIFICIO ANTIGUO"/>
    <m/>
    <m/>
    <m/>
    <m/>
    <d v="2023-03-20T00:00:00"/>
    <s v="UTI QUIRURGICA"/>
    <s v="No"/>
  </r>
  <r>
    <n v="42399"/>
    <s v="OT GENERALES"/>
    <s v="OT"/>
    <m/>
    <x v="2"/>
    <s v="Cerrada"/>
    <s v="Alta"/>
    <s v="03EM-UTI QUIRURGICA-REPARACION DE SATUROMETRO"/>
    <s v="PATRICIA  LEAL SOTO"/>
    <s v="Grecia Stephany Sánchez Macho"/>
    <d v="2023-04-18T10:52:00"/>
    <s v="ot"/>
    <m/>
    <x v="6"/>
    <x v="6"/>
    <n v="1"/>
    <n v="1"/>
    <n v="1"/>
    <n v="1"/>
    <n v="100"/>
    <x v="381"/>
    <x v="368"/>
    <s v="JUAN  SOTO BARRIENTOS"/>
    <m/>
    <m/>
    <m/>
    <m/>
    <s v="CATALINA BARRIENTOS "/>
    <s v="633815/633497"/>
    <s v="UTI QUIRURGICA 2°PISO EDICIO ANTIGUO"/>
    <m/>
    <m/>
    <m/>
    <m/>
    <d v="2023-03-20T00:00:00"/>
    <s v="UTI QUIRURGICA"/>
    <s v="No"/>
  </r>
  <r>
    <n v="42400"/>
    <s v="OT GENERALES"/>
    <s v="OT"/>
    <m/>
    <x v="1"/>
    <s v="Cerrada"/>
    <s v="Alta"/>
    <s v="03EI-POLI ONCOLOGIA-REVISION DE RADIADOR"/>
    <s v="PATRICIA  LEAL SOTO"/>
    <s v="JUAN GUILLERMO  AGUILA TRIVIÑOS"/>
    <d v="2023-05-02T18:37:00"/>
    <s v="ot"/>
    <m/>
    <x v="99"/>
    <x v="100"/>
    <n v="3"/>
    <n v="3"/>
    <n v="3"/>
    <n v="3"/>
    <n v="100"/>
    <x v="382"/>
    <x v="369"/>
    <s v="JUAN GUILLERMO  AGUILA TRIVIÑOS"/>
    <m/>
    <m/>
    <m/>
    <m/>
    <s v="PRISCILA VASQUEZ"/>
    <s v="S/N"/>
    <s v="POLI ONCOLOGIA"/>
    <m/>
    <m/>
    <m/>
    <m/>
    <d v="2023-03-20T00:00:00"/>
    <s v="ONCOLOGIA"/>
    <s v="No"/>
  </r>
  <r>
    <n v="42419"/>
    <s v="OT GENERALES"/>
    <s v="OT"/>
    <m/>
    <x v="0"/>
    <s v="Cerrada"/>
    <s v="Inmediata"/>
    <s v="03RE-POLI OFTALMOLOGIA-CAMBIO DE FOCO"/>
    <s v="PATRICIA  LEAL SOTO"/>
    <s v="RICARDO BURGOS"/>
    <d v="2023-04-22T18:20:00"/>
    <s v="ot"/>
    <m/>
    <x v="6"/>
    <x v="6"/>
    <n v="1"/>
    <n v="1"/>
    <n v="1"/>
    <n v="1"/>
    <n v="100"/>
    <x v="383"/>
    <x v="370"/>
    <s v="Erwin  Fernández Lara"/>
    <m/>
    <m/>
    <m/>
    <m/>
    <s v="MARCELA GUZMAN"/>
    <n v="635360"/>
    <s v="POLI OFTALMOLOGIA"/>
    <m/>
    <m/>
    <m/>
    <m/>
    <d v="2023-03-21T00:00:00"/>
    <s v="POLI OFTALMOLOGIA"/>
    <s v="No"/>
  </r>
  <r>
    <n v="42425"/>
    <s v="OT GENERALES"/>
    <s v="OT"/>
    <m/>
    <x v="1"/>
    <s v="Cerrada"/>
    <s v="Alta"/>
    <s v="03EI-RAYOS -GOTERA AIRE ACONDICIONADO"/>
    <s v="PATRICIA  LEAL SOTO"/>
    <s v="ALVARO  MATUS REYES"/>
    <d v="2024-04-15T11:27:00"/>
    <s v="ot"/>
    <m/>
    <x v="99"/>
    <x v="100"/>
    <n v="2"/>
    <n v="2"/>
    <n v="4"/>
    <n v="4"/>
    <n v="100"/>
    <x v="384"/>
    <x v="371"/>
    <s v="ALVARO  MATUS REYES"/>
    <m/>
    <m/>
    <m/>
    <m/>
    <s v="DAVNE VERGARA CONTRERAS"/>
    <s v="633913/633399"/>
    <s v="RAYOS"/>
    <m/>
    <s v="FELIPE  FIGUEROA CANUIÑIR"/>
    <m/>
    <m/>
    <d v="2023-03-21T00:00:00"/>
    <s v="RADIOLOGIA REGIONAL"/>
    <s v="No"/>
  </r>
  <r>
    <n v="42430"/>
    <s v="OT GENERALES"/>
    <s v="OT"/>
    <m/>
    <x v="2"/>
    <s v="Cerrada"/>
    <s v="Urgente"/>
    <s v="03EM-ENDOSCOPIA-CAMBIO DE FILTROS DE AGUA"/>
    <s v="PATRICIA  LEAL SOTO"/>
    <s v="RODRIGO GUTIERREZ VELIZ"/>
    <d v="2023-06-01T16:13:00"/>
    <s v="ot"/>
    <m/>
    <x v="11"/>
    <x v="101"/>
    <m/>
    <m/>
    <n v="0"/>
    <n v="0"/>
    <n v="100"/>
    <x v="385"/>
    <x v="372"/>
    <s v="RODRIGO GUTIERREZ VELIZ"/>
    <m/>
    <m/>
    <m/>
    <m/>
    <s v="DIEGO SANDOVAL"/>
    <n v="633999"/>
    <s v="ENDOSCOPIA"/>
    <m/>
    <m/>
    <m/>
    <m/>
    <d v="2023-03-21T00:00:00"/>
    <s v="POLI GASTROENTEROLOGIA"/>
    <s v="No"/>
  </r>
  <r>
    <n v="42446"/>
    <s v="OT GENERALES"/>
    <s v="OT"/>
    <m/>
    <x v="2"/>
    <s v="Cerrada"/>
    <s v="Alta"/>
    <s v="03EM-MEDICINA-REVISIÓN"/>
    <s v="PATRICIA  LEAL SOTO"/>
    <s v="JUAN  LEIVA CADIZ"/>
    <d v="2023-03-23T12:13:00"/>
    <s v="ot"/>
    <m/>
    <x v="44"/>
    <x v="45"/>
    <n v="2"/>
    <n v="2"/>
    <n v="2"/>
    <n v="2"/>
    <n v="100"/>
    <x v="386"/>
    <x v="373"/>
    <s v="JUAN  LEIVA CADIZ"/>
    <m/>
    <m/>
    <m/>
    <m/>
    <s v="CLAUDIA CAMPOS RIVERA"/>
    <n v="633520"/>
    <s v="MEDICINA"/>
    <m/>
    <m/>
    <m/>
    <m/>
    <d v="2023-03-21T00:00:00"/>
    <s v="MEDICINA"/>
    <s v="No"/>
  </r>
  <r>
    <n v="42454"/>
    <s v="OT GENERALES"/>
    <s v="OT"/>
    <m/>
    <x v="1"/>
    <s v="Cerrada"/>
    <s v="Alta"/>
    <s v="03EI-SEDILE-REPARACION DE MICROONDAS"/>
    <s v="PATRICIA  LEAL SOTO"/>
    <s v="FRANCISCO ROLANDO PRADINES BRIONES"/>
    <d v="2023-04-14T23:06:00"/>
    <s v="ot"/>
    <m/>
    <x v="44"/>
    <x v="45"/>
    <n v="2"/>
    <n v="2"/>
    <n v="2"/>
    <n v="2"/>
    <n v="100"/>
    <x v="387"/>
    <x v="374"/>
    <s v="Erwin  Fernández Lara"/>
    <m/>
    <m/>
    <m/>
    <m/>
    <s v="XIMENA  HUAIQUILEF"/>
    <n v="633432"/>
    <s v="CENTRAL DE ALIMENTACION "/>
    <m/>
    <m/>
    <m/>
    <m/>
    <d v="2023-03-21T00:00:00"/>
    <s v="ALIMENTACION (UCP)"/>
    <s v="No"/>
  </r>
  <r>
    <n v="42475"/>
    <s v="OT GENERALES"/>
    <s v="OT"/>
    <m/>
    <x v="3"/>
    <s v="Cerrada"/>
    <s v="Alta"/>
    <s v="03GC-PABELLON CENTRAL-CABLE DE ASPIRACION"/>
    <s v="PATRICIA  LEAL SOTO"/>
    <s v="ROBERTO ALEJANDRO JARAMILLO PEREZ"/>
    <d v="2023-04-04T17:32:00"/>
    <s v="ot"/>
    <m/>
    <x v="27"/>
    <x v="30"/>
    <n v="1"/>
    <n v="1"/>
    <n v="1"/>
    <n v="1"/>
    <n v="100"/>
    <x v="388"/>
    <x v="375"/>
    <s v="ROBERTO ALEJANDRO JARAMILLO PEREZ"/>
    <m/>
    <m/>
    <m/>
    <m/>
    <s v="FRANCISCA CHAURA"/>
    <s v="S/N"/>
    <s v="PABELLON CENTRAL"/>
    <m/>
    <m/>
    <m/>
    <m/>
    <d v="2023-03-22T00:00:00"/>
    <s v="PABELLON CENTRAL"/>
    <s v="No"/>
  </r>
  <r>
    <n v="42502"/>
    <s v="OT GENERALES"/>
    <s v="OT"/>
    <m/>
    <x v="0"/>
    <s v="Cerrada"/>
    <s v="Alta"/>
    <s v="03RE-SERVICIOS Y LOGISTICA-INSTALACIÓN DE LUZ"/>
    <s v="PATRICIA  LEAL SOTO"/>
    <s v="Erwin  Fernández Lara"/>
    <d v="2023-05-09T07:05:00"/>
    <s v="TAREA"/>
    <m/>
    <x v="100"/>
    <x v="10"/>
    <n v="27"/>
    <n v="27"/>
    <n v="27"/>
    <n v="27"/>
    <n v="100"/>
    <x v="389"/>
    <x v="376"/>
    <s v="Erwin  Fernández Lara"/>
    <m/>
    <m/>
    <m/>
    <m/>
    <s v="SOLANGE SAAVEDRA"/>
    <s v="S/N"/>
    <s v="SERVICIOS Y LOGISTICA"/>
    <m/>
    <s v="RICARDO BURGOS, DANIA TAPIA ACOSTA, YARITZA SANTANA GUERRERO, FRANCISCO ROLANDO PRADINES BRIONES, ANDRES RICARDO  MARTINEZ VEGA, VICTOR ANTONIO OBANDO TRUJILLO"/>
    <m/>
    <m/>
    <d v="2023-03-22T00:00:00"/>
    <s v="SUB DPTO DE SERV.LOGIST."/>
    <s v="No"/>
  </r>
  <r>
    <n v="42511"/>
    <s v="OT GENERALES"/>
    <s v="OT"/>
    <m/>
    <x v="0"/>
    <s v="Cerrada"/>
    <s v="Alta"/>
    <s v="03RE-BIENESTAR-REVISAR LUCES"/>
    <s v="PATRICIA  LEAL SOTO"/>
    <s v="YARITZA SANTANA GUERRERO"/>
    <d v="2023-04-11T23:51:00"/>
    <s v="ot"/>
    <m/>
    <x v="83"/>
    <x v="81"/>
    <n v="3"/>
    <n v="3"/>
    <n v="3"/>
    <n v="3"/>
    <n v="100"/>
    <x v="390"/>
    <x v="377"/>
    <s v="Erwin  Fernández Lara"/>
    <m/>
    <m/>
    <m/>
    <m/>
    <s v="ALEX GODDARD VILLALON"/>
    <n v="633559"/>
    <s v="BIENESTAR DEL PERSONAL"/>
    <m/>
    <s v="RICARDO BURGOS"/>
    <m/>
    <m/>
    <d v="2023-03-22T00:00:00"/>
    <s v="HBV"/>
    <s v="No"/>
  </r>
  <r>
    <n v="42512"/>
    <s v="OT GENERALES"/>
    <s v="OT"/>
    <m/>
    <x v="0"/>
    <s v="Cerrada"/>
    <s v="Alta"/>
    <s v="03RE-NEUROLOGIA-CAMBIO DE ENCHUFES"/>
    <s v="PATRICIA  LEAL SOTO"/>
    <s v="DANIA TAPIA ACOSTA"/>
    <d v="2023-04-14T20:59:00"/>
    <s v="ot"/>
    <m/>
    <x v="27"/>
    <x v="30"/>
    <n v="1"/>
    <n v="1"/>
    <n v="1"/>
    <n v="1"/>
    <n v="100"/>
    <x v="391"/>
    <x v="378"/>
    <s v="Erwin  Fernández Lara"/>
    <m/>
    <m/>
    <m/>
    <m/>
    <s v="MARIEL UNDA"/>
    <n v="633713"/>
    <s v="NEUROLOGIA"/>
    <m/>
    <m/>
    <m/>
    <m/>
    <d v="2023-03-22T00:00:00"/>
    <s v="NEUROCIRUGIA"/>
    <s v="No"/>
  </r>
  <r>
    <n v="42519"/>
    <s v="OT GENERALES"/>
    <s v="OT"/>
    <m/>
    <x v="2"/>
    <s v="Cerrada"/>
    <s v="Alta"/>
    <s v="03EM-ONCOLOGIA INFANTIL-REVISION DE ETIQUETADORA"/>
    <s v="PATRICIA  LEAL SOTO"/>
    <s v="Grecia Stephany Sánchez Macho"/>
    <d v="2023-05-18T19:35:00"/>
    <s v="ot"/>
    <m/>
    <x v="33"/>
    <x v="36"/>
    <m/>
    <m/>
    <n v="0"/>
    <n v="0"/>
    <n v="100"/>
    <x v="392"/>
    <x v="379"/>
    <s v="RICHARD  MARDONES ALVAREZ"/>
    <m/>
    <m/>
    <m/>
    <m/>
    <s v="JAMILETTE JARAMILLO "/>
    <n v="633683"/>
    <s v="ONCOLOGIA INFANTIL 2°PISO HOSPITALIZADOS"/>
    <m/>
    <m/>
    <m/>
    <m/>
    <d v="2023-03-22T00:00:00"/>
    <s v="PEDIATRIA"/>
    <s v="No"/>
  </r>
  <r>
    <n v="42536"/>
    <s v="OT GENERALES"/>
    <s v="OT"/>
    <m/>
    <x v="1"/>
    <s v="Cerrada"/>
    <s v="Urgente"/>
    <s v="03EI-UTI 3-REPARAR MACERADORA"/>
    <s v="PATRICIA  LEAL SOTO"/>
    <s v="SEBASTIAN TORRES CARVALLO"/>
    <d v="2023-03-23T11:50:00"/>
    <s v="ot"/>
    <m/>
    <x v="27"/>
    <x v="30"/>
    <n v="1"/>
    <n v="1"/>
    <n v="1"/>
    <n v="1"/>
    <n v="100"/>
    <x v="393"/>
    <x v="380"/>
    <s v="SEBASTIAN TORRES CARVALLO"/>
    <m/>
    <m/>
    <m/>
    <m/>
    <s v="FRANCISCA VARGAS "/>
    <n v="633497"/>
    <s v="UTI 3"/>
    <m/>
    <s v="SEBASTIAN TORRES CARVALLO"/>
    <m/>
    <m/>
    <d v="2023-03-23T00:00:00"/>
    <s v="HBV"/>
    <s v="No"/>
  </r>
  <r>
    <n v="42538"/>
    <s v="OT GENERALES"/>
    <s v="OT"/>
    <m/>
    <x v="2"/>
    <s v="Cerrada"/>
    <s v="Normal"/>
    <s v="03EM- LABORATORIO CENTRAL - REVISIÓN CENTRIFUGA Y MICROSCOPIO"/>
    <s v="FABIAN  FLANDEZ FILOZA"/>
    <s v="FABIAN  FLANDEZ FILOZA"/>
    <d v="2023-03-23T11:29:00"/>
    <s v="ot"/>
    <m/>
    <x v="83"/>
    <x v="81"/>
    <m/>
    <m/>
    <n v="0"/>
    <n v="0"/>
    <n v="100"/>
    <x v="394"/>
    <x v="381"/>
    <s v="FABIAN  FLANDEZ FILOZA"/>
    <m/>
    <m/>
    <m/>
    <m/>
    <s v="JESSICA GALLARDO"/>
    <m/>
    <s v="LABORATORIO CENTRAL"/>
    <m/>
    <m/>
    <m/>
    <m/>
    <d v="2023-03-23T00:00:00"/>
    <s v="LABORATORIO"/>
    <s v="No"/>
  </r>
  <r>
    <n v="42542"/>
    <s v="OT GENERALES"/>
    <s v="OT"/>
    <m/>
    <x v="2"/>
    <s v="Cerrada"/>
    <s v="Inmediata"/>
    <s v="03EM- Revisión de equipo emisor de ondas acústicas  "/>
    <s v="Sophia Cardenas"/>
    <s v="RICHARD  MARDONES ALVAREZ"/>
    <d v="2023-09-05T11:12:00"/>
    <s v="ot"/>
    <m/>
    <x v="83"/>
    <x v="102"/>
    <m/>
    <m/>
    <n v="0"/>
    <n v="0"/>
    <n v="100"/>
    <x v="395"/>
    <x v="382"/>
    <s v="RICHARD  MARDONES ALVAREZ"/>
    <m/>
    <m/>
    <m/>
    <m/>
    <s v="Sophia Cardenas"/>
    <m/>
    <m/>
    <m/>
    <m/>
    <s v="debora.cardenas@redsalud.gob.cl"/>
    <m/>
    <d v="2023-03-23T00:00:00"/>
    <s v="DEPARTAMENTO OPERACIONES"/>
    <s v="No"/>
  </r>
  <r>
    <n v="42548"/>
    <s v="OT GENERALES"/>
    <s v="OT"/>
    <m/>
    <x v="1"/>
    <s v="Cerrada"/>
    <s v="Alta"/>
    <s v="03EI-GINECOLOGIA Y OBSTETRICIA-ARREGLO CATRE CLINICO"/>
    <s v="PATRICIA  LEAL SOTO"/>
    <s v="JUAN GUILLERMO  AGUILA TRIVIÑOS"/>
    <d v="2023-03-28T15:56:00"/>
    <s v="ot"/>
    <m/>
    <x v="83"/>
    <x v="81"/>
    <n v="3"/>
    <n v="3"/>
    <n v="3"/>
    <n v="3"/>
    <n v="100"/>
    <x v="396"/>
    <x v="383"/>
    <s v="JUAN GUILLERMO  AGUILA TRIVIÑOS"/>
    <m/>
    <m/>
    <m/>
    <m/>
    <s v="FERNANDA MUÑOZ ARCOS"/>
    <n v="633738"/>
    <s v="GINECOLOGIA Y OBSTETRICIA"/>
    <m/>
    <s v="MAURICIO  QUEZADA MARTINEZ"/>
    <m/>
    <m/>
    <d v="2023-03-23T00:00:00"/>
    <s v="GINECOLOGIA"/>
    <s v="No"/>
  </r>
  <r>
    <n v="42549"/>
    <s v="OT GENERALES"/>
    <s v="OT"/>
    <m/>
    <x v="0"/>
    <s v="Cerrada"/>
    <s v="Alta"/>
    <s v="03RE-GINECOLOGIA-RETIRO"/>
    <s v="PATRICIA  LEAL SOTO"/>
    <s v="FRANCISCO ROLANDO PRADINES BRIONES"/>
    <d v="2023-05-24T01:02:00"/>
    <s v="ot"/>
    <m/>
    <x v="72"/>
    <x v="73"/>
    <n v="1"/>
    <n v="1"/>
    <n v="1"/>
    <n v="1"/>
    <n v="100"/>
    <x v="397"/>
    <x v="384"/>
    <s v="Erwin  Fernández Lara"/>
    <m/>
    <m/>
    <m/>
    <m/>
    <s v="FERNANDA MUÑOZ ARCOS"/>
    <n v="633738"/>
    <s v="GINECOLOGIA"/>
    <m/>
    <m/>
    <m/>
    <m/>
    <d v="2023-03-23T00:00:00"/>
    <s v="GINECOLOGIA"/>
    <s v="No"/>
  </r>
  <r>
    <n v="42550"/>
    <s v="OT GENERALES"/>
    <s v="OT"/>
    <m/>
    <x v="3"/>
    <s v="Cerrada"/>
    <s v="Alta"/>
    <s v="03GC-GINECOLOGIA-EVALUACIÓN Y REPARACIÓN"/>
    <s v="PATRICIA  LEAL SOTO"/>
    <s v="ROBERTO ALEJANDRO JARAMILLO PEREZ"/>
    <d v="2023-03-29T15:53:00"/>
    <s v="ot"/>
    <m/>
    <x v="87"/>
    <x v="77"/>
    <n v="1"/>
    <n v="1"/>
    <n v="0"/>
    <n v="0"/>
    <n v="100"/>
    <x v="398"/>
    <x v="385"/>
    <s v="ROBERTO ALEJANDRO JARAMILLO PEREZ"/>
    <m/>
    <m/>
    <m/>
    <m/>
    <s v="LAYDI ESPINOZA"/>
    <n v="633738"/>
    <s v="GINECOLOGIA Y OBSTETRICIA"/>
    <m/>
    <m/>
    <m/>
    <m/>
    <d v="2023-03-23T00:00:00"/>
    <s v="GINECOLOGIA"/>
    <s v="No"/>
  </r>
  <r>
    <n v="42559"/>
    <s v="OT GENERALES"/>
    <s v="OT"/>
    <m/>
    <x v="2"/>
    <s v="Cerrada"/>
    <s v="Alta"/>
    <s v="03EM-UPC ADULTO-ARREGLO DE MONITOR"/>
    <s v="PATRICIA  LEAL SOTO"/>
    <s v="JUAN  LEIVA CADIZ"/>
    <d v="2023-07-12T15:58:00"/>
    <s v="ot"/>
    <m/>
    <x v="83"/>
    <x v="81"/>
    <n v="2"/>
    <n v="2"/>
    <n v="2"/>
    <n v="2"/>
    <n v="100"/>
    <x v="399"/>
    <x v="386"/>
    <s v="JUAN  LEIVA CADIZ"/>
    <m/>
    <m/>
    <m/>
    <m/>
    <s v="ANDREA HUIRICAN"/>
    <n v="633638"/>
    <s v="UPC ADULTO UTI 1"/>
    <m/>
    <m/>
    <m/>
    <m/>
    <d v="2023-03-23T00:00:00"/>
    <s v="HBV"/>
    <s v="No"/>
  </r>
  <r>
    <n v="42560"/>
    <s v="OT GENERALES"/>
    <s v="OT"/>
    <m/>
    <x v="2"/>
    <s v="Cerrada"/>
    <s v="Normal"/>
    <s v="03EM-UPC ADULTO-ARREGLO LINEA RTERIAL"/>
    <s v="PATRICIA  LEAL SOTO"/>
    <s v="Grecia Stephany Sánchez Macho"/>
    <d v="2023-04-22T13:09:00"/>
    <s v="ot"/>
    <m/>
    <x v="96"/>
    <x v="97"/>
    <m/>
    <m/>
    <n v="0"/>
    <n v="0"/>
    <n v="100"/>
    <x v="400"/>
    <x v="387"/>
    <s v="RICHARD  MARDONES ALVAREZ"/>
    <m/>
    <m/>
    <m/>
    <m/>
    <s v="ANDREA HUIRICAN"/>
    <n v="633638"/>
    <s v="UPC ADULTO UTI 1"/>
    <m/>
    <m/>
    <m/>
    <m/>
    <d v="2023-03-23T00:00:00"/>
    <s v="HBV"/>
    <s v="No"/>
  </r>
  <r>
    <n v="42562"/>
    <s v="OT GENERALES"/>
    <s v="OT"/>
    <m/>
    <x v="0"/>
    <s v="Cerrada"/>
    <s v="Alta"/>
    <s v="03RE-CENTRAL DE PRODUCCIÓN-INSTALACIÓN DE ENCHUFE"/>
    <s v="PATRICIA  LEAL SOTO"/>
    <s v="YARITZA SANTANA GUERRERO"/>
    <d v="2023-04-14T22:27:00"/>
    <s v="ot"/>
    <m/>
    <x v="87"/>
    <x v="77"/>
    <n v="1"/>
    <n v="1"/>
    <n v="1"/>
    <n v="1"/>
    <n v="100"/>
    <x v="401"/>
    <x v="388"/>
    <s v="Erwin  Fernández Lara"/>
    <m/>
    <m/>
    <m/>
    <m/>
    <s v="MYRIAM QUINTANA"/>
    <n v="633432"/>
    <s v="CENTRAL DE PRODUCCION"/>
    <m/>
    <m/>
    <m/>
    <m/>
    <d v="2023-03-23T00:00:00"/>
    <s v="ALIMENTACION (UCP)"/>
    <s v="No"/>
  </r>
  <r>
    <n v="42568"/>
    <s v="OT GENERALES"/>
    <s v="OT"/>
    <m/>
    <x v="0"/>
    <s v="Cerrada"/>
    <s v="Alta"/>
    <s v="03RE-PABELLON CENTRAL-CAMBIAR FLUORESCENTES"/>
    <s v="PATRICIA  LEAL SOTO"/>
    <s v="DANIA TAPIA ACOSTA"/>
    <d v="2023-04-14T21:49:00"/>
    <s v="ot"/>
    <m/>
    <x v="83"/>
    <x v="81"/>
    <n v="1"/>
    <n v="1"/>
    <n v="1"/>
    <n v="1"/>
    <n v="100"/>
    <x v="402"/>
    <x v="389"/>
    <s v="Erwin  Fernández Lara"/>
    <m/>
    <m/>
    <m/>
    <m/>
    <s v="DIANA APABLAZA"/>
    <n v="633510"/>
    <s v="PABELLON CENTRAL"/>
    <m/>
    <m/>
    <m/>
    <m/>
    <d v="2023-03-23T00:00:00"/>
    <s v="PABELLON CENTRAL"/>
    <s v="No"/>
  </r>
  <r>
    <n v="42589"/>
    <s v="OT GENERALES"/>
    <s v="OT"/>
    <m/>
    <x v="1"/>
    <s v="Cerrada"/>
    <s v="Alta"/>
    <s v="03EI-UPC PEDIATRICA-MAQUINA SELLADORA"/>
    <s v="PATRICIA  LEAL SOTO"/>
    <s v="Erwin  Fernández Lara"/>
    <d v="2024-02-08T20:56:00"/>
    <s v="ot"/>
    <m/>
    <x v="87"/>
    <x v="103"/>
    <n v="1"/>
    <n v="1"/>
    <n v="4"/>
    <n v="4"/>
    <n v="100"/>
    <x v="403"/>
    <x v="390"/>
    <s v="RICARDO BURGOS"/>
    <m/>
    <m/>
    <m/>
    <m/>
    <s v="NARDA AZOCAR ULLOA"/>
    <n v="633654"/>
    <s v="UPC PEDIATRICA"/>
    <m/>
    <m/>
    <m/>
    <m/>
    <d v="2023-03-24T00:00:00"/>
    <s v="UCI PEDIATRICA"/>
    <s v="No"/>
  </r>
  <r>
    <n v="42590"/>
    <s v="OT GENERALES"/>
    <s v="OT"/>
    <m/>
    <x v="1"/>
    <s v="Cerrada"/>
    <s v="Alta"/>
    <s v="03EI-PABELLON CENTRAL-ARREGLO DE CARRO"/>
    <s v="PATRICIA  LEAL SOTO"/>
    <s v="JOSE LUIS  CEBALLO CARCAMO"/>
    <d v="2023-11-21T12:44:00"/>
    <s v="ot"/>
    <m/>
    <x v="87"/>
    <x v="77"/>
    <n v="2"/>
    <n v="2"/>
    <n v="2"/>
    <n v="2"/>
    <n v="100"/>
    <x v="404"/>
    <x v="391"/>
    <s v="JOSE LUIS  CEBALLO CARCAMO"/>
    <m/>
    <m/>
    <m/>
    <m/>
    <s v="CAMILA RUIZ"/>
    <n v="633510"/>
    <s v="PABELLON CENTRAL"/>
    <m/>
    <s v="JOSE LUIS  CEBALLO CARCAMO"/>
    <m/>
    <m/>
    <d v="2023-03-24T00:00:00"/>
    <s v="PABELLON CENTRAL"/>
    <s v="No"/>
  </r>
  <r>
    <n v="42592"/>
    <s v="OT GENERALES"/>
    <s v="OT"/>
    <m/>
    <x v="0"/>
    <s v="Cerrada"/>
    <s v="Alta"/>
    <s v="03RE-PEDIATRIA-INSTALACION DE ENCHUFE"/>
    <s v="PATRICIA  LEAL SOTO"/>
    <s v="VICTOR ANTONIO OBANDO TRUJILLO"/>
    <d v="2023-05-10T19:22:00"/>
    <s v="ot"/>
    <m/>
    <x v="51"/>
    <x v="52"/>
    <n v="1"/>
    <n v="1"/>
    <n v="1"/>
    <n v="1"/>
    <n v="100"/>
    <x v="405"/>
    <x v="392"/>
    <s v="Erwin  Fernández Lara"/>
    <m/>
    <m/>
    <m/>
    <m/>
    <s v="ERIKA SANCHEZ ZAPATA"/>
    <n v="633683"/>
    <s v="PEDIATRIA"/>
    <m/>
    <s v="RICARDO BURGOS, DANIA TAPIA ACOSTA, VICTOR ANTONIO OBANDO TRUJILLO"/>
    <m/>
    <m/>
    <d v="2023-03-24T00:00:00"/>
    <s v="PEDIATRIA"/>
    <s v="No"/>
  </r>
  <r>
    <n v="42593"/>
    <s v="OT GENERALES"/>
    <s v="OT"/>
    <m/>
    <x v="2"/>
    <s v="Cerrada"/>
    <s v="Alta"/>
    <s v="03EM-UPC ADULTO-ARREGLO CABLE LINEA ARTERIAL"/>
    <s v="PATRICIA  LEAL SOTO"/>
    <s v="Grecia Stephany Sánchez Macho"/>
    <d v="2023-05-18T19:37:00"/>
    <s v="ot"/>
    <m/>
    <x v="33"/>
    <x v="36"/>
    <m/>
    <m/>
    <n v="0"/>
    <n v="0"/>
    <n v="100"/>
    <x v="406"/>
    <x v="393"/>
    <s v="RICHARD  MARDONES ALVAREZ"/>
    <m/>
    <m/>
    <m/>
    <m/>
    <s v="ANDREA HUIRICAN"/>
    <n v="633638"/>
    <s v="UPC ADULTO UCI 2"/>
    <m/>
    <m/>
    <m/>
    <m/>
    <d v="2023-03-24T00:00:00"/>
    <s v="UCI ADULTO"/>
    <s v="No"/>
  </r>
  <r>
    <n v="42595"/>
    <s v="OT GENERALES"/>
    <s v="OT"/>
    <m/>
    <x v="2"/>
    <s v="Cerrada"/>
    <s v="Alta"/>
    <s v="03EM-UPC ADULTO-ARREGLO COLCHON DE FROTACION"/>
    <s v="PATRICIA  LEAL SOTO"/>
    <s v="Grecia Stephany Sánchez Macho"/>
    <d v="2023-05-18T19:37:00"/>
    <s v="ot"/>
    <m/>
    <x v="33"/>
    <x v="36"/>
    <m/>
    <m/>
    <n v="0"/>
    <n v="0"/>
    <n v="100"/>
    <x v="407"/>
    <x v="393"/>
    <s v="RICHARD  MARDONES ALVAREZ"/>
    <m/>
    <m/>
    <m/>
    <m/>
    <s v="ANDREA HUIRICAN"/>
    <n v="633638"/>
    <s v="UPC ADULTO UCI2"/>
    <m/>
    <m/>
    <m/>
    <m/>
    <d v="2023-03-24T00:00:00"/>
    <s v="UCI ADULTO"/>
    <s v="No"/>
  </r>
  <r>
    <n v="42597"/>
    <s v="OT GENERALES"/>
    <s v="OT"/>
    <m/>
    <x v="1"/>
    <s v="Cerrada"/>
    <s v="Alta"/>
    <s v="03EI-POLI NEUROLOGIA-FUGA DE RADIADOR"/>
    <s v="PATRICIA  LEAL SOTO"/>
    <s v="MAURICIO  QUEZADA MARTINEZ"/>
    <d v="2023-06-20T15:17:00"/>
    <s v="ot"/>
    <m/>
    <x v="101"/>
    <x v="104"/>
    <n v="3"/>
    <n v="3"/>
    <n v="3"/>
    <n v="3"/>
    <n v="100"/>
    <x v="408"/>
    <x v="394"/>
    <s v="MAURICIO  QUEZADA MARTINEZ"/>
    <m/>
    <m/>
    <m/>
    <m/>
    <s v="NELSON NAHUEL NOVOA"/>
    <n v="633658"/>
    <s v="POLI NEUROLOGIA"/>
    <m/>
    <s v="MAURICIO  QUEZADA MARTINEZ"/>
    <m/>
    <m/>
    <d v="2023-03-24T00:00:00"/>
    <s v="NEUROCIRUGIA"/>
    <s v="No"/>
  </r>
  <r>
    <n v="42600"/>
    <s v="OT GENERALES"/>
    <s v="OT"/>
    <m/>
    <x v="0"/>
    <s v="Cerrada"/>
    <s v="Alta"/>
    <s v="03RE-CENTRAL DE PRODUCCION-ARREGLAR"/>
    <s v="PATRICIA  LEAL SOTO"/>
    <s v="RICARDO BURGOS"/>
    <d v="2023-04-03T12:15:00"/>
    <s v="ot"/>
    <m/>
    <x v="11"/>
    <x v="12"/>
    <n v="1"/>
    <n v="1"/>
    <n v="1"/>
    <n v="1"/>
    <n v="100"/>
    <x v="409"/>
    <x v="395"/>
    <s v="Erwin  Fernández Lara"/>
    <m/>
    <m/>
    <m/>
    <m/>
    <s v="ANITA COTAL"/>
    <s v="633435 -633433"/>
    <s v="CENTRAL DE PRODUCCION"/>
    <m/>
    <m/>
    <m/>
    <m/>
    <d v="2023-03-24T00:00:00"/>
    <s v="ALIMENTACION (UCP)"/>
    <s v="No"/>
  </r>
  <r>
    <n v="42626"/>
    <s v="OT GENERALES"/>
    <s v="OT"/>
    <m/>
    <x v="1"/>
    <s v="Cerrada"/>
    <s v="Alta"/>
    <s v="03EI-TRAUMATOLOGIA-REVISION Y REPARACION"/>
    <s v="PATRICIA  LEAL SOTO"/>
    <s v="JUAN GUILLERMO  AGUILA TRIVIÑOS"/>
    <d v="2023-03-29T09:26:00"/>
    <s v="ot"/>
    <m/>
    <x v="87"/>
    <x v="77"/>
    <n v="5"/>
    <n v="5"/>
    <n v="5"/>
    <n v="5"/>
    <n v="100"/>
    <x v="410"/>
    <x v="396"/>
    <s v="JUAN GUILLERMO  AGUILA TRIVIÑOS"/>
    <m/>
    <m/>
    <m/>
    <m/>
    <s v="MARIANELA PALMA EU."/>
    <s v="633718 /954957560"/>
    <s v="TRAUMATOLOGIA"/>
    <m/>
    <s v="MAURICIO  QUEZADA MARTINEZ"/>
    <m/>
    <m/>
    <d v="2023-03-24T00:00:00"/>
    <s v="TRAUMATOLOGIA ADULTO"/>
    <s v="No"/>
  </r>
  <r>
    <n v="42628"/>
    <s v="OT GENERALES"/>
    <s v="OT"/>
    <m/>
    <x v="0"/>
    <s v="Cerrada"/>
    <s v="Alta"/>
    <s v="03RE-UTI 3-REPARAR ENCHUFE"/>
    <s v="PATRICIA  LEAL SOTO"/>
    <s v="DANIA TAPIA ACOSTA"/>
    <d v="2023-04-11T23:22:00"/>
    <s v="ot"/>
    <m/>
    <x v="80"/>
    <x v="83"/>
    <n v="3"/>
    <n v="3"/>
    <n v="3"/>
    <n v="3"/>
    <n v="100"/>
    <x v="411"/>
    <x v="397"/>
    <s v="Erwin  Fernández Lara"/>
    <m/>
    <m/>
    <m/>
    <m/>
    <s v="FRANCISCA VARGAS "/>
    <s v="633815/633497"/>
    <s v="UTI 3"/>
    <m/>
    <m/>
    <m/>
    <m/>
    <d v="2023-03-24T00:00:00"/>
    <s v="HBV"/>
    <s v="No"/>
  </r>
  <r>
    <n v="42634"/>
    <s v="OT GENERALES"/>
    <s v="OT"/>
    <m/>
    <x v="3"/>
    <s v="Cerrada"/>
    <s v="Alta"/>
    <s v="03GC-UTI3-INSTALAR SOPORTE"/>
    <s v="PATRICIA  LEAL SOTO"/>
    <s v="ROBERTO ALEJANDRO JARAMILLO PEREZ"/>
    <d v="2023-04-05T10:33:00"/>
    <s v="ot"/>
    <m/>
    <x v="102"/>
    <x v="105"/>
    <n v="1"/>
    <n v="1"/>
    <n v="1"/>
    <n v="1"/>
    <n v="100"/>
    <x v="412"/>
    <x v="398"/>
    <s v="ROBERTO ALEJANDRO JARAMILLO PEREZ"/>
    <m/>
    <m/>
    <m/>
    <m/>
    <s v="FRANCISCA VARGAS"/>
    <s v="633815/633497"/>
    <s v="UTI 3"/>
    <m/>
    <m/>
    <m/>
    <m/>
    <d v="2023-03-24T00:00:00"/>
    <s v="HBV"/>
    <s v="No"/>
  </r>
  <r>
    <n v="42635"/>
    <s v="OT GENERALES"/>
    <s v="OT"/>
    <m/>
    <x v="1"/>
    <s v="Cerrada"/>
    <s v="Alta"/>
    <s v="03EI-UPC ADULTO-REPARACION"/>
    <s v="PATRICIA  LEAL SOTO"/>
    <s v="JUAN GUILLERMO  AGUILA TRIVIÑOS"/>
    <d v="2023-03-28T15:52:00"/>
    <s v="ot"/>
    <m/>
    <x v="87"/>
    <x v="77"/>
    <n v="2"/>
    <n v="2"/>
    <n v="2"/>
    <n v="2"/>
    <n v="100"/>
    <x v="413"/>
    <x v="399"/>
    <s v="JUAN GUILLERMO  AGUILA TRIVIÑOS"/>
    <m/>
    <m/>
    <m/>
    <m/>
    <s v="ANDREA HUIRICAN"/>
    <n v="633638"/>
    <s v="UPC ADULTO UTI 1"/>
    <m/>
    <s v="MAURICIO  QUEZADA MARTINEZ"/>
    <m/>
    <m/>
    <d v="2023-03-24T00:00:00"/>
    <s v="HBV"/>
    <s v="No"/>
  </r>
  <r>
    <n v="42636"/>
    <s v="OT GENERALES"/>
    <s v="OT"/>
    <m/>
    <x v="2"/>
    <s v="Cerrada"/>
    <s v="Alta"/>
    <s v="03EM-UPC ADULTO-ARREGLO DE CABLE ARTERIAL"/>
    <s v="PATRICIA  LEAL SOTO"/>
    <s v="Grecia Stephany Sánchez Macho"/>
    <d v="2023-05-18T19:38:00"/>
    <s v="ot"/>
    <m/>
    <x v="33"/>
    <x v="36"/>
    <m/>
    <m/>
    <n v="0"/>
    <n v="0"/>
    <n v="100"/>
    <x v="414"/>
    <x v="400"/>
    <s v="RICHARD  MARDONES ALVAREZ"/>
    <m/>
    <m/>
    <m/>
    <m/>
    <s v="ANDREA HUIRICAN"/>
    <n v="633638"/>
    <s v="UPC ADULTO UTI 1"/>
    <m/>
    <m/>
    <m/>
    <m/>
    <d v="2023-03-24T00:00:00"/>
    <s v="HBV"/>
    <s v="No"/>
  </r>
  <r>
    <n v="42656"/>
    <s v="OT GENERALES"/>
    <s v="OT"/>
    <m/>
    <x v="1"/>
    <s v="Cerrada"/>
    <s v="Alta"/>
    <s v="03EI-CONSULTAS MEDICAS-VARIOS"/>
    <s v="PATRICIA  LEAL SOTO"/>
    <s v="Pablo Paredes Flores"/>
    <d v="2024-02-26T15:17:00"/>
    <s v="ot"/>
    <m/>
    <x v="98"/>
    <x v="99"/>
    <n v="4"/>
    <n v="4"/>
    <n v="4"/>
    <n v="4"/>
    <n v="100"/>
    <x v="415"/>
    <x v="401"/>
    <s v="MAURICIO  QUEZADA MARTINEZ"/>
    <m/>
    <m/>
    <m/>
    <m/>
    <s v="ALEJANDRA MELLA"/>
    <n v="633374"/>
    <s v="SUB DEPTO DE CONSULTAS"/>
    <m/>
    <s v="MAURICIO  QUEZADA MARTINEZ"/>
    <m/>
    <m/>
    <d v="2023-03-25T00:00:00"/>
    <s v="HBV"/>
    <s v="No"/>
  </r>
  <r>
    <n v="42688"/>
    <s v="OT GENERALES"/>
    <s v="OT"/>
    <m/>
    <x v="1"/>
    <s v="Cerrada"/>
    <s v="Alta"/>
    <s v="03EI-PABELLON CENTRAL-REPARACION"/>
    <s v="PATRICIA  LEAL SOTO"/>
    <s v="JORGE ANTONIO  PINO PINO"/>
    <d v="2023-07-19T14:02:00"/>
    <s v="ot"/>
    <m/>
    <x v="103"/>
    <x v="106"/>
    <n v="4"/>
    <n v="4"/>
    <n v="4"/>
    <n v="4"/>
    <n v="0"/>
    <x v="416"/>
    <x v="402"/>
    <s v="JORGE ANTONIO  PINO PINO"/>
    <m/>
    <m/>
    <m/>
    <m/>
    <s v="DIANA APABLAZA"/>
    <n v="633510"/>
    <s v="PABELLON CENTRAL"/>
    <m/>
    <s v="JORGE ANTONIO  PINO PINO"/>
    <m/>
    <m/>
    <d v="2023-03-27T00:00:00"/>
    <s v="PABELLON CENTRAL"/>
    <s v="No"/>
  </r>
  <r>
    <n v="42691"/>
    <s v="OT GENERALES"/>
    <s v="OT"/>
    <m/>
    <x v="0"/>
    <s v="Cerrada"/>
    <s v="Alta"/>
    <s v="03RE-AUDITORIO-APOLLETA DICROICAS"/>
    <s v="PATRICIA  LEAL SOTO"/>
    <s v="FRANCISCO ROLANDO PRADINES BRIONES"/>
    <d v="2023-08-08T09:55:00"/>
    <s v="ot"/>
    <m/>
    <x v="104"/>
    <x v="107"/>
    <n v="2"/>
    <n v="2"/>
    <n v="3"/>
    <n v="3"/>
    <n v="100"/>
    <x v="417"/>
    <x v="403"/>
    <s v="Erwin  Fernández Lara"/>
    <m/>
    <m/>
    <m/>
    <m/>
    <s v="ABNER BECERRA"/>
    <n v="633413"/>
    <s v="SERVICIOS Y LOGISTICA"/>
    <m/>
    <s v="RICARDO BURGOS, VICTOR ANTONIO OBANDO TRUJILLO"/>
    <m/>
    <m/>
    <d v="2023-03-27T00:00:00"/>
    <s v="SUB DPTO DE SERV.LOGIST."/>
    <s v="No"/>
  </r>
  <r>
    <n v="42695"/>
    <s v="OT GENERALES"/>
    <s v="OT"/>
    <m/>
    <x v="0"/>
    <s v="Cerrada"/>
    <s v="Alta"/>
    <s v="03RE-URGENCIA ADULTO-CAMBIAR TUBOS "/>
    <s v="PATRICIA  LEAL SOTO"/>
    <s v="DANIA TAPIA ACOSTA"/>
    <d v="2023-04-14T22:20:00"/>
    <s v="ot"/>
    <m/>
    <x v="84"/>
    <x v="86"/>
    <n v="1"/>
    <n v="1"/>
    <n v="1"/>
    <n v="1"/>
    <n v="100"/>
    <x v="418"/>
    <x v="404"/>
    <s v="Erwin  Fernández Lara"/>
    <m/>
    <m/>
    <m/>
    <m/>
    <s v="MARIA VILLARROEL"/>
    <n v="633744"/>
    <s v="URGENCIA DULTOS"/>
    <m/>
    <s v="YARITZA SANTANA GUERRERO"/>
    <m/>
    <m/>
    <d v="2023-03-27T00:00:00"/>
    <s v="URGENCIA ADULTOS"/>
    <s v="No"/>
  </r>
  <r>
    <n v="42702"/>
    <s v="OT GENERALES"/>
    <s v="OT"/>
    <m/>
    <x v="0"/>
    <s v="Cerrada"/>
    <s v="Alta"/>
    <s v="03RE-ENDOSCOPIA-INSTALACION DE TOMA DE CORRIENTE"/>
    <s v="PATRICIA  LEAL SOTO"/>
    <s v="VICTOR ANTONIO OBANDO TRUJILLO"/>
    <d v="2023-05-10T19:14:00"/>
    <s v="ot"/>
    <m/>
    <x v="105"/>
    <x v="108"/>
    <n v="1"/>
    <n v="1"/>
    <n v="1"/>
    <n v="1"/>
    <n v="100"/>
    <x v="419"/>
    <x v="405"/>
    <s v="Erwin  Fernández Lara"/>
    <m/>
    <m/>
    <m/>
    <m/>
    <s v="DIEGO SANDOVAL"/>
    <s v="633999/633569"/>
    <s v="ENDOSCOPIA"/>
    <m/>
    <m/>
    <m/>
    <m/>
    <d v="2023-03-27T00:00:00"/>
    <s v="POLI GASTROENTEROLOGIA"/>
    <s v="No"/>
  </r>
  <r>
    <n v="42709"/>
    <s v="OT GENERALES"/>
    <s v="OT"/>
    <m/>
    <x v="0"/>
    <s v="Cerrada"/>
    <s v="Alta"/>
    <s v="03RE-CENTRAL DE PRODUCCION-REPARACION DE ENCHUFE"/>
    <s v="PATRICIA  LEAL SOTO"/>
    <s v="DANIA TAPIA ACOSTA"/>
    <d v="2023-04-14T21:48:00"/>
    <s v="ot"/>
    <m/>
    <x v="55"/>
    <x v="56"/>
    <n v="1"/>
    <n v="1"/>
    <n v="1"/>
    <n v="1"/>
    <n v="100"/>
    <x v="420"/>
    <x v="406"/>
    <s v="Erwin  Fernández Lara"/>
    <m/>
    <m/>
    <m/>
    <m/>
    <s v="RUBY HAUSHEER P"/>
    <n v="633456"/>
    <s v="NUTRICION CLINICA"/>
    <m/>
    <m/>
    <m/>
    <m/>
    <d v="2023-03-27T00:00:00"/>
    <s v="ALIMENTACION (UCP)"/>
    <s v="No"/>
  </r>
  <r>
    <n v="42717"/>
    <s v="OT GENERALES"/>
    <s v="OT"/>
    <m/>
    <x v="2"/>
    <s v="Cerrada"/>
    <s v="Alta"/>
    <s v="03EM-UPC ADULTO -ARREGLO DE SATUROMETRO"/>
    <s v="PATRICIA  LEAL SOTO"/>
    <s v="Grecia Stephany Sánchez Macho"/>
    <d v="2023-05-18T19:38:00"/>
    <s v="ot"/>
    <m/>
    <x v="33"/>
    <x v="36"/>
    <m/>
    <m/>
    <n v="0"/>
    <n v="0"/>
    <n v="100"/>
    <x v="421"/>
    <x v="400"/>
    <s v="RICHARD  MARDONES ALVAREZ"/>
    <m/>
    <m/>
    <m/>
    <m/>
    <s v="ANDREA HUIRICAN"/>
    <n v="633638"/>
    <s v="UPC ADULTO UTI 1"/>
    <m/>
    <m/>
    <m/>
    <m/>
    <d v="2023-03-27T00:00:00"/>
    <s v="HBV"/>
    <s v="No"/>
  </r>
  <r>
    <n v="42719"/>
    <s v="OT GENERALES"/>
    <s v="OT"/>
    <m/>
    <x v="0"/>
    <s v="Cerrada"/>
    <s v="Alta"/>
    <s v="03RE-UPC ADULTO-REVISION DE RED ELECTRICA"/>
    <s v="PATRICIA  LEAL SOTO"/>
    <s v="VICTOR ANTONIO OBANDO TRUJILLO"/>
    <d v="2023-04-11T23:55:00"/>
    <s v="ot"/>
    <m/>
    <x v="55"/>
    <x v="56"/>
    <n v="1"/>
    <n v="1"/>
    <n v="1"/>
    <n v="1"/>
    <n v="100"/>
    <x v="422"/>
    <x v="407"/>
    <s v="Erwin  Fernández Lara"/>
    <m/>
    <m/>
    <m/>
    <m/>
    <s v="ANDREA HUIRICAN"/>
    <n v="633638"/>
    <s v="UPC ADULTO UTI 1"/>
    <m/>
    <m/>
    <m/>
    <m/>
    <d v="2023-03-27T00:00:00"/>
    <s v="HBV"/>
    <s v="No"/>
  </r>
  <r>
    <n v="42720"/>
    <s v="OT GENERALES"/>
    <s v="OT"/>
    <m/>
    <x v="2"/>
    <s v="Cerrada"/>
    <s v="Alta"/>
    <s v="03EM-UPC ADULTO-REPARACION"/>
    <s v="PATRICIA  LEAL SOTO"/>
    <s v="Grecia Stephany Sánchez Macho"/>
    <d v="2023-05-18T19:39:00"/>
    <s v="ot"/>
    <m/>
    <x v="33"/>
    <x v="36"/>
    <m/>
    <m/>
    <n v="0"/>
    <n v="0"/>
    <n v="100"/>
    <x v="423"/>
    <x v="408"/>
    <s v="RICHARD  MARDONES ALVAREZ"/>
    <m/>
    <m/>
    <m/>
    <m/>
    <s v="ANDREA HUIRICAN"/>
    <n v="633638"/>
    <s v="UPC ADULTO UTI 1"/>
    <m/>
    <m/>
    <m/>
    <m/>
    <d v="2023-03-27T00:00:00"/>
    <s v="HBV"/>
    <s v="No"/>
  </r>
  <r>
    <n v="42721"/>
    <s v="OT GENERALES"/>
    <s v="OT"/>
    <m/>
    <x v="0"/>
    <s v="Cerrada"/>
    <s v="Alta"/>
    <s v="03RE-MEDICINA-INSTALACION DE ENCHUFE"/>
    <s v="PATRICIA  LEAL SOTO"/>
    <s v="VICTOR ANTONIO OBANDO TRUJILLO"/>
    <d v="2023-04-11T23:15:00"/>
    <s v="ot"/>
    <m/>
    <x v="55"/>
    <x v="56"/>
    <n v="2"/>
    <n v="2"/>
    <n v="2"/>
    <n v="2"/>
    <n v="100"/>
    <x v="424"/>
    <x v="409"/>
    <s v="Erwin  Fernández Lara"/>
    <m/>
    <m/>
    <m/>
    <m/>
    <s v="CLAUDIA CAMPOS RIVERA"/>
    <n v="633520"/>
    <s v="MEDICINA 3° PISO"/>
    <m/>
    <m/>
    <m/>
    <m/>
    <d v="2023-03-27T00:00:00"/>
    <s v="HBV"/>
    <s v="No"/>
  </r>
  <r>
    <n v="42727"/>
    <s v="OT GENERALES"/>
    <s v="OT"/>
    <m/>
    <x v="3"/>
    <s v="Cerrada"/>
    <s v="Alta"/>
    <s v="03GC-URGENCIA ADULTO-NIPLES"/>
    <s v="PATRICIA  LEAL SOTO"/>
    <s v="ROBERTO ALEJANDRO JARAMILLO PEREZ"/>
    <d v="2023-03-29T15:50:00"/>
    <s v="ot"/>
    <m/>
    <x v="55"/>
    <x v="56"/>
    <n v="1"/>
    <n v="1"/>
    <n v="0"/>
    <n v="0"/>
    <n v="100"/>
    <x v="425"/>
    <x v="410"/>
    <s v="ROBERTO ALEJANDRO JARAMILLO PEREZ"/>
    <m/>
    <m/>
    <m/>
    <m/>
    <s v="MARIA VILLARROEL"/>
    <n v="633744"/>
    <s v="URGENCIA ADULTOS"/>
    <m/>
    <m/>
    <m/>
    <m/>
    <d v="2023-03-27T00:00:00"/>
    <s v="URGENCIA ADULTOS"/>
    <s v="No"/>
  </r>
  <r>
    <n v="42737"/>
    <s v="OT GENERALES"/>
    <s v="OT"/>
    <m/>
    <x v="1"/>
    <s v="Cerrada"/>
    <s v="Alta"/>
    <s v="03EI-MEDICINA FISICA  Y REHABILITACION-REPARACION"/>
    <s v="PATRICIA  LEAL SOTO"/>
    <s v="JUAN  LEIVA CADIZ"/>
    <d v="2023-06-22T13:08:00"/>
    <s v="ot"/>
    <m/>
    <x v="106"/>
    <x v="76"/>
    <m/>
    <m/>
    <n v="2"/>
    <n v="2"/>
    <n v="100"/>
    <x v="426"/>
    <x v="411"/>
    <s v="JUAN  LEIVA CADIZ"/>
    <m/>
    <m/>
    <m/>
    <m/>
    <s v="PEDRO ARRATIA"/>
    <n v="633776"/>
    <s v="MEDICINA FISICA Y REHABILITADORA"/>
    <m/>
    <s v="JUAN  LEIVA CADIZ"/>
    <m/>
    <m/>
    <d v="2023-03-27T00:00:00"/>
    <s v="POLI MEDICINA F¿SICA Y REHABIL"/>
    <s v="No"/>
  </r>
  <r>
    <n v="42739"/>
    <s v="OT GENERALES"/>
    <s v="OT"/>
    <m/>
    <x v="0"/>
    <s v="Cerrada"/>
    <s v="Urgente"/>
    <s v="03RE-RAYOS-REVISION DE UPS DE ECO"/>
    <s v="PATRICIA  LEAL SOTO"/>
    <s v="Erwin  Fernández Lara"/>
    <d v="2023-04-14T22:46:00"/>
    <s v="ot"/>
    <m/>
    <x v="55"/>
    <x v="56"/>
    <n v="1"/>
    <n v="1"/>
    <n v="1"/>
    <n v="1"/>
    <n v="100"/>
    <x v="427"/>
    <x v="412"/>
    <s v="Erwin  Fernández Lara"/>
    <m/>
    <m/>
    <m/>
    <m/>
    <s v="DAVNE VERGARA CONTRERAS"/>
    <s v="633913/633399"/>
    <s v="RAYOS IMAGENOLOGIA"/>
    <m/>
    <s v="DANIA TAPIA ACOSTA"/>
    <m/>
    <m/>
    <d v="2023-03-27T00:00:00"/>
    <s v="RADIOLOGIA REGIONAL"/>
    <s v="No"/>
  </r>
  <r>
    <n v="42749"/>
    <s v="OT GENERALES"/>
    <s v="OT"/>
    <m/>
    <x v="0"/>
    <s v="Cerrada"/>
    <s v="Urgente"/>
    <s v="03RE-CASINO -REVISION SISTEMA ELECTRICO"/>
    <s v="PATRICIA  LEAL SOTO"/>
    <s v="YARITZA SANTANA GUERRERO"/>
    <d v="2023-04-14T22:40:00"/>
    <s v="ot"/>
    <m/>
    <x v="11"/>
    <x v="99"/>
    <n v="8"/>
    <n v="8"/>
    <n v="8"/>
    <n v="8"/>
    <n v="100"/>
    <x v="428"/>
    <x v="413"/>
    <s v="Erwin  Fernández Lara"/>
    <m/>
    <m/>
    <m/>
    <m/>
    <s v="ALFREDO ARCE"/>
    <s v="S/N"/>
    <s v="MANTENCION"/>
    <m/>
    <s v="RICARDO BURGOS, DANIA TAPIA ACOSTA"/>
    <m/>
    <m/>
    <d v="2023-03-27T00:00:00"/>
    <s v="SUB DPTO MANTEN.DE EQUIP."/>
    <s v="No"/>
  </r>
  <r>
    <n v="42778"/>
    <s v="OT GENERALES"/>
    <s v="OT"/>
    <m/>
    <x v="0"/>
    <s v="Cerrada"/>
    <s v="Normal"/>
    <s v="03RE-MEDICINA-TUBO FLUORESCENTE"/>
    <s v="PATRICIA  LEAL SOTO"/>
    <s v="FRANCISCO ROLANDO PRADINES BRIONES"/>
    <d v="2023-04-14T22:15:00"/>
    <s v="ot"/>
    <m/>
    <x v="107"/>
    <x v="109"/>
    <n v="1"/>
    <n v="1"/>
    <n v="1"/>
    <n v="1"/>
    <n v="100"/>
    <x v="429"/>
    <x v="414"/>
    <s v="Erwin  Fernández Lara"/>
    <m/>
    <m/>
    <m/>
    <m/>
    <s v="CLAUDIA CAMPOS RIVERA"/>
    <n v="633520"/>
    <s v="MEDICINA 3° PISO"/>
    <m/>
    <m/>
    <m/>
    <m/>
    <d v="2023-03-28T00:00:00"/>
    <s v="MEDICINA"/>
    <s v="No"/>
  </r>
  <r>
    <n v="42779"/>
    <s v="OT GENERALES"/>
    <s v="OT"/>
    <m/>
    <x v="2"/>
    <s v="Cerrada"/>
    <s v="Alta"/>
    <s v="03EM-MEDICINA-REVISIÓN DE ECG"/>
    <s v="PATRICIA  LEAL SOTO"/>
    <s v="JUAN  LEIVA CADIZ"/>
    <d v="2023-09-05T11:13:00"/>
    <s v="ot"/>
    <m/>
    <x v="107"/>
    <x v="109"/>
    <n v="2"/>
    <n v="2"/>
    <n v="4"/>
    <n v="4"/>
    <n v="100"/>
    <x v="430"/>
    <x v="415"/>
    <s v="RICHARD  MARDONES ALVAREZ"/>
    <m/>
    <m/>
    <m/>
    <m/>
    <s v="CLAUDIA CAMPOS RIVERA"/>
    <n v="633520"/>
    <s v="MEDICINA"/>
    <m/>
    <m/>
    <m/>
    <m/>
    <d v="2023-03-28T00:00:00"/>
    <s v="MEDICINA"/>
    <s v="No"/>
  </r>
  <r>
    <n v="42784"/>
    <s v="OT GENERALES"/>
    <s v="OT"/>
    <m/>
    <x v="0"/>
    <s v="Cerrada"/>
    <s v="Alta"/>
    <s v="03RE-CIRUGIA INFANTIL-REVISAR Y REPONER"/>
    <s v="PATRICIA  LEAL SOTO"/>
    <s v="FRANCISCO ROLANDO PRADINES BRIONES"/>
    <d v="2023-04-14T22:12:00"/>
    <s v="ot"/>
    <m/>
    <x v="107"/>
    <x v="109"/>
    <n v="1"/>
    <n v="1"/>
    <n v="1"/>
    <n v="1"/>
    <n v="100"/>
    <x v="431"/>
    <x v="416"/>
    <s v="Erwin  Fernández Lara"/>
    <m/>
    <m/>
    <m/>
    <m/>
    <s v="PATRICIA VILLAGRAN MUÑOZ"/>
    <n v="633906"/>
    <s v="CIRUGIA INFANTIL"/>
    <m/>
    <m/>
    <m/>
    <m/>
    <d v="2023-03-28T00:00:00"/>
    <s v="CIRUGIA INFANTIL"/>
    <s v="No"/>
  </r>
  <r>
    <n v="42787"/>
    <s v="OT GENERALES"/>
    <s v="OT"/>
    <m/>
    <x v="0"/>
    <s v="Cerrada"/>
    <s v="Alta"/>
    <s v="03RE-CASETA HAVERBECK-CAMBIO EQUIPO DE ILUMINACION"/>
    <s v="PATRICIA  LEAL SOTO"/>
    <s v="RICARDO BURGOS"/>
    <d v="2023-04-14T22:30:00"/>
    <s v="ot"/>
    <m/>
    <x v="102"/>
    <x v="105"/>
    <n v="1"/>
    <n v="1"/>
    <n v="2"/>
    <n v="2"/>
    <n v="100"/>
    <x v="432"/>
    <x v="417"/>
    <s v="Erwin  Fernández Lara"/>
    <m/>
    <m/>
    <m/>
    <m/>
    <s v="SOLANGE SAAVEDRA"/>
    <s v="S/N"/>
    <s v="SERVICIOS Y LOGISTICA"/>
    <m/>
    <s v="DANIA TAPIA ACOSTA"/>
    <m/>
    <m/>
    <d v="2023-03-28T00:00:00"/>
    <s v="SUB DPTO DE SERV.LOGIST."/>
    <s v="No"/>
  </r>
  <r>
    <n v="42790"/>
    <s v="OT GENERALES"/>
    <s v="OT"/>
    <m/>
    <x v="1"/>
    <s v="Cerrada"/>
    <s v="Alta"/>
    <s v="03EI-LAVANDERIA-REVISION"/>
    <s v="PATRICIA  LEAL SOTO"/>
    <s v="JORGE ANTONIO  PINO PINO"/>
    <d v="2023-04-04T09:25:00"/>
    <s v="ot"/>
    <m/>
    <x v="75"/>
    <x v="76"/>
    <n v="4"/>
    <n v="4"/>
    <n v="4"/>
    <n v="4"/>
    <n v="0"/>
    <x v="433"/>
    <x v="418"/>
    <s v="JORGE ANTONIO  PINO PINO"/>
    <m/>
    <m/>
    <m/>
    <m/>
    <s v="CLAUDIO POZO VALENZUELA"/>
    <n v="633799"/>
    <s v="LAVANDERIA"/>
    <m/>
    <s v="JORGE ANTONIO  PINO PINO"/>
    <m/>
    <m/>
    <d v="2023-03-28T00:00:00"/>
    <s v="LAVANDERIA"/>
    <s v="No"/>
  </r>
  <r>
    <n v="42791"/>
    <s v="OT GENERALES"/>
    <s v="OT"/>
    <m/>
    <x v="0"/>
    <s v="Cerrada"/>
    <s v="Alta"/>
    <s v="03RE-MEDICO QUIRURGICO-CAMBIO DE TUBO FLUORESCENTE"/>
    <s v="PATRICIA  LEAL SOTO"/>
    <s v="FRANCISCO ROLANDO PRADINES BRIONES"/>
    <d v="2023-04-11T22:46:00"/>
    <s v="ot"/>
    <m/>
    <x v="107"/>
    <x v="109"/>
    <n v="1"/>
    <n v="1"/>
    <n v="1"/>
    <n v="1"/>
    <n v="100"/>
    <x v="434"/>
    <x v="419"/>
    <s v="Erwin  Fernández Lara"/>
    <m/>
    <m/>
    <m/>
    <m/>
    <s v="XIMENA RIVAS PEÑA"/>
    <n v="633670"/>
    <s v="MEDICO QUIRURGICO"/>
    <m/>
    <m/>
    <m/>
    <m/>
    <d v="2023-03-28T00:00:00"/>
    <s v="HBV"/>
    <s v="No"/>
  </r>
  <r>
    <n v="42792"/>
    <s v="OT GENERALES"/>
    <s v="OT"/>
    <m/>
    <x v="0"/>
    <s v="Cerrada"/>
    <s v="Normal"/>
    <s v="03RE-CIRUGIA ADULTO-REVISION DE PANEL ELECTRICO"/>
    <s v="PATRICIA  LEAL SOTO"/>
    <s v="YARITZA SANTANA GUERRERO"/>
    <d v="2023-04-14T22:16:00"/>
    <s v="ot"/>
    <m/>
    <x v="84"/>
    <x v="86"/>
    <n v="1"/>
    <n v="1"/>
    <n v="1"/>
    <n v="1"/>
    <n v="100"/>
    <x v="435"/>
    <x v="420"/>
    <s v="Erwin  Fernández Lara"/>
    <m/>
    <m/>
    <m/>
    <m/>
    <s v="CARLA NILO"/>
    <n v="633704"/>
    <s v="CIRUGIA ADULTOS"/>
    <m/>
    <s v="VICTOR ANTONIO OBANDO TRUJILLO"/>
    <m/>
    <m/>
    <d v="2023-03-28T00:00:00"/>
    <s v="CIRUGIA ADULTO"/>
    <s v="No"/>
  </r>
  <r>
    <n v="42836"/>
    <s v="OT GENERALES"/>
    <s v="OT"/>
    <m/>
    <x v="0"/>
    <s v="Cerrada"/>
    <s v="Alta"/>
    <s v="03RE-BODEGA ZOCALO-LUMINARIA CON PROBLEMAS"/>
    <s v="PATRICIA  LEAL SOTO"/>
    <s v="YARITZA SANTANA GUERRERO"/>
    <d v="2023-04-11T23:36:00"/>
    <s v="ot"/>
    <m/>
    <x v="102"/>
    <x v="105"/>
    <n v="3"/>
    <n v="3"/>
    <n v="3"/>
    <n v="3"/>
    <n v="100"/>
    <x v="436"/>
    <x v="421"/>
    <s v="Erwin  Fernández Lara"/>
    <m/>
    <m/>
    <m/>
    <m/>
    <s v="DANIEL ULLOA"/>
    <n v="633549"/>
    <s v="INFORMATICA"/>
    <m/>
    <m/>
    <m/>
    <m/>
    <d v="2023-03-29T00:00:00"/>
    <s v="COMPUTACION"/>
    <s v="No"/>
  </r>
  <r>
    <n v="42838"/>
    <s v="OT GENERALES"/>
    <s v="OT"/>
    <m/>
    <x v="0"/>
    <s v="Cerrada"/>
    <s v="Alta"/>
    <s v="03RE-URGENCIA ADULTO-CAMBIO DE TUBOS "/>
    <s v="PATRICIA  LEAL SOTO"/>
    <s v="RICARDO BURGOS"/>
    <d v="2023-04-03T12:16:00"/>
    <s v="ot"/>
    <m/>
    <x v="11"/>
    <x v="12"/>
    <n v="1"/>
    <n v="1"/>
    <n v="1"/>
    <n v="1"/>
    <n v="100"/>
    <x v="437"/>
    <x v="422"/>
    <s v="Erwin  Fernández Lara"/>
    <m/>
    <m/>
    <m/>
    <m/>
    <s v="MARIA VILLARROEL"/>
    <n v="633744"/>
    <s v="URGENCIA ADULTOS"/>
    <m/>
    <m/>
    <m/>
    <m/>
    <d v="2023-03-29T00:00:00"/>
    <s v="URGENCIA ADULTOS"/>
    <s v="No"/>
  </r>
  <r>
    <n v="42841"/>
    <s v="OT GENERALES"/>
    <s v="OT"/>
    <m/>
    <x v="0"/>
    <s v="Cerrada"/>
    <s v="Alta"/>
    <s v="03RE-HEMATOLOGIA INTENSIVA-INSTALACION DE ENCHUFES"/>
    <s v="PATRICIA  LEAL SOTO"/>
    <s v="FRANCISCO ROLANDO PRADINES BRIONES"/>
    <d v="2023-04-12T00:29:00"/>
    <s v="ot"/>
    <m/>
    <x v="75"/>
    <x v="76"/>
    <n v="1"/>
    <n v="1"/>
    <n v="1"/>
    <n v="1"/>
    <n v="100"/>
    <x v="438"/>
    <x v="104"/>
    <s v="Erwin  Fernández Lara"/>
    <m/>
    <m/>
    <m/>
    <m/>
    <s v="ISABEL CASTRO"/>
    <n v="633957"/>
    <s v="HEMATOLOGIA  INTENSIVA "/>
    <m/>
    <m/>
    <m/>
    <m/>
    <d v="2023-03-29T00:00:00"/>
    <s v="UNIDAD HEMATOLOGIA INTENSIVA"/>
    <s v="No"/>
  </r>
  <r>
    <n v="42843"/>
    <s v="OT GENERALES"/>
    <s v="OT"/>
    <m/>
    <x v="2"/>
    <s v="Cerrada"/>
    <s v="Alta"/>
    <s v="03EM-MEDICO QUIRURGICO-ARREGLO DE SATUROMETRO"/>
    <s v="PATRICIA  LEAL SOTO"/>
    <s v="JUAN  LEIVA CADIZ"/>
    <d v="2023-07-12T15:53:00"/>
    <s v="ot"/>
    <m/>
    <x v="75"/>
    <x v="76"/>
    <n v="2"/>
    <n v="2"/>
    <n v="2"/>
    <n v="2"/>
    <n v="100"/>
    <x v="439"/>
    <x v="423"/>
    <s v="JUAN  LEIVA CADIZ"/>
    <m/>
    <m/>
    <m/>
    <m/>
    <s v="XIMENA RIVAS PEÑA"/>
    <n v="633670"/>
    <s v="MEDICO QUIRURGICO"/>
    <m/>
    <m/>
    <m/>
    <m/>
    <d v="2023-03-29T00:00:00"/>
    <s v="HBV"/>
    <s v="No"/>
  </r>
  <r>
    <n v="42848"/>
    <s v="OT GENERALES"/>
    <s v="OT"/>
    <m/>
    <x v="0"/>
    <s v="Cerrada"/>
    <s v="Alta"/>
    <s v="03RE-CIRUGIA ADULTO-REPARACION DE LUCES "/>
    <s v="PATRICIA  LEAL SOTO"/>
    <s v="VICTOR ANTONIO OBANDO TRUJILLO"/>
    <d v="2023-04-14T22:17:00"/>
    <s v="ot"/>
    <m/>
    <x v="84"/>
    <x v="86"/>
    <n v="1"/>
    <n v="1"/>
    <n v="1"/>
    <n v="1"/>
    <n v="100"/>
    <x v="440"/>
    <x v="424"/>
    <s v="Erwin  Fernández Lara"/>
    <m/>
    <m/>
    <m/>
    <m/>
    <s v="CARLA NILO"/>
    <s v="633704/633823"/>
    <s v="CIRUGIA ADULTO "/>
    <m/>
    <s v="YARITZA SANTANA GUERRERO"/>
    <m/>
    <m/>
    <d v="2023-03-29T00:00:00"/>
    <s v="CIRUGIA ADULTO"/>
    <s v="No"/>
  </r>
  <r>
    <n v="42862"/>
    <s v="OT GENERALES"/>
    <s v="OT"/>
    <m/>
    <x v="1"/>
    <s v="Cerrada"/>
    <s v="Inmediata"/>
    <s v="03EI-POST PARTO-REPARACION DE CATRE"/>
    <s v="PATRICIA  LEAL SOTO"/>
    <s v="JUAN GUILLERMO  AGUILA TRIVIÑOS"/>
    <d v="2023-03-29T14:34:00"/>
    <s v="ot"/>
    <m/>
    <x v="75"/>
    <x v="76"/>
    <n v="2"/>
    <n v="2"/>
    <n v="2"/>
    <n v="2"/>
    <n v="100"/>
    <x v="441"/>
    <x v="425"/>
    <s v="JUAN GUILLERMO  AGUILA TRIVIÑOS"/>
    <m/>
    <m/>
    <m/>
    <m/>
    <s v="LAIDY ESPINOZA MUÑOZ"/>
    <n v="633738"/>
    <s v="POST PARTO INMEDIATO"/>
    <m/>
    <s v="MAURICIO  QUEZADA MARTINEZ"/>
    <m/>
    <m/>
    <d v="2023-03-29T00:00:00"/>
    <s v="GINECOLOGIA"/>
    <s v="No"/>
  </r>
  <r>
    <n v="42864"/>
    <s v="OT GENERALES"/>
    <s v="OT"/>
    <m/>
    <x v="0"/>
    <s v="Cerrada"/>
    <s v="Urgente"/>
    <s v="03RE-PISO MECANICO-MEJORAS DE ILUMINACIÓN"/>
    <s v="PATRICIA  LEAL SOTO"/>
    <s v="DANIA TAPIA ACOSTA"/>
    <d v="2023-04-11T23:32:00"/>
    <s v="ot"/>
    <m/>
    <x v="11"/>
    <x v="12"/>
    <n v="2"/>
    <n v="2"/>
    <n v="2"/>
    <n v="2"/>
    <n v="100"/>
    <x v="442"/>
    <x v="426"/>
    <s v="Erwin  Fernández Lara"/>
    <m/>
    <m/>
    <m/>
    <m/>
    <s v="ALEX REYES"/>
    <n v="633424"/>
    <s v="MANTENCION"/>
    <m/>
    <s v="YARITZA SANTANA GUERRERO"/>
    <m/>
    <m/>
    <d v="2023-03-29T00:00:00"/>
    <s v="SUB DPTO MANTEN.DE EQUIP."/>
    <s v="No"/>
  </r>
  <r>
    <n v="42869"/>
    <s v="OT GENERALES"/>
    <s v="OT"/>
    <m/>
    <x v="1"/>
    <s v="Cerrada"/>
    <s v="Urgente"/>
    <s v="03EI-ASISTENTE SOCIAL ONCOLOGIA-RADIADOR"/>
    <s v="PATRICIA  LEAL SOTO"/>
    <s v="JUAN GUILLERMO  AGUILA TRIVIÑOS"/>
    <d v="2023-04-04T14:36:00"/>
    <s v="ot"/>
    <m/>
    <x v="57"/>
    <x v="58"/>
    <n v="1"/>
    <n v="1"/>
    <n v="1"/>
    <n v="1"/>
    <n v="100"/>
    <x v="443"/>
    <x v="427"/>
    <s v="JUAN GUILLERMO  AGUILA TRIVIÑOS"/>
    <m/>
    <m/>
    <m/>
    <m/>
    <s v="ANA FELMER"/>
    <s v="S/N"/>
    <s v="ASISTENTE SOCIAL ONCOLOGIA"/>
    <m/>
    <s v="MAURICIO  QUEZADA MARTINEZ"/>
    <m/>
    <m/>
    <d v="2023-03-29T00:00:00"/>
    <s v="ONCOLOGIA"/>
    <s v="No"/>
  </r>
  <r>
    <n v="42888"/>
    <s v="OT GENERALES"/>
    <s v="OT"/>
    <m/>
    <x v="0"/>
    <s v="Cerrada"/>
    <s v="Alta"/>
    <s v="03RE-ONCOLOGIA Y RDT-REPARACION Y CAMBIO"/>
    <s v="PATRICIA  LEAL SOTO"/>
    <s v="RICARDO BURGOS"/>
    <d v="2023-04-03T12:13:00"/>
    <s v="ot"/>
    <m/>
    <x v="11"/>
    <x v="12"/>
    <n v="2"/>
    <n v="2"/>
    <n v="2"/>
    <n v="2"/>
    <n v="100"/>
    <x v="444"/>
    <x v="428"/>
    <s v="Erwin  Fernández Lara"/>
    <m/>
    <m/>
    <m/>
    <m/>
    <s v="JACQUELINE ROJAS"/>
    <n v="633575"/>
    <s v="ONCOLOGIA Y RADIOTERAPIA"/>
    <m/>
    <m/>
    <m/>
    <m/>
    <d v="2023-03-29T00:00:00"/>
    <s v="ONCOLOGIA"/>
    <s v="No"/>
  </r>
  <r>
    <n v="42898"/>
    <s v="OT GENERALES"/>
    <s v="OT"/>
    <m/>
    <x v="1"/>
    <s v="Cerrada"/>
    <s v="Alta"/>
    <s v="03EI-UTI QUIRURGICA-REPARACION "/>
    <s v="PATRICIA  LEAL SOTO"/>
    <s v="SEBASTIAN TORRES CARVALLO"/>
    <d v="2023-06-01T20:43:00"/>
    <s v="ot"/>
    <m/>
    <x v="75"/>
    <x v="76"/>
    <n v="1"/>
    <n v="1"/>
    <n v="1"/>
    <n v="1"/>
    <n v="100"/>
    <x v="445"/>
    <x v="429"/>
    <s v="SEBASTIAN TORRES CARVALLO"/>
    <m/>
    <m/>
    <m/>
    <m/>
    <s v="CATALINA BARRIENTOS "/>
    <s v="633815/633497"/>
    <s v="UTI QUIRURGICA"/>
    <m/>
    <m/>
    <m/>
    <m/>
    <d v="2023-03-29T00:00:00"/>
    <s v="UTI QUIRURGICA"/>
    <s v="No"/>
  </r>
  <r>
    <n v="42900"/>
    <s v="OT GENERALES"/>
    <s v="OT"/>
    <m/>
    <x v="1"/>
    <s v="Cerrada"/>
    <s v="Alta"/>
    <s v="03EI-ESTERILIZACION-LAVADORA BELIMED 3"/>
    <s v="PATRICIA  LEAL SOTO"/>
    <s v="SEBASTIAN TORRES CARVALLO"/>
    <d v="2023-04-17T08:30:00"/>
    <s v="ot"/>
    <m/>
    <x v="75"/>
    <x v="76"/>
    <n v="1"/>
    <n v="1"/>
    <n v="1"/>
    <n v="1"/>
    <n v="100"/>
    <x v="446"/>
    <x v="430"/>
    <s v="SEBASTIAN TORRES CARVALLO"/>
    <m/>
    <m/>
    <m/>
    <m/>
    <s v="CONSTANZA PEREZ"/>
    <n v="633459"/>
    <s v="ESTERILIZACION"/>
    <m/>
    <s v="SEBASTIAN TORRES CARVALLO"/>
    <m/>
    <m/>
    <d v="2023-03-29T00:00:00"/>
    <s v="ESTERILIZACION"/>
    <s v="No"/>
  </r>
  <r>
    <n v="42901"/>
    <s v="OT GENERALES"/>
    <s v="OT"/>
    <m/>
    <x v="1"/>
    <s v="Cerrada"/>
    <s v="Alta"/>
    <s v="03EI-PABELLON CENTRAL-REPARACION DE ARCO"/>
    <s v="PATRICIA  LEAL SOTO"/>
    <s v="JORGE ANTONIO  PINO PINO"/>
    <d v="2023-07-20T15:52:00"/>
    <s v="ot"/>
    <m/>
    <x v="11"/>
    <x v="110"/>
    <n v="12"/>
    <n v="12"/>
    <n v="12"/>
    <n v="12"/>
    <n v="0"/>
    <x v="447"/>
    <x v="431"/>
    <s v="JORGE ANTONIO  PINO PINO"/>
    <m/>
    <m/>
    <m/>
    <m/>
    <s v="FRANCISCA CHAURA"/>
    <s v="S/N"/>
    <s v="PABELLON CENTRAL"/>
    <m/>
    <s v="JORGE ANTONIO  PINO PINO"/>
    <m/>
    <m/>
    <d v="2023-03-29T00:00:00"/>
    <s v="PABELLON CENTRAL"/>
    <s v="No"/>
  </r>
  <r>
    <n v="42903"/>
    <s v="OT GENERALES"/>
    <s v="OT"/>
    <m/>
    <x v="2"/>
    <s v="Cerrada"/>
    <s v="Urgente"/>
    <s v="03EM-MED. FISICA Y REHABILITACION-AJUSTE DE TERMOMETRO"/>
    <s v="PATRICIA  LEAL SOTO"/>
    <s v="JUAN  LEIVA CADIZ"/>
    <d v="2023-06-01T17:26:00"/>
    <s v="ot"/>
    <m/>
    <x v="37"/>
    <x v="10"/>
    <n v="1"/>
    <n v="1"/>
    <n v="1"/>
    <n v="1"/>
    <n v="100"/>
    <x v="448"/>
    <x v="432"/>
    <s v="JUAN  LEIVA CADIZ"/>
    <m/>
    <m/>
    <m/>
    <m/>
    <s v="PEDRO ARRATIA"/>
    <n v="633776"/>
    <s v="MEDICINA FISICA Y REHABILITADORA"/>
    <m/>
    <m/>
    <m/>
    <m/>
    <d v="2023-03-29T00:00:00"/>
    <s v="POLI MEDICINA F¿SICA Y REHABIL"/>
    <s v="No"/>
  </r>
  <r>
    <n v="42907"/>
    <s v="OT GENERALES"/>
    <s v="OT"/>
    <m/>
    <x v="0"/>
    <s v="Cerrada"/>
    <s v="Alta"/>
    <s v="03RE-SAMU-REVISION Y REPARACION"/>
    <s v="PATRICIA  LEAL SOTO"/>
    <s v="DANIA TAPIA ACOSTA"/>
    <d v="2023-04-03T12:19:00"/>
    <s v="ot"/>
    <m/>
    <x v="75"/>
    <x v="76"/>
    <n v="3"/>
    <n v="3"/>
    <n v="3"/>
    <n v="3"/>
    <n v="100"/>
    <x v="449"/>
    <x v="433"/>
    <s v="Erwin  Fernández Lara"/>
    <m/>
    <m/>
    <m/>
    <m/>
    <s v="NATALY ALVEAL SILVA"/>
    <n v="633563"/>
    <s v="SAMU"/>
    <m/>
    <s v="VICTOR ANTONIO OBANDO TRUJILLO"/>
    <m/>
    <m/>
    <d v="2023-03-29T00:00:00"/>
    <s v="SAMU"/>
    <s v="No"/>
  </r>
  <r>
    <n v="42913"/>
    <s v="OT GENERALES"/>
    <s v="OT"/>
    <m/>
    <x v="0"/>
    <s v="Cerrada"/>
    <s v="Alta"/>
    <s v="03RE-POLI HEMATOLOGIA INFANTIL-CAMBIO DE TUBO FLUORESCENTE"/>
    <s v="PATRICIA  LEAL SOTO"/>
    <s v="DANIA TAPIA ACOSTA"/>
    <d v="2023-04-14T22:26:00"/>
    <s v="ot"/>
    <m/>
    <x v="69"/>
    <x v="69"/>
    <n v="1"/>
    <n v="1"/>
    <n v="1"/>
    <n v="1"/>
    <n v="100"/>
    <x v="450"/>
    <x v="434"/>
    <s v="Erwin  Fernández Lara"/>
    <m/>
    <m/>
    <m/>
    <m/>
    <s v="YARITZIA ANDRADES"/>
    <n v="633340"/>
    <s v="POLI HEMATOLOGIA INFANTIL"/>
    <m/>
    <m/>
    <m/>
    <m/>
    <d v="2023-03-30T00:00:00"/>
    <s v="POLI HEMATOLOGIA"/>
    <s v="No"/>
  </r>
  <r>
    <n v="42933"/>
    <s v="OT GENERALES"/>
    <s v="OT"/>
    <m/>
    <x v="0"/>
    <s v="Cerrada"/>
    <s v="Alta"/>
    <s v="03RE-DENTAL-REVISAR INSTALACION"/>
    <s v="PATRICIA  LEAL SOTO"/>
    <s v="VICTOR ANTONIO OBANDO TRUJILLO"/>
    <d v="2023-04-14T23:01:00"/>
    <s v="ot"/>
    <m/>
    <x v="108"/>
    <x v="111"/>
    <n v="4"/>
    <n v="4"/>
    <n v="4"/>
    <n v="4"/>
    <n v="100"/>
    <x v="451"/>
    <x v="435"/>
    <s v="Erwin  Fernández Lara"/>
    <m/>
    <m/>
    <m/>
    <m/>
    <s v="PAOLA LOPEZ ROJAS"/>
    <n v="633660"/>
    <s v="Subdepartamento Procedimientos Diagnósticos"/>
    <m/>
    <s v="RICARDO BURGOS"/>
    <m/>
    <m/>
    <d v="2023-03-30T00:00:00"/>
    <s v="DENTAL"/>
    <s v="No"/>
  </r>
  <r>
    <n v="42935"/>
    <s v="OT GENERALES"/>
    <s v="OT"/>
    <m/>
    <x v="1"/>
    <s v="Cerrada"/>
    <s v="Alta"/>
    <s v="03EI-MEDICINA-REPARACION DE SILLAS DE RUEDAS"/>
    <s v="PATRICIA  LEAL SOTO"/>
    <s v="JUAN GUILLERMO  AGUILA TRIVIÑOS"/>
    <d v="2023-04-03T11:58:00"/>
    <s v="ot"/>
    <m/>
    <x v="11"/>
    <x v="12"/>
    <n v="3"/>
    <n v="3"/>
    <n v="3"/>
    <n v="3"/>
    <n v="100"/>
    <x v="452"/>
    <x v="436"/>
    <s v="JUAN GUILLERMO  AGUILA TRIVIÑOS"/>
    <m/>
    <m/>
    <m/>
    <m/>
    <s v="CLAUDIA CAMPOS RIVERA"/>
    <n v="633520"/>
    <s v="MEDICINA"/>
    <m/>
    <s v="MAURICIO  QUEZADA MARTINEZ"/>
    <m/>
    <m/>
    <d v="2023-03-30T00:00:00"/>
    <s v="MEDICINA"/>
    <s v="No"/>
  </r>
  <r>
    <n v="42937"/>
    <s v="OT GENERALES"/>
    <s v="OT"/>
    <m/>
    <x v="1"/>
    <s v="Cerrada"/>
    <s v="Alta"/>
    <s v="03EI-LAVANDERIA-CAMBIO DE MANGUERA"/>
    <s v="PATRICIA  LEAL SOTO"/>
    <s v="JORGE ANTONIO  PINO PINO"/>
    <d v="2023-04-04T09:23:00"/>
    <s v="ot"/>
    <m/>
    <x v="100"/>
    <x v="110"/>
    <n v="1"/>
    <n v="1"/>
    <n v="1"/>
    <n v="1"/>
    <n v="0"/>
    <x v="453"/>
    <x v="437"/>
    <s v="JORGE ANTONIO  PINO PINO"/>
    <m/>
    <m/>
    <m/>
    <m/>
    <s v="CLAUDIO POZO"/>
    <n v="633799"/>
    <s v="LAVANDERIA"/>
    <m/>
    <s v="JORGE ANTONIO  PINO PINO, JOSE LUIS  CEBALLO CARCAMO"/>
    <m/>
    <m/>
    <d v="2023-03-30T00:00:00"/>
    <s v="LAVANDERIA"/>
    <s v="No"/>
  </r>
  <r>
    <n v="42945"/>
    <s v="OT GENERALES"/>
    <s v="OT"/>
    <m/>
    <x v="1"/>
    <s v="Cerrada"/>
    <s v="Alta"/>
    <s v="03EI-LAVANDERIA-REVISION DE LAVADORA"/>
    <s v="PATRICIA  LEAL SOTO"/>
    <s v="JORGE ANTONIO  PINO PINO"/>
    <d v="2024-08-26T18:06:00"/>
    <s v="ot"/>
    <m/>
    <x v="109"/>
    <x v="112"/>
    <n v="12"/>
    <n v="12"/>
    <n v="12"/>
    <n v="12"/>
    <n v="0"/>
    <x v="454"/>
    <x v="438"/>
    <s v="PATRICIA  LEAL SOTO"/>
    <m/>
    <m/>
    <m/>
    <m/>
    <s v="CLAUDIO POZO VALENZUELA"/>
    <n v="633799"/>
    <s v="LAVANDERIA Y ROPERIA"/>
    <m/>
    <s v="ALVARO  MATUS REYES, FELIPE  FIGUEROA CANUIÑIR, JORGE ANTONIO  PINO PINO, JOSE LUIS  CEBALLO CARCAMO"/>
    <m/>
    <m/>
    <d v="2023-03-30T00:00:00"/>
    <s v="LAVANDERIA"/>
    <s v="No"/>
  </r>
  <r>
    <n v="42949"/>
    <s v="OT GENERALES"/>
    <s v="OT"/>
    <m/>
    <x v="1"/>
    <s v="Cerrada"/>
    <s v="Alta"/>
    <s v="03EI-LAVANDERIA-REPARACION EN SECADOR 3"/>
    <s v="PATRICIA  LEAL SOTO"/>
    <s v="FELIPE  FIGUEROA CANUIÑIR"/>
    <d v="2023-04-04T11:29:00"/>
    <m/>
    <m/>
    <x v="11"/>
    <x v="12"/>
    <n v="1"/>
    <n v="1"/>
    <n v="1"/>
    <n v="1"/>
    <n v="100"/>
    <x v="455"/>
    <x v="439"/>
    <s v="FELIPE  FIGUEROA CANUIÑIR"/>
    <m/>
    <m/>
    <m/>
    <m/>
    <s v="CLAUDIO POZO VALENZUELA"/>
    <n v="633799"/>
    <s v="LAVANDERIA"/>
    <m/>
    <s v="ALVARO  MATUS REYES, FELIPE  FIGUEROA CANUIÑIR"/>
    <m/>
    <m/>
    <d v="2023-03-30T00:00:00"/>
    <s v="LAVANDERIA"/>
    <s v="No"/>
  </r>
  <r>
    <n v="44264"/>
    <s v="OT GENERALES"/>
    <s v="OT"/>
    <m/>
    <x v="2"/>
    <s v="Cerrada"/>
    <s v="Normal"/>
    <s v="03EM- ANATOMÍA PATOLÓGICA - REPARACIÓN MICROFONO"/>
    <s v="FABIAN  FLANDEZ FILOZA"/>
    <s v="FABIAN  FLANDEZ FILOZA"/>
    <d v="2023-04-25T17:50:00"/>
    <s v="ot"/>
    <m/>
    <x v="55"/>
    <x v="56"/>
    <m/>
    <m/>
    <n v="0"/>
    <n v="0"/>
    <n v="100"/>
    <x v="456"/>
    <x v="440"/>
    <s v="FABIAN  FLANDEZ FILOZA"/>
    <m/>
    <m/>
    <m/>
    <m/>
    <s v="YENNY VALENCIA"/>
    <m/>
    <s v="ANATOMÍA PATOLÓGICA"/>
    <m/>
    <m/>
    <m/>
    <m/>
    <d v="2023-03-27T00:00:00"/>
    <s v="ANATOMIA PATOLOGICA"/>
    <s v="No"/>
  </r>
  <r>
    <n v="46248"/>
    <s v="OT GENERALES"/>
    <s v="OT"/>
    <m/>
    <x v="3"/>
    <s v="Cerrada"/>
    <s v="Normal"/>
    <s v="03GC-UTI  QUIRURGICA-REPARACION"/>
    <s v="PATRICIA  LEAL SOTO"/>
    <s v="ROBERTO ALEJANDRO JARAMILLO PEREZ"/>
    <d v="2023-06-05T22:34:00"/>
    <s v="ot"/>
    <m/>
    <x v="110"/>
    <x v="113"/>
    <n v="1"/>
    <n v="1"/>
    <n v="0"/>
    <n v="0"/>
    <n v="100"/>
    <x v="457"/>
    <x v="441"/>
    <s v="ROBERTO ALEJANDRO JARAMILLO PEREZ"/>
    <m/>
    <m/>
    <m/>
    <m/>
    <s v="CONSUELO VILLANUEVA SOLIS"/>
    <s v="633815/633497"/>
    <s v="UTI QUIRURGICA 2°PISO "/>
    <m/>
    <m/>
    <m/>
    <m/>
    <d v="2023-03-06T00:00:00"/>
    <s v="UTI QUIRURGICA"/>
    <s v="No"/>
  </r>
  <r>
    <n v="43069"/>
    <s v="OT GENERALES"/>
    <s v="OT"/>
    <m/>
    <x v="2"/>
    <s v="Cerrada"/>
    <s v="Alta"/>
    <s v="03EM-MEDICINA-REPARACION DE CABLE "/>
    <s v="PATRICIA  LEAL SOTO"/>
    <s v="JUAN  LEIVA CADIZ"/>
    <d v="2023-07-12T15:50:00"/>
    <s v="ot"/>
    <m/>
    <x v="98"/>
    <x v="99"/>
    <n v="2"/>
    <n v="2"/>
    <n v="2"/>
    <n v="2"/>
    <n v="100"/>
    <x v="458"/>
    <x v="442"/>
    <s v="JUAN  LEIVA CADIZ"/>
    <m/>
    <m/>
    <m/>
    <m/>
    <s v="CLAUDIA CAMPOS RIVERA"/>
    <n v="633520"/>
    <s v="MEDICINA"/>
    <m/>
    <m/>
    <m/>
    <m/>
    <d v="2023-04-01T00:00:00"/>
    <s v="MEDICINA"/>
    <s v="No"/>
  </r>
  <r>
    <n v="43072"/>
    <s v="OT GENERALES"/>
    <s v="OT"/>
    <m/>
    <x v="1"/>
    <s v="Cerrada"/>
    <s v="Urgente"/>
    <s v="03EI-HEMATOLOGIA INTENSIVA-EXTRACTOR DE AIRE"/>
    <s v="PATRICIA  LEAL SOTO"/>
    <s v="FELIPE  FIGUEROA CANUIÑIR"/>
    <d v="2023-04-04T11:32:00"/>
    <s v="ot"/>
    <m/>
    <x v="57"/>
    <x v="58"/>
    <n v="1"/>
    <n v="1"/>
    <n v="1"/>
    <n v="1"/>
    <n v="100"/>
    <x v="459"/>
    <x v="443"/>
    <s v="FELIPE  FIGUEROA CANUIÑIR"/>
    <m/>
    <m/>
    <m/>
    <m/>
    <s v="ISABEL CASTRO"/>
    <n v="633957"/>
    <s v="HEMATOLOGIA INTENSIVA"/>
    <m/>
    <s v="ALVARO  MATUS REYES, FELIPE  FIGUEROA CANUIÑIR"/>
    <m/>
    <m/>
    <d v="2023-04-01T00:00:00"/>
    <s v="UNIDAD HEMATOLOGIA INTENSIVA"/>
    <s v="No"/>
  </r>
  <r>
    <n v="43075"/>
    <s v="OT GENERALES"/>
    <s v="OT"/>
    <m/>
    <x v="2"/>
    <s v="Cerrada"/>
    <s v="Alta"/>
    <s v="03EM-MEDICINA- CABLE DE SATUROMETRO "/>
    <s v="PATRICIA  LEAL SOTO"/>
    <s v="RODRIGO GUTIERREZ VELIZ"/>
    <d v="2023-11-06T12:47:00"/>
    <s v="ot"/>
    <m/>
    <x v="98"/>
    <x v="99"/>
    <m/>
    <m/>
    <n v="0"/>
    <n v="0"/>
    <n v="100"/>
    <x v="460"/>
    <x v="444"/>
    <s v="RODRIGO GUTIERREZ VELIZ"/>
    <m/>
    <m/>
    <m/>
    <m/>
    <s v="CLAUDIA CAMPOS RIVERA"/>
    <n v="633520"/>
    <s v="MEDICINA"/>
    <m/>
    <m/>
    <m/>
    <m/>
    <d v="2023-04-01T00:00:00"/>
    <s v="MEDICINA"/>
    <s v="No"/>
  </r>
  <r>
    <n v="43090"/>
    <s v="OT GENERALES"/>
    <s v="OT"/>
    <m/>
    <x v="2"/>
    <s v="Cerrada"/>
    <s v="Alta"/>
    <s v="03EM-MEDICINA-SATUROMETRO "/>
    <s v="PATRICIA  LEAL SOTO"/>
    <s v="JUAN  LEIVA CADIZ"/>
    <d v="2023-07-12T15:49:00"/>
    <s v="ot"/>
    <m/>
    <x v="57"/>
    <x v="58"/>
    <n v="2"/>
    <n v="2"/>
    <n v="2"/>
    <n v="2"/>
    <n v="100"/>
    <x v="461"/>
    <x v="445"/>
    <s v="JUAN  LEIVA CADIZ"/>
    <m/>
    <m/>
    <m/>
    <m/>
    <s v="CLAUDIA CAMPOS RIVERA"/>
    <n v="633520"/>
    <s v="MEDICINA "/>
    <m/>
    <m/>
    <m/>
    <m/>
    <d v="2023-04-03T00:00:00"/>
    <s v="MEDICINA"/>
    <s v="No"/>
  </r>
  <r>
    <n v="43095"/>
    <s v="OT GENERALES"/>
    <s v="OT"/>
    <m/>
    <x v="3"/>
    <s v="Cerrada"/>
    <s v="Alta"/>
    <s v="03GC-SAMU-CAMBIO DE FLUJOMETRO"/>
    <s v="PATRICIA  LEAL SOTO"/>
    <s v="ROBERTO ALEJANDRO JARAMILLO PEREZ"/>
    <d v="2023-04-04T17:30:00"/>
    <s v="ot"/>
    <m/>
    <x v="24"/>
    <x v="27"/>
    <n v="1"/>
    <n v="1"/>
    <n v="1"/>
    <n v="1"/>
    <n v="100"/>
    <x v="462"/>
    <x v="446"/>
    <s v="ROBERTO ALEJANDRO JARAMILLO PEREZ"/>
    <m/>
    <m/>
    <m/>
    <m/>
    <s v="NATALY ALVEAL SILVA"/>
    <n v="633563"/>
    <s v="SAMU"/>
    <m/>
    <m/>
    <m/>
    <m/>
    <d v="2023-04-03T00:00:00"/>
    <s v="SAMU"/>
    <s v="No"/>
  </r>
  <r>
    <n v="43096"/>
    <s v="OT GENERALES"/>
    <s v="OT"/>
    <m/>
    <x v="2"/>
    <s v="Cerrada"/>
    <s v="Normal"/>
    <s v="03EM-MEDICINA-CABLE ECG PHILLIPS  EFICIA CM120 SERIE CN92367926"/>
    <s v="PATRICIA  LEAL SOTO"/>
    <s v="RODRIGO GUTIERREZ VELIZ"/>
    <d v="2023-04-05T11:32:00"/>
    <s v="ot"/>
    <m/>
    <x v="102"/>
    <x v="105"/>
    <m/>
    <m/>
    <n v="0"/>
    <n v="0"/>
    <n v="100"/>
    <x v="463"/>
    <x v="447"/>
    <s v="RODRIGO GUTIERREZ VELIZ"/>
    <m/>
    <m/>
    <m/>
    <m/>
    <s v="CLAUDIA CAMPOS RIVERA"/>
    <n v="633520"/>
    <s v="MEDICINA "/>
    <m/>
    <m/>
    <m/>
    <m/>
    <d v="2023-04-03T00:00:00"/>
    <s v="MEDICINA"/>
    <s v="No"/>
  </r>
  <r>
    <n v="43097"/>
    <s v="OT GENERALES"/>
    <s v="OT"/>
    <m/>
    <x v="2"/>
    <s v="Cerrada"/>
    <s v="Alta"/>
    <s v="03EM-MEDICINA-BOMBA DE INFUSIÓN"/>
    <s v="PATRICIA  LEAL SOTO"/>
    <s v="Victor Lopez Galleguillos"/>
    <d v="2024-01-15T10:17:00"/>
    <s v="ot"/>
    <m/>
    <x v="57"/>
    <x v="58"/>
    <m/>
    <m/>
    <n v="0"/>
    <n v="0"/>
    <n v="100"/>
    <x v="464"/>
    <x v="448"/>
    <s v="RODRIGO GUTIERREZ VELIZ"/>
    <m/>
    <m/>
    <m/>
    <m/>
    <s v="CLAUDIA CAMPOS RIVERA"/>
    <n v="633520"/>
    <s v="MEDICINA"/>
    <m/>
    <m/>
    <m/>
    <m/>
    <d v="2023-04-03T00:00:00"/>
    <s v="MEDICINA"/>
    <s v="No"/>
  </r>
  <r>
    <n v="43099"/>
    <s v="OT GENERALES"/>
    <s v="OT"/>
    <m/>
    <x v="0"/>
    <s v="Cerrada"/>
    <s v="Alta"/>
    <s v="03RE-LABORATORIO CENTRAL-REPARACION DE ENCHUFE"/>
    <s v="PATRICIA  LEAL SOTO"/>
    <s v="DANIA TAPIA ACOSTA"/>
    <d v="2023-04-14T22:52:00"/>
    <s v="ot"/>
    <m/>
    <x v="90"/>
    <x v="91"/>
    <n v="1"/>
    <n v="1"/>
    <n v="1"/>
    <n v="1"/>
    <n v="100"/>
    <x v="465"/>
    <x v="449"/>
    <s v="Erwin  Fernández Lara"/>
    <m/>
    <m/>
    <m/>
    <m/>
    <s v="VERONICA PEREZ"/>
    <n v="633305"/>
    <s v="LABORATORIO CENTRAL"/>
    <m/>
    <m/>
    <m/>
    <m/>
    <d v="2023-04-03T00:00:00"/>
    <s v="LABORATORIO"/>
    <s v="No"/>
  </r>
  <r>
    <n v="43121"/>
    <s v="OT GENERALES"/>
    <s v="OT"/>
    <m/>
    <x v="1"/>
    <s v="Cerrada"/>
    <s v="Inmediata"/>
    <s v="03EI-RASYOS-REPARACION AIRE ACONDICIONADO"/>
    <s v="PATRICIA  LEAL SOTO"/>
    <s v="JOSE LUIS  CEBALLO CARCAMO"/>
    <d v="2023-11-20T12:26:00"/>
    <s v="ot"/>
    <m/>
    <x v="24"/>
    <x v="27"/>
    <n v="2"/>
    <n v="2"/>
    <n v="2"/>
    <n v="2"/>
    <n v="100"/>
    <x v="466"/>
    <x v="450"/>
    <s v="JOSE LUIS  CEBALLO CARCAMO"/>
    <m/>
    <m/>
    <m/>
    <m/>
    <s v="DAVNE VERGARA CONTRERAS"/>
    <n v="633399"/>
    <s v="RAYOS IMAGENOLOGIA"/>
    <m/>
    <s v="JOSE LUIS  CEBALLO CARCAMO"/>
    <m/>
    <m/>
    <d v="2023-04-03T00:00:00"/>
    <s v="RADIOLOGIA REGIONAL"/>
    <s v="No"/>
  </r>
  <r>
    <n v="43132"/>
    <s v="OT GENERALES"/>
    <s v="OT"/>
    <m/>
    <x v="0"/>
    <s v="Cerrada"/>
    <s v="Alta"/>
    <s v="03RE-ANATOMIA PATOLOGICA-CAMBIO DE TUBO FLUORESCENTE"/>
    <s v="PATRICIA  LEAL SOTO"/>
    <s v="YARITZA SANTANA GUERRERO"/>
    <d v="2023-04-11T23:24:00"/>
    <s v="ot"/>
    <m/>
    <x v="57"/>
    <x v="58"/>
    <n v="2"/>
    <n v="2"/>
    <n v="2"/>
    <n v="2"/>
    <n v="100"/>
    <x v="467"/>
    <x v="451"/>
    <s v="Erwin  Fernández Lara"/>
    <m/>
    <m/>
    <m/>
    <m/>
    <s v="YENNY VALENCIA"/>
    <n v="633202"/>
    <s v="ANATOMIA  PATOLOGICA"/>
    <m/>
    <s v="FRANCISCO ROLANDO PRADINES BRIONES"/>
    <m/>
    <m/>
    <d v="2023-04-03T00:00:00"/>
    <s v="ANATOMIA PATOLOGICA"/>
    <s v="No"/>
  </r>
  <r>
    <n v="43137"/>
    <s v="OT GENERALES"/>
    <s v="OT"/>
    <m/>
    <x v="0"/>
    <s v="Cerrada"/>
    <s v="Alta"/>
    <s v="03RE-PSIQUIATRIA-CAMBIO DE TUBOS FLUORESCENTES"/>
    <s v="PATRICIA  LEAL SOTO"/>
    <s v="DANIA TAPIA ACOSTA"/>
    <d v="2023-05-09T06:48:00"/>
    <s v="ot"/>
    <m/>
    <x v="102"/>
    <x v="105"/>
    <n v="1"/>
    <n v="1"/>
    <n v="1"/>
    <n v="1"/>
    <n v="100"/>
    <x v="468"/>
    <x v="452"/>
    <s v="Erwin  Fernández Lara"/>
    <m/>
    <m/>
    <m/>
    <m/>
    <s v="NANCY MIRA"/>
    <n v="633784"/>
    <s v="PSIQUIATRIA"/>
    <m/>
    <s v="RICARDO BURGOS, YARITZA SANTANA GUERRERO, VICTOR ANTONIO OBANDO TRUJILLO"/>
    <m/>
    <m/>
    <d v="2023-04-03T00:00:00"/>
    <s v="PSIQUIATRIA"/>
    <s v="No"/>
  </r>
  <r>
    <n v="43142"/>
    <s v="OT GENERALES"/>
    <s v="OT"/>
    <m/>
    <x v="0"/>
    <s v="Cerrada"/>
    <s v="Alta"/>
    <s v="03RE-PEDIATRIA ONCOLOGIA INFANTIL-CAMBIO DE TUBO FLUORESCENTE"/>
    <s v="PATRICIA  LEAL SOTO"/>
    <s v="DANIA TAPIA ACOSTA"/>
    <d v="2023-04-11T23:11:00"/>
    <s v="ot"/>
    <m/>
    <x v="57"/>
    <x v="58"/>
    <n v="1"/>
    <n v="1"/>
    <n v="1"/>
    <n v="1"/>
    <n v="100"/>
    <x v="469"/>
    <x v="453"/>
    <s v="Erwin  Fernández Lara"/>
    <m/>
    <m/>
    <m/>
    <m/>
    <s v="JAMILETTE JARAMILLO "/>
    <n v="633683"/>
    <s v="PEDIATRIA - ONCOLOGIA INFANTIL"/>
    <m/>
    <m/>
    <m/>
    <m/>
    <d v="2023-04-03T00:00:00"/>
    <s v="PEDIATRIA"/>
    <s v="No"/>
  </r>
  <r>
    <n v="43143"/>
    <s v="OT GENERALES"/>
    <s v="OT"/>
    <m/>
    <x v="2"/>
    <s v="Cerrada"/>
    <s v="Urgente"/>
    <s v="03EM-PABELLON DE DERMATOLOGIA-REVISION DE ELECTRO"/>
    <s v="PATRICIA  LEAL SOTO"/>
    <s v="Grecia Stephany Sánchez Macho"/>
    <d v="2024-01-15T10:18:00"/>
    <s v="ot"/>
    <m/>
    <x v="57"/>
    <x v="58"/>
    <m/>
    <m/>
    <n v="0"/>
    <n v="0"/>
    <n v="100"/>
    <x v="470"/>
    <x v="454"/>
    <s v="RODRIGO GUTIERREZ VELIZ"/>
    <m/>
    <m/>
    <m/>
    <m/>
    <s v="CLAUDIA LOPEZ REYES"/>
    <n v="633329"/>
    <s v="POLI DE CIRUGIA"/>
    <m/>
    <m/>
    <m/>
    <m/>
    <d v="2023-04-03T00:00:00"/>
    <s v="POLI CIRUGIA ADULTO"/>
    <s v="No"/>
  </r>
  <r>
    <n v="43149"/>
    <s v="OT GENERALES"/>
    <s v="OT"/>
    <m/>
    <x v="2"/>
    <s v="Cerrada"/>
    <s v="Alta"/>
    <s v="03EM-MEDICO QUIRÚRGICO INDIFERENCIADO-REVISIÓN Y REPARACIÓN"/>
    <s v="PATRICIA  LEAL SOTO"/>
    <s v="Grecia Stephany Sánchez Macho"/>
    <d v="2023-07-12T15:47:00"/>
    <s v="ot"/>
    <m/>
    <x v="24"/>
    <x v="27"/>
    <n v="2"/>
    <n v="2"/>
    <n v="4"/>
    <n v="4"/>
    <n v="100"/>
    <x v="471"/>
    <x v="455"/>
    <s v="JUAN  LEIVA CADIZ"/>
    <m/>
    <m/>
    <m/>
    <m/>
    <s v="DANIELA OLAVARRIA ENFERMERA (S)"/>
    <n v="633669"/>
    <s v="MEDICO QUIRURGICO INDIFERENCIADO"/>
    <m/>
    <m/>
    <m/>
    <m/>
    <d v="2023-04-03T00:00:00"/>
    <s v="HBV"/>
    <s v="No"/>
  </r>
  <r>
    <n v="43150"/>
    <s v="OT GENERALES"/>
    <s v="OT"/>
    <m/>
    <x v="0"/>
    <s v="Cerrada"/>
    <s v="Urgente"/>
    <s v="03RE-MEDICINA-REPARACIÓN DE LUZ "/>
    <s v="PATRICIA  LEAL SOTO"/>
    <s v="FRANCISCO ROLANDO PRADINES BRIONES"/>
    <d v="2023-04-14T22:14:00"/>
    <s v="ot"/>
    <m/>
    <x v="102"/>
    <x v="105"/>
    <n v="1"/>
    <n v="1"/>
    <n v="1"/>
    <n v="1"/>
    <n v="100"/>
    <x v="472"/>
    <x v="456"/>
    <s v="Erwin  Fernández Lara"/>
    <m/>
    <m/>
    <m/>
    <m/>
    <s v="CLAUDIA CAMPOS RIVERA"/>
    <n v="633520"/>
    <s v="MEDICINA 3° PISO"/>
    <m/>
    <m/>
    <m/>
    <m/>
    <d v="2023-04-03T00:00:00"/>
    <s v="MEDICINA"/>
    <s v="No"/>
  </r>
  <r>
    <n v="43153"/>
    <s v="OT GENERALES"/>
    <s v="OT"/>
    <m/>
    <x v="1"/>
    <s v="Cerrada"/>
    <s v="Alta"/>
    <s v="03EI-TRAUMATOLOGIA-REVISAR Y REPARAR CATRE"/>
    <s v="PATRICIA  LEAL SOTO"/>
    <s v="JUAN GUILLERMO  AGUILA TRIVIÑOS"/>
    <d v="2023-04-05T08:06:00"/>
    <s v="ot"/>
    <m/>
    <x v="57"/>
    <x v="58"/>
    <n v="3"/>
    <n v="3"/>
    <n v="3"/>
    <n v="3"/>
    <n v="100"/>
    <x v="473"/>
    <x v="457"/>
    <s v="JUAN GUILLERMO  AGUILA TRIVIÑOS"/>
    <m/>
    <m/>
    <m/>
    <m/>
    <s v="PAMELA ROZAS ROJAS"/>
    <s v="633718 /954957560"/>
    <s v="TRAUMATOLOGIA"/>
    <m/>
    <s v="MAURICIO  QUEZADA MARTINEZ"/>
    <m/>
    <m/>
    <d v="2023-04-03T00:00:00"/>
    <s v="TRAUMATOLOGIA ADULTO"/>
    <s v="No"/>
  </r>
  <r>
    <n v="43168"/>
    <s v="OT GENERALES"/>
    <s v="OT"/>
    <m/>
    <x v="0"/>
    <s v="Cerrada"/>
    <s v="Alta"/>
    <s v="03RE-RADIOTERAPIA-CAMBIO DE TUBO"/>
    <s v="PATRICIA  LEAL SOTO"/>
    <s v="RICARDO BURGOS"/>
    <d v="2023-04-14T22:23:00"/>
    <s v="ot"/>
    <m/>
    <x v="70"/>
    <x v="70"/>
    <n v="1"/>
    <n v="1"/>
    <n v="1"/>
    <n v="1"/>
    <n v="100"/>
    <x v="474"/>
    <x v="458"/>
    <s v="Erwin  Fernández Lara"/>
    <m/>
    <m/>
    <m/>
    <m/>
    <s v="MABEL VENEGAS"/>
    <n v="635395"/>
    <s v="RADIOTERAPIA"/>
    <m/>
    <m/>
    <m/>
    <m/>
    <d v="2023-04-03T00:00:00"/>
    <s v="RADIOTERAPIA"/>
    <s v="No"/>
  </r>
  <r>
    <n v="43169"/>
    <s v="OT GENERALES"/>
    <s v="OT"/>
    <m/>
    <x v="0"/>
    <s v="Rechazada"/>
    <s v="Alta"/>
    <s v="03RE-RADIOTERAPIA-INSTALACION DE TIMBRE"/>
    <s v="PATRICIA  LEAL SOTO"/>
    <s v="Erwin  Fernández Lara"/>
    <d v="2023-12-14T00:29:00"/>
    <s v="ot"/>
    <m/>
    <x v="6"/>
    <x v="6"/>
    <n v="1"/>
    <n v="1"/>
    <n v="2"/>
    <n v="2"/>
    <n v="100"/>
    <x v="475"/>
    <x v="459"/>
    <s v="Erwin  Fernández Lara"/>
    <m/>
    <m/>
    <m/>
    <m/>
    <s v="MABEL VENEGAS"/>
    <n v="635395"/>
    <s v="RADIOTERAPIA"/>
    <m/>
    <m/>
    <m/>
    <m/>
    <d v="2023-04-03T00:00:00"/>
    <s v="RADIOTERAPIA"/>
    <s v="No"/>
  </r>
  <r>
    <n v="43172"/>
    <s v="OT GENERALES"/>
    <s v="OT"/>
    <m/>
    <x v="0"/>
    <s v="Cerrada"/>
    <s v="Urgente"/>
    <s v="03RE-ONCOLOGIA-CAMBIO DE TUBO DE ILUMINACIÓN"/>
    <s v="PATRICIA  LEAL SOTO"/>
    <s v="DANIA TAPIA ACOSTA"/>
    <d v="2023-04-14T22:29:00"/>
    <s v="ot"/>
    <m/>
    <x v="69"/>
    <x v="69"/>
    <n v="1"/>
    <n v="1"/>
    <n v="1"/>
    <n v="1"/>
    <n v="100"/>
    <x v="476"/>
    <x v="460"/>
    <s v="Erwin  Fernández Lara"/>
    <m/>
    <m/>
    <m/>
    <m/>
    <s v="PAMELA  R"/>
    <n v="633585"/>
    <s v="ONCOLOGIA HOSPITALIZADOS"/>
    <m/>
    <m/>
    <m/>
    <m/>
    <d v="2023-04-03T00:00:00"/>
    <s v="ONCOLOGIA"/>
    <s v="No"/>
  </r>
  <r>
    <n v="43177"/>
    <s v="OT GENERALES"/>
    <s v="OT"/>
    <m/>
    <x v="1"/>
    <s v="Cerrada"/>
    <s v="Alta"/>
    <s v="03EI-ESTERILIZACION-GETINGUE 2"/>
    <s v="PATRICIA  LEAL SOTO"/>
    <s v="ALEJANDRO AMPUERO MUÑOZ"/>
    <d v="2023-04-17T17:33:00"/>
    <s v="ot"/>
    <m/>
    <x v="24"/>
    <x v="27"/>
    <n v="2"/>
    <n v="2"/>
    <n v="2"/>
    <n v="2"/>
    <n v="100"/>
    <x v="477"/>
    <x v="461"/>
    <s v="ALEJANDRO AMPUERO MUÑOZ"/>
    <m/>
    <m/>
    <m/>
    <m/>
    <s v="CONSTANZA PEREZ"/>
    <n v="633459"/>
    <s v="ESTERILIZACION"/>
    <m/>
    <s v="ALEJANDRO AMPUERO MUÑOZ"/>
    <s v="alejandro.ampuero@redsalud.gov.cl"/>
    <m/>
    <d v="2023-04-04T00:00:00"/>
    <s v="ESTERILIZACION"/>
    <s v="No"/>
  </r>
  <r>
    <n v="43185"/>
    <s v="OT GENERALES"/>
    <s v="OT"/>
    <m/>
    <x v="1"/>
    <s v="Cerrada"/>
    <s v="Alta"/>
    <s v="03EI-RECUPERACION ARREGLO DE RUEDA"/>
    <s v="PATRICIA  LEAL SOTO"/>
    <s v="YOSELYN  PEREZ MARAGANO"/>
    <d v="2023-12-19T09:25:00"/>
    <s v="ot"/>
    <m/>
    <x v="111"/>
    <x v="114"/>
    <n v="3"/>
    <n v="3"/>
    <n v="0"/>
    <n v="0"/>
    <n v="100"/>
    <x v="478"/>
    <x v="462"/>
    <s v="PATRICIA  LEAL SOTO"/>
    <m/>
    <m/>
    <m/>
    <m/>
    <s v="CATHERINE DURAN"/>
    <n v="633359"/>
    <s v="RECUPERACION "/>
    <m/>
    <m/>
    <m/>
    <m/>
    <d v="2023-04-04T00:00:00"/>
    <s v="RECUPERACION PABELLON CENTRAL"/>
    <s v="No"/>
  </r>
  <r>
    <n v="43188"/>
    <s v="OT GENERALES"/>
    <s v="OT"/>
    <m/>
    <x v="2"/>
    <s v="En curso"/>
    <s v="Alta"/>
    <s v="03EM-UPC ADULTO-ARREGLO BOMBA INFUSIÓN"/>
    <s v="PATRICIA  LEAL SOTO"/>
    <s v="Victor Lopez Galleguillos"/>
    <d v="2024-05-27T10:27:00"/>
    <s v="ot"/>
    <m/>
    <x v="37"/>
    <x v="10"/>
    <m/>
    <m/>
    <n v="0"/>
    <n v="0"/>
    <n v="0"/>
    <x v="479"/>
    <x v="82"/>
    <s v="Grecia Stephany Sánchez Macho"/>
    <m/>
    <m/>
    <m/>
    <m/>
    <s v="ANDREA HUIRICAN"/>
    <n v="633638"/>
    <s v="UPC ADULTO UTI 1"/>
    <m/>
    <s v="Victor Lopez Galleguillos, FABIAN  FLANDEZ FILOZA"/>
    <m/>
    <m/>
    <d v="2023-04-04T00:00:00"/>
    <s v="HBV"/>
    <s v="No"/>
  </r>
  <r>
    <n v="43193"/>
    <s v="OT GENERALES"/>
    <s v="OT"/>
    <m/>
    <x v="0"/>
    <s v="Nueva"/>
    <s v="Alta"/>
    <s v="03RE-MEDICINA-INSTALACION DE ENCHUFE"/>
    <s v="PATRICIA  LEAL SOTO"/>
    <s v="Erwin  Fernández Lara"/>
    <d v="2023-06-13T14:59:00"/>
    <s v="TAREA"/>
    <m/>
    <x v="37"/>
    <x v="10"/>
    <m/>
    <m/>
    <n v="0.2"/>
    <n v="0.2"/>
    <n v="0"/>
    <x v="480"/>
    <x v="82"/>
    <s v="Erwin  Fernández Lara"/>
    <m/>
    <m/>
    <m/>
    <m/>
    <s v="CLAUDIA CAMPOS RIVERA"/>
    <n v="633520"/>
    <s v="MEDICINA 3° PISO"/>
    <m/>
    <m/>
    <m/>
    <m/>
    <d v="2023-04-04T00:00:00"/>
    <s v="MEDICINA"/>
    <s v="No"/>
  </r>
  <r>
    <n v="43197"/>
    <s v="OT GENERALES"/>
    <s v="OT"/>
    <m/>
    <x v="1"/>
    <s v="Cerrada"/>
    <s v="Alta"/>
    <s v="03EI-ESTERILIZACION-LAVADORAS B1 Y B2"/>
    <s v="PATRICIA  LEAL SOTO"/>
    <s v="ALEJANDRO AMPUERO MUÑOZ"/>
    <d v="2023-11-29T12:35:00"/>
    <s v="ot"/>
    <m/>
    <x v="24"/>
    <x v="27"/>
    <n v="4"/>
    <n v="4"/>
    <n v="4"/>
    <n v="4"/>
    <n v="100"/>
    <x v="481"/>
    <x v="463"/>
    <s v="PATRICIA  LEAL SOTO"/>
    <m/>
    <m/>
    <m/>
    <m/>
    <s v="CONSTANZA SALINAS"/>
    <n v="633459"/>
    <s v="ESTERILIZACION"/>
    <m/>
    <s v="Felipe Alvarado Palomino, YOSELYN  PEREZ MARAGANO"/>
    <m/>
    <m/>
    <d v="2023-04-04T00:00:00"/>
    <s v="ESTERILIZACION"/>
    <s v="No"/>
  </r>
  <r>
    <n v="43212"/>
    <s v="OT GENERALES"/>
    <s v="OT"/>
    <m/>
    <x v="1"/>
    <s v="Cerrada"/>
    <s v="Alta"/>
    <s v="03EI-MEDICO QUIRURGICO-ARREGLO DE PESA"/>
    <s v="PATRICIA  LEAL SOTO"/>
    <s v="JUAN GUILLERMO  AGUILA TRIVIÑOS"/>
    <d v="2023-04-05T14:07:00"/>
    <s v="ot"/>
    <m/>
    <x v="24"/>
    <x v="27"/>
    <n v="2"/>
    <n v="2"/>
    <n v="2"/>
    <n v="2"/>
    <n v="100"/>
    <x v="482"/>
    <x v="464"/>
    <s v="JUAN GUILLERMO  AGUILA TRIVIÑOS"/>
    <m/>
    <m/>
    <m/>
    <m/>
    <s v="XIMENA RIVAS PEÑA"/>
    <n v="633670"/>
    <s v="MEDICO QUIRURGICO"/>
    <m/>
    <s v="MAURICIO  QUEZADA MARTINEZ"/>
    <m/>
    <m/>
    <d v="2023-04-04T00:00:00"/>
    <s v="HBV"/>
    <s v="No"/>
  </r>
  <r>
    <n v="43218"/>
    <s v="OT GENERALES"/>
    <s v="OT"/>
    <m/>
    <x v="2"/>
    <s v="Cerrada"/>
    <s v="Alta"/>
    <s v="03EM-MEDICINA-MONITOR"/>
    <s v="PATRICIA  LEAL SOTO"/>
    <s v="JUAN  LEIVA CADIZ"/>
    <d v="2023-04-24T18:56:00"/>
    <s v="ot"/>
    <m/>
    <x v="102"/>
    <x v="105"/>
    <m/>
    <m/>
    <n v="2"/>
    <n v="2"/>
    <n v="100"/>
    <x v="483"/>
    <x v="465"/>
    <s v="JUAN  LEIVA CADIZ"/>
    <m/>
    <m/>
    <m/>
    <m/>
    <s v="CLAUDIA CAMPOS RIVERA"/>
    <n v="633520"/>
    <s v="MEDICINA"/>
    <m/>
    <m/>
    <m/>
    <m/>
    <d v="2023-04-04T00:00:00"/>
    <s v="MEDICINA"/>
    <s v="No"/>
  </r>
  <r>
    <n v="43219"/>
    <s v="OT GENERALES"/>
    <s v="OT"/>
    <m/>
    <x v="1"/>
    <s v="Cerrada"/>
    <s v="Inmediata"/>
    <s v="03EI-MEDICINA -ARREGLO DE BARANDA"/>
    <s v="PATRICIA  LEAL SOTO"/>
    <s v="JUAN GUILLERMO  AGUILA TRIVIÑOS"/>
    <d v="2023-04-05T08:59:00"/>
    <s v="ot"/>
    <m/>
    <x v="24"/>
    <x v="27"/>
    <n v="2"/>
    <n v="2"/>
    <n v="2"/>
    <n v="2"/>
    <n v="100"/>
    <x v="484"/>
    <x v="466"/>
    <s v="JUAN GUILLERMO  AGUILA TRIVIÑOS"/>
    <m/>
    <m/>
    <m/>
    <m/>
    <s v="CLAUDIA CAMPOS RIVERA"/>
    <n v="633520"/>
    <s v="MEDICINA"/>
    <m/>
    <s v="MAURICIO  QUEZADA MARTINEZ"/>
    <m/>
    <m/>
    <d v="2023-04-04T00:00:00"/>
    <s v="MEDICINA"/>
    <s v="No"/>
  </r>
  <r>
    <n v="43240"/>
    <s v="OT GENERALES"/>
    <s v="OT"/>
    <m/>
    <x v="1"/>
    <s v="Cerrada"/>
    <s v="Alta"/>
    <s v="03EI-URGENCIA ADULTO -REPARACION DE  SILLA DE RUEDAS"/>
    <s v="PATRICIA  LEAL SOTO"/>
    <s v="JUAN GUILLERMO  AGUILA TRIVIÑOS"/>
    <d v="2023-04-06T09:15:00"/>
    <s v="ot"/>
    <m/>
    <x v="102"/>
    <x v="105"/>
    <n v="2"/>
    <n v="2"/>
    <n v="2"/>
    <n v="2"/>
    <n v="100"/>
    <x v="485"/>
    <x v="467"/>
    <s v="JUAN GUILLERMO  AGUILA TRIVIÑOS"/>
    <m/>
    <m/>
    <m/>
    <m/>
    <s v="MARIA VILLARROEL"/>
    <n v="633744"/>
    <s v="URGE"/>
    <m/>
    <s v="MAURICIO  QUEZADA MARTINEZ"/>
    <m/>
    <m/>
    <d v="2023-04-05T00:00:00"/>
    <s v="URGENCIA ADULTOS"/>
    <s v="No"/>
  </r>
  <r>
    <n v="43245"/>
    <s v="OT GENERALES"/>
    <s v="OT"/>
    <m/>
    <x v="0"/>
    <s v="Cerrada"/>
    <s v="Alta"/>
    <s v="03RE-CARDIOLOGIA-CAMBIAR TUBOS"/>
    <s v="PATRICIA  LEAL SOTO"/>
    <s v="RICARDO BURGOS"/>
    <d v="2023-04-11T22:52:00"/>
    <s v="ot"/>
    <m/>
    <x v="102"/>
    <x v="105"/>
    <n v="2"/>
    <n v="2"/>
    <n v="2"/>
    <n v="2"/>
    <n v="100"/>
    <x v="486"/>
    <x v="468"/>
    <s v="Erwin  Fernández Lara"/>
    <m/>
    <m/>
    <m/>
    <m/>
    <s v="DR NAHUELPAN"/>
    <n v="633566"/>
    <s v="CARDIOLOGIA"/>
    <m/>
    <m/>
    <m/>
    <m/>
    <d v="2023-04-05T00:00:00"/>
    <s v="POLI CARDIOLOGIA"/>
    <s v="No"/>
  </r>
  <r>
    <n v="43246"/>
    <s v="OT GENERALES"/>
    <s v="OT"/>
    <m/>
    <x v="0"/>
    <s v="Cerrada"/>
    <s v="Alta"/>
    <s v="03RE-BANCO DE SANGRE- CAMBIO DE TUBO FLUORESCENTE"/>
    <s v="PATRICIA  LEAL SOTO"/>
    <s v="VICTOR ANTONIO OBANDO TRUJILLO"/>
    <d v="2023-04-14T22:36:00"/>
    <s v="ot"/>
    <m/>
    <x v="112"/>
    <x v="115"/>
    <n v="2"/>
    <n v="2"/>
    <n v="2"/>
    <n v="2"/>
    <n v="100"/>
    <x v="487"/>
    <x v="469"/>
    <s v="Erwin  Fernández Lara"/>
    <m/>
    <m/>
    <m/>
    <m/>
    <s v="YAQUELIN NAVARRETE"/>
    <n v="633769"/>
    <s v="BANCO DE SANGRE"/>
    <m/>
    <s v="YARITZA SANTANA GUERRERO"/>
    <m/>
    <m/>
    <d v="2023-04-05T00:00:00"/>
    <s v="BANCO DE SANGRE"/>
    <s v="No"/>
  </r>
  <r>
    <n v="43251"/>
    <s v="OT GENERALES"/>
    <s v="OT"/>
    <m/>
    <x v="0"/>
    <s v="Cerrada"/>
    <s v="Urgente"/>
    <s v="03RE-VESTUARIO-REVISION E INSTALACION"/>
    <s v="PATRICIA  LEAL SOTO"/>
    <s v="RICARDO BURGOS"/>
    <d v="2023-04-14T22:22:00"/>
    <s v="ot"/>
    <m/>
    <x v="70"/>
    <x v="70"/>
    <n v="1"/>
    <n v="1"/>
    <n v="1"/>
    <n v="1"/>
    <n v="100"/>
    <x v="488"/>
    <x v="470"/>
    <s v="Erwin  Fernández Lara"/>
    <m/>
    <m/>
    <m/>
    <m/>
    <s v="XIMENA PEÑA "/>
    <n v="987854679"/>
    <s v="VESTUARIO"/>
    <m/>
    <m/>
    <m/>
    <m/>
    <d v="2023-04-05T00:00:00"/>
    <s v="SUB DPTO DE SERV.LOGIST."/>
    <s v="No"/>
  </r>
  <r>
    <n v="43259"/>
    <s v="OT GENERALES"/>
    <s v="OT"/>
    <m/>
    <x v="0"/>
    <s v="Cerrada"/>
    <s v="Urgente"/>
    <s v="03RE-URGENCIAS-SIN LUZ"/>
    <s v="PATRICIA  LEAL SOTO"/>
    <s v="FRANCISCO ROLANDO PRADINES BRIONES"/>
    <d v="2023-04-11T22:53:00"/>
    <s v="ot"/>
    <m/>
    <x v="102"/>
    <x v="105"/>
    <n v="1"/>
    <n v="1"/>
    <n v="1"/>
    <n v="1"/>
    <n v="100"/>
    <x v="489"/>
    <x v="471"/>
    <s v="Erwin  Fernández Lara"/>
    <m/>
    <m/>
    <m/>
    <m/>
    <s v="SOLANGE SAAVEDRA"/>
    <s v="S/N"/>
    <s v="SERVICIOS Y LOGISTICA"/>
    <m/>
    <m/>
    <m/>
    <m/>
    <d v="2023-04-05T00:00:00"/>
    <s v="SUB DPTO DE SERV.LOGIST."/>
    <s v="No"/>
  </r>
  <r>
    <n v="43260"/>
    <s v="OT GENERALES"/>
    <s v="OT"/>
    <m/>
    <x v="0"/>
    <s v="Cerrada"/>
    <s v="Alta"/>
    <s v="03RE-PASILLO CASINO-RETIRAR DISPOSITIVO"/>
    <s v="PATRICIA  LEAL SOTO"/>
    <s v="DANIA TAPIA ACOSTA"/>
    <d v="2023-04-11T22:51:00"/>
    <s v="ot"/>
    <m/>
    <x v="84"/>
    <x v="86"/>
    <n v="1"/>
    <n v="1"/>
    <n v="1"/>
    <n v="1"/>
    <n v="100"/>
    <x v="490"/>
    <x v="472"/>
    <s v="Erwin  Fernández Lara"/>
    <m/>
    <m/>
    <m/>
    <m/>
    <s v="CARLOS HOFFMANN"/>
    <n v="633631"/>
    <s v="INFRAESTRUCTURA"/>
    <m/>
    <m/>
    <m/>
    <m/>
    <d v="2023-04-05T00:00:00"/>
    <s v="SUB DPTO INFRAESTRUCTURA"/>
    <s v="No"/>
  </r>
  <r>
    <n v="43261"/>
    <s v="OT GENERALES"/>
    <s v="OT"/>
    <m/>
    <x v="0"/>
    <s v="Cerrada"/>
    <s v="Alta"/>
    <s v="03RE-UTI QUIRURGICA-REPARAR TUBO FLUORESCENTE"/>
    <s v="PATRICIA  LEAL SOTO"/>
    <s v="DANIA TAPIA ACOSTA"/>
    <d v="2023-04-11T23:47:00"/>
    <s v="ot"/>
    <m/>
    <x v="102"/>
    <x v="105"/>
    <n v="1"/>
    <n v="1"/>
    <n v="1"/>
    <n v="1"/>
    <n v="100"/>
    <x v="491"/>
    <x v="180"/>
    <s v="Erwin  Fernández Lara"/>
    <m/>
    <m/>
    <m/>
    <m/>
    <s v="CONSUELO VILLANUEVA"/>
    <n v="633815"/>
    <s v="UTI QUIRURGICA 2°PISO "/>
    <m/>
    <m/>
    <m/>
    <m/>
    <d v="2023-04-05T00:00:00"/>
    <s v="UTI QUIRURGICA"/>
    <s v="No"/>
  </r>
  <r>
    <n v="43264"/>
    <s v="OT GENERALES"/>
    <s v="OT"/>
    <m/>
    <x v="0"/>
    <s v="Cerrada"/>
    <s v="Urgente"/>
    <s v="03RE-RAYOS-ARREGLO DE ENCHUFE"/>
    <s v="PATRICIA  LEAL SOTO"/>
    <s v="DANIA TAPIA ACOSTA"/>
    <d v="2023-04-14T22:51:00"/>
    <s v="ot"/>
    <m/>
    <x v="90"/>
    <x v="91"/>
    <n v="1"/>
    <n v="1"/>
    <n v="1"/>
    <n v="1"/>
    <n v="100"/>
    <x v="492"/>
    <x v="473"/>
    <s v="Erwin  Fernández Lara"/>
    <m/>
    <m/>
    <m/>
    <m/>
    <s v="DAVNE VERGARA CONTRERAS"/>
    <s v="633913/633399"/>
    <s v="RAYOS"/>
    <m/>
    <m/>
    <m/>
    <m/>
    <d v="2023-04-05T00:00:00"/>
    <s v="RADIOLOGIA REGIONAL"/>
    <s v="No"/>
  </r>
  <r>
    <n v="43270"/>
    <s v="OT GENERALES"/>
    <s v="OT"/>
    <m/>
    <x v="0"/>
    <s v="Cerrada"/>
    <s v="Alta"/>
    <s v="03RE-UTI QUIRURGICA-REPARAR TUBO FLUORESCENTE"/>
    <s v="PATRICIA  LEAL SOTO"/>
    <s v="DANIA TAPIA ACOSTA"/>
    <d v="2023-04-14T22:20:00"/>
    <s v="ot"/>
    <m/>
    <x v="70"/>
    <x v="70"/>
    <n v="1"/>
    <n v="1"/>
    <n v="1"/>
    <n v="1"/>
    <n v="100"/>
    <x v="493"/>
    <x v="404"/>
    <s v="Erwin  Fernández Lara"/>
    <m/>
    <m/>
    <m/>
    <m/>
    <s v="CONSUELO VILLANUEVA"/>
    <s v="633815/633497"/>
    <s v="UTI QUIRURGICA 2°PISO "/>
    <m/>
    <m/>
    <m/>
    <m/>
    <d v="2023-04-05T00:00:00"/>
    <s v="UTI QUIRURGICA"/>
    <s v="No"/>
  </r>
  <r>
    <n v="43322"/>
    <s v="OT GENERALES"/>
    <s v="OT"/>
    <m/>
    <x v="0"/>
    <s v="Cerrada"/>
    <s v="Alta"/>
    <s v="03RE-URGENCIA ADULTO-REVISION "/>
    <s v="PATRICIA  LEAL SOTO"/>
    <s v="DANIA TAPIA ACOSTA"/>
    <d v="2023-04-14T22:15:00"/>
    <s v="ot"/>
    <m/>
    <x v="84"/>
    <x v="86"/>
    <n v="1"/>
    <n v="1"/>
    <n v="1"/>
    <n v="1"/>
    <n v="100"/>
    <x v="494"/>
    <x v="414"/>
    <s v="Erwin  Fernández Lara"/>
    <m/>
    <m/>
    <m/>
    <m/>
    <s v="MARIA VILLARROEL"/>
    <n v="633744"/>
    <s v="URGENCIA ADULTO"/>
    <m/>
    <s v="YARITZA SANTANA GUERRERO, VICTOR ANTONIO OBANDO TRUJILLO"/>
    <m/>
    <m/>
    <d v="2023-04-06T00:00:00"/>
    <s v="URGENCIA ADULTOS"/>
    <s v="No"/>
  </r>
  <r>
    <n v="43326"/>
    <s v="OT GENERALES"/>
    <s v="OT"/>
    <m/>
    <x v="0"/>
    <s v="Cerrada"/>
    <s v="Alta"/>
    <s v="03RE-MEDICINA-REPARACIÓN DE LUZ "/>
    <s v="PATRICIA  LEAL SOTO"/>
    <s v="FRANCISCO ROLANDO PRADINES BRIONES"/>
    <d v="2023-04-14T22:14:00"/>
    <s v="ot"/>
    <m/>
    <x v="84"/>
    <x v="86"/>
    <n v="1"/>
    <n v="1"/>
    <n v="1"/>
    <n v="1"/>
    <n v="100"/>
    <x v="495"/>
    <x v="456"/>
    <s v="Erwin  Fernández Lara"/>
    <m/>
    <m/>
    <m/>
    <m/>
    <s v="ALEJANDRA JARA"/>
    <n v="633518"/>
    <s v="MEDICINA 3° PISO"/>
    <m/>
    <m/>
    <m/>
    <m/>
    <d v="2023-04-06T00:00:00"/>
    <s v="MEDICINA"/>
    <s v="No"/>
  </r>
  <r>
    <n v="43329"/>
    <s v="OT GENERALES"/>
    <s v="OT"/>
    <m/>
    <x v="2"/>
    <s v="Cerrada"/>
    <s v="Alta"/>
    <s v="03EM-MEDICINA-REPARACION"/>
    <s v="PATRICIA  LEAL SOTO"/>
    <s v="RODRIGO GUTIERREZ VELIZ"/>
    <d v="2023-06-01T17:21:00"/>
    <s v="ot"/>
    <m/>
    <x v="84"/>
    <x v="86"/>
    <m/>
    <m/>
    <n v="0"/>
    <n v="0"/>
    <n v="100"/>
    <x v="496"/>
    <x v="474"/>
    <s v="RODRIGO GUTIERREZ VELIZ"/>
    <m/>
    <m/>
    <m/>
    <m/>
    <s v="CLAUDIA CAMPOS RIVERA"/>
    <n v="633520"/>
    <s v="MEDICINA"/>
    <m/>
    <m/>
    <m/>
    <m/>
    <d v="2023-04-06T00:00:00"/>
    <s v="MEDICINA"/>
    <s v="No"/>
  </r>
  <r>
    <n v="43336"/>
    <s v="OT GENERALES"/>
    <s v="OT"/>
    <m/>
    <x v="0"/>
    <s v="Cerrada"/>
    <s v="Alta"/>
    <s v="03RE-UPC ADULTO-CAMBIO DE ENCHUFE"/>
    <s v="PATRICIA  LEAL SOTO"/>
    <s v="VICTOR ANTONIO OBANDO TRUJILLO"/>
    <d v="2023-04-14T22:24:00"/>
    <s v="ot"/>
    <m/>
    <x v="84"/>
    <x v="86"/>
    <n v="1"/>
    <n v="1"/>
    <n v="1"/>
    <n v="1"/>
    <n v="100"/>
    <x v="497"/>
    <x v="182"/>
    <s v="Erwin  Fernández Lara"/>
    <m/>
    <m/>
    <m/>
    <m/>
    <s v="ANDREA HUIRICAN"/>
    <n v="633638"/>
    <s v="UPC ADULTO UTI 1"/>
    <m/>
    <m/>
    <m/>
    <m/>
    <d v="2023-04-06T00:00:00"/>
    <s v="HBV"/>
    <s v="No"/>
  </r>
  <r>
    <n v="43340"/>
    <s v="OT GENERALES"/>
    <s v="OT"/>
    <m/>
    <x v="0"/>
    <s v="Cerrada"/>
    <s v="Alta"/>
    <s v="03RE-UPC ADULTO-ARREGLO DE PANEL ELECTRICO"/>
    <s v="PATRICIA  LEAL SOTO"/>
    <s v="FRANCISCO ROLANDO PRADINES BRIONES"/>
    <d v="2023-04-14T22:25:00"/>
    <s v="ot"/>
    <m/>
    <x v="84"/>
    <x v="86"/>
    <n v="1"/>
    <n v="1"/>
    <n v="1"/>
    <n v="1"/>
    <n v="100"/>
    <x v="498"/>
    <x v="475"/>
    <s v="Erwin  Fernández Lara"/>
    <m/>
    <m/>
    <m/>
    <m/>
    <s v="ANDREA HUIRICAN"/>
    <n v="633638"/>
    <s v="UPC ADULTO UCI 2"/>
    <m/>
    <m/>
    <m/>
    <m/>
    <d v="2023-04-06T00:00:00"/>
    <s v="UCI ADULTO"/>
    <s v="No"/>
  </r>
  <r>
    <n v="43343"/>
    <s v="OT GENERALES"/>
    <s v="OT"/>
    <m/>
    <x v="1"/>
    <s v="Cerrada"/>
    <s v="Alta"/>
    <s v="03EI-UPC ADULTO-ARREGLO RUEDA BIOMBO"/>
    <s v="PATRICIA  LEAL SOTO"/>
    <s v="JUAN GUILLERMO  AGUILA TRIVIÑOS"/>
    <d v="2023-04-20T12:03:00"/>
    <s v="ot"/>
    <m/>
    <x v="84"/>
    <x v="86"/>
    <n v="2"/>
    <n v="2"/>
    <n v="2"/>
    <n v="2"/>
    <n v="100"/>
    <x v="499"/>
    <x v="476"/>
    <s v="JUAN GUILLERMO  AGUILA TRIVIÑOS"/>
    <m/>
    <m/>
    <m/>
    <m/>
    <s v="ANDREA HUIRICAN"/>
    <n v="633638"/>
    <s v="UPC ADULTO UTI 1"/>
    <m/>
    <s v="MAURICIO  QUEZADA MARTINEZ"/>
    <m/>
    <m/>
    <d v="2023-04-06T00:00:00"/>
    <s v="HBV"/>
    <s v="No"/>
  </r>
  <r>
    <n v="43345"/>
    <s v="OT GENERALES"/>
    <s v="OT"/>
    <m/>
    <x v="0"/>
    <s v="Cerrada"/>
    <s v="Normal"/>
    <s v="03RE-MEDICINA-LUZ MALA"/>
    <s v="PATRICIA  LEAL SOTO"/>
    <s v="RICARDO BURGOS"/>
    <d v="2023-05-09T06:58:00"/>
    <s v="ot"/>
    <m/>
    <x v="105"/>
    <x v="108"/>
    <n v="1"/>
    <n v="1"/>
    <n v="1"/>
    <n v="1"/>
    <n v="100"/>
    <x v="500"/>
    <x v="477"/>
    <s v="Erwin  Fernández Lara"/>
    <m/>
    <m/>
    <m/>
    <m/>
    <s v="CLAUDIA CAMPOS RIVERA"/>
    <n v="633520"/>
    <s v="MEDICINA"/>
    <m/>
    <m/>
    <m/>
    <m/>
    <d v="2023-04-06T00:00:00"/>
    <s v="MEDICINA"/>
    <s v="No"/>
  </r>
  <r>
    <n v="43346"/>
    <s v="OT GENERALES"/>
    <s v="OT"/>
    <m/>
    <x v="0"/>
    <s v="Cerrada"/>
    <s v="Alta"/>
    <s v="03RE-MEDICO QUIRURGICO-ARREGLO DE TIMBRE"/>
    <s v="PATRICIA  LEAL SOTO"/>
    <s v="DANIA TAPIA ACOSTA"/>
    <d v="2023-04-14T22:32:00"/>
    <s v="ot"/>
    <m/>
    <x v="113"/>
    <x v="116"/>
    <n v="1"/>
    <n v="1"/>
    <n v="1"/>
    <n v="1"/>
    <n v="100"/>
    <x v="501"/>
    <x v="353"/>
    <s v="Erwin  Fernández Lara"/>
    <m/>
    <m/>
    <m/>
    <m/>
    <s v="XIMENA RIVAS PEÑA"/>
    <n v="633670"/>
    <s v="MEDICO QUIRURGICO"/>
    <m/>
    <m/>
    <m/>
    <m/>
    <d v="2023-04-06T00:00:00"/>
    <s v="HBV"/>
    <s v="No"/>
  </r>
  <r>
    <n v="43360"/>
    <s v="OT GENERALES"/>
    <s v="OT"/>
    <m/>
    <x v="0"/>
    <s v="Cerrada"/>
    <s v="Alta"/>
    <s v="03RE-ANATOMIA PATOLOGICA-REVISION Y ARREGLO DE RADIADOR"/>
    <s v="PATRICIA  LEAL SOTO"/>
    <s v="JUAN GUILLERMO  AGUILA TRIVIÑOS"/>
    <d v="2023-04-10T16:42:00"/>
    <s v="ot"/>
    <m/>
    <x v="70"/>
    <x v="70"/>
    <n v="2"/>
    <n v="2"/>
    <n v="2"/>
    <n v="2"/>
    <n v="100"/>
    <x v="502"/>
    <x v="478"/>
    <s v="JUAN GUILLERMO  AGUILA TRIVIÑOS"/>
    <m/>
    <m/>
    <m/>
    <m/>
    <s v="JUANA RAIMILLA"/>
    <n v="633618"/>
    <s v="ANATOMIA  PATOLOGICA"/>
    <m/>
    <s v="MAURICIO  QUEZADA MARTINEZ"/>
    <m/>
    <m/>
    <d v="2023-04-08T00:00:00"/>
    <s v="ANATOMIA PATOLOGICA"/>
    <s v="No"/>
  </r>
  <r>
    <n v="43391"/>
    <s v="OT GENERALES"/>
    <s v="OT"/>
    <m/>
    <x v="0"/>
    <s v="Cerrada"/>
    <s v="Alta"/>
    <s v="03RE-UCI ADULTO 1 -INSTALACIÓN ENCHUFES "/>
    <s v="PATRICIA  LEAL SOTO"/>
    <s v="VICTOR ANTONIO OBANDO TRUJILLO"/>
    <d v="2023-05-10T19:48:00"/>
    <s v="ot"/>
    <m/>
    <x v="70"/>
    <x v="70"/>
    <n v="1"/>
    <n v="1"/>
    <n v="1"/>
    <n v="1"/>
    <n v="100"/>
    <x v="503"/>
    <x v="479"/>
    <s v="Erwin  Fernández Lara"/>
    <m/>
    <m/>
    <m/>
    <m/>
    <s v="MARCIAL BASTIDAS NUÑEZ"/>
    <n v="633637"/>
    <s v="UCI ADULTO 1"/>
    <m/>
    <s v="DANIA TAPIA ACOSTA"/>
    <m/>
    <m/>
    <d v="2023-04-10T00:00:00"/>
    <s v="UCI ADULTO"/>
    <s v="No"/>
  </r>
  <r>
    <n v="43396"/>
    <s v="OT GENERALES"/>
    <s v="OT"/>
    <m/>
    <x v="0"/>
    <s v="Cerrada"/>
    <s v="Alta"/>
    <s v="03RE-UCI ADULTO -REPARACION DE INTERRUPTOR"/>
    <s v="PATRICIA  LEAL SOTO"/>
    <s v="RICARDO BURGOS"/>
    <d v="2023-05-10T19:33:00"/>
    <s v="ot"/>
    <m/>
    <x v="51"/>
    <x v="52"/>
    <n v="1"/>
    <n v="1"/>
    <n v="1"/>
    <n v="1"/>
    <n v="100"/>
    <x v="504"/>
    <x v="480"/>
    <s v="Erwin  Fernández Lara"/>
    <m/>
    <m/>
    <m/>
    <m/>
    <s v="MARCIAL BASTIDAS NUÑEZ"/>
    <n v="633637"/>
    <s v="UCI ADULTO 1"/>
    <m/>
    <m/>
    <m/>
    <m/>
    <d v="2023-04-10T00:00:00"/>
    <s v="UCI ADULTO"/>
    <s v="No"/>
  </r>
  <r>
    <n v="43423"/>
    <s v="OT GENERALES"/>
    <s v="OT"/>
    <m/>
    <x v="1"/>
    <s v="Cerrada"/>
    <s v="Alta"/>
    <s v="03EI-PABELLON CENTRAL-RUEDA DE CARRO ROTA"/>
    <s v="PATRICIA  LEAL SOTO"/>
    <s v="FELIPE  FIGUEROA CANUIÑIR"/>
    <d v="2023-05-09T19:58:00"/>
    <s v="ot"/>
    <m/>
    <x v="114"/>
    <x v="117"/>
    <n v="2"/>
    <n v="2"/>
    <n v="2"/>
    <n v="2"/>
    <n v="100"/>
    <x v="505"/>
    <x v="481"/>
    <s v="FELIPE  FIGUEROA CANUIÑIR"/>
    <m/>
    <m/>
    <m/>
    <m/>
    <s v="CAMILA RUIZ"/>
    <n v="633510"/>
    <s v="PABELLON CENTRAL"/>
    <m/>
    <s v="FELIPE  FIGUEROA CANUIÑIR"/>
    <m/>
    <m/>
    <d v="2023-04-10T00:00:00"/>
    <s v="PABELLON CENTRAL"/>
    <s v="No"/>
  </r>
  <r>
    <n v="43425"/>
    <s v="OT GENERALES"/>
    <s v="OT"/>
    <m/>
    <x v="3"/>
    <s v="Cerrada"/>
    <s v="Alta"/>
    <s v="03GC-UCI ADULTO 1 -REPARACION Y CAMBIO"/>
    <s v="PATRICIA  LEAL SOTO"/>
    <s v="CESAR ANTONIO ESPINA QUINTEROS"/>
    <d v="2023-04-11T14:30:00"/>
    <s v="ot"/>
    <m/>
    <x v="70"/>
    <x v="70"/>
    <n v="2"/>
    <n v="2"/>
    <n v="2"/>
    <n v="2"/>
    <n v="100"/>
    <x v="506"/>
    <x v="482"/>
    <s v="CESAR ANTONIO ESPINA QUINTEROS"/>
    <m/>
    <m/>
    <m/>
    <m/>
    <s v="MARCIAL BASTIDAS NUÑEZ"/>
    <n v="633637"/>
    <s v="UCI ADULTO 1"/>
    <m/>
    <s v="CESAR ANTONIO ESPINA QUINTEROS"/>
    <m/>
    <m/>
    <d v="2023-04-10T00:00:00"/>
    <s v="UCI ADULTO"/>
    <s v="No"/>
  </r>
  <r>
    <n v="43428"/>
    <s v="OT GENERALES"/>
    <s v="OT"/>
    <m/>
    <x v="0"/>
    <s v="Cerrada"/>
    <s v="Alta"/>
    <s v="03RE-LABORATORIO CENTRAL-REVISION Y CAMBIO DE AMPOLLETA"/>
    <s v="PATRICIA  LEAL SOTO"/>
    <s v="DANIA TAPIA ACOSTA"/>
    <d v="2023-04-22T17:45:00"/>
    <s v="ot"/>
    <m/>
    <x v="6"/>
    <x v="6"/>
    <n v="1"/>
    <n v="1"/>
    <n v="1"/>
    <n v="1"/>
    <n v="100"/>
    <x v="507"/>
    <x v="483"/>
    <s v="Erwin  Fernández Lara"/>
    <m/>
    <m/>
    <m/>
    <m/>
    <s v="VERONICA PEREZ"/>
    <n v="633305"/>
    <s v="LABORATORIO CENTRAL"/>
    <m/>
    <m/>
    <m/>
    <m/>
    <d v="2023-04-10T00:00:00"/>
    <s v="LABORATORIO"/>
    <s v="No"/>
  </r>
  <r>
    <n v="43463"/>
    <s v="OT GENERALES"/>
    <s v="OT"/>
    <m/>
    <x v="1"/>
    <s v="Cerrada"/>
    <s v="Alta"/>
    <s v="03EI-NEUROLOGIA -ARREGLO DE CAMAS"/>
    <s v="PATRICIA  LEAL SOTO"/>
    <s v="JUAN GUILLERMO  AGUILA TRIVIÑOS"/>
    <d v="2023-04-19T16:50:00"/>
    <s v="ot"/>
    <m/>
    <x v="70"/>
    <x v="70"/>
    <n v="4"/>
    <n v="4"/>
    <n v="4"/>
    <n v="4"/>
    <n v="100"/>
    <x v="508"/>
    <x v="484"/>
    <s v="JUAN GUILLERMO  AGUILA TRIVIÑOS"/>
    <m/>
    <m/>
    <m/>
    <m/>
    <s v="MARIEL UNDA"/>
    <n v="633713"/>
    <s v="NEUROLOGIA"/>
    <m/>
    <s v="MAURICIO  QUEZADA MARTINEZ"/>
    <m/>
    <m/>
    <d v="2023-04-10T00:00:00"/>
    <s v="NEUROCIRUGIA"/>
    <s v="No"/>
  </r>
  <r>
    <n v="43471"/>
    <s v="OT GENERALES"/>
    <s v="OT"/>
    <m/>
    <x v="0"/>
    <s v="Cerrada"/>
    <s v="Alta"/>
    <s v="03RE-SEDILE-TUBOS FLUORESCENTE"/>
    <s v="PATRICIA  LEAL SOTO"/>
    <s v="YARITZA SANTANA GUERRERO"/>
    <d v="2023-04-14T22:28:00"/>
    <s v="ot"/>
    <m/>
    <x v="108"/>
    <x v="111"/>
    <n v="1"/>
    <n v="1"/>
    <n v="1"/>
    <n v="1"/>
    <n v="100"/>
    <x v="509"/>
    <x v="485"/>
    <s v="Erwin  Fernández Lara"/>
    <m/>
    <m/>
    <m/>
    <m/>
    <s v="XIMENA  HUAIQUILEF"/>
    <n v="633535"/>
    <s v="CENTRAL DE PRODUCCION"/>
    <m/>
    <m/>
    <m/>
    <m/>
    <d v="2023-04-11T00:00:00"/>
    <s v="ALIMENTACION (UCP)"/>
    <s v="No"/>
  </r>
  <r>
    <n v="43477"/>
    <s v="OT GENERALES"/>
    <s v="OT"/>
    <m/>
    <x v="0"/>
    <s v="Cerrada"/>
    <s v="Alta"/>
    <s v="03RE-GINECOLOGIA-REVISION Y ARREGLO UPS"/>
    <s v="PATRICIA  LEAL SOTO"/>
    <s v="YARITZA SANTANA GUERRERO"/>
    <d v="2023-04-18T14:24:00"/>
    <s v="ot"/>
    <m/>
    <x v="108"/>
    <x v="6"/>
    <n v="3"/>
    <n v="3"/>
    <n v="6"/>
    <n v="6"/>
    <n v="100"/>
    <x v="510"/>
    <x v="486"/>
    <s v="YARITZA SANTANA GUERRERO"/>
    <m/>
    <m/>
    <m/>
    <m/>
    <s v="GRECIA SANCHEZ"/>
    <s v="S/N"/>
    <s v="EQUIPOS MEDICOS"/>
    <m/>
    <m/>
    <m/>
    <m/>
    <d v="2023-04-11T00:00:00"/>
    <s v="GINECOLOGIA"/>
    <s v="No"/>
  </r>
  <r>
    <n v="43485"/>
    <s v="OT GENERALES"/>
    <s v="OT"/>
    <m/>
    <x v="1"/>
    <s v="Cerrada"/>
    <s v="Alta"/>
    <s v="03EI-MEDICINA-REVISION Y REPARACION "/>
    <s v="PATRICIA  LEAL SOTO"/>
    <s v="JUAN GUILLERMO  AGUILA TRIVIÑOS"/>
    <d v="2023-05-29T12:29:00"/>
    <s v="ot"/>
    <m/>
    <x v="108"/>
    <x v="111"/>
    <n v="3"/>
    <n v="3"/>
    <n v="3"/>
    <n v="3"/>
    <n v="100"/>
    <x v="511"/>
    <x v="487"/>
    <s v="JUAN GUILLERMO  AGUILA TRIVIÑOS"/>
    <m/>
    <m/>
    <m/>
    <m/>
    <s v="CLAUDIA CAMPOS RIVERA"/>
    <n v="633520"/>
    <s v="MEDICINA"/>
    <m/>
    <s v="MAURICIO  QUEZADA MARTINEZ"/>
    <m/>
    <m/>
    <d v="2023-04-11T00:00:00"/>
    <s v="MEDICINA"/>
    <s v="No"/>
  </r>
  <r>
    <n v="43487"/>
    <s v="OT GENERALES"/>
    <s v="OT"/>
    <m/>
    <x v="1"/>
    <s v="Cerrada"/>
    <s v="Alta"/>
    <s v="03EI-MEDICINA-BARANDAS ROTAS"/>
    <s v="PATRICIA  LEAL SOTO"/>
    <s v="JUAN GUILLERMO  AGUILA TRIVIÑOS"/>
    <d v="2023-04-12T10:40:00"/>
    <s v="ot"/>
    <m/>
    <x v="108"/>
    <x v="111"/>
    <n v="3"/>
    <n v="3"/>
    <n v="3"/>
    <n v="3"/>
    <n v="100"/>
    <x v="512"/>
    <x v="488"/>
    <s v="JUAN GUILLERMO  AGUILA TRIVIÑOS"/>
    <m/>
    <m/>
    <m/>
    <m/>
    <s v="CLAUDIA CAMPOS RIVERA"/>
    <n v="633520"/>
    <s v="MEDICINA"/>
    <m/>
    <s v="MAURICIO  QUEZADA MARTINEZ"/>
    <m/>
    <m/>
    <d v="2023-04-11T00:00:00"/>
    <s v="MEDICINA"/>
    <s v="No"/>
  </r>
  <r>
    <n v="43488"/>
    <s v="OT GENERALES"/>
    <s v="OT"/>
    <m/>
    <x v="1"/>
    <s v="Cerrada"/>
    <s v="Normal"/>
    <s v="03EI-TRAUMATOLOGIA-EVALUACION Y REPARACION"/>
    <s v="PATRICIA  LEAL SOTO"/>
    <s v="MAURICIO  QUEZADA MARTINEZ"/>
    <d v="2023-06-09T22:43:00"/>
    <m/>
    <m/>
    <x v="108"/>
    <x v="118"/>
    <m/>
    <m/>
    <n v="0"/>
    <n v="0"/>
    <n v="0"/>
    <x v="513"/>
    <x v="489"/>
    <s v="MAURICIO  QUEZADA MARTINEZ"/>
    <m/>
    <m/>
    <m/>
    <m/>
    <s v="PAMELA ROZAS ROJAS"/>
    <s v="633718 /954957560"/>
    <s v="TRAUMATOLOGIA"/>
    <m/>
    <s v="MAURICIO  QUEZADA MARTINEZ"/>
    <m/>
    <m/>
    <d v="2023-04-11T00:00:00"/>
    <s v="TRAUMATOLOGIA ADULTO"/>
    <s v="No"/>
  </r>
  <r>
    <n v="43513"/>
    <s v="OT GENERALES"/>
    <s v="OT"/>
    <m/>
    <x v="0"/>
    <s v="Cerrada"/>
    <s v="Alta"/>
    <s v="03RE-PABELLON CENTRAL-REVISION Y CAMBIO DE TUBOS "/>
    <s v="PATRICIA  LEAL SOTO"/>
    <s v="RICARDO BURGOS"/>
    <d v="2023-04-14T22:34:00"/>
    <s v="ot"/>
    <m/>
    <x v="114"/>
    <x v="117"/>
    <n v="1"/>
    <n v="1"/>
    <n v="1"/>
    <n v="1"/>
    <n v="100"/>
    <x v="514"/>
    <x v="490"/>
    <s v="Erwin  Fernández Lara"/>
    <m/>
    <m/>
    <m/>
    <m/>
    <s v="LILET MIRANDA"/>
    <n v="633493"/>
    <s v="PABELLON CENTRAL"/>
    <m/>
    <m/>
    <m/>
    <m/>
    <d v="2023-04-11T00:00:00"/>
    <s v="PABELLON CENTRAL"/>
    <s v="No"/>
  </r>
  <r>
    <n v="43517"/>
    <s v="OT GENERALES"/>
    <s v="OT"/>
    <m/>
    <x v="1"/>
    <s v="Cerrada"/>
    <s v="Alta"/>
    <s v="03EI-ESTERILIZACION-ETO 1"/>
    <s v="PATRICIA  LEAL SOTO"/>
    <s v="ALEJANDRO AMPUERO MUÑOZ"/>
    <d v="2023-04-17T17:11:00"/>
    <s v="ot"/>
    <m/>
    <x v="90"/>
    <x v="91"/>
    <n v="1"/>
    <n v="1"/>
    <n v="1"/>
    <n v="1"/>
    <n v="100"/>
    <x v="515"/>
    <x v="491"/>
    <s v="ALEJANDRO AMPUERO MUÑOZ"/>
    <m/>
    <m/>
    <m/>
    <m/>
    <s v="CONSTANZA PEREZ"/>
    <n v="633459"/>
    <s v="ESTERILIZACION"/>
    <m/>
    <s v="ALEJANDRO AMPUERO MUÑOZ"/>
    <s v="alejandro.ampuero@redsalud.gov.cl"/>
    <m/>
    <d v="2023-04-11T00:00:00"/>
    <s v="ESTERILIZACION"/>
    <s v="No"/>
  </r>
  <r>
    <n v="43518"/>
    <s v="OT GENERALES"/>
    <s v="OT"/>
    <m/>
    <x v="0"/>
    <s v="Cerrada"/>
    <s v="Normal"/>
    <s v="03RE-NEONATOLOGIA -TUBOS FLUORESCENTES"/>
    <s v="PATRICIA  LEAL SOTO"/>
    <s v="DANIA TAPIA ACOSTA"/>
    <d v="2023-04-14T22:33:00"/>
    <s v="ot"/>
    <m/>
    <x v="113"/>
    <x v="116"/>
    <n v="1"/>
    <n v="1"/>
    <n v="1"/>
    <n v="1"/>
    <n v="100"/>
    <x v="516"/>
    <x v="492"/>
    <s v="Erwin  Fernández Lara"/>
    <m/>
    <m/>
    <m/>
    <m/>
    <s v="REBECA LEMARIE"/>
    <s v="S/N"/>
    <s v="NEONATOLOGIA"/>
    <m/>
    <m/>
    <m/>
    <m/>
    <d v="2023-04-11T00:00:00"/>
    <s v="NEONATO CUIDADOS BASICOS"/>
    <s v="No"/>
  </r>
  <r>
    <n v="43520"/>
    <s v="OT GENERALES"/>
    <s v="OT"/>
    <m/>
    <x v="0"/>
    <s v="Cerrada"/>
    <s v="Alta"/>
    <s v="03RE-GINECOLOGIA- REPARAR LUZ NOCTURNA "/>
    <s v="PATRICIA  LEAL SOTO"/>
    <s v="YARITZA SANTANA GUERRERO"/>
    <d v="2023-05-10T19:25:00"/>
    <s v="ot"/>
    <m/>
    <x v="51"/>
    <x v="52"/>
    <n v="1"/>
    <n v="1"/>
    <n v="1"/>
    <n v="1"/>
    <n v="0"/>
    <x v="517"/>
    <x v="493"/>
    <s v="Erwin  Fernández Lara"/>
    <m/>
    <m/>
    <m/>
    <m/>
    <s v="ROMINA ARAYA"/>
    <n v="633738"/>
    <s v="GINECOLOGIA Y OBSTETRICIA"/>
    <m/>
    <m/>
    <m/>
    <m/>
    <d v="2023-04-11T00:00:00"/>
    <s v="GINECOLOGIA"/>
    <s v="No"/>
  </r>
  <r>
    <n v="43521"/>
    <s v="OT GENERALES"/>
    <s v="OT"/>
    <m/>
    <x v="2"/>
    <s v="Cerrada"/>
    <s v="Alta"/>
    <s v="03EM-PABELLON CENTRAL-INSTALACION"/>
    <s v="PATRICIA  LEAL SOTO"/>
    <s v="Grecia Stephany Sánchez Macho"/>
    <d v="2023-09-05T11:13:00"/>
    <s v="ot"/>
    <m/>
    <x v="115"/>
    <x v="102"/>
    <m/>
    <m/>
    <n v="0"/>
    <n v="0"/>
    <n v="100"/>
    <x v="518"/>
    <x v="415"/>
    <s v="RICHARD  MARDONES ALVAREZ"/>
    <m/>
    <m/>
    <m/>
    <m/>
    <s v="DIANA APABLAZA"/>
    <n v="633510"/>
    <s v="PABELLON CENTRAL"/>
    <m/>
    <m/>
    <m/>
    <m/>
    <d v="2023-04-11T00:00:00"/>
    <s v="PABELLON CENTRAL"/>
    <s v="No"/>
  </r>
  <r>
    <n v="43522"/>
    <s v="OT GENERALES"/>
    <s v="OT"/>
    <m/>
    <x v="0"/>
    <s v="Cerrada"/>
    <s v="Alta"/>
    <s v="03RE-ONCOLOGIA INFANTIL-SIN LUZ "/>
    <s v="PATRICIA  LEAL SOTO"/>
    <s v="YARITZA SANTANA GUERRERO"/>
    <d v="2023-04-14T22:54:00"/>
    <s v="ot"/>
    <m/>
    <x v="108"/>
    <x v="111"/>
    <n v="1"/>
    <n v="1"/>
    <n v="1"/>
    <n v="1"/>
    <n v="100"/>
    <x v="519"/>
    <x v="494"/>
    <s v="Erwin  Fernández Lara"/>
    <m/>
    <m/>
    <m/>
    <m/>
    <s v="JAMILETTE JARAMILLO "/>
    <n v="633683"/>
    <s v="PEDIATRIA ONCOLOGIA INFANTIL"/>
    <m/>
    <s v="RICARDO BURGOS"/>
    <m/>
    <m/>
    <d v="2023-04-11T00:00:00"/>
    <s v="PEDIATRIA"/>
    <s v="No"/>
  </r>
  <r>
    <n v="43523"/>
    <s v="OT GENERALES"/>
    <s v="OT"/>
    <m/>
    <x v="0"/>
    <s v="Cerrada"/>
    <s v="Alta"/>
    <s v="03RE-CIRUGIA ADULTO-CAMBIO DE TUBO"/>
    <s v="PATRICIA  LEAL SOTO"/>
    <s v="RICARDO BURGOS"/>
    <d v="2023-04-22T17:58:00"/>
    <s v="ot"/>
    <m/>
    <x v="6"/>
    <x v="6"/>
    <n v="1"/>
    <n v="1"/>
    <n v="1"/>
    <n v="1"/>
    <n v="100"/>
    <x v="520"/>
    <x v="495"/>
    <s v="Erwin  Fernández Lara"/>
    <m/>
    <m/>
    <m/>
    <m/>
    <s v="MARCELA MARTINEZ"/>
    <n v="633823"/>
    <s v="CIRUGIA ADULTO "/>
    <m/>
    <m/>
    <m/>
    <m/>
    <d v="2023-04-11T00:00:00"/>
    <s v="CIRUGIA ADULTO"/>
    <s v="No"/>
  </r>
  <r>
    <n v="43532"/>
    <s v="OT GENERALES"/>
    <s v="OT"/>
    <m/>
    <x v="3"/>
    <s v="Cerrada"/>
    <s v="Alta"/>
    <s v="03GC-URGENCIA ADULTO-REVISIÓN Y REPARACIÓN"/>
    <s v="PATRICIA  LEAL SOTO"/>
    <s v="CESAR ANTONIO ESPINA QUINTEROS"/>
    <d v="2023-05-12T15:23:00"/>
    <s v="ot"/>
    <m/>
    <x v="90"/>
    <x v="91"/>
    <n v="1"/>
    <n v="1"/>
    <n v="1"/>
    <n v="1"/>
    <n v="0"/>
    <x v="521"/>
    <x v="496"/>
    <s v="CESAR ANTONIO ESPINA QUINTEROS"/>
    <m/>
    <m/>
    <m/>
    <m/>
    <s v="MARIA VILLARROEL"/>
    <n v="633744"/>
    <s v="URGENCIA ADULTO"/>
    <m/>
    <s v="ROBERTO ALEJANDRO JARAMILLO PEREZ"/>
    <m/>
    <m/>
    <d v="2023-04-12T00:00:00"/>
    <s v="URGENCIA ADULTOS"/>
    <s v="No"/>
  </r>
  <r>
    <n v="43535"/>
    <s v="OT GENERALES"/>
    <s v="OT"/>
    <m/>
    <x v="1"/>
    <s v="Cerrada"/>
    <s v="Alta"/>
    <s v="03EI-GINECÓLOGA-REPARACIÓN DE CAMA"/>
    <s v="PATRICIA  LEAL SOTO"/>
    <s v="JUAN GUILLERMO  AGUILA TRIVIÑOS"/>
    <d v="2023-04-12T11:20:00"/>
    <s v="ot"/>
    <m/>
    <x v="90"/>
    <x v="91"/>
    <n v="2"/>
    <n v="2"/>
    <n v="2"/>
    <n v="2"/>
    <n v="100"/>
    <x v="522"/>
    <x v="497"/>
    <s v="JUAN GUILLERMO  AGUILA TRIVIÑOS"/>
    <m/>
    <m/>
    <m/>
    <m/>
    <s v="FERNANDA MUÑOZ ARCOS"/>
    <n v="633738"/>
    <s v="GINECOLOGIA"/>
    <m/>
    <s v="MAURICIO  QUEZADA MARTINEZ"/>
    <m/>
    <m/>
    <d v="2023-04-12T00:00:00"/>
    <s v="GINECOLOGIA"/>
    <s v="No"/>
  </r>
  <r>
    <n v="43546"/>
    <s v="OT GENERALES"/>
    <s v="OT"/>
    <m/>
    <x v="1"/>
    <s v="Cerrada"/>
    <s v="Alta"/>
    <s v="03EI-GINECOLOGIA-CAMBIO "/>
    <s v="PATRICIA  LEAL SOTO"/>
    <s v="JUAN GUILLERMO  AGUILA TRIVIÑOS"/>
    <d v="2023-05-02T18:20:00"/>
    <s v="ot"/>
    <m/>
    <x v="116"/>
    <x v="119"/>
    <n v="4"/>
    <n v="4"/>
    <n v="4"/>
    <n v="4"/>
    <n v="100"/>
    <x v="523"/>
    <x v="498"/>
    <s v="JUAN GUILLERMO  AGUILA TRIVIÑOS"/>
    <m/>
    <m/>
    <m/>
    <m/>
    <s v="FERNANDA MUÑOZ ARCOS"/>
    <n v="633738"/>
    <s v="GINECOLOGIA Y OBSTETRICIA"/>
    <m/>
    <m/>
    <m/>
    <m/>
    <d v="2023-04-12T00:00:00"/>
    <s v="GINECOLOGIA"/>
    <s v="No"/>
  </r>
  <r>
    <n v="43553"/>
    <s v="OT GENERALES"/>
    <s v="OT"/>
    <m/>
    <x v="2"/>
    <s v="Cerrada"/>
    <s v="Alta"/>
    <s v="03EM-UTI 3-CABLES PARA CONTROL ECG"/>
    <s v="PATRICIA  LEAL SOTO"/>
    <s v="RODRIGO GUTIERREZ VELIZ"/>
    <d v="2023-10-18T13:41:00"/>
    <s v="ot"/>
    <m/>
    <x v="90"/>
    <x v="120"/>
    <m/>
    <m/>
    <n v="0"/>
    <n v="0"/>
    <n v="100"/>
    <x v="524"/>
    <x v="499"/>
    <s v="RODRIGO GUTIERREZ VELIZ"/>
    <m/>
    <m/>
    <m/>
    <m/>
    <s v="DANIELA SAEZ SANDOVAL"/>
    <s v="S/N"/>
    <s v="UTI 3"/>
    <m/>
    <m/>
    <m/>
    <m/>
    <d v="2023-04-12T00:00:00"/>
    <s v="HBV"/>
    <s v="No"/>
  </r>
  <r>
    <n v="43556"/>
    <s v="OT GENERALES"/>
    <s v="OT"/>
    <m/>
    <x v="2"/>
    <s v="Cerrada"/>
    <s v="Alta"/>
    <s v="03EM-UTI 3-RETIRO"/>
    <s v="PATRICIA  LEAL SOTO"/>
    <s v="Grecia Stephany Sánchez Macho"/>
    <d v="2024-05-16T17:14:00"/>
    <s v="ot"/>
    <m/>
    <x v="37"/>
    <x v="10"/>
    <m/>
    <m/>
    <n v="0"/>
    <n v="0"/>
    <n v="0"/>
    <x v="525"/>
    <x v="500"/>
    <s v="GERARDO ALONSO CASTILLO RODRIGUEZ"/>
    <m/>
    <m/>
    <m/>
    <m/>
    <s v="DANIELA SAEZ SANDOVAL"/>
    <s v="S/N"/>
    <s v="UTI 3"/>
    <m/>
    <m/>
    <m/>
    <m/>
    <d v="2023-04-12T00:00:00"/>
    <s v="HBV"/>
    <s v="No"/>
  </r>
  <r>
    <n v="43558"/>
    <s v="OT GENERALES"/>
    <s v="OT"/>
    <m/>
    <x v="1"/>
    <s v="Cerrada"/>
    <s v="Normal"/>
    <s v="03EI-HEMATOLOGIA INTENSIVA-INSTALAR RUEDA DE PORTASUERO"/>
    <s v="PATRICIA  LEAL SOTO"/>
    <s v="JOSE LUIS  CEBALLO CARCAMO"/>
    <d v="2023-11-21T12:05:00"/>
    <s v="ot"/>
    <m/>
    <x v="90"/>
    <x v="91"/>
    <n v="2"/>
    <n v="2"/>
    <n v="2"/>
    <n v="2"/>
    <n v="100"/>
    <x v="526"/>
    <x v="501"/>
    <s v="JOSE LUIS  CEBALLO CARCAMO"/>
    <m/>
    <m/>
    <m/>
    <m/>
    <s v="VARINIA ZUÑIGA"/>
    <s v="S/N"/>
    <s v="HEMATOLOGIA INTENSIVA"/>
    <m/>
    <s v="JOSE LUIS  CEBALLO CARCAMO"/>
    <m/>
    <m/>
    <d v="2023-04-12T00:00:00"/>
    <s v="UNIDAD HEMATOLOGIA INTENSIVA"/>
    <s v="No"/>
  </r>
  <r>
    <n v="43562"/>
    <s v="OT GENERALES"/>
    <s v="OT"/>
    <m/>
    <x v="1"/>
    <s v="Cerrada"/>
    <s v="Alta"/>
    <s v="03EI-MEDICINA-REPARACION"/>
    <s v="PATRICIA  LEAL SOTO"/>
    <s v="JUAN GUILLERMO  AGUILA TRIVIÑOS"/>
    <d v="2023-05-01T14:35:00"/>
    <s v="ot"/>
    <m/>
    <x v="93"/>
    <x v="94"/>
    <n v="1"/>
    <n v="1"/>
    <n v="1"/>
    <n v="1"/>
    <n v="100"/>
    <x v="527"/>
    <x v="502"/>
    <s v="JUAN GUILLERMO  AGUILA TRIVIÑOS"/>
    <m/>
    <m/>
    <m/>
    <m/>
    <s v="ALEJANDRA JARA"/>
    <n v="633518"/>
    <s v="MEDICINA 3° PISO"/>
    <m/>
    <s v="MAURICIO  QUEZADA MARTINEZ"/>
    <m/>
    <m/>
    <d v="2023-04-12T00:00:00"/>
    <s v="MEDICINA"/>
    <s v="No"/>
  </r>
  <r>
    <n v="43563"/>
    <s v="OT GENERALES"/>
    <s v="OT"/>
    <m/>
    <x v="1"/>
    <s v="Cerrada"/>
    <s v="Normal"/>
    <s v="03EI-TRAUMATOLOGIA-REVISIÓN Y REPARACIÓN"/>
    <s v="PATRICIA  LEAL SOTO"/>
    <s v="JUAN GUILLERMO  AGUILA TRIVIÑOS"/>
    <d v="2023-04-19T16:45:00"/>
    <s v="ot"/>
    <m/>
    <x v="90"/>
    <x v="91"/>
    <n v="3"/>
    <n v="3"/>
    <n v="3"/>
    <n v="3"/>
    <n v="100"/>
    <x v="528"/>
    <x v="503"/>
    <s v="JUAN GUILLERMO  AGUILA TRIVIÑOS"/>
    <m/>
    <m/>
    <m/>
    <m/>
    <s v="PAMELA ROZAS ROJAS"/>
    <s v="633718 /954957560"/>
    <s v="TRAUMATOLOGIA"/>
    <m/>
    <s v="MAURICIO  QUEZADA MARTINEZ"/>
    <m/>
    <m/>
    <d v="2023-04-12T00:00:00"/>
    <s v="TRAUMATOLOGIA ADULTO"/>
    <s v="No"/>
  </r>
  <r>
    <n v="43566"/>
    <s v="OT GENERALES"/>
    <s v="OT"/>
    <m/>
    <x v="0"/>
    <s v="Cerrada"/>
    <s v="Alta"/>
    <s v="03RE-UPC ADULTO-REVISION Y CAMBIO"/>
    <s v="PATRICIA  LEAL SOTO"/>
    <s v="YARITZA SANTANA GUERRERO"/>
    <d v="2023-04-18T14:32:00"/>
    <s v="ot"/>
    <m/>
    <x v="90"/>
    <x v="6"/>
    <m/>
    <m/>
    <n v="1"/>
    <n v="1"/>
    <n v="100"/>
    <x v="529"/>
    <x v="504"/>
    <s v="YARITZA SANTANA GUERRERO"/>
    <m/>
    <m/>
    <m/>
    <m/>
    <s v="MARCIAL BASTIDAS NUÑEZ"/>
    <n v="633637"/>
    <s v="UCI ADULTO 1"/>
    <m/>
    <m/>
    <m/>
    <m/>
    <d v="2023-04-12T00:00:00"/>
    <s v="UCI ADULTO"/>
    <s v="No"/>
  </r>
  <r>
    <n v="43567"/>
    <s v="OT GENERALES"/>
    <s v="OT"/>
    <m/>
    <x v="0"/>
    <s v="Cerrada"/>
    <s v="Alta"/>
    <s v="03RE-UPC PEDIATRICA-CAMBIO ENCHUFES"/>
    <s v="PATRICIA  LEAL SOTO"/>
    <s v="YARITZA SANTANA GUERRERO"/>
    <d v="2023-05-09T06:39:00"/>
    <s v="ot"/>
    <m/>
    <x v="117"/>
    <x v="121"/>
    <n v="1"/>
    <n v="1"/>
    <n v="1"/>
    <n v="1"/>
    <n v="100"/>
    <x v="530"/>
    <x v="505"/>
    <s v="Erwin  Fernández Lara"/>
    <m/>
    <m/>
    <m/>
    <m/>
    <s v="NARDA AZOCAR ULLOA"/>
    <n v="633654"/>
    <s v="UPC PEDIATRICA"/>
    <m/>
    <s v="RICARDO BURGOS"/>
    <m/>
    <m/>
    <d v="2023-04-12T00:00:00"/>
    <s v="UCI PEDIATRICA"/>
    <s v="No"/>
  </r>
  <r>
    <n v="43595"/>
    <s v="OT GENERALES"/>
    <s v="OT"/>
    <m/>
    <x v="0"/>
    <s v="Cerrada"/>
    <s v="Urgente"/>
    <s v="03RE-ABASTECIMIENTO 5°PISO-CAMBIO DE LUMINARIA"/>
    <s v="PATRICIA  LEAL SOTO"/>
    <s v="YARITZA SANTANA GUERRERO"/>
    <d v="2023-04-14T22:45:00"/>
    <s v="ot"/>
    <m/>
    <x v="90"/>
    <x v="91"/>
    <n v="1"/>
    <n v="1"/>
    <n v="1"/>
    <n v="1"/>
    <n v="100"/>
    <x v="531"/>
    <x v="506"/>
    <s v="Erwin  Fernández Lara"/>
    <m/>
    <m/>
    <m/>
    <m/>
    <s v="MONICA GUARDA PEREZ"/>
    <n v="633360"/>
    <s v="ABASTECIMIENTO 5° PISO"/>
    <m/>
    <m/>
    <m/>
    <m/>
    <d v="2023-04-12T00:00:00"/>
    <s v="ABASTECIMIENTO"/>
    <s v="No"/>
  </r>
  <r>
    <n v="43597"/>
    <s v="OT GENERALES"/>
    <s v="OT"/>
    <m/>
    <x v="3"/>
    <s v="Cerrada"/>
    <s v="Alta"/>
    <s v="03GC-MEDICINA-REVISION DE REGULADORES"/>
    <s v="PATRICIA  LEAL SOTO"/>
    <s v="ROBERTO ALEJANDRO JARAMILLO PEREZ"/>
    <d v="2023-04-24T11:41:00"/>
    <s v="ot"/>
    <m/>
    <x v="118"/>
    <x v="103"/>
    <n v="1"/>
    <n v="1"/>
    <n v="1"/>
    <n v="1"/>
    <n v="100"/>
    <x v="532"/>
    <x v="507"/>
    <s v="ROBERTO ALEJANDRO JARAMILLO PEREZ"/>
    <m/>
    <m/>
    <m/>
    <m/>
    <s v="CLAUDIA CAMPOS RIVERA"/>
    <n v="633520"/>
    <s v="MEDICINA"/>
    <m/>
    <m/>
    <m/>
    <m/>
    <d v="2023-04-12T00:00:00"/>
    <s v="MEDICINA"/>
    <s v="No"/>
  </r>
  <r>
    <n v="43598"/>
    <s v="OT GENERALES"/>
    <s v="OT"/>
    <m/>
    <x v="1"/>
    <s v="Cerrada"/>
    <s v="Alta"/>
    <s v="03EI-URGENCIA ADULTOS-REPARACION SILLA DE RUEDAS"/>
    <s v="PATRICIA  LEAL SOTO"/>
    <s v="JUAN GUILLERMO  AGUILA TRIVIÑOS"/>
    <d v="2023-05-02T11:58:00"/>
    <s v="ot"/>
    <m/>
    <x v="90"/>
    <x v="91"/>
    <n v="2"/>
    <n v="2"/>
    <n v="2"/>
    <n v="2"/>
    <n v="100"/>
    <x v="533"/>
    <x v="508"/>
    <s v="JUAN GUILLERMO  AGUILA TRIVIÑOS"/>
    <m/>
    <m/>
    <m/>
    <m/>
    <s v="MARIA VILLARROEL"/>
    <n v="633744"/>
    <s v="URGENCIA ADULTOS"/>
    <m/>
    <s v="MAURICIO  QUEZADA MARTINEZ"/>
    <m/>
    <m/>
    <d v="2023-04-12T00:00:00"/>
    <s v="URGENCIA ADULTOS"/>
    <s v="No"/>
  </r>
  <r>
    <n v="43599"/>
    <s v="OT GENERALES"/>
    <s v="OT"/>
    <m/>
    <x v="0"/>
    <s v="Cerrada"/>
    <s v="Normal"/>
    <s v="03RE-LABORATORIO CENTRAL-CAMBIO DE AMPOLLETAS"/>
    <s v="PATRICIA  LEAL SOTO"/>
    <s v="DANIA TAPIA ACOSTA"/>
    <d v="2023-04-22T17:44:00"/>
    <s v="ot"/>
    <m/>
    <x v="6"/>
    <x v="6"/>
    <n v="1"/>
    <n v="1"/>
    <n v="1"/>
    <n v="1"/>
    <n v="100"/>
    <x v="534"/>
    <x v="509"/>
    <s v="Erwin  Fernández Lara"/>
    <m/>
    <m/>
    <m/>
    <m/>
    <s v="MAKARENA BASAUL"/>
    <n v="633305"/>
    <s v="LABORATORIO CENTRAL"/>
    <m/>
    <s v="VICTOR ANTONIO OBANDO TRUJILLO"/>
    <m/>
    <m/>
    <d v="2023-04-12T00:00:00"/>
    <s v="LABORATORIO"/>
    <s v="No"/>
  </r>
  <r>
    <n v="43601"/>
    <s v="OT GENERALES"/>
    <s v="OT"/>
    <m/>
    <x v="2"/>
    <s v="Cerrada"/>
    <s v="Normal"/>
    <s v="03EM-GINECOLOGIA-MONITOR"/>
    <s v="PATRICIA  LEAL SOTO"/>
    <s v="JUAN  SOTO BARRIENTOS"/>
    <d v="2024-06-13T09:58:00"/>
    <s v="ot"/>
    <m/>
    <x v="6"/>
    <x v="6"/>
    <n v="3"/>
    <n v="3"/>
    <n v="74"/>
    <n v="74"/>
    <n v="100"/>
    <x v="535"/>
    <x v="510"/>
    <s v="JUAN  SOTO BARRIENTOS"/>
    <m/>
    <m/>
    <m/>
    <m/>
    <s v="FERNANDA MUÑOZ ARCOS"/>
    <n v="633738"/>
    <s v="GINECOLOGIA Y OBSTETRICIA"/>
    <m/>
    <m/>
    <m/>
    <m/>
    <d v="2023-04-12T00:00:00"/>
    <s v="GINECOLOGIA"/>
    <s v="No"/>
  </r>
  <r>
    <n v="43608"/>
    <s v="OT GENERALES"/>
    <s v="OT"/>
    <m/>
    <x v="1"/>
    <s v="Cerrada"/>
    <s v="Alta"/>
    <s v="03EI-MEDICINA-REPARACIÓN CAMILLA"/>
    <s v="PATRICIA  LEAL SOTO"/>
    <s v="JUAN GUILLERMO  AGUILA TRIVIÑOS"/>
    <d v="2023-05-03T12:10:00"/>
    <s v="ot"/>
    <m/>
    <x v="111"/>
    <x v="114"/>
    <n v="3"/>
    <n v="3"/>
    <n v="3"/>
    <n v="3"/>
    <n v="100"/>
    <x v="536"/>
    <x v="511"/>
    <s v="JUAN GUILLERMO  AGUILA TRIVIÑOS"/>
    <m/>
    <m/>
    <m/>
    <m/>
    <s v="CLAUDIA CAMPOS RIVERA"/>
    <n v="633520"/>
    <s v="MEDICINA"/>
    <m/>
    <s v="MAURICIO  QUEZADA MARTINEZ"/>
    <m/>
    <m/>
    <d v="2023-04-13T00:00:00"/>
    <s v="MEDICINA"/>
    <s v="No"/>
  </r>
  <r>
    <n v="43610"/>
    <s v="OT GENERALES"/>
    <s v="OT"/>
    <m/>
    <x v="0"/>
    <s v="Cerrada"/>
    <s v="Alta"/>
    <s v="03RE-UPC ADULTO-INSTALACIÓN DE ENCHUFE"/>
    <s v="PATRICIA  LEAL SOTO"/>
    <s v="YARITZA SANTANA GUERRERO"/>
    <d v="2023-05-10T19:12:00"/>
    <s v="ot"/>
    <m/>
    <x v="95"/>
    <x v="96"/>
    <n v="2"/>
    <n v="2"/>
    <n v="2"/>
    <n v="2"/>
    <n v="100"/>
    <x v="537"/>
    <x v="512"/>
    <s v="Erwin  Fernández Lara"/>
    <m/>
    <m/>
    <m/>
    <m/>
    <s v="MARCIAL BASTIDAS NUÑEZ"/>
    <n v="633637"/>
    <s v="UPC ADULTO UCI 1"/>
    <m/>
    <s v="RICARDO BURGOS"/>
    <m/>
    <m/>
    <d v="2023-04-13T00:00:00"/>
    <s v="UCI ADULTO"/>
    <s v="No"/>
  </r>
  <r>
    <n v="43664"/>
    <s v="OT GENERALES"/>
    <s v="OT"/>
    <m/>
    <x v="0"/>
    <s v="Cerrada"/>
    <s v="Normal"/>
    <s v="03RE-AUDITORIO-AMPOLLETAS"/>
    <s v="PATRICIA  LEAL SOTO"/>
    <s v="FRANCISCO ROLANDO PRADINES BRIONES"/>
    <d v="2023-06-13T15:11:00"/>
    <s v="ot"/>
    <m/>
    <x v="104"/>
    <x v="107"/>
    <n v="2"/>
    <n v="2"/>
    <n v="3"/>
    <n v="3"/>
    <n v="100"/>
    <x v="538"/>
    <x v="513"/>
    <s v="Erwin  Fernández Lara"/>
    <m/>
    <m/>
    <m/>
    <m/>
    <s v="FREDDY TORREJON"/>
    <n v="964365261"/>
    <s v="SERVICIOS Y LOGISTICA AUDITORIO"/>
    <m/>
    <s v="RICARDO BURGOS, VICTOR ANTONIO OBANDO TRUJILLO"/>
    <m/>
    <m/>
    <d v="2023-04-13T00:00:00"/>
    <s v="SUB DPTO DE SERV.LOGIST."/>
    <s v="No"/>
  </r>
  <r>
    <n v="43665"/>
    <s v="OT GENERALES"/>
    <s v="OT"/>
    <m/>
    <x v="0"/>
    <s v="Cerrada"/>
    <s v="Alta"/>
    <s v="03RE-TRAUMATOLOGIA-REPARACION DE LUZ"/>
    <s v="PATRICIA  LEAL SOTO"/>
    <s v="RICARDO BURGOS"/>
    <d v="2023-05-12T03:27:00"/>
    <s v="ot"/>
    <m/>
    <x v="23"/>
    <x v="26"/>
    <n v="1"/>
    <n v="1"/>
    <n v="1"/>
    <n v="1"/>
    <n v="100"/>
    <x v="539"/>
    <x v="514"/>
    <s v="Erwin  Fernández Lara"/>
    <m/>
    <m/>
    <m/>
    <m/>
    <s v="PAMELA ROZAS ROJAS"/>
    <s v="633718 /954957560"/>
    <s v="TRAUMATOLOGIA"/>
    <m/>
    <s v="YARITZA SANTANA GUERRERO"/>
    <m/>
    <m/>
    <d v="2023-04-13T00:00:00"/>
    <s v="TRAUMATOLOGIA ADULTO"/>
    <s v="No"/>
  </r>
  <r>
    <n v="43666"/>
    <s v="OT GENERALES"/>
    <s v="OT"/>
    <m/>
    <x v="0"/>
    <s v="Cerrada"/>
    <s v="Normal"/>
    <s v="03RE-UCI PEDIATRICA-CONFECCION DE ALARGADORES"/>
    <s v="PATRICIA  LEAL SOTO"/>
    <s v="VICTOR ANTONIO OBANDO TRUJILLO"/>
    <d v="2023-04-22T18:28:00"/>
    <s v="ot"/>
    <m/>
    <x v="6"/>
    <x v="6"/>
    <n v="2"/>
    <n v="2"/>
    <n v="2"/>
    <n v="2"/>
    <n v="100"/>
    <x v="540"/>
    <x v="515"/>
    <s v="Erwin  Fernández Lara"/>
    <m/>
    <m/>
    <m/>
    <m/>
    <s v="NARDA AZOCAR ULLOA"/>
    <s v="633650-633654"/>
    <s v="UCI PEDIATRICA "/>
    <m/>
    <m/>
    <m/>
    <m/>
    <d v="2023-04-13T00:00:00"/>
    <s v="UCI PEDIATRICA"/>
    <s v="No"/>
  </r>
  <r>
    <n v="43672"/>
    <s v="OT GENERALES"/>
    <s v="OT"/>
    <m/>
    <x v="1"/>
    <s v="Cerrada"/>
    <s v="Urgente"/>
    <s v="03EI-MEDICO QUIRURGICO-ARREGLO DE PESA"/>
    <s v="PATRICIA  LEAL SOTO"/>
    <s v="JUAN GUILLERMO  AGUILA TRIVIÑOS"/>
    <d v="2023-04-18T08:58:00"/>
    <s v="ot"/>
    <m/>
    <x v="114"/>
    <x v="117"/>
    <n v="2"/>
    <n v="2"/>
    <n v="2"/>
    <n v="2"/>
    <n v="100"/>
    <x v="541"/>
    <x v="516"/>
    <s v="JUAN GUILLERMO  AGUILA TRIVIÑOS"/>
    <m/>
    <m/>
    <m/>
    <m/>
    <s v="XIMENA RIVAS PEÑA"/>
    <s v="633670 - 633669"/>
    <s v="MEDICO QUIRURGICO"/>
    <m/>
    <s v="MAURICIO  QUEZADA MARTINEZ"/>
    <m/>
    <m/>
    <d v="2023-04-13T00:00:00"/>
    <s v="HBV"/>
    <s v="No"/>
  </r>
  <r>
    <n v="43675"/>
    <s v="OT GENERALES"/>
    <s v="OT"/>
    <m/>
    <x v="0"/>
    <s v="Cerrada"/>
    <s v="Alta"/>
    <s v="03RE-ADMISION-CAMBIO DE ILUMINACION"/>
    <s v="PATRICIA  LEAL SOTO"/>
    <s v="RICARDO BURGOS"/>
    <d v="2023-04-22T17:52:00"/>
    <s v="ot"/>
    <m/>
    <x v="112"/>
    <x v="115"/>
    <n v="1"/>
    <n v="1"/>
    <n v="1"/>
    <n v="1"/>
    <n v="100"/>
    <x v="542"/>
    <x v="517"/>
    <s v="Erwin  Fernández Lara"/>
    <m/>
    <m/>
    <m/>
    <m/>
    <s v="CAROLA VILLANUEVA"/>
    <n v="633541"/>
    <s v="ADMISION"/>
    <m/>
    <m/>
    <m/>
    <m/>
    <d v="2023-04-13T00:00:00"/>
    <s v="HBV"/>
    <s v="No"/>
  </r>
  <r>
    <n v="43678"/>
    <s v="OT GENERALES"/>
    <s v="OT"/>
    <m/>
    <x v="1"/>
    <s v="Cerrada"/>
    <s v="Alta"/>
    <s v="03EI-NEUROLOGIA-ARREGLO BARANDA DE CAMAS"/>
    <s v="PATRICIA  LEAL SOTO"/>
    <s v="MAURICIO  QUEZADA MARTINEZ"/>
    <d v="2023-06-07T23:54:00"/>
    <s v="ot"/>
    <m/>
    <x v="114"/>
    <x v="117"/>
    <n v="4"/>
    <n v="4"/>
    <n v="5"/>
    <n v="5"/>
    <n v="100"/>
    <x v="543"/>
    <x v="518"/>
    <s v="MAURICIO  QUEZADA MARTINEZ"/>
    <m/>
    <m/>
    <m/>
    <m/>
    <s v="MARIEL UNDA DURAN"/>
    <n v="633713"/>
    <s v="NEUROLOGIA"/>
    <m/>
    <s v="MAURICIO  QUEZADA MARTINEZ"/>
    <m/>
    <m/>
    <d v="2023-04-13T00:00:00"/>
    <s v="NEUROCIRUGIA"/>
    <s v="No"/>
  </r>
  <r>
    <n v="43683"/>
    <s v="OT GENERALES"/>
    <s v="OT"/>
    <m/>
    <x v="2"/>
    <s v="Cerrada"/>
    <s v="Alta"/>
    <s v="03EM-NEUROLOGIA-DESFIBRILADOR"/>
    <s v="PATRICIA  LEAL SOTO"/>
    <s v="RODRIGO GUTIERREZ VELIZ"/>
    <d v="2023-11-06T12:50:00"/>
    <s v="ot"/>
    <m/>
    <x v="114"/>
    <x v="122"/>
    <m/>
    <m/>
    <n v="0"/>
    <n v="0"/>
    <n v="100"/>
    <x v="544"/>
    <x v="519"/>
    <s v="RODRIGO GUTIERREZ VELIZ"/>
    <m/>
    <m/>
    <m/>
    <m/>
    <s v="MARIEL UNDA DURAN"/>
    <n v="633713"/>
    <s v="NEUROLOGIA"/>
    <m/>
    <m/>
    <m/>
    <m/>
    <d v="2023-04-13T00:00:00"/>
    <s v="NEUROCIRUGIA"/>
    <s v="No"/>
  </r>
  <r>
    <n v="43707"/>
    <s v="OT GENERALES"/>
    <s v="OT"/>
    <m/>
    <x v="0"/>
    <s v="Cerrada"/>
    <s v="Urgente"/>
    <s v="03RE-NEONATOLOGIA -CAMBIAR TUBOS FLUORESCENTES"/>
    <s v="PATRICIA  LEAL SOTO"/>
    <s v="RICARDO BURGOS"/>
    <d v="2023-04-22T18:23:00"/>
    <s v="ot"/>
    <m/>
    <x v="56"/>
    <x v="57"/>
    <n v="1"/>
    <n v="1"/>
    <n v="1"/>
    <n v="1"/>
    <n v="100"/>
    <x v="545"/>
    <x v="520"/>
    <s v="Erwin  Fernández Lara"/>
    <m/>
    <m/>
    <m/>
    <m/>
    <s v="IBSIA LINCOPE"/>
    <n v="633596"/>
    <s v="NEONATOLOGIA"/>
    <m/>
    <m/>
    <m/>
    <m/>
    <d v="2023-04-14T00:00:00"/>
    <s v="NEONATO CUIDADOS BASICOS"/>
    <s v="No"/>
  </r>
  <r>
    <n v="43714"/>
    <s v="OT GENERALES"/>
    <s v="OT"/>
    <m/>
    <x v="2"/>
    <s v="Cerrada"/>
    <s v="Normal"/>
    <s v="03EM-UPC ADULTO-REPARACION DE BOMBA"/>
    <s v="PATRICIA  LEAL SOTO"/>
    <s v="Grecia Stephany Sánchez Macho"/>
    <d v="2023-09-05T11:14:00"/>
    <s v="ot"/>
    <m/>
    <x v="115"/>
    <x v="102"/>
    <m/>
    <m/>
    <n v="0"/>
    <n v="0"/>
    <n v="100"/>
    <x v="546"/>
    <x v="521"/>
    <s v="RICHARD  MARDONES ALVAREZ"/>
    <m/>
    <m/>
    <m/>
    <m/>
    <s v="DANIELA SAEZ SANDOVAL"/>
    <s v="S/N"/>
    <s v="UPC ADULTO UTI 1"/>
    <m/>
    <m/>
    <m/>
    <m/>
    <d v="2023-04-14T00:00:00"/>
    <s v="HBV"/>
    <s v="No"/>
  </r>
  <r>
    <n v="43715"/>
    <s v="OT GENERALES"/>
    <s v="OT"/>
    <m/>
    <x v="3"/>
    <s v="Cerrada"/>
    <s v="Alta"/>
    <s v="03GC-URGENCIA ADULTOS-REPARACION "/>
    <s v="PATRICIA  LEAL SOTO"/>
    <s v="CESAR ANTONIO ESPINA QUINTEROS"/>
    <d v="2023-05-12T15:20:00"/>
    <s v="ot"/>
    <m/>
    <x v="112"/>
    <x v="115"/>
    <n v="3"/>
    <n v="3"/>
    <n v="3"/>
    <n v="3"/>
    <n v="100"/>
    <x v="547"/>
    <x v="522"/>
    <s v="CESAR ANTONIO ESPINA QUINTEROS"/>
    <m/>
    <m/>
    <m/>
    <m/>
    <s v="MARIA VILLARROEL"/>
    <n v="633744"/>
    <s v="URGENCIA ADULTOS"/>
    <m/>
    <s v="ROBERTO ALEJANDRO JARAMILLO PEREZ"/>
    <m/>
    <m/>
    <d v="2023-04-14T00:00:00"/>
    <s v="URGENCIA ADULTOS"/>
    <s v="No"/>
  </r>
  <r>
    <n v="43716"/>
    <s v="OT GENERALES"/>
    <s v="OT"/>
    <m/>
    <x v="0"/>
    <s v="Cerrada"/>
    <s v="Normal"/>
    <s v="03RE-POLI NEUROLOGIA-CREAR PUNTO DE RED ELECTRICA"/>
    <s v="PATRICIA  LEAL SOTO"/>
    <s v="VICTOR ANTONIO OBANDO TRUJILLO"/>
    <d v="2023-05-24T01:03:00"/>
    <s v="ot"/>
    <m/>
    <x v="119"/>
    <x v="123"/>
    <n v="2"/>
    <n v="2"/>
    <n v="2"/>
    <n v="2"/>
    <n v="100"/>
    <x v="548"/>
    <x v="523"/>
    <s v="Erwin  Fernández Lara"/>
    <m/>
    <m/>
    <m/>
    <m/>
    <s v="NELSON NAHUEL"/>
    <n v="633658"/>
    <s v="NEUROLOGIA"/>
    <m/>
    <s v="DANIA TAPIA ACOSTA"/>
    <m/>
    <m/>
    <d v="2023-04-14T00:00:00"/>
    <s v="POLI NEUROCIRUGIA"/>
    <s v="No"/>
  </r>
  <r>
    <n v="43730"/>
    <s v="OT GENERALES"/>
    <s v="OT"/>
    <m/>
    <x v="2"/>
    <s v="Cerrada"/>
    <s v="Alta"/>
    <s v="03EM-UTI 3-REUBICACION CENTRAL DE MONITOREO"/>
    <s v="PATRICIA  LEAL SOTO"/>
    <s v="Grecia Stephany Sánchez Macho"/>
    <d v="2024-01-15T10:34:00"/>
    <s v="ot"/>
    <m/>
    <x v="90"/>
    <x v="124"/>
    <m/>
    <m/>
    <n v="0"/>
    <n v="0"/>
    <n v="100"/>
    <x v="549"/>
    <x v="524"/>
    <s v="RODRIGO GUTIERREZ VELIZ"/>
    <m/>
    <m/>
    <m/>
    <m/>
    <s v="DANIELA SAEZ"/>
    <s v="S/N"/>
    <s v="UTI 3"/>
    <m/>
    <m/>
    <m/>
    <m/>
    <d v="2023-04-14T00:00:00"/>
    <s v="HBV"/>
    <s v="No"/>
  </r>
  <r>
    <n v="43733"/>
    <s v="OT GENERALES"/>
    <s v="OT"/>
    <m/>
    <x v="0"/>
    <s v="Cerrada"/>
    <s v="Urgente"/>
    <s v="03RE-TALLER DE SOLDADORES-REVISION Y ARREGLO"/>
    <s v="PATRICIA  LEAL SOTO"/>
    <s v="Erwin  Fernández Lara"/>
    <d v="2023-04-14T22:41:00"/>
    <s v="ot"/>
    <m/>
    <x v="112"/>
    <x v="115"/>
    <n v="1"/>
    <n v="1"/>
    <n v="1"/>
    <n v="1"/>
    <n v="100"/>
    <x v="550"/>
    <x v="525"/>
    <s v="Erwin  Fernández Lara"/>
    <m/>
    <m/>
    <m/>
    <m/>
    <s v="JOCELYN PEREZ"/>
    <n v="633631"/>
    <s v="INFRAESTRUCTURA (SOLDADORES)"/>
    <m/>
    <s v="FRANCISCO ROLANDO PRADINES BRIONES"/>
    <m/>
    <m/>
    <d v="2023-04-14T00:00:00"/>
    <s v="SUB DPTO INFRAESTRUCTURA"/>
    <s v="No"/>
  </r>
  <r>
    <n v="43734"/>
    <s v="OT GENERALES"/>
    <s v="OT"/>
    <m/>
    <x v="0"/>
    <s v="Cerrada"/>
    <s v="Alta"/>
    <s v="03RE-RECUPERACION-ARREGLO DE ENCHUFE"/>
    <s v="PATRICIA  LEAL SOTO"/>
    <s v="RICARDO BURGOS"/>
    <d v="2023-05-09T06:57:00"/>
    <s v="ot"/>
    <m/>
    <x v="105"/>
    <x v="108"/>
    <n v="1"/>
    <n v="1"/>
    <n v="1"/>
    <n v="1"/>
    <n v="100"/>
    <x v="551"/>
    <x v="526"/>
    <s v="Erwin  Fernández Lara"/>
    <m/>
    <m/>
    <m/>
    <m/>
    <s v="PATRICIA AGUILERA MUÑOZ"/>
    <s v="S/N"/>
    <s v="RECUPERACION"/>
    <m/>
    <m/>
    <m/>
    <m/>
    <d v="2023-04-15T00:00:00"/>
    <s v="RECUPERACION PABELLON CENTRAL"/>
    <s v="No"/>
  </r>
  <r>
    <n v="43771"/>
    <s v="OT GENERALES"/>
    <s v="OT"/>
    <m/>
    <x v="0"/>
    <s v="Cerrada"/>
    <s v="Urgente"/>
    <s v="03RE-RAYOS-REPARACION DE LUZ"/>
    <s v="PATRICIA  LEAL SOTO"/>
    <s v="Erwin  Fernández Lara"/>
    <d v="2023-04-17T22:54:00"/>
    <s v="ot"/>
    <m/>
    <x v="120"/>
    <x v="124"/>
    <n v="1"/>
    <n v="1"/>
    <n v="1"/>
    <n v="1"/>
    <n v="100"/>
    <x v="552"/>
    <x v="527"/>
    <s v="Erwin  Fernández Lara"/>
    <m/>
    <m/>
    <m/>
    <m/>
    <s v="DAVNE VERGARA CONTRERAS"/>
    <s v="633913/633399"/>
    <s v="RAYOS IMAGENOLOGIA"/>
    <m/>
    <m/>
    <m/>
    <m/>
    <d v="2023-04-17T00:00:00"/>
    <s v="RADIOLOGIA REGIONAL"/>
    <s v="No"/>
  </r>
  <r>
    <n v="43774"/>
    <s v="OT GENERALES"/>
    <s v="OT"/>
    <m/>
    <x v="2"/>
    <s v="Cerrada"/>
    <s v="Alta"/>
    <s v="03EM-UPC ADULTO-REPARACION BOMBA DE INFUSIÓN"/>
    <s v="PATRICIA  LEAL SOTO"/>
    <s v="Grecia Stephany Sánchez Macho"/>
    <d v="2023-09-05T11:14:00"/>
    <s v="ot"/>
    <m/>
    <x v="115"/>
    <x v="102"/>
    <m/>
    <m/>
    <n v="0"/>
    <n v="0"/>
    <n v="100"/>
    <x v="553"/>
    <x v="521"/>
    <s v="RICHARD  MARDONES ALVAREZ"/>
    <m/>
    <m/>
    <m/>
    <m/>
    <s v="ANDREA HUIRICAN"/>
    <n v="633638"/>
    <s v="UPC ADULTO UTI 1"/>
    <m/>
    <m/>
    <m/>
    <m/>
    <d v="2023-04-17T00:00:00"/>
    <s v="HBV"/>
    <s v="No"/>
  </r>
  <r>
    <n v="43775"/>
    <s v="OT GENERALES"/>
    <s v="OT"/>
    <m/>
    <x v="2"/>
    <s v="Cerrada"/>
    <s v="Alta"/>
    <s v="03EM-UPC ADULTO -REPARACION O REPOSICIÓN "/>
    <s v="PATRICIA  LEAL SOTO"/>
    <s v="JUAN  LEIVA CADIZ"/>
    <d v="2023-05-02T16:09:00"/>
    <s v="ot"/>
    <m/>
    <x v="37"/>
    <x v="10"/>
    <m/>
    <m/>
    <n v="2"/>
    <n v="2"/>
    <n v="0"/>
    <x v="554"/>
    <x v="528"/>
    <s v="JUAN  LEIVA CADIZ"/>
    <m/>
    <m/>
    <m/>
    <m/>
    <s v="ANDREA HUIRICAN"/>
    <n v="633638"/>
    <s v="UPC ADULTO UTI 1"/>
    <m/>
    <m/>
    <m/>
    <m/>
    <d v="2023-04-17T00:00:00"/>
    <s v="HBV"/>
    <s v="No"/>
  </r>
  <r>
    <n v="43776"/>
    <s v="OT GENERALES"/>
    <s v="OT"/>
    <m/>
    <x v="1"/>
    <s v="Cerrada"/>
    <s v="Alta"/>
    <s v="03EI-LAVANDERIA-REVISION Y REPARACIÓN"/>
    <s v="PATRICIA  LEAL SOTO"/>
    <s v="JORGE ANTONIO  PINO PINO"/>
    <d v="2023-07-20T15:50:00"/>
    <s v="ot"/>
    <m/>
    <x v="121"/>
    <x v="125"/>
    <n v="12"/>
    <n v="12"/>
    <n v="12"/>
    <n v="12"/>
    <n v="0"/>
    <x v="555"/>
    <x v="529"/>
    <s v="JORGE ANTONIO  PINO PINO"/>
    <m/>
    <m/>
    <m/>
    <m/>
    <s v="CLAUDIO POZO VALENZUELA"/>
    <n v="633799"/>
    <s v="LAVANDERIA Y ROPERIA"/>
    <m/>
    <s v="JOSE LUIS  CEBALLO CARCAMO"/>
    <m/>
    <m/>
    <d v="2023-04-17T00:00:00"/>
    <s v="LAVANDERIA"/>
    <s v="No"/>
  </r>
  <r>
    <n v="43778"/>
    <s v="OT GENERALES"/>
    <s v="OT"/>
    <m/>
    <x v="1"/>
    <s v="Cerrada"/>
    <s v="Alta"/>
    <s v="03EI-MEDICINA-REPARACION DE BARANDA"/>
    <s v="PATRICIA  LEAL SOTO"/>
    <s v="JUAN GUILLERMO  AGUILA TRIVIÑOS"/>
    <d v="2023-04-18T09:34:00"/>
    <s v="ot"/>
    <m/>
    <x v="120"/>
    <x v="124"/>
    <n v="1"/>
    <n v="1"/>
    <n v="1"/>
    <n v="1"/>
    <n v="100"/>
    <x v="556"/>
    <x v="530"/>
    <s v="JUAN GUILLERMO  AGUILA TRIVIÑOS"/>
    <m/>
    <m/>
    <m/>
    <m/>
    <s v="ALEJANDRA JARA"/>
    <n v="633518"/>
    <s v="MEDICINA"/>
    <m/>
    <s v="MAURICIO  QUEZADA MARTINEZ"/>
    <m/>
    <m/>
    <d v="2023-04-17T00:00:00"/>
    <s v="MEDICINA"/>
    <s v="No"/>
  </r>
  <r>
    <n v="43779"/>
    <s v="OT GENERALES"/>
    <s v="OT"/>
    <m/>
    <x v="2"/>
    <s v="Cerrada"/>
    <s v="Alta"/>
    <s v="03EM-MEDICO QUIRURGICO-ARREGLO DE BOMBA "/>
    <s v="PATRICIA  LEAL SOTO"/>
    <s v="Grecia Stephany Sánchez Macho"/>
    <d v="2023-09-05T11:15:00"/>
    <s v="ot"/>
    <m/>
    <x v="115"/>
    <x v="102"/>
    <m/>
    <m/>
    <n v="0"/>
    <n v="0"/>
    <n v="100"/>
    <x v="557"/>
    <x v="531"/>
    <s v="RICHARD  MARDONES ALVAREZ"/>
    <m/>
    <m/>
    <m/>
    <m/>
    <s v="XIMENA RIVAS PEÑA"/>
    <n v="633670"/>
    <s v="MEDICO QUIRURGICO"/>
    <m/>
    <m/>
    <m/>
    <m/>
    <d v="2023-04-17T00:00:00"/>
    <s v="HBV"/>
    <s v="No"/>
  </r>
  <r>
    <n v="43801"/>
    <s v="OT GENERALES"/>
    <s v="OT"/>
    <m/>
    <x v="2"/>
    <s v="Cerrada"/>
    <s v="Alta"/>
    <s v="03EM-MEDICINA-CABLE ECG"/>
    <s v="PATRICIA  LEAL SOTO"/>
    <s v="JUAN  LEIVA CADIZ"/>
    <d v="2023-05-02T16:08:00"/>
    <s v="ot"/>
    <m/>
    <x v="37"/>
    <x v="10"/>
    <m/>
    <m/>
    <n v="2"/>
    <n v="2"/>
    <n v="0"/>
    <x v="558"/>
    <x v="532"/>
    <s v="JUAN  LEIVA CADIZ"/>
    <m/>
    <m/>
    <m/>
    <m/>
    <s v="CLAUDIA CAMPOS RIVERA"/>
    <n v="633520"/>
    <s v="MEDICINA"/>
    <m/>
    <m/>
    <m/>
    <m/>
    <d v="2023-04-17T00:00:00"/>
    <s v="MEDICINA"/>
    <s v="No"/>
  </r>
  <r>
    <n v="43808"/>
    <s v="OT GENERALES"/>
    <s v="OT"/>
    <m/>
    <x v="1"/>
    <s v="En curso"/>
    <s v="Alta"/>
    <s v="03EI-PABELLON CENTRAL-REPARACION"/>
    <s v="PATRICIA  LEAL SOTO"/>
    <s v="JORGE ANTONIO  PINO PINO"/>
    <d v="2024-05-15T16:22:00"/>
    <s v="ot"/>
    <m/>
    <x v="37"/>
    <x v="10"/>
    <m/>
    <m/>
    <n v="0"/>
    <n v="0"/>
    <n v="0"/>
    <x v="559"/>
    <x v="82"/>
    <s v="JORGE ANTONIO  PINO PINO"/>
    <m/>
    <m/>
    <m/>
    <m/>
    <s v="DIANA APABLAZA"/>
    <n v="633510"/>
    <s v="PABELLON CENTRAL"/>
    <m/>
    <s v="JORGE ANTONIO  PINO PINO"/>
    <m/>
    <m/>
    <d v="2023-04-17T00:00:00"/>
    <s v="PABELLON CENTRAL"/>
    <s v="No"/>
  </r>
  <r>
    <n v="43825"/>
    <s v="OT GENERALES"/>
    <s v="OT"/>
    <m/>
    <x v="2"/>
    <s v="Cerrada"/>
    <s v="Alta"/>
    <s v="03EM-MEDICO QUIRURGICO-ARREGLO"/>
    <s v="PATRICIA  LEAL SOTO"/>
    <s v="JUAN  LEIVA CADIZ"/>
    <d v="2023-05-02T16:06:00"/>
    <s v="ot"/>
    <m/>
    <x v="37"/>
    <x v="10"/>
    <m/>
    <m/>
    <n v="2"/>
    <n v="2"/>
    <n v="0"/>
    <x v="560"/>
    <x v="533"/>
    <s v="JUAN  LEIVA CADIZ"/>
    <m/>
    <m/>
    <m/>
    <m/>
    <s v="XIMENA RIVAS PEÑA"/>
    <s v="633670 - 633669"/>
    <s v="MEDICO QUIRURGICO"/>
    <m/>
    <m/>
    <m/>
    <m/>
    <d v="2023-04-17T00:00:00"/>
    <s v="HBV"/>
    <s v="No"/>
  </r>
  <r>
    <n v="43830"/>
    <s v="OT GENERALES"/>
    <s v="OT"/>
    <m/>
    <x v="0"/>
    <s v="Cerrada"/>
    <s v="Alta"/>
    <s v="03RE-MEDICO QUIRURGICO-ARREGLO DE CABLE"/>
    <s v="PATRICIA  LEAL SOTO"/>
    <s v="FRANCISCO ROLANDO PRADINES BRIONES"/>
    <d v="2023-04-22T17:56:00"/>
    <s v="ot"/>
    <m/>
    <x v="120"/>
    <x v="124"/>
    <n v="2"/>
    <n v="2"/>
    <n v="2"/>
    <n v="2"/>
    <n v="100"/>
    <x v="561"/>
    <x v="534"/>
    <s v="Erwin  Fernández Lara"/>
    <m/>
    <m/>
    <m/>
    <m/>
    <s v="XIMENA RIVAS PEÑA"/>
    <s v="633670 - 633669"/>
    <s v="MEDICO QUIRURGICO"/>
    <m/>
    <m/>
    <m/>
    <m/>
    <d v="2023-04-17T00:00:00"/>
    <s v="HBV"/>
    <s v="No"/>
  </r>
  <r>
    <n v="43844"/>
    <s v="OT GENERALES"/>
    <s v="OT"/>
    <m/>
    <x v="0"/>
    <s v="Cerrada"/>
    <s v="Alta"/>
    <s v="03RE-DENTAL-INTERRUPTOR"/>
    <s v="PATRICIA  LEAL SOTO"/>
    <s v="VICTOR ANTONIO OBANDO TRUJILLO"/>
    <d v="2023-04-22T17:51:00"/>
    <s v="ot"/>
    <m/>
    <x v="6"/>
    <x v="6"/>
    <n v="1"/>
    <n v="1"/>
    <n v="1"/>
    <n v="1"/>
    <n v="100"/>
    <x v="562"/>
    <x v="535"/>
    <s v="Erwin  Fernández Lara"/>
    <m/>
    <m/>
    <m/>
    <m/>
    <s v="IVNA VIVAR"/>
    <n v="633333"/>
    <s v="DENTAL"/>
    <m/>
    <m/>
    <m/>
    <m/>
    <d v="2023-04-18T00:00:00"/>
    <s v="DENTAL"/>
    <s v="No"/>
  </r>
  <r>
    <n v="43857"/>
    <s v="OT GENERALES"/>
    <s v="OT"/>
    <m/>
    <x v="1"/>
    <s v="Cerrada"/>
    <s v="Alta"/>
    <s v="03EI-ARCHIVO-SELLADO DE ESPUMA"/>
    <s v="PATRICIA  LEAL SOTO"/>
    <s v="SEBASTIAN TORRES CARVALLO"/>
    <d v="2023-11-20T12:21:00"/>
    <s v="ot"/>
    <m/>
    <x v="122"/>
    <x v="126"/>
    <n v="2"/>
    <n v="2"/>
    <n v="2"/>
    <n v="2"/>
    <n v="100"/>
    <x v="563"/>
    <x v="536"/>
    <s v="SEBASTIAN TORRES CARVALLO"/>
    <m/>
    <m/>
    <m/>
    <m/>
    <s v="SOLANGE SAAVEDRA"/>
    <s v="S/N"/>
    <s v="SERVICIOS Y LOGISTICA"/>
    <m/>
    <s v="ALVARO  MATUS REYES, SEBASTIAN TORRES CARVALLO"/>
    <m/>
    <m/>
    <d v="2023-04-18T00:00:00"/>
    <s v="SUB DPTO DE SERV.LOGIST."/>
    <s v="No"/>
  </r>
  <r>
    <n v="43862"/>
    <s v="OT GENERALES"/>
    <s v="OT"/>
    <m/>
    <x v="2"/>
    <s v="Cerrada"/>
    <s v="Urgente"/>
    <s v="03EM-PABELLON CENTRAL-REVISION Y REPARACIÓN"/>
    <s v="PATRICIA  LEAL SOTO"/>
    <s v="Grecia Stephany Sánchez Macho"/>
    <d v="2024-03-16T14:07:00"/>
    <s v="ot"/>
    <m/>
    <x v="123"/>
    <x v="127"/>
    <m/>
    <m/>
    <n v="0"/>
    <n v="0"/>
    <n v="100"/>
    <x v="564"/>
    <x v="537"/>
    <s v="RICHARD  MARDONES ALVAREZ"/>
    <m/>
    <m/>
    <m/>
    <m/>
    <s v="DIANA APABLAZA"/>
    <n v="633510"/>
    <s v="PABELLON CENTRAL"/>
    <m/>
    <m/>
    <m/>
    <m/>
    <d v="2023-04-18T00:00:00"/>
    <s v="PABELLON CENTRAL"/>
    <s v="No"/>
  </r>
  <r>
    <n v="43872"/>
    <s v="OT GENERALES"/>
    <s v="OT"/>
    <m/>
    <x v="1"/>
    <s v="Cerrada"/>
    <s v="Alta"/>
    <s v="03EI-NEUROLOGIA-SILLA DE RUEDA"/>
    <s v="PATRICIA  LEAL SOTO"/>
    <s v="JUAN GUILLERMO  AGUILA TRIVIÑOS"/>
    <d v="2023-04-19T14:50:00"/>
    <s v="ot"/>
    <m/>
    <x v="6"/>
    <x v="6"/>
    <n v="2"/>
    <n v="2"/>
    <n v="2"/>
    <n v="2"/>
    <n v="100"/>
    <x v="565"/>
    <x v="538"/>
    <s v="JUAN GUILLERMO  AGUILA TRIVIÑOS"/>
    <m/>
    <m/>
    <m/>
    <m/>
    <s v="MARIEL UNDA"/>
    <n v="633713"/>
    <s v="NEUROLOGIA"/>
    <m/>
    <s v="MAURICIO  QUEZADA MARTINEZ"/>
    <m/>
    <m/>
    <d v="2023-04-18T00:00:00"/>
    <s v="NEUROCIRUGIA"/>
    <s v="No"/>
  </r>
  <r>
    <n v="43894"/>
    <s v="OT GENERALES"/>
    <s v="OT"/>
    <m/>
    <x v="2"/>
    <s v="Cerrada"/>
    <s v="Alta"/>
    <s v="03EM- MEDICO QUIRURGICO-ARREGLO DE INFUSION"/>
    <s v="PATRICIA  LEAL SOTO"/>
    <s v="Grecia Stephany Sánchez Macho"/>
    <d v="2024-02-23T13:26:00"/>
    <s v="ot"/>
    <m/>
    <x v="124"/>
    <x v="128"/>
    <m/>
    <m/>
    <n v="0"/>
    <n v="0"/>
    <n v="100"/>
    <x v="566"/>
    <x v="539"/>
    <s v="Victor Lopez Galleguillos"/>
    <m/>
    <m/>
    <m/>
    <m/>
    <s v="XIMENA RIVAS PEÑA"/>
    <s v="633670 - 633669"/>
    <s v="MEDICO QUIRURGICO"/>
    <m/>
    <m/>
    <m/>
    <m/>
    <d v="2023-04-18T00:00:00"/>
    <s v="HBV"/>
    <s v="No"/>
  </r>
  <r>
    <n v="43898"/>
    <s v="OT GENERALES"/>
    <s v="OT"/>
    <m/>
    <x v="0"/>
    <s v="Cerrada"/>
    <s v="Urgente"/>
    <s v="03RE-CALIDAD Y SEGURIDAD DEL PACIENTE-INSTALACION DE ENCHUFE"/>
    <s v="PATRICIA  LEAL SOTO"/>
    <s v="Erwin  Fernández Lara"/>
    <d v="2024-04-17T16:09:00"/>
    <s v="ot"/>
    <m/>
    <x v="125"/>
    <x v="129"/>
    <m/>
    <m/>
    <n v="0"/>
    <n v="0"/>
    <n v="100"/>
    <x v="567"/>
    <x v="540"/>
    <s v="RICARDO BURGOS"/>
    <m/>
    <m/>
    <m/>
    <m/>
    <s v="ASTRID RAMIREZ PARRA"/>
    <n v="633449"/>
    <s v="CALIDAD Y SEGURIDAD DEL PACIENTE"/>
    <m/>
    <m/>
    <m/>
    <m/>
    <d v="2023-04-18T00:00:00"/>
    <s v="UNIDAD DE CALIDAD Y SEGURIDAD DEL PACIENTE"/>
    <s v="No"/>
  </r>
  <r>
    <n v="43908"/>
    <s v="OT GENERALES"/>
    <s v="OT"/>
    <m/>
    <x v="0"/>
    <s v="Cerrada"/>
    <s v="Alta"/>
    <s v="03RE-POLI GASTRO-REVISION DE RED ELECTRICA"/>
    <s v="PATRICIA  LEAL SOTO"/>
    <s v="DANIA TAPIA ACOSTA"/>
    <d v="2023-05-10T19:36:00"/>
    <s v="ot"/>
    <m/>
    <x v="51"/>
    <x v="52"/>
    <n v="1"/>
    <n v="1"/>
    <n v="1"/>
    <n v="1"/>
    <n v="100"/>
    <x v="568"/>
    <x v="541"/>
    <s v="Erwin  Fernández Lara"/>
    <m/>
    <m/>
    <m/>
    <m/>
    <s v="PAOLA LEIVA"/>
    <n v="633771"/>
    <s v="POLI GASTROENTEROLOGIA BOX RESPIRATORIO"/>
    <m/>
    <m/>
    <m/>
    <m/>
    <d v="2023-04-19T00:00:00"/>
    <s v="POLI GASTROENTEROLOGIA"/>
    <s v="No"/>
  </r>
  <r>
    <n v="43909"/>
    <s v="OT GENERALES"/>
    <s v="OT"/>
    <m/>
    <x v="3"/>
    <s v="Cerrada"/>
    <s v="Alta"/>
    <s v="03GC-POLI RESPIRATORIO-REPOSICIÓN DE HUMIFICADORES"/>
    <s v="PATRICIA  LEAL SOTO"/>
    <s v="CESAR ANTONIO ESPINA QUINTEROS"/>
    <d v="2023-05-12T15:18:00"/>
    <s v="ot"/>
    <m/>
    <x v="126"/>
    <x v="130"/>
    <n v="1"/>
    <n v="1"/>
    <n v="1"/>
    <n v="1"/>
    <n v="100"/>
    <x v="569"/>
    <x v="542"/>
    <s v="CESAR ANTONIO ESPINA QUINTEROS"/>
    <m/>
    <m/>
    <m/>
    <m/>
    <s v="PAOLA LEIVA"/>
    <n v="633771"/>
    <s v="POLI RESPIRATORIO TBC"/>
    <m/>
    <m/>
    <m/>
    <m/>
    <d v="2023-04-19T00:00:00"/>
    <s v="HBV"/>
    <s v="No"/>
  </r>
  <r>
    <n v="43935"/>
    <s v="OT GENERALES"/>
    <s v="OT"/>
    <m/>
    <x v="0"/>
    <s v="Cerrada"/>
    <s v="Urgente"/>
    <s v="03RE-RADIOTERAPIA-REPOSICIÓN TUBOS"/>
    <s v="PATRICIA  LEAL SOTO"/>
    <s v="YARITZA SANTANA GUERRERO"/>
    <d v="2023-05-19T21:20:00"/>
    <s v="ot"/>
    <m/>
    <x v="119"/>
    <x v="123"/>
    <n v="1"/>
    <n v="1"/>
    <n v="1"/>
    <n v="1"/>
    <n v="100"/>
    <x v="570"/>
    <x v="543"/>
    <s v="Erwin  Fernández Lara"/>
    <m/>
    <m/>
    <m/>
    <m/>
    <s v="MARCIA VASQUEZ"/>
    <s v="S/N"/>
    <s v="RADIOTERAPIA"/>
    <m/>
    <m/>
    <m/>
    <m/>
    <d v="2023-04-19T00:00:00"/>
    <s v="ONCOLOGIA"/>
    <s v="No"/>
  </r>
  <r>
    <n v="43951"/>
    <s v="OT GENERALES"/>
    <s v="OT"/>
    <m/>
    <x v="3"/>
    <s v="Cerrada"/>
    <s v="Alta"/>
    <s v="03GC-RECUPERACIÓN-REPARACIÓN O SUSTITUCIÓN FLUJOMETROS"/>
    <s v="PATRICIA  LEAL SOTO"/>
    <s v="ROBERTO ALEJANDRO JARAMILLO PEREZ"/>
    <d v="2023-05-08T15:16:00"/>
    <s v="ot"/>
    <m/>
    <x v="105"/>
    <x v="108"/>
    <n v="1"/>
    <n v="1"/>
    <n v="0"/>
    <n v="0"/>
    <n v="100"/>
    <x v="571"/>
    <x v="544"/>
    <s v="ROBERTO ALEJANDRO JARAMILLO PEREZ"/>
    <m/>
    <m/>
    <m/>
    <m/>
    <s v="CATHERINE DURAN"/>
    <n v="633359"/>
    <s v="RECUPERACION"/>
    <m/>
    <m/>
    <m/>
    <m/>
    <d v="2023-04-19T00:00:00"/>
    <s v="PABELLON CENTRAL"/>
    <s v="No"/>
  </r>
  <r>
    <n v="43959"/>
    <s v="OT GENERALES"/>
    <s v="OT"/>
    <m/>
    <x v="3"/>
    <s v="Cerrada"/>
    <s v="Urgente"/>
    <s v="03GC-MEDICINA-NIPLES"/>
    <s v="PATRICIA  LEAL SOTO"/>
    <s v="ROBERTO ALEJANDRO JARAMILLO PEREZ"/>
    <d v="2023-04-22T19:10:00"/>
    <s v="ot"/>
    <m/>
    <x v="56"/>
    <x v="57"/>
    <n v="1"/>
    <n v="1"/>
    <n v="1"/>
    <n v="1"/>
    <n v="100"/>
    <x v="572"/>
    <x v="545"/>
    <s v="ROBERTO ALEJANDRO JARAMILLO PEREZ"/>
    <m/>
    <m/>
    <m/>
    <m/>
    <s v="CLAUDIA CAMPOS RIVERA"/>
    <n v="633520"/>
    <s v="MEDICINA"/>
    <m/>
    <m/>
    <m/>
    <m/>
    <d v="2023-04-19T00:00:00"/>
    <s v="MEDICINA"/>
    <s v="No"/>
  </r>
  <r>
    <n v="43960"/>
    <s v="OT GENERALES"/>
    <s v="OT"/>
    <m/>
    <x v="2"/>
    <s v="Cerrada"/>
    <s v="Alta"/>
    <s v="03EM-UPC ADULTO-REPARACION"/>
    <s v="PATRICIA  LEAL SOTO"/>
    <s v="JUAN  LEIVA CADIZ"/>
    <d v="2023-05-02T16:03:00"/>
    <s v="ot"/>
    <m/>
    <x v="37"/>
    <x v="10"/>
    <m/>
    <m/>
    <n v="2"/>
    <n v="2"/>
    <n v="0"/>
    <x v="573"/>
    <x v="546"/>
    <s v="JUAN  LEIVA CADIZ"/>
    <m/>
    <m/>
    <m/>
    <m/>
    <s v="CLEO GARRIDO"/>
    <s v="S/N"/>
    <s v="UPC ADULTO UCI 2"/>
    <m/>
    <m/>
    <m/>
    <m/>
    <d v="2023-04-19T00:00:00"/>
    <s v="UCI ADULTO"/>
    <s v="No"/>
  </r>
  <r>
    <n v="43965"/>
    <s v="OT GENERALES"/>
    <s v="OT"/>
    <m/>
    <x v="1"/>
    <s v="Cerrada"/>
    <s v="Alta"/>
    <s v="03EI-URGENCIA ADULTO-RETIRO DE RIELES DE PORTASUEROS"/>
    <s v="PATRICIA  LEAL SOTO"/>
    <s v="SEBASTIAN TORRES CARVALLO"/>
    <d v="2023-06-01T20:37:00"/>
    <s v="ot"/>
    <m/>
    <x v="56"/>
    <x v="57"/>
    <n v="1"/>
    <n v="1"/>
    <n v="1"/>
    <n v="1"/>
    <n v="100"/>
    <x v="574"/>
    <x v="547"/>
    <s v="SEBASTIAN TORRES CARVALLO"/>
    <m/>
    <m/>
    <m/>
    <m/>
    <s v="MARIA VILLARROEL"/>
    <n v="633744"/>
    <s v="URGENCIA ADULTOS"/>
    <m/>
    <s v="ALVARO  MATUS REYES, FELIPE  FIGUEROA CANUIÑIR"/>
    <m/>
    <m/>
    <d v="2023-04-19T00:00:00"/>
    <s v="URGENCIA ADULTOS"/>
    <s v="No"/>
  </r>
  <r>
    <n v="43966"/>
    <s v="OT GENERALES"/>
    <s v="OT"/>
    <m/>
    <x v="1"/>
    <s v="Cerrada"/>
    <s v="Alta"/>
    <s v="03EI-CAE-CAMBIAR VALVULA DE RADIADORES"/>
    <s v="PATRICIA  LEAL SOTO"/>
    <s v="Pablo Paredes Flores"/>
    <d v="2024-08-19T14:44:00"/>
    <s v="ot"/>
    <m/>
    <x v="96"/>
    <x v="97"/>
    <n v="3"/>
    <n v="3"/>
    <n v="3"/>
    <n v="3"/>
    <n v="100"/>
    <x v="575"/>
    <x v="548"/>
    <s v="JUAN GUILLERMO  AGUILA TRIVIÑOS"/>
    <m/>
    <m/>
    <m/>
    <m/>
    <s v="ALEJANDRA MELLA"/>
    <n v="633374"/>
    <s v="SUBDEPTO DE CONSULTAS"/>
    <m/>
    <s v="Pablo Paredes Flores"/>
    <m/>
    <m/>
    <d v="2023-04-19T00:00:00"/>
    <s v="CONSULTORIO ADOSADO ESPECIAL."/>
    <s v="No"/>
  </r>
  <r>
    <n v="43975"/>
    <s v="OT GENERALES"/>
    <s v="OT"/>
    <m/>
    <x v="0"/>
    <s v="Cerrada"/>
    <s v="Alta"/>
    <s v="03RE-POLI GINECOLOGIA -CAMBIO DE LUCES"/>
    <s v="PATRICIA  LEAL SOTO"/>
    <s v="RICARDO BURGOS"/>
    <d v="2023-05-10T19:44:00"/>
    <s v="ot"/>
    <m/>
    <x v="105"/>
    <x v="108"/>
    <n v="1"/>
    <n v="1"/>
    <n v="1"/>
    <n v="1"/>
    <n v="100"/>
    <x v="576"/>
    <x v="549"/>
    <s v="Erwin  Fernández Lara"/>
    <m/>
    <m/>
    <m/>
    <m/>
    <s v="SANDRA ISLA TOLEDO"/>
    <n v="633106"/>
    <s v="POLI GINECOLOGIA"/>
    <m/>
    <m/>
    <m/>
    <m/>
    <d v="2023-04-19T00:00:00"/>
    <s v="POLI GINECOLOGIA"/>
    <s v="No"/>
  </r>
  <r>
    <n v="43979"/>
    <s v="OT GENERALES"/>
    <s v="OT"/>
    <m/>
    <x v="0"/>
    <s v="Cerrada"/>
    <s v="Alta"/>
    <s v="03RE-MEDICINA NUCLEAR-CAMBIO DE TUBO FLUORESCENTE"/>
    <s v="PATRICIA  LEAL SOTO"/>
    <s v="DANIA TAPIA ACOSTA"/>
    <d v="2023-05-12T03:22:00"/>
    <s v="ot"/>
    <m/>
    <x v="105"/>
    <x v="108"/>
    <n v="2"/>
    <n v="2"/>
    <n v="2"/>
    <n v="2"/>
    <n v="100"/>
    <x v="577"/>
    <x v="550"/>
    <s v="Erwin  Fernández Lara"/>
    <m/>
    <m/>
    <m/>
    <m/>
    <s v="GONZALO FUENTES"/>
    <n v="633411"/>
    <s v="MEDICINA NUCLEAR"/>
    <m/>
    <m/>
    <m/>
    <m/>
    <d v="2023-04-20T00:00:00"/>
    <s v="MEDICINA NUCLEAR"/>
    <s v="No"/>
  </r>
  <r>
    <n v="43987"/>
    <s v="OT GENERALES"/>
    <s v="OT"/>
    <m/>
    <x v="0"/>
    <s v="Cerrada"/>
    <s v="Alta"/>
    <s v="03RE-SEDILE-REVISAR Y REPARAR"/>
    <s v="PATRICIA  LEAL SOTO"/>
    <s v="DANIA TAPIA ACOSTA"/>
    <d v="2023-04-22T18:26:00"/>
    <s v="ot"/>
    <m/>
    <x v="56"/>
    <x v="57"/>
    <n v="1"/>
    <n v="1"/>
    <n v="1"/>
    <n v="1"/>
    <n v="100"/>
    <x v="578"/>
    <x v="551"/>
    <s v="Erwin  Fernández Lara"/>
    <m/>
    <m/>
    <m/>
    <m/>
    <s v="RAYEN THIELE"/>
    <n v="633631"/>
    <s v="INFREAESTRUCTURA"/>
    <m/>
    <s v="RICARDO BURGOS"/>
    <m/>
    <m/>
    <d v="2023-04-20T00:00:00"/>
    <s v="SUB DPTO INFRAESTRUCTURA"/>
    <s v="No"/>
  </r>
  <r>
    <n v="44004"/>
    <s v="OT GENERALES"/>
    <s v="OT"/>
    <m/>
    <x v="2"/>
    <s v="Cerrada"/>
    <s v="Alta"/>
    <s v="03EM-MEDICINA-REVISIÓN Y REPARACIÓN"/>
    <s v="PATRICIA  LEAL SOTO"/>
    <s v="JUAN  LEIVA CADIZ"/>
    <d v="2023-05-02T16:01:00"/>
    <s v="ot"/>
    <m/>
    <x v="37"/>
    <x v="10"/>
    <m/>
    <m/>
    <n v="2"/>
    <n v="2"/>
    <n v="0"/>
    <x v="579"/>
    <x v="552"/>
    <s v="JUAN  LEIVA CADIZ"/>
    <m/>
    <m/>
    <m/>
    <m/>
    <s v="CLAUDIA  CAMPOS"/>
    <n v="633520"/>
    <s v="MEDICINA"/>
    <m/>
    <m/>
    <m/>
    <m/>
    <d v="2023-04-20T00:00:00"/>
    <s v="MEDICINA"/>
    <s v="No"/>
  </r>
  <r>
    <n v="44005"/>
    <s v="OT GENERALES"/>
    <s v="OT"/>
    <m/>
    <x v="0"/>
    <s v="Cerrada"/>
    <s v="Alta"/>
    <s v="03RE-RAYOS-REPARACION LUZ"/>
    <s v="PATRICIA  LEAL SOTO"/>
    <s v="RICARDO BURGOS"/>
    <d v="2023-04-22T18:22:00"/>
    <s v="ot"/>
    <m/>
    <x v="127"/>
    <x v="131"/>
    <m/>
    <m/>
    <n v="1"/>
    <n v="1"/>
    <n v="100"/>
    <x v="580"/>
    <x v="553"/>
    <s v="Erwin  Fernández Lara"/>
    <m/>
    <m/>
    <m/>
    <m/>
    <s v="DAVNE VERGARA CONTRERAS"/>
    <s v="633913/633399"/>
    <s v="RAYOS"/>
    <m/>
    <m/>
    <m/>
    <m/>
    <d v="2023-04-20T00:00:00"/>
    <s v="RADIOLOGIA REGIONAL"/>
    <s v="No"/>
  </r>
  <r>
    <n v="44019"/>
    <s v="OT GENERALES"/>
    <s v="OT"/>
    <m/>
    <x v="2"/>
    <s v="Cerrada"/>
    <s v="Alta"/>
    <s v="03EM-RECUPERACION-ARREGLO DE MONITOR"/>
    <s v="PATRICIA  LEAL SOTO"/>
    <s v="Grecia Stephany Sánchez Macho"/>
    <d v="2023-09-05T11:16:00"/>
    <s v="ot"/>
    <m/>
    <x v="115"/>
    <x v="102"/>
    <m/>
    <m/>
    <n v="0"/>
    <n v="0"/>
    <n v="100"/>
    <x v="581"/>
    <x v="531"/>
    <s v="RICHARD  MARDONES ALVAREZ"/>
    <m/>
    <m/>
    <m/>
    <m/>
    <s v="PATRICIA  AGUILERA MUÑOZ"/>
    <s v="S/N"/>
    <s v="RECUPERACION"/>
    <m/>
    <m/>
    <m/>
    <m/>
    <d v="2023-04-20T00:00:00"/>
    <s v="RECUPERACION PABELLON CENTRAL"/>
    <s v="No"/>
  </r>
  <r>
    <n v="44055"/>
    <s v="OT GENERALES"/>
    <s v="OT"/>
    <m/>
    <x v="0"/>
    <s v="Cerrada"/>
    <s v="Alta"/>
    <s v="03RE-NEONATOLOGIA-REVISIÓN Y REPARACIÓN "/>
    <s v="PATRICIA  LEAL SOTO"/>
    <s v="YARITZA SANTANA GUERRERO"/>
    <d v="2023-05-16T13:56:00"/>
    <s v="ot"/>
    <m/>
    <x v="93"/>
    <x v="94"/>
    <n v="2"/>
    <n v="2"/>
    <n v="2"/>
    <n v="2"/>
    <n v="100"/>
    <x v="582"/>
    <x v="554"/>
    <s v="Erwin  Fernández Lara"/>
    <m/>
    <m/>
    <m/>
    <m/>
    <s v="REBECA LEMARIE"/>
    <s v="S/N"/>
    <s v="NEONATOLOGIA"/>
    <m/>
    <s v="RICARDO BURGOS"/>
    <m/>
    <m/>
    <d v="2023-04-21T00:00:00"/>
    <s v="NEONATO CUIDADOS BASICOS"/>
    <s v="No"/>
  </r>
  <r>
    <n v="44058"/>
    <s v="OT GENERALES"/>
    <s v="OT"/>
    <m/>
    <x v="1"/>
    <s v="Cerrada"/>
    <s v="Alta"/>
    <s v="03EI-ESTERILIZACION -BELIMED 3"/>
    <s v="PATRICIA  LEAL SOTO"/>
    <s v="ALEJANDRO AMPUERO MUÑOZ"/>
    <d v="2024-07-24T10:42:00"/>
    <s v="ot"/>
    <m/>
    <x v="127"/>
    <x v="131"/>
    <n v="1"/>
    <n v="1"/>
    <n v="1"/>
    <n v="1"/>
    <n v="100"/>
    <x v="583"/>
    <x v="555"/>
    <s v="ALEJANDRO AMPUERO MUÑOZ"/>
    <m/>
    <m/>
    <m/>
    <m/>
    <s v="CONSTANZA PEREZ"/>
    <n v="633459"/>
    <s v="ESTERILIZACION"/>
    <m/>
    <s v="ALEJANDRO AMPUERO MUÑOZ"/>
    <m/>
    <m/>
    <d v="2023-04-21T00:00:00"/>
    <s v="ESTERILIZACION"/>
    <s v="No"/>
  </r>
  <r>
    <n v="44059"/>
    <s v="OT GENERALES"/>
    <s v="OT"/>
    <m/>
    <x v="2"/>
    <s v="Cerrada"/>
    <s v="Alta"/>
    <s v="03EM-MEDICINA-APARATO DE PRESIÓN"/>
    <s v="PATRICIA  LEAL SOTO"/>
    <s v="JUAN  LEIVA CADIZ"/>
    <d v="2023-05-02T15:58:00"/>
    <s v="ot"/>
    <m/>
    <x v="37"/>
    <x v="10"/>
    <m/>
    <m/>
    <n v="2"/>
    <n v="2"/>
    <n v="0"/>
    <x v="584"/>
    <x v="556"/>
    <s v="JUAN  LEIVA CADIZ"/>
    <m/>
    <m/>
    <m/>
    <m/>
    <s v="CLAUDIA CAMPOS RIVERA"/>
    <n v="633520"/>
    <s v="MEDICINA "/>
    <m/>
    <m/>
    <m/>
    <m/>
    <d v="2023-04-21T00:00:00"/>
    <s v="MEDICINA"/>
    <s v="No"/>
  </r>
  <r>
    <n v="44063"/>
    <s v="OT GENERALES"/>
    <s v="OT"/>
    <m/>
    <x v="1"/>
    <s v="Cerrada"/>
    <s v="Alta"/>
    <s v="03EI-MEDICO QUIRURGICO-ARREGLO SILLA DE RUEDAS"/>
    <s v="PATRICIA  LEAL SOTO"/>
    <s v="JUAN GUILLERMO  AGUILA TRIVIÑOS"/>
    <d v="2023-04-25T08:36:00"/>
    <s v="ot"/>
    <m/>
    <x v="127"/>
    <x v="131"/>
    <n v="2"/>
    <n v="2"/>
    <n v="2"/>
    <n v="2"/>
    <n v="100"/>
    <x v="585"/>
    <x v="557"/>
    <s v="JUAN GUILLERMO  AGUILA TRIVIÑOS"/>
    <m/>
    <m/>
    <m/>
    <m/>
    <s v="XIMENA RIVAS PEÑA"/>
    <s v="633670 - 633669"/>
    <s v="MEDICO QUIRURGICO"/>
    <m/>
    <s v="MAURICIO  QUEZADA MARTINEZ"/>
    <m/>
    <m/>
    <d v="2023-04-21T00:00:00"/>
    <s v="HBV"/>
    <s v="No"/>
  </r>
  <r>
    <n v="44071"/>
    <s v="OT GENERALES"/>
    <s v="OT"/>
    <m/>
    <x v="1"/>
    <s v="Cerrada"/>
    <s v="Alta"/>
    <s v="03EI-ENTRADA BUERAS-CORTINAS DE AIRE "/>
    <s v="PATRICIA  LEAL SOTO"/>
    <s v="ALVARO  MATUS REYES"/>
    <d v="2024-04-15T11:26:00"/>
    <s v="ot"/>
    <m/>
    <x v="127"/>
    <x v="131"/>
    <n v="5"/>
    <n v="5"/>
    <n v="10"/>
    <n v="10"/>
    <n v="100"/>
    <x v="586"/>
    <x v="558"/>
    <s v="ALVARO  MATUS REYES"/>
    <m/>
    <m/>
    <m/>
    <m/>
    <s v="ABNER BECERRA"/>
    <n v="633413"/>
    <s v="SERVICIOS Y LOGISTICA"/>
    <m/>
    <s v="FELIPE  FIGUEROA CANUIÑIR, SEBASTIAN TORRES CARVALLO"/>
    <m/>
    <m/>
    <d v="2023-04-21T00:00:00"/>
    <s v="SUB DPTO DE SERV.LOGIST."/>
    <s v="Sí"/>
  </r>
  <r>
    <n v="44097"/>
    <s v="OT GENERALES"/>
    <s v="OT"/>
    <m/>
    <x v="1"/>
    <s v="Cerrada"/>
    <s v="Alta"/>
    <s v="03EI-PABELLONES QUIRURGICOS-BRAZAL"/>
    <s v="PATRICIA  LEAL SOTO"/>
    <s v="FABIAN  FLANDEZ FILOZA"/>
    <d v="2024-05-15T16:41:00"/>
    <s v="ot"/>
    <m/>
    <x v="37"/>
    <x v="10"/>
    <m/>
    <m/>
    <n v="0"/>
    <n v="0"/>
    <n v="100"/>
    <x v="587"/>
    <x v="559"/>
    <s v="PATRICIA  LEAL SOTO"/>
    <m/>
    <m/>
    <m/>
    <m/>
    <s v="CATHERINE DURAN"/>
    <s v="S/N"/>
    <s v="PABELLON QUIRURGICO"/>
    <m/>
    <m/>
    <m/>
    <m/>
    <d v="2023-04-22T00:00:00"/>
    <s v="PABELLON CENTRAL"/>
    <s v="No"/>
  </r>
  <r>
    <n v="44099"/>
    <s v="OT GENERALES"/>
    <s v="OT"/>
    <m/>
    <x v="1"/>
    <s v="Cerrada"/>
    <s v="Alta"/>
    <s v="03EI-POLI RESPIRATORIO-REPARACIÓN DE SILLA DE RUEDAS"/>
    <s v="PATRICIA  LEAL SOTO"/>
    <s v="JUAN GUILLERMO  AGUILA TRIVIÑOS"/>
    <d v="2023-05-02T09:21:00"/>
    <s v="ot"/>
    <m/>
    <x v="72"/>
    <x v="73"/>
    <n v="2"/>
    <n v="2"/>
    <n v="2"/>
    <n v="2"/>
    <n v="100"/>
    <x v="588"/>
    <x v="560"/>
    <s v="JUAN GUILLERMO  AGUILA TRIVIÑOS"/>
    <m/>
    <m/>
    <m/>
    <m/>
    <s v="PAOLA LEIVA"/>
    <n v="633771"/>
    <s v="POLI RESPIRATORIO TBC"/>
    <m/>
    <s v="MAURICIO  QUEZADA MARTINEZ"/>
    <m/>
    <m/>
    <d v="2023-04-22T00:00:00"/>
    <s v="HBV"/>
    <s v="No"/>
  </r>
  <r>
    <n v="44100"/>
    <s v="OT GENERALES"/>
    <s v="OT"/>
    <m/>
    <x v="1"/>
    <s v="Cerrada"/>
    <s v="Alta"/>
    <s v="03EI-MEDICO QUIRURGICO-ARREGLO DE SILLAS DE RUEDA"/>
    <s v="PATRICIA  LEAL SOTO"/>
    <s v="JUAN GUILLERMO  AGUILA TRIVIÑOS"/>
    <d v="2023-04-25T08:32:00"/>
    <s v="ot"/>
    <m/>
    <x v="96"/>
    <x v="97"/>
    <n v="2"/>
    <n v="2"/>
    <n v="2"/>
    <n v="2"/>
    <n v="100"/>
    <x v="589"/>
    <x v="561"/>
    <s v="JUAN GUILLERMO  AGUILA TRIVIÑOS"/>
    <m/>
    <m/>
    <m/>
    <m/>
    <s v="XIMENA RIVAS PEÑA"/>
    <n v="633669"/>
    <s v="MEDICO QUIRURGICO"/>
    <m/>
    <s v="MAURICIO  QUEZADA MARTINEZ"/>
    <m/>
    <m/>
    <d v="2023-04-22T00:00:00"/>
    <s v="HBV"/>
    <s v="No"/>
  </r>
  <r>
    <n v="44101"/>
    <s v="OT GENERALES"/>
    <s v="OT"/>
    <m/>
    <x v="0"/>
    <s v="Cerrada"/>
    <s v="Alta"/>
    <s v="03RE-ARCHIVO-CAMBIO DE TUBOS"/>
    <s v="PATRICIA  LEAL SOTO"/>
    <s v="RICARDO BURGOS"/>
    <d v="2023-05-16T13:58:00"/>
    <s v="ot"/>
    <m/>
    <x v="93"/>
    <x v="94"/>
    <n v="1"/>
    <n v="1"/>
    <n v="1"/>
    <n v="1"/>
    <n v="100"/>
    <x v="590"/>
    <x v="562"/>
    <s v="Erwin  Fernández Lara"/>
    <m/>
    <m/>
    <m/>
    <m/>
    <s v="DANIELA CATALAN"/>
    <s v="633349 -633335"/>
    <s v="ARCHIVO"/>
    <m/>
    <m/>
    <m/>
    <m/>
    <d v="2023-04-22T00:00:00"/>
    <s v="UNIDAD DE ARCHIVO"/>
    <s v="No"/>
  </r>
  <r>
    <n v="44104"/>
    <s v="OT GENERALES"/>
    <s v="OT"/>
    <m/>
    <x v="1"/>
    <s v="Cerrada"/>
    <s v="Alta"/>
    <s v="03EI-DIALISIS-RETIRO DE CIRCUITOS"/>
    <s v="PATRICIA  LEAL SOTO"/>
    <s v="SEBASTIAN TORRES CARVALLO"/>
    <d v="2023-06-01T20:46:00"/>
    <s v="ot"/>
    <m/>
    <x v="128"/>
    <x v="132"/>
    <n v="4"/>
    <n v="4"/>
    <n v="4"/>
    <n v="4"/>
    <n v="100"/>
    <x v="591"/>
    <x v="563"/>
    <s v="SEBASTIAN TORRES CARVALLO"/>
    <m/>
    <m/>
    <m/>
    <m/>
    <s v="TANIA FLORES MONTECINOS"/>
    <n v="633466"/>
    <s v="DIALISIS"/>
    <m/>
    <s v="ROBERTO ALEJANDRO JARAMILLO PEREZ"/>
    <m/>
    <m/>
    <d v="2023-04-22T00:00:00"/>
    <s v="DIALISIS HOSPITAL"/>
    <s v="No"/>
  </r>
  <r>
    <n v="44109"/>
    <s v="OT GENERALES"/>
    <s v="OT"/>
    <m/>
    <x v="0"/>
    <s v="Cerrada"/>
    <s v="Alta"/>
    <s v="03RE-PABELLON-CAMBIAR TUBOS LED"/>
    <s v="PATRICIA  LEAL SOTO"/>
    <s v="Erwin  Fernández Lara"/>
    <d v="2023-05-09T06:37:00"/>
    <s v="ot"/>
    <m/>
    <x v="128"/>
    <x v="132"/>
    <n v="1"/>
    <n v="1"/>
    <n v="1"/>
    <n v="1"/>
    <n v="100"/>
    <x v="592"/>
    <x v="564"/>
    <s v="Erwin  Fernández Lara"/>
    <m/>
    <m/>
    <m/>
    <m/>
    <s v="CATHERINE DURAN"/>
    <n v="633510"/>
    <s v="PABELLON"/>
    <m/>
    <m/>
    <m/>
    <m/>
    <d v="2023-04-24T00:00:00"/>
    <s v="PABELLON CENTRAL"/>
    <s v="No"/>
  </r>
  <r>
    <n v="44112"/>
    <s v="OT GENERALES"/>
    <s v="OT"/>
    <m/>
    <x v="0"/>
    <s v="Cerrada"/>
    <s v="Alta"/>
    <s v="03RE-AFUTEPA-CAMBIO DE EQUIPO"/>
    <s v="PATRICIA  LEAL SOTO"/>
    <s v="ANDRES RICARDO  MARTINEZ VEGA"/>
    <d v="2023-05-10T19:38:00"/>
    <s v="ot"/>
    <m/>
    <x v="117"/>
    <x v="121"/>
    <n v="1"/>
    <n v="1"/>
    <n v="1"/>
    <n v="1"/>
    <n v="100"/>
    <x v="593"/>
    <x v="565"/>
    <s v="Erwin  Fernández Lara"/>
    <m/>
    <m/>
    <m/>
    <m/>
    <s v="CARLOS ARCOS (PRESIDENTE)"/>
    <n v="633774"/>
    <s v="AFUTEPA"/>
    <m/>
    <m/>
    <m/>
    <m/>
    <d v="2023-04-24T00:00:00"/>
    <s v="HBV"/>
    <s v="No"/>
  </r>
  <r>
    <n v="44144"/>
    <s v="OT GENERALES"/>
    <s v="OT"/>
    <m/>
    <x v="1"/>
    <s v="Cerrada"/>
    <s v="Alta"/>
    <s v="03EI-MEDICINA FISICA  Y REHABILITACION-REVISION"/>
    <s v="PATRICIA  LEAL SOTO"/>
    <s v="JOSE LUIS  CEBALLO CARCAMO"/>
    <d v="2024-07-25T15:13:00"/>
    <s v="ot"/>
    <m/>
    <x v="118"/>
    <x v="103"/>
    <n v="2"/>
    <n v="2"/>
    <n v="2"/>
    <n v="2"/>
    <n v="100"/>
    <x v="594"/>
    <x v="566"/>
    <s v="JOSE LUIS  CEBALLO CARCAMO"/>
    <m/>
    <m/>
    <m/>
    <m/>
    <s v="PEDRO ARRATIA"/>
    <n v="633776"/>
    <s v="MEDICINA FISICA Y REHABILITADORA"/>
    <m/>
    <s v="FELIPE  FIGUEROA CANUIÑIR, JOSE LUIS  CEBALLO CARCAMO"/>
    <m/>
    <m/>
    <d v="2023-04-24T00:00:00"/>
    <s v="POLI MEDICINA F¿SICA Y REHABIL"/>
    <s v="No"/>
  </r>
  <r>
    <n v="44145"/>
    <s v="OT GENERALES"/>
    <s v="OT"/>
    <m/>
    <x v="0"/>
    <s v="Cerrada"/>
    <s v="Urgente"/>
    <s v="03RE-NEONATOLOGIA-REVISION DE PANEL ELECTRICO"/>
    <s v="PATRICIA  LEAL SOTO"/>
    <s v="Erwin  Fernández Lara"/>
    <d v="2023-05-09T07:13:00"/>
    <s v="ot"/>
    <m/>
    <x v="118"/>
    <x v="103"/>
    <n v="1"/>
    <n v="1"/>
    <n v="1"/>
    <n v="1"/>
    <n v="100"/>
    <x v="595"/>
    <x v="567"/>
    <s v="Erwin  Fernández Lara"/>
    <m/>
    <m/>
    <m/>
    <m/>
    <s v="REBECA LEMARIE"/>
    <s v="S/N"/>
    <s v="NEONATOLOGIA"/>
    <m/>
    <m/>
    <m/>
    <m/>
    <d v="2023-04-24T00:00:00"/>
    <s v="NEONATO CUIDADOS BASICOS"/>
    <s v="No"/>
  </r>
  <r>
    <n v="44151"/>
    <s v="OT GENERALES"/>
    <s v="OT"/>
    <m/>
    <x v="0"/>
    <s v="Cerrada"/>
    <s v="Alta"/>
    <s v="03RE-CASINO FUNCIONARIOS-REVISIÓN DE MICROONDAS"/>
    <s v="PATRICIA  LEAL SOTO"/>
    <s v="Erwin  Fernández Lara"/>
    <d v="2023-05-09T07:16:00"/>
    <s v="ot"/>
    <m/>
    <x v="129"/>
    <x v="101"/>
    <n v="2"/>
    <n v="2"/>
    <n v="2"/>
    <n v="2"/>
    <n v="100"/>
    <x v="596"/>
    <x v="568"/>
    <s v="Erwin  Fernández Lara"/>
    <m/>
    <m/>
    <m/>
    <m/>
    <s v="CAROLINA GONZALEZ"/>
    <s v="633173 - 633433-633302"/>
    <s v="CASINO DE FUNCIONARIOS"/>
    <m/>
    <m/>
    <m/>
    <m/>
    <d v="2023-04-24T00:00:00"/>
    <s v="ALIMENTACION (UCP)"/>
    <s v="No"/>
  </r>
  <r>
    <n v="44160"/>
    <s v="OT GENERALES"/>
    <s v="OT"/>
    <m/>
    <x v="1"/>
    <s v="Cerrada"/>
    <s v="Alta"/>
    <s v="03EI-MEDICINA-REPARACION "/>
    <s v="PATRICIA  LEAL SOTO"/>
    <s v="JUAN GUILLERMO  AGUILA TRIVIÑOS"/>
    <d v="2023-05-01T14:29:00"/>
    <s v="ot"/>
    <m/>
    <x v="130"/>
    <x v="133"/>
    <n v="2"/>
    <n v="2"/>
    <n v="2"/>
    <n v="2"/>
    <n v="100"/>
    <x v="597"/>
    <x v="569"/>
    <s v="JUAN GUILLERMO  AGUILA TRIVIÑOS"/>
    <m/>
    <m/>
    <m/>
    <m/>
    <s v="ALEJANDRA JARA"/>
    <n v="633518"/>
    <s v="MEDICINA"/>
    <m/>
    <s v="MAURICIO  QUEZADA MARTINEZ"/>
    <m/>
    <m/>
    <d v="2023-04-24T00:00:00"/>
    <s v="MEDICINA"/>
    <s v="No"/>
  </r>
  <r>
    <n v="44174"/>
    <s v="OT GENERALES"/>
    <s v="OT"/>
    <m/>
    <x v="1"/>
    <s v="Cerrada"/>
    <s v="Alta"/>
    <s v="03EI-URGENCIA ADULTO-REPARACION"/>
    <s v="PATRICIA  LEAL SOTO"/>
    <s v="JUAN GUILLERMO  AGUILA TRIVIÑOS"/>
    <d v="2023-06-02T13:09:00"/>
    <s v="ot"/>
    <m/>
    <x v="118"/>
    <x v="103"/>
    <n v="2"/>
    <n v="2"/>
    <n v="2"/>
    <n v="2"/>
    <n v="100"/>
    <x v="598"/>
    <x v="570"/>
    <s v="JUAN GUILLERMO  AGUILA TRIVIÑOS"/>
    <m/>
    <m/>
    <m/>
    <m/>
    <s v="MARIA VILLARROEL"/>
    <n v="633744"/>
    <s v="URGENCIA DULTO ( SOU)"/>
    <m/>
    <s v="MAURICIO  QUEZADA MARTINEZ"/>
    <m/>
    <m/>
    <d v="2023-04-24T00:00:00"/>
    <s v="URGENCIA ADULTOS"/>
    <s v="No"/>
  </r>
  <r>
    <n v="44175"/>
    <s v="OT GENERALES"/>
    <s v="OT"/>
    <m/>
    <x v="1"/>
    <s v="Cerrada"/>
    <s v="Alta"/>
    <s v="03EI-PABELLON CENTRAL-CAMBIAR RUEDA"/>
    <s v="PATRICIA  LEAL SOTO"/>
    <s v="FELIPE  FIGUEROA CANUIÑIR"/>
    <d v="2024-05-15T16:43:00"/>
    <s v="ot"/>
    <m/>
    <x v="37"/>
    <x v="10"/>
    <n v="3"/>
    <n v="3"/>
    <n v="0"/>
    <n v="0"/>
    <n v="100"/>
    <x v="599"/>
    <x v="571"/>
    <s v="PATRICIA  LEAL SOTO"/>
    <m/>
    <m/>
    <m/>
    <m/>
    <s v="CATHERINE DURAN"/>
    <n v="633510"/>
    <s v="PABELLON CENTRAL"/>
    <m/>
    <m/>
    <m/>
    <m/>
    <d v="2023-04-24T00:00:00"/>
    <s v="PABELLON CENTRAL"/>
    <s v="No"/>
  </r>
  <r>
    <n v="44178"/>
    <s v="OT GENERALES"/>
    <s v="OT"/>
    <m/>
    <x v="0"/>
    <s v="Cerrada"/>
    <s v="Alta"/>
    <s v="03RE-POLI PEDIATRÍA-INSTALACIÓN DE ENCHUFE"/>
    <s v="PATRICIA  LEAL SOTO"/>
    <s v="RICARDO BURGOS"/>
    <d v="2023-05-24T01:15:00"/>
    <s v="ot"/>
    <m/>
    <x v="131"/>
    <x v="134"/>
    <n v="4"/>
    <n v="4"/>
    <n v="4"/>
    <n v="4"/>
    <n v="100"/>
    <x v="600"/>
    <x v="572"/>
    <s v="Erwin  Fernández Lara"/>
    <m/>
    <m/>
    <m/>
    <m/>
    <s v="DANIELA SABATH H"/>
    <s v="633834 - 633341"/>
    <s v="POLI PEDIATRIA"/>
    <m/>
    <s v="YARITZA SANTANA GUERRERO"/>
    <m/>
    <m/>
    <d v="2023-04-24T00:00:00"/>
    <s v="POLI PEDIATRIA"/>
    <s v="No"/>
  </r>
  <r>
    <n v="44205"/>
    <s v="OT GENERALES"/>
    <s v="OT"/>
    <m/>
    <x v="3"/>
    <s v="Cerrada"/>
    <s v="Alta"/>
    <s v="03GC-URGENCIA ADULTO-REPOSICIÓN FLUJOMETROS"/>
    <s v="PATRICIA  LEAL SOTO"/>
    <s v="CESAR ANTONIO ESPINA QUINTEROS"/>
    <d v="2023-05-12T15:15:00"/>
    <s v="ot"/>
    <m/>
    <x v="129"/>
    <x v="101"/>
    <n v="1"/>
    <n v="1"/>
    <n v="1"/>
    <n v="1"/>
    <n v="0"/>
    <x v="601"/>
    <x v="573"/>
    <s v="CESAR ANTONIO ESPINA QUINTEROS"/>
    <m/>
    <m/>
    <m/>
    <m/>
    <s v="MARIA VILLARROEL"/>
    <n v="633744"/>
    <s v="URGENCIA ADULTOS"/>
    <m/>
    <s v="ROBERTO ALEJANDRO JARAMILLO PEREZ"/>
    <m/>
    <m/>
    <d v="2023-04-25T00:00:00"/>
    <s v="URGENCIA ADULTOS"/>
    <s v="No"/>
  </r>
  <r>
    <n v="44207"/>
    <s v="OT GENERALES"/>
    <s v="OT"/>
    <m/>
    <x v="3"/>
    <s v="Cerrada"/>
    <s v="Normal"/>
    <s v="03GC-UTI 3-FLUJOMETROS "/>
    <s v="PATRICIA  LEAL SOTO"/>
    <s v="ROBERTO ALEJANDRO JARAMILLO PEREZ"/>
    <d v="2023-05-23T15:34:00"/>
    <s v="ot"/>
    <m/>
    <x v="132"/>
    <x v="135"/>
    <n v="2"/>
    <n v="2"/>
    <n v="0"/>
    <n v="0"/>
    <n v="100"/>
    <x v="602"/>
    <x v="574"/>
    <s v="ROBERTO ALEJANDRO JARAMILLO PEREZ"/>
    <m/>
    <m/>
    <m/>
    <m/>
    <s v="DANIELA SAEZ SANDOVAL"/>
    <n v="633527"/>
    <s v="UTI 3"/>
    <m/>
    <m/>
    <m/>
    <m/>
    <d v="2023-04-25T00:00:00"/>
    <s v="HBV"/>
    <s v="No"/>
  </r>
  <r>
    <n v="44210"/>
    <s v="OT GENERALES"/>
    <s v="OT"/>
    <m/>
    <x v="3"/>
    <s v="Cerrada"/>
    <s v="Alta"/>
    <s v="03GC-UPC ADULTO- ARREGLO DE FLUJOMETRO"/>
    <s v="PATRICIA  LEAL SOTO"/>
    <s v="ROBERTO ALEJANDRO JARAMILLO PEREZ"/>
    <d v="2023-05-03T09:54:00"/>
    <s v="ot"/>
    <m/>
    <x v="133"/>
    <x v="136"/>
    <n v="1"/>
    <n v="1"/>
    <n v="1"/>
    <n v="1"/>
    <n v="100"/>
    <x v="603"/>
    <x v="575"/>
    <s v="ROBERTO ALEJANDRO JARAMILLO PEREZ"/>
    <m/>
    <m/>
    <m/>
    <m/>
    <s v="ANDREA HUIRICAN"/>
    <s v="S/N"/>
    <s v="UPC ADULTO UCI 1"/>
    <m/>
    <m/>
    <m/>
    <m/>
    <d v="2023-04-25T00:00:00"/>
    <s v="UCI ADULTO"/>
    <s v="No"/>
  </r>
  <r>
    <n v="44235"/>
    <s v="OT GENERALES"/>
    <s v="OT"/>
    <m/>
    <x v="2"/>
    <s v="Cerrada"/>
    <s v="Alta"/>
    <s v="03EM-UTI 3-BOMBAS DE INFUSION"/>
    <s v="PATRICIA  LEAL SOTO"/>
    <s v="Grecia Stephany Sánchez Macho"/>
    <d v="2024-02-23T13:30:00"/>
    <s v="ot"/>
    <m/>
    <x v="124"/>
    <x v="128"/>
    <m/>
    <m/>
    <n v="0"/>
    <n v="0"/>
    <n v="100"/>
    <x v="604"/>
    <x v="576"/>
    <s v="Victor Lopez Galleguillos"/>
    <m/>
    <m/>
    <m/>
    <m/>
    <s v="DANIELA SAEZ SANDOVAL"/>
    <n v="633527"/>
    <s v="UPC ADULTO UTI 3"/>
    <m/>
    <m/>
    <m/>
    <m/>
    <d v="2023-04-25T00:00:00"/>
    <s v="HBV"/>
    <s v="No"/>
  </r>
  <r>
    <n v="44237"/>
    <s v="OT GENERALES"/>
    <s v="OT"/>
    <m/>
    <x v="2"/>
    <s v="Cerrada"/>
    <s v="Alta"/>
    <s v="03EM-MEDICINA-REVISION Y ARREGLO"/>
    <s v="PATRICIA  LEAL SOTO"/>
    <s v="Grecia Stephany Sánchez Macho"/>
    <d v="2024-01-15T10:35:00"/>
    <s v="ot"/>
    <m/>
    <x v="129"/>
    <x v="101"/>
    <m/>
    <m/>
    <n v="0"/>
    <n v="0"/>
    <n v="100"/>
    <x v="605"/>
    <x v="577"/>
    <s v="RODRIGO GUTIERREZ VELIZ"/>
    <m/>
    <m/>
    <m/>
    <m/>
    <s v="CLAUDIA CAMPOS RIVERA"/>
    <n v="633520"/>
    <s v="MEDICINA"/>
    <m/>
    <m/>
    <m/>
    <m/>
    <d v="2023-04-25T00:00:00"/>
    <s v="MEDICINA"/>
    <s v="No"/>
  </r>
  <r>
    <n v="44239"/>
    <s v="OT GENERALES"/>
    <s v="OT"/>
    <m/>
    <x v="1"/>
    <s v="Cerrada"/>
    <s v="Urgente"/>
    <s v="03EI-NUTRICION CLINICA-RUEDAS DE CARRO"/>
    <s v="PATRICIA  LEAL SOTO"/>
    <s v="JUAN GUILLERMO  AGUILA TRIVIÑOS"/>
    <d v="2023-05-01T14:31:00"/>
    <s v="ot"/>
    <m/>
    <x v="134"/>
    <x v="137"/>
    <n v="2"/>
    <n v="2"/>
    <n v="2"/>
    <n v="2"/>
    <n v="100"/>
    <x v="606"/>
    <x v="578"/>
    <s v="JUAN GUILLERMO  AGUILA TRIVIÑOS"/>
    <m/>
    <m/>
    <m/>
    <m/>
    <s v="MYRIAM QUINTANA"/>
    <n v="633532"/>
    <s v="CENTRAL DE PRODUCCION"/>
    <m/>
    <s v="MAURICIO  QUEZADA MARTINEZ"/>
    <m/>
    <m/>
    <d v="2023-04-25T00:00:00"/>
    <s v="ALIMENTACION (UCP)"/>
    <s v="No"/>
  </r>
  <r>
    <n v="44249"/>
    <s v="OT GENERALES"/>
    <s v="OT"/>
    <m/>
    <x v="1"/>
    <s v="Cerrada"/>
    <s v="Alta"/>
    <s v="03EI-URGENCIA ADULTO-REVISIÓN DE RADIADOR"/>
    <s v="PATRICIA  LEAL SOTO"/>
    <s v="JUAN GUILLERMO  AGUILA TRIVIÑOS"/>
    <d v="2023-06-02T13:14:00"/>
    <s v="ot"/>
    <m/>
    <x v="129"/>
    <x v="10"/>
    <n v="2"/>
    <n v="2"/>
    <n v="2"/>
    <n v="2"/>
    <n v="100"/>
    <x v="607"/>
    <x v="579"/>
    <s v="JUAN GUILLERMO  AGUILA TRIVIÑOS"/>
    <m/>
    <m/>
    <m/>
    <m/>
    <s v="MARIA VILLARROEL"/>
    <n v="633744"/>
    <s v="URGENCIA ADULTO"/>
    <m/>
    <s v="MAURICIO  QUEZADA MARTINEZ"/>
    <m/>
    <m/>
    <d v="2023-04-25T00:00:00"/>
    <s v="URGENCIA ADULTOS"/>
    <s v="No"/>
  </r>
  <r>
    <n v="44250"/>
    <s v="OT GENERALES"/>
    <s v="OT"/>
    <m/>
    <x v="2"/>
    <s v="Cerrada"/>
    <s v="Alta"/>
    <s v="03EM-GINECOLOGIA -REVISION DE EQUIPO"/>
    <s v="PATRICIA  LEAL SOTO"/>
    <s v="Grecia Stephany Sánchez Macho"/>
    <d v="2023-07-12T15:41:00"/>
    <s v="ot"/>
    <m/>
    <x v="135"/>
    <x v="96"/>
    <n v="2"/>
    <n v="2"/>
    <n v="2"/>
    <n v="2"/>
    <n v="100"/>
    <x v="608"/>
    <x v="580"/>
    <s v="JUAN  LEIVA CADIZ"/>
    <m/>
    <m/>
    <m/>
    <m/>
    <s v="EVELYN CARDENAS PICTICAR"/>
    <n v="633738"/>
    <s v="GINECOLOGIA Y OBSTETRICIA"/>
    <m/>
    <m/>
    <m/>
    <m/>
    <d v="2023-04-25T00:00:00"/>
    <s v="GINECOLOGIA"/>
    <s v="No"/>
  </r>
  <r>
    <n v="44253"/>
    <s v="OT GENERALES"/>
    <s v="OT"/>
    <m/>
    <x v="0"/>
    <s v="Cerrada"/>
    <s v="Urgente"/>
    <s v="03RE-DENTAL-LUZ QUEMADA"/>
    <s v="PATRICIA  LEAL SOTO"/>
    <s v="RICARDO BURGOS"/>
    <d v="2023-05-10T19:42:00"/>
    <s v="ot"/>
    <m/>
    <x v="105"/>
    <x v="108"/>
    <n v="1"/>
    <n v="1"/>
    <n v="1"/>
    <n v="1"/>
    <n v="100"/>
    <x v="609"/>
    <x v="581"/>
    <s v="Erwin  Fernández Lara"/>
    <m/>
    <m/>
    <m/>
    <m/>
    <s v="IVNA VIVAR"/>
    <n v="633333"/>
    <s v="DENTAL "/>
    <m/>
    <m/>
    <m/>
    <m/>
    <d v="2023-04-25T00:00:00"/>
    <s v="DENTAL"/>
    <s v="No"/>
  </r>
  <r>
    <n v="44261"/>
    <s v="OT GENERALES"/>
    <s v="OT"/>
    <m/>
    <x v="2"/>
    <s v="Cerrada"/>
    <s v="Alta"/>
    <s v="03EM-MEDICINA-MONITOR"/>
    <s v="PATRICIA  LEAL SOTO"/>
    <s v="JUAN  LEIVA CADIZ"/>
    <d v="2023-05-24T18:47:00"/>
    <s v="ot"/>
    <m/>
    <x v="130"/>
    <x v="133"/>
    <m/>
    <m/>
    <n v="0"/>
    <n v="0"/>
    <n v="100"/>
    <x v="610"/>
    <x v="582"/>
    <s v="RICHARD  MARDONES ALVAREZ"/>
    <m/>
    <m/>
    <m/>
    <m/>
    <s v="CLAUDIA CAMPOS"/>
    <n v="633520"/>
    <s v="MEDICINA"/>
    <m/>
    <m/>
    <m/>
    <m/>
    <d v="2023-04-25T00:00:00"/>
    <s v="MEDICINA"/>
    <s v="No"/>
  </r>
  <r>
    <n v="44262"/>
    <s v="OT GENERALES"/>
    <s v="OT"/>
    <m/>
    <x v="2"/>
    <s v="Cerrada"/>
    <s v="Alta"/>
    <s v="03EM-MEDICINA-CABLE TRONCAL DE SATUROMETRO"/>
    <s v="PATRICIA  LEAL SOTO"/>
    <s v="JUAN  LEIVA CADIZ"/>
    <d v="2023-05-02T15:45:00"/>
    <s v="ot"/>
    <m/>
    <x v="37"/>
    <x v="10"/>
    <m/>
    <m/>
    <n v="2"/>
    <n v="2"/>
    <n v="0"/>
    <x v="611"/>
    <x v="583"/>
    <s v="JUAN  LEIVA CADIZ"/>
    <m/>
    <m/>
    <m/>
    <m/>
    <s v="CLAUDIA CAMPOS RIVERA"/>
    <n v="633520"/>
    <s v="MEDICINA"/>
    <m/>
    <m/>
    <m/>
    <m/>
    <d v="2023-04-25T00:00:00"/>
    <s v="MEDICINA"/>
    <s v="No"/>
  </r>
  <r>
    <n v="44265"/>
    <s v="OT GENERALES"/>
    <s v="OT"/>
    <m/>
    <x v="2"/>
    <s v="Cerrada"/>
    <s v="Normal"/>
    <s v="03EM- ANATOMÍA PATOLÓGICA - REPARACIÓN MICROSCOPIO"/>
    <s v="FABIAN  FLANDEZ FILOZA"/>
    <s v="FABIAN  FLANDEZ FILOZA"/>
    <d v="2023-04-25T17:53:00"/>
    <s v="ot"/>
    <m/>
    <x v="114"/>
    <x v="117"/>
    <m/>
    <m/>
    <n v="0"/>
    <n v="0"/>
    <n v="100"/>
    <x v="612"/>
    <x v="584"/>
    <s v="FABIAN  FLANDEZ FILOZA"/>
    <m/>
    <m/>
    <m/>
    <m/>
    <s v="YENNY VALENCIA"/>
    <m/>
    <s v="ANATOMÍA PATOLÓGICA"/>
    <m/>
    <m/>
    <m/>
    <m/>
    <d v="2023-04-13T00:00:00"/>
    <s v="ANATOMIA PATOLOGICA"/>
    <s v="No"/>
  </r>
  <r>
    <n v="44281"/>
    <s v="OT GENERALES"/>
    <s v="OT"/>
    <m/>
    <x v="1"/>
    <s v="Cerrada"/>
    <s v="Urgente"/>
    <s v="03EI-ESTERILIZACION-FILTRACION DE AGUA LAVADORA"/>
    <s v="PATRICIA  LEAL SOTO"/>
    <s v="ALEJANDRO AMPUERO MUÑOZ"/>
    <d v="2023-11-29T12:31:00"/>
    <s v="ot"/>
    <m/>
    <x v="135"/>
    <x v="138"/>
    <n v="2"/>
    <n v="2"/>
    <n v="2"/>
    <n v="2"/>
    <n v="100"/>
    <x v="613"/>
    <x v="585"/>
    <s v="PATRICIA  LEAL SOTO"/>
    <m/>
    <m/>
    <m/>
    <m/>
    <s v="MARIBEL MOLINA"/>
    <n v="633459"/>
    <s v="ESTERILIZACION"/>
    <m/>
    <s v="Felipe Alvarado Palomino"/>
    <m/>
    <m/>
    <d v="2023-04-26T00:00:00"/>
    <s v="ESTERILIZACION"/>
    <s v="No"/>
  </r>
  <r>
    <n v="44285"/>
    <s v="OT GENERALES"/>
    <s v="OT"/>
    <m/>
    <x v="1"/>
    <s v="Cerrada"/>
    <s v="Urgente"/>
    <s v="03EI-LAVANDERIA-FUGA DE VÁLVULA"/>
    <s v="PATRICIA  LEAL SOTO"/>
    <s v="JORGE ANTONIO  PINO PINO"/>
    <d v="2023-07-19T13:47:00"/>
    <s v="ot"/>
    <m/>
    <x v="117"/>
    <x v="121"/>
    <n v="1"/>
    <n v="1"/>
    <n v="1"/>
    <n v="1"/>
    <n v="0"/>
    <x v="614"/>
    <x v="586"/>
    <s v="JORGE ANTONIO  PINO PINO"/>
    <m/>
    <m/>
    <m/>
    <m/>
    <s v="CLAUDIO POZO VALENZUELA"/>
    <n v="633799"/>
    <s v="LAVANDERIA"/>
    <m/>
    <s v="JORGE ANTONIO  PINO PINO"/>
    <m/>
    <m/>
    <d v="2023-04-26T00:00:00"/>
    <s v="LAVANDERIA"/>
    <s v="No"/>
  </r>
  <r>
    <n v="44287"/>
    <s v="OT GENERALES"/>
    <s v="OT"/>
    <m/>
    <x v="0"/>
    <s v="Cerrada"/>
    <s v="Urgente"/>
    <s v="03RE-UPC PEDIATRICA-REVISION DE ENCHUFES"/>
    <s v="PATRICIA  LEAL SOTO"/>
    <s v="YARITZA SANTANA GUERRERO"/>
    <d v="2023-05-10T19:24:00"/>
    <s v="ot"/>
    <m/>
    <x v="51"/>
    <x v="52"/>
    <n v="1"/>
    <n v="1"/>
    <n v="1"/>
    <n v="1"/>
    <n v="100"/>
    <x v="615"/>
    <x v="587"/>
    <s v="Erwin  Fernández Lara"/>
    <m/>
    <m/>
    <m/>
    <m/>
    <s v="NARDA AZOCAR"/>
    <s v="S/N"/>
    <s v="UCP PEDIATRIA"/>
    <m/>
    <m/>
    <m/>
    <m/>
    <d v="2023-04-26T00:00:00"/>
    <s v="HBV"/>
    <s v="No"/>
  </r>
  <r>
    <n v="44307"/>
    <s v="OT GENERALES"/>
    <s v="OT"/>
    <m/>
    <x v="1"/>
    <s v="Cerrada"/>
    <s v="Urgente"/>
    <s v="03EI-UTI QUIRURGICA-REPARACIONES DE RUEDA"/>
    <s v="PATRICIA  LEAL SOTO"/>
    <s v="JUAN GUILLERMO  AGUILA TRIVIÑOS"/>
    <d v="2023-05-04T14:12:00"/>
    <s v="ot"/>
    <m/>
    <x v="135"/>
    <x v="138"/>
    <n v="2"/>
    <n v="2"/>
    <n v="2"/>
    <n v="2"/>
    <n v="100"/>
    <x v="616"/>
    <x v="588"/>
    <s v="JUAN GUILLERMO  AGUILA TRIVIÑOS"/>
    <m/>
    <m/>
    <m/>
    <m/>
    <s v="CONSUELO VILLANUEVA"/>
    <n v="633497"/>
    <s v="UTI QUIRURGICA"/>
    <m/>
    <s v="MAURICIO  QUEZADA MARTINEZ"/>
    <m/>
    <m/>
    <d v="2023-04-26T00:00:00"/>
    <s v="UTI QUIRURGICA"/>
    <s v="No"/>
  </r>
  <r>
    <n v="44308"/>
    <s v="OT GENERALES"/>
    <s v="OT"/>
    <m/>
    <x v="0"/>
    <s v="Cerrada"/>
    <s v="Urgente"/>
    <s v="03RE-NEUROLOGIA-INSTALACION ENCHUFE"/>
    <s v="PATRICIA  LEAL SOTO"/>
    <s v="VICTOR ANTONIO OBANDO TRUJILLO"/>
    <d v="2023-05-19T21:19:00"/>
    <s v="ot"/>
    <m/>
    <x v="119"/>
    <x v="123"/>
    <n v="2"/>
    <n v="2"/>
    <n v="2"/>
    <n v="2"/>
    <n v="100"/>
    <x v="617"/>
    <x v="589"/>
    <s v="Erwin  Fernández Lara"/>
    <m/>
    <m/>
    <m/>
    <m/>
    <s v="MARIEL UNDA"/>
    <n v="633713"/>
    <s v="NEUROLOGIA"/>
    <m/>
    <s v="DANIA TAPIA ACOSTA"/>
    <m/>
    <m/>
    <d v="2023-04-26T00:00:00"/>
    <s v="NEUROCIRUGIA"/>
    <s v="No"/>
  </r>
  <r>
    <n v="44384"/>
    <s v="OT GENERALES"/>
    <s v="OT"/>
    <m/>
    <x v="2"/>
    <s v="Cerrada"/>
    <s v="Normal"/>
    <s v="03EM-SAMU-REVISIÓN"/>
    <s v="PATRICIA  LEAL SOTO"/>
    <s v="Grecia Stephany Sánchez Macho"/>
    <d v="2023-04-29T20:06:00"/>
    <s v="ot"/>
    <m/>
    <x v="136"/>
    <x v="139"/>
    <m/>
    <m/>
    <n v="0"/>
    <n v="0"/>
    <n v="100"/>
    <x v="618"/>
    <x v="590"/>
    <s v="RICHARD  MARDONES ALVAREZ"/>
    <m/>
    <m/>
    <m/>
    <m/>
    <s v="NATALY ALVEAL SILVA"/>
    <n v="633563"/>
    <s v="SAMU"/>
    <m/>
    <m/>
    <m/>
    <m/>
    <d v="2023-04-27T00:00:00"/>
    <s v="SAMU"/>
    <s v="No"/>
  </r>
  <r>
    <n v="44385"/>
    <s v="OT GENERALES"/>
    <s v="OT"/>
    <m/>
    <x v="0"/>
    <s v="Cerrada"/>
    <s v="Alta"/>
    <s v="03RE-BODEGA SAMU-CAMBIO TUBO FLUORESCENTES"/>
    <s v="PATRICIA  LEAL SOTO"/>
    <s v="RICARDO BURGOS"/>
    <d v="2023-05-09T06:55:00"/>
    <s v="ot"/>
    <m/>
    <x v="137"/>
    <x v="140"/>
    <n v="1"/>
    <n v="1"/>
    <n v="1"/>
    <n v="1"/>
    <n v="100"/>
    <x v="619"/>
    <x v="591"/>
    <s v="Erwin  Fernández Lara"/>
    <m/>
    <m/>
    <m/>
    <m/>
    <s v="NATALY ALVEAL SILVA"/>
    <n v="633563"/>
    <s v="SAMU"/>
    <m/>
    <m/>
    <m/>
    <m/>
    <d v="2023-04-27T00:00:00"/>
    <s v="SAMU"/>
    <s v="No"/>
  </r>
  <r>
    <n v="44416"/>
    <s v="OT GENERALES"/>
    <s v="OT"/>
    <m/>
    <x v="1"/>
    <s v="Cerrada"/>
    <s v="Alta"/>
    <s v="03EI-ESTERILIZACION-AUTOCLAVES"/>
    <s v="PATRICIA  LEAL SOTO"/>
    <s v="ALEJANDRO AMPUERO MUÑOZ"/>
    <d v="2023-11-29T12:29:00"/>
    <s v="ot"/>
    <m/>
    <x v="138"/>
    <x v="141"/>
    <n v="3"/>
    <n v="3"/>
    <n v="3"/>
    <n v="3"/>
    <n v="100"/>
    <x v="620"/>
    <x v="592"/>
    <s v="PATRICIA  LEAL SOTO"/>
    <m/>
    <m/>
    <m/>
    <m/>
    <s v="CONSTANZA SALINAS"/>
    <n v="633459"/>
    <s v="ESTERILIZACION"/>
    <m/>
    <s v="ALEJANDRO AMPUERO MUÑOZ"/>
    <m/>
    <m/>
    <d v="2023-04-27T00:00:00"/>
    <s v="ESTERILIZACION"/>
    <s v="No"/>
  </r>
  <r>
    <n v="44421"/>
    <s v="OT GENERALES"/>
    <s v="OT"/>
    <m/>
    <x v="1"/>
    <s v="Cerrada"/>
    <s v="Alta"/>
    <s v="03EI-URGENCIA ADULTO-REPARACIÓN"/>
    <s v="PATRICIA  LEAL SOTO"/>
    <s v="JUAN GUILLERMO  AGUILA TRIVIÑOS"/>
    <d v="2023-05-02T12:03:00"/>
    <s v="ot"/>
    <m/>
    <x v="138"/>
    <x v="141"/>
    <n v="2"/>
    <n v="2"/>
    <n v="2"/>
    <n v="2"/>
    <n v="100"/>
    <x v="621"/>
    <x v="593"/>
    <s v="JUAN GUILLERMO  AGUILA TRIVIÑOS"/>
    <m/>
    <m/>
    <m/>
    <m/>
    <s v="MARIA VILLARROEL"/>
    <n v="633744"/>
    <s v="URGENCIA ADULTOS"/>
    <m/>
    <s v="MAURICIO  QUEZADA MARTINEZ"/>
    <m/>
    <m/>
    <d v="2023-04-27T00:00:00"/>
    <s v="URGENCIA PEDIATRICA"/>
    <s v="No"/>
  </r>
  <r>
    <n v="44464"/>
    <s v="OT GENERALES"/>
    <s v="OT"/>
    <m/>
    <x v="1"/>
    <s v="En curso"/>
    <s v="Alta"/>
    <s v="03EI-PABELLON CENTRAL-BRAZAL"/>
    <s v="PATRICIA  LEAL SOTO"/>
    <s v="JORGE ANTONIO  PINO PINO"/>
    <d v="2024-05-15T16:24:00"/>
    <s v="ot"/>
    <m/>
    <x v="37"/>
    <x v="10"/>
    <m/>
    <m/>
    <n v="0"/>
    <n v="0"/>
    <n v="0"/>
    <x v="622"/>
    <x v="82"/>
    <s v="JORGE ANTONIO  PINO PINO"/>
    <m/>
    <m/>
    <m/>
    <m/>
    <s v="DIANA APABLAZA"/>
    <n v="633510"/>
    <s v="PABELLON"/>
    <m/>
    <s v="JORGE ANTONIO  PINO PINO"/>
    <m/>
    <m/>
    <d v="2023-04-28T00:00:00"/>
    <s v="PABELLON CENTRAL"/>
    <s v="No"/>
  </r>
  <r>
    <n v="44468"/>
    <s v="OT GENERALES"/>
    <s v="OT"/>
    <m/>
    <x v="0"/>
    <s v="Cerrada"/>
    <s v="Alta"/>
    <s v="03RE-CIRUGIA ADULTO-REPARACION DE TIMBRE"/>
    <s v="PATRICIA  LEAL SOTO"/>
    <s v="YARITZA SANTANA GUERRERO"/>
    <d v="2023-05-10T19:15:00"/>
    <s v="ot"/>
    <m/>
    <x v="95"/>
    <x v="96"/>
    <n v="1"/>
    <n v="1"/>
    <n v="1"/>
    <n v="1"/>
    <n v="100"/>
    <x v="623"/>
    <x v="594"/>
    <s v="Erwin  Fernández Lara"/>
    <m/>
    <m/>
    <m/>
    <m/>
    <s v="PAULINA BELMAR"/>
    <s v="S/N"/>
    <s v="CIRUGIA ADULTO"/>
    <m/>
    <s v="RICARDO BURGOS"/>
    <m/>
    <m/>
    <d v="2023-04-28T00:00:00"/>
    <s v="CIRUGIA ADULTO"/>
    <s v="No"/>
  </r>
  <r>
    <n v="44469"/>
    <s v="OT GENERALES"/>
    <s v="OT"/>
    <m/>
    <x v="1"/>
    <s v="Cerrada"/>
    <s v="Urgente"/>
    <s v="03EI-UPC ADULTO-ARREGLO DE MACERADORA"/>
    <s v="PATRICIA  LEAL SOTO"/>
    <s v="SEBASTIAN TORRES CARVALLO"/>
    <d v="2023-06-01T21:09:00"/>
    <s v="ot"/>
    <m/>
    <x v="136"/>
    <x v="139"/>
    <n v="1"/>
    <n v="1"/>
    <n v="1"/>
    <n v="1"/>
    <n v="0"/>
    <x v="624"/>
    <x v="595"/>
    <s v="SEBASTIAN TORRES CARVALLO"/>
    <m/>
    <m/>
    <m/>
    <m/>
    <s v="ANDREA HUIRICAN"/>
    <n v="633638"/>
    <s v="UPC ADULTO UTI 1"/>
    <m/>
    <m/>
    <m/>
    <m/>
    <d v="2023-04-28T00:00:00"/>
    <s v="HBV"/>
    <s v="No"/>
  </r>
  <r>
    <n v="44470"/>
    <s v="OT GENERALES"/>
    <s v="OT"/>
    <m/>
    <x v="0"/>
    <s v="Cerrada"/>
    <s v="Alta"/>
    <s v="03RE-UTI QUIRURGICA-CAMBIO DE AMPOLLETA"/>
    <s v="PATRICIA  LEAL SOTO"/>
    <s v="RICARDO BURGOS"/>
    <d v="2023-05-10T19:17:00"/>
    <s v="ot"/>
    <m/>
    <x v="95"/>
    <x v="96"/>
    <n v="1"/>
    <n v="1"/>
    <n v="1"/>
    <n v="1"/>
    <n v="100"/>
    <x v="625"/>
    <x v="596"/>
    <s v="Erwin  Fernández Lara"/>
    <m/>
    <m/>
    <m/>
    <m/>
    <s v="CONSUELO VILLANUEVA"/>
    <s v="633815/633497"/>
    <s v="UTI QUIRURGICA 2°PISO "/>
    <m/>
    <s v="YARITZA SANTANA GUERRERO"/>
    <m/>
    <m/>
    <d v="2023-04-28T00:00:00"/>
    <s v="UTI QUIRURGICA"/>
    <s v="No"/>
  </r>
  <r>
    <n v="44539"/>
    <s v="OT GENERALES"/>
    <s v="OT"/>
    <m/>
    <x v="0"/>
    <s v="Cerrada"/>
    <s v="Alta"/>
    <s v="03RE-UTI QUIRURGICA-CAMBIO DE TUBO FLUORESCENTES"/>
    <s v="PATRICIA  LEAL SOTO"/>
    <s v="RICARDO BURGOS"/>
    <d v="2023-05-09T06:36:00"/>
    <s v="ot"/>
    <m/>
    <x v="116"/>
    <x v="119"/>
    <n v="1"/>
    <n v="1"/>
    <n v="1"/>
    <n v="1"/>
    <n v="100"/>
    <x v="626"/>
    <x v="597"/>
    <s v="Erwin  Fernández Lara"/>
    <m/>
    <m/>
    <m/>
    <m/>
    <s v="CONSUELO VILLANUEVA"/>
    <n v="633815"/>
    <s v="UTI QUIRURGICA 2°PISO "/>
    <m/>
    <m/>
    <m/>
    <m/>
    <d v="2023-05-02T00:00:00"/>
    <s v="UTI QUIRURGICA"/>
    <s v="No"/>
  </r>
  <r>
    <n v="44542"/>
    <s v="OT GENERALES"/>
    <s v="OT"/>
    <m/>
    <x v="0"/>
    <s v="Cerrada"/>
    <s v="Alta"/>
    <s v="03RE-ONCOLOGIA HOSPITALIZADOS-REPARAR TIMBRE"/>
    <s v="PATRICIA  LEAL SOTO"/>
    <s v="RICARDO BURGOS"/>
    <d v="2023-05-12T03:24:00"/>
    <s v="ot"/>
    <m/>
    <x v="95"/>
    <x v="96"/>
    <n v="1"/>
    <n v="1"/>
    <n v="1"/>
    <n v="1"/>
    <n v="100"/>
    <x v="627"/>
    <x v="598"/>
    <s v="Erwin  Fernández Lara"/>
    <m/>
    <m/>
    <m/>
    <m/>
    <s v="PAMELA EU."/>
    <n v="633585"/>
    <s v="ONCOLOGIA HOSPITALIZADOS"/>
    <m/>
    <m/>
    <m/>
    <m/>
    <d v="2023-05-02T00:00:00"/>
    <s v="ONCOLOGIA"/>
    <s v="No"/>
  </r>
  <r>
    <n v="44571"/>
    <s v="OT GENERALES"/>
    <s v="OT"/>
    <m/>
    <x v="0"/>
    <s v="Rechazada"/>
    <s v="Urgente"/>
    <s v="03RE-CASETA DE GUARDIAS -INSTALACION DE LUZ"/>
    <s v="PATRICIA  LEAL SOTO"/>
    <s v="Erwin  Fernández Lara"/>
    <d v="2023-12-14T00:42:00"/>
    <s v="ot"/>
    <m/>
    <x v="51"/>
    <x v="52"/>
    <n v="1"/>
    <n v="1"/>
    <n v="2"/>
    <n v="2"/>
    <n v="100"/>
    <x v="628"/>
    <x v="599"/>
    <s v="Erwin  Fernández Lara"/>
    <m/>
    <m/>
    <m/>
    <m/>
    <s v="SOLANGE SAAVEDRA"/>
    <s v="S/N"/>
    <s v="SERVICIOS Y LOGISTICA"/>
    <m/>
    <m/>
    <m/>
    <m/>
    <d v="2023-05-02T00:00:00"/>
    <s v="SUB DPTO DE SERV.LOGIST."/>
    <s v="No"/>
  </r>
  <r>
    <n v="44577"/>
    <s v="OT GENERALES"/>
    <s v="OT"/>
    <m/>
    <x v="2"/>
    <s v="Cerrada"/>
    <s v="Alta"/>
    <s v="03EM-TRAUMATOLOGIA-REPARACION"/>
    <s v="PATRICIA  LEAL SOTO"/>
    <s v="JUAN  LEIVA CADIZ"/>
    <d v="2023-06-01T21:27:00"/>
    <s v="ot"/>
    <m/>
    <x v="116"/>
    <x v="142"/>
    <m/>
    <m/>
    <n v="0"/>
    <n v="0"/>
    <n v="100"/>
    <x v="629"/>
    <x v="600"/>
    <s v="RICHARD  MARDONES ALVAREZ"/>
    <m/>
    <m/>
    <m/>
    <m/>
    <s v="PAMELA ROSAS"/>
    <s v="633718 /954957560"/>
    <s v="TRAUMATOLOGIA"/>
    <m/>
    <m/>
    <m/>
    <m/>
    <d v="2023-05-02T00:00:00"/>
    <s v="TRAUMATOLOGIA ADULTO"/>
    <s v="No"/>
  </r>
  <r>
    <n v="44579"/>
    <s v="OT GENERALES"/>
    <s v="OT"/>
    <m/>
    <x v="2"/>
    <s v="Cerrada"/>
    <s v="Alta"/>
    <s v="03EM-MEDICINA-REVISIÓN Y REPARACIÓN"/>
    <s v="PATRICIA  LEAL SOTO"/>
    <s v="Grecia Stephany Sánchez Macho"/>
    <d v="2023-05-24T18:46:00"/>
    <s v="ot"/>
    <m/>
    <x v="37"/>
    <x v="10"/>
    <m/>
    <m/>
    <n v="0"/>
    <n v="0"/>
    <n v="100"/>
    <x v="630"/>
    <x v="601"/>
    <s v="RICHARD  MARDONES ALVAREZ"/>
    <m/>
    <m/>
    <m/>
    <m/>
    <s v="CLAUDIA CAMPOS RIVERA"/>
    <n v="633520"/>
    <s v="MEDICINA"/>
    <m/>
    <m/>
    <m/>
    <m/>
    <d v="2023-05-03T00:00:00"/>
    <s v="MEDICINA"/>
    <s v="No"/>
  </r>
  <r>
    <n v="44581"/>
    <s v="OT GENERALES"/>
    <s v="OT"/>
    <m/>
    <x v="3"/>
    <s v="Cerrada"/>
    <s v="Alta"/>
    <s v="03GC-PEDIATRIA-NIPLES"/>
    <s v="PATRICIA  LEAL SOTO"/>
    <s v="CESAR ANTONIO ESPINA QUINTEROS"/>
    <d v="2023-05-12T15:11:00"/>
    <s v="ot"/>
    <m/>
    <x v="133"/>
    <x v="136"/>
    <n v="1"/>
    <n v="1"/>
    <n v="1"/>
    <n v="1"/>
    <n v="100"/>
    <x v="631"/>
    <x v="602"/>
    <s v="CESAR ANTONIO ESPINA QUINTEROS"/>
    <m/>
    <m/>
    <m/>
    <m/>
    <s v="JAMILETTE JARAMILLO "/>
    <n v="633683"/>
    <s v="PEDIATRIA"/>
    <m/>
    <m/>
    <m/>
    <m/>
    <d v="2023-05-03T00:00:00"/>
    <s v="PEDIATRIA"/>
    <s v="No"/>
  </r>
  <r>
    <n v="44583"/>
    <s v="OT GENERALES"/>
    <s v="OT"/>
    <m/>
    <x v="2"/>
    <s v="Cerrada"/>
    <s v="Urgente"/>
    <s v="03EM-MEDICINA-REVISIÓN Y REPARACIÓN"/>
    <s v="PATRICIA  LEAL SOTO"/>
    <s v="Grecia Stephany Sánchez Macho"/>
    <d v="2023-05-24T18:46:00"/>
    <s v="ot"/>
    <m/>
    <x v="37"/>
    <x v="10"/>
    <m/>
    <m/>
    <n v="0"/>
    <n v="0"/>
    <n v="0"/>
    <x v="632"/>
    <x v="601"/>
    <s v="RICHARD  MARDONES ALVAREZ"/>
    <m/>
    <m/>
    <m/>
    <m/>
    <s v="CLAUDIA CAMPOS RIVERA"/>
    <n v="633520"/>
    <s v="MEDICINA"/>
    <m/>
    <m/>
    <m/>
    <m/>
    <d v="2023-05-03T00:00:00"/>
    <s v="MEDICINA"/>
    <s v="No"/>
  </r>
  <r>
    <n v="44584"/>
    <s v="OT GENERALES"/>
    <s v="OT"/>
    <m/>
    <x v="2"/>
    <s v="Cerrada"/>
    <s v="Alta"/>
    <s v="03EM-MEDICINA-BOMBA DE INFUSIÓN"/>
    <s v="PATRICIA  LEAL SOTO"/>
    <s v="JUAN  LEIVA CADIZ"/>
    <d v="2023-05-03T10:54:00"/>
    <s v="ot"/>
    <m/>
    <x v="133"/>
    <x v="136"/>
    <n v="2"/>
    <n v="2"/>
    <n v="4"/>
    <n v="4"/>
    <n v="100"/>
    <x v="633"/>
    <x v="603"/>
    <s v="JUAN  LEIVA CADIZ"/>
    <m/>
    <m/>
    <m/>
    <m/>
    <s v="CLAUDIA CAMPOS"/>
    <n v="633520"/>
    <s v="MEDICINA"/>
    <m/>
    <m/>
    <m/>
    <m/>
    <d v="2023-05-03T00:00:00"/>
    <s v="MEDICINA"/>
    <s v="No"/>
  </r>
  <r>
    <n v="44593"/>
    <s v="OT GENERALES"/>
    <s v="OT"/>
    <m/>
    <x v="0"/>
    <s v="Cerrada"/>
    <s v="Alta"/>
    <s v="03RE-URGENCIA ADULTA-REPARAR O CAMBIAR"/>
    <s v="PATRICIA  LEAL SOTO"/>
    <s v="YARITZA SANTANA GUERRERO"/>
    <d v="2023-05-12T03:26:00"/>
    <s v="ot"/>
    <m/>
    <x v="23"/>
    <x v="26"/>
    <n v="1"/>
    <n v="1"/>
    <n v="1"/>
    <n v="1"/>
    <n v="100"/>
    <x v="634"/>
    <x v="604"/>
    <s v="Erwin  Fernández Lara"/>
    <m/>
    <m/>
    <m/>
    <m/>
    <s v="MARIA VILLARROEL"/>
    <n v="633744"/>
    <s v="URGENCIA ADULTOS"/>
    <m/>
    <s v="RICARDO BURGOS"/>
    <m/>
    <m/>
    <d v="2023-05-03T00:00:00"/>
    <s v="URGENCIA ADULTOS"/>
    <s v="No"/>
  </r>
  <r>
    <n v="44601"/>
    <s v="OT GENERALES"/>
    <s v="OT"/>
    <m/>
    <x v="2"/>
    <s v="Cerrada"/>
    <s v="Alta"/>
    <s v="03EM-UTI 3-EVALUAR BOMBAS DE INFUSION"/>
    <s v="PATRICIA  LEAL SOTO"/>
    <s v="Grecia Stephany Sánchez Macho"/>
    <d v="2024-03-22T10:41:00"/>
    <s v="ot"/>
    <m/>
    <x v="37"/>
    <x v="10"/>
    <m/>
    <m/>
    <n v="0"/>
    <n v="0"/>
    <n v="100"/>
    <x v="635"/>
    <x v="605"/>
    <s v="FABIAN  FLANDEZ FILOZA"/>
    <m/>
    <m/>
    <m/>
    <m/>
    <s v="DANIELA SAEZ SANDOVAL"/>
    <n v="633527"/>
    <s v="UTI 3"/>
    <m/>
    <m/>
    <m/>
    <m/>
    <d v="2023-05-03T00:00:00"/>
    <s v="HBV"/>
    <s v="No"/>
  </r>
  <r>
    <n v="44603"/>
    <s v="OT GENERALES"/>
    <s v="OT"/>
    <m/>
    <x v="1"/>
    <s v="Cerrada"/>
    <s v="Alta"/>
    <s v="03EI-ESTERILIZACION PERILLA QUEBRADA "/>
    <s v="PATRICIA  LEAL SOTO"/>
    <s v="SEBASTIAN TORRES CARVALLO"/>
    <d v="2023-06-01T20:48:00"/>
    <s v="ot"/>
    <m/>
    <x v="139"/>
    <x v="143"/>
    <n v="1"/>
    <n v="1"/>
    <n v="1"/>
    <n v="1"/>
    <n v="100"/>
    <x v="636"/>
    <x v="606"/>
    <s v="SEBASTIAN TORRES CARVALLO"/>
    <m/>
    <m/>
    <m/>
    <m/>
    <s v="CARLA SALAZAR"/>
    <n v="633459"/>
    <s v="ESTERILIZACION"/>
    <m/>
    <m/>
    <m/>
    <m/>
    <d v="2023-05-03T00:00:00"/>
    <s v="ESTERILIZACION"/>
    <s v="No"/>
  </r>
  <r>
    <n v="44606"/>
    <s v="OT GENERALES"/>
    <s v="OT"/>
    <m/>
    <x v="0"/>
    <s v="Cerrada"/>
    <s v="Alta"/>
    <s v="03RE-NEONATOLOGIA-REVISION DE TUBO"/>
    <s v="PATRICIA  LEAL SOTO"/>
    <s v="RICARDO BURGOS"/>
    <d v="2023-05-10T19:45:00"/>
    <s v="ot"/>
    <m/>
    <x v="105"/>
    <x v="108"/>
    <n v="1"/>
    <n v="1"/>
    <n v="1"/>
    <n v="1"/>
    <n v="100"/>
    <x v="637"/>
    <x v="607"/>
    <s v="Erwin  Fernández Lara"/>
    <m/>
    <m/>
    <m/>
    <m/>
    <s v="REBECA LEMARIE"/>
    <s v="S/N"/>
    <s v="NEONATOLOGIA"/>
    <m/>
    <m/>
    <m/>
    <m/>
    <d v="2023-05-03T00:00:00"/>
    <s v="NEONATO CUIDADOS BASICOS"/>
    <s v="No"/>
  </r>
  <r>
    <n v="44615"/>
    <s v="OT GENERALES"/>
    <s v="OT"/>
    <m/>
    <x v="0"/>
    <s v="Cerrada"/>
    <s v="Alta"/>
    <s v="03RE-POLI NEFROLOGIA-REVISION DE ENCHUFE"/>
    <s v="PATRICIA  LEAL SOTO"/>
    <s v="DANIA TAPIA ACOSTA"/>
    <d v="2023-05-19T21:18:00"/>
    <s v="ot"/>
    <m/>
    <x v="119"/>
    <x v="123"/>
    <n v="2"/>
    <n v="2"/>
    <n v="2"/>
    <n v="2"/>
    <n v="100"/>
    <x v="638"/>
    <x v="608"/>
    <s v="Erwin  Fernández Lara"/>
    <m/>
    <m/>
    <m/>
    <m/>
    <s v="CAROL IBACETA"/>
    <n v="633168"/>
    <s v="POLI NEFROLOGIA"/>
    <m/>
    <s v="VICTOR ANTONIO OBANDO TRUJILLO"/>
    <m/>
    <m/>
    <d v="2023-05-03T00:00:00"/>
    <s v="POLI NEFROLOGIA"/>
    <s v="No"/>
  </r>
  <r>
    <n v="44616"/>
    <s v="OT GENERALES"/>
    <s v="OT"/>
    <m/>
    <x v="0"/>
    <s v="Cerrada"/>
    <s v="Alta"/>
    <s v="03RE-DENTAL-CAMBIAR TUBO FLUORESCENTE"/>
    <s v="PATRICIA  LEAL SOTO"/>
    <s v="RICARDO BURGOS"/>
    <d v="2023-05-10T19:42:00"/>
    <s v="ot"/>
    <m/>
    <x v="105"/>
    <x v="108"/>
    <n v="1"/>
    <n v="1"/>
    <n v="1"/>
    <n v="1"/>
    <n v="100"/>
    <x v="639"/>
    <x v="581"/>
    <s v="Erwin  Fernández Lara"/>
    <m/>
    <m/>
    <m/>
    <m/>
    <s v="IVNA VIVAR"/>
    <n v="633333"/>
    <s v="DENTAL"/>
    <m/>
    <m/>
    <m/>
    <m/>
    <d v="2023-05-03T00:00:00"/>
    <s v="DENTAL"/>
    <s v="No"/>
  </r>
  <r>
    <n v="44617"/>
    <s v="OT GENERALES"/>
    <s v="OT"/>
    <m/>
    <x v="2"/>
    <s v="Cerrada"/>
    <s v="Alta"/>
    <s v="03EM-PABELLON CENTRAL-REPARACION"/>
    <s v="PATRICIA  LEAL SOTO"/>
    <s v="FABIAN  FLANDEZ FILOZA"/>
    <d v="2024-07-23T12:33:00"/>
    <s v="ot"/>
    <m/>
    <x v="37"/>
    <x v="10"/>
    <m/>
    <m/>
    <n v="0"/>
    <n v="0"/>
    <n v="100"/>
    <x v="640"/>
    <x v="609"/>
    <s v="GERARDO ALONSO CASTILLO RODRIGUEZ"/>
    <m/>
    <m/>
    <m/>
    <m/>
    <s v="DIANA APABLAZA"/>
    <n v="633510"/>
    <s v="PABELLON CENTRAL"/>
    <m/>
    <m/>
    <s v="romina.carohbv@redsalud.gob.cl"/>
    <m/>
    <d v="2023-05-03T00:00:00"/>
    <s v="PABELLON CENTRAL"/>
    <s v="No"/>
  </r>
  <r>
    <n v="44618"/>
    <s v="OT GENERALES"/>
    <s v="OT"/>
    <m/>
    <x v="3"/>
    <s v="Cerrada"/>
    <s v="Alta"/>
    <s v="03GC-PABELLON CENTRAL-ARREGLO"/>
    <s v="PATRICIA  LEAL SOTO"/>
    <s v="ROBERTO ALEJANDRO JARAMILLO PEREZ"/>
    <d v="2023-05-04T15:39:00"/>
    <s v="ot"/>
    <m/>
    <x v="133"/>
    <x v="136"/>
    <n v="1"/>
    <n v="1"/>
    <n v="0"/>
    <n v="0"/>
    <n v="100"/>
    <x v="641"/>
    <x v="610"/>
    <s v="ROBERTO ALEJANDRO JARAMILLO PEREZ"/>
    <m/>
    <m/>
    <m/>
    <m/>
    <s v="DIANA APABLAZA"/>
    <n v="633510"/>
    <s v="PABELLON CENTRAL"/>
    <m/>
    <m/>
    <m/>
    <m/>
    <d v="2023-05-03T00:00:00"/>
    <s v="PABELLON CENTRAL"/>
    <s v="No"/>
  </r>
  <r>
    <n v="44620"/>
    <s v="OT GENERALES"/>
    <s v="OT"/>
    <m/>
    <x v="2"/>
    <s v="Cerrada"/>
    <s v="Alta"/>
    <s v="03EM-UPC ADULTO-ARREGLO CABLE ECG"/>
    <s v="PATRICIA  LEAL SOTO"/>
    <s v="Grecia Stephany Sánchez Macho"/>
    <d v="2023-05-18T19:41:00"/>
    <s v="ot"/>
    <m/>
    <x v="33"/>
    <x v="36"/>
    <m/>
    <m/>
    <n v="0"/>
    <n v="0"/>
    <n v="100"/>
    <x v="642"/>
    <x v="611"/>
    <s v="RICHARD  MARDONES ALVAREZ"/>
    <m/>
    <m/>
    <m/>
    <m/>
    <s v="ANDREA HUIRICAN"/>
    <n v="633638"/>
    <s v="UPC ADULTO UTI 1"/>
    <m/>
    <m/>
    <m/>
    <m/>
    <d v="2023-05-03T00:00:00"/>
    <s v="HBV"/>
    <s v="No"/>
  </r>
  <r>
    <n v="44621"/>
    <s v="OT GENERALES"/>
    <s v="OT"/>
    <m/>
    <x v="3"/>
    <s v="Cerrada"/>
    <s v="Alta"/>
    <s v="03GC-URGENCIA ADULTO-REPARACION"/>
    <s v="PATRICIA  LEAL SOTO"/>
    <s v="ROBERTO ALEJANDRO JARAMILLO PEREZ"/>
    <d v="2023-05-04T15:42:00"/>
    <s v="ot"/>
    <m/>
    <x v="117"/>
    <x v="121"/>
    <n v="1"/>
    <n v="1"/>
    <n v="0"/>
    <n v="0"/>
    <n v="100"/>
    <x v="643"/>
    <x v="612"/>
    <s v="ROBERTO ALEJANDRO JARAMILLO PEREZ"/>
    <m/>
    <m/>
    <m/>
    <m/>
    <s v="MARIA VILLARROEL"/>
    <n v="633744"/>
    <s v="URGENCIA ADULTOS"/>
    <m/>
    <m/>
    <m/>
    <m/>
    <d v="2023-05-03T00:00:00"/>
    <s v="URGENCIA ADULTOS"/>
    <s v="No"/>
  </r>
  <r>
    <n v="44625"/>
    <s v="OT GENERALES"/>
    <s v="OT"/>
    <m/>
    <x v="0"/>
    <s v="Cerrada"/>
    <s v="Urgente"/>
    <s v="03RE-PEDIATRIA-COLOCAR MICA PROTECTORA"/>
    <s v="PATRICIA  LEAL SOTO"/>
    <s v="YARITZA SANTANA GUERRERO"/>
    <d v="2023-05-09T06:41:00"/>
    <s v="ot"/>
    <m/>
    <x v="117"/>
    <x v="121"/>
    <n v="2"/>
    <n v="2"/>
    <n v="2"/>
    <n v="2"/>
    <n v="100"/>
    <x v="644"/>
    <x v="613"/>
    <s v="Erwin  Fernández Lara"/>
    <m/>
    <m/>
    <m/>
    <m/>
    <s v="SOLANGE SAAVEDRA"/>
    <s v="S/N"/>
    <s v="SERVICIOS Y LOGISTICA"/>
    <m/>
    <m/>
    <m/>
    <m/>
    <d v="2023-05-03T00:00:00"/>
    <s v="PEDIATRIA"/>
    <s v="No"/>
  </r>
  <r>
    <n v="44636"/>
    <s v="OT GENERALES"/>
    <s v="OT"/>
    <m/>
    <x v="0"/>
    <s v="Cerrada"/>
    <s v="Urgente"/>
    <s v="03RE-POLI PERSONAL DENTAL-CAMBIO TUBO FLUORESCENTE"/>
    <s v="PATRICIA  LEAL SOTO"/>
    <s v="RICARDO BURGOS"/>
    <d v="2023-05-10T19:45:00"/>
    <s v="ot"/>
    <m/>
    <x v="105"/>
    <x v="108"/>
    <n v="1"/>
    <n v="1"/>
    <n v="1"/>
    <n v="1"/>
    <n v="100"/>
    <x v="645"/>
    <x v="607"/>
    <s v="Erwin  Fernández Lara"/>
    <m/>
    <m/>
    <m/>
    <m/>
    <s v="ALEJANDRA RIVAS"/>
    <s v="S/N"/>
    <s v="POLI PERSONAL DENTAL"/>
    <m/>
    <m/>
    <m/>
    <m/>
    <d v="2023-05-03T00:00:00"/>
    <s v="POLI PERSONAL"/>
    <s v="No"/>
  </r>
  <r>
    <n v="44637"/>
    <s v="OT GENERALES"/>
    <s v="OT"/>
    <m/>
    <x v="1"/>
    <s v="Cerrada"/>
    <s v="Alta"/>
    <s v="03EI-FARMACIA AMBULATORIO-REVISIÓN Y REPARACION"/>
    <s v="PATRICIA  LEAL SOTO"/>
    <s v="SEBASTIAN TORRES CARVALLO"/>
    <d v="2023-06-01T20:50:00"/>
    <s v="ot"/>
    <m/>
    <x v="117"/>
    <x v="121"/>
    <n v="1"/>
    <n v="1"/>
    <n v="1"/>
    <n v="1"/>
    <n v="100"/>
    <x v="646"/>
    <x v="614"/>
    <s v="SEBASTIAN TORRES CARVALLO"/>
    <m/>
    <m/>
    <m/>
    <m/>
    <s v="FABIOLA CASTILLO"/>
    <n v="633371"/>
    <s v="FARMACIA AMBULATORIO"/>
    <m/>
    <m/>
    <m/>
    <m/>
    <d v="2023-05-03T00:00:00"/>
    <s v="FARMACIA H. REGIONAL"/>
    <s v="No"/>
  </r>
  <r>
    <n v="44638"/>
    <s v="OT GENERALES"/>
    <s v="OT"/>
    <m/>
    <x v="3"/>
    <s v="Cerrada"/>
    <s v="Alta"/>
    <s v="03GC-UPC ADULTO-ARREGLO "/>
    <s v="PATRICIA  LEAL SOTO"/>
    <s v="ROBERTO ALEJANDRO JARAMILLO PEREZ"/>
    <d v="2023-05-04T15:34:00"/>
    <s v="ot"/>
    <m/>
    <x v="117"/>
    <x v="121"/>
    <n v="1"/>
    <n v="1"/>
    <n v="0"/>
    <n v="0"/>
    <n v="100"/>
    <x v="647"/>
    <x v="615"/>
    <s v="ROBERTO ALEJANDRO JARAMILLO PEREZ"/>
    <m/>
    <m/>
    <m/>
    <m/>
    <s v="ANDREA HUIRICAN"/>
    <n v="633638"/>
    <s v="UPC ADULTO UCI 1"/>
    <m/>
    <m/>
    <m/>
    <m/>
    <d v="2023-05-03T00:00:00"/>
    <s v="UCI ADULTO"/>
    <s v="No"/>
  </r>
  <r>
    <n v="44653"/>
    <s v="OT GENERALES"/>
    <s v="OT"/>
    <m/>
    <x v="0"/>
    <s v="Cerrada"/>
    <s v="Alta"/>
    <s v="03RE-MEDICO QUIRURGICO-REPARAR ENCHUFE MALO"/>
    <s v="PATRICIA  LEAL SOTO"/>
    <s v="RICARDO BURGOS"/>
    <d v="2023-05-09T06:44:00"/>
    <s v="ot"/>
    <m/>
    <x v="140"/>
    <x v="144"/>
    <n v="1"/>
    <n v="1"/>
    <n v="1"/>
    <n v="1"/>
    <n v="100"/>
    <x v="648"/>
    <x v="616"/>
    <s v="Erwin  Fernández Lara"/>
    <m/>
    <m/>
    <m/>
    <m/>
    <s v="XIMENA RIVAS PEÑA"/>
    <s v="633670 - 633669"/>
    <s v="MEDICO QUIRURGICO"/>
    <m/>
    <m/>
    <m/>
    <m/>
    <d v="2023-05-04T00:00:00"/>
    <s v="HBV"/>
    <s v="No"/>
  </r>
  <r>
    <n v="44672"/>
    <s v="OT GENERALES"/>
    <s v="OT"/>
    <m/>
    <x v="1"/>
    <s v="Cerrada"/>
    <s v="Alta"/>
    <s v="03EI-FARMACIA HOSPITALIZADOS -REPARAR CALENTADOR"/>
    <s v="PATRICIA  LEAL SOTO"/>
    <s v="Erwin  Fernández Lara"/>
    <d v="2023-05-10T19:52:00"/>
    <s v="ot"/>
    <m/>
    <x v="105"/>
    <x v="108"/>
    <n v="1"/>
    <n v="1"/>
    <n v="1"/>
    <n v="1"/>
    <n v="100"/>
    <x v="649"/>
    <x v="617"/>
    <s v="Erwin  Fernández Lara"/>
    <m/>
    <m/>
    <m/>
    <m/>
    <s v="MARY SANCHEZ"/>
    <n v="633615"/>
    <s v="FARMACIA HOSPITALIZADOS"/>
    <m/>
    <m/>
    <m/>
    <m/>
    <d v="2023-05-04T00:00:00"/>
    <s v="FARMACIA H. REGIONAL"/>
    <s v="No"/>
  </r>
  <r>
    <n v="44687"/>
    <s v="OT GENERALES"/>
    <s v="OT"/>
    <m/>
    <x v="2"/>
    <s v="Cerrada"/>
    <s v="Alta"/>
    <s v="03EM-POLI RESPIRATORIO-REVISIÓN /REPARACION"/>
    <s v="PATRICIA  LEAL SOTO"/>
    <s v="JUAN  SOTO BARRIENTOS"/>
    <d v="2024-06-13T09:58:00"/>
    <s v="ot"/>
    <m/>
    <x v="141"/>
    <x v="145"/>
    <n v="1"/>
    <n v="1"/>
    <n v="2"/>
    <n v="2"/>
    <n v="100"/>
    <x v="650"/>
    <x v="510"/>
    <s v="JUAN  SOTO BARRIENTOS"/>
    <m/>
    <m/>
    <m/>
    <m/>
    <s v="CLAUDIA CARRILLO"/>
    <n v="633675"/>
    <s v="POLI RESPIRATORIO"/>
    <m/>
    <m/>
    <m/>
    <m/>
    <d v="2023-05-04T00:00:00"/>
    <s v="HBV"/>
    <s v="No"/>
  </r>
  <r>
    <n v="44692"/>
    <s v="OT GENERALES"/>
    <s v="OT"/>
    <m/>
    <x v="3"/>
    <s v="Cerrada"/>
    <s v="Alta"/>
    <s v="03GC-UTI QUIRURGICA-ARREGLO "/>
    <s v="PATRICIA  LEAL SOTO"/>
    <s v="ROBERTO ALEJANDRO JARAMILLO PEREZ"/>
    <d v="2023-05-08T15:23:00"/>
    <s v="ot"/>
    <m/>
    <x v="117"/>
    <x v="121"/>
    <n v="1"/>
    <n v="1"/>
    <n v="0"/>
    <n v="0"/>
    <n v="100"/>
    <x v="651"/>
    <x v="618"/>
    <s v="ROBERTO ALEJANDRO JARAMILLO PEREZ"/>
    <m/>
    <m/>
    <m/>
    <m/>
    <s v="CONSUELO VILLANUEVA SOLIS"/>
    <s v="633815/633497"/>
    <s v="UTI QUIRURGICA 2°PISO EDICIO ANTIGUO"/>
    <m/>
    <m/>
    <m/>
    <m/>
    <d v="2023-05-04T00:00:00"/>
    <s v="UTI QUIRURGICA"/>
    <s v="No"/>
  </r>
  <r>
    <n v="44697"/>
    <s v="OT GENERALES"/>
    <s v="OT"/>
    <m/>
    <x v="0"/>
    <s v="Cerrada"/>
    <s v="Alta"/>
    <s v="03RE-MEDICINA-REPARACIÓN DE TIMBRES"/>
    <s v="PATRICIA  LEAL SOTO"/>
    <s v="RICARDO BURGOS"/>
    <d v="2023-05-09T06:42:00"/>
    <s v="ot"/>
    <m/>
    <x v="117"/>
    <x v="121"/>
    <n v="1"/>
    <n v="1"/>
    <n v="1"/>
    <n v="1"/>
    <n v="100"/>
    <x v="652"/>
    <x v="619"/>
    <s v="Erwin  Fernández Lara"/>
    <m/>
    <m/>
    <m/>
    <m/>
    <s v="ALEJANDRA JARA GONZALEZ"/>
    <n v="633518"/>
    <s v="MEDICINA"/>
    <m/>
    <m/>
    <m/>
    <m/>
    <d v="2023-05-04T00:00:00"/>
    <s v="MEDICINA"/>
    <s v="No"/>
  </r>
  <r>
    <n v="44700"/>
    <s v="OT GENERALES"/>
    <s v="OT"/>
    <m/>
    <x v="2"/>
    <s v="Cerrada"/>
    <s v="Alta"/>
    <s v="03EM-PABELLÓN CENTRAL-REVISIÓN Y REPARACIÓN"/>
    <s v="PATRICIA  LEAL SOTO"/>
    <s v="Grecia Stephany Sánchez Macho"/>
    <d v="2023-09-05T11:23:00"/>
    <s v="ot"/>
    <m/>
    <x v="115"/>
    <x v="102"/>
    <m/>
    <m/>
    <n v="0"/>
    <n v="0"/>
    <n v="100"/>
    <x v="653"/>
    <x v="620"/>
    <s v="RICHARD  MARDONES ALVAREZ"/>
    <m/>
    <m/>
    <m/>
    <m/>
    <s v="DIANA APABLAZA"/>
    <n v="633510"/>
    <s v="PABELLON CENTRAL"/>
    <m/>
    <m/>
    <m/>
    <m/>
    <d v="2023-05-04T00:00:00"/>
    <s v="PABELLON CENTRAL"/>
    <s v="No"/>
  </r>
  <r>
    <n v="44713"/>
    <s v="OT GENERALES"/>
    <s v="OT"/>
    <m/>
    <x v="2"/>
    <s v="Cerrada"/>
    <s v="Inmediata"/>
    <s v="03EM-REEMPLAZO  FILTRO   DE CAMPANA EXTRATOR DE AIRE MEDICINA NUCLEAR"/>
    <s v="RODRIGO GUTIERREZ VELIZ"/>
    <s v="RODRIGO GUTIERREZ VELIZ"/>
    <d v="2023-05-05T12:22:00"/>
    <s v="ot"/>
    <m/>
    <x v="133"/>
    <x v="136"/>
    <n v="1"/>
    <n v="1"/>
    <n v="0"/>
    <n v="0"/>
    <n v="100"/>
    <x v="654"/>
    <x v="621"/>
    <s v="RODRIGO GUTIERREZ VELIZ"/>
    <m/>
    <m/>
    <m/>
    <m/>
    <s v="RODRIGO GUTIERREZ"/>
    <n v="633425"/>
    <s v="EQUIPOS MEDICOS"/>
    <m/>
    <s v="JUAN  LEIVA CADIZ"/>
    <m/>
    <m/>
    <d v="2023-05-03T00:00:00"/>
    <s v="MEDICINA NUCLEAR"/>
    <s v="No"/>
  </r>
  <r>
    <n v="44752"/>
    <s v="OT GENERALES"/>
    <s v="OT"/>
    <m/>
    <x v="1"/>
    <s v="Cerrada"/>
    <s v="Alta"/>
    <s v="03EI-ESTERILIZACION-BELIMED 3"/>
    <s v="PATRICIA  LEAL SOTO"/>
    <s v="ALEJANDRO AMPUERO MUÑOZ"/>
    <d v="2023-11-29T12:26:00"/>
    <s v="ot"/>
    <m/>
    <x v="140"/>
    <x v="144"/>
    <n v="3"/>
    <n v="3"/>
    <n v="3"/>
    <n v="3"/>
    <n v="100"/>
    <x v="655"/>
    <x v="622"/>
    <s v="PATRICIA  LEAL SOTO"/>
    <m/>
    <m/>
    <m/>
    <m/>
    <s v="CARLOS ATERO"/>
    <n v="633459"/>
    <s v="ESTERILIZACION"/>
    <m/>
    <s v="Felipe Alvarado Palomino"/>
    <m/>
    <m/>
    <d v="2023-05-05T00:00:00"/>
    <s v="ESTERILIZACION"/>
    <s v="No"/>
  </r>
  <r>
    <n v="44754"/>
    <s v="OT GENERALES"/>
    <s v="OT"/>
    <m/>
    <x v="2"/>
    <s v="Cerrada"/>
    <s v="Alta"/>
    <s v="03EM-TRAUMATOLOGIA-REVISIÓN Y REPARACION"/>
    <s v="PATRICIA  LEAL SOTO"/>
    <s v="RODRIGO GUTIERREZ VELIZ"/>
    <d v="2023-06-01T17:07:00"/>
    <s v="ot"/>
    <m/>
    <x v="140"/>
    <x v="144"/>
    <m/>
    <m/>
    <n v="0"/>
    <n v="0"/>
    <n v="100"/>
    <x v="656"/>
    <x v="623"/>
    <s v="RODRIGO GUTIERREZ VELIZ"/>
    <m/>
    <m/>
    <m/>
    <m/>
    <s v="PAMELA ROZAS ROJAS"/>
    <s v="633718 /954957560"/>
    <s v="TRAUMATOLOGIA"/>
    <m/>
    <m/>
    <m/>
    <m/>
    <d v="2023-05-05T00:00:00"/>
    <s v="TRAUMATOLOGIA ADULTO"/>
    <s v="No"/>
  </r>
  <r>
    <n v="44759"/>
    <s v="OT GENERALES"/>
    <s v="OT"/>
    <m/>
    <x v="3"/>
    <s v="Cerrada"/>
    <s v="Alta"/>
    <s v="03GC-UPC ADULTO-ARREGLO O CAMBIO DE FLUJOMETRO"/>
    <s v="PATRICIA  LEAL SOTO"/>
    <s v="CESAR ANTONIO ESPINA QUINTEROS"/>
    <d v="2023-05-12T15:09:00"/>
    <s v="ot"/>
    <m/>
    <x v="142"/>
    <x v="146"/>
    <n v="1"/>
    <n v="1"/>
    <n v="1"/>
    <n v="1"/>
    <n v="100"/>
    <x v="657"/>
    <x v="624"/>
    <s v="CESAR ANTONIO ESPINA QUINTEROS"/>
    <m/>
    <m/>
    <m/>
    <m/>
    <s v="ANDREA HUIRICAN"/>
    <n v="633638"/>
    <s v="UPC ADULTO UCI 1"/>
    <m/>
    <s v="ROBERTO ALEJANDRO JARAMILLO PEREZ"/>
    <m/>
    <m/>
    <d v="2023-05-06T00:00:00"/>
    <s v="UCI ADULTO"/>
    <s v="No"/>
  </r>
  <r>
    <n v="44761"/>
    <s v="OT GENERALES"/>
    <s v="OT"/>
    <m/>
    <x v="0"/>
    <s v="Cerrada"/>
    <s v="Alta"/>
    <s v="03RE-NEONATOLOGIA-CAMBIAR TUBOS FLUORESCENTES"/>
    <s v="PATRICIA  LEAL SOTO"/>
    <s v="DANIA TAPIA ACOSTA"/>
    <d v="2023-05-09T06:56:00"/>
    <s v="ot"/>
    <m/>
    <x v="105"/>
    <x v="108"/>
    <n v="1"/>
    <n v="1"/>
    <n v="1"/>
    <n v="1"/>
    <n v="100"/>
    <x v="658"/>
    <x v="625"/>
    <s v="Erwin  Fernández Lara"/>
    <m/>
    <m/>
    <m/>
    <m/>
    <s v="REBECA LEMARIE"/>
    <s v="S/N"/>
    <s v="NEONATOLOGIA"/>
    <m/>
    <m/>
    <m/>
    <m/>
    <d v="2023-05-06T00:00:00"/>
    <s v="NEONATO CUIDADOS BASICOS"/>
    <s v="No"/>
  </r>
  <r>
    <n v="44762"/>
    <s v="OT GENERALES"/>
    <s v="OT"/>
    <m/>
    <x v="0"/>
    <s v="Cerrada"/>
    <s v="Alta"/>
    <s v="03RE-PSIQUIATRIA-CAMBIO DE LUMINARIA"/>
    <s v="PATRICIA  LEAL SOTO"/>
    <s v="FRANCISCO ROLANDO PRADINES BRIONES"/>
    <d v="2023-05-09T06:54:00"/>
    <s v="ot"/>
    <m/>
    <x v="142"/>
    <x v="146"/>
    <n v="1"/>
    <n v="1"/>
    <n v="1"/>
    <n v="1"/>
    <n v="100"/>
    <x v="659"/>
    <x v="626"/>
    <s v="Erwin  Fernández Lara"/>
    <m/>
    <m/>
    <m/>
    <m/>
    <s v="NANCY MIRA"/>
    <n v="633784"/>
    <s v="PSIQUIATRIA UHCIP"/>
    <m/>
    <s v="YARITZA SANTANA GUERRERO"/>
    <m/>
    <m/>
    <d v="2023-05-06T00:00:00"/>
    <s v="PSIQUIATRIA"/>
    <s v="No"/>
  </r>
  <r>
    <n v="44764"/>
    <s v="OT GENERALES"/>
    <s v="OT"/>
    <m/>
    <x v="0"/>
    <s v="Cerrada"/>
    <s v="Alta"/>
    <s v="03RE-POLI REUMATOLOGIA-CAMBIO DE ENCHUFE"/>
    <s v="PATRICIA  LEAL SOTO"/>
    <s v="DANIA TAPIA ACOSTA"/>
    <d v="2023-05-10T19:37:00"/>
    <s v="ot"/>
    <m/>
    <x v="105"/>
    <x v="108"/>
    <n v="1"/>
    <n v="1"/>
    <n v="1"/>
    <n v="1"/>
    <n v="100"/>
    <x v="660"/>
    <x v="627"/>
    <s v="Erwin  Fernández Lara"/>
    <m/>
    <m/>
    <m/>
    <m/>
    <s v="MAGDALENA BARRIA"/>
    <n v="633375"/>
    <s v="POLI REUMATOLOGIA"/>
    <m/>
    <m/>
    <m/>
    <m/>
    <d v="2023-05-06T00:00:00"/>
    <s v="POLI REUMATOLOGIA"/>
    <s v="No"/>
  </r>
  <r>
    <n v="44767"/>
    <s v="OT GENERALES"/>
    <s v="OT"/>
    <m/>
    <x v="1"/>
    <s v="Cerrada"/>
    <s v="Alta"/>
    <s v="03EI-ESTERILIZACION-BELIMED 3"/>
    <s v="PATRICIA  LEAL SOTO"/>
    <s v="ALEJANDRO AMPUERO MUÑOZ"/>
    <d v="2023-11-29T12:24:00"/>
    <s v="ot"/>
    <m/>
    <x v="142"/>
    <x v="146"/>
    <n v="1"/>
    <n v="1"/>
    <n v="1"/>
    <n v="1"/>
    <n v="100"/>
    <x v="661"/>
    <x v="628"/>
    <s v="PATRICIA  LEAL SOTO"/>
    <m/>
    <m/>
    <m/>
    <m/>
    <s v="CAMILA MARDONES"/>
    <n v="633459"/>
    <s v="ESTERILIZACION"/>
    <m/>
    <s v="Felipe Alvarado Palomino"/>
    <m/>
    <m/>
    <d v="2023-05-06T00:00:00"/>
    <s v="ESTERILIZACION"/>
    <s v="No"/>
  </r>
  <r>
    <n v="44768"/>
    <s v="OT GENERALES"/>
    <s v="OT"/>
    <m/>
    <x v="1"/>
    <s v="Cerrada"/>
    <s v="Alta"/>
    <s v="03EI-ESTERILIZACION-BELIMED 1"/>
    <s v="PATRICIA  LEAL SOTO"/>
    <s v="ALEJANDRO AMPUERO MUÑOZ"/>
    <d v="2023-11-29T12:22:00"/>
    <s v="ot"/>
    <m/>
    <x v="142"/>
    <x v="146"/>
    <n v="8"/>
    <n v="8"/>
    <n v="8"/>
    <n v="8"/>
    <n v="100"/>
    <x v="662"/>
    <x v="629"/>
    <s v="PATRICIA  LEAL SOTO"/>
    <m/>
    <m/>
    <m/>
    <m/>
    <s v="CAMILA MARDONES"/>
    <n v="633459"/>
    <s v="ESTERILIZACION"/>
    <m/>
    <s v="Felipe Alvarado Palomino"/>
    <m/>
    <m/>
    <d v="2023-05-06T00:00:00"/>
    <s v="ESTERILIZACION"/>
    <s v="No"/>
  </r>
  <r>
    <n v="44834"/>
    <s v="OT GENERALES"/>
    <s v="OT"/>
    <m/>
    <x v="3"/>
    <s v="Cerrada"/>
    <s v="Alta"/>
    <s v="03GC-URGENCIA ADULTO-REVISION"/>
    <s v="PATRICIA  LEAL SOTO"/>
    <s v="CESAR ANTONIO ESPINA QUINTEROS"/>
    <d v="2023-05-12T15:06:00"/>
    <s v="ot"/>
    <m/>
    <x v="105"/>
    <x v="108"/>
    <n v="1"/>
    <n v="1"/>
    <n v="1"/>
    <n v="1"/>
    <n v="100"/>
    <x v="663"/>
    <x v="630"/>
    <s v="CESAR ANTONIO ESPINA QUINTEROS"/>
    <m/>
    <m/>
    <m/>
    <m/>
    <s v="SEBASTIAN CEPEDA"/>
    <n v="633744"/>
    <s v="URGENCIA ADULTOS"/>
    <m/>
    <s v="ROBERTO ALEJANDRO JARAMILLO PEREZ"/>
    <m/>
    <m/>
    <d v="2023-05-08T00:00:00"/>
    <s v="URGENCIA ADULTOS"/>
    <s v="No"/>
  </r>
  <r>
    <n v="44864"/>
    <s v="OT GENERALES"/>
    <s v="OT"/>
    <m/>
    <x v="1"/>
    <s v="Cerrada"/>
    <s v="Normal"/>
    <s v="03EI-TRAUMATOLOGIA-REPARACION"/>
    <s v="PATRICIA  LEAL SOTO"/>
    <s v="JUAN GUILLERMO  AGUILA TRIVIÑOS"/>
    <d v="2023-05-10T14:41:00"/>
    <s v="ot"/>
    <m/>
    <x v="105"/>
    <x v="108"/>
    <n v="3"/>
    <n v="3"/>
    <n v="3"/>
    <n v="3"/>
    <n v="100"/>
    <x v="664"/>
    <x v="631"/>
    <s v="JUAN GUILLERMO  AGUILA TRIVIÑOS"/>
    <m/>
    <m/>
    <m/>
    <m/>
    <s v="PAMELA ROZAS ROJAS"/>
    <s v="633718 /954957560"/>
    <s v="TRAUMATOLOGIA"/>
    <m/>
    <s v="MAURICIO  QUEZADA MARTINEZ"/>
    <m/>
    <m/>
    <d v="2023-05-08T00:00:00"/>
    <s v="TRAUMATOLOGIA ADULTO"/>
    <s v="No"/>
  </r>
  <r>
    <n v="44867"/>
    <s v="OT GENERALES"/>
    <s v="OT"/>
    <m/>
    <x v="2"/>
    <s v="Cerrada"/>
    <s v="Alta"/>
    <s v="03EM-URGENCIA ADULTO-REVISIÓN Y REPARACIÓN"/>
    <s v="PATRICIA  LEAL SOTO"/>
    <s v="Grecia Stephany Sánchez Macho"/>
    <d v="2024-02-21T10:21:00"/>
    <s v="ot"/>
    <m/>
    <x v="143"/>
    <x v="147"/>
    <m/>
    <m/>
    <n v="0"/>
    <n v="0"/>
    <n v="100"/>
    <x v="665"/>
    <x v="632"/>
    <s v="RICHARD  MARDONES ALVAREZ"/>
    <m/>
    <m/>
    <m/>
    <m/>
    <s v="SEBASTIAN CEPEDA"/>
    <n v="633744"/>
    <s v="URGENCIA ADULTOS"/>
    <m/>
    <m/>
    <m/>
    <m/>
    <d v="2023-05-08T00:00:00"/>
    <s v="URGENCIA ADULTOS"/>
    <s v="No"/>
  </r>
  <r>
    <n v="44869"/>
    <s v="OT GENERALES"/>
    <s v="OT"/>
    <m/>
    <x v="1"/>
    <s v="Cerrada"/>
    <s v="Alta"/>
    <s v="03EI-NUTRICION CLINICA-MANTENCIÓN  Y PINTURA"/>
    <s v="PATRICIA  LEAL SOTO"/>
    <s v="JUAN GUILLERMO  AGUILA TRIVIÑOS"/>
    <d v="2023-05-10T14:34:00"/>
    <s v="ot"/>
    <m/>
    <x v="105"/>
    <x v="108"/>
    <n v="4"/>
    <n v="4"/>
    <n v="4"/>
    <n v="4"/>
    <n v="100"/>
    <x v="666"/>
    <x v="633"/>
    <s v="JUAN GUILLERMO  AGUILA TRIVIÑOS"/>
    <m/>
    <m/>
    <m/>
    <m/>
    <s v="MYRIAM QUINTANA"/>
    <n v="633432"/>
    <s v="NUTRICION CLINICA"/>
    <m/>
    <s v="MAURICIO  QUEZADA MARTINEZ"/>
    <m/>
    <m/>
    <d v="2023-05-08T00:00:00"/>
    <s v="ALIMENTACION (UCP)"/>
    <s v="No"/>
  </r>
  <r>
    <n v="44886"/>
    <s v="OT GENERALES"/>
    <s v="OT"/>
    <m/>
    <x v="1"/>
    <s v="Cerrada"/>
    <s v="Urgente"/>
    <s v="03EI-CIRUGIA DULTOS-MACERADORA"/>
    <s v="PATRICIA  LEAL SOTO"/>
    <s v="SEBASTIAN TORRES CARVALLO"/>
    <d v="2023-06-01T21:06:00"/>
    <s v="ot"/>
    <m/>
    <x v="95"/>
    <x v="96"/>
    <n v="1"/>
    <n v="1"/>
    <n v="1"/>
    <n v="1"/>
    <n v="100"/>
    <x v="667"/>
    <x v="634"/>
    <s v="SEBASTIAN TORRES CARVALLO"/>
    <m/>
    <m/>
    <m/>
    <m/>
    <s v="ANDREA CASTRO"/>
    <s v="S/N"/>
    <s v="CIRUGIA ADULTO"/>
    <m/>
    <m/>
    <m/>
    <m/>
    <d v="2023-05-09T00:00:00"/>
    <s v="CIRUGIA ADULTO"/>
    <s v="No"/>
  </r>
  <r>
    <n v="44888"/>
    <s v="OT GENERALES"/>
    <s v="OT"/>
    <m/>
    <x v="3"/>
    <s v="Cerrada"/>
    <s v="Alta"/>
    <s v="03GC-PEDIATRIA-CAMBIO CONECTOR DE FLUJOMETRO"/>
    <s v="PATRICIA  LEAL SOTO"/>
    <s v="ROBERTO ALEJANDRO JARAMILLO PEREZ"/>
    <d v="2023-05-09T20:06:00"/>
    <s v="ot"/>
    <m/>
    <x v="51"/>
    <x v="52"/>
    <n v="1"/>
    <n v="1"/>
    <n v="0"/>
    <n v="0"/>
    <n v="100"/>
    <x v="668"/>
    <x v="635"/>
    <s v="ROBERTO ALEJANDRO JARAMILLO PEREZ"/>
    <m/>
    <m/>
    <m/>
    <m/>
    <s v="JAMILETTE JARAMILLO "/>
    <n v="633683"/>
    <s v="PEDIATRIA"/>
    <m/>
    <m/>
    <m/>
    <m/>
    <d v="2023-05-09T00:00:00"/>
    <s v="PEDIATRIA"/>
    <s v="No"/>
  </r>
  <r>
    <n v="44915"/>
    <s v="OT GENERALES"/>
    <s v="OT"/>
    <m/>
    <x v="0"/>
    <s v="Cerrada"/>
    <s v="Alta"/>
    <s v="03RE-MEDICINA NUCLEAR-CAMBIO DE LUZ LED"/>
    <s v="PATRICIA  LEAL SOTO"/>
    <s v="DANIA TAPIA ACOSTA"/>
    <d v="2023-05-10T19:20:00"/>
    <s v="ot"/>
    <m/>
    <x v="95"/>
    <x v="96"/>
    <n v="1"/>
    <n v="1"/>
    <n v="1"/>
    <n v="1"/>
    <n v="100"/>
    <x v="669"/>
    <x v="636"/>
    <s v="Erwin  Fernández Lara"/>
    <m/>
    <m/>
    <m/>
    <m/>
    <s v="GONZALO FUENTES"/>
    <n v="633411"/>
    <s v="MEDICINA NUCLEAR"/>
    <m/>
    <m/>
    <m/>
    <m/>
    <d v="2023-05-09T00:00:00"/>
    <s v="MEDICINA NUCLEAR"/>
    <s v="No"/>
  </r>
  <r>
    <n v="44952"/>
    <s v="OT GENERALES"/>
    <s v="OT"/>
    <m/>
    <x v="0"/>
    <s v="Cerrada"/>
    <s v="Alta"/>
    <s v="03RE-MEDICINA  FISICA Y REHABILITADORA-ARREGLO DE ENCHUFE"/>
    <s v="PATRICIA  LEAL SOTO"/>
    <s v="RICARDO BURGOS"/>
    <d v="2023-05-12T03:20:00"/>
    <s v="ot"/>
    <m/>
    <x v="23"/>
    <x v="26"/>
    <n v="1"/>
    <n v="1"/>
    <n v="1"/>
    <n v="1"/>
    <n v="100"/>
    <x v="670"/>
    <x v="637"/>
    <s v="Erwin  Fernández Lara"/>
    <m/>
    <m/>
    <m/>
    <m/>
    <s v="PEDRO ARRATIA"/>
    <n v="633776"/>
    <s v="MEDICINA FISICA Y REHABILITADORA"/>
    <m/>
    <s v="YARITZA SANTANA GUERRERO"/>
    <m/>
    <m/>
    <d v="2023-05-09T00:00:00"/>
    <s v="POLI MEDICINA F¿SICA Y REHABIL"/>
    <s v="No"/>
  </r>
  <r>
    <n v="44955"/>
    <s v="OT GENERALES"/>
    <s v="OT"/>
    <m/>
    <x v="2"/>
    <s v="Cerrada"/>
    <s v="Alta"/>
    <s v="03EM-MEDICINA-REVISAR Y REPARAR"/>
    <s v="PATRICIA  LEAL SOTO"/>
    <s v="JUAN  LEIVA CADIZ"/>
    <d v="2023-05-18T19:19:00"/>
    <s v="ot"/>
    <m/>
    <x v="51"/>
    <x v="52"/>
    <n v="2"/>
    <n v="2"/>
    <n v="2"/>
    <n v="2"/>
    <n v="100"/>
    <x v="671"/>
    <x v="638"/>
    <s v="JUAN  LEIVA CADIZ"/>
    <m/>
    <m/>
    <m/>
    <m/>
    <s v="CLAUDIA CAMPOS RIVERA"/>
    <n v="633520"/>
    <s v="MEDICINA"/>
    <m/>
    <m/>
    <m/>
    <m/>
    <d v="2023-05-09T00:00:00"/>
    <s v="MEDICINA"/>
    <s v="No"/>
  </r>
  <r>
    <n v="45006"/>
    <s v="OT GENERALES"/>
    <s v="OT"/>
    <m/>
    <x v="1"/>
    <s v="Cerrada"/>
    <s v="Urgente"/>
    <s v="03EI-ESTERILIZACION-REPARACION"/>
    <s v="PATRICIA  LEAL SOTO"/>
    <s v="ALEJANDRO AMPUERO MUÑOZ"/>
    <d v="2023-11-29T12:20:00"/>
    <s v="ot"/>
    <m/>
    <x v="95"/>
    <x v="96"/>
    <n v="8"/>
    <n v="8"/>
    <n v="0"/>
    <n v="0"/>
    <n v="100"/>
    <x v="672"/>
    <x v="639"/>
    <s v="PATRICIA  LEAL SOTO"/>
    <m/>
    <m/>
    <m/>
    <m/>
    <s v="CARLA SALAZAR"/>
    <n v="633459"/>
    <s v="ESTERILIZACION"/>
    <m/>
    <s v="SEBASTIAN TORRES CARVALLO"/>
    <m/>
    <m/>
    <d v="2023-05-10T00:00:00"/>
    <s v="ESTERILIZACION"/>
    <s v="No"/>
  </r>
  <r>
    <n v="45007"/>
    <s v="OT GENERALES"/>
    <s v="OT"/>
    <m/>
    <x v="1"/>
    <s v="Cerrada"/>
    <s v="Alta"/>
    <s v="03EI-MEDICINA-BARANDA MALA"/>
    <s v="PATRICIA  LEAL SOTO"/>
    <s v="JUAN GUILLERMO  AGUILA TRIVIÑOS"/>
    <d v="2023-05-10T14:54:00"/>
    <s v="ot"/>
    <m/>
    <x v="95"/>
    <x v="96"/>
    <n v="2"/>
    <n v="2"/>
    <n v="2"/>
    <n v="2"/>
    <n v="100"/>
    <x v="673"/>
    <x v="640"/>
    <s v="JUAN GUILLERMO  AGUILA TRIVIÑOS"/>
    <m/>
    <m/>
    <m/>
    <m/>
    <s v="CLAUDIA CAMPOS RIVERA"/>
    <n v="633540"/>
    <s v="MEDICINA"/>
    <m/>
    <s v="MAURICIO  QUEZADA MARTINEZ"/>
    <m/>
    <m/>
    <d v="2023-05-10T00:00:00"/>
    <s v="MEDICINA"/>
    <s v="No"/>
  </r>
  <r>
    <n v="45043"/>
    <s v="OT GENERALES"/>
    <s v="OT"/>
    <m/>
    <x v="3"/>
    <s v="Cerrada"/>
    <s v="Alta"/>
    <s v="03GC-RECUPERACION- CAMBIO O ARREGLO FLUJOMETROS"/>
    <s v="PATRICIA  LEAL SOTO"/>
    <s v="CESAR ANTONIO ESPINA QUINTEROS"/>
    <d v="2023-05-12T15:02:00"/>
    <s v="ot"/>
    <m/>
    <x v="23"/>
    <x v="26"/>
    <n v="2"/>
    <n v="2"/>
    <n v="2"/>
    <n v="2"/>
    <n v="100"/>
    <x v="674"/>
    <x v="641"/>
    <s v="CESAR ANTONIO ESPINA QUINTEROS"/>
    <m/>
    <m/>
    <m/>
    <m/>
    <s v="PATRICIA  AGUILERA MUÑOZ"/>
    <s v="S/N"/>
    <s v="RECUPERACION "/>
    <m/>
    <s v="ROBERTO ALEJANDRO JARAMILLO PEREZ"/>
    <m/>
    <m/>
    <d v="2023-05-11T00:00:00"/>
    <s v="RECUPERACION PABELLON CENTRAL"/>
    <s v="No"/>
  </r>
  <r>
    <n v="45048"/>
    <s v="OT GENERALES"/>
    <s v="OT"/>
    <m/>
    <x v="0"/>
    <s v="Cerrada"/>
    <s v="Normal"/>
    <s v="03RE-EQUIPOS MÉDICOS-INSTALACIÓN UPS"/>
    <s v="PATRICIA  LEAL SOTO"/>
    <s v="YARITZA SANTANA GUERRERO"/>
    <d v="2023-05-12T03:19:00"/>
    <s v="ot"/>
    <m/>
    <x v="95"/>
    <x v="96"/>
    <n v="2"/>
    <n v="2"/>
    <n v="2"/>
    <n v="2"/>
    <n v="100"/>
    <x v="675"/>
    <x v="642"/>
    <s v="Erwin  Fernández Lara"/>
    <m/>
    <m/>
    <m/>
    <m/>
    <s v="ROMINA CARO"/>
    <n v="635392"/>
    <s v="EQUIPAMIENTO MEDICO"/>
    <m/>
    <m/>
    <m/>
    <m/>
    <d v="2023-05-10T00:00:00"/>
    <s v="SUB DPTO MANTEN.DE EQUIP."/>
    <s v="No"/>
  </r>
  <r>
    <n v="45049"/>
    <s v="OT GENERALES"/>
    <s v="OT"/>
    <m/>
    <x v="1"/>
    <s v="Cerrada"/>
    <s v="Alta"/>
    <s v="03EI-IAAS-EVALUACIÓN DE RADIADORES"/>
    <s v="PATRICIA  LEAL SOTO"/>
    <s v="MAURICIO  QUEZADA MARTINEZ"/>
    <d v="2023-06-20T14:56:00"/>
    <s v="ot"/>
    <m/>
    <x v="144"/>
    <x v="148"/>
    <n v="3"/>
    <n v="3"/>
    <n v="3"/>
    <n v="3"/>
    <n v="100"/>
    <x v="676"/>
    <x v="643"/>
    <s v="MAURICIO  QUEZADA MARTINEZ"/>
    <m/>
    <m/>
    <m/>
    <m/>
    <s v="DALLANA MENDOZA"/>
    <s v="633530 -633520"/>
    <s v="IAAS MEDICINA 3° Y 4° PISO"/>
    <m/>
    <s v="MAURICIO  QUEZADA MARTINEZ"/>
    <m/>
    <m/>
    <d v="2023-05-11T00:00:00"/>
    <s v="MEDICINA"/>
    <s v="No"/>
  </r>
  <r>
    <n v="45052"/>
    <s v="OT GENERALES"/>
    <s v="OT"/>
    <m/>
    <x v="0"/>
    <s v="Cerrada"/>
    <s v="Urgente"/>
    <s v="03RE-CIRUGIA ADULTO-REVISION DE LUCES"/>
    <s v="PATRICIA  LEAL SOTO"/>
    <s v="RICARDO BURGOS"/>
    <d v="2023-05-12T03:18:00"/>
    <s v="ot"/>
    <m/>
    <x v="23"/>
    <x v="26"/>
    <n v="1"/>
    <n v="1"/>
    <n v="1"/>
    <n v="1"/>
    <n v="100"/>
    <x v="677"/>
    <x v="644"/>
    <s v="Erwin  Fernández Lara"/>
    <m/>
    <m/>
    <m/>
    <m/>
    <s v="ANDREA CASTRO"/>
    <s v="S/N"/>
    <s v="CIRUGIA ADULTO"/>
    <m/>
    <m/>
    <m/>
    <m/>
    <d v="2023-05-11T00:00:00"/>
    <s v="CIRUGIA ADULTO"/>
    <s v="No"/>
  </r>
  <r>
    <n v="45057"/>
    <s v="OT GENERALES"/>
    <s v="OT"/>
    <m/>
    <x v="2"/>
    <s v="Cerrada"/>
    <s v="Alta"/>
    <s v="03EM-MEDICINA-REPARACIÓN "/>
    <s v="PATRICIA  LEAL SOTO"/>
    <s v="JUAN  LEIVA CADIZ"/>
    <d v="2023-05-18T19:16:00"/>
    <s v="ot"/>
    <m/>
    <x v="23"/>
    <x v="26"/>
    <n v="2"/>
    <n v="2"/>
    <n v="2"/>
    <n v="2"/>
    <n v="100"/>
    <x v="678"/>
    <x v="645"/>
    <s v="JUAN  LEIVA CADIZ"/>
    <m/>
    <m/>
    <m/>
    <m/>
    <s v="CLAUDIA CAMPOS RIVERA"/>
    <n v="633520"/>
    <s v="MEDICINA"/>
    <m/>
    <m/>
    <m/>
    <m/>
    <d v="2023-05-11T00:00:00"/>
    <s v="MEDICINA"/>
    <s v="No"/>
  </r>
  <r>
    <n v="45062"/>
    <s v="OT GENERALES"/>
    <s v="OT"/>
    <m/>
    <x v="0"/>
    <s v="Cerrada"/>
    <s v="Alta"/>
    <s v="03RE-POLI REUMATOLOGIA-CAMBIAR FOCO"/>
    <s v="PATRICIA  LEAL SOTO"/>
    <s v="DANIA TAPIA ACOSTA"/>
    <d v="2023-05-16T13:58:00"/>
    <s v="ot"/>
    <m/>
    <x v="93"/>
    <x v="94"/>
    <n v="1"/>
    <n v="1"/>
    <n v="1"/>
    <n v="1"/>
    <n v="100"/>
    <x v="679"/>
    <x v="562"/>
    <s v="Erwin  Fernández Lara"/>
    <m/>
    <m/>
    <m/>
    <m/>
    <s v="MAGDALENA BARRIA"/>
    <n v="633375"/>
    <s v="POLI REUMATOLOGIA"/>
    <m/>
    <m/>
    <m/>
    <m/>
    <d v="2023-05-11T00:00:00"/>
    <s v="POLI REUMATOLOGIA"/>
    <s v="No"/>
  </r>
  <r>
    <n v="45064"/>
    <s v="OT GENERALES"/>
    <s v="OT"/>
    <m/>
    <x v="0"/>
    <s v="Cerrada"/>
    <s v="Alta"/>
    <s v="03RE-MED. FISICA REHABILITACION- CAMBIO ENCHUFE "/>
    <s v="PATRICIA  LEAL SOTO"/>
    <s v="YARITZA SANTANA GUERRERO"/>
    <d v="2023-05-12T03:29:00"/>
    <s v="ot"/>
    <m/>
    <x v="23"/>
    <x v="26"/>
    <n v="1"/>
    <n v="1"/>
    <n v="1"/>
    <n v="1"/>
    <n v="100"/>
    <x v="680"/>
    <x v="646"/>
    <s v="Erwin  Fernández Lara"/>
    <m/>
    <m/>
    <m/>
    <m/>
    <s v="PEDRO ARRATIA"/>
    <n v="633776"/>
    <s v="MED. FISICA Y REHABILITADORA"/>
    <m/>
    <m/>
    <m/>
    <m/>
    <d v="2023-05-11T00:00:00"/>
    <s v="POLI MEDICINA F¿SICA Y REHABIL"/>
    <s v="No"/>
  </r>
  <r>
    <n v="45065"/>
    <s v="OT GENERALES"/>
    <s v="OT"/>
    <m/>
    <x v="0"/>
    <s v="Cerrada"/>
    <s v="Alta"/>
    <s v="03RE-MEDICINA FISICA- CAMBIO DE EQUIPOS DE ILUMINACIÓN "/>
    <s v="PATRICIA  LEAL SOTO"/>
    <s v="RICARDO BURGOS"/>
    <d v="2023-05-12T03:28:00"/>
    <s v="ot"/>
    <m/>
    <x v="23"/>
    <x v="26"/>
    <n v="1"/>
    <n v="1"/>
    <n v="1"/>
    <n v="1"/>
    <n v="100"/>
    <x v="681"/>
    <x v="647"/>
    <s v="Erwin  Fernández Lara"/>
    <m/>
    <m/>
    <m/>
    <m/>
    <s v="PEDRO ARRATIA"/>
    <n v="633776"/>
    <s v="MEDICINA FISICA Y REHABILITADORA"/>
    <m/>
    <s v="YARITZA SANTANA GUERRERO"/>
    <m/>
    <m/>
    <d v="2023-05-11T00:00:00"/>
    <s v="POLI MEDICINA F¿SICA Y REHABIL"/>
    <s v="No"/>
  </r>
  <r>
    <n v="45066"/>
    <s v="OT GENERALES"/>
    <s v="OT"/>
    <m/>
    <x v="0"/>
    <s v="Cerrada"/>
    <s v="Alta"/>
    <s v="03RE-NEONATOLOGIA - PANEL ELECTRICO"/>
    <s v="PATRICIA  LEAL SOTO"/>
    <s v="RICARDO BURGOS"/>
    <d v="2023-05-16T13:54:00"/>
    <s v="ot"/>
    <m/>
    <x v="93"/>
    <x v="94"/>
    <n v="1"/>
    <n v="1"/>
    <n v="1"/>
    <n v="1"/>
    <n v="100"/>
    <x v="682"/>
    <x v="648"/>
    <s v="Erwin  Fernández Lara"/>
    <m/>
    <m/>
    <m/>
    <m/>
    <s v="REBECA LEMARIE"/>
    <n v="633594"/>
    <s v="NEONATOLOGIA"/>
    <m/>
    <s v="YARITZA SANTANA GUERRERO"/>
    <m/>
    <m/>
    <d v="2023-05-11T00:00:00"/>
    <s v="NEONATO CUIDADOS BASICOS"/>
    <s v="No"/>
  </r>
  <r>
    <n v="45068"/>
    <s v="OT GENERALES"/>
    <s v="OT"/>
    <m/>
    <x v="3"/>
    <s v="Cerrada"/>
    <s v="Alta"/>
    <s v="03GC-RECUPERACION -CAMBIO DE FLUJOMETRO"/>
    <s v="PATRICIA  LEAL SOTO"/>
    <s v="CESAR ANTONIO ESPINA QUINTEROS"/>
    <d v="2023-07-07T14:25:00"/>
    <s v="ot"/>
    <m/>
    <x v="23"/>
    <x v="26"/>
    <n v="1"/>
    <n v="1"/>
    <n v="1"/>
    <n v="1"/>
    <n v="100"/>
    <x v="683"/>
    <x v="649"/>
    <s v="CESAR ANTONIO ESPINA QUINTEROS"/>
    <m/>
    <m/>
    <m/>
    <m/>
    <s v="PAMELA  A"/>
    <s v="S/N"/>
    <s v="RECUPERACION "/>
    <m/>
    <m/>
    <m/>
    <m/>
    <d v="2023-05-11T00:00:00"/>
    <s v="RECUPERACION PABELLON CENTRAL"/>
    <s v="No"/>
  </r>
  <r>
    <n v="45081"/>
    <s v="OT GENERALES"/>
    <s v="OT"/>
    <m/>
    <x v="2"/>
    <s v="Cerrada"/>
    <s v="Alta"/>
    <s v="03EM-UPC ADULTO-ARREGLO "/>
    <s v="PATRICIA  LEAL SOTO"/>
    <s v="Grecia Stephany Sánchez Macho"/>
    <d v="2023-05-18T19:13:00"/>
    <s v="ot"/>
    <m/>
    <x v="23"/>
    <x v="26"/>
    <n v="1"/>
    <n v="1"/>
    <n v="1"/>
    <n v="1"/>
    <n v="100"/>
    <x v="684"/>
    <x v="650"/>
    <s v="JUAN  LEIVA CADIZ"/>
    <m/>
    <m/>
    <m/>
    <m/>
    <s v="ANDREA HUIRICAN"/>
    <n v="633638"/>
    <s v="UPC ADULTO UTI 1"/>
    <m/>
    <m/>
    <m/>
    <m/>
    <d v="2023-05-11T00:00:00"/>
    <s v="UCI ADULTO"/>
    <s v="No"/>
  </r>
  <r>
    <n v="45085"/>
    <s v="OT GENERALES"/>
    <s v="OT"/>
    <m/>
    <x v="3"/>
    <s v="Cerrada"/>
    <s v="Urgente"/>
    <s v="03GC-UCI PEDIATRICA-FLUJOMETROS"/>
    <s v="PATRICIA  LEAL SOTO"/>
    <s v="ROBERTO ALEJANDRO JARAMILLO PEREZ"/>
    <d v="2023-05-12T18:33:00"/>
    <s v="ot"/>
    <m/>
    <x v="93"/>
    <x v="94"/>
    <m/>
    <m/>
    <n v="0"/>
    <n v="0"/>
    <n v="100"/>
    <x v="685"/>
    <x v="651"/>
    <s v="ROBERTO ALEJANDRO JARAMILLO PEREZ"/>
    <m/>
    <m/>
    <m/>
    <m/>
    <s v="NARDA AZOCAR ULLOA"/>
    <s v="633650-633654"/>
    <s v="UCI PEDIATRICA "/>
    <m/>
    <m/>
    <m/>
    <m/>
    <d v="2023-05-11T00:00:00"/>
    <s v="UCI PEDIATRICA"/>
    <s v="No"/>
  </r>
  <r>
    <n v="45103"/>
    <s v="OT GENERALES"/>
    <s v="OT"/>
    <m/>
    <x v="1"/>
    <s v="Cerrada"/>
    <s v="Alta"/>
    <s v="03EI-RAYOS-MEJORAS Y HABILITACION"/>
    <s v="PATRICIA  LEAL SOTO"/>
    <s v="JUAN GUILLERMO  AGUILA TRIVIÑOS"/>
    <d v="2023-06-04T12:51:00"/>
    <m/>
    <m/>
    <x v="145"/>
    <x v="149"/>
    <n v="2"/>
    <n v="2"/>
    <n v="2"/>
    <n v="2"/>
    <n v="100"/>
    <x v="686"/>
    <x v="652"/>
    <s v="JUAN GUILLERMO  AGUILA TRIVIÑOS"/>
    <m/>
    <m/>
    <m/>
    <m/>
    <s v="ALFREDO ARCE"/>
    <n v="633420"/>
    <s v="MANTENCION"/>
    <m/>
    <m/>
    <m/>
    <m/>
    <d v="2023-05-12T00:00:00"/>
    <s v="RADIOLOGIA REGIONAL"/>
    <s v="No"/>
  </r>
  <r>
    <n v="45106"/>
    <s v="OT GENERALES"/>
    <s v="OT"/>
    <m/>
    <x v="0"/>
    <s v="Cerrada"/>
    <s v="Alta"/>
    <s v="03RE-RAYOS -INSTALACIÓN Y MEJORAMIENTO"/>
    <s v="PATRICIA  LEAL SOTO"/>
    <s v="FRANCISCO ROLANDO PRADINES BRIONES"/>
    <d v="2023-05-24T01:14:00"/>
    <s v="ot"/>
    <m/>
    <x v="146"/>
    <x v="150"/>
    <n v="1"/>
    <n v="1"/>
    <n v="1"/>
    <n v="1"/>
    <n v="100"/>
    <x v="687"/>
    <x v="653"/>
    <s v="Erwin  Fernández Lara"/>
    <m/>
    <m/>
    <m/>
    <m/>
    <s v="ALFREDO ARCE"/>
    <n v="633420"/>
    <s v="MANTENCION"/>
    <m/>
    <s v="YARITZA SANTANA GUERRERO"/>
    <m/>
    <m/>
    <d v="2023-05-12T00:00:00"/>
    <s v="RADIOLOGIA REGIONAL"/>
    <s v="No"/>
  </r>
  <r>
    <n v="45112"/>
    <s v="OT GENERALES"/>
    <s v="OT"/>
    <m/>
    <x v="2"/>
    <s v="Cerrada"/>
    <s v="Alta"/>
    <s v="03EM-POLI INMUNOLOGIA E INFECTOLOGIA-ARREGLO"/>
    <s v="PATRICIA  LEAL SOTO"/>
    <s v="JUAN  LEIVA CADIZ"/>
    <d v="2023-05-18T19:06:00"/>
    <s v="ot"/>
    <m/>
    <x v="93"/>
    <x v="94"/>
    <n v="1"/>
    <n v="1"/>
    <n v="1"/>
    <n v="1"/>
    <n v="100"/>
    <x v="688"/>
    <x v="654"/>
    <s v="JUAN  LEIVA CADIZ"/>
    <m/>
    <m/>
    <m/>
    <m/>
    <s v="MARYANN ROBERTS JIMENEZ"/>
    <s v="S/N"/>
    <s v="POLI INMUNOLOGIA E INFECTOLOGIA"/>
    <m/>
    <m/>
    <m/>
    <m/>
    <d v="2023-05-12T00:00:00"/>
    <s v="POLI INMUNO-INFECTOLOGIA"/>
    <s v="No"/>
  </r>
  <r>
    <n v="45117"/>
    <s v="OT GENERALES"/>
    <s v="OT"/>
    <m/>
    <x v="1"/>
    <s v="Cerrada"/>
    <s v="Alta"/>
    <s v="03EI-ESTERILIZACIÓN-REVISIÓN Y REPARACIÓN "/>
    <s v="PATRICIA  LEAL SOTO"/>
    <s v="SEBASTIAN TORRES CARVALLO"/>
    <d v="2023-06-01T20:51:00"/>
    <s v="ot"/>
    <m/>
    <x v="139"/>
    <x v="143"/>
    <n v="1"/>
    <n v="1"/>
    <n v="1"/>
    <n v="1"/>
    <n v="100"/>
    <x v="689"/>
    <x v="655"/>
    <s v="SEBASTIAN TORRES CARVALLO"/>
    <m/>
    <m/>
    <m/>
    <m/>
    <s v="CAMILA MARDONES"/>
    <n v="633459"/>
    <s v="ESTERILIZACION"/>
    <m/>
    <m/>
    <m/>
    <m/>
    <d v="2023-05-12T00:00:00"/>
    <s v="ESTERILIZACION"/>
    <s v="No"/>
  </r>
  <r>
    <n v="45123"/>
    <s v="OT GENERALES"/>
    <s v="OT"/>
    <m/>
    <x v="3"/>
    <s v="Cerrada"/>
    <s v="Alta"/>
    <s v="03GC-MEDICINA-REGULADOR MALO"/>
    <s v="PATRICIA  LEAL SOTO"/>
    <s v="ROBERTO ALEJANDRO JARAMILLO PEREZ"/>
    <d v="2023-06-06T14:11:00"/>
    <s v="ot"/>
    <m/>
    <x v="147"/>
    <x v="151"/>
    <n v="1"/>
    <n v="1"/>
    <n v="0"/>
    <n v="0"/>
    <n v="100"/>
    <x v="690"/>
    <x v="656"/>
    <s v="ROBERTO ALEJANDRO JARAMILLO PEREZ"/>
    <m/>
    <m/>
    <m/>
    <m/>
    <s v="CLAUDIA CAMPOS RIVERA"/>
    <n v="633520"/>
    <s v="MEDICINA "/>
    <m/>
    <m/>
    <m/>
    <m/>
    <d v="2023-05-12T00:00:00"/>
    <s v="MEDICINA"/>
    <s v="No"/>
  </r>
  <r>
    <n v="45125"/>
    <s v="OT GENERALES"/>
    <s v="OT"/>
    <m/>
    <x v="0"/>
    <s v="Cerrada"/>
    <s v="Alta"/>
    <s v="03RE-INFORMATICA-REVISION DE UPS"/>
    <s v="PATRICIA  LEAL SOTO"/>
    <s v="YARITZA SANTANA GUERRERO"/>
    <d v="2023-05-18T00:45:00"/>
    <s v="ot"/>
    <m/>
    <x v="142"/>
    <x v="146"/>
    <n v="2"/>
    <n v="2"/>
    <n v="2"/>
    <n v="2"/>
    <n v="100"/>
    <x v="691"/>
    <x v="657"/>
    <s v="Erwin  Fernández Lara"/>
    <m/>
    <m/>
    <m/>
    <m/>
    <s v="DANIEL ULLOA"/>
    <n v="633549"/>
    <s v="INFORMATICA"/>
    <m/>
    <m/>
    <m/>
    <m/>
    <d v="2023-05-12T00:00:00"/>
    <s v="COMPUTACION"/>
    <s v="No"/>
  </r>
  <r>
    <n v="45138"/>
    <s v="OT GENERALES"/>
    <s v="OT"/>
    <m/>
    <x v="0"/>
    <s v="Cerrada"/>
    <s v="Alta"/>
    <s v="03RE-CIRUGIA ADULTO-REPARACION DE TIMBRES"/>
    <s v="PATRICIA  LEAL SOTO"/>
    <s v="YARITZA SANTANA GUERRERO"/>
    <d v="2023-05-24T01:00:00"/>
    <s v="ot"/>
    <m/>
    <x v="72"/>
    <x v="73"/>
    <n v="1"/>
    <n v="1"/>
    <n v="1"/>
    <n v="1"/>
    <n v="100"/>
    <x v="692"/>
    <x v="658"/>
    <s v="Erwin  Fernández Lara"/>
    <m/>
    <m/>
    <m/>
    <m/>
    <s v="SECRETARIA"/>
    <s v="S/N"/>
    <s v="CIRUGIA ADULTO"/>
    <m/>
    <s v="RICARDO BURGOS"/>
    <m/>
    <m/>
    <d v="2023-05-13T00:00:00"/>
    <s v="CIRUGIA ADULTO"/>
    <s v="No"/>
  </r>
  <r>
    <n v="45139"/>
    <s v="OT GENERALES"/>
    <s v="OT"/>
    <m/>
    <x v="0"/>
    <s v="Cerrada"/>
    <s v="Alta"/>
    <s v="03RE-UPC  ADULTO-REPARACIÓN DE ENCHUFE"/>
    <s v="PATRICIA  LEAL SOTO"/>
    <s v="YARITZA SANTANA GUERRERO"/>
    <d v="2023-05-19T21:10:00"/>
    <s v="ot"/>
    <m/>
    <x v="119"/>
    <x v="123"/>
    <n v="1"/>
    <n v="1"/>
    <n v="1"/>
    <n v="1"/>
    <n v="100"/>
    <x v="693"/>
    <x v="659"/>
    <s v="Erwin  Fernández Lara"/>
    <m/>
    <m/>
    <m/>
    <m/>
    <s v="MARCIAL BASTIDAS NUÑEZ"/>
    <n v="633637"/>
    <s v="UPC ADULTO UCI 1"/>
    <m/>
    <s v="RICARDO BURGOS"/>
    <m/>
    <m/>
    <d v="2023-05-13T00:00:00"/>
    <s v="UCI ADULTO"/>
    <s v="No"/>
  </r>
  <r>
    <n v="45143"/>
    <s v="OT GENERALES"/>
    <s v="OT"/>
    <m/>
    <x v="2"/>
    <s v="Cerrada"/>
    <s v="Alta"/>
    <s v="03EM-UPC ADULTO-REVISIÓN Y REPARACIÓN"/>
    <s v="PATRICIA  LEAL SOTO"/>
    <s v="Grecia Stephany Sánchez Macho"/>
    <d v="2023-06-01T21:29:00"/>
    <s v="ot"/>
    <m/>
    <x v="101"/>
    <x v="104"/>
    <m/>
    <m/>
    <n v="0"/>
    <n v="0"/>
    <n v="100"/>
    <x v="694"/>
    <x v="660"/>
    <s v="RICHARD  MARDONES ALVAREZ"/>
    <m/>
    <m/>
    <m/>
    <m/>
    <s v="PAULINA CATALAN PEREZ"/>
    <n v="633636"/>
    <s v="UPC ADULTO"/>
    <m/>
    <m/>
    <m/>
    <m/>
    <d v="2023-05-15T00:00:00"/>
    <s v="HBV"/>
    <s v="No"/>
  </r>
  <r>
    <n v="45144"/>
    <s v="OT GENERALES"/>
    <s v="OT"/>
    <m/>
    <x v="0"/>
    <s v="Cerrada"/>
    <s v="Alta"/>
    <s v="03RE-PEDIATRIA-REPARACION DE TUBOS"/>
    <s v="PATRICIA  LEAL SOTO"/>
    <s v="FRANCISCO ROLANDO PRADINES BRIONES"/>
    <d v="2023-05-16T13:59:00"/>
    <s v="ot"/>
    <m/>
    <x v="145"/>
    <x v="149"/>
    <n v="1"/>
    <n v="1"/>
    <n v="1"/>
    <n v="1"/>
    <n v="100"/>
    <x v="695"/>
    <x v="661"/>
    <s v="Erwin  Fernández Lara"/>
    <m/>
    <m/>
    <m/>
    <m/>
    <s v="SANDRA CARRILLO"/>
    <n v="633685"/>
    <s v="PEDIATRIA"/>
    <m/>
    <m/>
    <m/>
    <m/>
    <d v="2023-05-15T00:00:00"/>
    <s v="PEDIATRIA"/>
    <s v="No"/>
  </r>
  <r>
    <n v="45173"/>
    <s v="OT GENERALES"/>
    <s v="OT"/>
    <m/>
    <x v="1"/>
    <s v="Cerrada"/>
    <s v="Alta"/>
    <s v="03EI-URGENCIA ADULTO-REPARACIÓN DE SILLA DE RUEDAS"/>
    <s v="PATRICIA  LEAL SOTO"/>
    <s v="JUAN GUILLERMO  AGUILA TRIVIÑOS"/>
    <d v="2023-06-02T13:35:00"/>
    <s v="ot"/>
    <m/>
    <x v="145"/>
    <x v="149"/>
    <n v="2"/>
    <n v="2"/>
    <n v="2"/>
    <n v="2"/>
    <n v="100"/>
    <x v="696"/>
    <x v="662"/>
    <s v="JUAN GUILLERMO  AGUILA TRIVIÑOS"/>
    <m/>
    <m/>
    <m/>
    <m/>
    <s v="MARIA VILLARROEL"/>
    <n v="633744"/>
    <s v="URGENCIA ADULTOS"/>
    <m/>
    <s v="MAURICIO  QUEZADA MARTINEZ"/>
    <m/>
    <m/>
    <d v="2023-05-15T00:00:00"/>
    <s v="URGENCIA ADULTOS"/>
    <s v="No"/>
  </r>
  <r>
    <n v="45177"/>
    <s v="OT GENERALES"/>
    <s v="OT"/>
    <m/>
    <x v="3"/>
    <s v="Cerrada"/>
    <s v="Alta"/>
    <s v="03GC-URGENCIA ADULTO-REVISIÓN "/>
    <s v="PATRICIA  LEAL SOTO"/>
    <s v="ROBERTO ALEJANDRO JARAMILLO PEREZ"/>
    <d v="2023-05-17T16:04:00"/>
    <s v="ot"/>
    <m/>
    <x v="148"/>
    <x v="152"/>
    <n v="1"/>
    <n v="1"/>
    <n v="0"/>
    <n v="0"/>
    <n v="100"/>
    <x v="697"/>
    <x v="663"/>
    <s v="ROBERTO ALEJANDRO JARAMILLO PEREZ"/>
    <m/>
    <m/>
    <m/>
    <m/>
    <s v="MARIA VILLARROEL"/>
    <n v="633744"/>
    <s v="URGENCIA ADULTO"/>
    <m/>
    <m/>
    <m/>
    <m/>
    <d v="2023-05-15T00:00:00"/>
    <s v="URGENCIA ADULTOS"/>
    <s v="No"/>
  </r>
  <r>
    <n v="45178"/>
    <s v="OT GENERALES"/>
    <s v="OT"/>
    <m/>
    <x v="1"/>
    <s v="Cerrada"/>
    <s v="Alta"/>
    <s v="03EI-LAVANDERIA-REVISION Y ARREGLO "/>
    <s v="PATRICIA  LEAL SOTO"/>
    <s v="FELIPE  FIGUEROA CANUIÑIR"/>
    <d v="2023-05-31T13:43:00"/>
    <s v="ot"/>
    <m/>
    <x v="145"/>
    <x v="149"/>
    <n v="3"/>
    <n v="3"/>
    <n v="3"/>
    <n v="3"/>
    <n v="100"/>
    <x v="698"/>
    <x v="664"/>
    <s v="FELIPE  FIGUEROA CANUIÑIR"/>
    <m/>
    <m/>
    <m/>
    <m/>
    <s v="CLAUDIO POZO VALENZUELA"/>
    <n v="633799"/>
    <s v="LAVANDERIA"/>
    <m/>
    <s v="ALVARO  MATUS REYES, FELIPE  FIGUEROA CANUIÑIR"/>
    <m/>
    <m/>
    <d v="2023-05-15T00:00:00"/>
    <s v="LAVANDERIA"/>
    <s v="No"/>
  </r>
  <r>
    <n v="45182"/>
    <s v="OT GENERALES"/>
    <s v="OT"/>
    <m/>
    <x v="0"/>
    <s v="Cerrada"/>
    <s v="Alta"/>
    <s v="03RE-HEMATOLOGIA INTENSIVA-CAMBIAR ILUMINACION"/>
    <s v="PATRICIA  LEAL SOTO"/>
    <s v="RICARDO BURGOS"/>
    <d v="2023-05-18T00:46:00"/>
    <s v="ot"/>
    <m/>
    <x v="21"/>
    <x v="24"/>
    <n v="1"/>
    <n v="1"/>
    <n v="1"/>
    <n v="1"/>
    <n v="100"/>
    <x v="699"/>
    <x v="665"/>
    <s v="Erwin  Fernández Lara"/>
    <m/>
    <m/>
    <m/>
    <m/>
    <s v="ANGELICA GALLARDO"/>
    <n v="633195"/>
    <s v="HEMATOLOGIA INTENSIVA"/>
    <m/>
    <m/>
    <m/>
    <m/>
    <d v="2023-05-15T00:00:00"/>
    <s v="UNIDAD HEMATOLOGIA INTENSIVA"/>
    <s v="No"/>
  </r>
  <r>
    <n v="45184"/>
    <s v="OT GENERALES"/>
    <s v="OT"/>
    <m/>
    <x v="0"/>
    <s v="Cerrada"/>
    <s v="Alta"/>
    <s v="03RE-HEMATOLOGIA INTENSIVA-CAMBIAR TUBO "/>
    <s v="PATRICIA  LEAL SOTO"/>
    <s v="RICARDO BURGOS"/>
    <d v="2023-06-01T14:39:00"/>
    <s v="ot"/>
    <m/>
    <x v="149"/>
    <x v="153"/>
    <n v="1"/>
    <n v="1"/>
    <n v="1"/>
    <n v="1"/>
    <n v="100"/>
    <x v="700"/>
    <x v="666"/>
    <s v="Erwin  Fernández Lara"/>
    <m/>
    <m/>
    <m/>
    <m/>
    <s v="ANGELICA GALLARDO"/>
    <n v="633195"/>
    <s v="HEMATOLOGIA INTENSIVA"/>
    <m/>
    <m/>
    <m/>
    <m/>
    <d v="2023-05-15T00:00:00"/>
    <s v="UNIDAD HEMATOLOGIA INTENSIVA"/>
    <s v="No"/>
  </r>
  <r>
    <n v="45203"/>
    <s v="OT GENERALES"/>
    <s v="OT"/>
    <m/>
    <x v="1"/>
    <s v="Cerrada"/>
    <s v="Alta"/>
    <s v="03EI-ESTERILIZACIÓN-LAVADORA B3"/>
    <s v="PATRICIA  LEAL SOTO"/>
    <s v="ALEJANDRO AMPUERO MUÑOZ"/>
    <d v="2023-11-29T12:18:00"/>
    <m/>
    <m/>
    <x v="145"/>
    <x v="149"/>
    <n v="1"/>
    <n v="1"/>
    <n v="0"/>
    <n v="0"/>
    <n v="100"/>
    <x v="701"/>
    <x v="667"/>
    <s v="PATRICIA  LEAL SOTO"/>
    <m/>
    <m/>
    <m/>
    <m/>
    <s v="CARLOS ATERO"/>
    <n v="633459"/>
    <s v="ESTERILIZACION"/>
    <m/>
    <s v="Felipe Alvarado Palomino"/>
    <m/>
    <m/>
    <d v="2023-05-15T00:00:00"/>
    <s v="ESTERILIZACION"/>
    <s v="No"/>
  </r>
  <r>
    <n v="45204"/>
    <s v="OT GENERALES"/>
    <s v="OT"/>
    <m/>
    <x v="0"/>
    <s v="Cerrada"/>
    <s v="Alta"/>
    <s v="03RE-GINECÓLOGA-REVISIÓN Y REPARACIÓN"/>
    <s v="PATRICIA  LEAL SOTO"/>
    <s v="DANIA TAPIA ACOSTA"/>
    <d v="2023-05-16T14:00:00"/>
    <s v="ot"/>
    <m/>
    <x v="145"/>
    <x v="149"/>
    <n v="1"/>
    <n v="1"/>
    <n v="1"/>
    <n v="1"/>
    <n v="100"/>
    <x v="702"/>
    <x v="668"/>
    <s v="Erwin  Fernández Lara"/>
    <m/>
    <m/>
    <m/>
    <m/>
    <m/>
    <s v="633012 - 635368"/>
    <s v="GINECOLOGIA Y OBSTETRICIA"/>
    <m/>
    <m/>
    <m/>
    <m/>
    <d v="2023-05-15T00:00:00"/>
    <s v="GINECOLOGIA"/>
    <s v="No"/>
  </r>
  <r>
    <n v="45215"/>
    <s v="OT GENERALES"/>
    <s v="OT"/>
    <m/>
    <x v="0"/>
    <s v="Cerrada"/>
    <s v="Urgente"/>
    <s v="03RE-INFRAESTRUCTURA -ALARGADORES"/>
    <s v="PATRICIA  LEAL SOTO"/>
    <s v="FRANCISCO ROLANDO PRADINES BRIONES"/>
    <d v="2024-02-08T21:41:00"/>
    <s v="ot"/>
    <m/>
    <x v="150"/>
    <x v="154"/>
    <m/>
    <m/>
    <n v="2"/>
    <n v="2"/>
    <n v="100"/>
    <x v="703"/>
    <x v="669"/>
    <s v="RICARDO BURGOS"/>
    <m/>
    <m/>
    <m/>
    <m/>
    <s v="CARLOS HOFFMANN"/>
    <n v="633631"/>
    <s v="INFRAESTRUCTURA"/>
    <m/>
    <m/>
    <m/>
    <m/>
    <d v="2023-05-15T00:00:00"/>
    <s v="SUB DPTO INFRAESTRUCTURA"/>
    <s v="No"/>
  </r>
  <r>
    <n v="45242"/>
    <s v="OT GENERALES"/>
    <s v="OT"/>
    <m/>
    <x v="0"/>
    <s v="Cerrada"/>
    <s v="Alta"/>
    <s v="03RE-ARCHIVO-CAMBIO EQUIPO ILUMINACION"/>
    <s v="PATRICIA  LEAL SOTO"/>
    <s v="RICARDO BURGOS"/>
    <d v="2023-05-18T00:44:00"/>
    <s v="ot"/>
    <m/>
    <x v="21"/>
    <x v="24"/>
    <n v="1"/>
    <n v="1"/>
    <n v="1"/>
    <n v="1"/>
    <n v="100"/>
    <x v="704"/>
    <x v="670"/>
    <s v="Erwin  Fernández Lara"/>
    <m/>
    <m/>
    <m/>
    <m/>
    <s v="JUAN RIVERA"/>
    <n v="633349"/>
    <s v="ARCHIVO"/>
    <m/>
    <m/>
    <m/>
    <m/>
    <d v="2023-05-16T00:00:00"/>
    <s v="UNIDAD DE ARCHIVO"/>
    <s v="No"/>
  </r>
  <r>
    <n v="45246"/>
    <s v="OT GENERALES"/>
    <s v="OT"/>
    <m/>
    <x v="0"/>
    <s v="Cerrada"/>
    <s v="Urgente"/>
    <s v="03RE-ARCHIVO-INDEPENDIZAR ENCENDIDO"/>
    <s v="PATRICIA  LEAL SOTO"/>
    <s v="YARITZA SANTANA GUERRERO"/>
    <d v="2023-06-01T14:42:00"/>
    <s v="ot"/>
    <m/>
    <x v="151"/>
    <x v="155"/>
    <n v="3"/>
    <n v="3"/>
    <n v="3"/>
    <n v="3"/>
    <n v="100"/>
    <x v="705"/>
    <x v="671"/>
    <s v="Erwin  Fernández Lara"/>
    <m/>
    <m/>
    <m/>
    <m/>
    <s v="JUAN RIVERA "/>
    <s v="633349 -633335"/>
    <s v="ARCHIVO"/>
    <m/>
    <s v="RICARDO BURGOS"/>
    <m/>
    <m/>
    <d v="2023-05-16T00:00:00"/>
    <s v="UNIDAD DE ARCHIVO"/>
    <s v="No"/>
  </r>
  <r>
    <n v="45247"/>
    <s v="OT GENERALES"/>
    <s v="OT"/>
    <m/>
    <x v="1"/>
    <s v="Cerrada"/>
    <s v="Urgente"/>
    <s v="03EI-NEUROLOGIA-BARANDA QUEBRADA"/>
    <s v="PATRICIA  LEAL SOTO"/>
    <s v="JUAN GUILLERMO  AGUILA TRIVIÑOS"/>
    <d v="2023-05-16T20:47:00"/>
    <s v="ot"/>
    <m/>
    <x v="21"/>
    <x v="24"/>
    <n v="3"/>
    <n v="3"/>
    <n v="3"/>
    <n v="3"/>
    <n v="100"/>
    <x v="706"/>
    <x v="672"/>
    <s v="JUAN GUILLERMO  AGUILA TRIVIÑOS"/>
    <m/>
    <m/>
    <m/>
    <m/>
    <s v="MARIEL UNDA DURAN"/>
    <n v="633713"/>
    <s v="NEUROLOGIA"/>
    <m/>
    <s v="MAURICIO  QUEZADA MARTINEZ"/>
    <m/>
    <m/>
    <d v="2023-05-16T00:00:00"/>
    <s v="NEUROCIRUGIA"/>
    <s v="No"/>
  </r>
  <r>
    <n v="45255"/>
    <s v="OT GENERALES"/>
    <s v="OT"/>
    <m/>
    <x v="1"/>
    <s v="Cerrada"/>
    <s v="Alta"/>
    <s v="03EI-ESTERILIZACION-REVISION "/>
    <s v="PATRICIA  LEAL SOTO"/>
    <s v="ALEJANDRO AMPUERO MUÑOZ"/>
    <d v="2023-11-29T12:17:00"/>
    <s v="ot"/>
    <m/>
    <x v="21"/>
    <x v="156"/>
    <n v="8"/>
    <n v="8"/>
    <n v="0"/>
    <n v="0"/>
    <n v="100"/>
    <x v="707"/>
    <x v="673"/>
    <s v="PATRICIA  LEAL SOTO"/>
    <m/>
    <m/>
    <m/>
    <m/>
    <s v="CONSTANZA PEREZ"/>
    <n v="633459"/>
    <s v="ESTERILIZACION"/>
    <m/>
    <s v="ALEJANDRO AMPUERO MUÑOZ"/>
    <m/>
    <m/>
    <d v="2023-05-16T00:00:00"/>
    <s v="ESTERILIZACION"/>
    <s v="No"/>
  </r>
  <r>
    <n v="45259"/>
    <s v="OT GENERALES"/>
    <s v="OT"/>
    <m/>
    <x v="1"/>
    <s v="Cerrada"/>
    <s v="Alta"/>
    <s v="03EI-ESTERILIZACIÓN-INSTALACIÓN"/>
    <s v="PATRICIA  LEAL SOTO"/>
    <s v="ALEJANDRO AMPUERO MUÑOZ"/>
    <d v="2023-11-29T12:16:00"/>
    <s v="ot"/>
    <m/>
    <x v="33"/>
    <x v="36"/>
    <n v="8"/>
    <n v="8"/>
    <n v="0"/>
    <n v="0"/>
    <n v="100"/>
    <x v="708"/>
    <x v="674"/>
    <s v="PATRICIA  LEAL SOTO"/>
    <m/>
    <m/>
    <m/>
    <m/>
    <s v="CARLOS ATERO"/>
    <n v="633459"/>
    <s v="ESTERILIZACION"/>
    <m/>
    <s v="JUAN GUILLERMO  AGUILA TRIVIÑOS"/>
    <m/>
    <m/>
    <d v="2023-05-16T00:00:00"/>
    <s v="ESTERILIZACION"/>
    <s v="No"/>
  </r>
  <r>
    <n v="45270"/>
    <s v="OT GENERALES"/>
    <s v="OT"/>
    <m/>
    <x v="0"/>
    <s v="Cerrada"/>
    <s v="Urgente"/>
    <s v="03RE-SAMU-REVISIÓN Y REPARACIÓN"/>
    <s v="PATRICIA  LEAL SOTO"/>
    <s v="DANIA TAPIA ACOSTA"/>
    <d v="2023-06-01T14:46:00"/>
    <s v="ot"/>
    <m/>
    <x v="132"/>
    <x v="135"/>
    <n v="1"/>
    <n v="1"/>
    <n v="1"/>
    <n v="1"/>
    <n v="100"/>
    <x v="709"/>
    <x v="675"/>
    <s v="Erwin  Fernández Lara"/>
    <m/>
    <m/>
    <m/>
    <m/>
    <s v="NATALY ALVEAL SILVA"/>
    <n v="633563"/>
    <s v="SAMU"/>
    <m/>
    <m/>
    <m/>
    <m/>
    <d v="2023-05-16T00:00:00"/>
    <s v="SAMU"/>
    <s v="No"/>
  </r>
  <r>
    <n v="45272"/>
    <s v="OT GENERALES"/>
    <s v="OT"/>
    <m/>
    <x v="0"/>
    <s v="Cerrada"/>
    <s v="Urgente"/>
    <s v="03RE-POLI GASTRO-ARREGLO DE TUBO FLUORESCENTE"/>
    <s v="PATRICIA  LEAL SOTO"/>
    <s v="DANIA TAPIA ACOSTA"/>
    <d v="2023-05-24T01:05:00"/>
    <s v="ot"/>
    <m/>
    <x v="72"/>
    <x v="73"/>
    <n v="1"/>
    <n v="1"/>
    <n v="1"/>
    <n v="1"/>
    <n v="100"/>
    <x v="710"/>
    <x v="676"/>
    <s v="Erwin  Fernández Lara"/>
    <m/>
    <m/>
    <m/>
    <m/>
    <s v="TANIA FERNANDEZ"/>
    <s v="633999/633569"/>
    <s v="ENDOSCOPIA"/>
    <m/>
    <m/>
    <m/>
    <m/>
    <d v="2023-05-16T00:00:00"/>
    <s v="POLI GASTROENTEROLOGIA"/>
    <s v="No"/>
  </r>
  <r>
    <n v="45275"/>
    <s v="OT GENERALES"/>
    <s v="OT"/>
    <m/>
    <x v="0"/>
    <s v="Cerrada"/>
    <s v="Alta"/>
    <s v="03RE-POLI NEUROLOGÍA - ADQUISICIÓN UPS"/>
    <s v="PATRICIA  LEAL SOTO"/>
    <s v="YARITZA SANTANA GUERRERO"/>
    <d v="2023-06-13T15:04:00"/>
    <s v="ot"/>
    <m/>
    <x v="33"/>
    <x v="36"/>
    <n v="1"/>
    <n v="1"/>
    <n v="1"/>
    <n v="1"/>
    <n v="100"/>
    <x v="711"/>
    <x v="677"/>
    <s v="Erwin  Fernández Lara"/>
    <m/>
    <m/>
    <m/>
    <m/>
    <s v="NELSON NAHUEL NOVOA"/>
    <n v="633658"/>
    <s v="POLI NEUROLOGIA"/>
    <m/>
    <m/>
    <m/>
    <m/>
    <d v="2023-05-16T00:00:00"/>
    <s v="POLI NEUROCIRUGIA"/>
    <s v="No"/>
  </r>
  <r>
    <n v="45278"/>
    <s v="OT GENERALES"/>
    <s v="OT"/>
    <m/>
    <x v="0"/>
    <s v="Cerrada"/>
    <s v="Alta"/>
    <s v="03RE- PROCEDICMIENTOS DIAGNOSTICOS- INSTALACION ENCHUFE."/>
    <s v="PATRICIA  LEAL SOTO"/>
    <s v="VICTOR ANTONIO OBANDO TRUJILLO"/>
    <d v="2023-05-24T01:04:00"/>
    <s v="ot"/>
    <m/>
    <x v="148"/>
    <x v="152"/>
    <n v="1"/>
    <n v="1"/>
    <n v="1"/>
    <n v="1"/>
    <n v="100"/>
    <x v="712"/>
    <x v="678"/>
    <s v="Erwin  Fernández Lara"/>
    <m/>
    <m/>
    <m/>
    <m/>
    <s v="PAOLA LOPEZ ROJAS"/>
    <n v="633660"/>
    <s v="Subdepartamento Procedimientos Diagnósticos"/>
    <m/>
    <m/>
    <m/>
    <m/>
    <d v="2023-05-16T00:00:00"/>
    <s v="HBV"/>
    <s v="No"/>
  </r>
  <r>
    <n v="45282"/>
    <s v="OT GENERALES"/>
    <s v="OT"/>
    <m/>
    <x v="3"/>
    <s v="Cerrada"/>
    <s v="Alta"/>
    <s v="03GC-UCI PEDIATRICA-NIPLES"/>
    <s v="PATRICIA  LEAL SOTO"/>
    <s v="CESAR ANTONIO ESPINA QUINTEROS"/>
    <d v="2023-07-07T14:27:00"/>
    <s v="ot"/>
    <m/>
    <x v="21"/>
    <x v="24"/>
    <n v="1"/>
    <n v="1"/>
    <n v="1"/>
    <n v="1"/>
    <n v="100"/>
    <x v="713"/>
    <x v="679"/>
    <s v="CESAR ANTONIO ESPINA QUINTEROS"/>
    <m/>
    <m/>
    <m/>
    <m/>
    <s v="NARDA AZOCAR ULLOA"/>
    <s v="633650-633654"/>
    <s v="UCI PEDIATRICA "/>
    <m/>
    <m/>
    <m/>
    <m/>
    <d v="2023-05-16T00:00:00"/>
    <s v="UCI PEDIATRICA"/>
    <s v="No"/>
  </r>
  <r>
    <n v="45283"/>
    <s v="OT GENERALES"/>
    <s v="OT"/>
    <m/>
    <x v="3"/>
    <s v="Cerrada"/>
    <s v="Alta"/>
    <s v="03GC-GESTION  DE INSUMOS-FLUJOMETROS"/>
    <s v="PATRICIA  LEAL SOTO"/>
    <s v="CESAR ANTONIO ESPINA QUINTEROS"/>
    <d v="2023-07-07T14:29:00"/>
    <s v="ot"/>
    <m/>
    <x v="21"/>
    <x v="24"/>
    <n v="2"/>
    <n v="2"/>
    <n v="2"/>
    <n v="2"/>
    <n v="100"/>
    <x v="714"/>
    <x v="680"/>
    <s v="CESAR ANTONIO ESPINA QUINTEROS"/>
    <m/>
    <m/>
    <m/>
    <m/>
    <s v="SUSANA QUIÑONES"/>
    <n v="633374"/>
    <s v="GESTION DE INSUMOS"/>
    <m/>
    <m/>
    <m/>
    <m/>
    <d v="2023-05-16T00:00:00"/>
    <s v="HBV"/>
    <s v="No"/>
  </r>
  <r>
    <n v="45286"/>
    <s v="OT GENERALES"/>
    <s v="OT"/>
    <m/>
    <x v="0"/>
    <s v="Cerrada"/>
    <s v="Alta"/>
    <s v="03RE-RAYOS-REVISIÓN DE LUCES"/>
    <s v="PATRICIA  LEAL SOTO"/>
    <s v="FRANCISCO ROLANDO PRADINES BRIONES"/>
    <d v="2024-07-04T11:37:00"/>
    <s v="ot"/>
    <m/>
    <x v="152"/>
    <x v="157"/>
    <m/>
    <m/>
    <n v="0"/>
    <n v="0"/>
    <n v="100"/>
    <x v="715"/>
    <x v="681"/>
    <s v="DANIA TAPIA ACOSTA"/>
    <m/>
    <m/>
    <m/>
    <m/>
    <s v="DAVNE VERGARA CONTRERAS"/>
    <s v="633913/633399"/>
    <s v="RAYOS"/>
    <m/>
    <m/>
    <m/>
    <m/>
    <d v="2023-05-16T00:00:00"/>
    <s v="RADIOLOGIA REGIONAL"/>
    <s v="No"/>
  </r>
  <r>
    <n v="45288"/>
    <s v="OT GENERALES"/>
    <s v="OT"/>
    <m/>
    <x v="3"/>
    <s v="Cerrada"/>
    <s v="Alta"/>
    <s v="03GC-SAMU-REPARACION"/>
    <s v="PATRICIA  LEAL SOTO"/>
    <s v="ROBERTO ALEJANDRO JARAMILLO PEREZ"/>
    <d v="2023-05-17T14:36:00"/>
    <s v="ot"/>
    <m/>
    <x v="21"/>
    <x v="24"/>
    <m/>
    <m/>
    <n v="0"/>
    <n v="0"/>
    <n v="100"/>
    <x v="716"/>
    <x v="682"/>
    <s v="ROBERTO ALEJANDRO JARAMILLO PEREZ"/>
    <m/>
    <m/>
    <m/>
    <m/>
    <s v="NATALY ALVEAL SILVA"/>
    <n v="633563"/>
    <s v="SAMU"/>
    <m/>
    <m/>
    <m/>
    <m/>
    <d v="2023-05-16T00:00:00"/>
    <s v="SAMU"/>
    <s v="No"/>
  </r>
  <r>
    <n v="45305"/>
    <s v="OT GENERALES"/>
    <s v="OT"/>
    <m/>
    <x v="0"/>
    <s v="Cerrada"/>
    <s v="Urgente"/>
    <s v="03RE-DENTAL-MEJORA DE ILUMINACION"/>
    <s v="PATRICIA  LEAL SOTO"/>
    <s v="RICARDO BURGOS"/>
    <d v="2023-06-13T13:08:00"/>
    <s v="ot"/>
    <m/>
    <x v="153"/>
    <x v="142"/>
    <n v="2"/>
    <n v="2"/>
    <n v="2"/>
    <n v="2"/>
    <n v="100"/>
    <x v="717"/>
    <x v="683"/>
    <s v="Erwin  Fernández Lara"/>
    <m/>
    <m/>
    <m/>
    <m/>
    <s v="JEFE DE OPERACIONES"/>
    <s v="S/N"/>
    <s v="OPERACIONES"/>
    <m/>
    <m/>
    <m/>
    <m/>
    <d v="2023-05-17T00:00:00"/>
    <s v="DEPARTAMENTO OPERACIONES"/>
    <s v="No"/>
  </r>
  <r>
    <n v="45306"/>
    <s v="OT GENERALES"/>
    <s v="OT"/>
    <m/>
    <x v="0"/>
    <s v="Cerrada"/>
    <s v="Alta"/>
    <s v="03RE-BANCO DE SANGRE-CAMBIO DE FOCO"/>
    <s v="PATRICIA  LEAL SOTO"/>
    <s v="DANIA TAPIA ACOSTA"/>
    <d v="2023-05-18T00:49:00"/>
    <s v="ot"/>
    <m/>
    <x v="148"/>
    <x v="152"/>
    <n v="1"/>
    <n v="1"/>
    <n v="1"/>
    <n v="1"/>
    <n v="100"/>
    <x v="718"/>
    <x v="684"/>
    <s v="Erwin  Fernández Lara"/>
    <m/>
    <m/>
    <m/>
    <m/>
    <s v="YAQUELIN NAVARRETE"/>
    <n v="633769"/>
    <s v="BANCO SANGRE"/>
    <m/>
    <s v="RICARDO BURGOS"/>
    <m/>
    <m/>
    <d v="2023-05-17T00:00:00"/>
    <s v="BANCO DE SANGRE"/>
    <s v="No"/>
  </r>
  <r>
    <n v="45312"/>
    <s v="OT GENERALES"/>
    <s v="OT"/>
    <m/>
    <x v="1"/>
    <s v="Cerrada"/>
    <s v="Alta"/>
    <s v="03EI-ESTERILIZACION-REVISION PISTOLA OSMOSIS"/>
    <s v="PATRICIA  LEAL SOTO"/>
    <s v="ALEJANDRO AMPUERO MUÑOZ"/>
    <d v="2023-11-29T12:15:00"/>
    <s v="ot"/>
    <m/>
    <x v="148"/>
    <x v="152"/>
    <n v="1"/>
    <n v="1"/>
    <n v="0"/>
    <n v="0"/>
    <n v="100"/>
    <x v="719"/>
    <x v="685"/>
    <s v="PATRICIA  LEAL SOTO"/>
    <m/>
    <m/>
    <m/>
    <m/>
    <s v="CONSTANZA PEREZ"/>
    <n v="633459"/>
    <s v="ESTERILIZACION"/>
    <m/>
    <s v="Felipe Alvarado Palomino"/>
    <m/>
    <m/>
    <d v="2023-05-17T00:00:00"/>
    <s v="ESTERILIZACION"/>
    <s v="No"/>
  </r>
  <r>
    <n v="45313"/>
    <s v="OT GENERALES"/>
    <s v="OT"/>
    <m/>
    <x v="0"/>
    <s v="Cerrada"/>
    <s v="Alta"/>
    <s v="03RE-UCIA 1-REPARACION DE ENCHUFE"/>
    <s v="PATRICIA  LEAL SOTO"/>
    <s v="YARITZA SANTANA GUERRERO"/>
    <d v="2023-05-18T00:47:00"/>
    <s v="ot"/>
    <m/>
    <x v="148"/>
    <x v="152"/>
    <n v="2"/>
    <n v="2"/>
    <n v="2"/>
    <n v="2"/>
    <n v="100"/>
    <x v="720"/>
    <x v="47"/>
    <s v="Erwin  Fernández Lara"/>
    <m/>
    <m/>
    <m/>
    <m/>
    <s v="MARCIAL BASTIDAS NUÑEZ"/>
    <n v="633637"/>
    <s v="UCIA 1"/>
    <m/>
    <s v="RICARDO BURGOS"/>
    <m/>
    <m/>
    <d v="2023-05-17T00:00:00"/>
    <s v="UCI ADULTO"/>
    <s v="No"/>
  </r>
  <r>
    <n v="45324"/>
    <s v="OT GENERALES"/>
    <s v="OT"/>
    <m/>
    <x v="0"/>
    <s v="Cerrada"/>
    <s v="Alta"/>
    <s v="03RE-TRABAJO SOCIAL- CAMBIO DE HORARIO EN ILUMINACION"/>
    <s v="PATRICIA  LEAL SOTO"/>
    <s v="FRANCISCO ROLANDO PRADINES BRIONES"/>
    <d v="2023-05-18T00:48:00"/>
    <s v="ot"/>
    <m/>
    <x v="148"/>
    <x v="152"/>
    <n v="1"/>
    <n v="1"/>
    <n v="1"/>
    <n v="1"/>
    <n v="100"/>
    <x v="721"/>
    <x v="686"/>
    <s v="Erwin  Fernández Lara"/>
    <m/>
    <m/>
    <m/>
    <m/>
    <s v="IRMA CARPEZAT"/>
    <n v="633528"/>
    <m/>
    <m/>
    <m/>
    <m/>
    <m/>
    <d v="2023-05-17T00:00:00"/>
    <s v="SERVICIO SOCIAL"/>
    <s v="No"/>
  </r>
  <r>
    <n v="45326"/>
    <s v="OT GENERALES"/>
    <s v="OT"/>
    <m/>
    <x v="0"/>
    <s v="Cerrada"/>
    <s v="Alta"/>
    <s v="03RE-UPS RAYOS"/>
    <s v="PATRICIA  LEAL SOTO"/>
    <s v="YARITZA SANTANA GUERRERO"/>
    <d v="2023-05-24T01:16:00"/>
    <s v="ot"/>
    <m/>
    <x v="119"/>
    <x v="150"/>
    <n v="9"/>
    <n v="9"/>
    <n v="9"/>
    <n v="9"/>
    <n v="100"/>
    <x v="722"/>
    <x v="687"/>
    <s v="Erwin  Fernández Lara"/>
    <m/>
    <m/>
    <m/>
    <m/>
    <s v="DAVNE VERGARA CONTRERAS"/>
    <s v="633913 - 633399"/>
    <s v="IMAGENOLOGIA"/>
    <m/>
    <m/>
    <m/>
    <m/>
    <d v="2023-05-17T00:00:00"/>
    <s v="RADIOLOGIA REGIONAL"/>
    <s v="No"/>
  </r>
  <r>
    <n v="45328"/>
    <s v="OT GENERALES"/>
    <s v="OT"/>
    <m/>
    <x v="0"/>
    <s v="Cerrada"/>
    <s v="Alta"/>
    <s v="03RE- SALA REUNIONES- CAMBIO TUBO FLUORESCENTE"/>
    <s v="PATRICIA  LEAL SOTO"/>
    <s v="DANIA TAPIA ACOSTA"/>
    <d v="2023-05-18T00:49:00"/>
    <s v="ot"/>
    <m/>
    <x v="148"/>
    <x v="152"/>
    <n v="1"/>
    <n v="1"/>
    <n v="1"/>
    <n v="1"/>
    <n v="100"/>
    <x v="723"/>
    <x v="684"/>
    <s v="Erwin  Fernández Lara"/>
    <m/>
    <m/>
    <m/>
    <m/>
    <s v="PATRICIA  LEAL"/>
    <n v="633800"/>
    <s v="SERVICIOS Y LOGISTICA"/>
    <m/>
    <m/>
    <m/>
    <m/>
    <d v="2023-05-17T00:00:00"/>
    <s v="SUB DPTO DE SERV.LOGIST."/>
    <s v="No"/>
  </r>
  <r>
    <n v="45338"/>
    <s v="OT GENERALES"/>
    <s v="OT"/>
    <m/>
    <x v="1"/>
    <s v="Cerrada"/>
    <s v="Alta"/>
    <s v="03EI-GINECOLOGIA Y OBSTETRICIA-REPARACION DE CONTENEDOR"/>
    <s v="PATRICIA  LEAL SOTO"/>
    <s v="JUAN GUILLERMO  AGUILA TRIVIÑOS"/>
    <d v="2023-05-18T16:03:00"/>
    <s v="ot"/>
    <m/>
    <x v="148"/>
    <x v="152"/>
    <n v="2"/>
    <n v="2"/>
    <n v="2"/>
    <n v="2"/>
    <n v="100"/>
    <x v="724"/>
    <x v="688"/>
    <s v="JUAN GUILLERMO  AGUILA TRIVIÑOS"/>
    <m/>
    <m/>
    <m/>
    <m/>
    <s v="LAIDY ESPINOZA MUÑOZ"/>
    <n v="633738"/>
    <s v="GINECOLOGIA "/>
    <m/>
    <m/>
    <m/>
    <m/>
    <d v="2023-05-17T00:00:00"/>
    <s v="GINECOLOGIA"/>
    <s v="No"/>
  </r>
  <r>
    <n v="45339"/>
    <s v="OT GENERALES"/>
    <s v="OT"/>
    <m/>
    <x v="1"/>
    <s v="Cerrada"/>
    <s v="Alta"/>
    <s v="03EI-MEDICINA FISICA  Y REHABILITACION-CAMBIO DE RUEDA"/>
    <s v="PATRICIA  LEAL SOTO"/>
    <s v="JUAN GUILLERMO  AGUILA TRIVIÑOS"/>
    <d v="2023-05-22T13:34:00"/>
    <s v="ot"/>
    <m/>
    <x v="148"/>
    <x v="152"/>
    <n v="2"/>
    <n v="2"/>
    <n v="2"/>
    <n v="2"/>
    <n v="100"/>
    <x v="725"/>
    <x v="689"/>
    <s v="JUAN GUILLERMO  AGUILA TRIVIÑOS"/>
    <m/>
    <m/>
    <m/>
    <m/>
    <s v="PEDRO ARRATIA"/>
    <n v="633776"/>
    <s v="MEDICINA FISICA Y REHABILITADORA"/>
    <m/>
    <s v="MAURICIO  QUEZADA MARTINEZ"/>
    <m/>
    <m/>
    <d v="2023-05-17T00:00:00"/>
    <s v="POLI MEDICINA F¿SICA Y REHABIL"/>
    <s v="No"/>
  </r>
  <r>
    <n v="45340"/>
    <s v="OT GENERALES"/>
    <s v="OT"/>
    <m/>
    <x v="1"/>
    <s v="Cerrada"/>
    <s v="Alta"/>
    <s v="03EI-MEDICINA-CAMBIO DE BARANDAS"/>
    <s v="PATRICIA  LEAL SOTO"/>
    <s v="JUAN GUILLERMO  AGUILA TRIVIÑOS"/>
    <d v="2023-05-22T13:42:00"/>
    <s v="ot"/>
    <m/>
    <x v="148"/>
    <x v="152"/>
    <n v="2"/>
    <n v="2"/>
    <n v="2"/>
    <n v="2"/>
    <n v="100"/>
    <x v="726"/>
    <x v="690"/>
    <s v="JUAN GUILLERMO  AGUILA TRIVIÑOS"/>
    <m/>
    <m/>
    <m/>
    <m/>
    <s v="PEDRO ARRATIA"/>
    <n v="633776"/>
    <s v="MEDICINA FISICA Y REHABILITADORA"/>
    <m/>
    <s v="MAURICIO  QUEZADA MARTINEZ"/>
    <m/>
    <m/>
    <d v="2023-05-17T00:00:00"/>
    <s v="POLI MEDICINA F¿SICA Y REHABIL"/>
    <s v="No"/>
  </r>
  <r>
    <n v="45341"/>
    <s v="OT GENERALES"/>
    <s v="OT"/>
    <m/>
    <x v="1"/>
    <s v="Cerrada"/>
    <s v="Alta"/>
    <s v="03EI-GINECOLOGIA Y OBSTETRICIA-ARREGLO CATRE "/>
    <s v="PATRICIA  LEAL SOTO"/>
    <s v="JUAN GUILLERMO  AGUILA TRIVIÑOS"/>
    <d v="2023-05-18T15:48:00"/>
    <s v="ot"/>
    <m/>
    <x v="148"/>
    <x v="152"/>
    <n v="3"/>
    <n v="3"/>
    <n v="3"/>
    <n v="3"/>
    <n v="100"/>
    <x v="727"/>
    <x v="691"/>
    <s v="JUAN GUILLERMO  AGUILA TRIVIÑOS"/>
    <m/>
    <m/>
    <m/>
    <m/>
    <s v="LAIDY ESPINOZA MUÑOZ"/>
    <n v="633738"/>
    <s v="GINECOLOGIA"/>
    <m/>
    <s v="MAURICIO  QUEZADA MARTINEZ"/>
    <m/>
    <m/>
    <d v="2023-05-17T00:00:00"/>
    <s v="GINECOLOGIA"/>
    <s v="No"/>
  </r>
  <r>
    <n v="45347"/>
    <s v="OT GENERALES"/>
    <s v="OT"/>
    <m/>
    <x v="2"/>
    <s v="Cerrada"/>
    <s v="Urgente"/>
    <s v="03EM- QUIMIOTERAPIA AMBULATORIA"/>
    <s v="JUAN  LEIVA CADIZ"/>
    <s v="JUAN  LEIVA CADIZ"/>
    <d v="2023-05-17T20:46:00"/>
    <s v="ot"/>
    <m/>
    <x v="148"/>
    <x v="152"/>
    <n v="1"/>
    <n v="1"/>
    <n v="1"/>
    <n v="1"/>
    <n v="100"/>
    <x v="728"/>
    <x v="692"/>
    <s v="JUAN  LEIVA CADIZ"/>
    <m/>
    <m/>
    <m/>
    <m/>
    <s v="PAMELA NUÑEZ"/>
    <m/>
    <s v="QUIMIOTERAPIA  AMBULATORIA"/>
    <m/>
    <s v="JUAN  LEIVA CADIZ"/>
    <m/>
    <m/>
    <d v="2023-05-17T00:00:00"/>
    <s v="QUIMIO. AMBULATORIA ONCOLOGICA"/>
    <s v="No"/>
  </r>
  <r>
    <n v="45348"/>
    <s v="OT GENERALES"/>
    <s v="OT"/>
    <m/>
    <x v="1"/>
    <s v="Cerrada"/>
    <s v="Alta"/>
    <s v="03EI-MEDICINA FISICA  Y REHABILITACION-REVISION"/>
    <s v="PATRICIA  LEAL SOTO"/>
    <s v="JUAN GUILLERMO  AGUILA TRIVIÑOS"/>
    <d v="2023-06-02T14:31:00"/>
    <s v="ot"/>
    <m/>
    <x v="148"/>
    <x v="152"/>
    <n v="4"/>
    <n v="4"/>
    <n v="4"/>
    <n v="4"/>
    <n v="100"/>
    <x v="729"/>
    <x v="693"/>
    <s v="JUAN GUILLERMO  AGUILA TRIVIÑOS"/>
    <m/>
    <m/>
    <m/>
    <m/>
    <s v="PEDRO ARRATIA"/>
    <n v="633776"/>
    <s v="MEDICINA FISICA Y REHABILITADORA"/>
    <m/>
    <m/>
    <m/>
    <m/>
    <d v="2023-05-17T00:00:00"/>
    <s v="POLI MEDICINA F¿SICA Y REHABIL"/>
    <s v="No"/>
  </r>
  <r>
    <n v="45352"/>
    <s v="OT GENERALES"/>
    <s v="OT"/>
    <m/>
    <x v="3"/>
    <s v="Cerrada"/>
    <s v="Alta"/>
    <s v="03GC-UCI PEDIATRICA-REPARACIÓN"/>
    <s v="PATRICIA  LEAL SOTO"/>
    <s v="ROBERTO ALEJANDRO JARAMILLO PEREZ"/>
    <d v="2023-05-18T14:11:00"/>
    <s v="ot"/>
    <m/>
    <x v="148"/>
    <x v="152"/>
    <n v="2"/>
    <n v="2"/>
    <n v="0"/>
    <n v="0"/>
    <n v="100"/>
    <x v="730"/>
    <x v="694"/>
    <s v="ROBERTO ALEJANDRO JARAMILLO PEREZ"/>
    <m/>
    <m/>
    <m/>
    <m/>
    <s v="NARDA AZOCAR ULLOA"/>
    <s v="633650-633654"/>
    <s v="UCI PEDIATRICA "/>
    <m/>
    <m/>
    <m/>
    <m/>
    <d v="2023-05-17T00:00:00"/>
    <s v="UCI PEDIATRICA"/>
    <s v="No"/>
  </r>
  <r>
    <n v="45353"/>
    <s v="OT GENERALES"/>
    <s v="OT"/>
    <m/>
    <x v="3"/>
    <s v="Cerrada"/>
    <s v="Alta"/>
    <s v="03GC-UCI 1-REPARACION TOMAS DE VACIOS"/>
    <s v="PATRICIA  LEAL SOTO"/>
    <s v="CESAR ANTONIO ESPINA QUINTEROS"/>
    <d v="2023-07-07T14:32:00"/>
    <s v="ot"/>
    <m/>
    <x v="148"/>
    <x v="152"/>
    <n v="5"/>
    <n v="5"/>
    <n v="5"/>
    <n v="5"/>
    <n v="100"/>
    <x v="731"/>
    <x v="695"/>
    <s v="CESAR ANTONIO ESPINA QUINTEROS"/>
    <m/>
    <m/>
    <m/>
    <m/>
    <s v="ANDREA HUIRICAN"/>
    <n v="633638"/>
    <s v="UCI ADULTO 1"/>
    <m/>
    <m/>
    <m/>
    <m/>
    <d v="2023-05-17T00:00:00"/>
    <s v="UCI ADULTO"/>
    <s v="No"/>
  </r>
  <r>
    <n v="45354"/>
    <s v="OT GENERALES"/>
    <s v="OT"/>
    <m/>
    <x v="3"/>
    <s v="Cerrada"/>
    <s v="Alta"/>
    <s v="03GC-UCIA 1-REPARACION"/>
    <s v="PATRICIA  LEAL SOTO"/>
    <s v="ROBERTO ALEJANDRO JARAMILLO PEREZ"/>
    <d v="2023-05-18T14:09:00"/>
    <s v="ot"/>
    <m/>
    <x v="148"/>
    <x v="152"/>
    <n v="2"/>
    <n v="2"/>
    <n v="0"/>
    <n v="0"/>
    <n v="100"/>
    <x v="732"/>
    <x v="696"/>
    <s v="ROBERTO ALEJANDRO JARAMILLO PEREZ"/>
    <m/>
    <m/>
    <m/>
    <m/>
    <s v="MARCIAL BASTIDAS NUÑEZ"/>
    <n v="633637"/>
    <s v="UCIA 1"/>
    <m/>
    <m/>
    <m/>
    <m/>
    <d v="2023-05-17T00:00:00"/>
    <s v="UCI ADULTO"/>
    <s v="No"/>
  </r>
  <r>
    <n v="45356"/>
    <s v="OT GENERALES"/>
    <s v="OT"/>
    <m/>
    <x v="0"/>
    <s v="Cerrada"/>
    <s v="Urgente"/>
    <s v="03RE-PISO MECANICO-CAMBIO DE EQUIPO DE LUZ"/>
    <s v="PATRICIA  LEAL SOTO"/>
    <s v="RICARDO BURGOS"/>
    <d v="2023-05-19T21:16:00"/>
    <s v="ot"/>
    <m/>
    <x v="119"/>
    <x v="123"/>
    <n v="1"/>
    <n v="1"/>
    <n v="1"/>
    <n v="1"/>
    <n v="100"/>
    <x v="733"/>
    <x v="697"/>
    <s v="Erwin  Fernández Lara"/>
    <m/>
    <m/>
    <m/>
    <m/>
    <s v="MAURICIO QUEZADA"/>
    <s v="S/N"/>
    <s v="EQUIPOS INDUSTRIALES"/>
    <m/>
    <m/>
    <m/>
    <m/>
    <d v="2023-05-17T00:00:00"/>
    <s v="EQUIPOS INDUSTRIALES"/>
    <s v="No"/>
  </r>
  <r>
    <n v="45361"/>
    <s v="OT GENERALES"/>
    <s v="OT"/>
    <m/>
    <x v="0"/>
    <s v="Cerrada"/>
    <s v="Alta"/>
    <s v="03RE-NEONATOLOGIA-ARREGLO DE ENCHUFES"/>
    <s v="PATRICIA  LEAL SOTO"/>
    <s v="RICARDO BURGOS"/>
    <d v="2023-05-19T21:14:00"/>
    <s v="ot"/>
    <m/>
    <x v="119"/>
    <x v="123"/>
    <n v="1"/>
    <n v="1"/>
    <n v="1"/>
    <n v="1"/>
    <n v="100"/>
    <x v="734"/>
    <x v="698"/>
    <s v="Erwin  Fernández Lara"/>
    <m/>
    <m/>
    <m/>
    <m/>
    <s v="REBECA LEMARIE"/>
    <n v="633594"/>
    <s v="NEONATOLOGIA"/>
    <m/>
    <m/>
    <m/>
    <m/>
    <d v="2023-05-18T00:00:00"/>
    <s v="NEONATO CUIDADOS BASICOS"/>
    <s v="No"/>
  </r>
  <r>
    <n v="45363"/>
    <s v="OT GENERALES"/>
    <s v="OT"/>
    <m/>
    <x v="0"/>
    <s v="Cerrada"/>
    <s v="Alta"/>
    <s v="03RE-URGENCIA ADULTO -INSTALACION DE PROTECTORES"/>
    <s v="PATRICIA  LEAL SOTO"/>
    <s v="YARITZA SANTANA GUERRERO"/>
    <d v="2023-05-24T00:59:00"/>
    <s v="ot"/>
    <m/>
    <x v="72"/>
    <x v="73"/>
    <n v="1"/>
    <n v="1"/>
    <n v="1"/>
    <n v="1"/>
    <n v="100"/>
    <x v="735"/>
    <x v="699"/>
    <s v="Erwin  Fernández Lara"/>
    <m/>
    <m/>
    <m/>
    <m/>
    <s v="MARIA VILLARROEL"/>
    <n v="633744"/>
    <s v="URGENCIA ADULTOS"/>
    <m/>
    <m/>
    <m/>
    <m/>
    <d v="2023-05-18T00:00:00"/>
    <s v="URGENCIA ADULTOS"/>
    <s v="No"/>
  </r>
  <r>
    <n v="45370"/>
    <s v="OT GENERALES"/>
    <s v="OT"/>
    <m/>
    <x v="1"/>
    <s v="Cerrada"/>
    <s v="Alta"/>
    <s v="03EI-ESTERILIZACIÓN-AUTOCLAVE G1"/>
    <s v="PATRICIA  LEAL SOTO"/>
    <s v="SEBASTIAN TORRES CARVALLO"/>
    <d v="2023-06-01T21:01:00"/>
    <s v="ot"/>
    <m/>
    <x v="33"/>
    <x v="36"/>
    <n v="2"/>
    <n v="2"/>
    <n v="2"/>
    <n v="2"/>
    <n v="100"/>
    <x v="736"/>
    <x v="700"/>
    <s v="SEBASTIAN TORRES CARVALLO"/>
    <m/>
    <m/>
    <m/>
    <m/>
    <s v="CARLA SALAZAR"/>
    <n v="633459"/>
    <s v="ESTERILIZACION"/>
    <m/>
    <s v="FELIPE  FIGUEROA CANUIÑIR, JOSE LUIS  CEBALLO CARCAMO"/>
    <m/>
    <m/>
    <d v="2023-05-18T00:00:00"/>
    <s v="ESTERILIZACION"/>
    <s v="No"/>
  </r>
  <r>
    <n v="45372"/>
    <s v="OT GENERALES"/>
    <s v="OT"/>
    <m/>
    <x v="1"/>
    <s v="Cerrada"/>
    <s v="Normal"/>
    <s v="03EI-ESTERILIZACION -GETING 3"/>
    <s v="PATRICIA  LEAL SOTO"/>
    <s v="SEBASTIAN TORRES CARVALLO"/>
    <d v="2023-06-01T20:41:00"/>
    <s v="ot"/>
    <m/>
    <x v="33"/>
    <x v="36"/>
    <n v="2"/>
    <n v="2"/>
    <n v="2"/>
    <n v="2"/>
    <n v="100"/>
    <x v="737"/>
    <x v="701"/>
    <s v="SEBASTIAN TORRES CARVALLO"/>
    <m/>
    <m/>
    <m/>
    <m/>
    <s v="CONSTANZA PEREZ"/>
    <n v="633459"/>
    <s v="ESTERILIZACION"/>
    <m/>
    <m/>
    <m/>
    <m/>
    <d v="2023-05-18T00:00:00"/>
    <s v="ESTERILIZACION"/>
    <s v="No"/>
  </r>
  <r>
    <n v="45388"/>
    <s v="OT GENERALES"/>
    <s v="OT"/>
    <m/>
    <x v="1"/>
    <s v="Cerrada"/>
    <s v="Alta"/>
    <s v="03EI-CIRUGIA ADULTO-REPARACIÓN DE MACERADORA"/>
    <s v="PATRICIA  LEAL SOTO"/>
    <s v="SEBASTIAN TORRES CARVALLO"/>
    <d v="2023-07-05T12:49:00"/>
    <s v="ot"/>
    <m/>
    <x v="119"/>
    <x v="123"/>
    <n v="1"/>
    <n v="1"/>
    <n v="1"/>
    <n v="1"/>
    <n v="100"/>
    <x v="738"/>
    <x v="702"/>
    <s v="SEBASTIAN TORRES CARVALLO"/>
    <m/>
    <m/>
    <m/>
    <m/>
    <s v="CARLA NILO"/>
    <s v="633704/633823"/>
    <s v="CIRUGIA ADULTOS "/>
    <m/>
    <m/>
    <m/>
    <m/>
    <d v="2023-05-18T00:00:00"/>
    <s v="CIRUGIA ADULTO"/>
    <s v="No"/>
  </r>
  <r>
    <n v="45391"/>
    <s v="OT GENERALES"/>
    <s v="OT"/>
    <m/>
    <x v="1"/>
    <s v="Cerrada"/>
    <s v="Alta"/>
    <s v="03EI-LAVANDERIA-REPARACIÓN POR FUGA DE VAPOR"/>
    <s v="PATRICIA  LEAL SOTO"/>
    <s v="JOSE LUIS  CEBALLO CARCAMO"/>
    <d v="2023-11-21T11:53:00"/>
    <s v="ot"/>
    <m/>
    <x v="33"/>
    <x v="36"/>
    <n v="2"/>
    <n v="2"/>
    <n v="2"/>
    <n v="2"/>
    <n v="100"/>
    <x v="739"/>
    <x v="703"/>
    <s v="JOSE LUIS  CEBALLO CARCAMO"/>
    <m/>
    <m/>
    <m/>
    <m/>
    <s v="CLAUDIO POZO VALENZUELA"/>
    <n v="633799"/>
    <s v="LAVANDERIA Y ROPERIA"/>
    <m/>
    <s v="JOSE LUIS  CEBALLO CARCAMO"/>
    <m/>
    <m/>
    <d v="2023-05-18T00:00:00"/>
    <s v="LAVANDERIA"/>
    <s v="No"/>
  </r>
  <r>
    <n v="45392"/>
    <s v="OT GENERALES"/>
    <s v="OT"/>
    <m/>
    <x v="1"/>
    <s v="Cerrada"/>
    <s v="Alta"/>
    <s v="03EI-LAVANDERIA-LIMPIEZA DE EQUIPOS"/>
    <s v="PATRICIA  LEAL SOTO"/>
    <s v="SEBASTIAN TORRES CARVALLO"/>
    <d v="2023-06-01T20:58:00"/>
    <s v="ot"/>
    <m/>
    <x v="33"/>
    <x v="36"/>
    <n v="2"/>
    <n v="2"/>
    <n v="2"/>
    <n v="2"/>
    <n v="100"/>
    <x v="740"/>
    <x v="704"/>
    <s v="SEBASTIAN TORRES CARVALLO"/>
    <m/>
    <m/>
    <m/>
    <m/>
    <s v="CLAUDIO POZO VALENZUELA"/>
    <n v="633799"/>
    <s v="LAVANDERIA Y ROPERIA"/>
    <m/>
    <s v="ALVARO  MATUS REYES, FELIPE  FIGUEROA CANUIÑIR"/>
    <m/>
    <m/>
    <d v="2023-05-18T00:00:00"/>
    <s v="LAVANDERIA"/>
    <s v="No"/>
  </r>
  <r>
    <n v="45396"/>
    <s v="OT GENERALES"/>
    <s v="OT"/>
    <m/>
    <x v="0"/>
    <s v="Cerrada"/>
    <s v="Alta"/>
    <s v="03RE-PARTOS-CAMBIO DE TUBOS "/>
    <s v="PATRICIA  LEAL SOTO"/>
    <s v="FRANCISCO ROLANDO PRADINES BRIONES"/>
    <d v="2023-05-19T21:11:00"/>
    <s v="ot"/>
    <m/>
    <x v="119"/>
    <x v="10"/>
    <n v="1"/>
    <n v="1"/>
    <n v="1"/>
    <n v="1"/>
    <n v="100"/>
    <x v="741"/>
    <x v="705"/>
    <s v="Erwin  Fernández Lara"/>
    <m/>
    <m/>
    <m/>
    <m/>
    <s v="EVELYN CARDENAS PICTICAR"/>
    <s v="633605 ? 633601"/>
    <s v="PARTOS"/>
    <m/>
    <s v="RICARDO BURGOS"/>
    <m/>
    <m/>
    <d v="2023-05-18T00:00:00"/>
    <s v="PARTO - OBSTETRICIA"/>
    <s v="No"/>
  </r>
  <r>
    <n v="45407"/>
    <s v="OT GENERALES"/>
    <s v="OT"/>
    <m/>
    <x v="1"/>
    <s v="Cerrada"/>
    <s v="Alta"/>
    <s v="03EI-QUIMIOTERAPIA AMBULATORIA-REPARACION "/>
    <s v="PATRICIA  LEAL SOTO"/>
    <s v="JUAN GUILLERMO  AGUILA TRIVIÑOS"/>
    <d v="2023-05-22T13:55:00"/>
    <s v="ot"/>
    <m/>
    <x v="33"/>
    <x v="36"/>
    <n v="2"/>
    <n v="2"/>
    <n v="2"/>
    <n v="2"/>
    <n v="100"/>
    <x v="742"/>
    <x v="706"/>
    <s v="JUAN GUILLERMO  AGUILA TRIVIÑOS"/>
    <m/>
    <m/>
    <m/>
    <m/>
    <s v="PAMELA NUÑEZ"/>
    <n v="633988"/>
    <s v="QUIMIOTERAPIA AMBULATORIA"/>
    <m/>
    <s v="MAURICIO  QUEZADA MARTINEZ"/>
    <m/>
    <m/>
    <d v="2023-05-18T00:00:00"/>
    <s v="QUIMIO. AMBULATORIA ONCOLOGICA"/>
    <s v="No"/>
  </r>
  <r>
    <n v="45412"/>
    <s v="OT GENERALES"/>
    <s v="OT"/>
    <m/>
    <x v="1"/>
    <s v="Cerrada"/>
    <s v="Alta"/>
    <s v="03EI-CENTRAL DE PRODUCCIÓN-MANTENCIÓN EN CARRO DE TRANSPORTE"/>
    <s v="PATRICIA  LEAL SOTO"/>
    <s v="JUAN GUILLERMO  AGUILA TRIVIÑOS"/>
    <d v="2023-05-22T13:39:00"/>
    <s v="ot"/>
    <m/>
    <x v="33"/>
    <x v="36"/>
    <n v="3"/>
    <n v="3"/>
    <n v="3"/>
    <n v="3"/>
    <n v="100"/>
    <x v="743"/>
    <x v="707"/>
    <s v="JUAN GUILLERMO  AGUILA TRIVIÑOS"/>
    <m/>
    <m/>
    <m/>
    <m/>
    <s v="ANITA COTAL"/>
    <n v="633435"/>
    <s v="CENTRAL DE PRODUCCION"/>
    <m/>
    <s v="MAURICIO  QUEZADA MARTINEZ"/>
    <m/>
    <m/>
    <d v="2023-05-18T00:00:00"/>
    <s v="ALIMENTACION (UCP)"/>
    <s v="No"/>
  </r>
  <r>
    <n v="45467"/>
    <s v="OT GENERALES"/>
    <s v="OT"/>
    <m/>
    <x v="1"/>
    <s v="Cerrada"/>
    <s v="Normal"/>
    <s v="03EI-NUTRICION CLINICA-PINTAR CARRO DE TRANSPORTE"/>
    <s v="PATRICIA  LEAL SOTO"/>
    <s v="JUAN GUILLERMO  AGUILA TRIVIÑOS"/>
    <d v="2023-05-22T13:47:00"/>
    <s v="ot"/>
    <m/>
    <x v="119"/>
    <x v="123"/>
    <n v="3"/>
    <n v="3"/>
    <n v="3"/>
    <n v="3"/>
    <n v="100"/>
    <x v="744"/>
    <x v="708"/>
    <s v="JUAN GUILLERMO  AGUILA TRIVIÑOS"/>
    <m/>
    <m/>
    <m/>
    <m/>
    <s v="ELIZABETH FIERRO"/>
    <n v="633848"/>
    <s v="CENTRAL DE PRODUCCION"/>
    <m/>
    <s v="MAURICIO  QUEZADA MARTINEZ"/>
    <m/>
    <m/>
    <d v="2023-05-19T00:00:00"/>
    <s v="ALIMENTACION (UCP)"/>
    <s v="No"/>
  </r>
  <r>
    <n v="45468"/>
    <s v="OT GENERALES"/>
    <s v="OT"/>
    <m/>
    <x v="0"/>
    <s v="Cerrada"/>
    <s v="Alta"/>
    <s v="03RE-REPOSTERO ONCOLOGIA-CAMBIAR TUBO FLUORESCENTE"/>
    <s v="PATRICIA  LEAL SOTO"/>
    <s v="DANIA TAPIA ACOSTA"/>
    <d v="2023-05-19T21:08:00"/>
    <s v="ot"/>
    <m/>
    <x v="119"/>
    <x v="123"/>
    <n v="1"/>
    <n v="1"/>
    <n v="1"/>
    <n v="1"/>
    <n v="100"/>
    <x v="745"/>
    <x v="709"/>
    <s v="Erwin  Fernández Lara"/>
    <m/>
    <m/>
    <m/>
    <m/>
    <s v="ELIZABETH FIERRO"/>
    <n v="633432"/>
    <s v="CENTRAL DE PRODUCCION"/>
    <m/>
    <s v="YARITZA SANTANA GUERRERO"/>
    <m/>
    <m/>
    <d v="2023-05-19T00:00:00"/>
    <s v="ALIMENTACION (UCP)"/>
    <s v="No"/>
  </r>
  <r>
    <n v="45475"/>
    <s v="OT GENERALES"/>
    <s v="OT"/>
    <m/>
    <x v="0"/>
    <s v="Cerrada"/>
    <s v="Alta"/>
    <s v="03RE-MEDICINA-REPARAR LUZ "/>
    <s v="PATRICIA  LEAL SOTO"/>
    <s v="VICTOR ANTONIO OBANDO TRUJILLO"/>
    <d v="2023-05-24T01:06:00"/>
    <s v="ot"/>
    <m/>
    <x v="72"/>
    <x v="73"/>
    <n v="1"/>
    <n v="1"/>
    <n v="1"/>
    <n v="1"/>
    <n v="100"/>
    <x v="746"/>
    <x v="710"/>
    <s v="Erwin  Fernández Lara"/>
    <m/>
    <m/>
    <m/>
    <m/>
    <s v="MEDICINA 3°PISO"/>
    <n v="633520"/>
    <s v="MEDICINA 3° PISO"/>
    <m/>
    <m/>
    <m/>
    <m/>
    <d v="2023-05-19T00:00:00"/>
    <s v="MEDICINA"/>
    <s v="No"/>
  </r>
  <r>
    <n v="45481"/>
    <s v="OT GENERALES"/>
    <s v="OT"/>
    <m/>
    <x v="0"/>
    <s v="Rechazada"/>
    <s v="Alta"/>
    <s v="03RE-CASETA DE GAS CASINO FUNCIONARIOS-SENSOR DE MOVIMIENTOS"/>
    <s v="PATRICIA  LEAL SOTO"/>
    <s v="Erwin  Fernández Lara"/>
    <d v="2023-12-14T00:33:00"/>
    <s v="ot"/>
    <m/>
    <x v="154"/>
    <x v="158"/>
    <n v="1"/>
    <n v="1"/>
    <n v="2"/>
    <n v="2"/>
    <n v="100"/>
    <x v="747"/>
    <x v="711"/>
    <s v="Erwin  Fernández Lara"/>
    <m/>
    <m/>
    <m/>
    <m/>
    <s v="LUIS MILLATUREO"/>
    <s v="S/N"/>
    <s v="INFRAESTRUCTURA"/>
    <m/>
    <m/>
    <m/>
    <m/>
    <d v="2023-05-19T00:00:00"/>
    <s v="SUB DPTO INFRAESTRUCTURA"/>
    <s v="No"/>
  </r>
  <r>
    <n v="45500"/>
    <s v="OT GENERALES"/>
    <s v="OT"/>
    <m/>
    <x v="1"/>
    <s v="Cerrada"/>
    <s v="Alta"/>
    <s v="03EI-FARMACIA HOSPITALIZADOS-REPARACION DE SELLADORA"/>
    <s v="PATRICIA  LEAL SOTO"/>
    <s v="ANDRES RICARDO  MARTINEZ VEGA"/>
    <d v="2024-01-15T10:02:00"/>
    <s v="ot"/>
    <m/>
    <x v="155"/>
    <x v="159"/>
    <m/>
    <m/>
    <n v="1"/>
    <n v="1"/>
    <n v="100"/>
    <x v="748"/>
    <x v="712"/>
    <s v="DANIA TAPIA ACOSTA"/>
    <m/>
    <m/>
    <m/>
    <m/>
    <s v="ORIANA CARDENAS"/>
    <n v="633615"/>
    <s v="FARMACIA HOSPITALIZADOS"/>
    <m/>
    <m/>
    <m/>
    <m/>
    <d v="2023-05-19T00:00:00"/>
    <s v="FARMACIA H. REGIONAL"/>
    <s v="No"/>
  </r>
  <r>
    <n v="45502"/>
    <s v="OT GENERALES"/>
    <s v="OT"/>
    <m/>
    <x v="0"/>
    <s v="Cerrada"/>
    <s v="Alta"/>
    <s v="03RE-CENTRAL DE PRODUCCION-ENCHUFE"/>
    <s v="PATRICIA  LEAL SOTO"/>
    <s v="VICTOR ANTONIO OBANDO TRUJILLO"/>
    <d v="2023-05-19T21:15:00"/>
    <s v="ot"/>
    <m/>
    <x v="33"/>
    <x v="36"/>
    <n v="2"/>
    <n v="2"/>
    <n v="2"/>
    <n v="2"/>
    <n v="100"/>
    <x v="749"/>
    <x v="713"/>
    <s v="Erwin  Fernández Lara"/>
    <m/>
    <m/>
    <m/>
    <m/>
    <s v="ANITA COTAL"/>
    <n v="633435"/>
    <s v="CENTRAL DE PRODUCCION"/>
    <m/>
    <s v="DANIA TAPIA ACOSTA"/>
    <m/>
    <m/>
    <d v="2023-05-19T00:00:00"/>
    <s v="ALIMENTACION (UCP)"/>
    <s v="No"/>
  </r>
  <r>
    <n v="45503"/>
    <s v="OT GENERALES"/>
    <s v="OT"/>
    <m/>
    <x v="0"/>
    <s v="Cerrada"/>
    <s v="Alta"/>
    <s v="03RE-ODONTOLOGIA-CAMBIO DE TUBOS FLUORESCENTES"/>
    <s v="PATRICIA  LEAL SOTO"/>
    <s v="RICARDO BURGOS"/>
    <d v="2023-05-24T01:09:00"/>
    <s v="ot"/>
    <m/>
    <x v="132"/>
    <x v="135"/>
    <n v="1"/>
    <n v="1"/>
    <n v="1"/>
    <n v="1"/>
    <n v="100"/>
    <x v="750"/>
    <x v="714"/>
    <s v="Erwin  Fernández Lara"/>
    <m/>
    <m/>
    <m/>
    <m/>
    <s v="DAFNAE VALENZUELA"/>
    <n v="633886"/>
    <s v="CAE OFTALMOLOGIA"/>
    <m/>
    <m/>
    <m/>
    <m/>
    <d v="2023-05-19T00:00:00"/>
    <s v="CONSULTORIO ADOSADO ESPECIAL."/>
    <s v="No"/>
  </r>
  <r>
    <n v="45504"/>
    <s v="OT GENERALES"/>
    <s v="OT"/>
    <m/>
    <x v="1"/>
    <s v="Cerrada"/>
    <s v="Alta"/>
    <s v="03EI-POLI CIRUGIA HBV-REVISION DE ENCERADORA"/>
    <s v="PATRICIA  LEAL SOTO"/>
    <s v="FRANCISCO ROLANDO PRADINES BRIONES"/>
    <d v="2023-08-08T11:19:00"/>
    <s v="ot"/>
    <m/>
    <x v="37"/>
    <x v="10"/>
    <m/>
    <m/>
    <n v="0"/>
    <n v="0"/>
    <n v="100"/>
    <x v="751"/>
    <x v="715"/>
    <s v="DANIA TAPIA ACOSTA"/>
    <m/>
    <m/>
    <m/>
    <m/>
    <s v="CLAUDIA LOPEZ REYES"/>
    <n v="633329"/>
    <s v="POLI CIRUGIA ADULTO"/>
    <m/>
    <m/>
    <m/>
    <m/>
    <d v="2023-05-19T00:00:00"/>
    <s v="POLI CIRUGIA ADULTO"/>
    <s v="No"/>
  </r>
  <r>
    <n v="45505"/>
    <s v="OT GENERALES"/>
    <s v="OT"/>
    <m/>
    <x v="0"/>
    <s v="Cerrada"/>
    <s v="Alta"/>
    <s v="03RE-RAYOS-CAMBIO DE TUBOS"/>
    <s v="PATRICIA  LEAL SOTO"/>
    <s v="YARITZA SANTANA GUERRERO"/>
    <d v="2023-05-24T01:00:00"/>
    <s v="ot"/>
    <m/>
    <x v="119"/>
    <x v="123"/>
    <n v="1"/>
    <n v="1"/>
    <n v="1"/>
    <n v="1"/>
    <n v="100"/>
    <x v="752"/>
    <x v="658"/>
    <s v="Erwin  Fernández Lara"/>
    <m/>
    <m/>
    <m/>
    <m/>
    <s v="DAVNE VERGARA CONTRERAS"/>
    <n v="633399"/>
    <s v="RAYOS IMAGENOLOGIA"/>
    <m/>
    <m/>
    <m/>
    <m/>
    <d v="2023-05-19T00:00:00"/>
    <s v="RADIOLOGIA REGIONAL"/>
    <s v="No"/>
  </r>
  <r>
    <n v="45508"/>
    <s v="OT GENERALES"/>
    <s v="OT"/>
    <m/>
    <x v="2"/>
    <s v="Cerrada"/>
    <s v="Alta"/>
    <s v="03EM-MEDICINA-REVISIÓN Y REPARACIÓN "/>
    <s v="PATRICIA  LEAL SOTO"/>
    <s v="Victor Lopez Galleguillos"/>
    <d v="2024-01-15T10:36:00"/>
    <s v="ot"/>
    <m/>
    <x v="156"/>
    <x v="160"/>
    <m/>
    <m/>
    <n v="0"/>
    <n v="0"/>
    <n v="100"/>
    <x v="753"/>
    <x v="716"/>
    <s v="RODRIGO GUTIERREZ VELIZ"/>
    <m/>
    <m/>
    <m/>
    <m/>
    <s v="CLAUDIA CAMPOS RIVERA"/>
    <n v="633520"/>
    <s v="MEDICINA"/>
    <m/>
    <m/>
    <m/>
    <m/>
    <d v="2023-05-19T00:00:00"/>
    <s v="MEDICINA"/>
    <s v="No"/>
  </r>
  <r>
    <n v="45563"/>
    <s v="OT GENERALES"/>
    <s v="OT"/>
    <m/>
    <x v="0"/>
    <s v="Cerrada"/>
    <s v="Normal"/>
    <s v="03RE-PATOLOGIA MAMARIA-CAMBIAR TUBOS FLUORESCENTES"/>
    <s v="PATRICIA  LEAL SOTO"/>
    <s v="DANIA TAPIA ACOSTA"/>
    <d v="2023-05-24T01:07:00"/>
    <s v="ot"/>
    <m/>
    <x v="132"/>
    <x v="135"/>
    <n v="1"/>
    <n v="1"/>
    <n v="1"/>
    <n v="1"/>
    <n v="100"/>
    <x v="754"/>
    <x v="193"/>
    <s v="Erwin  Fernández Lara"/>
    <m/>
    <m/>
    <m/>
    <m/>
    <m/>
    <n v="633830"/>
    <s v="POLI PATOLOGIA MAMARIA"/>
    <m/>
    <m/>
    <m/>
    <m/>
    <d v="2023-05-22T00:00:00"/>
    <s v="POLI PATOLOGIA MAMARIA"/>
    <s v="No"/>
  </r>
  <r>
    <n v="45564"/>
    <s v="OT GENERALES"/>
    <s v="OT"/>
    <m/>
    <x v="0"/>
    <s v="Cerrada"/>
    <s v="Alta"/>
    <s v="03RE-FARMACIA HOSPITALIZADOS-REVISIÓN"/>
    <s v="PATRICIA  LEAL SOTO"/>
    <s v="VICTOR ANTONIO OBANDO TRUJILLO"/>
    <d v="2023-08-08T11:22:00"/>
    <s v="ot"/>
    <m/>
    <x v="37"/>
    <x v="10"/>
    <m/>
    <m/>
    <n v="0"/>
    <n v="0"/>
    <n v="100"/>
    <x v="755"/>
    <x v="717"/>
    <s v="DANIA TAPIA ACOSTA"/>
    <m/>
    <m/>
    <m/>
    <m/>
    <s v="FABIOLA CASTILLO"/>
    <n v="633615"/>
    <s v="FARMACIA HOSPITALIZADOS"/>
    <m/>
    <m/>
    <m/>
    <m/>
    <d v="2023-05-22T00:00:00"/>
    <s v="FARMACIA H. REGIONAL"/>
    <s v="No"/>
  </r>
  <r>
    <n v="45565"/>
    <s v="OT GENERALES"/>
    <s v="OT"/>
    <m/>
    <x v="0"/>
    <s v="Cerrada"/>
    <s v="Alta"/>
    <s v="03RE-FARMACIA AMBULATORIO-INSTALAR PUNTO ELÉCTRICO"/>
    <s v="PATRICIA  LEAL SOTO"/>
    <s v="Erwin  Fernández Lara"/>
    <d v="2024-02-18T05:22:00"/>
    <s v="ot"/>
    <m/>
    <x v="157"/>
    <x v="161"/>
    <m/>
    <m/>
    <n v="1"/>
    <n v="1"/>
    <n v="100"/>
    <x v="756"/>
    <x v="718"/>
    <s v="RICARDO BURGOS"/>
    <m/>
    <m/>
    <m/>
    <m/>
    <s v="FABIOLA CASTILLO"/>
    <n v="633371"/>
    <s v="FARMACIA AMBULATORIO"/>
    <m/>
    <m/>
    <m/>
    <m/>
    <d v="2023-05-22T00:00:00"/>
    <s v="FARMACIA H. REGIONAL"/>
    <s v="No"/>
  </r>
  <r>
    <n v="45579"/>
    <s v="OT GENERALES"/>
    <s v="OT"/>
    <m/>
    <x v="1"/>
    <s v="Cerrada"/>
    <s v="Urgente"/>
    <s v="03EI-ESTERILIZACION -PISTOLA DE VAPOR"/>
    <s v="PATRICIA  LEAL SOTO"/>
    <s v="ALEJANDRO AMPUERO MUÑOZ"/>
    <d v="2023-11-29T12:14:00"/>
    <s v="ot"/>
    <m/>
    <x v="72"/>
    <x v="73"/>
    <n v="5"/>
    <n v="5"/>
    <n v="0"/>
    <n v="0"/>
    <n v="100"/>
    <x v="757"/>
    <x v="719"/>
    <s v="PATRICIA  LEAL SOTO"/>
    <m/>
    <m/>
    <m/>
    <m/>
    <s v="FRANCISCA LEIVA"/>
    <n v="633459"/>
    <s v="ESTERILIZACION"/>
    <m/>
    <s v="ALEJANDRO AMPUERO MUÑOZ"/>
    <m/>
    <m/>
    <d v="2023-05-22T00:00:00"/>
    <s v="ESTERILIZACION"/>
    <s v="No"/>
  </r>
  <r>
    <n v="45581"/>
    <s v="OT GENERALES"/>
    <s v="OT"/>
    <m/>
    <x v="0"/>
    <s v="Cerrada"/>
    <s v="Alta"/>
    <s v="03RE-NEUROLOGIA-CAMBIO DE TUBOS FLUORESCENTES"/>
    <s v="PATRICIA  LEAL SOTO"/>
    <s v="RICARDO BURGOS"/>
    <d v="2023-05-24T01:09:00"/>
    <s v="ot"/>
    <m/>
    <x v="132"/>
    <x v="135"/>
    <n v="1"/>
    <n v="1"/>
    <n v="1"/>
    <n v="1"/>
    <n v="100"/>
    <x v="758"/>
    <x v="714"/>
    <s v="Erwin  Fernández Lara"/>
    <m/>
    <m/>
    <m/>
    <m/>
    <s v="MARIEL UNDA"/>
    <n v="633713"/>
    <s v="NEUROLOGIA"/>
    <m/>
    <m/>
    <m/>
    <m/>
    <d v="2023-05-22T00:00:00"/>
    <s v="NEUROCIRUGIA"/>
    <s v="No"/>
  </r>
  <r>
    <n v="45583"/>
    <s v="OT GENERALES"/>
    <s v="OT"/>
    <m/>
    <x v="1"/>
    <s v="Cerrada"/>
    <s v="Normal"/>
    <s v="03EI-RECUPERACIÓN-REPARACIÓN DE CAMA "/>
    <s v="PATRICIA  LEAL SOTO"/>
    <s v="MAURICIO  QUEZADA MARTINEZ"/>
    <d v="2023-06-02T15:50:00"/>
    <s v="ot"/>
    <m/>
    <x v="72"/>
    <x v="73"/>
    <n v="3"/>
    <n v="3"/>
    <n v="0"/>
    <n v="0"/>
    <n v="100"/>
    <x v="759"/>
    <x v="720"/>
    <s v="FELIPE  FIGUEROA CANUIÑIR"/>
    <m/>
    <m/>
    <m/>
    <m/>
    <s v="ANDREA FIGUEROA"/>
    <n v="633493"/>
    <s v="RECUPERACION "/>
    <m/>
    <s v="MAURICIO  QUEZADA MARTINEZ"/>
    <m/>
    <m/>
    <d v="2023-05-22T00:00:00"/>
    <s v="RECUPERACION PABELLON CENTRAL"/>
    <s v="No"/>
  </r>
  <r>
    <n v="45584"/>
    <s v="OT GENERALES"/>
    <s v="OT"/>
    <m/>
    <x v="1"/>
    <s v="Cerrada"/>
    <s v="Alta"/>
    <s v="03EI-TRAUMATOLOGIA-REPARACION DE BARANDA"/>
    <s v="PATRICIA  LEAL SOTO"/>
    <s v="MAURICIO  QUEZADA MARTINEZ"/>
    <d v="2023-06-02T15:22:00"/>
    <s v="ot"/>
    <m/>
    <x v="72"/>
    <x v="73"/>
    <n v="3"/>
    <n v="3"/>
    <n v="3"/>
    <n v="3"/>
    <n v="100"/>
    <x v="760"/>
    <x v="721"/>
    <s v="FELIPE  FIGUEROA CANUIÑIR"/>
    <m/>
    <m/>
    <m/>
    <m/>
    <s v="PAMELA ROZAS ROJAS"/>
    <s v="633718 /954957560"/>
    <s v="TRAUMATOLOGIA"/>
    <m/>
    <s v="MAURICIO  QUEZADA MARTINEZ"/>
    <m/>
    <m/>
    <d v="2023-05-22T00:00:00"/>
    <s v="TRAUMATOLOGIA ADULTO"/>
    <s v="No"/>
  </r>
  <r>
    <n v="45587"/>
    <s v="OT GENERALES"/>
    <s v="OT"/>
    <m/>
    <x v="1"/>
    <s v="Cerrada"/>
    <s v="Alta"/>
    <s v="03EI-MEDICO QUIRURGICO-ARREGLO DE CAMILLA"/>
    <s v="PATRICIA  LEAL SOTO"/>
    <s v="JOSE LUIS  CEBALLO CARCAMO"/>
    <d v="2023-06-08T14:23:00"/>
    <s v="ot"/>
    <m/>
    <x v="72"/>
    <x v="73"/>
    <n v="3"/>
    <n v="3"/>
    <n v="3"/>
    <n v="3"/>
    <n v="100"/>
    <x v="761"/>
    <x v="722"/>
    <s v="MAURICIO  QUEZADA MARTINEZ"/>
    <m/>
    <m/>
    <m/>
    <m/>
    <s v="XIMENA RIVAS PEÑA"/>
    <s v="633670 - 633669"/>
    <s v="MEDICO QUIRURGICO"/>
    <m/>
    <s v="MAURICIO  QUEZADA MARTINEZ"/>
    <m/>
    <m/>
    <d v="2023-05-22T00:00:00"/>
    <s v="HBV"/>
    <s v="No"/>
  </r>
  <r>
    <n v="45615"/>
    <s v="OT GENERALES"/>
    <s v="OT"/>
    <m/>
    <x v="2"/>
    <s v="Cerrada"/>
    <s v="Alta"/>
    <s v="03EM-UPC ADULTO-REPARACION"/>
    <s v="PATRICIA  LEAL SOTO"/>
    <s v="Grecia Stephany Sánchez Macho"/>
    <d v="2023-07-08T21:14:00"/>
    <s v="ot"/>
    <m/>
    <x v="158"/>
    <x v="162"/>
    <m/>
    <m/>
    <n v="0"/>
    <n v="0"/>
    <n v="100"/>
    <x v="762"/>
    <x v="723"/>
    <s v="RICHARD  MARDONES ALVAREZ"/>
    <m/>
    <m/>
    <m/>
    <m/>
    <s v="PAULINA CATALAN PEREZ"/>
    <n v="633636"/>
    <s v="UPC ADULTO UCI 1"/>
    <m/>
    <m/>
    <m/>
    <m/>
    <d v="2023-05-23T00:00:00"/>
    <s v="UCI ADULTO"/>
    <s v="No"/>
  </r>
  <r>
    <n v="45616"/>
    <s v="OT GENERALES"/>
    <s v="OT"/>
    <m/>
    <x v="2"/>
    <s v="Cerrada"/>
    <s v="Alta"/>
    <s v="03EM-UPC ADULTO -REPARACION"/>
    <s v="PATRICIA  LEAL SOTO"/>
    <s v="Grecia Stephany Sánchez Macho"/>
    <d v="2023-06-01T21:31:00"/>
    <s v="ot"/>
    <m/>
    <x v="101"/>
    <x v="104"/>
    <m/>
    <m/>
    <n v="0"/>
    <n v="0"/>
    <n v="100"/>
    <x v="763"/>
    <x v="724"/>
    <s v="RICHARD  MARDONES ALVAREZ"/>
    <m/>
    <m/>
    <m/>
    <m/>
    <s v="PAULINA CATALAN PEREZ"/>
    <n v="633636"/>
    <s v="UPC ADULTO UCI2"/>
    <m/>
    <m/>
    <m/>
    <m/>
    <d v="2023-05-23T00:00:00"/>
    <s v="UCI ADULTO"/>
    <s v="No"/>
  </r>
  <r>
    <n v="45617"/>
    <s v="OT GENERALES"/>
    <s v="OT"/>
    <m/>
    <x v="0"/>
    <s v="Cerrada"/>
    <s v="Alta"/>
    <s v="03RE-POLI INFECTOLOGIA E INMUNOLOGIA-CAMBIO FOCO DE LUZ"/>
    <s v="PATRICIA  LEAL SOTO"/>
    <s v="DANIA TAPIA ACOSTA"/>
    <d v="2023-06-01T14:46:00"/>
    <s v="ot"/>
    <m/>
    <x v="149"/>
    <x v="153"/>
    <n v="1"/>
    <n v="1"/>
    <n v="1"/>
    <n v="1"/>
    <n v="100"/>
    <x v="764"/>
    <x v="675"/>
    <s v="Erwin  Fernández Lara"/>
    <m/>
    <m/>
    <m/>
    <m/>
    <s v="KARINA ANCAO"/>
    <s v="S/N"/>
    <s v="POLI INMUNOLOGIA E INFECTOLOGIA"/>
    <m/>
    <m/>
    <m/>
    <m/>
    <d v="2023-05-23T00:00:00"/>
    <s v="POLI INMUNO-INFECTOLOGIA"/>
    <s v="No"/>
  </r>
  <r>
    <n v="45619"/>
    <s v="OT GENERALES"/>
    <s v="OT"/>
    <m/>
    <x v="0"/>
    <s v="Cerrada"/>
    <s v="Alta"/>
    <s v="03RE-GINECÓLOGA HOSPITALIZADOS-CAMBIAR ENCHUFES "/>
    <s v="PATRICIA  LEAL SOTO"/>
    <s v="RICARDO BURGOS"/>
    <d v="2023-05-24T01:11:00"/>
    <s v="ot"/>
    <m/>
    <x v="132"/>
    <x v="135"/>
    <n v="2"/>
    <n v="2"/>
    <n v="2"/>
    <n v="2"/>
    <n v="100"/>
    <x v="765"/>
    <x v="725"/>
    <s v="Erwin  Fernández Lara"/>
    <m/>
    <m/>
    <m/>
    <m/>
    <s v="ESTEFANY CARCAMO"/>
    <s v="633012 - 633605"/>
    <s v="PRE PARTOS"/>
    <m/>
    <m/>
    <m/>
    <m/>
    <d v="2023-05-23T00:00:00"/>
    <s v="GINECOLOGIA"/>
    <s v="No"/>
  </r>
  <r>
    <n v="45632"/>
    <s v="OT GENERALES"/>
    <s v="OT"/>
    <m/>
    <x v="0"/>
    <s v="Cerrada"/>
    <s v="Normal"/>
    <s v="03RE-RECUPERACION-ARREGLO DE ALARGADOR"/>
    <s v="PATRICIA  LEAL SOTO"/>
    <s v="DANIA TAPIA ACOSTA"/>
    <d v="2023-05-24T01:10:00"/>
    <s v="ot"/>
    <m/>
    <x v="132"/>
    <x v="135"/>
    <n v="1"/>
    <n v="1"/>
    <n v="1"/>
    <n v="1"/>
    <n v="100"/>
    <x v="766"/>
    <x v="726"/>
    <s v="Erwin  Fernández Lara"/>
    <m/>
    <m/>
    <m/>
    <m/>
    <s v="OLGA MONTECINOS"/>
    <s v="S/N"/>
    <s v="RECUPERACION "/>
    <m/>
    <s v="RICARDO BURGOS"/>
    <m/>
    <m/>
    <d v="2023-05-23T00:00:00"/>
    <s v="RECUPERACION PABELLON CENTRAL"/>
    <s v="No"/>
  </r>
  <r>
    <n v="45639"/>
    <s v="OT GENERALES"/>
    <s v="OT"/>
    <m/>
    <x v="1"/>
    <s v="Cerrada"/>
    <s v="Alta"/>
    <s v="03EI-AV FRANCIA-REPARACIÓN DE BARRERA"/>
    <s v="PATRICIA  LEAL SOTO"/>
    <s v="JUAN GUILLERMO  AGUILA TRIVIÑOS"/>
    <d v="2023-05-24T19:50:00"/>
    <s v="ot"/>
    <m/>
    <x v="130"/>
    <x v="133"/>
    <n v="2"/>
    <n v="2"/>
    <n v="2"/>
    <n v="2"/>
    <n v="100"/>
    <x v="767"/>
    <x v="727"/>
    <s v="JUAN GUILLERMO  AGUILA TRIVIÑOS"/>
    <m/>
    <m/>
    <m/>
    <m/>
    <s v="ABNER BECERRA"/>
    <n v="633413"/>
    <s v="SERVICIOS Y LOGISTICA"/>
    <m/>
    <s v="MAURICIO  QUEZADA MARTINEZ"/>
    <m/>
    <m/>
    <d v="2023-05-24T00:00:00"/>
    <s v="SUB DPTO DE SERV.LOGIST."/>
    <s v="No"/>
  </r>
  <r>
    <n v="45660"/>
    <s v="OT GENERALES"/>
    <s v="OT"/>
    <m/>
    <x v="2"/>
    <s v="Cerrada"/>
    <s v="Alta"/>
    <s v="03EM-HEMATOLOGIA INTENSIVA-REPONER ADAPTADORES"/>
    <s v="PATRICIA  LEAL SOTO"/>
    <s v="RODRIGO GUTIERREZ VELIZ"/>
    <d v="2023-06-01T17:03:00"/>
    <s v="ot"/>
    <m/>
    <x v="130"/>
    <x v="133"/>
    <m/>
    <m/>
    <n v="0"/>
    <n v="0"/>
    <n v="100"/>
    <x v="768"/>
    <x v="728"/>
    <s v="RODRIGO GUTIERREZ VELIZ"/>
    <m/>
    <m/>
    <m/>
    <m/>
    <s v="ISABEL CASTRO"/>
    <n v="633957"/>
    <s v="HEMATOLOGIA INTENSIVA"/>
    <m/>
    <m/>
    <m/>
    <m/>
    <d v="2023-05-24T00:00:00"/>
    <s v="UNIDAD HEMATOLOGIA INTENSIVA"/>
    <s v="No"/>
  </r>
  <r>
    <n v="45661"/>
    <s v="OT GENERALES"/>
    <s v="OT"/>
    <m/>
    <x v="0"/>
    <s v="Cerrada"/>
    <s v="Alta"/>
    <s v="03RE-FARMACIA HOSPITALIZADOS-CAMBIO DE ENCHUFE"/>
    <s v="PATRICIA  LEAL SOTO"/>
    <s v="RICARDO BURGOS"/>
    <d v="2023-06-13T13:16:00"/>
    <s v="ot"/>
    <m/>
    <x v="110"/>
    <x v="113"/>
    <n v="1"/>
    <n v="1"/>
    <n v="1"/>
    <n v="1"/>
    <n v="100"/>
    <x v="769"/>
    <x v="729"/>
    <s v="Erwin  Fernández Lara"/>
    <m/>
    <m/>
    <m/>
    <m/>
    <s v="ADOLFO LIRA"/>
    <n v="633615"/>
    <s v="FARMACIA HOSPITALIZADOS"/>
    <m/>
    <m/>
    <m/>
    <m/>
    <d v="2023-05-24T00:00:00"/>
    <s v="FARMACIA H. REGIONAL"/>
    <s v="No"/>
  </r>
  <r>
    <n v="45668"/>
    <s v="OT GENERALES"/>
    <s v="OT"/>
    <m/>
    <x v="0"/>
    <s v="Cerrada"/>
    <s v="Alta"/>
    <s v="03RE-NEUROLOGIA-FIJACION TAPA CABLEADO"/>
    <s v="PATRICIA  LEAL SOTO"/>
    <s v="RICARDO BURGOS"/>
    <d v="2023-06-13T14:38:00"/>
    <s v="ot"/>
    <m/>
    <x v="159"/>
    <x v="118"/>
    <n v="1"/>
    <n v="1"/>
    <n v="1"/>
    <n v="1"/>
    <n v="100"/>
    <x v="770"/>
    <x v="730"/>
    <s v="Erwin  Fernández Lara"/>
    <m/>
    <m/>
    <m/>
    <m/>
    <s v="MARIEL UNDA"/>
    <n v="633713"/>
    <s v="NEUROLOGIA"/>
    <m/>
    <m/>
    <m/>
    <m/>
    <d v="2023-05-24T00:00:00"/>
    <s v="NEUROCIRUGIA"/>
    <s v="No"/>
  </r>
  <r>
    <n v="45703"/>
    <s v="OT GENERALES"/>
    <s v="OT"/>
    <m/>
    <x v="0"/>
    <s v="Cerrada"/>
    <s v="Urgente"/>
    <s v="03RE-MEDICINA 3 PISO-REVISION DE RED ELECTRICA"/>
    <s v="PATRICIA  LEAL SOTO"/>
    <s v="YARITZA SANTANA GUERRERO"/>
    <d v="2023-08-07T12:49:00"/>
    <s v="ot"/>
    <m/>
    <x v="130"/>
    <x v="163"/>
    <m/>
    <m/>
    <n v="1"/>
    <n v="1"/>
    <n v="100"/>
    <x v="771"/>
    <x v="731"/>
    <s v="YARITZA SANTANA GUERRERO"/>
    <m/>
    <m/>
    <m/>
    <m/>
    <s v="VERONICA VALENCIA"/>
    <s v="S/N"/>
    <s v="MEDICINA 3 PISO"/>
    <m/>
    <s v="RICARDO BURGOS"/>
    <m/>
    <m/>
    <d v="2023-05-24T00:00:00"/>
    <s v="MEDICINA"/>
    <s v="No"/>
  </r>
  <r>
    <n v="45708"/>
    <s v="OT GENERALES"/>
    <s v="OT"/>
    <m/>
    <x v="1"/>
    <s v="Cerrada"/>
    <s v="Urgente"/>
    <s v="03EI-UCI PEDIATRICA-CAMBIO DE RUEDA CARRO"/>
    <s v="PATRICIA  LEAL SOTO"/>
    <s v="MAURICIO  QUEZADA MARTINEZ"/>
    <d v="2023-06-02T15:55:00"/>
    <s v="ot"/>
    <m/>
    <x v="130"/>
    <x v="133"/>
    <n v="3"/>
    <n v="3"/>
    <n v="0"/>
    <n v="0"/>
    <n v="0"/>
    <x v="772"/>
    <x v="732"/>
    <s v="FELIPE  FIGUEROA CANUIÑIR"/>
    <m/>
    <m/>
    <m/>
    <m/>
    <s v="XIMENA  HUAIQUILEF"/>
    <n v="633647"/>
    <s v="UCI PEDIATRICA "/>
    <m/>
    <s v="MAURICIO  QUEZADA MARTINEZ"/>
    <m/>
    <m/>
    <d v="2023-05-24T00:00:00"/>
    <s v="UCI PEDIATRICA"/>
    <s v="No"/>
  </r>
  <r>
    <n v="45709"/>
    <s v="OT GENERALES"/>
    <s v="OT"/>
    <m/>
    <x v="0"/>
    <s v="Cerrada"/>
    <s v="Urgente"/>
    <s v="03RE-ONCOLOGIA-REPARACION DE TUBOS"/>
    <s v="PATRICIA  LEAL SOTO"/>
    <s v="RICARDO BURGOS"/>
    <d v="2023-08-08T09:56:00"/>
    <s v="ot"/>
    <m/>
    <x v="130"/>
    <x v="161"/>
    <m/>
    <m/>
    <n v="2"/>
    <n v="2"/>
    <n v="100"/>
    <x v="773"/>
    <x v="733"/>
    <s v="Erwin  Fernández Lara"/>
    <m/>
    <m/>
    <m/>
    <m/>
    <s v="JACQUELINE ROJAS"/>
    <n v="633575"/>
    <s v="ONCOLOGIA Y RADIOTERAPIA"/>
    <m/>
    <m/>
    <m/>
    <m/>
    <d v="2023-05-24T00:00:00"/>
    <s v="ONCOLOGIA"/>
    <s v="No"/>
  </r>
  <r>
    <n v="45716"/>
    <s v="OT GENERALES"/>
    <s v="OT"/>
    <m/>
    <x v="2"/>
    <s v="Cerrada"/>
    <s v="Urgente"/>
    <s v="03EM-PABELLON CENTRAL-SATUROMETRO"/>
    <s v="PATRICIA  LEAL SOTO"/>
    <s v="JUAN  LEIVA CADIZ"/>
    <d v="2023-05-30T16:28:00"/>
    <s v="ot"/>
    <m/>
    <x v="130"/>
    <x v="133"/>
    <n v="1"/>
    <n v="1"/>
    <n v="1"/>
    <n v="1"/>
    <n v="100"/>
    <x v="774"/>
    <x v="734"/>
    <s v="JUAN  LEIVA CADIZ"/>
    <m/>
    <m/>
    <m/>
    <m/>
    <s v="DIANA APABLAZA VALENZUELA"/>
    <n v="633510"/>
    <s v="PABELLON CENTRAL"/>
    <m/>
    <m/>
    <m/>
    <m/>
    <d v="2023-05-24T00:00:00"/>
    <s v="PABELLON CENTRAL"/>
    <s v="No"/>
  </r>
  <r>
    <n v="45733"/>
    <s v="OT GENERALES"/>
    <s v="OT"/>
    <m/>
    <x v="0"/>
    <s v="Cerrada"/>
    <s v="Urgente"/>
    <s v="03RE-URGENCIA ADULTO-INSTALACION DE BANDEJA"/>
    <s v="PATRICIA  LEAL SOTO"/>
    <s v="RICARDO BURGOS"/>
    <d v="2023-06-13T13:06:00"/>
    <s v="ot"/>
    <m/>
    <x v="101"/>
    <x v="104"/>
    <n v="1"/>
    <n v="1"/>
    <n v="1"/>
    <n v="1"/>
    <n v="100"/>
    <x v="775"/>
    <x v="735"/>
    <s v="Erwin  Fernández Lara"/>
    <m/>
    <m/>
    <m/>
    <m/>
    <s v="MARIA VILLARROEL"/>
    <n v="633744"/>
    <s v="URGENCIA ADULTOS"/>
    <m/>
    <s v="YARITZA SANTANA GUERRERO"/>
    <m/>
    <m/>
    <d v="2023-05-25T00:00:00"/>
    <s v="URGENCIA ADULTOS"/>
    <s v="No"/>
  </r>
  <r>
    <n v="45739"/>
    <s v="OT GENERALES"/>
    <s v="OT"/>
    <m/>
    <x v="0"/>
    <s v="Cerrada"/>
    <s v="Urgente"/>
    <s v="03RE-CIRUGIA ADULTO-CAMBIO DE TUBO"/>
    <s v="PATRICIA  LEAL SOTO"/>
    <s v="RICARDO BURGOS"/>
    <d v="2023-06-13T13:13:00"/>
    <s v="ot"/>
    <m/>
    <x v="110"/>
    <x v="113"/>
    <n v="1"/>
    <n v="1"/>
    <n v="1"/>
    <n v="1"/>
    <n v="100"/>
    <x v="776"/>
    <x v="736"/>
    <s v="Erwin  Fernández Lara"/>
    <m/>
    <m/>
    <m/>
    <m/>
    <s v="CARLA NILO"/>
    <n v="633704"/>
    <s v="CIRUGIA ADULTO"/>
    <m/>
    <m/>
    <m/>
    <m/>
    <d v="2023-05-25T00:00:00"/>
    <s v="CIRUGIA ADULTO"/>
    <s v="No"/>
  </r>
  <r>
    <n v="45762"/>
    <s v="OT GENERALES"/>
    <s v="OT"/>
    <m/>
    <x v="0"/>
    <s v="Cerrada"/>
    <s v="Urgente"/>
    <s v="03RE-IMAGENOLOGIA  - REVISAR INTERRUPTOR"/>
    <s v="PATRICIA  LEAL SOTO"/>
    <s v="RICARDO BURGOS"/>
    <d v="2023-06-13T14:37:00"/>
    <s v="ot"/>
    <m/>
    <x v="159"/>
    <x v="118"/>
    <n v="1"/>
    <n v="1"/>
    <n v="1"/>
    <n v="1"/>
    <n v="100"/>
    <x v="777"/>
    <x v="737"/>
    <s v="Erwin  Fernández Lara"/>
    <m/>
    <m/>
    <m/>
    <m/>
    <s v="DAVNE VERGARA CONTRERAS"/>
    <s v="633913/633399"/>
    <s v="IMAGENOLOGIA"/>
    <m/>
    <m/>
    <m/>
    <m/>
    <d v="2023-05-25T00:00:00"/>
    <s v="RADIOLOGIA REGIONAL"/>
    <s v="No"/>
  </r>
  <r>
    <n v="45764"/>
    <s v="OT GENERALES"/>
    <s v="OT"/>
    <m/>
    <x v="0"/>
    <s v="Nueva"/>
    <s v="Urgente"/>
    <s v="03RE-MEDICINA-INSTALACION DE ENCHUFE"/>
    <s v="PATRICIA  LEAL SOTO"/>
    <s v="Erwin  Fernández Lara"/>
    <d v="2023-05-25T19:05:00"/>
    <s v="ot"/>
    <m/>
    <x v="37"/>
    <x v="10"/>
    <m/>
    <m/>
    <n v="0"/>
    <n v="0"/>
    <n v="0"/>
    <x v="778"/>
    <x v="82"/>
    <m/>
    <m/>
    <m/>
    <m/>
    <m/>
    <s v="VERONICA VALENCIA"/>
    <s v="S/N"/>
    <s v="MEDICINA"/>
    <m/>
    <m/>
    <m/>
    <m/>
    <d v="2023-05-25T00:00:00"/>
    <s v="MEDICINA"/>
    <s v="No"/>
  </r>
  <r>
    <n v="45765"/>
    <s v="OT GENERALES"/>
    <s v="OT"/>
    <m/>
    <x v="0"/>
    <s v="Cerrada"/>
    <s v="Urgente"/>
    <s v="03RE-ONCOLOGIA-CAMBIO DE TUBO FLUORESCENTE"/>
    <s v="PATRICIA  LEAL SOTO"/>
    <s v="RICARDO BURGOS"/>
    <d v="2023-08-07T15:09:00"/>
    <s v="ot"/>
    <m/>
    <x v="134"/>
    <x v="164"/>
    <m/>
    <m/>
    <n v="6"/>
    <n v="6"/>
    <n v="100"/>
    <x v="779"/>
    <x v="738"/>
    <s v="YARITZA SANTANA GUERRERO"/>
    <m/>
    <m/>
    <m/>
    <m/>
    <s v="HEYDI AUGSBURGER"/>
    <n v="635395"/>
    <s v="ONCOLOGIA"/>
    <m/>
    <m/>
    <m/>
    <m/>
    <d v="2023-05-25T00:00:00"/>
    <s v="ONCOLOGIA"/>
    <s v="No"/>
  </r>
  <r>
    <n v="45766"/>
    <s v="OT GENERALES"/>
    <s v="OT"/>
    <m/>
    <x v="0"/>
    <s v="Cerrada"/>
    <s v="Urgente"/>
    <s v="03RE-ONCOLOGIA-COLOCAR LUZ"/>
    <s v="PATRICIA  LEAL SOTO"/>
    <s v="FRANCISCO ROLANDO PRADINES BRIONES"/>
    <d v="2023-12-13T23:49:00"/>
    <s v="ot"/>
    <m/>
    <x v="160"/>
    <x v="165"/>
    <n v="2"/>
    <n v="2"/>
    <n v="3"/>
    <n v="3"/>
    <n v="100"/>
    <x v="780"/>
    <x v="739"/>
    <s v="Erwin  Fernández Lara"/>
    <m/>
    <m/>
    <m/>
    <m/>
    <s v="HEYDI AUGSBURGER"/>
    <n v="635395"/>
    <s v="ONCOLOGIA"/>
    <m/>
    <s v="RICARDO BURGOS"/>
    <m/>
    <m/>
    <d v="2023-05-25T00:00:00"/>
    <s v="ONCOLOGIA"/>
    <s v="No"/>
  </r>
  <r>
    <n v="45768"/>
    <s v="OT GENERALES"/>
    <s v="OT"/>
    <m/>
    <x v="0"/>
    <s v="Cerrada"/>
    <s v="Urgente"/>
    <s v="03RE-IMAGENOLOGIA  -MEJORAR  INSTALACION DE INTERCOMUNICADOR"/>
    <s v="PATRICIA  LEAL SOTO"/>
    <s v="FRANCISCO ROLANDO PRADINES BRIONES"/>
    <d v="2023-06-13T15:00:00"/>
    <s v="ot"/>
    <m/>
    <x v="134"/>
    <x v="137"/>
    <n v="1"/>
    <n v="1"/>
    <n v="1"/>
    <n v="1"/>
    <n v="100"/>
    <x v="781"/>
    <x v="740"/>
    <s v="Erwin  Fernández Lara"/>
    <m/>
    <m/>
    <m/>
    <m/>
    <s v="DAVNE VERGARA CONTRERAS"/>
    <n v="633399"/>
    <s v="IMAGENOLOGIA"/>
    <m/>
    <s v="YARITZA SANTANA GUERRERO"/>
    <m/>
    <m/>
    <d v="2023-05-25T00:00:00"/>
    <s v="RADIOLOGIA REGIONAL"/>
    <s v="No"/>
  </r>
  <r>
    <n v="45773"/>
    <s v="OT GENERALES"/>
    <s v="OT"/>
    <m/>
    <x v="1"/>
    <s v="Cerrada"/>
    <s v="Urgente"/>
    <s v="03EI-UTI 2 PISO-REPARACION DE SOPORTE"/>
    <s v="PATRICIA  LEAL SOTO"/>
    <s v="MAURICIO  QUEZADA MARTINEZ"/>
    <d v="2023-07-07T22:01:00"/>
    <s v="ot"/>
    <m/>
    <x v="36"/>
    <x v="38"/>
    <n v="3"/>
    <n v="3"/>
    <n v="3"/>
    <n v="3"/>
    <n v="100"/>
    <x v="782"/>
    <x v="741"/>
    <s v="MAURICIO  QUEZADA MARTINEZ"/>
    <m/>
    <m/>
    <m/>
    <m/>
    <s v="BARBARA TEJO"/>
    <n v="633497"/>
    <s v="UTI 2 PISO"/>
    <m/>
    <s v="MAURICIO  QUEZADA MARTINEZ"/>
    <m/>
    <m/>
    <d v="2023-05-25T00:00:00"/>
    <s v="UTI PEDIATRICA"/>
    <s v="No"/>
  </r>
  <r>
    <n v="45774"/>
    <s v="OT GENERALES"/>
    <s v="OT"/>
    <m/>
    <x v="1"/>
    <s v="Cerrada"/>
    <s v="Urgente"/>
    <s v="03EI-ONCOLOGIA HOSPITALIZADO- CAMBIO O REPARACIÓN DE RADIADOR"/>
    <s v="PATRICIA  LEAL SOTO"/>
    <s v="MAURICIO  QUEZADA MARTINEZ"/>
    <d v="2023-06-20T14:52:00"/>
    <s v="ot"/>
    <m/>
    <x v="161"/>
    <x v="166"/>
    <n v="3"/>
    <n v="3"/>
    <n v="3"/>
    <n v="3"/>
    <n v="100"/>
    <x v="783"/>
    <x v="742"/>
    <s v="MAURICIO  QUEZADA MARTINEZ"/>
    <m/>
    <m/>
    <m/>
    <m/>
    <s v="PAMELA ROZAS ROJAS"/>
    <n v="633584"/>
    <s v="ONCOLOGIA HOSPITALIZADOS"/>
    <m/>
    <s v="MAURICIO  QUEZADA MARTINEZ"/>
    <m/>
    <m/>
    <d v="2023-05-25T00:00:00"/>
    <s v="ONCOLOGIA"/>
    <s v="No"/>
  </r>
  <r>
    <n v="45776"/>
    <s v="OT GENERALES"/>
    <s v="OT"/>
    <m/>
    <x v="0"/>
    <s v="Cerrada"/>
    <s v="Urgente"/>
    <s v="03RE-PABELLON CENTRAL-INSTALACION DE CABLE"/>
    <s v="PATRICIA  LEAL SOTO"/>
    <s v="Erwin  Fernández Lara"/>
    <d v="2023-06-13T15:09:00"/>
    <s v="ot"/>
    <m/>
    <x v="144"/>
    <x v="148"/>
    <n v="1"/>
    <n v="1"/>
    <n v="1"/>
    <n v="1"/>
    <n v="100"/>
    <x v="784"/>
    <x v="743"/>
    <s v="Erwin  Fernández Lara"/>
    <m/>
    <m/>
    <m/>
    <m/>
    <s v="LILET MIRANDA"/>
    <n v="633493"/>
    <s v="PABELLON CENTRAL"/>
    <m/>
    <m/>
    <m/>
    <m/>
    <d v="2023-05-25T00:00:00"/>
    <s v="PABELLON CENTRAL"/>
    <s v="No"/>
  </r>
  <r>
    <n v="45778"/>
    <s v="OT GENERALES"/>
    <s v="OT"/>
    <m/>
    <x v="0"/>
    <s v="Cerrada"/>
    <s v="Urgente"/>
    <s v="03RE-PEDIATRIA-ARREGLAR TIMBRE"/>
    <s v="PATRICIA  LEAL SOTO"/>
    <s v="DANIA TAPIA ACOSTA"/>
    <d v="2023-06-01T14:44:00"/>
    <s v="ot"/>
    <m/>
    <x v="134"/>
    <x v="137"/>
    <n v="2"/>
    <n v="2"/>
    <n v="2"/>
    <n v="2"/>
    <n v="100"/>
    <x v="785"/>
    <x v="744"/>
    <s v="Erwin  Fernández Lara"/>
    <m/>
    <m/>
    <m/>
    <m/>
    <s v="JAMILETTE JARAMILLO "/>
    <n v="633683"/>
    <s v="PEDIATRIA"/>
    <m/>
    <m/>
    <m/>
    <m/>
    <d v="2023-05-25T00:00:00"/>
    <s v="PEDIATRIA"/>
    <s v="No"/>
  </r>
  <r>
    <n v="45780"/>
    <s v="OT GENERALES"/>
    <s v="OT"/>
    <m/>
    <x v="0"/>
    <s v="Cerrada"/>
    <s v="Urgente"/>
    <s v="03RE-UTI 3-INSTALACCION DE ENCHUFE"/>
    <s v="PATRICIA  LEAL SOTO"/>
    <s v="VICTOR ANTONIO OBANDO TRUJILLO"/>
    <d v="2023-06-13T13:14:00"/>
    <s v="ot"/>
    <m/>
    <x v="162"/>
    <x v="167"/>
    <n v="2"/>
    <n v="2"/>
    <n v="2"/>
    <n v="2"/>
    <n v="100"/>
    <x v="786"/>
    <x v="745"/>
    <s v="Erwin  Fernández Lara"/>
    <m/>
    <m/>
    <m/>
    <m/>
    <s v="ALEJANDRA MUÑOZ "/>
    <n v="633637"/>
    <s v="UTI 3"/>
    <m/>
    <m/>
    <m/>
    <m/>
    <d v="2023-05-25T00:00:00"/>
    <s v="UTI PEDIATRICA"/>
    <s v="No"/>
  </r>
  <r>
    <n v="45788"/>
    <s v="OT GENERALES"/>
    <s v="OT"/>
    <m/>
    <x v="0"/>
    <s v="Cerrada"/>
    <s v="Urgente"/>
    <s v="03RE-PEDIATRIA-CONFECION DE ALARGADORES"/>
    <s v="PATRICIA  LEAL SOTO"/>
    <s v="YARITZA SANTANA GUERRERO"/>
    <d v="2023-06-13T15:03:00"/>
    <s v="ot"/>
    <m/>
    <x v="134"/>
    <x v="137"/>
    <n v="1"/>
    <n v="1"/>
    <n v="1"/>
    <n v="1"/>
    <n v="100"/>
    <x v="787"/>
    <x v="746"/>
    <s v="Erwin  Fernández Lara"/>
    <m/>
    <m/>
    <m/>
    <m/>
    <s v="SANDRA CARRILLO"/>
    <n v="633685"/>
    <s v="PEDIATRIA"/>
    <m/>
    <m/>
    <m/>
    <m/>
    <d v="2023-05-25T00:00:00"/>
    <s v="PEDIATRIA"/>
    <s v="No"/>
  </r>
  <r>
    <n v="45806"/>
    <s v="OT GENERALES"/>
    <s v="OT"/>
    <m/>
    <x v="0"/>
    <s v="Cerrada"/>
    <s v="Urgente"/>
    <s v="03RE-DIALISIS-REPARAR ENCHUFE"/>
    <s v="PATRICIA  LEAL SOTO"/>
    <s v="RICARDO BURGOS"/>
    <d v="2024-07-23T16:46:00"/>
    <s v="ot"/>
    <m/>
    <x v="149"/>
    <x v="168"/>
    <m/>
    <m/>
    <n v="1"/>
    <n v="1"/>
    <n v="100"/>
    <x v="788"/>
    <x v="747"/>
    <s v="RICARDO BURGOS"/>
    <m/>
    <m/>
    <m/>
    <m/>
    <s v="RUTH RIVERA"/>
    <n v="633466"/>
    <s v="DIALISIS"/>
    <m/>
    <m/>
    <m/>
    <m/>
    <d v="2023-05-26T00:00:00"/>
    <s v="DIALISIS AGUDA"/>
    <s v="No"/>
  </r>
  <r>
    <n v="45812"/>
    <s v="OT GENERALES"/>
    <s v="OT"/>
    <m/>
    <x v="0"/>
    <s v="Cerrada"/>
    <s v="Urgente"/>
    <s v="03RE-MOVILIZACION-CAMBIO DE TUBOS FLUORESCENTES"/>
    <s v="PATRICIA  LEAL SOTO"/>
    <s v="RICARDO BURGOS"/>
    <d v="2023-08-07T15:22:00"/>
    <s v="ot"/>
    <m/>
    <x v="149"/>
    <x v="169"/>
    <m/>
    <m/>
    <n v="6"/>
    <n v="6"/>
    <n v="100"/>
    <x v="789"/>
    <x v="748"/>
    <s v="YARITZA SANTANA GUERRERO"/>
    <m/>
    <m/>
    <m/>
    <m/>
    <s v="MOISES JARA"/>
    <n v="633899"/>
    <s v="MOVILIZACION"/>
    <m/>
    <m/>
    <m/>
    <m/>
    <d v="2023-05-26T00:00:00"/>
    <s v="MOVILIZACION"/>
    <s v="No"/>
  </r>
  <r>
    <n v="45822"/>
    <s v="OT GENERALES"/>
    <s v="OT"/>
    <m/>
    <x v="3"/>
    <s v="Cerrada"/>
    <s v="Urgente"/>
    <s v="03GC-POLI RESPIRATORIO-REPARACION DE TUBOS"/>
    <s v="PATRICIA  LEAL SOTO"/>
    <s v="CESAR ANTONIO ESPINA QUINTEROS"/>
    <d v="2023-07-07T15:12:00"/>
    <s v="ot"/>
    <m/>
    <x v="149"/>
    <x v="153"/>
    <n v="6"/>
    <n v="6"/>
    <n v="6"/>
    <n v="6"/>
    <n v="100"/>
    <x v="790"/>
    <x v="749"/>
    <s v="CESAR ANTONIO ESPINA QUINTEROS"/>
    <m/>
    <m/>
    <m/>
    <m/>
    <s v="PAOLA LEIVA"/>
    <n v="633771"/>
    <s v="POLI RESPIRATORIO"/>
    <m/>
    <m/>
    <m/>
    <m/>
    <d v="2023-05-26T00:00:00"/>
    <s v="POLI RESPIRATORIO INFANTIL"/>
    <s v="No"/>
  </r>
  <r>
    <n v="45839"/>
    <s v="OT GENERALES"/>
    <s v="OT"/>
    <m/>
    <x v="3"/>
    <s v="Cerrada"/>
    <s v="Urgente"/>
    <s v="03GC-UCP PEDIATRICO-CAMBIO DE MANGUERA"/>
    <s v="PATRICIA  LEAL SOTO"/>
    <s v="CESAR ANTONIO ESPINA QUINTEROS"/>
    <d v="2023-07-07T15:18:00"/>
    <s v="ot"/>
    <m/>
    <x v="134"/>
    <x v="137"/>
    <n v="1"/>
    <n v="1"/>
    <n v="1"/>
    <n v="1"/>
    <n v="100"/>
    <x v="791"/>
    <x v="750"/>
    <s v="CESAR ANTONIO ESPINA QUINTEROS"/>
    <m/>
    <m/>
    <m/>
    <m/>
    <s v="NARDA AZOCAR"/>
    <s v="S/N"/>
    <s v="UCP PEDIATRIA"/>
    <m/>
    <m/>
    <m/>
    <m/>
    <d v="2023-05-26T00:00:00"/>
    <s v="HBV"/>
    <s v="No"/>
  </r>
  <r>
    <n v="45840"/>
    <s v="OT GENERALES"/>
    <s v="OT"/>
    <m/>
    <x v="0"/>
    <s v="Cerrada"/>
    <s v="Urgente"/>
    <s v="03RE-ADMISION-REVISAR INSTALACIONE DE CABLE"/>
    <s v="PATRICIA  LEAL SOTO"/>
    <s v="YARITZA SANTANA GUERRERO"/>
    <d v="2023-06-13T13:09:00"/>
    <s v="ot"/>
    <m/>
    <x v="110"/>
    <x v="113"/>
    <n v="1"/>
    <n v="1"/>
    <n v="1"/>
    <n v="1"/>
    <n v="100"/>
    <x v="792"/>
    <x v="751"/>
    <s v="Erwin  Fernández Lara"/>
    <m/>
    <m/>
    <m/>
    <m/>
    <s v="CAROLA VILLANUEVA"/>
    <n v="633541"/>
    <s v="ADMISION"/>
    <m/>
    <m/>
    <m/>
    <m/>
    <d v="2023-05-26T00:00:00"/>
    <s v="HBV"/>
    <s v="No"/>
  </r>
  <r>
    <n v="45843"/>
    <s v="OT GENERALES"/>
    <s v="OT"/>
    <m/>
    <x v="2"/>
    <s v="Cerrada"/>
    <s v="Urgente"/>
    <s v="03EM-PABELLON CENTRAL-CABLE DESCUBIERTO"/>
    <s v="PATRICIA  LEAL SOTO"/>
    <s v="JUAN  LEIVA CADIZ"/>
    <d v="2023-06-22T12:45:00"/>
    <s v="ot"/>
    <m/>
    <x v="149"/>
    <x v="153"/>
    <n v="2"/>
    <n v="2"/>
    <n v="2"/>
    <n v="2"/>
    <n v="100"/>
    <x v="793"/>
    <x v="752"/>
    <s v="JUAN  LEIVA CADIZ"/>
    <m/>
    <m/>
    <m/>
    <m/>
    <s v="FRANCISCO HIDALGO"/>
    <n v="633510"/>
    <s v="PABELLON CENTRAL"/>
    <m/>
    <m/>
    <m/>
    <m/>
    <d v="2023-05-26T00:00:00"/>
    <s v="PABELLON CENTRAL"/>
    <s v="No"/>
  </r>
  <r>
    <n v="45851"/>
    <s v="OT GENERALES"/>
    <s v="OT"/>
    <m/>
    <x v="2"/>
    <s v="Cerrada"/>
    <s v="Urgente"/>
    <s v="03EM-UTI 3-CABLE DE LINEA ARTERIAL"/>
    <s v="PATRICIA  LEAL SOTO"/>
    <s v="JUAN  LEIVA CADIZ"/>
    <d v="2023-07-12T15:36:00"/>
    <s v="ot"/>
    <m/>
    <x v="149"/>
    <x v="153"/>
    <n v="1"/>
    <n v="1"/>
    <n v="1"/>
    <n v="1"/>
    <n v="100"/>
    <x v="794"/>
    <x v="753"/>
    <s v="JUAN  LEIVA CADIZ"/>
    <m/>
    <m/>
    <m/>
    <m/>
    <s v="VIANCA PEREZ"/>
    <s v="S/N"/>
    <s v="UTI 3"/>
    <m/>
    <m/>
    <m/>
    <m/>
    <d v="2023-05-26T00:00:00"/>
    <s v="HBV"/>
    <s v="No"/>
  </r>
  <r>
    <n v="45854"/>
    <s v="OT GENERALES"/>
    <s v="OT"/>
    <m/>
    <x v="3"/>
    <s v="Cerrada"/>
    <s v="Urgente"/>
    <s v="03GC-UCIP-CAMBIO DE REGULADOR"/>
    <s v="PATRICIA  LEAL SOTO"/>
    <s v="CESAR ANTONIO ESPINA QUINTEROS"/>
    <d v="2023-07-07T15:21:00"/>
    <s v="ot"/>
    <m/>
    <x v="149"/>
    <x v="153"/>
    <n v="2"/>
    <n v="2"/>
    <n v="2"/>
    <n v="2"/>
    <n v="100"/>
    <x v="795"/>
    <x v="754"/>
    <s v="CESAR ANTONIO ESPINA QUINTEROS"/>
    <m/>
    <m/>
    <m/>
    <m/>
    <s v="NARDA AZOCAR ULLOA"/>
    <s v="S/N"/>
    <s v="UCIP 3"/>
    <m/>
    <m/>
    <m/>
    <m/>
    <d v="2023-05-26T00:00:00"/>
    <s v="UCI PEDIATRICA"/>
    <s v="No"/>
  </r>
  <r>
    <n v="45855"/>
    <s v="OT GENERALES"/>
    <s v="OT"/>
    <m/>
    <x v="1"/>
    <s v="Cerrada"/>
    <s v="Urgente"/>
    <s v="03EI-JARDIN INFANTIL- REVISION DE CALEFONT"/>
    <s v="PATRICIA  LEAL SOTO"/>
    <s v="YOSELYN  PEREZ MARAGANO"/>
    <d v="2023-08-16T12:05:00"/>
    <s v="ot"/>
    <m/>
    <x v="163"/>
    <x v="170"/>
    <n v="2"/>
    <n v="2"/>
    <n v="2"/>
    <n v="2"/>
    <n v="100"/>
    <x v="796"/>
    <x v="755"/>
    <s v="YOSELYN  PEREZ MARAGANO"/>
    <m/>
    <m/>
    <m/>
    <m/>
    <s v="GILDA RENNER"/>
    <n v="63794"/>
    <s v="JARDIN INFANTIL"/>
    <m/>
    <m/>
    <m/>
    <m/>
    <d v="2023-05-26T00:00:00"/>
    <s v="JARDIN INFANTIL"/>
    <s v="No"/>
  </r>
  <r>
    <n v="45903"/>
    <s v="OT GENERALES"/>
    <s v="OT"/>
    <m/>
    <x v="1"/>
    <s v="En curso"/>
    <s v="Alta"/>
    <s v="03EI-PABELLONES QUIRURGICOS-REPARACION"/>
    <s v="PATRICIA  LEAL SOTO"/>
    <s v="JORGE ANTONIO  PINO PINO"/>
    <d v="2024-05-15T16:42:00"/>
    <s v="ot"/>
    <m/>
    <x v="37"/>
    <x v="10"/>
    <m/>
    <m/>
    <n v="0"/>
    <n v="0"/>
    <n v="0"/>
    <x v="797"/>
    <x v="82"/>
    <s v="PATRICIA  LEAL SOTO"/>
    <m/>
    <m/>
    <m/>
    <m/>
    <s v="PABELLON CENTRAL"/>
    <s v="SN"/>
    <s v="PABELLONES QUIRURGICOS"/>
    <m/>
    <m/>
    <m/>
    <m/>
    <d v="2023-05-29T00:00:00"/>
    <s v="PABELLON CENTRAL"/>
    <s v="No"/>
  </r>
  <r>
    <n v="45904"/>
    <s v="OT GENERALES"/>
    <s v="OT"/>
    <m/>
    <x v="2"/>
    <s v="Cerrada"/>
    <s v="Alta"/>
    <s v="03EM-UPC ADULTO-REVISIÓN Y REPARACIÓN"/>
    <s v="PATRICIA  LEAL SOTO"/>
    <s v="JUAN  LEIVA CADIZ"/>
    <d v="2023-07-12T15:33:00"/>
    <s v="ot"/>
    <m/>
    <x v="157"/>
    <x v="161"/>
    <n v="1"/>
    <n v="1"/>
    <n v="1"/>
    <n v="1"/>
    <n v="100"/>
    <x v="798"/>
    <x v="756"/>
    <s v="JUAN  LEIVA CADIZ"/>
    <m/>
    <m/>
    <m/>
    <m/>
    <s v="PAULINA CATALAN PEREZ"/>
    <n v="633636"/>
    <s v="UPC ADULTO UTI MEDICA"/>
    <m/>
    <m/>
    <m/>
    <m/>
    <d v="2023-05-29T00:00:00"/>
    <s v="HBV"/>
    <s v="No"/>
  </r>
  <r>
    <n v="45905"/>
    <s v="OT GENERALES"/>
    <s v="OT"/>
    <m/>
    <x v="1"/>
    <s v="Cerrada"/>
    <s v="Alta"/>
    <s v="03EI-TRAUMATOLOGIA-REVISIÓN DE MACERADORA"/>
    <s v="PATRICIA  LEAL SOTO"/>
    <s v="ALVARO  MATUS REYES"/>
    <d v="2024-04-15T11:30:00"/>
    <s v="ot"/>
    <m/>
    <x v="157"/>
    <x v="161"/>
    <n v="2"/>
    <n v="2"/>
    <n v="4"/>
    <n v="4"/>
    <n v="100"/>
    <x v="799"/>
    <x v="757"/>
    <s v="ALVARO  MATUS REYES"/>
    <m/>
    <m/>
    <m/>
    <m/>
    <s v="PAMELA ROZAS ROJAS"/>
    <n v="633718"/>
    <s v="TRAUMATOLOGIA"/>
    <m/>
    <s v="FELIPE  FIGUEROA CANUIÑIR"/>
    <m/>
    <m/>
    <d v="2023-05-29T00:00:00"/>
    <s v="TRAUMATOLOGIA ADULTO"/>
    <s v="No"/>
  </r>
  <r>
    <n v="45937"/>
    <s v="OT GENERALES"/>
    <s v="OT"/>
    <m/>
    <x v="1"/>
    <s v="Cerrada"/>
    <s v="Alta"/>
    <s v="03EI-CUIDADOS PALIATIVOS-REVISION"/>
    <s v="PATRICIA  LEAL SOTO"/>
    <s v="MAURICIO  QUEZADA MARTINEZ"/>
    <d v="2023-06-20T15:08:00"/>
    <s v="ot"/>
    <m/>
    <x v="104"/>
    <x v="107"/>
    <n v="3"/>
    <n v="3"/>
    <n v="3"/>
    <n v="3"/>
    <n v="100"/>
    <x v="800"/>
    <x v="758"/>
    <s v="MAURICIO  QUEZADA MARTINEZ"/>
    <m/>
    <m/>
    <m/>
    <m/>
    <s v="CECILIA BOBADILLA"/>
    <n v="633539"/>
    <s v="CUIDADOS PALIATIVOS"/>
    <m/>
    <s v="MAURICIO  QUEZADA MARTINEZ"/>
    <m/>
    <m/>
    <d v="2023-05-30T00:00:00"/>
    <s v="ONCOLOGIA"/>
    <s v="No"/>
  </r>
  <r>
    <n v="45941"/>
    <s v="OT GENERALES"/>
    <s v="OT"/>
    <m/>
    <x v="0"/>
    <s v="Cerrada"/>
    <s v="Alta"/>
    <s v="03RE-MEDICINA-REPARACION DE ENCHUFE"/>
    <s v="PATRICIA  LEAL SOTO"/>
    <s v="RICARDO BURGOS"/>
    <d v="2023-06-13T13:19:00"/>
    <s v="ot"/>
    <m/>
    <x v="147"/>
    <x v="151"/>
    <n v="1"/>
    <n v="1"/>
    <n v="1"/>
    <n v="1"/>
    <n v="100"/>
    <x v="801"/>
    <x v="759"/>
    <s v="Erwin  Fernández Lara"/>
    <m/>
    <m/>
    <m/>
    <m/>
    <s v="VERONICA VALENCIA"/>
    <n v="633520"/>
    <s v="MEDICINA"/>
    <m/>
    <m/>
    <m/>
    <m/>
    <d v="2023-05-30T00:00:00"/>
    <s v="MEDICINA"/>
    <s v="No"/>
  </r>
  <r>
    <n v="45950"/>
    <s v="OT GENERALES"/>
    <s v="OT"/>
    <m/>
    <x v="0"/>
    <s v="Cerrada"/>
    <s v="Alta"/>
    <s v="03RE-RAYOS-AMPOLLETA QUEMADA"/>
    <s v="PATRICIA  LEAL SOTO"/>
    <s v="RICARDO BURGOS"/>
    <d v="2023-06-13T14:39:00"/>
    <s v="ot"/>
    <m/>
    <x v="159"/>
    <x v="118"/>
    <n v="1"/>
    <n v="1"/>
    <n v="1"/>
    <n v="1"/>
    <n v="100"/>
    <x v="802"/>
    <x v="760"/>
    <s v="Erwin  Fernández Lara"/>
    <m/>
    <m/>
    <m/>
    <m/>
    <s v="DAVNE VERGARA CONTRERAS"/>
    <s v="633913/633399"/>
    <s v="RAYOS"/>
    <m/>
    <m/>
    <m/>
    <m/>
    <d v="2023-05-30T00:00:00"/>
    <s v="RADIOLOGIA REGIONAL"/>
    <s v="No"/>
  </r>
  <r>
    <n v="45951"/>
    <s v="OT GENERALES"/>
    <s v="OT"/>
    <m/>
    <x v="3"/>
    <s v="Cerrada"/>
    <s v="Alta"/>
    <s v="03GC-MEDICINA-REPARACION "/>
    <s v="PATRICIA  LEAL SOTO"/>
    <s v="CESAR ANTONIO ESPINA QUINTEROS"/>
    <d v="2023-07-07T15:23:00"/>
    <s v="ot"/>
    <m/>
    <x v="163"/>
    <x v="170"/>
    <n v="1"/>
    <n v="1"/>
    <n v="1"/>
    <n v="1"/>
    <n v="100"/>
    <x v="803"/>
    <x v="761"/>
    <s v="CESAR ANTONIO ESPINA QUINTEROS"/>
    <m/>
    <m/>
    <m/>
    <m/>
    <s v="VERONICA VALENCIA"/>
    <n v="633520"/>
    <s v="MEDICINA"/>
    <m/>
    <m/>
    <m/>
    <m/>
    <d v="2023-05-30T00:00:00"/>
    <s v="MEDICINA"/>
    <s v="No"/>
  </r>
  <r>
    <n v="45954"/>
    <s v="OT GENERALES"/>
    <s v="OT"/>
    <m/>
    <x v="3"/>
    <s v="Cerrada"/>
    <s v="Alta"/>
    <s v="03GC-URGENCIA ADULTO-FLUJOMETRO"/>
    <s v="PATRICIA  LEAL SOTO"/>
    <s v="ROBERTO ALEJANDRO JARAMILLO PEREZ"/>
    <d v="2023-06-01T17:01:00"/>
    <s v="ot"/>
    <m/>
    <x v="163"/>
    <x v="170"/>
    <n v="1"/>
    <n v="1"/>
    <n v="0"/>
    <n v="0"/>
    <n v="100"/>
    <x v="804"/>
    <x v="762"/>
    <s v="ROBERTO ALEJANDRO JARAMILLO PEREZ"/>
    <m/>
    <m/>
    <m/>
    <m/>
    <s v="MARIA VILLARROEL"/>
    <n v="633744"/>
    <s v="URGENCIA ADULTOS"/>
    <m/>
    <m/>
    <m/>
    <m/>
    <d v="2023-05-30T00:00:00"/>
    <s v="URGENCIA ADULTOS"/>
    <s v="No"/>
  </r>
  <r>
    <n v="45958"/>
    <s v="OT GENERALES"/>
    <s v="OT"/>
    <m/>
    <x v="1"/>
    <s v="Cerrada"/>
    <s v="Normal"/>
    <s v="03EI-ENDOSCOPIA-REPARACION"/>
    <s v="PATRICIA  LEAL SOTO"/>
    <s v="MAURICIO  QUEZADA MARTINEZ"/>
    <d v="2023-06-02T15:41:00"/>
    <s v="ot"/>
    <m/>
    <x v="163"/>
    <x v="170"/>
    <n v="3"/>
    <n v="3"/>
    <n v="3"/>
    <n v="3"/>
    <n v="100"/>
    <x v="805"/>
    <x v="763"/>
    <s v="FELIPE  FIGUEROA CANUIÑIR"/>
    <m/>
    <m/>
    <m/>
    <m/>
    <s v="TANIA FERNANDEZ"/>
    <s v="633999/633569"/>
    <s v="ENDOSCOPIA"/>
    <m/>
    <s v="MAURICIO  QUEZADA MARTINEZ"/>
    <m/>
    <m/>
    <d v="2023-05-30T00:00:00"/>
    <s v="POLI GASTROENTEROLOGIA"/>
    <s v="No"/>
  </r>
  <r>
    <n v="45959"/>
    <s v="OT GENERALES"/>
    <s v="OT"/>
    <m/>
    <x v="3"/>
    <s v="Cerrada"/>
    <s v="Alta"/>
    <s v="03GC-UTI QUIRURGICA-REPARAR FLUJOMETRO"/>
    <s v="PATRICIA  LEAL SOTO"/>
    <s v="ROBERTO ALEJANDRO JARAMILLO PEREZ"/>
    <d v="2023-06-05T22:37:00"/>
    <s v="ot"/>
    <m/>
    <x v="110"/>
    <x v="113"/>
    <n v="1"/>
    <n v="1"/>
    <n v="0"/>
    <n v="0"/>
    <n v="100"/>
    <x v="806"/>
    <x v="764"/>
    <s v="ROBERTO ALEJANDRO JARAMILLO PEREZ"/>
    <m/>
    <m/>
    <m/>
    <m/>
    <s v="CONSUELO VILLANUEVA"/>
    <s v="633815/633497"/>
    <s v="UTI QUIRURGICA"/>
    <m/>
    <m/>
    <m/>
    <m/>
    <d v="2023-05-30T00:00:00"/>
    <s v="UTI QUIRURGICA"/>
    <s v="No"/>
  </r>
  <r>
    <n v="45960"/>
    <s v="OT GENERALES"/>
    <s v="OT"/>
    <m/>
    <x v="2"/>
    <s v="Cerrada"/>
    <s v="Inmediata"/>
    <s v="03EM-RAYOS-TRABAJO INSTALACIÓN"/>
    <s v="PATRICIA  LEAL SOTO"/>
    <s v="JUAN  LEIVA CADIZ"/>
    <d v="2023-05-30T16:25:00"/>
    <s v="ot"/>
    <m/>
    <x v="151"/>
    <x v="155"/>
    <n v="1"/>
    <n v="1"/>
    <n v="1"/>
    <n v="1"/>
    <n v="100"/>
    <x v="807"/>
    <x v="765"/>
    <s v="JUAN  LEIVA CADIZ"/>
    <m/>
    <m/>
    <m/>
    <m/>
    <s v="DAVNE VERGARA CONTRERAS"/>
    <s v="633913/633399"/>
    <s v="RAYOS "/>
    <m/>
    <m/>
    <m/>
    <m/>
    <d v="2023-05-30T00:00:00"/>
    <s v="RADIOLOGIA REGIONAL"/>
    <s v="No"/>
  </r>
  <r>
    <n v="45962"/>
    <s v="OT GENERALES"/>
    <s v="OT"/>
    <m/>
    <x v="0"/>
    <s v="Cerrada"/>
    <s v="Alta"/>
    <s v="03RE-CIRUGIA INFANTIL-CAMBIAR TUBO LED"/>
    <s v="PATRICIA  LEAL SOTO"/>
    <s v="DANIA TAPIA ACOSTA"/>
    <d v="2023-06-13T13:02:00"/>
    <s v="ot"/>
    <m/>
    <x v="153"/>
    <x v="142"/>
    <n v="1"/>
    <n v="1"/>
    <n v="1"/>
    <n v="1"/>
    <n v="100"/>
    <x v="808"/>
    <x v="243"/>
    <s v="Erwin  Fernández Lara"/>
    <m/>
    <m/>
    <m/>
    <m/>
    <s v="PATRICIA VILLAGRAN MUÑOZ"/>
    <s v="S/N"/>
    <s v="CIRUGIA INFANTIL"/>
    <m/>
    <s v="VICTOR ANTONIO OBANDO TRUJILLO"/>
    <m/>
    <m/>
    <d v="2023-05-30T00:00:00"/>
    <s v="CIRUGIA INFANTIL"/>
    <s v="No"/>
  </r>
  <r>
    <n v="45967"/>
    <s v="OT GENERALES"/>
    <s v="OT"/>
    <m/>
    <x v="0"/>
    <s v="Cerrada"/>
    <s v="Alta"/>
    <s v="03RE-URGENCIA PEDIATRICA-INSTALACION DE ENCHUFE"/>
    <s v="PATRICIA  LEAL SOTO"/>
    <s v="RICARDO BURGOS"/>
    <d v="2023-06-13T13:04:00"/>
    <s v="ot"/>
    <m/>
    <x v="101"/>
    <x v="104"/>
    <n v="2"/>
    <n v="2"/>
    <n v="2"/>
    <n v="2"/>
    <n v="100"/>
    <x v="809"/>
    <x v="766"/>
    <s v="Erwin  Fernández Lara"/>
    <m/>
    <m/>
    <m/>
    <m/>
    <s v="MARIA VILLARROEL"/>
    <n v="633744"/>
    <s v="URGENCIA PEDIATRICA"/>
    <m/>
    <m/>
    <m/>
    <m/>
    <d v="2023-05-30T00:00:00"/>
    <s v="URGENCIA ADULTOS"/>
    <s v="No"/>
  </r>
  <r>
    <n v="45976"/>
    <s v="OT GENERALES"/>
    <s v="OT"/>
    <m/>
    <x v="0"/>
    <s v="Cerrada"/>
    <s v="Alta"/>
    <s v="03RE-REUMATOLOGIA-CAMBIO DE PORTATUBO"/>
    <s v="PATRICIA  LEAL SOTO"/>
    <s v="DANIA TAPIA ACOSTA"/>
    <d v="2023-08-08T09:56:00"/>
    <s v="ot"/>
    <m/>
    <x v="164"/>
    <x v="171"/>
    <n v="1"/>
    <n v="1"/>
    <n v="1"/>
    <n v="1"/>
    <n v="100"/>
    <x v="810"/>
    <x v="733"/>
    <s v="Erwin  Fernández Lara"/>
    <m/>
    <m/>
    <m/>
    <m/>
    <s v="MAGDALENA BARRIA"/>
    <n v="633375"/>
    <s v="REUMATOLOGIA LEY RICARTE SOTO"/>
    <m/>
    <s v="VICTOR ANTONIO OBANDO TRUJILLO"/>
    <m/>
    <m/>
    <d v="2023-05-30T00:00:00"/>
    <s v="POLI REUMATOLOGIA"/>
    <s v="No"/>
  </r>
  <r>
    <n v="45977"/>
    <s v="OT GENERALES"/>
    <s v="OT"/>
    <m/>
    <x v="0"/>
    <s v="Cerrada"/>
    <s v="Alta"/>
    <s v="03RE-UTI QUIRURGICA-REPARAR TIMBRE"/>
    <s v="PATRICIA  LEAL SOTO"/>
    <s v="RICARDO BURGOS"/>
    <d v="2023-06-13T14:36:00"/>
    <s v="ot"/>
    <m/>
    <x v="159"/>
    <x v="118"/>
    <n v="1"/>
    <n v="1"/>
    <n v="1"/>
    <n v="1"/>
    <n v="100"/>
    <x v="811"/>
    <x v="767"/>
    <s v="Erwin  Fernández Lara"/>
    <m/>
    <m/>
    <m/>
    <m/>
    <s v="CONSUELO VILLANUEVA"/>
    <s v="633815/633497"/>
    <s v="UTI QUIRURGICA"/>
    <m/>
    <m/>
    <m/>
    <m/>
    <d v="2023-05-30T00:00:00"/>
    <s v="UTI QUIRURGICA"/>
    <s v="No"/>
  </r>
  <r>
    <n v="45978"/>
    <s v="OT GENERALES"/>
    <s v="OT"/>
    <m/>
    <x v="1"/>
    <s v="Rechazada"/>
    <s v="Alta"/>
    <s v="03EI-REUMATOLOGIA-EVALUACION"/>
    <s v="PATRICIA  LEAL SOTO"/>
    <s v="JUAN GUILLERMO  AGUILA TRIVIÑOS"/>
    <d v="2023-06-07T14:10:00"/>
    <s v="ot"/>
    <m/>
    <x v="163"/>
    <x v="170"/>
    <n v="1"/>
    <n v="1"/>
    <n v="1"/>
    <n v="1"/>
    <n v="100"/>
    <x v="812"/>
    <x v="768"/>
    <s v="JUAN GUILLERMO  AGUILA TRIVIÑOS"/>
    <m/>
    <m/>
    <m/>
    <m/>
    <s v="MAGDALENA BARRIA"/>
    <n v="633375"/>
    <s v="REUMATOLOGIA LEY RICARTE SOTO"/>
    <m/>
    <s v="MAURICIO  QUEZADA MARTINEZ"/>
    <m/>
    <m/>
    <d v="2023-05-30T00:00:00"/>
    <s v="POLI REUMATOLOGIA"/>
    <s v="No"/>
  </r>
  <r>
    <n v="45984"/>
    <s v="OT GENERALES"/>
    <s v="OT"/>
    <m/>
    <x v="2"/>
    <s v="Cerrada"/>
    <s v="Urgente"/>
    <s v="03EM- MEDICINA"/>
    <s v="JUAN  LEIVA CADIZ"/>
    <s v="JUAN  LEIVA CADIZ"/>
    <d v="2023-05-30T16:40:00"/>
    <s v="ot"/>
    <m/>
    <x v="116"/>
    <x v="119"/>
    <n v="1"/>
    <n v="1"/>
    <n v="1"/>
    <n v="1"/>
    <n v="100"/>
    <x v="813"/>
    <x v="769"/>
    <s v="JUAN  LEIVA CADIZ"/>
    <m/>
    <m/>
    <m/>
    <m/>
    <s v="CLAUDIA CAMPOS"/>
    <m/>
    <m/>
    <m/>
    <m/>
    <m/>
    <m/>
    <d v="2023-05-02T00:00:00"/>
    <s v="MEDICINA"/>
    <s v="No"/>
  </r>
  <r>
    <n v="45986"/>
    <s v="OT GENERALES"/>
    <s v="OT"/>
    <m/>
    <x v="2"/>
    <s v="Cerrada"/>
    <s v="Urgente"/>
    <s v="03EM- CIRUGÍA INFANTIL"/>
    <s v="JUAN  LEIVA CADIZ"/>
    <s v="JUAN  LEIVA CADIZ"/>
    <d v="2023-05-30T16:45:00"/>
    <s v="ot"/>
    <m/>
    <x v="133"/>
    <x v="144"/>
    <n v="1"/>
    <n v="1"/>
    <n v="1"/>
    <n v="1"/>
    <n v="100"/>
    <x v="814"/>
    <x v="770"/>
    <s v="JUAN  LEIVA CADIZ"/>
    <m/>
    <m/>
    <m/>
    <m/>
    <s v="FERNANDA BUSTOS"/>
    <m/>
    <m/>
    <m/>
    <m/>
    <m/>
    <m/>
    <d v="2023-05-03T00:00:00"/>
    <s v="CIRUGIA INFANTIL"/>
    <s v="No"/>
  </r>
  <r>
    <n v="46004"/>
    <s v="OT GENERALES"/>
    <s v="OT"/>
    <m/>
    <x v="1"/>
    <s v="Cerrada"/>
    <s v="Alta"/>
    <s v="03EI-LAVANDERIA-REPARACIÓN DE VÁLVULA"/>
    <s v="PATRICIA  LEAL SOTO"/>
    <s v="JORGE ANTONIO  PINO PINO"/>
    <d v="2023-07-19T13:51:00"/>
    <s v="ot"/>
    <m/>
    <x v="142"/>
    <x v="146"/>
    <n v="1"/>
    <n v="1"/>
    <n v="2"/>
    <n v="2"/>
    <n v="0"/>
    <x v="815"/>
    <x v="771"/>
    <s v="JORGE ANTONIO  PINO PINO"/>
    <m/>
    <m/>
    <m/>
    <m/>
    <s v="CLAUDIO POZO VALENZUELA"/>
    <n v="633744"/>
    <s v="LAVANDERIA"/>
    <m/>
    <m/>
    <m/>
    <m/>
    <d v="2023-05-30T00:00:00"/>
    <s v="LAVANDERIA"/>
    <s v="No"/>
  </r>
  <r>
    <n v="46005"/>
    <s v="OT GENERALES"/>
    <s v="OT"/>
    <m/>
    <x v="1"/>
    <s v="Cerrada"/>
    <s v="Alta"/>
    <s v="03EI-NEUROLOGIA-ARREGLO DE CAMA"/>
    <s v="PATRICIA  LEAL SOTO"/>
    <s v="MAURICIO  QUEZADA MARTINEZ"/>
    <d v="2024-02-27T15:45:00"/>
    <s v="ot"/>
    <m/>
    <x v="77"/>
    <x v="80"/>
    <n v="3"/>
    <n v="3"/>
    <n v="3"/>
    <n v="3"/>
    <n v="100"/>
    <x v="816"/>
    <x v="772"/>
    <s v="MAURICIO  QUEZADA MARTINEZ"/>
    <m/>
    <m/>
    <m/>
    <m/>
    <s v="MARIEL UNDA DURAN"/>
    <n v="633713"/>
    <s v="NEUROLOGIA"/>
    <m/>
    <s v="MAURICIO  QUEZADA MARTINEZ"/>
    <m/>
    <m/>
    <d v="2023-05-30T00:00:00"/>
    <s v="NEUROCIRUGIA"/>
    <s v="No"/>
  </r>
  <r>
    <n v="46006"/>
    <s v="OT GENERALES"/>
    <s v="OT"/>
    <m/>
    <x v="0"/>
    <s v="Cerrada"/>
    <s v="Alta"/>
    <s v="03RE-NEUROLOGIA-ENHUFES"/>
    <s v="PATRICIA  LEAL SOTO"/>
    <s v="RICARDO BURGOS"/>
    <d v="2023-06-13T13:20:00"/>
    <s v="ot"/>
    <m/>
    <x v="147"/>
    <x v="151"/>
    <n v="1"/>
    <n v="1"/>
    <n v="1"/>
    <n v="1"/>
    <n v="100"/>
    <x v="817"/>
    <x v="773"/>
    <s v="Erwin  Fernández Lara"/>
    <m/>
    <m/>
    <m/>
    <m/>
    <s v="MARIEL UNDA DURAN"/>
    <n v="633713"/>
    <s v="NEUROLOGIA"/>
    <m/>
    <m/>
    <m/>
    <m/>
    <d v="2023-05-30T00:00:00"/>
    <s v="NEUROCIRUGIA"/>
    <s v="No"/>
  </r>
  <r>
    <n v="46008"/>
    <s v="OT GENERALES"/>
    <s v="OT"/>
    <m/>
    <x v="0"/>
    <s v="Cerrada"/>
    <s v="Alta"/>
    <s v="03RE-PATOLOGIA MAMARIA-RECAMBIO DE TUBO FLUORESCENTE"/>
    <s v="PATRICIA  LEAL SOTO"/>
    <s v="VICTOR ANTONIO OBANDO TRUJILLO"/>
    <d v="2023-06-13T12:58:00"/>
    <s v="ot"/>
    <m/>
    <x v="153"/>
    <x v="142"/>
    <n v="1"/>
    <n v="1"/>
    <n v="1"/>
    <n v="1"/>
    <n v="0"/>
    <x v="818"/>
    <x v="774"/>
    <s v="Erwin  Fernández Lara"/>
    <m/>
    <m/>
    <m/>
    <m/>
    <s v="JAVIERA CASTRO"/>
    <n v="633830"/>
    <s v="PATOLOGIA MAMARIA"/>
    <m/>
    <s v="DANIA TAPIA ACOSTA"/>
    <m/>
    <m/>
    <d v="2023-05-30T00:00:00"/>
    <s v="POLI PATOLOGIA MAMARIA"/>
    <s v="No"/>
  </r>
  <r>
    <n v="46056"/>
    <s v="OT GENERALES"/>
    <s v="OT"/>
    <m/>
    <x v="0"/>
    <s v="Cerrada"/>
    <s v="Alta"/>
    <s v="03RE--NEUROLOGIA-ARREGLO DE LUZ"/>
    <s v="PATRICIA  LEAL SOTO"/>
    <s v="RICARDO BURGOS"/>
    <d v="2023-08-07T15:43:00"/>
    <s v="ot"/>
    <m/>
    <x v="101"/>
    <x v="164"/>
    <m/>
    <m/>
    <n v="6"/>
    <n v="6"/>
    <n v="100"/>
    <x v="819"/>
    <x v="775"/>
    <s v="YARITZA SANTANA GUERRERO"/>
    <m/>
    <m/>
    <m/>
    <m/>
    <s v="MARIEL UNDA DURAN"/>
    <n v="63713"/>
    <s v="NEUROLOGIA"/>
    <m/>
    <m/>
    <m/>
    <m/>
    <d v="2023-06-01T00:00:00"/>
    <s v="NEUROCIRUGIA"/>
    <s v="No"/>
  </r>
  <r>
    <n v="46057"/>
    <s v="OT GENERALES"/>
    <s v="OT"/>
    <m/>
    <x v="3"/>
    <s v="Cerrada"/>
    <s v="Alta"/>
    <s v="03GC-MEDICINA-REVISION "/>
    <s v="PATRICIA  LEAL SOTO"/>
    <s v="CESAR ANTONIO ESPINA QUINTEROS"/>
    <d v="2023-07-07T15:25:00"/>
    <s v="ot"/>
    <m/>
    <x v="101"/>
    <x v="104"/>
    <n v="5"/>
    <n v="5"/>
    <n v="5"/>
    <n v="5"/>
    <n v="100"/>
    <x v="820"/>
    <x v="776"/>
    <s v="CESAR ANTONIO ESPINA QUINTEROS"/>
    <m/>
    <m/>
    <m/>
    <m/>
    <s v="CLAUDIA CAMPOS RIVERA"/>
    <n v="633520"/>
    <s v="MEDICINA"/>
    <m/>
    <m/>
    <m/>
    <m/>
    <d v="2023-06-01T00:00:00"/>
    <s v="MEDICINA"/>
    <s v="No"/>
  </r>
  <r>
    <n v="46058"/>
    <s v="OT GENERALES"/>
    <s v="OT"/>
    <m/>
    <x v="0"/>
    <s v="Cerrada"/>
    <s v="Alta"/>
    <s v="03RE-FINANZAS -ARREGLO O CAMBIO"/>
    <s v="PATRICIA  LEAL SOTO"/>
    <s v="RICARDO BURGOS"/>
    <d v="2023-06-13T14:26:00"/>
    <s v="ot"/>
    <m/>
    <x v="147"/>
    <x v="151"/>
    <n v="1"/>
    <n v="1"/>
    <n v="1"/>
    <n v="1"/>
    <n v="100"/>
    <x v="821"/>
    <x v="777"/>
    <s v="Erwin  Fernández Lara"/>
    <m/>
    <m/>
    <m/>
    <m/>
    <s v="ALEXANDRA JARAMILLO"/>
    <n v="635383"/>
    <s v="GESTION DE FINANZAS Y PRESUPUESTARIA"/>
    <m/>
    <m/>
    <m/>
    <m/>
    <d v="2023-06-01T00:00:00"/>
    <s v="DEPARTAMENTO FINANZAS"/>
    <s v="No"/>
  </r>
  <r>
    <n v="46059"/>
    <s v="OT GENERALES"/>
    <s v="OT"/>
    <m/>
    <x v="1"/>
    <s v="Cerrada"/>
    <s v="Alta"/>
    <s v="03EI-FARMACIA HOSPITALIZADOS-CAMBIO DE RUEDAS"/>
    <s v="PATRICIA  LEAL SOTO"/>
    <s v="MAURICIO  QUEZADA MARTINEZ"/>
    <d v="2023-06-08T21:50:00"/>
    <s v="ot"/>
    <m/>
    <x v="101"/>
    <x v="104"/>
    <n v="3"/>
    <n v="3"/>
    <n v="3"/>
    <n v="3"/>
    <n v="100"/>
    <x v="822"/>
    <x v="778"/>
    <s v="MAURICIO  QUEZADA MARTINEZ"/>
    <m/>
    <m/>
    <m/>
    <m/>
    <s v="JORGE UBILLA"/>
    <n v="633615"/>
    <s v="FARMACIA HOSPITALIZADOS"/>
    <m/>
    <s v="MAURICIO  QUEZADA MARTINEZ"/>
    <m/>
    <m/>
    <d v="2023-06-01T00:00:00"/>
    <s v="FARMACIA H. REGIONAL"/>
    <s v="No"/>
  </r>
  <r>
    <n v="46061"/>
    <s v="OT GENERALES"/>
    <s v="OT"/>
    <m/>
    <x v="0"/>
    <s v="Cerrada"/>
    <s v="Alta"/>
    <s v="03RE-SALUD OCUPACIONAL-CAMBIO DE TUBOS "/>
    <s v="PATRICIA  LEAL SOTO"/>
    <s v="RICARDO BURGOS"/>
    <d v="2023-06-29T02:27:00"/>
    <s v="ot"/>
    <m/>
    <x v="101"/>
    <x v="104"/>
    <n v="1"/>
    <n v="1"/>
    <n v="1"/>
    <n v="1"/>
    <n v="100"/>
    <x v="823"/>
    <x v="779"/>
    <s v="Erwin  Fernández Lara"/>
    <m/>
    <m/>
    <m/>
    <m/>
    <s v="SANDRA LOPEZ PEREZ"/>
    <n v="633840"/>
    <s v="SALUD OCUPACIONAL"/>
    <m/>
    <m/>
    <m/>
    <m/>
    <d v="2023-06-01T00:00:00"/>
    <s v="UNIDAD SALUD OCUPACIONAL"/>
    <s v="No"/>
  </r>
  <r>
    <n v="46063"/>
    <s v="OT GENERALES"/>
    <s v="OT"/>
    <m/>
    <x v="2"/>
    <s v="Cerrada"/>
    <s v="Alta"/>
    <s v="03EM-POLI GASTRO-INSPECCIÓN O REPARACIÓN"/>
    <s v="PATRICIA  LEAL SOTO"/>
    <s v="Grecia Stephany Sánchez Macho"/>
    <d v="2023-06-01T16:04:00"/>
    <s v="ot"/>
    <m/>
    <x v="101"/>
    <x v="104"/>
    <n v="1"/>
    <n v="1"/>
    <n v="1"/>
    <n v="1"/>
    <n v="100"/>
    <x v="824"/>
    <x v="780"/>
    <s v="JUAN  LEIVA CADIZ"/>
    <m/>
    <m/>
    <m/>
    <m/>
    <s v="TANIA FERNANDEZ"/>
    <n v="633999"/>
    <s v="ENDOSCOPIA"/>
    <m/>
    <m/>
    <m/>
    <m/>
    <d v="2023-06-01T00:00:00"/>
    <s v="POLI GASTROENTEROLOGIA"/>
    <s v="No"/>
  </r>
  <r>
    <n v="46066"/>
    <s v="OT GENERALES"/>
    <s v="OT"/>
    <m/>
    <x v="1"/>
    <s v="Cerrada"/>
    <s v="Alta"/>
    <s v="03EI-GRD-REVISIÓN Y REPARACIÓN"/>
    <s v="PATRICIA  LEAL SOTO"/>
    <s v="MAURICIO  QUEZADA MARTINEZ"/>
    <d v="2023-09-06T21:04:00"/>
    <s v="ot"/>
    <m/>
    <x v="160"/>
    <x v="165"/>
    <n v="4"/>
    <n v="4"/>
    <n v="4"/>
    <n v="4"/>
    <n v="100"/>
    <x v="825"/>
    <x v="781"/>
    <s v="MAURICIO  QUEZADA MARTINEZ"/>
    <m/>
    <m/>
    <m/>
    <m/>
    <s v="WALESKA GOMEZ"/>
    <n v="633983"/>
    <s v="GRD"/>
    <m/>
    <m/>
    <m/>
    <m/>
    <d v="2023-06-01T00:00:00"/>
    <s v="HBV"/>
    <s v="No"/>
  </r>
  <r>
    <n v="46067"/>
    <s v="OT GENERALES"/>
    <s v="OT"/>
    <m/>
    <x v="1"/>
    <s v="Cerrada"/>
    <s v="Alta"/>
    <s v="03EI-GINECÓLOGA-REPARACIÓN DE CATRES"/>
    <s v="PATRICIA  LEAL SOTO"/>
    <s v="MAURICIO  QUEZADA MARTINEZ"/>
    <d v="2023-06-02T20:51:00"/>
    <s v="ot"/>
    <m/>
    <x v="101"/>
    <x v="104"/>
    <n v="3"/>
    <n v="3"/>
    <n v="6"/>
    <n v="6"/>
    <n v="100"/>
    <x v="826"/>
    <x v="782"/>
    <s v="MAURICIO  QUEZADA MARTINEZ"/>
    <m/>
    <m/>
    <m/>
    <m/>
    <s v="LAIDY ESPINOZA MUÑOZ"/>
    <n v="633738"/>
    <s v="GINECOLOGIA HOSPITALIZADOS"/>
    <m/>
    <s v="MAURICIO  QUEZADA MARTINEZ"/>
    <m/>
    <m/>
    <d v="2023-06-01T00:00:00"/>
    <s v="GINECOLOGIA"/>
    <s v="No"/>
  </r>
  <r>
    <n v="46068"/>
    <s v="OT GENERALES"/>
    <s v="OT"/>
    <m/>
    <x v="0"/>
    <s v="Cerrada"/>
    <s v="Alta"/>
    <s v="03RE-MOVILIZACION-REVISION DE LUMINARIA"/>
    <s v="PATRICIA  LEAL SOTO"/>
    <s v="VICTOR ANTONIO OBANDO TRUJILLO"/>
    <d v="2023-06-13T14:34:00"/>
    <s v="ot"/>
    <m/>
    <x v="144"/>
    <x v="148"/>
    <n v="1"/>
    <n v="1"/>
    <n v="1"/>
    <n v="1"/>
    <n v="100"/>
    <x v="827"/>
    <x v="783"/>
    <s v="Erwin  Fernández Lara"/>
    <m/>
    <m/>
    <m/>
    <m/>
    <s v="MOISES JARA"/>
    <n v="633899"/>
    <s v="MOVILIZACION"/>
    <m/>
    <s v="DANIA TAPIA ACOSTA"/>
    <m/>
    <m/>
    <d v="2023-06-01T00:00:00"/>
    <s v="MOVILIZACION"/>
    <s v="No"/>
  </r>
  <r>
    <n v="46080"/>
    <s v="OT GENERALES"/>
    <s v="OT"/>
    <m/>
    <x v="3"/>
    <s v="Cerrada"/>
    <s v="Alta"/>
    <s v="03GC-RECUPERACION-REVISIÓN DE FLUJOMETRO"/>
    <s v="PATRICIA  LEAL SOTO"/>
    <s v="ROBERTO ALEJANDRO JARAMILLO PEREZ"/>
    <d v="2023-06-05T22:30:00"/>
    <s v="ot"/>
    <m/>
    <x v="110"/>
    <x v="113"/>
    <n v="1"/>
    <n v="1"/>
    <n v="0"/>
    <n v="0"/>
    <n v="100"/>
    <x v="828"/>
    <x v="784"/>
    <s v="ROBERTO ALEJANDRO JARAMILLO PEREZ"/>
    <m/>
    <m/>
    <m/>
    <m/>
    <s v="PAMELA  "/>
    <s v="S/N"/>
    <s v="RECUPERACION "/>
    <m/>
    <m/>
    <m/>
    <m/>
    <d v="2023-06-01T00:00:00"/>
    <s v="RECUPERACION PABELLON CENTRAL"/>
    <s v="No"/>
  </r>
  <r>
    <n v="46083"/>
    <s v="OT GENERALES"/>
    <s v="OT"/>
    <m/>
    <x v="1"/>
    <s v="Cerrada"/>
    <s v="Alta"/>
    <s v="03EI-ESTERILIZACION-REVISION BOMBA DE CALOR"/>
    <s v="PATRICIA  LEAL SOTO"/>
    <s v="SEBASTIAN TORRES CARVALLO"/>
    <d v="2023-07-05T12:47:00"/>
    <s v="ot"/>
    <m/>
    <x v="77"/>
    <x v="10"/>
    <n v="1"/>
    <n v="1"/>
    <n v="1"/>
    <n v="1"/>
    <n v="100"/>
    <x v="829"/>
    <x v="785"/>
    <s v="SEBASTIAN TORRES CARVALLO"/>
    <m/>
    <m/>
    <m/>
    <m/>
    <s v="CAMILA MARDONES"/>
    <n v="633459"/>
    <s v="ESTERILIZACION"/>
    <m/>
    <m/>
    <m/>
    <m/>
    <d v="2023-06-01T00:00:00"/>
    <s v="ESTERILIZACION"/>
    <s v="No"/>
  </r>
  <r>
    <n v="46086"/>
    <s v="OT GENERALES"/>
    <s v="OT"/>
    <m/>
    <x v="2"/>
    <s v="Cerrada"/>
    <s v="Normal"/>
    <s v="03EM- MEDICINA TRONCAL SPO2"/>
    <s v="JUAN  LEIVA CADIZ"/>
    <s v="JUAN  LEIVA CADIZ"/>
    <d v="2023-06-01T17:16:00"/>
    <s v="ot"/>
    <m/>
    <x v="153"/>
    <x v="10"/>
    <n v="1"/>
    <n v="1"/>
    <n v="1"/>
    <n v="1"/>
    <n v="100"/>
    <x v="830"/>
    <x v="786"/>
    <s v="JUAN  LEIVA CADIZ"/>
    <m/>
    <m/>
    <m/>
    <m/>
    <s v="CLAUDIA CAMPOS"/>
    <m/>
    <s v="MEDICINA"/>
    <m/>
    <m/>
    <m/>
    <m/>
    <d v="2023-06-02T00:00:00"/>
    <s v="MEDICINA"/>
    <s v="No"/>
  </r>
  <r>
    <n v="46091"/>
    <s v="OT GENERALES"/>
    <s v="OT"/>
    <m/>
    <x v="2"/>
    <s v="Cerrada"/>
    <s v="Alta"/>
    <s v="03EM-UPC ADULTO UTI 1-CAMBIO DE CABLE DCG"/>
    <s v="PATRICIA  LEAL SOTO"/>
    <s v="Grecia Stephany Sánchez Macho"/>
    <d v="2023-07-05T14:21:00"/>
    <s v="ot"/>
    <m/>
    <x v="165"/>
    <x v="172"/>
    <m/>
    <m/>
    <n v="0"/>
    <n v="0"/>
    <n v="100"/>
    <x v="831"/>
    <x v="787"/>
    <s v="RICHARD  MARDONES ALVAREZ"/>
    <m/>
    <m/>
    <m/>
    <m/>
    <s v="PAULINA CATALAN PEREZ"/>
    <n v="633636"/>
    <s v="UPC ADULTO UTI 1"/>
    <m/>
    <m/>
    <m/>
    <m/>
    <d v="2023-06-01T00:00:00"/>
    <s v="HBV"/>
    <s v="No"/>
  </r>
  <r>
    <n v="46096"/>
    <s v="OT GENERALES"/>
    <s v="OT"/>
    <m/>
    <x v="1"/>
    <s v="Cerrada"/>
    <s v="Urgente"/>
    <s v="03EI-PABELLON-ARREGLO DE MESAS DE ARSENALERA"/>
    <s v="PATRICIA  LEAL SOTO"/>
    <s v="YOSELYN  PEREZ MARAGANO"/>
    <d v="2023-06-09T14:30:00"/>
    <s v="ot"/>
    <m/>
    <x v="104"/>
    <x v="107"/>
    <n v="3"/>
    <n v="3"/>
    <n v="0"/>
    <n v="0"/>
    <n v="100"/>
    <x v="832"/>
    <x v="788"/>
    <s v="PATRICIA  LEAL SOTO"/>
    <m/>
    <m/>
    <m/>
    <m/>
    <s v="MARIANELA BELTRAN"/>
    <n v="633472"/>
    <s v="SUBDIRECTOR ADMINISTRATIVO"/>
    <m/>
    <m/>
    <m/>
    <m/>
    <d v="2023-06-01T00:00:00"/>
    <s v="PABELLON CENTRAL"/>
    <s v="No"/>
  </r>
  <r>
    <n v="46101"/>
    <s v="OT GENERALES"/>
    <s v="OT"/>
    <m/>
    <x v="2"/>
    <s v="Cerrada"/>
    <s v="Alta"/>
    <s v="03EM-UTI 3-ARREGLO DE COLCHONES DE FRORACIÓN"/>
    <s v="PATRICIA  LEAL SOTO"/>
    <s v="Grecia Stephany Sánchez Macho"/>
    <d v="2024-03-16T14:08:00"/>
    <s v="ot"/>
    <m/>
    <x v="123"/>
    <x v="127"/>
    <m/>
    <m/>
    <n v="0"/>
    <n v="0"/>
    <n v="100"/>
    <x v="833"/>
    <x v="789"/>
    <s v="RICHARD  MARDONES ALVAREZ"/>
    <m/>
    <m/>
    <m/>
    <m/>
    <s v="PALOMA BUENDIA"/>
    <s v="S/N"/>
    <s v="UTI 3"/>
    <m/>
    <m/>
    <m/>
    <m/>
    <d v="2023-06-01T00:00:00"/>
    <s v="HBV"/>
    <s v="No"/>
  </r>
  <r>
    <n v="46139"/>
    <s v="OT GENERALES"/>
    <s v="OT"/>
    <m/>
    <x v="0"/>
    <s v="Cerrada"/>
    <s v="Alta"/>
    <s v="03RE-UTI QUIRURGICA-INSTALACION DE ENCHUFES"/>
    <s v="PATRICIA  LEAL SOTO"/>
    <s v="VICTOR ANTONIO OBANDO TRUJILLO"/>
    <d v="2023-06-13T14:27:00"/>
    <s v="ot"/>
    <m/>
    <x v="162"/>
    <x v="167"/>
    <n v="2"/>
    <n v="2"/>
    <n v="2"/>
    <n v="2"/>
    <n v="100"/>
    <x v="834"/>
    <x v="790"/>
    <s v="Erwin  Fernández Lara"/>
    <m/>
    <m/>
    <m/>
    <m/>
    <s v="BARBARA TEJOS "/>
    <s v="633815/633497"/>
    <s v="UTI QUIRURGICA 2°PISO EDIDICIO ANTIGUO"/>
    <m/>
    <s v="DANIA TAPIA ACOSTA"/>
    <m/>
    <m/>
    <d v="2023-06-01T00:00:00"/>
    <s v="UTI QUIRURGICA"/>
    <s v="No"/>
  </r>
  <r>
    <n v="46141"/>
    <s v="OT GENERALES"/>
    <s v="OT"/>
    <m/>
    <x v="1"/>
    <s v="Cerrada"/>
    <s v="Urgente"/>
    <s v="03EI-BODEGA DE FARMACIA -AIRE ACONDICIONADO"/>
    <s v="PATRICIA  LEAL SOTO"/>
    <s v="SEBASTIAN TORRES CARVALLO"/>
    <d v="2023-07-05T13:05:00"/>
    <s v="ot"/>
    <m/>
    <x v="153"/>
    <x v="142"/>
    <n v="2"/>
    <n v="2"/>
    <n v="2"/>
    <n v="2"/>
    <n v="0"/>
    <x v="835"/>
    <x v="791"/>
    <s v="SEBASTIAN TORRES CARVALLO"/>
    <m/>
    <m/>
    <m/>
    <m/>
    <s v="VERONISE VERGARA"/>
    <n v="633448"/>
    <s v="BODEGA DE FARMACIA"/>
    <m/>
    <s v="JOSE LUIS  CEBALLO CARCAMO"/>
    <m/>
    <m/>
    <d v="2023-06-01T00:00:00"/>
    <s v="ABASTECIMIENTO"/>
    <s v="No"/>
  </r>
  <r>
    <n v="46145"/>
    <s v="OT GENERALES"/>
    <s v="OT"/>
    <m/>
    <x v="0"/>
    <s v="Cerrada"/>
    <s v="Alta"/>
    <s v="03RE-URGENCIA ADULTO-CAMBIO DE TUBO"/>
    <s v="PATRICIA  LEAL SOTO"/>
    <s v="RICARDO BURGOS"/>
    <d v="2023-06-13T13:07:00"/>
    <s v="ot"/>
    <m/>
    <x v="101"/>
    <x v="104"/>
    <n v="1"/>
    <n v="1"/>
    <n v="1"/>
    <n v="1"/>
    <n v="100"/>
    <x v="836"/>
    <x v="792"/>
    <s v="Erwin  Fernández Lara"/>
    <m/>
    <m/>
    <m/>
    <m/>
    <s v="MARIA VILLARROEL"/>
    <n v="633744"/>
    <s v="URGENCIA ADULTOS"/>
    <m/>
    <s v="YARITZA SANTANA GUERRERO"/>
    <m/>
    <m/>
    <d v="2023-06-01T00:00:00"/>
    <s v="URGENCIA ADULTOS"/>
    <s v="No"/>
  </r>
  <r>
    <n v="46148"/>
    <s v="OT GENERALES"/>
    <s v="OT"/>
    <m/>
    <x v="1"/>
    <s v="Cerrada"/>
    <s v="Alta"/>
    <s v="03EI-GINECOLOGIA -REPARACION"/>
    <s v="PATRICIA  LEAL SOTO"/>
    <s v="MAURICIO  QUEZADA MARTINEZ"/>
    <d v="2023-06-02T20:59:00"/>
    <s v="ot"/>
    <m/>
    <x v="101"/>
    <x v="104"/>
    <n v="3"/>
    <n v="3"/>
    <n v="6"/>
    <n v="6"/>
    <n v="100"/>
    <x v="837"/>
    <x v="793"/>
    <s v="MAURICIO  QUEZADA MARTINEZ"/>
    <m/>
    <m/>
    <m/>
    <m/>
    <s v="LAIDY ESPINOZA MUÑOZ"/>
    <n v="633738"/>
    <s v="GINECOLOGIA HOSPITALIZADOS"/>
    <m/>
    <s v="MAURICIO  QUEZADA MARTINEZ"/>
    <m/>
    <m/>
    <d v="2023-06-01T00:00:00"/>
    <s v="GINECOLOGIA"/>
    <s v="No"/>
  </r>
  <r>
    <n v="46151"/>
    <s v="OT GENERALES"/>
    <s v="OT"/>
    <m/>
    <x v="1"/>
    <s v="Cerrada"/>
    <s v="Urgente"/>
    <s v="03EI-UTI QUIRURGICA-CERRAR RADIADOR"/>
    <s v="PATRICIA  LEAL SOTO"/>
    <s v="MAURICIO  QUEZADA MARTINEZ"/>
    <d v="2023-06-08T22:00:00"/>
    <s v="ot"/>
    <m/>
    <x v="101"/>
    <x v="104"/>
    <n v="1"/>
    <n v="1"/>
    <n v="1"/>
    <n v="1"/>
    <n v="100"/>
    <x v="838"/>
    <x v="794"/>
    <s v="MAURICIO  QUEZADA MARTINEZ"/>
    <m/>
    <m/>
    <m/>
    <m/>
    <s v="CONSUELO VILLANUEVA"/>
    <s v="633815/633497"/>
    <s v="UTI QUIRURGICA"/>
    <m/>
    <s v="MAURICIO  QUEZADA MARTINEZ"/>
    <m/>
    <m/>
    <d v="2023-06-01T00:00:00"/>
    <s v="UTI QUIRURGICA"/>
    <s v="No"/>
  </r>
  <r>
    <n v="46154"/>
    <s v="OT GENERALES"/>
    <s v="OT"/>
    <m/>
    <x v="0"/>
    <s v="Cerrada"/>
    <s v="Alta"/>
    <s v="03RE-UTI QUIRURGICA-RED DE ENCHUFES"/>
    <s v="PATRICIA  LEAL SOTO"/>
    <s v="DANIA TAPIA ACOSTA"/>
    <d v="2023-06-13T15:07:00"/>
    <s v="ot"/>
    <m/>
    <x v="162"/>
    <x v="167"/>
    <n v="2"/>
    <n v="2"/>
    <n v="2"/>
    <n v="2"/>
    <n v="100"/>
    <x v="839"/>
    <x v="795"/>
    <s v="Erwin  Fernández Lara"/>
    <m/>
    <m/>
    <m/>
    <m/>
    <s v="CONSUELO VILLANUEVA SOLIS"/>
    <s v="633815/633497"/>
    <s v="UTI QUIRURGICA 2°PISO EDICIO ANTIGUO"/>
    <m/>
    <s v="VICTOR ANTONIO OBANDO TRUJILLO"/>
    <m/>
    <m/>
    <d v="2023-06-01T00:00:00"/>
    <s v="UTI QUIRURGICA"/>
    <s v="No"/>
  </r>
  <r>
    <n v="46159"/>
    <s v="OT GENERALES"/>
    <s v="OT"/>
    <m/>
    <x v="0"/>
    <s v="Cerrada"/>
    <s v="Alta"/>
    <s v="03RE-ESTERILIZACION -CAMBIAR TUBOS"/>
    <s v="PATRICIA  LEAL SOTO"/>
    <s v="RICARDO BURGOS"/>
    <d v="2023-06-13T13:17:00"/>
    <s v="ot"/>
    <m/>
    <x v="110"/>
    <x v="113"/>
    <n v="1"/>
    <n v="1"/>
    <n v="1"/>
    <n v="1"/>
    <n v="100"/>
    <x v="840"/>
    <x v="796"/>
    <s v="Erwin  Fernández Lara"/>
    <m/>
    <m/>
    <m/>
    <m/>
    <s v="CONSTANZA PEREZ"/>
    <n v="633459"/>
    <s v="ESTERILIZACION"/>
    <m/>
    <m/>
    <m/>
    <m/>
    <d v="2023-06-01T00:00:00"/>
    <s v="ESTERILIZACION"/>
    <s v="No"/>
  </r>
  <r>
    <n v="46160"/>
    <s v="OT GENERALES"/>
    <s v="OT"/>
    <m/>
    <x v="2"/>
    <s v="Cerrada"/>
    <s v="Alta"/>
    <s v="03EM-UPC PEDIATRICA-REVISION"/>
    <s v="PATRICIA  LEAL SOTO"/>
    <s v="Grecia Stephany Sánchez Macho"/>
    <d v="2024-02-23T17:59:00"/>
    <s v="ot"/>
    <m/>
    <x v="124"/>
    <x v="128"/>
    <m/>
    <m/>
    <n v="0"/>
    <n v="0"/>
    <n v="100"/>
    <x v="841"/>
    <x v="797"/>
    <s v="Victor Lopez Galleguillos"/>
    <m/>
    <m/>
    <m/>
    <m/>
    <s v="NARDA AZOCAR ULLOA"/>
    <n v="633654"/>
    <s v="UPC PEDIATRICA"/>
    <m/>
    <m/>
    <m/>
    <m/>
    <d v="2023-06-01T00:00:00"/>
    <s v="UCI PEDIATRICA"/>
    <s v="No"/>
  </r>
  <r>
    <n v="46161"/>
    <s v="OT GENERALES"/>
    <s v="OT"/>
    <m/>
    <x v="1"/>
    <s v="Cerrada"/>
    <s v="Alta"/>
    <s v="03EI-MEDICINA-REPARACION"/>
    <s v="PATRICIA  LEAL SOTO"/>
    <s v="MAURICIO  QUEZADA MARTINEZ"/>
    <d v="2023-06-07T15:31:00"/>
    <s v="ot"/>
    <m/>
    <x v="101"/>
    <x v="104"/>
    <n v="3"/>
    <n v="3"/>
    <n v="6"/>
    <n v="6"/>
    <n v="100"/>
    <x v="842"/>
    <x v="798"/>
    <s v="MAURICIO  QUEZADA MARTINEZ"/>
    <m/>
    <m/>
    <m/>
    <m/>
    <s v="CLAUDIA CAMPOS RIVERA"/>
    <n v="633520"/>
    <s v="MEDICINA "/>
    <m/>
    <s v="MAURICIO  QUEZADA MARTINEZ"/>
    <m/>
    <m/>
    <d v="2023-06-01T00:00:00"/>
    <s v="MEDICINA"/>
    <s v="No"/>
  </r>
  <r>
    <n v="46164"/>
    <s v="OT GENERALES"/>
    <s v="OT"/>
    <m/>
    <x v="2"/>
    <s v="Cerrada"/>
    <s v="Alta"/>
    <s v="03EM-CIRUGIA INFANTIL-ARREGLO DE MONITORES"/>
    <s v="PATRICIA  LEAL SOTO"/>
    <s v="JUAN  LEIVA CADIZ"/>
    <d v="2023-06-22T12:42:00"/>
    <s v="ot"/>
    <m/>
    <x v="153"/>
    <x v="142"/>
    <n v="2"/>
    <n v="2"/>
    <n v="2"/>
    <n v="2"/>
    <n v="100"/>
    <x v="843"/>
    <x v="799"/>
    <s v="JUAN  LEIVA CADIZ"/>
    <m/>
    <m/>
    <m/>
    <m/>
    <s v="PATRICIA V"/>
    <s v="S/N"/>
    <s v="CIRUGIA INFANTIL"/>
    <m/>
    <m/>
    <m/>
    <m/>
    <d v="2023-06-01T00:00:00"/>
    <s v="CIRUGIA INFANTIL"/>
    <s v="No"/>
  </r>
  <r>
    <n v="46170"/>
    <s v="OT GENERALES"/>
    <s v="OT"/>
    <m/>
    <x v="1"/>
    <s v="Cerrada"/>
    <s v="Alta"/>
    <s v="03EI-ESTERILIZACION-REPARAR VENTILADOR"/>
    <s v="PATRICIA  LEAL SOTO"/>
    <s v="SEBASTIAN TORRES CARVALLO"/>
    <d v="2023-07-05T12:45:00"/>
    <s v="ot"/>
    <m/>
    <x v="153"/>
    <x v="142"/>
    <n v="1"/>
    <n v="1"/>
    <n v="1"/>
    <n v="1"/>
    <n v="100"/>
    <x v="844"/>
    <x v="800"/>
    <s v="SEBASTIAN TORRES CARVALLO"/>
    <m/>
    <m/>
    <m/>
    <m/>
    <s v="CARLA SALAZAR"/>
    <n v="633459"/>
    <s v="ESTERILIZACION"/>
    <m/>
    <s v="JOSE LUIS  CEBALLO CARCAMO"/>
    <m/>
    <m/>
    <d v="2023-06-01T00:00:00"/>
    <s v="ESTERILIZACION"/>
    <s v="No"/>
  </r>
  <r>
    <n v="46172"/>
    <s v="OT GENERALES"/>
    <s v="OT"/>
    <m/>
    <x v="0"/>
    <s v="Cerrada"/>
    <s v="Urgente"/>
    <s v="03RE-NEONATOLOGIA-CAMBIAR TUBOS FLUORESCENTES"/>
    <s v="PATRICIA  LEAL SOTO"/>
    <s v="DANIA TAPIA ACOSTA"/>
    <d v="2023-06-29T02:41:00"/>
    <s v="ot"/>
    <m/>
    <x v="162"/>
    <x v="167"/>
    <n v="3"/>
    <n v="3"/>
    <n v="0"/>
    <n v="0"/>
    <n v="100"/>
    <x v="845"/>
    <x v="801"/>
    <s v="Erwin  Fernández Lara"/>
    <m/>
    <m/>
    <m/>
    <m/>
    <s v="IBSIA LINCOPE"/>
    <s v="S/N"/>
    <s v="NEONATOLOGIA"/>
    <m/>
    <m/>
    <m/>
    <m/>
    <d v="2023-06-02T00:00:00"/>
    <s v="NEONATO CUIDADOS BASICOS"/>
    <s v="No"/>
  </r>
  <r>
    <n v="46190"/>
    <s v="OT GENERALES"/>
    <s v="OT"/>
    <m/>
    <x v="0"/>
    <s v="Cerrada"/>
    <s v="Urgente"/>
    <s v="03RE-CIRUGIA ADULTO-REPARACION DE TIMBRES"/>
    <s v="PATRICIA  LEAL SOTO"/>
    <s v="RICARDO BURGOS"/>
    <d v="2023-08-07T15:05:00"/>
    <s v="ot"/>
    <m/>
    <x v="153"/>
    <x v="107"/>
    <m/>
    <m/>
    <n v="2"/>
    <n v="2"/>
    <n v="100"/>
    <x v="846"/>
    <x v="802"/>
    <s v="YARITZA SANTANA GUERRERO"/>
    <m/>
    <m/>
    <m/>
    <m/>
    <s v="PAULINA BELMAR"/>
    <s v="S/N"/>
    <s v="CIRUGIA ADULTO"/>
    <m/>
    <s v="DANIA TAPIA ACOSTA"/>
    <m/>
    <m/>
    <d v="2023-06-02T00:00:00"/>
    <s v="CIRUGIA ADULTO"/>
    <s v="No"/>
  </r>
  <r>
    <n v="46243"/>
    <s v="OT GENERALES"/>
    <s v="OT"/>
    <m/>
    <x v="1"/>
    <s v="Cerrada"/>
    <s v="Alta"/>
    <s v="03EI-UPC ADULTO-BARANDAS DEFECTUOSAS"/>
    <s v="PATRICIA  LEAL SOTO"/>
    <s v="SEBASTIAN TORRES CARVALLO"/>
    <d v="2023-07-05T12:35:00"/>
    <s v="ot"/>
    <m/>
    <x v="147"/>
    <x v="151"/>
    <n v="1"/>
    <n v="1"/>
    <n v="1"/>
    <n v="1"/>
    <n v="100"/>
    <x v="847"/>
    <x v="803"/>
    <s v="SEBASTIAN TORRES CARVALLO"/>
    <m/>
    <m/>
    <m/>
    <m/>
    <s v="ALEJANDRA MUÑOZ KRAMM"/>
    <n v="633637"/>
    <s v="UPC ADULTO UCI 1"/>
    <m/>
    <m/>
    <m/>
    <m/>
    <d v="2023-06-05T00:00:00"/>
    <s v="UCI ADULTO"/>
    <s v="No"/>
  </r>
  <r>
    <n v="46244"/>
    <s v="OT GENERALES"/>
    <s v="OT"/>
    <m/>
    <x v="1"/>
    <s v="Cerrada"/>
    <s v="Alta"/>
    <s v="03EI-ESTERILIZACION-BELIMED 1"/>
    <s v="PATRICIA  LEAL SOTO"/>
    <s v="SEBASTIAN TORRES CARVALLO"/>
    <d v="2023-07-05T12:44:00"/>
    <s v="ot"/>
    <m/>
    <x v="104"/>
    <x v="107"/>
    <n v="2"/>
    <n v="2"/>
    <n v="2"/>
    <n v="2"/>
    <n v="100"/>
    <x v="848"/>
    <x v="804"/>
    <s v="SEBASTIAN TORRES CARVALLO"/>
    <m/>
    <m/>
    <m/>
    <m/>
    <s v="CONSTANZA PEREZ"/>
    <n v="633459"/>
    <s v="ESTERILIZACION"/>
    <m/>
    <s v="JOSE LUIS  CEBALLO CARCAMO"/>
    <m/>
    <m/>
    <d v="2023-06-05T00:00:00"/>
    <s v="ESTERILIZACION"/>
    <s v="No"/>
  </r>
  <r>
    <n v="46245"/>
    <s v="OT GENERALES"/>
    <s v="OT"/>
    <m/>
    <x v="1"/>
    <s v="Cerrada"/>
    <s v="Alta"/>
    <s v="03EI-UPC ADULTO-REPARACION"/>
    <s v="PATRICIA  LEAL SOTO"/>
    <s v="SEBASTIAN TORRES CARVALLO"/>
    <d v="2023-07-05T12:38:00"/>
    <m/>
    <m/>
    <x v="147"/>
    <x v="151"/>
    <n v="1"/>
    <n v="1"/>
    <n v="1"/>
    <n v="1"/>
    <n v="100"/>
    <x v="849"/>
    <x v="805"/>
    <s v="SEBASTIAN TORRES CARVALLO"/>
    <m/>
    <m/>
    <m/>
    <m/>
    <m/>
    <m/>
    <s v="UPC ADULTO UCI 1"/>
    <m/>
    <m/>
    <m/>
    <m/>
    <d v="2023-06-05T00:00:00"/>
    <s v="UCI ADULTO"/>
    <s v="No"/>
  </r>
  <r>
    <n v="46249"/>
    <s v="OT GENERALES"/>
    <s v="OT"/>
    <m/>
    <x v="1"/>
    <s v="Cerrada"/>
    <s v="Alta"/>
    <s v="03EI-UTI QUIRURGICA-REPARACION  DE CATRE"/>
    <s v="PATRICIA  LEAL SOTO"/>
    <s v="MAURICIO  QUEZADA MARTINEZ"/>
    <d v="2023-06-05T22:41:00"/>
    <s v="ot"/>
    <m/>
    <x v="110"/>
    <x v="113"/>
    <n v="3"/>
    <n v="3"/>
    <n v="3"/>
    <n v="3"/>
    <n v="100"/>
    <x v="850"/>
    <x v="806"/>
    <s v="MAURICIO  QUEZADA MARTINEZ"/>
    <m/>
    <m/>
    <m/>
    <m/>
    <s v="CONSUELO VILLANUEVA"/>
    <s v="633815/633497"/>
    <s v="UTI QUIRURGICA 2°PISO "/>
    <m/>
    <s v="MAURICIO  QUEZADA MARTINEZ"/>
    <m/>
    <m/>
    <d v="2023-06-05T00:00:00"/>
    <s v="UTI QUIRURGICA"/>
    <s v="No"/>
  </r>
  <r>
    <n v="46251"/>
    <s v="OT GENERALES"/>
    <s v="OT"/>
    <m/>
    <x v="3"/>
    <s v="Cerrada"/>
    <s v="Normal"/>
    <s v="03GC-CIRUGIA INFANTIL -REVISION Y REPARACION"/>
    <s v="PATRICIA  LEAL SOTO"/>
    <s v="CESAR ANTONIO ESPINA QUINTEROS"/>
    <d v="2023-07-08T20:22:00"/>
    <s v="ot"/>
    <m/>
    <x v="110"/>
    <x v="113"/>
    <n v="2"/>
    <n v="2"/>
    <n v="2"/>
    <n v="2"/>
    <n v="100"/>
    <x v="851"/>
    <x v="807"/>
    <s v="CESAR ANTONIO ESPINA QUINTEROS"/>
    <m/>
    <m/>
    <m/>
    <m/>
    <s v="PATRICIA VILLAGRAN MUÑOZ"/>
    <n v="633906"/>
    <s v="CIRUGIA INFANTIL"/>
    <m/>
    <m/>
    <m/>
    <m/>
    <d v="2023-06-05T00:00:00"/>
    <s v="CIRUGIA INFANTIL"/>
    <s v="No"/>
  </r>
  <r>
    <n v="46289"/>
    <s v="OT GENERALES"/>
    <s v="OT"/>
    <m/>
    <x v="0"/>
    <s v="Cerrada"/>
    <s v="Urgente"/>
    <s v="03RE-CALIDAD -MEJORAR ILUMINACION "/>
    <s v="PATRICIA  LEAL SOTO"/>
    <s v="DANIA TAPIA ACOSTA"/>
    <d v="2023-06-13T15:01:00"/>
    <s v="ot"/>
    <m/>
    <x v="110"/>
    <x v="113"/>
    <n v="1"/>
    <n v="1"/>
    <n v="1"/>
    <n v="1"/>
    <n v="100"/>
    <x v="852"/>
    <x v="808"/>
    <s v="Erwin  Fernández Lara"/>
    <m/>
    <m/>
    <m/>
    <m/>
    <s v="JOSE MIGUEL SANCHO"/>
    <s v="S/N"/>
    <s v="OPERACIONES"/>
    <m/>
    <m/>
    <m/>
    <m/>
    <d v="2023-06-05T00:00:00"/>
    <s v="DEPARTAMENTO OPERACIONES"/>
    <s v="No"/>
  </r>
  <r>
    <n v="46303"/>
    <s v="OT GENERALES"/>
    <s v="OT"/>
    <m/>
    <x v="2"/>
    <s v="Cerrada"/>
    <s v="Alta"/>
    <s v="03EM-UPC ADULTO-REVISIÓN Y REPARACIÓN"/>
    <s v="PATRICIA  LEAL SOTO"/>
    <s v="Grecia Stephany Sánchez Macho"/>
    <d v="2023-07-02T18:12:00"/>
    <s v="ot"/>
    <m/>
    <x v="166"/>
    <x v="173"/>
    <m/>
    <m/>
    <n v="0"/>
    <n v="0"/>
    <n v="100"/>
    <x v="853"/>
    <x v="809"/>
    <s v="RICHARD  MARDONES ALVAREZ"/>
    <m/>
    <m/>
    <m/>
    <m/>
    <s v="ANDREA HUIRICAN"/>
    <n v="633638"/>
    <s v="UPC ADULTO UTI 1"/>
    <m/>
    <m/>
    <m/>
    <m/>
    <d v="2023-06-06T00:00:00"/>
    <s v="HBV"/>
    <s v="No"/>
  </r>
  <r>
    <n v="46304"/>
    <s v="OT GENERALES"/>
    <s v="OT"/>
    <m/>
    <x v="2"/>
    <s v="Cerrada"/>
    <s v="Alta"/>
    <s v="03EM-UPC ADULTO -ARREGLO DE SATUROMETRO"/>
    <s v="PATRICIA  LEAL SOTO"/>
    <s v="Grecia Stephany Sánchez Macho"/>
    <d v="2023-09-05T11:24:00"/>
    <s v="ot"/>
    <m/>
    <x v="115"/>
    <x v="102"/>
    <m/>
    <m/>
    <n v="0"/>
    <n v="0"/>
    <n v="100"/>
    <x v="854"/>
    <x v="810"/>
    <s v="RICHARD  MARDONES ALVAREZ"/>
    <m/>
    <m/>
    <m/>
    <m/>
    <s v="ANDREA HUIRICAN"/>
    <n v="6336358"/>
    <s v="UPC ADULTO"/>
    <m/>
    <m/>
    <m/>
    <m/>
    <d v="2023-06-06T00:00:00"/>
    <s v="HBV"/>
    <s v="No"/>
  </r>
  <r>
    <n v="46312"/>
    <s v="OT GENERALES"/>
    <s v="OT"/>
    <m/>
    <x v="0"/>
    <s v="Cerrada"/>
    <s v="Alta"/>
    <s v="03RE-RAYOS-ILUMINACION"/>
    <s v="PATRICIA  LEAL SOTO"/>
    <s v="RICARDO BURGOS"/>
    <d v="2023-06-13T13:19:00"/>
    <s v="ot"/>
    <m/>
    <x v="147"/>
    <x v="151"/>
    <n v="1"/>
    <n v="1"/>
    <n v="1"/>
    <n v="1"/>
    <n v="100"/>
    <x v="855"/>
    <x v="759"/>
    <s v="Erwin  Fernández Lara"/>
    <m/>
    <m/>
    <m/>
    <m/>
    <s v="ABNER BECERRA"/>
    <n v="633413"/>
    <s v="SERVICIOS Y LOGISTICA"/>
    <m/>
    <m/>
    <m/>
    <m/>
    <d v="2023-06-06T00:00:00"/>
    <s v="SUB DPTO DE SERV.LOGIST."/>
    <s v="No"/>
  </r>
  <r>
    <n v="46325"/>
    <s v="OT GENERALES"/>
    <s v="OT"/>
    <m/>
    <x v="1"/>
    <s v="Cerrada"/>
    <s v="Alta"/>
    <s v="03EI-PABELLON CENTRAL- REPARACION DE MESA ARSENALERA"/>
    <s v="PATRICIA  LEAL SOTO"/>
    <s v="JOSE LUIS  CEBALLO CARCAMO"/>
    <d v="2023-11-21T11:47:00"/>
    <s v="ot"/>
    <m/>
    <x v="147"/>
    <x v="151"/>
    <n v="3"/>
    <n v="3"/>
    <n v="3"/>
    <n v="3"/>
    <n v="100"/>
    <x v="856"/>
    <x v="811"/>
    <s v="JOSE LUIS  CEBALLO CARCAMO"/>
    <m/>
    <m/>
    <m/>
    <m/>
    <s v="PAMELA RODRIGUEZ"/>
    <n v="633510"/>
    <s v="PABELLON CENTRAL"/>
    <m/>
    <s v="JOSE LUIS  CEBALLO CARCAMO"/>
    <m/>
    <m/>
    <d v="2023-06-06T00:00:00"/>
    <s v="PABELLON CENTRAL"/>
    <s v="No"/>
  </r>
  <r>
    <n v="46345"/>
    <s v="OT GENERALES"/>
    <s v="OT"/>
    <m/>
    <x v="0"/>
    <s v="Cerrada"/>
    <s v="Alta"/>
    <s v="03RE-FARMACIA AMBULATORIO-REVISIONY CAMBIO DE 2 UPS CARRUSELES"/>
    <s v="PATRICIA  LEAL SOTO"/>
    <s v="YARITZA SANTANA GUERRERO"/>
    <d v="2023-10-10T12:34:00"/>
    <s v="ot"/>
    <m/>
    <x v="167"/>
    <x v="174"/>
    <m/>
    <m/>
    <n v="4"/>
    <n v="4"/>
    <n v="100"/>
    <x v="857"/>
    <x v="812"/>
    <s v="RICARDO BURGOS"/>
    <m/>
    <m/>
    <m/>
    <m/>
    <s v="FABIOLA CASTILLO"/>
    <n v="633371"/>
    <s v="FARMACIA AMBULATOTIO"/>
    <m/>
    <s v="RICARDO BURGOS"/>
    <m/>
    <m/>
    <d v="2023-06-06T00:00:00"/>
    <s v="FARMACIA H. REGIONAL"/>
    <s v="No"/>
  </r>
  <r>
    <n v="46347"/>
    <s v="OT GENERALES"/>
    <s v="OT"/>
    <m/>
    <x v="1"/>
    <s v="Cerrada"/>
    <s v="Urgente"/>
    <s v="03EI-PEDIATRIA-REPARACION DE CUNA "/>
    <s v="PATRICIA  LEAL SOTO"/>
    <s v="MAURICIO  QUEZADA MARTINEZ"/>
    <d v="2023-06-20T15:40:00"/>
    <s v="ot"/>
    <m/>
    <x v="159"/>
    <x v="118"/>
    <n v="3"/>
    <n v="3"/>
    <n v="3"/>
    <n v="3"/>
    <n v="100"/>
    <x v="858"/>
    <x v="813"/>
    <s v="MAURICIO  QUEZADA MARTINEZ"/>
    <m/>
    <m/>
    <m/>
    <m/>
    <s v="ERIKA SANCHEZ"/>
    <s v="S/N"/>
    <s v="PEDIATRIA "/>
    <m/>
    <s v="MAURICIO  QUEZADA MARTINEZ"/>
    <m/>
    <m/>
    <d v="2023-06-06T00:00:00"/>
    <s v="PEDIATRIA"/>
    <s v="No"/>
  </r>
  <r>
    <n v="46348"/>
    <s v="OT GENERALES"/>
    <s v="OT"/>
    <m/>
    <x v="1"/>
    <s v="Cerrada"/>
    <s v="Urgente"/>
    <s v="03EI-EQUIPOS MÉDICOS-MANTENCION DE AIRE ACONDICIONADO "/>
    <s v="PATRICIA  LEAL SOTO"/>
    <s v="SEBASTIAN TORRES CARVALLO"/>
    <d v="2023-07-05T13:08:00"/>
    <s v="ot"/>
    <m/>
    <x v="147"/>
    <x v="151"/>
    <n v="1"/>
    <n v="1"/>
    <n v="1"/>
    <n v="1"/>
    <n v="100"/>
    <x v="859"/>
    <x v="814"/>
    <s v="SEBASTIAN TORRES CARVALLO"/>
    <m/>
    <m/>
    <m/>
    <m/>
    <s v="RICHARD MARDONES"/>
    <n v="633425"/>
    <s v="EQUIPOS MEDICOS"/>
    <m/>
    <m/>
    <m/>
    <m/>
    <d v="2023-06-06T00:00:00"/>
    <s v="EQUIPOS MEDICOS"/>
    <s v="No"/>
  </r>
  <r>
    <n v="46351"/>
    <s v="OT GENERALES"/>
    <s v="OT"/>
    <m/>
    <x v="1"/>
    <s v="Cerrada"/>
    <s v="Alta"/>
    <s v="03EI-RECUPERACION-REPARACION CATRE CLINICO"/>
    <s v="PATRICIA  LEAL SOTO"/>
    <s v="MAURICIO  QUEZADA MARTINEZ"/>
    <d v="2023-06-07T14:18:00"/>
    <s v="ot"/>
    <m/>
    <x v="147"/>
    <x v="151"/>
    <n v="3"/>
    <n v="3"/>
    <n v="3"/>
    <n v="3"/>
    <n v="100"/>
    <x v="860"/>
    <x v="815"/>
    <s v="MAURICIO  QUEZADA MARTINEZ"/>
    <m/>
    <m/>
    <m/>
    <m/>
    <s v="OLGA MONTECINOS"/>
    <s v="S/N"/>
    <s v="RECUPERACION DE ANESTESIA"/>
    <m/>
    <s v="MAURICIO  QUEZADA MARTINEZ"/>
    <m/>
    <m/>
    <d v="2023-06-06T00:00:00"/>
    <s v="RECUPERACION PABELLON CENTRAL"/>
    <s v="No"/>
  </r>
  <r>
    <n v="46372"/>
    <s v="OT GENERALES"/>
    <s v="OT"/>
    <m/>
    <x v="0"/>
    <s v="Nueva"/>
    <s v="Alta"/>
    <s v="03RE-UTI QUIRURGICA -INSTALACION "/>
    <s v="PATRICIA  LEAL SOTO"/>
    <s v="Erwin  Fernández Lara"/>
    <d v="2023-06-07T14:36:00"/>
    <s v="ot"/>
    <m/>
    <x v="37"/>
    <x v="10"/>
    <m/>
    <m/>
    <n v="0"/>
    <n v="0"/>
    <n v="0"/>
    <x v="861"/>
    <x v="82"/>
    <m/>
    <m/>
    <m/>
    <m/>
    <m/>
    <s v="BARBARA TEJOS "/>
    <s v="633815/633497"/>
    <s v="UTI QUIRURGICA"/>
    <m/>
    <m/>
    <m/>
    <m/>
    <d v="2023-06-07T00:00:00"/>
    <s v="UTI QUIRURGICA"/>
    <s v="No"/>
  </r>
  <r>
    <n v="46383"/>
    <s v="OT GENERALES"/>
    <s v="OT"/>
    <m/>
    <x v="0"/>
    <s v="Cerrada"/>
    <s v="Alta"/>
    <s v="03RE-RADIOTERAPIA-INSTALACION LUZ"/>
    <s v="PATRICIA  LEAL SOTO"/>
    <s v="Erwin  Fernández Lara"/>
    <d v="2024-07-24T10:10:00"/>
    <s v="ot"/>
    <m/>
    <x v="168"/>
    <x v="175"/>
    <n v="2"/>
    <n v="2"/>
    <n v="2"/>
    <n v="2"/>
    <n v="100"/>
    <x v="862"/>
    <x v="816"/>
    <s v="Erwin  Fernández Lara"/>
    <m/>
    <m/>
    <m/>
    <m/>
    <s v="GRECIA SANCHEZ"/>
    <n v="633414"/>
    <s v="EQUIPAMIENTO MEDICO"/>
    <m/>
    <m/>
    <m/>
    <m/>
    <d v="2023-06-07T00:00:00"/>
    <s v="RADIOTERAPIA"/>
    <s v="No"/>
  </r>
  <r>
    <n v="46384"/>
    <s v="OT GENERALES"/>
    <s v="OT"/>
    <m/>
    <x v="3"/>
    <s v="Cerrada"/>
    <s v="Alta"/>
    <s v="03GC-GINECOLOGIA Y OBSTETRICIA-REPARACION O REPOSICION DE VASO DE RESIDUOS DE BOMBA"/>
    <s v="PATRICIA  LEAL SOTO"/>
    <s v="ROBERTO ALEJANDRO JARAMILLO PEREZ"/>
    <d v="2023-06-07T20:21:00"/>
    <s v="ot"/>
    <m/>
    <x v="104"/>
    <x v="107"/>
    <n v="2"/>
    <n v="2"/>
    <n v="0"/>
    <n v="0"/>
    <n v="100"/>
    <x v="863"/>
    <x v="817"/>
    <s v="ROBERTO ALEJANDRO JARAMILLO PEREZ"/>
    <m/>
    <m/>
    <m/>
    <m/>
    <s v="FERNANDA MUÑOZ ARCOS"/>
    <n v="633738"/>
    <s v="GINECOLOGIA Y OBSTETRICIA"/>
    <m/>
    <m/>
    <m/>
    <m/>
    <d v="2023-06-07T00:00:00"/>
    <s v="GINECOLOGIA"/>
    <s v="No"/>
  </r>
  <r>
    <n v="46387"/>
    <s v="OT GENERALES"/>
    <s v="OT"/>
    <m/>
    <x v="0"/>
    <s v="Cerrada"/>
    <s v="Urgente"/>
    <s v="03RE-ONCOLOGIA RDT-CAMBIO DE TUBOS FLUORESCENTES"/>
    <s v="PATRICIA  LEAL SOTO"/>
    <s v="RICARDO BURGOS"/>
    <d v="2023-06-13T14:33:00"/>
    <s v="ot"/>
    <m/>
    <x v="169"/>
    <x v="176"/>
    <n v="1"/>
    <n v="1"/>
    <n v="1"/>
    <n v="1"/>
    <n v="100"/>
    <x v="864"/>
    <x v="818"/>
    <s v="Erwin  Fernández Lara"/>
    <m/>
    <m/>
    <m/>
    <m/>
    <s v="MARCIA VASQUEZ "/>
    <n v="633987"/>
    <s v="ONCOLOGIA Y RADIOTERAPIA"/>
    <m/>
    <m/>
    <m/>
    <m/>
    <d v="2023-06-07T00:00:00"/>
    <s v="ONCOLOGIA"/>
    <s v="No"/>
  </r>
  <r>
    <n v="46397"/>
    <s v="OT GENERALES"/>
    <s v="OT"/>
    <m/>
    <x v="0"/>
    <s v="Cerrada"/>
    <s v="Alta"/>
    <s v="03RE-JARDIN INFANTIL-ELEVAR ENCHUFE"/>
    <s v="PATRICIA  LEAL SOTO"/>
    <s v="YARITZA SANTANA GUERRERO"/>
    <d v="2023-08-07T11:12:00"/>
    <s v="ot"/>
    <m/>
    <x v="104"/>
    <x v="177"/>
    <m/>
    <m/>
    <n v="1"/>
    <n v="1"/>
    <n v="0"/>
    <x v="865"/>
    <x v="819"/>
    <s v="YARITZA SANTANA GUERRERO"/>
    <m/>
    <m/>
    <m/>
    <m/>
    <s v="GILDA RENNER"/>
    <m/>
    <s v="JARDIN INFANTIL"/>
    <m/>
    <s v="RICARDO BURGOS"/>
    <m/>
    <m/>
    <d v="2023-06-07T00:00:00"/>
    <s v="JARDIN INFANTIL"/>
    <s v="Sí"/>
  </r>
  <r>
    <n v="46401"/>
    <s v="OT GENERALES"/>
    <s v="OT"/>
    <m/>
    <x v="0"/>
    <s v="Cerrada"/>
    <s v="Inmediata"/>
    <s v="03RE-LADO POZO HE-ARREGLO DE ILUMINACION"/>
    <s v="PATRICIA  LEAL SOTO"/>
    <s v="RICARDO BURGOS"/>
    <d v="2023-06-13T14:28:00"/>
    <s v="ot"/>
    <m/>
    <x v="104"/>
    <x v="107"/>
    <n v="2"/>
    <n v="2"/>
    <n v="2"/>
    <n v="2"/>
    <n v="100"/>
    <x v="866"/>
    <x v="820"/>
    <s v="Erwin  Fernández Lara"/>
    <m/>
    <m/>
    <m/>
    <m/>
    <s v="ERWIN FERNANDEZ"/>
    <n v="633426"/>
    <s v="REDES ELECTRICAS "/>
    <m/>
    <m/>
    <m/>
    <m/>
    <d v="2023-06-07T00:00:00"/>
    <s v="REDES ELECTRICAS"/>
    <s v="No"/>
  </r>
  <r>
    <n v="46405"/>
    <s v="OT GENERALES"/>
    <s v="OT"/>
    <m/>
    <x v="0"/>
    <s v="Cerrada"/>
    <s v="Urgente"/>
    <s v="03RE-CASETA GUARDIA HAVERBECK-ARREGLAR ENCHUFE"/>
    <s v="PATRICIA  LEAL SOTO"/>
    <s v="RICARDO BURGOS"/>
    <d v="2023-06-13T14:32:00"/>
    <s v="ot"/>
    <m/>
    <x v="169"/>
    <x v="176"/>
    <n v="1"/>
    <n v="1"/>
    <n v="1"/>
    <n v="1"/>
    <n v="100"/>
    <x v="867"/>
    <x v="821"/>
    <s v="Erwin  Fernández Lara"/>
    <m/>
    <m/>
    <m/>
    <m/>
    <s v="SOLANGE SAAVEDRA"/>
    <s v="S/N"/>
    <s v="SERVICIOS Y LOGISTICA"/>
    <m/>
    <m/>
    <m/>
    <m/>
    <d v="2023-06-07T00:00:00"/>
    <s v="SUB DPTO DE SERV.LOGIST."/>
    <s v="No"/>
  </r>
  <r>
    <n v="46411"/>
    <s v="OT GENERALES"/>
    <s v="OT"/>
    <m/>
    <x v="0"/>
    <s v="Cerrada"/>
    <s v="Normal"/>
    <s v="03RE-RAYOS-ARREGLAR "/>
    <s v="PATRICIA  LEAL SOTO"/>
    <s v="RICARDO BURGOS"/>
    <d v="2023-06-13T15:29:00"/>
    <s v="ot"/>
    <m/>
    <x v="104"/>
    <x v="107"/>
    <n v="2"/>
    <n v="2"/>
    <n v="2"/>
    <n v="2"/>
    <n v="100"/>
    <x v="868"/>
    <x v="822"/>
    <s v="Erwin  Fernández Lara"/>
    <m/>
    <m/>
    <m/>
    <m/>
    <s v="DAVNE VERGARA CONTRERAS"/>
    <s v="633913/633399"/>
    <s v="RAYOS IMAGENOLOGIA"/>
    <m/>
    <m/>
    <m/>
    <m/>
    <d v="2023-06-08T00:00:00"/>
    <s v="RADIOLOGIA REGIONAL"/>
    <s v="No"/>
  </r>
  <r>
    <n v="46412"/>
    <s v="OT GENERALES"/>
    <s v="OT"/>
    <m/>
    <x v="0"/>
    <s v="Cerrada"/>
    <s v="Alta"/>
    <s v="03RE-OFICINA DE MANTENIMIENTO-MEJORAS DE ILUMINACIÓN"/>
    <s v="PATRICIA  LEAL SOTO"/>
    <s v="FRANCISCO ROLANDO PRADINES BRIONES"/>
    <d v="2023-06-13T14:35:00"/>
    <s v="ot"/>
    <m/>
    <x v="169"/>
    <x v="176"/>
    <n v="1"/>
    <n v="1"/>
    <n v="1"/>
    <n v="1"/>
    <n v="100"/>
    <x v="869"/>
    <x v="823"/>
    <s v="Erwin  Fernández Lara"/>
    <m/>
    <m/>
    <m/>
    <m/>
    <s v="ALEJANDRO AMPUERO"/>
    <n v="633428"/>
    <s v="MANTENIMIENTO"/>
    <m/>
    <m/>
    <m/>
    <m/>
    <d v="2023-06-08T00:00:00"/>
    <s v="MANTENIMIENTO"/>
    <s v="No"/>
  </r>
  <r>
    <n v="46413"/>
    <s v="OT GENERALES"/>
    <s v="OT"/>
    <m/>
    <x v="1"/>
    <s v="Cerrada"/>
    <s v="Alta"/>
    <s v="03EI-CASINO FUNCIONARIOS-INSTALACION BAÑO MARIA"/>
    <s v="PATRICIA  LEAL SOTO"/>
    <s v="FELIPE  FIGUEROA CANUIÑIR"/>
    <d v="2023-06-22T12:29:00"/>
    <s v="ot"/>
    <m/>
    <x v="162"/>
    <x v="167"/>
    <n v="2"/>
    <n v="2"/>
    <n v="2"/>
    <n v="2"/>
    <n v="100"/>
    <x v="870"/>
    <x v="824"/>
    <s v="FELIPE  FIGUEROA CANUIÑIR"/>
    <m/>
    <m/>
    <m/>
    <m/>
    <s v="CAROLINA GONZALEZ"/>
    <s v="633173 ? 633433 - 633302"/>
    <s v="CASINO DE FUNCIONARIOS"/>
    <m/>
    <s v="ALVARO  MATUS REYES, FELIPE  FIGUEROA CANUIÑIR"/>
    <m/>
    <m/>
    <d v="2023-06-08T00:00:00"/>
    <s v="ALIMENTACION (UCP)"/>
    <s v="No"/>
  </r>
  <r>
    <n v="46415"/>
    <s v="OT GENERALES"/>
    <s v="OT"/>
    <m/>
    <x v="0"/>
    <s v="Cerrada"/>
    <s v="Urgente"/>
    <s v="03RE-UPC ADULTO-REPARACION DE ENCHUFE "/>
    <s v="PATRICIA  LEAL SOTO"/>
    <s v="ANDRES RICARDO  MARTINEZ VEGA"/>
    <d v="2023-06-13T14:40:00"/>
    <s v="ot"/>
    <m/>
    <x v="169"/>
    <x v="176"/>
    <n v="1"/>
    <n v="1"/>
    <n v="1"/>
    <n v="1"/>
    <n v="100"/>
    <x v="871"/>
    <x v="825"/>
    <s v="Erwin  Fernández Lara"/>
    <m/>
    <m/>
    <m/>
    <m/>
    <s v="ANDREA HUIRICAN"/>
    <n v="633638"/>
    <s v="UPC ADULTO UTI 1"/>
    <m/>
    <m/>
    <m/>
    <m/>
    <d v="2023-06-08T00:00:00"/>
    <s v="HBV"/>
    <s v="No"/>
  </r>
  <r>
    <n v="46418"/>
    <s v="OT GENERALES"/>
    <s v="OT"/>
    <m/>
    <x v="0"/>
    <s v="Cerrada"/>
    <s v="Urgente"/>
    <s v="03RE-HEMATOLOGIA INTENSIVA-REVISAR RED ELECTRICA"/>
    <s v="PATRICIA  LEAL SOTO"/>
    <s v="Erwin  Fernández Lara"/>
    <d v="2023-08-07T13:03:00"/>
    <s v="ot"/>
    <m/>
    <x v="169"/>
    <x v="10"/>
    <m/>
    <m/>
    <n v="1"/>
    <n v="1"/>
    <n v="100"/>
    <x v="872"/>
    <x v="826"/>
    <s v="YARITZA SANTANA GUERRERO"/>
    <m/>
    <m/>
    <m/>
    <m/>
    <s v="ISABEL CASTRO"/>
    <n v="633195"/>
    <s v="HEMATOLOGIA INTENSIVA"/>
    <m/>
    <s v="RICARDO BURGOS"/>
    <m/>
    <m/>
    <d v="2023-06-08T00:00:00"/>
    <s v="UNIDAD HEMATOLOGIA INTENSIVA"/>
    <s v="No"/>
  </r>
  <r>
    <n v="46429"/>
    <s v="OT GENERALES"/>
    <s v="OT"/>
    <m/>
    <x v="1"/>
    <s v="Cerrada"/>
    <s v="Urgente"/>
    <s v="03EI-LAVANDERIA-REPARACION DE FUGA DE VAPOR"/>
    <s v="PATRICIA  LEAL SOTO"/>
    <s v="JOSE LUIS  CEBALLO CARCAMO"/>
    <d v="2023-11-20T15:37:00"/>
    <s v="ot"/>
    <m/>
    <x v="169"/>
    <x v="176"/>
    <n v="2"/>
    <n v="2"/>
    <n v="2"/>
    <n v="2"/>
    <n v="100"/>
    <x v="873"/>
    <x v="827"/>
    <s v="JOSE LUIS  CEBALLO CARCAMO"/>
    <m/>
    <m/>
    <m/>
    <m/>
    <s v="CLAUDIO POZO"/>
    <n v="633799"/>
    <s v="LAVANDERIA"/>
    <m/>
    <m/>
    <m/>
    <m/>
    <d v="2023-06-08T00:00:00"/>
    <s v="LAVANDERIA"/>
    <s v="No"/>
  </r>
  <r>
    <n v="46440"/>
    <s v="OT GENERALES"/>
    <s v="OT"/>
    <m/>
    <x v="1"/>
    <s v="Cerrada"/>
    <s v="Alta"/>
    <s v="03EI-ESTERILIZACION-ARREGLO CARRO TRASLADO MATERIAL"/>
    <s v="PATRICIA  LEAL SOTO"/>
    <s v="YOSELYN  PEREZ MARAGANO"/>
    <d v="2023-06-14T15:39:00"/>
    <s v="ot"/>
    <m/>
    <x v="170"/>
    <x v="178"/>
    <n v="2"/>
    <n v="2"/>
    <n v="0"/>
    <n v="0"/>
    <n v="100"/>
    <x v="874"/>
    <x v="828"/>
    <s v="PATRICIA  LEAL SOTO"/>
    <m/>
    <m/>
    <m/>
    <m/>
    <s v="CONSTANZA PEREZ"/>
    <n v="985593306"/>
    <s v="ESTERILIZACION"/>
    <m/>
    <s v="Victor Leonel Tellez Benitez, Celio Alfredo Zuniga Figueroa"/>
    <m/>
    <m/>
    <d v="2023-06-08T00:00:00"/>
    <s v="ESTERILIZACION"/>
    <s v="No"/>
  </r>
  <r>
    <n v="46452"/>
    <s v="OT GENERALES"/>
    <s v="OT"/>
    <m/>
    <x v="3"/>
    <s v="Rechazada"/>
    <s v="Alta"/>
    <s v="03GC-POLI GASTRO-RELLENAR EL TANQUE DE OXIGENO"/>
    <s v="PATRICIA  LEAL SOTO"/>
    <s v="ROBERTO ALEJANDRO JARAMILLO PEREZ"/>
    <d v="2023-10-05T17:37:00"/>
    <s v="ot"/>
    <m/>
    <x v="169"/>
    <x v="176"/>
    <m/>
    <m/>
    <n v="0"/>
    <n v="0"/>
    <n v="0"/>
    <x v="875"/>
    <x v="829"/>
    <s v="JUAN GUILLERMO  AGUILA TRIVIÑOS"/>
    <m/>
    <m/>
    <m/>
    <m/>
    <s v="TANIA FERNANDEZ"/>
    <n v="633999"/>
    <s v="ENDOSCOPIA"/>
    <m/>
    <m/>
    <m/>
    <m/>
    <d v="2023-06-08T00:00:00"/>
    <s v="POLI GASTROENTEROLOGIA"/>
    <s v="No"/>
  </r>
  <r>
    <n v="46466"/>
    <s v="OT GENERALES"/>
    <s v="OT"/>
    <m/>
    <x v="1"/>
    <s v="Cerrada"/>
    <s v="Alta"/>
    <s v="03EI-MEDICO QUIRURGICO-ARREGLO SILLA DE RUEDA"/>
    <s v="PATRICIA  LEAL SOTO"/>
    <s v="MAURICIO  QUEZADA MARTINEZ"/>
    <d v="2023-06-11T22:59:00"/>
    <s v="ot"/>
    <m/>
    <x v="159"/>
    <x v="118"/>
    <n v="3"/>
    <n v="3"/>
    <n v="3"/>
    <n v="3"/>
    <n v="100"/>
    <x v="876"/>
    <x v="830"/>
    <s v="MAURICIO  QUEZADA MARTINEZ"/>
    <m/>
    <m/>
    <m/>
    <m/>
    <s v="XIMENA RIVAS PEÑA"/>
    <n v="633673"/>
    <s v="MEDICO QUIRURGICO"/>
    <m/>
    <s v="MAURICIO  QUEZADA MARTINEZ"/>
    <m/>
    <m/>
    <d v="2023-06-09T00:00:00"/>
    <s v="HBV"/>
    <s v="No"/>
  </r>
  <r>
    <n v="46470"/>
    <s v="OT GENERALES"/>
    <s v="OT"/>
    <m/>
    <x v="2"/>
    <s v="Cerrada"/>
    <s v="Alta"/>
    <s v="03EM-DIALISIS-CAMBIO Y REOSICIÓN"/>
    <s v="PATRICIA  LEAL SOTO"/>
    <s v="Grecia Stephany Sánchez Macho"/>
    <d v="2023-06-10T22:14:00"/>
    <s v="ot"/>
    <m/>
    <x v="159"/>
    <x v="118"/>
    <m/>
    <m/>
    <n v="0"/>
    <n v="0"/>
    <n v="100"/>
    <x v="877"/>
    <x v="831"/>
    <s v="RODRIGO GUTIERREZ VELIZ"/>
    <m/>
    <m/>
    <m/>
    <m/>
    <s v="RUTH RIVERA"/>
    <n v="633466"/>
    <s v="DIALISIS"/>
    <m/>
    <s v="RODRIGO GUTIERREZ VELIZ"/>
    <m/>
    <m/>
    <d v="2023-06-09T00:00:00"/>
    <s v="DIALISIS HOSPITAL"/>
    <s v="No"/>
  </r>
  <r>
    <n v="46483"/>
    <s v="OT GENERALES"/>
    <s v="OT"/>
    <m/>
    <x v="1"/>
    <s v="Cerrada"/>
    <s v="Alta"/>
    <s v="03EI-RADIOTERAPIA-AIRE ACONDICIONADO"/>
    <s v="PATRICIA  LEAL SOTO"/>
    <s v="SEBASTIAN TORRES CARVALLO"/>
    <d v="2023-08-07T16:39:00"/>
    <s v="ot"/>
    <m/>
    <x v="162"/>
    <x v="167"/>
    <n v="1"/>
    <n v="1"/>
    <n v="1"/>
    <n v="1"/>
    <n v="100"/>
    <x v="878"/>
    <x v="832"/>
    <s v="SEBASTIAN TORRES CARVALLO"/>
    <m/>
    <m/>
    <m/>
    <m/>
    <s v="MARCIA VASQUEZ OCARES"/>
    <n v="633987"/>
    <s v="RADIOTERAPIA- ONCOLOGIA"/>
    <m/>
    <m/>
    <m/>
    <m/>
    <d v="2023-06-09T00:00:00"/>
    <s v="RADIOTERAPIA"/>
    <s v="No"/>
  </r>
  <r>
    <n v="46484"/>
    <s v="OT GENERALES"/>
    <s v="OT"/>
    <m/>
    <x v="1"/>
    <s v="Cerrada"/>
    <s v="Alta"/>
    <s v="03EI-RADIOTERAPIA-RADIADOR "/>
    <s v="PATRICIA  LEAL SOTO"/>
    <s v="MAURICIO  QUEZADA MARTINEZ"/>
    <d v="2023-06-09T22:11:00"/>
    <s v="ot"/>
    <m/>
    <x v="159"/>
    <x v="118"/>
    <n v="2"/>
    <n v="2"/>
    <n v="2"/>
    <n v="2"/>
    <n v="100"/>
    <x v="879"/>
    <x v="833"/>
    <s v="MAURICIO  QUEZADA MARTINEZ"/>
    <m/>
    <m/>
    <m/>
    <m/>
    <s v="MARCIA VASQUEZ OCARES"/>
    <n v="633987"/>
    <s v="RADIOTERAPIA- ONCOLOGIA"/>
    <m/>
    <s v="MAURICIO  QUEZADA MARTINEZ"/>
    <m/>
    <m/>
    <d v="2023-06-09T00:00:00"/>
    <s v="RADIOTERAPIA"/>
    <s v="No"/>
  </r>
  <r>
    <n v="46498"/>
    <s v="OT GENERALES"/>
    <s v="OT"/>
    <m/>
    <x v="2"/>
    <s v="Cerrada"/>
    <s v="Alta"/>
    <s v="03EM-UTI 1-REPARACION"/>
    <s v="PATRICIA  LEAL SOTO"/>
    <s v="Grecia Stephany Sánchez Macho"/>
    <d v="2023-07-02T18:11:00"/>
    <s v="ot"/>
    <m/>
    <x v="166"/>
    <x v="173"/>
    <m/>
    <m/>
    <n v="0"/>
    <n v="0"/>
    <n v="100"/>
    <x v="880"/>
    <x v="834"/>
    <s v="RICHARD  MARDONES ALVAREZ"/>
    <m/>
    <m/>
    <m/>
    <m/>
    <s v="PAULINA CATALAN PEREZ"/>
    <n v="633636"/>
    <s v="UPC ADULTO UTI 1"/>
    <m/>
    <m/>
    <m/>
    <m/>
    <d v="2023-06-09T00:00:00"/>
    <s v="HBV"/>
    <s v="No"/>
  </r>
  <r>
    <n v="46513"/>
    <s v="OT GENERALES"/>
    <s v="OT"/>
    <m/>
    <x v="1"/>
    <s v="Cerrada"/>
    <s v="Alta"/>
    <s v="03EI-COMEDOR ALTERNATIVO-REVISION"/>
    <s v="PATRICIA  LEAL SOTO"/>
    <s v="FELIPE  FIGUEROA CANUIÑIR"/>
    <d v="2023-06-22T15:31:00"/>
    <s v="ot"/>
    <m/>
    <x v="162"/>
    <x v="167"/>
    <n v="2"/>
    <n v="2"/>
    <n v="2"/>
    <n v="2"/>
    <n v="100"/>
    <x v="881"/>
    <x v="835"/>
    <s v="FELIPE  FIGUEROA CANUIÑIR"/>
    <m/>
    <m/>
    <m/>
    <m/>
    <s v="CAROLINA GONZALEZ"/>
    <s v="633173 - 633433"/>
    <s v="CENTRAL DE PRODUCCION"/>
    <m/>
    <s v="FELIPE  FIGUEROA CANUIÑIR"/>
    <m/>
    <m/>
    <d v="2023-06-09T00:00:00"/>
    <s v="ALIMENTACION (UCP)"/>
    <s v="No"/>
  </r>
  <r>
    <n v="46514"/>
    <s v="OT GENERALES"/>
    <s v="OT"/>
    <m/>
    <x v="2"/>
    <s v="Cerrada"/>
    <s v="Alta"/>
    <s v="03EM-UPC ADULTO-REPARACION "/>
    <s v="PATRICIA  LEAL SOTO"/>
    <s v="Grecia Stephany Sánchez Macho"/>
    <d v="2023-07-02T18:10:00"/>
    <s v="ot"/>
    <m/>
    <x v="166"/>
    <x v="173"/>
    <m/>
    <m/>
    <n v="0"/>
    <n v="0"/>
    <n v="100"/>
    <x v="882"/>
    <x v="836"/>
    <s v="RICHARD  MARDONES ALVAREZ"/>
    <m/>
    <m/>
    <m/>
    <m/>
    <s v="PAULINA CATALAN PEREZ"/>
    <n v="633636"/>
    <s v="UPC ADULTO UTI 1"/>
    <m/>
    <m/>
    <m/>
    <m/>
    <d v="2023-06-09T00:00:00"/>
    <s v="HBV"/>
    <s v="No"/>
  </r>
  <r>
    <n v="46515"/>
    <s v="OT GENERALES"/>
    <s v="OT"/>
    <m/>
    <x v="0"/>
    <s v="Cerrada"/>
    <s v="Alta"/>
    <s v="03RE-OFICINA DE PARTES-CAMBIO DE TUBOS"/>
    <s v="PATRICIA  LEAL SOTO"/>
    <s v="ANDRES RICARDO  MARTINEZ VEGA"/>
    <d v="2023-06-13T14:41:00"/>
    <s v="ot"/>
    <m/>
    <x v="159"/>
    <x v="118"/>
    <n v="1"/>
    <n v="1"/>
    <n v="1"/>
    <n v="1"/>
    <n v="100"/>
    <x v="883"/>
    <x v="837"/>
    <s v="Erwin  Fernández Lara"/>
    <m/>
    <m/>
    <m/>
    <m/>
    <s v="ALEJANDRA VALENZUELA"/>
    <s v="98855-9556"/>
    <s v="OFICINA DE PARTES"/>
    <m/>
    <m/>
    <m/>
    <m/>
    <d v="2023-06-09T00:00:00"/>
    <s v="HBV"/>
    <s v="No"/>
  </r>
  <r>
    <n v="46525"/>
    <s v="OT GENERALES"/>
    <s v="OT"/>
    <m/>
    <x v="0"/>
    <s v="Cerrada"/>
    <s v="Alta"/>
    <s v="03RE-ESTERILIZACION-LUZ PARPADEANTE"/>
    <s v="PATRICIA  LEAL SOTO"/>
    <s v="RICARDO BURGOS"/>
    <d v="2023-06-13T14:41:00"/>
    <s v="ot"/>
    <m/>
    <x v="162"/>
    <x v="167"/>
    <n v="1"/>
    <n v="1"/>
    <n v="1"/>
    <n v="1"/>
    <n v="100"/>
    <x v="884"/>
    <x v="837"/>
    <s v="Erwin  Fernández Lara"/>
    <m/>
    <m/>
    <m/>
    <m/>
    <s v="CARLA SALAZAR"/>
    <s v="S/N"/>
    <s v="ESTERILIZACION"/>
    <m/>
    <m/>
    <m/>
    <m/>
    <d v="2023-06-12T00:00:00"/>
    <s v="ESTERILIZACION"/>
    <s v="No"/>
  </r>
  <r>
    <n v="46528"/>
    <s v="OT GENERALES"/>
    <s v="OT"/>
    <m/>
    <x v="2"/>
    <s v="Cerrada"/>
    <s v="Alta"/>
    <s v="03EM-POLI GASTRO-REVISAR DEA"/>
    <s v="PATRICIA  LEAL SOTO"/>
    <s v="Grecia Stephany Sánchez Macho"/>
    <d v="2023-07-02T18:09:00"/>
    <s v="ot"/>
    <m/>
    <x v="166"/>
    <x v="173"/>
    <m/>
    <m/>
    <n v="0"/>
    <n v="0"/>
    <n v="100"/>
    <x v="885"/>
    <x v="838"/>
    <s v="RICHARD  MARDONES ALVAREZ"/>
    <m/>
    <m/>
    <m/>
    <m/>
    <s v="TANIA FERNANDEZ"/>
    <n v="633999"/>
    <s v="ENDOSCOPIA"/>
    <m/>
    <m/>
    <m/>
    <m/>
    <d v="2023-06-12T00:00:00"/>
    <s v="POLI GASTROENTEROLOGIA"/>
    <s v="No"/>
  </r>
  <r>
    <n v="46529"/>
    <s v="OT GENERALES"/>
    <s v="OT"/>
    <m/>
    <x v="0"/>
    <s v="Cerrada"/>
    <s v="Alta"/>
    <s v="03RE-DENTAL-CAMBIO DE TUBO FLUORESCENTE"/>
    <s v="PATRICIA  LEAL SOTO"/>
    <s v="RICARDO BURGOS"/>
    <d v="2023-06-13T14:43:00"/>
    <s v="ot"/>
    <m/>
    <x v="162"/>
    <x v="167"/>
    <n v="1"/>
    <n v="1"/>
    <n v="1"/>
    <n v="1"/>
    <n v="100"/>
    <x v="886"/>
    <x v="839"/>
    <s v="Erwin  Fernández Lara"/>
    <m/>
    <m/>
    <m/>
    <m/>
    <s v="IVNA VIVAR"/>
    <n v="633333"/>
    <s v="DENTAL"/>
    <m/>
    <m/>
    <m/>
    <m/>
    <d v="2023-06-12T00:00:00"/>
    <s v="DENTAL"/>
    <s v="No"/>
  </r>
  <r>
    <n v="46530"/>
    <s v="OT GENERALES"/>
    <s v="OT"/>
    <m/>
    <x v="0"/>
    <s v="Cerrada"/>
    <s v="Alta"/>
    <s v="03RE-POLI RESPIRATORIO-CAMBIO DE ILUMINARIA"/>
    <s v="PATRICIA  LEAL SOTO"/>
    <s v="RICARDO BURGOS"/>
    <d v="2023-06-29T02:13:00"/>
    <s v="ot"/>
    <m/>
    <x v="144"/>
    <x v="148"/>
    <n v="1"/>
    <n v="1"/>
    <n v="1"/>
    <n v="1"/>
    <n v="100"/>
    <x v="887"/>
    <x v="840"/>
    <s v="Erwin  Fernández Lara"/>
    <m/>
    <m/>
    <m/>
    <m/>
    <s v="PAOLA LEIVA"/>
    <n v="633771"/>
    <s v="POLI RESPIRATORIO"/>
    <m/>
    <m/>
    <m/>
    <m/>
    <d v="2023-06-10T00:00:00"/>
    <s v="HBV"/>
    <s v="No"/>
  </r>
  <r>
    <n v="46552"/>
    <s v="OT GENERALES"/>
    <s v="OT"/>
    <m/>
    <x v="3"/>
    <s v="Cerrada"/>
    <s v="Alta"/>
    <s v="03GC-UTI QUIRURGICA-REPARACION "/>
    <s v="PATRICIA  LEAL SOTO"/>
    <s v="ROBERTO ALEJANDRO JARAMILLO PEREZ"/>
    <d v="2023-06-13T18:59:00"/>
    <s v="ot"/>
    <m/>
    <x v="162"/>
    <x v="167"/>
    <n v="1"/>
    <n v="1"/>
    <n v="0"/>
    <n v="0"/>
    <n v="100"/>
    <x v="888"/>
    <x v="841"/>
    <s v="ROBERTO ALEJANDRO JARAMILLO PEREZ"/>
    <m/>
    <m/>
    <m/>
    <m/>
    <s v="BARBARA TEJOS "/>
    <s v="633815/633497"/>
    <s v="UTI QUIRURGICA 2°PISO "/>
    <m/>
    <m/>
    <m/>
    <m/>
    <d v="2023-06-12T00:00:00"/>
    <s v="UTI QUIRURGICA"/>
    <s v="No"/>
  </r>
  <r>
    <n v="46556"/>
    <s v="OT GENERALES"/>
    <s v="OT"/>
    <m/>
    <x v="0"/>
    <s v="Cerrada"/>
    <s v="Alta"/>
    <s v="03RE-ADMISIÓN-INSTALACION INTERCOMUNICADORES"/>
    <s v="PATRICIA  LEAL SOTO"/>
    <s v="DANIA TAPIA ACOSTA"/>
    <d v="2023-06-29T02:38:00"/>
    <s v="ot"/>
    <m/>
    <x v="162"/>
    <x v="167"/>
    <n v="1"/>
    <n v="1"/>
    <n v="1"/>
    <n v="1"/>
    <n v="100"/>
    <x v="889"/>
    <x v="842"/>
    <s v="Erwin  Fernández Lara"/>
    <m/>
    <m/>
    <m/>
    <m/>
    <s v="CARLA BROWN"/>
    <s v="S/N"/>
    <s v="ADMISIÓN"/>
    <m/>
    <s v="VICTOR ANTONIO OBANDO TRUJILLO"/>
    <m/>
    <m/>
    <d v="2023-06-12T00:00:00"/>
    <s v="HBV"/>
    <s v="No"/>
  </r>
  <r>
    <n v="46559"/>
    <s v="OT GENERALES"/>
    <s v="OT"/>
    <m/>
    <x v="1"/>
    <s v="Cerrada"/>
    <s v="Alta"/>
    <s v="03EI-LAVANDERIA-REVISION Y REPARACION"/>
    <s v="PATRICIA  LEAL SOTO"/>
    <s v="JOSE LUIS  CEBALLO CARCAMO"/>
    <d v="2023-11-21T11:43:00"/>
    <s v="ot"/>
    <m/>
    <x v="162"/>
    <x v="167"/>
    <n v="3"/>
    <n v="3"/>
    <n v="3"/>
    <n v="3"/>
    <n v="100"/>
    <x v="890"/>
    <x v="843"/>
    <s v="JOSE LUIS  CEBALLO CARCAMO"/>
    <m/>
    <m/>
    <m/>
    <m/>
    <s v="CLAUDIO POZO VALENZUELA"/>
    <n v="633799"/>
    <s v="LAVANDERIA Y ROPERIA"/>
    <m/>
    <m/>
    <m/>
    <m/>
    <d v="2023-06-12T00:00:00"/>
    <s v="LAVANDERIA"/>
    <s v="No"/>
  </r>
  <r>
    <n v="46562"/>
    <s v="OT GENERALES"/>
    <s v="OT"/>
    <m/>
    <x v="0"/>
    <s v="Cerrada"/>
    <s v="Alta"/>
    <s v="03RE-DENTAL-CAMBIO DE FLUORESCENTE"/>
    <s v="PATRICIA  LEAL SOTO"/>
    <s v="RICARDO BURGOS"/>
    <d v="2023-06-13T14:42:00"/>
    <s v="ot"/>
    <m/>
    <x v="162"/>
    <x v="167"/>
    <n v="1"/>
    <n v="1"/>
    <n v="1"/>
    <n v="1"/>
    <n v="100"/>
    <x v="891"/>
    <x v="844"/>
    <s v="Erwin  Fernández Lara"/>
    <m/>
    <m/>
    <m/>
    <m/>
    <s v="IVNA VIVAR"/>
    <n v="633333"/>
    <s v="DENTAL"/>
    <m/>
    <m/>
    <m/>
    <m/>
    <d v="2023-06-12T00:00:00"/>
    <s v="DENTAL"/>
    <s v="No"/>
  </r>
  <r>
    <n v="46582"/>
    <s v="OT GENERALES"/>
    <s v="OT"/>
    <m/>
    <x v="3"/>
    <s v="Cerrada"/>
    <s v="Alta"/>
    <s v="03GC-POLI RESPIRATORIO-REVISIÓN DE ASPIARACIÓN CENTRAL Y RECAMBIO DE FRASCOS"/>
    <s v="PATRICIA  LEAL SOTO"/>
    <s v="CESAR ANTONIO ESPINA QUINTEROS"/>
    <d v="2023-07-08T20:24:00"/>
    <s v="ot"/>
    <m/>
    <x v="162"/>
    <x v="167"/>
    <n v="1"/>
    <n v="1"/>
    <n v="1"/>
    <n v="1"/>
    <n v="100"/>
    <x v="892"/>
    <x v="845"/>
    <s v="CESAR ANTONIO ESPINA QUINTEROS"/>
    <m/>
    <m/>
    <m/>
    <m/>
    <s v="CLAUDIA CARRILLO"/>
    <s v="S/N"/>
    <s v="POLI RESPIRATORIO"/>
    <m/>
    <m/>
    <m/>
    <m/>
    <d v="2023-06-12T00:00:00"/>
    <s v="HBV"/>
    <s v="No"/>
  </r>
  <r>
    <n v="46585"/>
    <s v="OT GENERALES"/>
    <s v="OT"/>
    <m/>
    <x v="0"/>
    <s v="Cerrada"/>
    <s v="Alta"/>
    <s v="03RE-PEDIATIRA-REVISAR CALEFACTOR ELÉCTRICO "/>
    <s v="PATRICIA  LEAL SOTO"/>
    <s v="RICARDO BURGOS"/>
    <d v="2023-06-13T14:47:00"/>
    <s v="ot"/>
    <m/>
    <x v="162"/>
    <x v="167"/>
    <n v="1"/>
    <n v="1"/>
    <n v="1"/>
    <n v="1"/>
    <n v="100"/>
    <x v="893"/>
    <x v="846"/>
    <s v="Erwin  Fernández Lara"/>
    <m/>
    <m/>
    <m/>
    <m/>
    <s v="SANDRA CARRILLO"/>
    <n v="633685"/>
    <s v="PEDIATRIA"/>
    <m/>
    <m/>
    <m/>
    <m/>
    <d v="2023-06-12T00:00:00"/>
    <s v="PEDIATRIA"/>
    <s v="No"/>
  </r>
  <r>
    <n v="46586"/>
    <s v="OT GENERALES"/>
    <s v="OT"/>
    <m/>
    <x v="3"/>
    <s v="Cerrada"/>
    <s v="Alta"/>
    <s v="03GC-UTI QUIRÚRGICA-REPARAR FLUJOMETRO DE OXIGENO"/>
    <s v="PATRICIA  LEAL SOTO"/>
    <s v="ROBERTO ALEJANDRO JARAMILLO PEREZ"/>
    <d v="2023-06-13T18:57:00"/>
    <s v="ot"/>
    <m/>
    <x v="162"/>
    <x v="167"/>
    <n v="1"/>
    <n v="1"/>
    <n v="0"/>
    <n v="0"/>
    <n v="100"/>
    <x v="894"/>
    <x v="847"/>
    <s v="ROBERTO ALEJANDRO JARAMILLO PEREZ"/>
    <m/>
    <m/>
    <m/>
    <m/>
    <s v="CONSUELO VILLANUEVA"/>
    <n v="633497"/>
    <s v="UTI QUIRURGICA 2°PISO EDICIO ANTIGUO"/>
    <m/>
    <m/>
    <m/>
    <m/>
    <d v="2023-06-12T00:00:00"/>
    <s v="UTI QUIRURGICA"/>
    <s v="No"/>
  </r>
  <r>
    <n v="46589"/>
    <s v="OT GENERALES"/>
    <s v="OT"/>
    <m/>
    <x v="1"/>
    <s v="Cerrada"/>
    <s v="Urgente"/>
    <s v="03EI-CASINO FUNCIONARIOS-REVISAR EL CALIENTA PLATOS"/>
    <s v="PATRICIA  LEAL SOTO"/>
    <s v="ALVARO  MATUS REYES"/>
    <d v="2024-04-08T14:34:00"/>
    <s v="ot"/>
    <m/>
    <x v="144"/>
    <x v="148"/>
    <n v="2"/>
    <n v="2"/>
    <n v="2"/>
    <n v="2"/>
    <n v="100"/>
    <x v="895"/>
    <x v="848"/>
    <s v="ALVARO  MATUS REYES"/>
    <m/>
    <m/>
    <m/>
    <m/>
    <s v="CAROLINA GONZALEZ"/>
    <n v="633302"/>
    <s v="CASINO DE FUNCIONARIOS"/>
    <m/>
    <s v="ALVARO  MATUS REYES"/>
    <m/>
    <m/>
    <d v="2023-06-12T00:00:00"/>
    <s v="ALIMENTACION (UCP)"/>
    <s v="No"/>
  </r>
  <r>
    <n v="46590"/>
    <s v="OT GENERALES"/>
    <s v="OT"/>
    <m/>
    <x v="0"/>
    <s v="Cerrada"/>
    <s v="Normal"/>
    <s v="03RE-RECUPERACIÓN CENTRAL- ARREGLO DE ENCHUFE"/>
    <s v="PATRICIA  LEAL SOTO"/>
    <s v="Erwin  Fernández Lara"/>
    <d v="2023-06-13T15:13:00"/>
    <s v="ot"/>
    <m/>
    <x v="144"/>
    <x v="148"/>
    <n v="1"/>
    <n v="1"/>
    <n v="1"/>
    <n v="1"/>
    <n v="100"/>
    <x v="896"/>
    <x v="849"/>
    <s v="Erwin  Fernández Lara"/>
    <m/>
    <m/>
    <m/>
    <m/>
    <s v="PATRICIA AGUILERA MUÑOZ"/>
    <n v="633493"/>
    <s v="RECUPERACION "/>
    <m/>
    <m/>
    <m/>
    <m/>
    <d v="2023-06-12T00:00:00"/>
    <s v="RECUPERACION PABELLON CENTRAL"/>
    <s v="No"/>
  </r>
  <r>
    <n v="46594"/>
    <s v="OT GENERALES"/>
    <s v="OT"/>
    <m/>
    <x v="0"/>
    <s v="Cerrada"/>
    <s v="Urgente"/>
    <s v="03RE-URGENCIA ADULTO-MICROFONO CON CABLES DESGASTADOS"/>
    <s v="PATRICIA  LEAL SOTO"/>
    <s v="DANIA TAPIA ACOSTA"/>
    <d v="2023-06-13T15:04:00"/>
    <s v="ot"/>
    <m/>
    <x v="162"/>
    <x v="167"/>
    <n v="1"/>
    <n v="1"/>
    <n v="1"/>
    <n v="1"/>
    <n v="100"/>
    <x v="897"/>
    <x v="677"/>
    <s v="Erwin  Fernández Lara"/>
    <m/>
    <m/>
    <m/>
    <m/>
    <s v="MARIA JOSE VILLARROEL"/>
    <n v="633744"/>
    <s v="URGENCIA ADULTOS"/>
    <m/>
    <m/>
    <m/>
    <m/>
    <d v="2023-06-12T00:00:00"/>
    <s v="URGENCIA PEDIATRICA"/>
    <s v="No"/>
  </r>
  <r>
    <n v="46595"/>
    <s v="OT GENERALES"/>
    <s v="OT"/>
    <m/>
    <x v="1"/>
    <s v="Cerrada"/>
    <s v="Urgente"/>
    <s v="03EI-MEDICINA FISICA Y REHABILITACIÓN- CAMBIO DE RUEDAS TURBIÓN"/>
    <s v="PATRICIA  LEAL SOTO"/>
    <s v="MAURICIO  QUEZADA MARTINEZ"/>
    <d v="2023-06-15T19:41:00"/>
    <s v="ot"/>
    <m/>
    <x v="144"/>
    <x v="148"/>
    <n v="3"/>
    <n v="3"/>
    <n v="3"/>
    <n v="3"/>
    <n v="100"/>
    <x v="898"/>
    <x v="850"/>
    <s v="MAURICIO  QUEZADA MARTINEZ"/>
    <m/>
    <m/>
    <m/>
    <m/>
    <s v="PEDRO ARRATIA"/>
    <n v="633776"/>
    <s v="MEDICINA FISICA Y REHABILITADORA"/>
    <m/>
    <s v="MAURICIO  QUEZADA MARTINEZ"/>
    <m/>
    <m/>
    <d v="2023-06-12T00:00:00"/>
    <s v="POLI MEDICINA F¿SICA Y REHABIL"/>
    <s v="No"/>
  </r>
  <r>
    <n v="46598"/>
    <s v="OT GENERALES"/>
    <s v="OT"/>
    <m/>
    <x v="1"/>
    <s v="Cerrada"/>
    <s v="Urgente"/>
    <s v="03EI-POLI TRAUMATOLOGIA-ARREGLO DE RADIADOR"/>
    <s v="PATRICIA  LEAL SOTO"/>
    <s v="MAURICIO  QUEZADA MARTINEZ"/>
    <d v="2023-06-15T19:39:00"/>
    <s v="ot"/>
    <m/>
    <x v="144"/>
    <x v="148"/>
    <n v="3"/>
    <n v="3"/>
    <n v="3"/>
    <n v="3"/>
    <n v="100"/>
    <x v="899"/>
    <x v="851"/>
    <s v="MAURICIO  QUEZADA MARTINEZ"/>
    <m/>
    <m/>
    <m/>
    <m/>
    <s v="XIMENA BERNAL"/>
    <n v="633354"/>
    <s v="POLI TRAUMATOLOGIA"/>
    <m/>
    <s v="MAURICIO  QUEZADA MARTINEZ"/>
    <m/>
    <m/>
    <d v="2023-06-12T00:00:00"/>
    <s v="POLI TRAUMATOLOGIA"/>
    <s v="No"/>
  </r>
  <r>
    <n v="46626"/>
    <s v="OT GENERALES"/>
    <s v="OT"/>
    <m/>
    <x v="0"/>
    <s v="Cerrada"/>
    <s v="Alta"/>
    <s v="03RE-MEDICINA-INSTALACION "/>
    <s v="PATRICIA  LEAL SOTO"/>
    <s v="Erwin  Fernández Lara"/>
    <d v="2024-07-23T17:56:00"/>
    <s v="ot"/>
    <m/>
    <x v="144"/>
    <x v="166"/>
    <m/>
    <m/>
    <n v="0"/>
    <n v="0"/>
    <n v="100"/>
    <x v="900"/>
    <x v="852"/>
    <s v="RICARDO BURGOS"/>
    <m/>
    <m/>
    <m/>
    <m/>
    <s v="CLAUDIA CAMPOS RIVERA"/>
    <n v="633520"/>
    <s v="MEDICA"/>
    <m/>
    <s v="VICTOR ANTONIO OBANDO TRUJILLO"/>
    <m/>
    <m/>
    <d v="2023-06-13T00:00:00"/>
    <s v="MEDICINA"/>
    <s v="No"/>
  </r>
  <r>
    <n v="46643"/>
    <s v="OT GENERALES"/>
    <s v="OT"/>
    <m/>
    <x v="1"/>
    <s v="Cerrada"/>
    <s v="Alta"/>
    <s v="03EI-UTI QUIRÚRGICA-ARREGLO DE CATRE"/>
    <s v="PATRICIA  LEAL SOTO"/>
    <s v="MAURICIO  QUEZADA MARTINEZ"/>
    <d v="2023-06-15T19:36:00"/>
    <s v="ot"/>
    <m/>
    <x v="144"/>
    <x v="148"/>
    <n v="3"/>
    <n v="3"/>
    <n v="3"/>
    <n v="3"/>
    <n v="100"/>
    <x v="901"/>
    <x v="853"/>
    <s v="MAURICIO  QUEZADA MARTINEZ"/>
    <m/>
    <m/>
    <m/>
    <m/>
    <s v="CONSUELO VILLANUEVA"/>
    <n v="633497"/>
    <s v="UTI QUIRURGICA 2°PISO EDICIO ANTIGUO"/>
    <m/>
    <s v="MAURICIO  QUEZADA MARTINEZ"/>
    <m/>
    <m/>
    <d v="2023-06-13T00:00:00"/>
    <s v="UTI QUIRURGICA"/>
    <s v="No"/>
  </r>
  <r>
    <n v="46650"/>
    <s v="OT GENERALES"/>
    <s v="OT"/>
    <m/>
    <x v="0"/>
    <s v="Cerrada"/>
    <s v="Alta"/>
    <s v="03RE-MEDICINA-REPARACION DE TIMBRE"/>
    <s v="PATRICIA  LEAL SOTO"/>
    <s v="FRANCISCO ROLANDO PRADINES BRIONES"/>
    <d v="2023-06-29T01:55:00"/>
    <s v="ot"/>
    <m/>
    <x v="144"/>
    <x v="148"/>
    <n v="1"/>
    <n v="1"/>
    <n v="1"/>
    <n v="1"/>
    <n v="100"/>
    <x v="902"/>
    <x v="854"/>
    <s v="Erwin  Fernández Lara"/>
    <m/>
    <m/>
    <m/>
    <m/>
    <s v="CLAUDIA CAMPOS RIVERA"/>
    <n v="633520"/>
    <s v="MEDICINA 3° PISO"/>
    <m/>
    <m/>
    <m/>
    <m/>
    <d v="2023-06-13T00:00:00"/>
    <s v="MEDICINA"/>
    <s v="No"/>
  </r>
  <r>
    <n v="46672"/>
    <s v="OT GENERALES"/>
    <s v="OT"/>
    <m/>
    <x v="1"/>
    <s v="Cerrada"/>
    <s v="Alta"/>
    <s v="03EI-ONCOLOGIA-CAMBIO DE REGULADOR Y CAMBIO DE RADIADOR"/>
    <s v="PATRICIA  LEAL SOTO"/>
    <s v="MAURICIO  QUEZADA MARTINEZ"/>
    <d v="2023-06-20T14:47:00"/>
    <s v="ot"/>
    <m/>
    <x v="156"/>
    <x v="160"/>
    <n v="3"/>
    <n v="3"/>
    <n v="3"/>
    <n v="3"/>
    <n v="100"/>
    <x v="903"/>
    <x v="855"/>
    <s v="MAURICIO  QUEZADA MARTINEZ"/>
    <m/>
    <m/>
    <m/>
    <m/>
    <s v="HEYDI AUGSBURGER"/>
    <s v="S/N"/>
    <s v="ONCOLOGIA"/>
    <m/>
    <s v="MAURICIO  QUEZADA MARTINEZ"/>
    <m/>
    <m/>
    <d v="2023-06-13T00:00:00"/>
    <s v="ONCOLOGIA"/>
    <s v="No"/>
  </r>
  <r>
    <n v="46676"/>
    <s v="OT GENERALES"/>
    <s v="OT"/>
    <m/>
    <x v="0"/>
    <s v="Cerrada"/>
    <s v="Alta"/>
    <s v="03RE-PATOLOGÍA MAMARIA-RECAMBIO DE TUBOS FLUORESCENTES"/>
    <s v="PATRICIA  LEAL SOTO"/>
    <s v="RICARDO BURGOS"/>
    <d v="2023-06-29T02:21:00"/>
    <s v="ot"/>
    <m/>
    <x v="171"/>
    <x v="179"/>
    <n v="1"/>
    <n v="1"/>
    <n v="1"/>
    <n v="1"/>
    <n v="100"/>
    <x v="904"/>
    <x v="856"/>
    <s v="Erwin  Fernández Lara"/>
    <m/>
    <m/>
    <m/>
    <m/>
    <s v="JAVIERA CASTRO"/>
    <n v="633830"/>
    <s v="PATOLOGIA MAMARIA"/>
    <m/>
    <m/>
    <m/>
    <m/>
    <d v="2023-06-13T00:00:00"/>
    <s v="POLI PATOLOGIA MAMARIA"/>
    <s v="No"/>
  </r>
  <r>
    <n v="46679"/>
    <s v="OT GENERALES"/>
    <s v="OT"/>
    <m/>
    <x v="0"/>
    <s v="Cerrada"/>
    <s v="Urgente"/>
    <s v="03RE-URGENCIA ADULTO-CAMBIAR LUZ "/>
    <s v="PATRICIA  LEAL SOTO"/>
    <s v="DANIA TAPIA ACOSTA"/>
    <d v="2023-06-29T02:44:00"/>
    <s v="ot"/>
    <m/>
    <x v="161"/>
    <x v="166"/>
    <n v="2"/>
    <n v="2"/>
    <n v="2"/>
    <n v="2"/>
    <n v="100"/>
    <x v="905"/>
    <x v="857"/>
    <s v="Erwin  Fernández Lara"/>
    <m/>
    <m/>
    <m/>
    <m/>
    <s v="MARIA VILLARROEL"/>
    <n v="633744"/>
    <s v="URGENCIA ADULTOS"/>
    <m/>
    <s v="VICTOR ANTONIO OBANDO TRUJILLO"/>
    <m/>
    <m/>
    <d v="2023-06-13T00:00:00"/>
    <s v="URGENCIA ADULTOS"/>
    <s v="No"/>
  </r>
  <r>
    <n v="46685"/>
    <s v="OT GENERALES"/>
    <s v="OT"/>
    <m/>
    <x v="3"/>
    <s v="Cerrada"/>
    <s v="Alta"/>
    <s v="03GC-URGENCIA ADULTO-ARREGLO"/>
    <s v="PATRICIA  LEAL SOTO"/>
    <s v="ROBERTO ALEJANDRO JARAMILLO PEREZ"/>
    <d v="2023-06-15T16:54:00"/>
    <s v="ot"/>
    <m/>
    <x v="171"/>
    <x v="179"/>
    <n v="1"/>
    <n v="1"/>
    <n v="0"/>
    <n v="0"/>
    <n v="100"/>
    <x v="906"/>
    <x v="858"/>
    <s v="ROBERTO ALEJANDRO JARAMILLO PEREZ"/>
    <m/>
    <m/>
    <m/>
    <m/>
    <s v="MARIA VILLARROEL"/>
    <n v="633744"/>
    <s v="URGENCIA ADULTOS"/>
    <m/>
    <m/>
    <m/>
    <m/>
    <d v="2023-06-13T00:00:00"/>
    <s v="URGENCIA ADULTOS"/>
    <s v="No"/>
  </r>
  <r>
    <n v="46687"/>
    <s v="OT GENERALES"/>
    <s v="OT"/>
    <m/>
    <x v="0"/>
    <s v="Cerrada"/>
    <s v="Alta"/>
    <s v="03RE-PABELLONES QUIRURGICOS-ARREGLO DE CABLE "/>
    <s v="PATRICIA  LEAL SOTO"/>
    <s v="RICARDO BURGOS"/>
    <d v="2023-06-29T02:20:00"/>
    <s v="ot"/>
    <m/>
    <x v="171"/>
    <x v="179"/>
    <n v="1"/>
    <n v="1"/>
    <n v="1"/>
    <n v="1"/>
    <n v="100"/>
    <x v="907"/>
    <x v="859"/>
    <s v="Erwin  Fernández Lara"/>
    <m/>
    <m/>
    <m/>
    <m/>
    <s v="CATHERINE DURAN"/>
    <n v="633359"/>
    <s v="PABELLON QUIRURGICO"/>
    <m/>
    <m/>
    <m/>
    <m/>
    <d v="2023-06-13T00:00:00"/>
    <s v="PABELLON CENTRAL"/>
    <s v="No"/>
  </r>
  <r>
    <n v="46688"/>
    <s v="OT GENERALES"/>
    <s v="OT"/>
    <m/>
    <x v="0"/>
    <s v="Cerrada"/>
    <s v="Normal"/>
    <s v="03RE-MEDICINA-LIMPIEZA Y CAMBIO DE FOCO"/>
    <s v="PATRICIA  LEAL SOTO"/>
    <s v="DANIA TAPIA ACOSTA"/>
    <d v="2023-06-29T02:42:00"/>
    <s v="ot"/>
    <m/>
    <x v="156"/>
    <x v="160"/>
    <n v="2"/>
    <n v="2"/>
    <n v="2"/>
    <n v="2"/>
    <n v="100"/>
    <x v="908"/>
    <x v="860"/>
    <s v="Erwin  Fernández Lara"/>
    <m/>
    <m/>
    <m/>
    <m/>
    <s v="CLAUDIA CAMPOS RIVERA"/>
    <n v="633520"/>
    <s v="MEDICINA"/>
    <m/>
    <s v="RICARDO BURGOS, VICTOR ANTONIO OBANDO TRUJILLO"/>
    <m/>
    <m/>
    <d v="2023-06-13T00:00:00"/>
    <s v="MEDICINA"/>
    <s v="No"/>
  </r>
  <r>
    <n v="46720"/>
    <s v="OT GENERALES"/>
    <s v="OT"/>
    <m/>
    <x v="0"/>
    <s v="Cerrada"/>
    <s v="Urgente"/>
    <s v="03RE-EQUIPOS INDUSTRIALES-REPARACIÓN CIRCUITO DE ALUMBRADO"/>
    <s v="PATRICIA  LEAL SOTO"/>
    <s v="RICARDO BURGOS"/>
    <d v="2023-06-29T02:12:00"/>
    <s v="ot"/>
    <m/>
    <x v="170"/>
    <x v="178"/>
    <n v="1"/>
    <n v="1"/>
    <n v="1"/>
    <n v="1"/>
    <n v="100"/>
    <x v="909"/>
    <x v="861"/>
    <s v="Erwin  Fernández Lara"/>
    <m/>
    <m/>
    <m/>
    <m/>
    <s v="JUAN AGUILA"/>
    <n v="633426"/>
    <s v="EQUIPOS INDUSTRIALES"/>
    <m/>
    <m/>
    <m/>
    <m/>
    <d v="2023-06-14T00:00:00"/>
    <s v="EQUIPOS INDUSTRIALES"/>
    <s v="No"/>
  </r>
  <r>
    <n v="46724"/>
    <s v="OT GENERALES"/>
    <s v="OT"/>
    <m/>
    <x v="0"/>
    <s v="Cerrada"/>
    <s v="Alta"/>
    <s v="03RE-URGENCIA RESPIRATORIA- COLOCAR PLANCHA"/>
    <s v="PATRICIA  LEAL SOTO"/>
    <s v="Erwin  Fernández Lara"/>
    <d v="2023-06-29T02:08:00"/>
    <s v="ot"/>
    <m/>
    <x v="170"/>
    <x v="178"/>
    <n v="1"/>
    <n v="1"/>
    <n v="1"/>
    <n v="1"/>
    <n v="100"/>
    <x v="910"/>
    <x v="862"/>
    <s v="Erwin  Fernández Lara"/>
    <m/>
    <m/>
    <m/>
    <m/>
    <s v="JOSE MIGUEL SANCHO"/>
    <s v="S/N"/>
    <s v="OPERACIONES"/>
    <m/>
    <m/>
    <m/>
    <m/>
    <d v="2023-06-14T00:00:00"/>
    <s v="URGENCIA ADULTOS"/>
    <s v="No"/>
  </r>
  <r>
    <n v="46726"/>
    <s v="OT GENERALES"/>
    <s v="OT"/>
    <m/>
    <x v="0"/>
    <s v="Cerrada"/>
    <s v="Alta"/>
    <s v="03RE-URGENCIA-LAMPARA CAÍDA "/>
    <s v="PATRICIA  LEAL SOTO"/>
    <s v="YARITZA SANTANA GUERRERO"/>
    <d v="2023-06-29T02:09:00"/>
    <s v="ot"/>
    <m/>
    <x v="170"/>
    <x v="178"/>
    <n v="1"/>
    <n v="1"/>
    <n v="1"/>
    <n v="1"/>
    <n v="100"/>
    <x v="911"/>
    <x v="863"/>
    <s v="Erwin  Fernández Lara"/>
    <m/>
    <m/>
    <m/>
    <m/>
    <s v="JOSE MIGUEL SANCHO"/>
    <s v="S/N"/>
    <s v="OPERACIONES"/>
    <m/>
    <s v="RICARDO BURGOS"/>
    <m/>
    <m/>
    <d v="2023-06-14T00:00:00"/>
    <s v="URGENCIA ADULTOS"/>
    <s v="No"/>
  </r>
  <r>
    <n v="46728"/>
    <s v="OT GENERALES"/>
    <s v="OT"/>
    <m/>
    <x v="0"/>
    <s v="Cerrada"/>
    <s v="Alta"/>
    <s v="03RE-PABELLON CENTRAL-CAMBIO DE ENCHUFE "/>
    <s v="PATRICIA  LEAL SOTO"/>
    <s v="Erwin  Fernández Lara"/>
    <d v="2023-08-08T10:21:00"/>
    <s v="ot"/>
    <m/>
    <x v="37"/>
    <x v="10"/>
    <m/>
    <m/>
    <n v="0"/>
    <n v="0"/>
    <n v="100"/>
    <x v="912"/>
    <x v="864"/>
    <s v="DANIA TAPIA ACOSTA"/>
    <m/>
    <m/>
    <m/>
    <m/>
    <s v="LILET MIRANDA"/>
    <n v="633493"/>
    <s v="PABELLON CENTRAL"/>
    <m/>
    <s v="FRANCISCO ROLANDO PRADINES BRIONES"/>
    <m/>
    <m/>
    <d v="2023-06-14T00:00:00"/>
    <s v="PABELLON CENTRAL"/>
    <s v="No"/>
  </r>
  <r>
    <n v="46729"/>
    <s v="OT GENERALES"/>
    <s v="OT"/>
    <m/>
    <x v="0"/>
    <s v="Cerrada"/>
    <s v="Alta"/>
    <s v="03RE-POLI ENDOCRINOLOGÍA-INSTALAR DOS ENCHUFES"/>
    <s v="PATRICIA  LEAL SOTO"/>
    <s v="YARITZA SANTANA GUERRERO"/>
    <d v="2023-08-07T13:27:00"/>
    <s v="ot"/>
    <m/>
    <x v="170"/>
    <x v="180"/>
    <m/>
    <m/>
    <n v="1"/>
    <n v="1"/>
    <n v="100"/>
    <x v="913"/>
    <x v="865"/>
    <s v="YARITZA SANTANA GUERRERO"/>
    <m/>
    <m/>
    <m/>
    <m/>
    <s v="DEBORAH PALACIOS"/>
    <s v="S/N"/>
    <s v="POLI ENDOCRINOLOGIA"/>
    <m/>
    <s v="VICTOR ANTONIO OBANDO TRUJILLO"/>
    <m/>
    <m/>
    <d v="2023-06-14T00:00:00"/>
    <s v="POLI ENDOCRINOLOGIA"/>
    <s v="No"/>
  </r>
  <r>
    <n v="46730"/>
    <s v="OT GENERALES"/>
    <s v="OT"/>
    <m/>
    <x v="0"/>
    <s v="Cerrada"/>
    <s v="Alta"/>
    <s v="03RE-FARMACIA AMBULATORIO-RETIRAR CHAPA"/>
    <s v="PATRICIA  LEAL SOTO"/>
    <s v="RICARDO BURGOS"/>
    <d v="2023-08-07T13:37:00"/>
    <s v="ot"/>
    <m/>
    <x v="170"/>
    <x v="120"/>
    <m/>
    <m/>
    <n v="0"/>
    <n v="0"/>
    <n v="100"/>
    <x v="914"/>
    <x v="866"/>
    <s v="YARITZA SANTANA GUERRERO"/>
    <m/>
    <m/>
    <m/>
    <m/>
    <s v="YOCELIN PEREZ"/>
    <n v="633631"/>
    <s v="INFRAESTRUCTURA"/>
    <m/>
    <m/>
    <m/>
    <m/>
    <d v="2023-06-14T00:00:00"/>
    <s v="SUB DPTO INFRAESTRUCTURA"/>
    <s v="No"/>
  </r>
  <r>
    <n v="46731"/>
    <s v="OT GENERALES"/>
    <s v="OT"/>
    <m/>
    <x v="1"/>
    <s v="Cerrada"/>
    <s v="Alta"/>
    <s v="03EI-UTI QUIRURGICA-REPARACIÓN Y PINTURA DE 3 SOPORTES DE SUERO"/>
    <s v="PATRICIA  LEAL SOTO"/>
    <s v="MAURICIO  QUEZADA MARTINEZ"/>
    <d v="2023-06-15T19:33:00"/>
    <s v="ot"/>
    <m/>
    <x v="171"/>
    <x v="179"/>
    <n v="3"/>
    <n v="3"/>
    <n v="3"/>
    <n v="3"/>
    <n v="100"/>
    <x v="915"/>
    <x v="867"/>
    <s v="MAURICIO  QUEZADA MARTINEZ"/>
    <m/>
    <m/>
    <m/>
    <m/>
    <s v="BARBARA TEJOS "/>
    <n v="633497"/>
    <s v="UTI QUIRURGICA 2°PISO EDICIO ANTIGUO"/>
    <m/>
    <s v="MAURICIO  QUEZADA MARTINEZ"/>
    <m/>
    <m/>
    <d v="2023-06-14T00:00:00"/>
    <s v="UTI QUIRURGICA"/>
    <s v="No"/>
  </r>
  <r>
    <n v="46732"/>
    <s v="OT GENERALES"/>
    <s v="OT"/>
    <m/>
    <x v="3"/>
    <s v="Cerrada"/>
    <s v="Alta"/>
    <s v="03GC-UCI 1-CAMBIO Y ARREGLO "/>
    <s v="PATRICIA  LEAL SOTO"/>
    <s v="ROBERTO ALEJANDRO JARAMILLO PEREZ"/>
    <d v="2023-06-15T13:41:00"/>
    <s v="ot"/>
    <m/>
    <x v="170"/>
    <x v="178"/>
    <n v="2"/>
    <n v="2"/>
    <n v="0"/>
    <n v="0"/>
    <n v="100"/>
    <x v="916"/>
    <x v="868"/>
    <s v="ROBERTO ALEJANDRO JARAMILLO PEREZ"/>
    <m/>
    <m/>
    <m/>
    <m/>
    <s v="ANDREA FIGUEROA"/>
    <n v="633638"/>
    <s v="UCI 1"/>
    <m/>
    <m/>
    <m/>
    <m/>
    <d v="2023-06-14T00:00:00"/>
    <s v="UCI ADULTO"/>
    <s v="No"/>
  </r>
  <r>
    <n v="46762"/>
    <s v="OT GENERALES"/>
    <s v="OT"/>
    <m/>
    <x v="0"/>
    <s v="Cerrada"/>
    <s v="Alta"/>
    <s v="03RE-PSIQUIATRIA INFANTIL-ARREGLO DE CABLE"/>
    <s v="PATRICIA  LEAL SOTO"/>
    <s v="DANIA TAPIA ACOSTA"/>
    <d v="2023-06-29T02:39:00"/>
    <s v="ot"/>
    <m/>
    <x v="172"/>
    <x v="181"/>
    <n v="1"/>
    <n v="1"/>
    <n v="1"/>
    <n v="1"/>
    <n v="100"/>
    <x v="917"/>
    <x v="869"/>
    <s v="Erwin  Fernández Lara"/>
    <m/>
    <m/>
    <m/>
    <m/>
    <s v="RUBEN ZUÑIGA"/>
    <n v="633784"/>
    <s v="PSIQUIATRIA  INFANTIL "/>
    <m/>
    <m/>
    <m/>
    <m/>
    <d v="2023-06-15T00:00:00"/>
    <s v="PSIQUIATRIA"/>
    <s v="No"/>
  </r>
  <r>
    <n v="46767"/>
    <s v="OT GENERALES"/>
    <s v="OT"/>
    <m/>
    <x v="0"/>
    <s v="Cerrada"/>
    <s v="Alta"/>
    <s v="03RE-GINECOLOGIA Y OBSTETRICIA-CIERRE DE TABLERO"/>
    <s v="PATRICIA  LEAL SOTO"/>
    <s v="Erwin  Fernández Lara"/>
    <d v="2023-12-15T12:17:00"/>
    <s v="ot"/>
    <m/>
    <x v="173"/>
    <x v="182"/>
    <n v="1"/>
    <n v="1"/>
    <n v="1"/>
    <n v="1"/>
    <n v="100"/>
    <x v="918"/>
    <x v="870"/>
    <s v="Erwin  Fernández Lara"/>
    <m/>
    <m/>
    <m/>
    <m/>
    <s v="FERNANDA MUÑOZ ARCOS"/>
    <n v="633738"/>
    <s v="GINECOLOGIA Y OBSTETRICIA"/>
    <m/>
    <m/>
    <m/>
    <m/>
    <d v="2023-06-15T00:00:00"/>
    <s v="GINECOLOGIA"/>
    <s v="No"/>
  </r>
  <r>
    <n v="46781"/>
    <s v="OT GENERALES"/>
    <s v="OT"/>
    <m/>
    <x v="0"/>
    <s v="Cerrada"/>
    <s v="Alta"/>
    <s v="03RE-SAMU-REVISIÓN Y CAMBIO"/>
    <s v="PATRICIA  LEAL SOTO"/>
    <s v="RICARDO BURGOS"/>
    <d v="2023-06-29T02:24:00"/>
    <s v="ot"/>
    <m/>
    <x v="161"/>
    <x v="166"/>
    <n v="1"/>
    <n v="1"/>
    <n v="1"/>
    <n v="1"/>
    <n v="100"/>
    <x v="919"/>
    <x v="871"/>
    <s v="Erwin  Fernández Lara"/>
    <m/>
    <m/>
    <m/>
    <m/>
    <s v="NATALY ALVEAL SILVA"/>
    <n v="633563"/>
    <s v="SAMU"/>
    <m/>
    <m/>
    <m/>
    <m/>
    <d v="2023-06-15T00:00:00"/>
    <s v="SAMU"/>
    <s v="No"/>
  </r>
  <r>
    <n v="46805"/>
    <s v="OT GENERALES"/>
    <s v="OT"/>
    <m/>
    <x v="1"/>
    <s v="Cerrada"/>
    <s v="Alta"/>
    <s v="03EI-RECUPERACION-REPARAR AIRE ACONDICIONADO"/>
    <s v="PATRICIA  LEAL SOTO"/>
    <s v="SEBASTIAN TORRES CARVALLO"/>
    <d v="2023-07-05T12:28:00"/>
    <s v="ot"/>
    <m/>
    <x v="161"/>
    <x v="166"/>
    <n v="1"/>
    <n v="1"/>
    <n v="1"/>
    <n v="1"/>
    <n v="100"/>
    <x v="920"/>
    <x v="872"/>
    <s v="SEBASTIAN TORRES CARVALLO"/>
    <m/>
    <m/>
    <m/>
    <m/>
    <s v="PATRICIA  AGUILERA MUÑOZ"/>
    <s v="S/N"/>
    <s v="RECUPERACION "/>
    <m/>
    <m/>
    <m/>
    <m/>
    <d v="2023-06-15T00:00:00"/>
    <s v="RECUPERACION PABELLON CENTRAL"/>
    <s v="No"/>
  </r>
  <r>
    <n v="46808"/>
    <s v="OT GENERALES"/>
    <s v="OT"/>
    <m/>
    <x v="3"/>
    <s v="Cerrada"/>
    <s v="Alta"/>
    <s v="03GC-UTI QUIRÚRGICA-FLUJOMETRO DE AIRE DOBLE"/>
    <s v="PATRICIA  LEAL SOTO"/>
    <s v="CESAR ANTONIO ESPINA QUINTEROS"/>
    <d v="2023-07-08T20:26:00"/>
    <s v="ot"/>
    <m/>
    <x v="171"/>
    <x v="179"/>
    <n v="6"/>
    <n v="6"/>
    <n v="6"/>
    <n v="6"/>
    <n v="100"/>
    <x v="921"/>
    <x v="873"/>
    <s v="CESAR ANTONIO ESPINA QUINTEROS"/>
    <m/>
    <m/>
    <m/>
    <m/>
    <s v="CONSUELO VILLANUEVA"/>
    <n v="633497"/>
    <s v="UTI QUIRURGICA 2°PISO EDICIO ANTIGUO"/>
    <m/>
    <m/>
    <m/>
    <m/>
    <d v="2023-06-15T00:00:00"/>
    <s v="UTI QUIRURGICA"/>
    <s v="No"/>
  </r>
  <r>
    <n v="46811"/>
    <s v="OT GENERALES"/>
    <s v="OT"/>
    <m/>
    <x v="2"/>
    <s v="Cerrada"/>
    <s v="Alta"/>
    <s v="03EM-UTI QUIRURGICA-CARRO SOPORTE"/>
    <s v="PATRICIA  LEAL SOTO"/>
    <s v="JUAN  LEIVA CADIZ"/>
    <d v="2023-06-22T12:37:00"/>
    <s v="ot"/>
    <m/>
    <x v="171"/>
    <x v="120"/>
    <n v="2"/>
    <n v="2"/>
    <n v="2"/>
    <n v="2"/>
    <n v="100"/>
    <x v="922"/>
    <x v="874"/>
    <s v="JUAN  LEIVA CADIZ"/>
    <m/>
    <m/>
    <m/>
    <m/>
    <s v="BARBARA TEJOS "/>
    <n v="633815"/>
    <s v="UTI QUIRURGICA 2°PISO EDICIO ANTIGUO"/>
    <m/>
    <m/>
    <m/>
    <m/>
    <d v="2023-06-15T00:00:00"/>
    <s v="UTI QUIRURGICA"/>
    <s v="No"/>
  </r>
  <r>
    <n v="46812"/>
    <s v="OT GENERALES"/>
    <s v="OT"/>
    <m/>
    <x v="3"/>
    <s v="Cerrada"/>
    <s v="Alta"/>
    <s v="03GC-UTI QUIRURGICA-CONEXION "/>
    <s v="PATRICIA  LEAL SOTO"/>
    <s v="CESAR ANTONIO ESPINA QUINTEROS"/>
    <d v="2023-07-08T20:27:00"/>
    <s v="ot"/>
    <m/>
    <x v="171"/>
    <x v="179"/>
    <n v="6"/>
    <n v="6"/>
    <n v="6"/>
    <n v="6"/>
    <n v="100"/>
    <x v="923"/>
    <x v="875"/>
    <s v="CESAR ANTONIO ESPINA QUINTEROS"/>
    <m/>
    <m/>
    <m/>
    <m/>
    <s v="BARBARA TEJOS "/>
    <s v="633815/633497"/>
    <s v="UTI QUIRURGICA 2°PISO EDICIO ANTIGUO"/>
    <m/>
    <m/>
    <m/>
    <m/>
    <d v="2023-06-15T00:00:00"/>
    <s v="UTI QUIRURGICA"/>
    <s v="No"/>
  </r>
  <r>
    <n v="46813"/>
    <s v="OT GENERALES"/>
    <s v="OT"/>
    <m/>
    <x v="0"/>
    <s v="Cerrada"/>
    <s v="Urgente"/>
    <s v="03RE-OPERACIONES -EXTRACTOR"/>
    <s v="PATRICIA  LEAL SOTO"/>
    <s v="DANIA TAPIA ACOSTA"/>
    <d v="2023-12-14T00:17:00"/>
    <s v="ot"/>
    <m/>
    <x v="154"/>
    <x v="158"/>
    <m/>
    <m/>
    <n v="0"/>
    <n v="0"/>
    <n v="100"/>
    <x v="924"/>
    <x v="876"/>
    <s v="Erwin  Fernández Lara"/>
    <m/>
    <m/>
    <m/>
    <m/>
    <s v="SOLANGE SAAVEDRA"/>
    <s v="S/N"/>
    <s v="SERVICIOS Y LOGISTICA"/>
    <m/>
    <m/>
    <m/>
    <m/>
    <d v="2023-06-15T00:00:00"/>
    <s v="SUB DPTO DE SERV.LOGIST."/>
    <s v="No"/>
  </r>
  <r>
    <n v="46830"/>
    <s v="OT GENERALES"/>
    <s v="OT"/>
    <m/>
    <x v="1"/>
    <s v="Cerrada"/>
    <s v="Alta"/>
    <s v="03EI-PRE PARTOS-REPARACION DE CATRE"/>
    <s v="PATRICIA  LEAL SOTO"/>
    <s v="MAURICIO  QUEZADA MARTINEZ"/>
    <d v="2023-09-06T21:08:00"/>
    <s v="ot"/>
    <m/>
    <x v="174"/>
    <x v="183"/>
    <n v="3"/>
    <n v="3"/>
    <n v="3"/>
    <n v="3"/>
    <n v="100"/>
    <x v="925"/>
    <x v="877"/>
    <s v="MAURICIO  QUEZADA MARTINEZ"/>
    <m/>
    <m/>
    <m/>
    <m/>
    <s v="EVELYN CARDENAS PICTICAR"/>
    <s v="633012 - 633605"/>
    <s v="PRE PARTOS"/>
    <m/>
    <s v="MAURICIO  QUEZADA MARTINEZ"/>
    <m/>
    <m/>
    <d v="2023-06-15T00:00:00"/>
    <s v="GINECOLOGIA"/>
    <s v="No"/>
  </r>
  <r>
    <n v="46831"/>
    <s v="OT GENERALES"/>
    <s v="OT"/>
    <m/>
    <x v="1"/>
    <s v="Cerrada"/>
    <s v="Urgente"/>
    <s v="03EI-LAVANDERIA-REPARACION DE FUGA"/>
    <s v="PATRICIA  LEAL SOTO"/>
    <s v="FELIPE  FIGUEROA CANUIÑIR"/>
    <d v="2023-07-11T13:13:00"/>
    <s v="ot"/>
    <m/>
    <x v="171"/>
    <x v="179"/>
    <n v="2"/>
    <n v="2"/>
    <n v="2"/>
    <n v="2"/>
    <n v="100"/>
    <x v="926"/>
    <x v="878"/>
    <s v="FELIPE  FIGUEROA CANUIÑIR"/>
    <m/>
    <m/>
    <m/>
    <m/>
    <s v="CLAUDIO POZO VALENZUELA"/>
    <n v="633799"/>
    <s v="LAVANDERIA"/>
    <m/>
    <s v="FELIPE  FIGUEROA CANUIÑIR"/>
    <m/>
    <m/>
    <d v="2023-06-15T00:00:00"/>
    <s v="LAVANDERIA"/>
    <s v="No"/>
  </r>
  <r>
    <n v="46832"/>
    <s v="OT GENERALES"/>
    <s v="OT"/>
    <m/>
    <x v="0"/>
    <s v="Cerrada"/>
    <s v="Urgente"/>
    <s v="03RE-TRABAJO SOCIAL-CAMBIAR TUBOS"/>
    <s v="PATRICIA  LEAL SOTO"/>
    <s v="RICARDO BURGOS"/>
    <d v="2023-06-29T02:28:00"/>
    <s v="ot"/>
    <m/>
    <x v="161"/>
    <x v="166"/>
    <n v="1"/>
    <n v="1"/>
    <n v="1"/>
    <n v="1"/>
    <n v="100"/>
    <x v="927"/>
    <x v="879"/>
    <s v="Erwin  Fernández Lara"/>
    <m/>
    <m/>
    <m/>
    <m/>
    <s v="IRMA CARPEZAT NUÑEZ"/>
    <n v="633398"/>
    <s v="TRABAJO SOCIAL"/>
    <m/>
    <m/>
    <m/>
    <m/>
    <d v="2023-06-15T00:00:00"/>
    <s v="HBV"/>
    <s v="No"/>
  </r>
  <r>
    <n v="46856"/>
    <s v="OT GENERALES"/>
    <s v="OT"/>
    <m/>
    <x v="0"/>
    <s v="Cerrada"/>
    <s v="Alta"/>
    <s v="03RE-SALIDA AMBULANCIA APOYO-INSTALACION"/>
    <s v="PATRICIA  LEAL SOTO"/>
    <s v="YARITZA SANTANA GUERRERO"/>
    <d v="2023-06-29T02:22:00"/>
    <s v="ot"/>
    <m/>
    <x v="161"/>
    <x v="166"/>
    <n v="1"/>
    <n v="1"/>
    <n v="1"/>
    <n v="1"/>
    <n v="100"/>
    <x v="928"/>
    <x v="880"/>
    <s v="Erwin  Fernández Lara"/>
    <m/>
    <m/>
    <m/>
    <m/>
    <s v="SANDRA LOPEZ PEREZ"/>
    <n v="633840"/>
    <s v="SALUD FUNCIONARIA"/>
    <m/>
    <s v="RICARDO BURGOS"/>
    <m/>
    <m/>
    <d v="2023-06-16T00:00:00"/>
    <s v="HBV"/>
    <s v="No"/>
  </r>
  <r>
    <n v="46863"/>
    <s v="OT GENERALES"/>
    <s v="OT"/>
    <m/>
    <x v="0"/>
    <s v="Cerrada"/>
    <s v="Alta"/>
    <s v="03RE-BODEGA DIALISIS-ILUMINACION "/>
    <s v="PATRICIA  LEAL SOTO"/>
    <s v="VICTOR ANTONIO OBANDO TRUJILLO"/>
    <d v="2024-02-08T21:17:00"/>
    <s v="ot"/>
    <m/>
    <x v="175"/>
    <x v="184"/>
    <m/>
    <m/>
    <n v="6"/>
    <n v="6"/>
    <n v="100"/>
    <x v="929"/>
    <x v="881"/>
    <s v="RICARDO BURGOS"/>
    <m/>
    <m/>
    <m/>
    <m/>
    <s v="LUIS MILLATUREO"/>
    <s v="S/N"/>
    <s v="INFRAESTRUCTURA"/>
    <m/>
    <s v="DANIA TAPIA ACOSTA"/>
    <m/>
    <m/>
    <d v="2023-06-16T00:00:00"/>
    <s v="DIALISIS HOSPITAL"/>
    <s v="No"/>
  </r>
  <r>
    <n v="46873"/>
    <s v="OT GENERALES"/>
    <s v="OT"/>
    <m/>
    <x v="1"/>
    <s v="Cerrada"/>
    <s v="Alta"/>
    <s v="03EI-POLI REUMATOLOGIA-INSTALACION"/>
    <s v="PATRICIA  LEAL SOTO"/>
    <s v="MAURICIO  QUEZADA MARTINEZ"/>
    <d v="2023-06-20T14:44:00"/>
    <m/>
    <m/>
    <x v="156"/>
    <x v="160"/>
    <n v="3"/>
    <n v="3"/>
    <n v="3"/>
    <n v="3"/>
    <n v="100"/>
    <x v="930"/>
    <x v="882"/>
    <s v="MAURICIO  QUEZADA MARTINEZ"/>
    <m/>
    <m/>
    <m/>
    <m/>
    <s v="MAGDALENA BARRIA"/>
    <n v="633375"/>
    <s v="POLI REUMATOLOGIA"/>
    <m/>
    <s v="MAURICIO  QUEZADA MARTINEZ"/>
    <m/>
    <m/>
    <d v="2023-06-16T00:00:00"/>
    <s v="POLI REUMATOLOGIA"/>
    <s v="No"/>
  </r>
  <r>
    <n v="46882"/>
    <s v="OT GENERALES"/>
    <s v="OT"/>
    <m/>
    <x v="0"/>
    <s v="Cerrada"/>
    <s v="Urgente"/>
    <s v="03RE-INFORMATICA-REPARACION"/>
    <s v="PATRICIA  LEAL SOTO"/>
    <s v="YARITZA SANTANA GUERRERO"/>
    <d v="2023-06-29T02:46:00"/>
    <s v="ot"/>
    <m/>
    <x v="176"/>
    <x v="185"/>
    <n v="1"/>
    <n v="1"/>
    <n v="1"/>
    <n v="1"/>
    <n v="100"/>
    <x v="931"/>
    <x v="883"/>
    <s v="Erwin  Fernández Lara"/>
    <m/>
    <m/>
    <m/>
    <m/>
    <s v="LORENZO CANDIA"/>
    <n v="633165"/>
    <s v="INFOTMATICA"/>
    <m/>
    <s v="RICARDO BURGOS"/>
    <m/>
    <m/>
    <d v="2023-06-16T00:00:00"/>
    <s v="COMPUTACION"/>
    <s v="No"/>
  </r>
  <r>
    <n v="46886"/>
    <s v="OT GENERALES"/>
    <s v="OT"/>
    <m/>
    <x v="1"/>
    <s v="Cerrada"/>
    <s v="Alta"/>
    <s v="03EI-UTI QUIRURGICA-REPARACION Y PINTURA"/>
    <s v="PATRICIA  LEAL SOTO"/>
    <s v="MAURICIO  QUEZADA MARTINEZ"/>
    <d v="2023-06-18T23:46:00"/>
    <s v="ot"/>
    <m/>
    <x v="173"/>
    <x v="182"/>
    <n v="3"/>
    <n v="3"/>
    <n v="3"/>
    <n v="3"/>
    <n v="100"/>
    <x v="932"/>
    <x v="884"/>
    <s v="MAURICIO  QUEZADA MARTINEZ"/>
    <m/>
    <m/>
    <m/>
    <m/>
    <s v="BARBARA TEJOS "/>
    <n v="633815"/>
    <s v="UTI QUIRURGICA 2°PISO EDICIO ANTIGUO"/>
    <m/>
    <s v="MAURICIO  QUEZADA MARTINEZ"/>
    <m/>
    <m/>
    <d v="2023-06-16T00:00:00"/>
    <s v="UTI QUIRURGICA"/>
    <s v="No"/>
  </r>
  <r>
    <n v="46897"/>
    <s v="OT GENERALES"/>
    <s v="OT"/>
    <m/>
    <x v="0"/>
    <s v="Cerrada"/>
    <s v="Alta"/>
    <s v="03RE-ESTERILIZACION -ARREGLAR "/>
    <s v="PATRICIA  LEAL SOTO"/>
    <s v="RICARDO BURGOS"/>
    <d v="2023-06-29T02:29:00"/>
    <s v="ot"/>
    <m/>
    <x v="156"/>
    <x v="160"/>
    <n v="1"/>
    <n v="1"/>
    <n v="1"/>
    <n v="1"/>
    <n v="100"/>
    <x v="933"/>
    <x v="885"/>
    <s v="Erwin  Fernández Lara"/>
    <m/>
    <m/>
    <m/>
    <m/>
    <s v="CONSTANZA SALINAS"/>
    <s v="S/N"/>
    <s v="ESTERILIZACION"/>
    <m/>
    <m/>
    <m/>
    <m/>
    <d v="2023-06-16T00:00:00"/>
    <s v="ESTERILIZACION"/>
    <s v="No"/>
  </r>
  <r>
    <n v="46914"/>
    <s v="OT GENERALES"/>
    <s v="OT"/>
    <m/>
    <x v="1"/>
    <s v="Cerrada"/>
    <s v="Alta"/>
    <s v="03EI-PABELLON CENTRAL-ARREGLO DE CAMILLA"/>
    <s v="PATRICIA  LEAL SOTO"/>
    <s v="MAURICIO  QUEZADA MARTINEZ"/>
    <d v="2023-06-20T15:35:00"/>
    <s v="ot"/>
    <m/>
    <x v="128"/>
    <x v="132"/>
    <n v="3"/>
    <n v="3"/>
    <n v="3"/>
    <n v="3"/>
    <n v="100"/>
    <x v="934"/>
    <x v="886"/>
    <s v="MAURICIO  QUEZADA MARTINEZ"/>
    <m/>
    <m/>
    <m/>
    <m/>
    <s v="CAMILA RUIZ"/>
    <n v="633510"/>
    <s v="PABELLON CENTRAL"/>
    <m/>
    <s v="MAURICIO  QUEZADA MARTINEZ"/>
    <m/>
    <m/>
    <d v="2023-06-19T00:00:00"/>
    <s v="PABELLON CENTRAL"/>
    <s v="No"/>
  </r>
  <r>
    <n v="46922"/>
    <s v="OT GENERALES"/>
    <s v="OT"/>
    <m/>
    <x v="0"/>
    <s v="Cerrada"/>
    <s v="Alta"/>
    <s v="03RE-URGENCIA ADULTO-REPARACION LIMINARIA"/>
    <s v="PATRICIA  LEAL SOTO"/>
    <s v="RICARDO BURGOS"/>
    <d v="2023-06-29T01:53:00"/>
    <s v="ot"/>
    <m/>
    <x v="156"/>
    <x v="160"/>
    <n v="1"/>
    <n v="1"/>
    <n v="1"/>
    <n v="1"/>
    <n v="100"/>
    <x v="935"/>
    <x v="887"/>
    <s v="Erwin  Fernández Lara"/>
    <m/>
    <m/>
    <m/>
    <m/>
    <s v="CAMILA RODRIGUEZ"/>
    <n v="633744"/>
    <s v="URGENCIA ADULTOS"/>
    <m/>
    <m/>
    <m/>
    <m/>
    <d v="2023-06-19T00:00:00"/>
    <s v="URGENCIA ADULTOS"/>
    <s v="No"/>
  </r>
  <r>
    <n v="46923"/>
    <s v="OT GENERALES"/>
    <s v="OT"/>
    <m/>
    <x v="1"/>
    <s v="Cerrada"/>
    <s v="Alta"/>
    <s v="03EI-MEDICINA-BARANDA MALA"/>
    <s v="PATRICIA  LEAL SOTO"/>
    <s v="MAURICIO  QUEZADA MARTINEZ"/>
    <d v="2023-07-07T22:07:00"/>
    <s v="ot"/>
    <m/>
    <x v="177"/>
    <x v="164"/>
    <n v="3"/>
    <n v="3"/>
    <n v="3"/>
    <n v="3"/>
    <n v="0"/>
    <x v="936"/>
    <x v="888"/>
    <s v="MAURICIO  QUEZADA MARTINEZ"/>
    <m/>
    <m/>
    <m/>
    <m/>
    <s v="CLAUDIA CAMPOS RIVERA"/>
    <n v="633520"/>
    <s v="MEDICINA"/>
    <m/>
    <s v="MAURICIO  QUEZADA MARTINEZ"/>
    <m/>
    <m/>
    <d v="2023-06-19T00:00:00"/>
    <s v="MEDICINA"/>
    <s v="No"/>
  </r>
  <r>
    <n v="46924"/>
    <s v="OT GENERALES"/>
    <s v="OT"/>
    <m/>
    <x v="0"/>
    <s v="Cerrada"/>
    <s v="Alta"/>
    <s v="03RE-CAPILLA-CAMBIO DE TOMA DE CORRIENTE"/>
    <s v="PATRICIA  LEAL SOTO"/>
    <s v="Erwin  Fernández Lara"/>
    <d v="2023-06-29T03:06:00"/>
    <s v="ot"/>
    <m/>
    <x v="156"/>
    <x v="160"/>
    <n v="0.5"/>
    <n v="0.5"/>
    <n v="0.5"/>
    <n v="0.5"/>
    <n v="100"/>
    <x v="937"/>
    <x v="889"/>
    <s v="Erwin  Fernández Lara"/>
    <m/>
    <m/>
    <m/>
    <m/>
    <s v="LUIS MILLATUREO"/>
    <s v="S/N"/>
    <m/>
    <m/>
    <m/>
    <m/>
    <m/>
    <d v="2023-06-19T00:00:00"/>
    <s v="HBV"/>
    <s v="No"/>
  </r>
  <r>
    <n v="46951"/>
    <s v="OT GENERALES"/>
    <s v="OT"/>
    <m/>
    <x v="1"/>
    <s v="Cerrada"/>
    <s v="Alta"/>
    <s v="03EI-LAVANDERIA-REPARACION"/>
    <s v="PATRICIA  LEAL SOTO"/>
    <s v="JOSE LUIS  CEBALLO CARCAMO"/>
    <d v="2023-11-21T11:45:00"/>
    <s v="ot"/>
    <m/>
    <x v="156"/>
    <x v="160"/>
    <n v="2"/>
    <n v="2"/>
    <n v="2"/>
    <n v="2"/>
    <n v="100"/>
    <x v="938"/>
    <x v="890"/>
    <s v="JOSE LUIS  CEBALLO CARCAMO"/>
    <m/>
    <m/>
    <m/>
    <m/>
    <s v="CLAUDIO POZO VALENZUELA"/>
    <n v="633799"/>
    <s v="LAVANDERIA Y ROPERIA"/>
    <m/>
    <m/>
    <m/>
    <m/>
    <d v="2023-06-19T00:00:00"/>
    <s v="LAVANDERIA"/>
    <s v="No"/>
  </r>
  <r>
    <n v="46953"/>
    <s v="OT GENERALES"/>
    <s v="OT"/>
    <m/>
    <x v="0"/>
    <s v="Cerrada"/>
    <s v="Normal"/>
    <s v="03RE-RECUPERACION-REPARACION "/>
    <s v="PATRICIA  LEAL SOTO"/>
    <s v="YARITZA SANTANA GUERRERO"/>
    <d v="2023-08-07T13:04:00"/>
    <s v="ot"/>
    <m/>
    <x v="156"/>
    <x v="186"/>
    <m/>
    <m/>
    <n v="1"/>
    <n v="1"/>
    <n v="100"/>
    <x v="939"/>
    <x v="891"/>
    <s v="YARITZA SANTANA GUERRERO"/>
    <m/>
    <m/>
    <m/>
    <m/>
    <s v="DANIELA MUÑOZ"/>
    <s v="S/N"/>
    <s v="RECUPERACION "/>
    <m/>
    <s v="RICARDO BURGOS"/>
    <m/>
    <m/>
    <d v="2023-06-19T00:00:00"/>
    <s v="RECUPERACION PABELLON CENTRAL"/>
    <s v="No"/>
  </r>
  <r>
    <n v="46965"/>
    <s v="OT GENERALES"/>
    <s v="OT"/>
    <m/>
    <x v="3"/>
    <s v="Cerrada"/>
    <s v="Alta"/>
    <s v="03GC-UPC ADULTO-REPARACION DE MANOMETRO"/>
    <s v="PATRICIA  LEAL SOTO"/>
    <s v="ROBERTO ALEJANDRO JARAMILLO PEREZ"/>
    <d v="2023-06-22T12:51:00"/>
    <s v="ot"/>
    <m/>
    <x v="176"/>
    <x v="185"/>
    <n v="2"/>
    <n v="2"/>
    <n v="0"/>
    <n v="0"/>
    <n v="100"/>
    <x v="940"/>
    <x v="892"/>
    <s v="ROBERTO ALEJANDRO JARAMILLO PEREZ"/>
    <m/>
    <m/>
    <m/>
    <m/>
    <s v="PAULINA CATALAN PEREZ"/>
    <n v="633636"/>
    <s v="UPC ADULTO UCI 1"/>
    <m/>
    <m/>
    <m/>
    <m/>
    <d v="2023-06-19T00:00:00"/>
    <s v="UCI ADULTO"/>
    <s v="No"/>
  </r>
  <r>
    <n v="46967"/>
    <s v="OT GENERALES"/>
    <s v="OT"/>
    <m/>
    <x v="1"/>
    <s v="Cerrada"/>
    <s v="Alta"/>
    <s v="03EI-BODEGA FARMACIA-AIRE ACONDICIONADO"/>
    <s v="PATRICIA  LEAL SOTO"/>
    <s v="SEBASTIAN TORRES CARVALLO"/>
    <d v="2023-07-05T12:30:00"/>
    <s v="ot"/>
    <m/>
    <x v="178"/>
    <x v="120"/>
    <n v="1"/>
    <n v="1"/>
    <n v="1"/>
    <n v="1"/>
    <n v="100"/>
    <x v="941"/>
    <x v="893"/>
    <s v="SEBASTIAN TORRES CARVALLO"/>
    <m/>
    <m/>
    <m/>
    <m/>
    <s v="VERONISE VERGARA"/>
    <n v="633448"/>
    <s v="BODEGA DE FARMACIA"/>
    <m/>
    <m/>
    <m/>
    <m/>
    <d v="2023-06-19T00:00:00"/>
    <s v="ABASTECIMIENTO"/>
    <s v="No"/>
  </r>
  <r>
    <n v="46969"/>
    <s v="OT GENERALES"/>
    <s v="OT"/>
    <m/>
    <x v="0"/>
    <s v="Cerrada"/>
    <s v="Alta"/>
    <s v="03RE-POLI OFTALMOLOGIA-REVISION "/>
    <s v="PATRICIA  LEAL SOTO"/>
    <s v="Erwin  Fernández Lara"/>
    <d v="2023-08-07T15:05:00"/>
    <s v="ot"/>
    <m/>
    <x v="179"/>
    <x v="160"/>
    <m/>
    <m/>
    <n v="0"/>
    <n v="0"/>
    <n v="100"/>
    <x v="942"/>
    <x v="894"/>
    <s v="DANIA TAPIA ACOSTA"/>
    <m/>
    <m/>
    <m/>
    <m/>
    <s v="MARCELA GUZMAN"/>
    <n v="635360"/>
    <s v="POLI OFTALMOLOGIA"/>
    <m/>
    <m/>
    <m/>
    <m/>
    <d v="2023-06-19T00:00:00"/>
    <s v="POLI OFTALMOLOGIA"/>
    <s v="No"/>
  </r>
  <r>
    <n v="46972"/>
    <s v="OT GENERALES"/>
    <s v="OT"/>
    <m/>
    <x v="2"/>
    <s v="Cerrada"/>
    <s v="Alta"/>
    <s v="03EM-RECUPERACION-CAMBIO DE CABLE"/>
    <s v="PATRICIA  LEAL SOTO"/>
    <s v="JUAN  LEIVA CADIZ"/>
    <d v="2023-07-12T15:28:00"/>
    <s v="ot"/>
    <m/>
    <x v="156"/>
    <x v="160"/>
    <n v="1"/>
    <n v="1"/>
    <n v="1"/>
    <n v="1"/>
    <n v="100"/>
    <x v="943"/>
    <x v="895"/>
    <s v="JUAN  LEIVA CADIZ"/>
    <m/>
    <m/>
    <m/>
    <m/>
    <s v="NICOLE SEPULVEDA"/>
    <s v="S/N"/>
    <s v="RECUPERACION "/>
    <m/>
    <s v="JUAN  LEIVA CADIZ"/>
    <m/>
    <m/>
    <d v="2023-06-19T00:00:00"/>
    <s v="RECUPERACION PABELLON CENTRAL"/>
    <s v="No"/>
  </r>
  <r>
    <n v="46979"/>
    <s v="OT GENERALES"/>
    <s v="OT"/>
    <m/>
    <x v="0"/>
    <s v="Cerrada"/>
    <s v="Alta"/>
    <s v="03RE-REUMATOLOGIA-CAMBIO DE PORTATUBO"/>
    <s v="PATRICIA  LEAL SOTO"/>
    <s v="DANIA TAPIA ACOSTA"/>
    <d v="2023-06-29T02:36:00"/>
    <s v="ot"/>
    <m/>
    <x v="164"/>
    <x v="171"/>
    <n v="1"/>
    <n v="1"/>
    <n v="1"/>
    <n v="1"/>
    <n v="100"/>
    <x v="944"/>
    <x v="896"/>
    <s v="Erwin  Fernández Lara"/>
    <m/>
    <m/>
    <m/>
    <m/>
    <s v="MAGDALENA BARRIA"/>
    <n v="633375"/>
    <s v="REUMATOLOGIA LEY RICARTE SOTO"/>
    <m/>
    <s v="VICTOR ANTONIO OBANDO TRUJILLO"/>
    <m/>
    <m/>
    <d v="2023-06-20T00:00:00"/>
    <s v="POLI REUMATOLOGIA"/>
    <s v="No"/>
  </r>
  <r>
    <n v="47026"/>
    <s v="OT GENERALES"/>
    <s v="OT"/>
    <m/>
    <x v="0"/>
    <s v="Cerrada"/>
    <s v="Alta"/>
    <s v="03RE-DENTAL-CAMBIAR TUBO FLUORESCENTE"/>
    <s v="PATRICIA  LEAL SOTO"/>
    <s v="RICARDO BURGOS"/>
    <d v="2023-08-07T13:42:00"/>
    <s v="ot"/>
    <m/>
    <x v="178"/>
    <x v="164"/>
    <m/>
    <m/>
    <n v="1"/>
    <n v="1"/>
    <n v="100"/>
    <x v="945"/>
    <x v="897"/>
    <s v="YARITZA SANTANA GUERRERO"/>
    <m/>
    <m/>
    <m/>
    <m/>
    <s v="ANDREA HUICHULEF"/>
    <n v="633333"/>
    <s v="POLI DENTAL"/>
    <m/>
    <m/>
    <m/>
    <m/>
    <d v="2023-06-20T00:00:00"/>
    <s v="DENTAL"/>
    <s v="No"/>
  </r>
  <r>
    <n v="47027"/>
    <s v="OT GENERALES"/>
    <s v="OT"/>
    <m/>
    <x v="0"/>
    <s v="Cerrada"/>
    <s v="Urgente"/>
    <s v="03RE-URGENCIA ADULTO-ALARGADORES"/>
    <s v="PATRICIA  LEAL SOTO"/>
    <s v="YARITZA SANTANA GUERRERO"/>
    <d v="2023-08-07T13:22:00"/>
    <s v="ot"/>
    <m/>
    <x v="178"/>
    <x v="187"/>
    <m/>
    <m/>
    <n v="1"/>
    <n v="1"/>
    <n v="100"/>
    <x v="946"/>
    <x v="898"/>
    <s v="YARITZA SANTANA GUERRERO"/>
    <m/>
    <m/>
    <m/>
    <m/>
    <s v="CAMILA RODRIGUEZ"/>
    <n v="633744"/>
    <s v="URGENCIA ADULTOS"/>
    <m/>
    <m/>
    <m/>
    <m/>
    <d v="2023-06-20T00:00:00"/>
    <s v="URGENCIA ADULTOS"/>
    <s v="No"/>
  </r>
  <r>
    <n v="47031"/>
    <s v="OT GENERALES"/>
    <s v="OT"/>
    <m/>
    <x v="0"/>
    <s v="Cerrada"/>
    <s v="Alta"/>
    <s v="03RE-SUB DIRECCIÓN DE GESTIÓN DE LAS PERSONAS-INSTALAR ENCHUFE "/>
    <s v="PATRICIA  LEAL SOTO"/>
    <s v="YARITZA SANTANA GUERRERO"/>
    <d v="2023-08-22T11:08:00"/>
    <s v="ot"/>
    <m/>
    <x v="178"/>
    <x v="186"/>
    <m/>
    <m/>
    <n v="4"/>
    <n v="4"/>
    <n v="100"/>
    <x v="947"/>
    <x v="899"/>
    <s v="YARITZA SANTANA GUERRERO"/>
    <m/>
    <m/>
    <m/>
    <m/>
    <s v="GLADYS GONZALEZ"/>
    <n v="633390"/>
    <s v="SUBDIRECCION  DE GESTIÓN DE LAS PERSONAS "/>
    <m/>
    <s v="RICARDO BURGOS"/>
    <m/>
    <m/>
    <d v="2023-06-20T00:00:00"/>
    <s v="HBV"/>
    <s v="No"/>
  </r>
  <r>
    <n v="47040"/>
    <s v="OT GENERALES"/>
    <s v="OT"/>
    <m/>
    <x v="2"/>
    <s v="Cerrada"/>
    <s v="Alta"/>
    <s v="03EM-UTI QUIRURGICA-REPARACION O CAMBIO"/>
    <s v="PATRICIA  LEAL SOTO"/>
    <s v="JUAN  LEIVA CADIZ"/>
    <d v="2023-07-12T15:00:00"/>
    <s v="ot"/>
    <m/>
    <x v="178"/>
    <x v="120"/>
    <n v="1"/>
    <n v="1"/>
    <n v="2"/>
    <n v="2"/>
    <n v="100"/>
    <x v="948"/>
    <x v="900"/>
    <s v="JUAN  LEIVA CADIZ"/>
    <m/>
    <m/>
    <m/>
    <m/>
    <s v="BARBARA TEJOS "/>
    <n v="633815"/>
    <s v="UTI QUIRURGICA 2°PISO EDICIO ANTIGUO"/>
    <m/>
    <m/>
    <m/>
    <m/>
    <d v="2023-06-20T00:00:00"/>
    <s v="UTI QUIRURGICA"/>
    <s v="No"/>
  </r>
  <r>
    <n v="47051"/>
    <s v="OT GENERALES"/>
    <s v="OT"/>
    <m/>
    <x v="3"/>
    <s v="Cerrada"/>
    <s v="Urgente"/>
    <s v="03GC-MEDICINA-REPARACION DE BOLANES"/>
    <s v="PATRICIA  LEAL SOTO"/>
    <s v="ROBERTO ALEJANDRO JARAMILLO PEREZ"/>
    <d v="2023-06-22T19:59:00"/>
    <s v="ot"/>
    <m/>
    <x v="176"/>
    <x v="185"/>
    <n v="2"/>
    <n v="2"/>
    <n v="0"/>
    <n v="0"/>
    <n v="100"/>
    <x v="949"/>
    <x v="901"/>
    <s v="ROBERTO ALEJANDRO JARAMILLO PEREZ"/>
    <m/>
    <m/>
    <m/>
    <m/>
    <s v="KATERIN PERALTA"/>
    <n v="633551"/>
    <s v="MEDICINA"/>
    <m/>
    <m/>
    <m/>
    <m/>
    <d v="2023-06-22T00:00:00"/>
    <s v="MEDICINA"/>
    <s v="No"/>
  </r>
  <r>
    <n v="47061"/>
    <s v="OT GENERALES"/>
    <s v="OT"/>
    <m/>
    <x v="0"/>
    <s v="Cerrada"/>
    <s v="Urgente"/>
    <s v="03RE-BAÑO PUBLICO RAYOS-REPARACION DE LUZ"/>
    <s v="PATRICIA  LEAL SOTO"/>
    <s v="RICARDO BURGOS"/>
    <d v="2023-08-07T15:20:00"/>
    <s v="ot"/>
    <m/>
    <x v="121"/>
    <x v="169"/>
    <m/>
    <m/>
    <n v="4"/>
    <n v="4"/>
    <n v="100"/>
    <x v="950"/>
    <x v="902"/>
    <s v="YARITZA SANTANA GUERRERO"/>
    <m/>
    <m/>
    <m/>
    <m/>
    <s v="SOLANGE SAAVEDRA"/>
    <s v="S/N"/>
    <s v="BAÑO PUBILCO FRENTE RAYO"/>
    <m/>
    <m/>
    <m/>
    <m/>
    <d v="2023-06-22T00:00:00"/>
    <s v="HBV"/>
    <s v="No"/>
  </r>
  <r>
    <n v="47068"/>
    <s v="OT GENERALES"/>
    <s v="OT"/>
    <m/>
    <x v="0"/>
    <s v="Cerrada"/>
    <s v="Urgente"/>
    <s v="03RE-ASCENSORES-CAMBIO DE TUBOS FLUORESCENTES"/>
    <s v="PATRICIA  LEAL SOTO"/>
    <s v="RICARDO BURGOS"/>
    <d v="2023-06-29T02:19:00"/>
    <s v="ot"/>
    <m/>
    <x v="176"/>
    <x v="185"/>
    <n v="7"/>
    <n v="7"/>
    <n v="7"/>
    <n v="7"/>
    <n v="100"/>
    <x v="951"/>
    <x v="903"/>
    <s v="Erwin  Fernández Lara"/>
    <m/>
    <m/>
    <m/>
    <m/>
    <s v="JUAN AGUILA"/>
    <n v="633427"/>
    <s v="EQUIPOS INDUSTRIALES"/>
    <m/>
    <m/>
    <m/>
    <m/>
    <d v="2023-06-22T00:00:00"/>
    <s v="EQUIPOS INDUSTRIALES"/>
    <s v="No"/>
  </r>
  <r>
    <n v="47070"/>
    <s v="OT GENERALES"/>
    <s v="OT"/>
    <m/>
    <x v="0"/>
    <s v="Cerrada"/>
    <s v="Urgente"/>
    <s v="03RE-ONCOLOGIA ADULTO-ARREGLO DE ENCHUFE "/>
    <s v="PATRICIA  LEAL SOTO"/>
    <s v="DANIA TAPIA ACOSTA"/>
    <d v="2024-02-07T19:19:00"/>
    <s v="ot"/>
    <m/>
    <x v="180"/>
    <x v="188"/>
    <m/>
    <m/>
    <n v="3"/>
    <n v="3"/>
    <n v="100"/>
    <x v="952"/>
    <x v="904"/>
    <s v="DANIA TAPIA ACOSTA"/>
    <m/>
    <m/>
    <m/>
    <m/>
    <s v="KARLA SOTOMAYOR"/>
    <s v="S/N"/>
    <s v="ONCOLOGIA Y RADIOTERAPIA"/>
    <m/>
    <m/>
    <m/>
    <m/>
    <d v="2023-06-22T00:00:00"/>
    <s v="ONCOLOGIA"/>
    <s v="No"/>
  </r>
  <r>
    <n v="47083"/>
    <s v="OT GENERALES"/>
    <s v="OT"/>
    <m/>
    <x v="1"/>
    <s v="Cerrada"/>
    <s v="Urgente"/>
    <s v="03EI-LAVANDERIA-REPARACION DE AMORTIGUADORES"/>
    <s v="PATRICIA  LEAL SOTO"/>
    <s v="JORGE ANTONIO  PINO PINO"/>
    <d v="2023-08-23T16:42:00"/>
    <s v="ot"/>
    <m/>
    <x v="181"/>
    <x v="189"/>
    <n v="4"/>
    <n v="4"/>
    <n v="4"/>
    <n v="4"/>
    <n v="0"/>
    <x v="953"/>
    <x v="905"/>
    <s v="JORGE ANTONIO  PINO PINO"/>
    <m/>
    <m/>
    <m/>
    <m/>
    <s v="CLAUDIO POZO"/>
    <n v="633799"/>
    <s v="LAVANDERIA"/>
    <m/>
    <s v="JORGE ANTONIO  PINO PINO"/>
    <m/>
    <m/>
    <d v="2023-06-22T00:00:00"/>
    <s v="LAVANDERIA"/>
    <s v="No"/>
  </r>
  <r>
    <n v="47098"/>
    <s v="OT GENERALES"/>
    <s v="OT"/>
    <m/>
    <x v="1"/>
    <s v="Cerrada"/>
    <s v="Urgente"/>
    <s v="03EI-KINESIOLOGIA-REVISION DE AIRE ACONDICIONADO"/>
    <s v="PATRICIA  LEAL SOTO"/>
    <s v="SEBASTIAN TORRES CARVALLO"/>
    <d v="2023-07-05T13:02:00"/>
    <s v="ot"/>
    <m/>
    <x v="182"/>
    <x v="190"/>
    <n v="1"/>
    <n v="1"/>
    <n v="1"/>
    <n v="1"/>
    <n v="100"/>
    <x v="954"/>
    <x v="906"/>
    <s v="SEBASTIAN TORRES CARVALLO"/>
    <m/>
    <m/>
    <m/>
    <m/>
    <s v="PEDRO ARRATIA"/>
    <n v="633776"/>
    <s v="KINESIOLOGIA"/>
    <m/>
    <m/>
    <m/>
    <m/>
    <d v="2023-06-23T00:00:00"/>
    <s v="KINESITERAPIA"/>
    <s v="No"/>
  </r>
  <r>
    <n v="47101"/>
    <s v="OT GENERALES"/>
    <s v="OT"/>
    <m/>
    <x v="2"/>
    <s v="Cerrada"/>
    <s v="Urgente"/>
    <s v="03EM-SAMU- REVISION DE TOMA DE PRESION"/>
    <s v="PATRICIA  LEAL SOTO"/>
    <s v="JUAN  LEIVA CADIZ"/>
    <d v="2023-06-23T18:43:00"/>
    <s v="ot"/>
    <m/>
    <x v="172"/>
    <x v="181"/>
    <n v="2"/>
    <n v="2"/>
    <n v="1"/>
    <n v="1"/>
    <n v="100"/>
    <x v="955"/>
    <x v="907"/>
    <s v="JUAN  LEIVA CADIZ"/>
    <m/>
    <m/>
    <m/>
    <m/>
    <s v="NATALY ALVEAL"/>
    <n v="633563"/>
    <s v="SAMU"/>
    <m/>
    <m/>
    <m/>
    <m/>
    <d v="2023-06-23T00:00:00"/>
    <s v="SAMU"/>
    <s v="No"/>
  </r>
  <r>
    <n v="47109"/>
    <s v="OT GENERALES"/>
    <s v="OT"/>
    <m/>
    <x v="1"/>
    <s v="Cerrada"/>
    <s v="Alta"/>
    <s v="03EI-MEDICINA QUIRÚRGICA 1-ARREGLO REGULADOR DE RADIADOR"/>
    <s v="PATRICIA  LEAL SOTO"/>
    <s v="Pablo Paredes Flores"/>
    <d v="2024-08-13T11:48:00"/>
    <s v="ot"/>
    <m/>
    <x v="183"/>
    <x v="191"/>
    <n v="3"/>
    <n v="3"/>
    <n v="3"/>
    <n v="3"/>
    <n v="100"/>
    <x v="956"/>
    <x v="908"/>
    <s v="MAURICIO  QUEZADA MARTINEZ"/>
    <m/>
    <m/>
    <m/>
    <m/>
    <s v="XIMENA RIVAS PEÑA"/>
    <n v="633673"/>
    <s v="MEDICO QUIRURGICO"/>
    <m/>
    <m/>
    <m/>
    <m/>
    <d v="2023-06-23T00:00:00"/>
    <s v="HBV"/>
    <s v="No"/>
  </r>
  <r>
    <n v="47116"/>
    <s v="OT GENERALES"/>
    <s v="OT"/>
    <m/>
    <x v="1"/>
    <s v="Cerrada"/>
    <s v="Alta"/>
    <s v="03EI-GINECOLOGIA Y OBSTETRICIA-ARREGLO CATRE CLINICO"/>
    <s v="PATRICIA  LEAL SOTO"/>
    <s v="MAURICIO  QUEZADA MARTINEZ"/>
    <d v="2023-07-01T21:36:00"/>
    <s v="ot"/>
    <m/>
    <x v="164"/>
    <x v="171"/>
    <n v="3"/>
    <n v="3"/>
    <n v="3"/>
    <n v="3"/>
    <n v="100"/>
    <x v="957"/>
    <x v="909"/>
    <s v="MAURICIO  QUEZADA MARTINEZ"/>
    <m/>
    <m/>
    <m/>
    <m/>
    <s v="FERNANDA MUÑOZ ARCOS"/>
    <n v="633738"/>
    <s v="GINECOLOGIA Y OBSTETRICIA"/>
    <m/>
    <s v="MAURICIO  QUEZADA MARTINEZ"/>
    <m/>
    <m/>
    <d v="2023-06-23T00:00:00"/>
    <s v="GINECOLOGIA"/>
    <s v="No"/>
  </r>
  <r>
    <n v="47118"/>
    <s v="OT GENERALES"/>
    <s v="OT"/>
    <m/>
    <x v="0"/>
    <s v="Cerrada"/>
    <s v="Urgente"/>
    <s v="03RE-UTI-REPARACION DE INTERFAZ"/>
    <s v="PATRICIA  LEAL SOTO"/>
    <s v="JUAN  LEIVA CADIZ"/>
    <d v="2023-07-12T14:57:00"/>
    <s v="ot"/>
    <m/>
    <x v="172"/>
    <x v="181"/>
    <n v="1"/>
    <n v="1"/>
    <n v="1"/>
    <n v="1"/>
    <n v="100"/>
    <x v="958"/>
    <x v="910"/>
    <s v="JUAN  LEIVA CADIZ"/>
    <m/>
    <m/>
    <m/>
    <m/>
    <s v="PAULINA CATALAN PEREZ"/>
    <s v="S/N"/>
    <s v="UTI"/>
    <m/>
    <m/>
    <m/>
    <m/>
    <d v="2023-06-23T00:00:00"/>
    <s v="HBV"/>
    <s v="No"/>
  </r>
  <r>
    <n v="47122"/>
    <s v="OT GENERALES"/>
    <s v="OT"/>
    <m/>
    <x v="1"/>
    <s v="Cerrada"/>
    <s v="Urgente"/>
    <s v="03EI-ESTERILIZACION-LAVARODA B2 ABORTA"/>
    <s v="PATRICIA  LEAL SOTO"/>
    <s v="ALEJANDRO AMPUERO MUÑOZ"/>
    <d v="2024-07-24T10:47:00"/>
    <s v="ot"/>
    <m/>
    <x v="172"/>
    <x v="181"/>
    <n v="1"/>
    <n v="1"/>
    <n v="1"/>
    <n v="1"/>
    <n v="100"/>
    <x v="959"/>
    <x v="911"/>
    <s v="ALEJANDRO AMPUERO MUÑOZ"/>
    <m/>
    <m/>
    <m/>
    <m/>
    <s v="CARLOS ATERO"/>
    <s v="S/N"/>
    <s v="ESTERILIZACION"/>
    <m/>
    <s v="ALEJANDRO AMPUERO MUÑOZ"/>
    <m/>
    <m/>
    <d v="2023-06-23T00:00:00"/>
    <s v="ESTERILIZACION"/>
    <s v="No"/>
  </r>
  <r>
    <n v="47169"/>
    <s v="OT GENERALES"/>
    <s v="OT"/>
    <m/>
    <x v="0"/>
    <s v="Cerrada"/>
    <s v="Alta"/>
    <s v="03RE-PABELLÓN CENTRAL- CAMBIO DE TUBOS FLUORESCENTES"/>
    <s v="PATRICIA  LEAL SOTO"/>
    <s v="DANIA TAPIA ACOSTA"/>
    <d v="2023-06-29T02:47:00"/>
    <s v="ot"/>
    <m/>
    <x v="164"/>
    <x v="171"/>
    <n v="1"/>
    <n v="1"/>
    <n v="1"/>
    <n v="1"/>
    <n v="100"/>
    <x v="960"/>
    <x v="912"/>
    <s v="Erwin  Fernández Lara"/>
    <m/>
    <m/>
    <m/>
    <m/>
    <s v="PABELLON CENTRAL"/>
    <n v="633510"/>
    <s v="PABELLON CENTRAL"/>
    <m/>
    <m/>
    <m/>
    <m/>
    <d v="2023-06-27T00:00:00"/>
    <s v="PABELLON CENTRAL"/>
    <s v="No"/>
  </r>
  <r>
    <n v="47175"/>
    <s v="OT GENERALES"/>
    <s v="OT"/>
    <m/>
    <x v="1"/>
    <s v="Cerrada"/>
    <s v="Alta"/>
    <s v="03EI-ESTERILIZACION- MAQUINA INDUSTRIAL "/>
    <s v="PATRICIA  LEAL SOTO"/>
    <s v="SEBASTIAN TORRES CARVALLO"/>
    <d v="2023-07-05T13:11:00"/>
    <s v="ot"/>
    <m/>
    <x v="184"/>
    <x v="192"/>
    <n v="2"/>
    <n v="2"/>
    <n v="2"/>
    <n v="2"/>
    <n v="100"/>
    <x v="961"/>
    <x v="913"/>
    <s v="SEBASTIAN TORRES CARVALLO"/>
    <m/>
    <m/>
    <m/>
    <m/>
    <s v="CARLA SALAZAR"/>
    <s v="S/N"/>
    <s v="ESTERILIZACION"/>
    <m/>
    <m/>
    <m/>
    <m/>
    <d v="2023-06-27T00:00:00"/>
    <s v="ESTERILIZACION"/>
    <s v="No"/>
  </r>
  <r>
    <n v="47176"/>
    <s v="OT GENERALES"/>
    <s v="OT"/>
    <m/>
    <x v="1"/>
    <s v="Cerrada"/>
    <s v="Normal"/>
    <s v="03EI-ESTERILIZACION-REVISION IMPRESORA"/>
    <s v="PATRICIA  LEAL SOTO"/>
    <s v="SEBASTIAN TORRES CARVALLO"/>
    <d v="2023-07-05T12:58:00"/>
    <s v="ot"/>
    <m/>
    <x v="184"/>
    <x v="192"/>
    <n v="1"/>
    <n v="1"/>
    <n v="1"/>
    <n v="1"/>
    <n v="100"/>
    <x v="962"/>
    <x v="914"/>
    <s v="SEBASTIAN TORRES CARVALLO"/>
    <m/>
    <m/>
    <m/>
    <m/>
    <s v="FRANCISCA LEIVA"/>
    <s v="S/N"/>
    <s v="ESTERILIZACION"/>
    <m/>
    <s v="ALEJANDRO AMPUERO MUÑOZ"/>
    <m/>
    <m/>
    <d v="2023-06-27T00:00:00"/>
    <s v="ESTERILIZACION"/>
    <s v="No"/>
  </r>
  <r>
    <n v="47177"/>
    <s v="OT GENERALES"/>
    <s v="OT"/>
    <m/>
    <x v="0"/>
    <s v="Cerrada"/>
    <s v="Alta"/>
    <s v="03RE-ONCOLOGIA-CAMBIO DE TUBOS DE LUZ"/>
    <s v="PATRICIA  LEAL SOTO"/>
    <s v="Erwin  Fernández Lara"/>
    <d v="2024-07-23T17:04:00"/>
    <s v="ot"/>
    <m/>
    <x v="185"/>
    <x v="193"/>
    <m/>
    <m/>
    <n v="0"/>
    <n v="0"/>
    <n v="100"/>
    <x v="963"/>
    <x v="915"/>
    <s v="RICARDO BURGOS"/>
    <m/>
    <m/>
    <m/>
    <m/>
    <s v="HEYDI AUGSBURGER"/>
    <s v="S/N"/>
    <s v="ONCOLOGIA Y RADIOTERAPIA"/>
    <m/>
    <s v="FRANCISCO ROLANDO PRADINES BRIONES"/>
    <m/>
    <m/>
    <d v="2023-06-27T00:00:00"/>
    <s v="ONCOLOGIA"/>
    <s v="No"/>
  </r>
  <r>
    <n v="47185"/>
    <s v="OT GENERALES"/>
    <s v="OT"/>
    <m/>
    <x v="0"/>
    <s v="Cerrada"/>
    <s v="Alta"/>
    <s v="03RE-PLANTA DE CLORO-MANTENCION SISTEMA ELECTRICO"/>
    <s v="PATRICIA  LEAL SOTO"/>
    <s v="YARITZA SANTANA GUERRERO"/>
    <d v="2023-08-22T11:14:00"/>
    <s v="ot"/>
    <m/>
    <x v="164"/>
    <x v="194"/>
    <m/>
    <m/>
    <n v="1"/>
    <n v="1"/>
    <n v="100"/>
    <x v="964"/>
    <x v="916"/>
    <s v="YARITZA SANTANA GUERRERO"/>
    <m/>
    <m/>
    <m/>
    <m/>
    <s v="ABNER BECERRA"/>
    <s v="S/N"/>
    <s v="PLANTA DE CLORO"/>
    <m/>
    <m/>
    <m/>
    <m/>
    <d v="2023-06-27T00:00:00"/>
    <s v="HBV"/>
    <s v="No"/>
  </r>
  <r>
    <n v="47201"/>
    <s v="OT GENERALES"/>
    <s v="OT"/>
    <m/>
    <x v="0"/>
    <s v="Cerrada"/>
    <s v="Urgente"/>
    <s v="03RE-DEPARTAMENTO REMUNERACIONES-CAMBIO DE FOCO"/>
    <s v="PATRICIA  LEAL SOTO"/>
    <s v="YARITZA SANTANA GUERRERO"/>
    <d v="2023-08-07T13:02:00"/>
    <s v="ot"/>
    <m/>
    <x v="164"/>
    <x v="186"/>
    <m/>
    <m/>
    <n v="2"/>
    <n v="2"/>
    <n v="100"/>
    <x v="965"/>
    <x v="917"/>
    <s v="YARITZA SANTANA GUERRERO"/>
    <m/>
    <m/>
    <m/>
    <m/>
    <s v="SUSANA SOTO"/>
    <n v="635373"/>
    <s v="REMUNERACIONES"/>
    <m/>
    <s v="RICARDO BURGOS"/>
    <m/>
    <m/>
    <d v="2023-06-27T00:00:00"/>
    <s v="HBV"/>
    <s v="No"/>
  </r>
  <r>
    <n v="47204"/>
    <s v="OT GENERALES"/>
    <s v="OT"/>
    <m/>
    <x v="1"/>
    <s v="Cerrada"/>
    <s v="Urgente"/>
    <s v="03EI-UCI 2-CAMBIO DE REFRIGERADOR"/>
    <s v="PATRICIA  LEAL SOTO"/>
    <s v="JORGE ANTONIO  PINO PINO"/>
    <d v="2023-07-19T13:58:00"/>
    <s v="ot"/>
    <m/>
    <x v="185"/>
    <x v="193"/>
    <n v="12"/>
    <n v="12"/>
    <n v="12"/>
    <n v="12"/>
    <n v="0"/>
    <x v="966"/>
    <x v="918"/>
    <s v="JORGE ANTONIO  PINO PINO"/>
    <m/>
    <m/>
    <m/>
    <m/>
    <s v="MARCIAL BASTIDAS NUÑEZ"/>
    <n v="633637"/>
    <s v="UCI 2"/>
    <m/>
    <s v="JORGE ANTONIO  PINO PINO"/>
    <m/>
    <m/>
    <d v="2023-06-27T00:00:00"/>
    <s v="HBV"/>
    <s v="No"/>
  </r>
  <r>
    <n v="47205"/>
    <s v="OT GENERALES"/>
    <s v="OT"/>
    <m/>
    <x v="3"/>
    <s v="Cerrada"/>
    <s v="Urgente"/>
    <s v="03GC-UCI ADULTOS-REPARACION DE REGULADOR"/>
    <s v="PATRICIA  LEAL SOTO"/>
    <s v="ROBERTO ALEJANDRO JARAMILLO PEREZ"/>
    <d v="2023-07-06T20:27:00"/>
    <s v="ot"/>
    <m/>
    <x v="48"/>
    <x v="49"/>
    <n v="2"/>
    <n v="2"/>
    <n v="0"/>
    <n v="0"/>
    <n v="100"/>
    <x v="967"/>
    <x v="919"/>
    <s v="ROBERTO ALEJANDRO JARAMILLO PEREZ"/>
    <m/>
    <m/>
    <m/>
    <m/>
    <s v="MARCIAL BASTIDAS NUÑEZ"/>
    <n v="633637"/>
    <s v="UCI ADULTO"/>
    <m/>
    <m/>
    <m/>
    <m/>
    <d v="2023-06-27T00:00:00"/>
    <s v="HBV"/>
    <s v="No"/>
  </r>
  <r>
    <n v="47231"/>
    <s v="OT GENERALES"/>
    <s v="OT"/>
    <m/>
    <x v="1"/>
    <s v="Cerrada"/>
    <s v="Alta"/>
    <s v="03EI-NEUROLOGIA-BARANDA DE CAMA ROTA"/>
    <s v="PATRICIA  LEAL SOTO"/>
    <s v="MAURICIO  QUEZADA MARTINEZ"/>
    <d v="2023-07-01T21:33:00"/>
    <s v="ot"/>
    <m/>
    <x v="184"/>
    <x v="192"/>
    <n v="3"/>
    <n v="3"/>
    <n v="3"/>
    <n v="3"/>
    <n v="0"/>
    <x v="968"/>
    <x v="920"/>
    <s v="MAURICIO  QUEZADA MARTINEZ"/>
    <m/>
    <m/>
    <m/>
    <m/>
    <s v="MARIEL UNDA"/>
    <n v="633713"/>
    <s v="NEUROLOGIA"/>
    <m/>
    <s v="MAURICIO  QUEZADA MARTINEZ"/>
    <m/>
    <m/>
    <d v="2023-06-27T00:00:00"/>
    <s v="NEUROCIRUGIA"/>
    <s v="No"/>
  </r>
  <r>
    <n v="47234"/>
    <s v="OT GENERALES"/>
    <s v="OT"/>
    <m/>
    <x v="1"/>
    <s v="Cerrada"/>
    <s v="Alta"/>
    <s v="03EI-ESTERILIZACIÓN-SE DESPRENDE TAPA LAVADORA"/>
    <s v="PATRICIA  LEAL SOTO"/>
    <s v="ALEJANDRO AMPUERO MUÑOZ"/>
    <d v="2024-07-24T10:49:00"/>
    <s v="ot"/>
    <m/>
    <x v="164"/>
    <x v="171"/>
    <n v="1"/>
    <n v="1"/>
    <n v="2"/>
    <n v="2"/>
    <n v="100"/>
    <x v="969"/>
    <x v="921"/>
    <s v="ALEJANDRO AMPUERO MUÑOZ"/>
    <m/>
    <m/>
    <m/>
    <m/>
    <s v="FRANCISCA LEIVA"/>
    <s v="S/N"/>
    <s v="ESTERILIZACION"/>
    <m/>
    <s v="ALEJANDRO AMPUERO MUÑOZ"/>
    <m/>
    <m/>
    <d v="2023-06-27T00:00:00"/>
    <s v="ESTERILIZACION"/>
    <s v="No"/>
  </r>
  <r>
    <n v="47282"/>
    <s v="OT GENERALES"/>
    <s v="OT"/>
    <m/>
    <x v="1"/>
    <s v="Cerrada"/>
    <s v="Alta"/>
    <s v="03EI-UCI 2-REPARACION DE RUEDA DISFUNCIONAL"/>
    <s v="PATRICIA  LEAL SOTO"/>
    <s v="MAURICIO  QUEZADA MARTINEZ"/>
    <d v="2023-07-01T21:29:00"/>
    <m/>
    <m/>
    <x v="184"/>
    <x v="195"/>
    <n v="3"/>
    <n v="3"/>
    <n v="3"/>
    <n v="3"/>
    <n v="0"/>
    <x v="970"/>
    <x v="922"/>
    <s v="MAURICIO  QUEZADA MARTINEZ"/>
    <m/>
    <m/>
    <m/>
    <m/>
    <s v="PAULINA CATALAN PEREZ"/>
    <n v="633636"/>
    <s v="UCI 2 "/>
    <m/>
    <s v="MAURICIO  QUEZADA MARTINEZ"/>
    <m/>
    <m/>
    <d v="2023-06-28T00:00:00"/>
    <s v="UCI ADULTO"/>
    <s v="No"/>
  </r>
  <r>
    <n v="47283"/>
    <s v="OT GENERALES"/>
    <s v="OT"/>
    <m/>
    <x v="0"/>
    <s v="Cerrada"/>
    <s v="Alta"/>
    <s v="03RE-URGENCIA  ADULTO -REVISAR Y REPARAR"/>
    <s v="PATRICIA  LEAL SOTO"/>
    <s v="Erwin  Fernández Lara"/>
    <d v="2023-08-07T15:03:00"/>
    <s v="ot"/>
    <m/>
    <x v="37"/>
    <x v="10"/>
    <m/>
    <m/>
    <n v="0"/>
    <n v="0"/>
    <n v="100"/>
    <x v="971"/>
    <x v="923"/>
    <s v="DANIA TAPIA ACOSTA"/>
    <m/>
    <m/>
    <m/>
    <m/>
    <s v="MARIA VILLARROEL"/>
    <n v="633744"/>
    <s v="URGENCIA ADULTOS"/>
    <m/>
    <s v="FRANCISCO ROLANDO PRADINES BRIONES"/>
    <m/>
    <m/>
    <d v="2023-06-28T00:00:00"/>
    <s v="URGENCIA ADULTOS"/>
    <s v="No"/>
  </r>
  <r>
    <n v="47336"/>
    <s v="OT GENERALES"/>
    <s v="OT"/>
    <m/>
    <x v="0"/>
    <s v="Cerrada"/>
    <s v="Alta"/>
    <s v="03RE-NEONATOLOGIA-REVISION DE LUCES"/>
    <s v="PATRICIA  LEAL SOTO"/>
    <s v="YARITZA SANTANA GUERRERO"/>
    <d v="2023-08-07T12:51:00"/>
    <s v="ot"/>
    <m/>
    <x v="177"/>
    <x v="163"/>
    <m/>
    <m/>
    <n v="3"/>
    <n v="3"/>
    <n v="100"/>
    <x v="972"/>
    <x v="924"/>
    <s v="YARITZA SANTANA GUERRERO"/>
    <m/>
    <m/>
    <m/>
    <m/>
    <s v="REBECA LEMARIE"/>
    <n v="6333594"/>
    <s v="NEONATOLOGIA"/>
    <m/>
    <s v="RICARDO BURGOS"/>
    <m/>
    <m/>
    <d v="2023-06-29T00:00:00"/>
    <s v="NEONATO CUIDADOS BASICOS"/>
    <s v="No"/>
  </r>
  <r>
    <n v="47342"/>
    <s v="OT GENERALES"/>
    <s v="OT"/>
    <m/>
    <x v="0"/>
    <s v="Cerrada"/>
    <s v="Alta"/>
    <s v="03RE-UCI ADULTO-INSTALACION DE MICAS"/>
    <s v="PATRICIA  LEAL SOTO"/>
    <s v="RICARDO BURGOS"/>
    <d v="2023-08-07T15:28:00"/>
    <s v="ot"/>
    <m/>
    <x v="177"/>
    <x v="196"/>
    <m/>
    <m/>
    <n v="2"/>
    <n v="2"/>
    <n v="100"/>
    <x v="973"/>
    <x v="925"/>
    <s v="YARITZA SANTANA GUERRERO"/>
    <m/>
    <m/>
    <m/>
    <m/>
    <s v="MARCIAL BASTIDAS NUÑEZ"/>
    <n v="633637"/>
    <s v="UCI ADULTO"/>
    <m/>
    <m/>
    <m/>
    <m/>
    <d v="2023-06-29T00:00:00"/>
    <s v="UCI ADULTO"/>
    <s v="No"/>
  </r>
  <r>
    <n v="47346"/>
    <s v="OT GENERALES"/>
    <s v="OT"/>
    <m/>
    <x v="0"/>
    <s v="Cerrada"/>
    <s v="Alta"/>
    <s v="03RE-GINECOLOGIA-ARREGLO DE PANTALLA"/>
    <s v="PATRICIA  LEAL SOTO"/>
    <s v="GERARDO ALONSO CASTILLO RODRIGUEZ"/>
    <d v="2024-06-11T10:40:00"/>
    <s v="ot"/>
    <m/>
    <x v="37"/>
    <x v="10"/>
    <m/>
    <m/>
    <n v="0"/>
    <n v="0"/>
    <n v="0"/>
    <x v="974"/>
    <x v="926"/>
    <s v="GERARDO ALONSO CASTILLO RODRIGUEZ"/>
    <m/>
    <m/>
    <m/>
    <m/>
    <s v="FERNANDA MUÑOZ ARCOS"/>
    <n v="63738"/>
    <s v="GINECOLOGIA Y OBSTETRICIA"/>
    <m/>
    <s v="JUAN  SOTO BARRIENTOS"/>
    <m/>
    <m/>
    <d v="2023-06-29T00:00:00"/>
    <s v="GINECOLOGIA"/>
    <s v="No"/>
  </r>
  <r>
    <n v="47355"/>
    <s v="OT GENERALES"/>
    <s v="OT"/>
    <m/>
    <x v="0"/>
    <s v="Cerrada"/>
    <s v="Alta"/>
    <s v="03RE-GINECOLOGIA-ARREGLO DE RED ELECTRICA"/>
    <s v="PATRICIA  LEAL SOTO"/>
    <s v="RICARDO BURGOS"/>
    <d v="2023-08-07T15:25:00"/>
    <s v="ot"/>
    <m/>
    <x v="177"/>
    <x v="197"/>
    <m/>
    <m/>
    <n v="2"/>
    <n v="2"/>
    <n v="100"/>
    <x v="975"/>
    <x v="927"/>
    <s v="YARITZA SANTANA GUERRERO"/>
    <m/>
    <m/>
    <m/>
    <m/>
    <s v="FERNANDA MUÑOZ ARCOS"/>
    <n v="633738"/>
    <s v="GINECOLOGIA Y OBSTETRICIA"/>
    <m/>
    <m/>
    <m/>
    <m/>
    <d v="2023-06-29T00:00:00"/>
    <s v="GINECOLOGIA"/>
    <s v="No"/>
  </r>
  <r>
    <n v="47357"/>
    <s v="OT GENERALES"/>
    <s v="OT"/>
    <m/>
    <x v="0"/>
    <s v="Cerrada"/>
    <s v="Alta"/>
    <s v="03RE-GINECOLOGIA-ARREGLO DE TUBO"/>
    <s v="PATRICIA  LEAL SOTO"/>
    <s v="RICARDO BURGOS"/>
    <d v="2023-08-07T15:02:00"/>
    <s v="ot"/>
    <m/>
    <x v="177"/>
    <x v="196"/>
    <m/>
    <m/>
    <n v="2"/>
    <n v="2"/>
    <n v="100"/>
    <x v="976"/>
    <x v="928"/>
    <s v="YARITZA SANTANA GUERRERO"/>
    <m/>
    <m/>
    <m/>
    <m/>
    <s v="FERNANDA MUÑOZ ARCOS"/>
    <n v="633738"/>
    <s v="GINECOLOGIA"/>
    <m/>
    <m/>
    <m/>
    <m/>
    <d v="2023-06-29T00:00:00"/>
    <s v="GINECOLOGIA"/>
    <s v="No"/>
  </r>
  <r>
    <n v="47358"/>
    <s v="OT GENERALES"/>
    <s v="OT"/>
    <m/>
    <x v="0"/>
    <s v="Cerrada"/>
    <s v="Alta"/>
    <s v="03RE-GINECOLOGIA-ARREGLO DE TIMBRE"/>
    <s v="PATRICIA  LEAL SOTO"/>
    <s v="Erwin  Fernández Lara"/>
    <d v="2023-08-07T13:46:00"/>
    <s v="ot"/>
    <m/>
    <x v="177"/>
    <x v="196"/>
    <m/>
    <m/>
    <n v="1"/>
    <n v="1"/>
    <n v="100"/>
    <x v="977"/>
    <x v="929"/>
    <s v="YARITZA SANTANA GUERRERO"/>
    <m/>
    <m/>
    <m/>
    <m/>
    <s v="FERNANDA MUÑOZ ARCOS"/>
    <n v="633738"/>
    <s v="GINECOLOGIA"/>
    <m/>
    <m/>
    <m/>
    <m/>
    <d v="2023-06-29T00:00:00"/>
    <s v="GINECOLOGIA"/>
    <s v="No"/>
  </r>
  <r>
    <n v="47359"/>
    <s v="OT GENERALES"/>
    <s v="OT"/>
    <m/>
    <x v="0"/>
    <s v="Cerrada"/>
    <s v="Alta"/>
    <s v="03RE-DIALISIS-CAMBIAR TUBOS FLUORESCENTES"/>
    <s v="PATRICIA  LEAL SOTO"/>
    <s v="RICARDO BURGOS"/>
    <d v="2023-08-07T15:24:00"/>
    <s v="ot"/>
    <m/>
    <x v="177"/>
    <x v="196"/>
    <m/>
    <m/>
    <n v="2"/>
    <n v="2"/>
    <n v="100"/>
    <x v="978"/>
    <x v="930"/>
    <s v="YARITZA SANTANA GUERRERO"/>
    <m/>
    <m/>
    <m/>
    <m/>
    <s v="RUTH RIVERA"/>
    <n v="633466"/>
    <s v="DIALISIS"/>
    <m/>
    <m/>
    <m/>
    <m/>
    <d v="2023-06-29T00:00:00"/>
    <s v="DIALISIS AGUDA"/>
    <s v="No"/>
  </r>
  <r>
    <n v="47375"/>
    <s v="OT GENERALES"/>
    <s v="OT"/>
    <m/>
    <x v="1"/>
    <s v="Cerrada"/>
    <s v="Alta"/>
    <s v="03EI-NEUROLOGIA-BARANDA DE CAMA"/>
    <s v="PATRICIA  LEAL SOTO"/>
    <s v="MAURICIO  QUEZADA MARTINEZ"/>
    <d v="2023-07-01T21:25:00"/>
    <s v="ot"/>
    <m/>
    <x v="48"/>
    <x v="49"/>
    <n v="3"/>
    <n v="3"/>
    <n v="3"/>
    <n v="3"/>
    <n v="100"/>
    <x v="979"/>
    <x v="931"/>
    <s v="MAURICIO  QUEZADA MARTINEZ"/>
    <m/>
    <m/>
    <m/>
    <m/>
    <s v="MARIEL UNDA"/>
    <n v="633713"/>
    <s v="NEUROLOGIA"/>
    <m/>
    <s v="MAURICIO  QUEZADA MARTINEZ"/>
    <m/>
    <m/>
    <d v="2023-06-30T00:00:00"/>
    <s v="NEUROCIRUGIA"/>
    <s v="No"/>
  </r>
  <r>
    <n v="47383"/>
    <s v="OT GENERALES"/>
    <s v="OT"/>
    <m/>
    <x v="1"/>
    <s v="Cerrada"/>
    <s v="Alta"/>
    <s v="03EI-LAVANDERIA-REPARACION"/>
    <s v="PATRICIA  LEAL SOTO"/>
    <s v="JORGE ANTONIO  PINO PINO"/>
    <d v="2023-07-19T13:52:00"/>
    <s v="ot"/>
    <m/>
    <x v="165"/>
    <x v="172"/>
    <n v="2"/>
    <n v="2"/>
    <n v="6"/>
    <n v="6"/>
    <n v="0"/>
    <x v="980"/>
    <x v="932"/>
    <s v="JORGE ANTONIO  PINO PINO"/>
    <m/>
    <m/>
    <m/>
    <m/>
    <s v="CLAUDIO POZO VALENZUELA"/>
    <n v="633799"/>
    <s v="LAVANDERIA Y ROPERIA"/>
    <m/>
    <m/>
    <m/>
    <m/>
    <d v="2023-06-30T00:00:00"/>
    <s v="LAVANDERIA"/>
    <s v="No"/>
  </r>
  <r>
    <n v="47384"/>
    <s v="OT GENERALES"/>
    <s v="OT"/>
    <m/>
    <x v="0"/>
    <s v="Cerrada"/>
    <s v="Urgente"/>
    <s v="03RE-PABELLONES QUIRURGICOS-ALARGADOR "/>
    <s v="PATRICIA  LEAL SOTO"/>
    <s v="RICARDO BURGOS"/>
    <d v="2023-08-07T15:37:00"/>
    <s v="ot"/>
    <m/>
    <x v="48"/>
    <x v="198"/>
    <m/>
    <m/>
    <n v="6"/>
    <n v="6"/>
    <n v="100"/>
    <x v="981"/>
    <x v="933"/>
    <s v="YARITZA SANTANA GUERRERO"/>
    <m/>
    <m/>
    <m/>
    <m/>
    <s v="MACARENA LECAROS"/>
    <n v="633659"/>
    <s v="PABELLONES QUIRURGICOS"/>
    <m/>
    <m/>
    <m/>
    <m/>
    <d v="2023-06-30T00:00:00"/>
    <s v="PABELLON CENTRAL"/>
    <s v="No"/>
  </r>
  <r>
    <n v="47403"/>
    <s v="OT GENERALES"/>
    <s v="OT"/>
    <m/>
    <x v="0"/>
    <s v="Cerrada"/>
    <s v="Urgente"/>
    <s v="03RE-GINECOLOGIA-ARREGLO DE TIMBRE"/>
    <s v="PATRICIA  LEAL SOTO"/>
    <s v="ANDRES RICARDO  MARTINEZ VEGA"/>
    <d v="2023-08-08T11:21:00"/>
    <s v="ot"/>
    <m/>
    <x v="37"/>
    <x v="10"/>
    <m/>
    <m/>
    <n v="0"/>
    <n v="0"/>
    <n v="100"/>
    <x v="982"/>
    <x v="934"/>
    <s v="DANIA TAPIA ACOSTA"/>
    <m/>
    <m/>
    <m/>
    <m/>
    <s v="FERNANDA MUÑOZ ARCOS"/>
    <n v="633738"/>
    <s v="OBSTETRICIA "/>
    <m/>
    <m/>
    <m/>
    <m/>
    <d v="2023-06-30T00:00:00"/>
    <s v="GINECOLOGIA"/>
    <s v="No"/>
  </r>
  <r>
    <n v="47410"/>
    <s v="OT GENERALES"/>
    <s v="OT"/>
    <m/>
    <x v="3"/>
    <s v="Cerrada"/>
    <s v="Alta"/>
    <s v="03GC-UTI MEDICA-REPARACION O CAMBIO"/>
    <s v="PATRICIA  LEAL SOTO"/>
    <s v="ROBERTO ALEJANDRO JARAMILLO PEREZ"/>
    <d v="2023-07-10T14:26:00"/>
    <s v="ot"/>
    <m/>
    <x v="186"/>
    <x v="199"/>
    <n v="1"/>
    <n v="1"/>
    <n v="0"/>
    <n v="0"/>
    <n v="100"/>
    <x v="983"/>
    <x v="935"/>
    <s v="ROBERTO ALEJANDRO JARAMILLO PEREZ"/>
    <m/>
    <m/>
    <m/>
    <m/>
    <s v="PAULINA CATALAN PEREZ"/>
    <n v="633636"/>
    <s v="UTI MEDICA"/>
    <m/>
    <m/>
    <m/>
    <m/>
    <d v="2023-06-30T00:00:00"/>
    <s v="HBV"/>
    <s v="No"/>
  </r>
  <r>
    <n v="47412"/>
    <s v="OT GENERALES"/>
    <s v="OT"/>
    <m/>
    <x v="2"/>
    <s v="Cerrada"/>
    <s v="Alta"/>
    <s v="03EM-UTI MEDICA-REPARACION O CAMBIO"/>
    <s v="PATRICIA  LEAL SOTO"/>
    <s v="JUAN  LEIVA CADIZ"/>
    <d v="2023-07-12T14:54:00"/>
    <s v="ot"/>
    <m/>
    <x v="48"/>
    <x v="49"/>
    <n v="1"/>
    <n v="1"/>
    <n v="1"/>
    <n v="1"/>
    <n v="100"/>
    <x v="984"/>
    <x v="936"/>
    <s v="JUAN  LEIVA CADIZ"/>
    <m/>
    <m/>
    <m/>
    <m/>
    <s v="PAULINA CATALAN PEREZ"/>
    <n v="633636"/>
    <s v="UTI MEDICA"/>
    <m/>
    <m/>
    <m/>
    <m/>
    <d v="2023-06-30T00:00:00"/>
    <s v="HBV"/>
    <s v="No"/>
  </r>
  <r>
    <n v="47426"/>
    <s v="OT GENERALES"/>
    <s v="OT"/>
    <m/>
    <x v="1"/>
    <s v="Cerrada"/>
    <s v="Alta"/>
    <s v="03EI-UCI 2-REPARACION DE PINTURA"/>
    <s v="PATRICIA  LEAL SOTO"/>
    <s v="MAURICIO  QUEZADA MARTINEZ"/>
    <d v="2023-07-01T21:16:00"/>
    <s v="ot"/>
    <m/>
    <x v="48"/>
    <x v="49"/>
    <n v="3"/>
    <n v="3"/>
    <n v="3"/>
    <n v="3"/>
    <n v="100"/>
    <x v="985"/>
    <x v="937"/>
    <s v="MAURICIO  QUEZADA MARTINEZ"/>
    <m/>
    <m/>
    <m/>
    <m/>
    <s v="PAULINA CATALAN PEREZ"/>
    <n v="633636"/>
    <s v="UCI 2"/>
    <m/>
    <s v="MAURICIO  QUEZADA MARTINEZ"/>
    <m/>
    <m/>
    <d v="2023-06-30T00:00:00"/>
    <s v="UCI ADULTO"/>
    <s v="No"/>
  </r>
  <r>
    <n v="47434"/>
    <s v="OT GENERALES"/>
    <s v="OT"/>
    <m/>
    <x v="0"/>
    <s v="Cerrada"/>
    <s v="Alta"/>
    <s v="03RE-UPC ADULTO-REPARACION DE LUZ"/>
    <s v="PATRICIA  LEAL SOTO"/>
    <s v="RICARDO BURGOS"/>
    <d v="2023-08-07T13:34:00"/>
    <s v="ot"/>
    <m/>
    <x v="48"/>
    <x v="200"/>
    <m/>
    <m/>
    <n v="2"/>
    <n v="2"/>
    <n v="100"/>
    <x v="986"/>
    <x v="938"/>
    <s v="YARITZA SANTANA GUERRERO"/>
    <m/>
    <m/>
    <m/>
    <m/>
    <s v="PAULINA CATALAN PEREZ"/>
    <n v="633636"/>
    <s v="UPC ADULTO UCI 2"/>
    <m/>
    <s v="DANIA TAPIA ACOSTA"/>
    <m/>
    <m/>
    <d v="2023-06-30T00:00:00"/>
    <s v="UCI ADULTO"/>
    <s v="No"/>
  </r>
  <r>
    <n v="47435"/>
    <s v="OT GENERALES"/>
    <s v="OT"/>
    <m/>
    <x v="1"/>
    <s v="Cerrada"/>
    <s v="Alta"/>
    <s v="03EI-LAVANDERIA-CAMBIO DE CORREAS"/>
    <s v="PATRICIA  LEAL SOTO"/>
    <s v="SEBASTIAN TORRES CARVALLO"/>
    <d v="2023-07-05T12:56:00"/>
    <s v="ot"/>
    <m/>
    <x v="48"/>
    <x v="49"/>
    <n v="2"/>
    <n v="2"/>
    <n v="2"/>
    <n v="2"/>
    <n v="100"/>
    <x v="987"/>
    <x v="939"/>
    <s v="SEBASTIAN TORRES CARVALLO"/>
    <m/>
    <m/>
    <m/>
    <m/>
    <s v="CLAUDIO POZO VALENZUELA"/>
    <n v="633799"/>
    <s v="LAVANDERIA"/>
    <m/>
    <s v="JOSE LUIS  CEBALLO CARCAMO"/>
    <m/>
    <m/>
    <d v="2023-06-30T00:00:00"/>
    <s v="LAVANDERIA"/>
    <s v="No"/>
  </r>
  <r>
    <n v="47469"/>
    <s v="OT GENERALES"/>
    <s v="OT"/>
    <m/>
    <x v="1"/>
    <s v="Cerrada"/>
    <s v="Alta"/>
    <s v="03EI-ESTERILIZACION-AUTOCLAVE"/>
    <s v="PATRICIA  LEAL SOTO"/>
    <s v="ALEJANDRO AMPUERO MUÑOZ"/>
    <d v="2023-11-29T12:10:00"/>
    <s v="ot"/>
    <m/>
    <x v="187"/>
    <x v="196"/>
    <n v="1"/>
    <n v="1"/>
    <n v="0"/>
    <n v="0"/>
    <n v="100"/>
    <x v="988"/>
    <x v="940"/>
    <s v="PATRICIA  LEAL SOTO"/>
    <m/>
    <m/>
    <m/>
    <m/>
    <s v="CARLA SALAZAR"/>
    <s v="S/N"/>
    <s v="ESTERILIZACION"/>
    <m/>
    <s v="ALEJANDRO AMPUERO MUÑOZ"/>
    <m/>
    <m/>
    <d v="2023-07-03T00:00:00"/>
    <s v="ESTERILIZACION"/>
    <s v="No"/>
  </r>
  <r>
    <n v="47470"/>
    <s v="OT GENERALES"/>
    <s v="OT"/>
    <m/>
    <x v="1"/>
    <s v="Cerrada"/>
    <s v="Alta"/>
    <s v="03EI-ESTERILIZACION -FILTRACION EN CAMARA DE ASPIRADO"/>
    <s v="PATRICIA  LEAL SOTO"/>
    <s v="ALEJANDRO AMPUERO MUÑOZ"/>
    <d v="2023-11-29T13:28:00"/>
    <s v="ot"/>
    <m/>
    <x v="187"/>
    <x v="196"/>
    <n v="2"/>
    <n v="2"/>
    <n v="2"/>
    <n v="2"/>
    <n v="100"/>
    <x v="989"/>
    <x v="941"/>
    <s v="PATRICIA  LEAL SOTO"/>
    <m/>
    <m/>
    <m/>
    <m/>
    <s v="CONSTANZA PEREZ"/>
    <s v="S/N"/>
    <s v="ESTERILIZACION"/>
    <m/>
    <s v="ALEJANDRO AMPUERO MUÑOZ"/>
    <m/>
    <m/>
    <d v="2023-07-03T00:00:00"/>
    <s v="ESTERILIZACION"/>
    <s v="No"/>
  </r>
  <r>
    <n v="47480"/>
    <s v="OT GENERALES"/>
    <s v="OT"/>
    <m/>
    <x v="0"/>
    <s v="Cerrada"/>
    <s v="Inmediata"/>
    <s v="03RE-POLI OTORRINO-NO HAY LUZ"/>
    <s v="PATRICIA  LEAL SOTO"/>
    <s v="ANDRES RICARDO  MARTINEZ VEGA"/>
    <d v="2023-08-08T11:23:00"/>
    <s v="ot"/>
    <m/>
    <x v="37"/>
    <x v="10"/>
    <m/>
    <m/>
    <n v="0"/>
    <n v="0"/>
    <n v="100"/>
    <x v="990"/>
    <x v="942"/>
    <s v="DANIA TAPIA ACOSTA"/>
    <m/>
    <m/>
    <m/>
    <m/>
    <s v="DEYANIRA MARCHANT"/>
    <m/>
    <s v="POLI OTORRINO"/>
    <m/>
    <m/>
    <m/>
    <m/>
    <d v="2023-07-03T00:00:00"/>
    <s v="POLI OTORRINOLARINGOLOGIA"/>
    <s v="No"/>
  </r>
  <r>
    <n v="47488"/>
    <s v="OT GENERALES"/>
    <s v="OT"/>
    <m/>
    <x v="0"/>
    <s v="Cerrada"/>
    <s v="Urgente"/>
    <s v="03RE--5|° PISO -ARREGLO DE TUBO FLUORESCENTE"/>
    <s v="PATRICIA  LEAL SOTO"/>
    <s v="RICARDO BURGOS"/>
    <d v="2023-08-07T15:16:00"/>
    <s v="ot"/>
    <m/>
    <x v="187"/>
    <x v="168"/>
    <m/>
    <m/>
    <n v="2"/>
    <n v="2"/>
    <n v="100"/>
    <x v="991"/>
    <x v="943"/>
    <s v="YARITZA SANTANA GUERRERO"/>
    <m/>
    <m/>
    <m/>
    <m/>
    <s v="ALEXANDRA JARAMILLO"/>
    <n v="635383"/>
    <s v="FINANCIERA YPRESUPUESTARIA"/>
    <m/>
    <m/>
    <m/>
    <m/>
    <d v="2023-07-03T00:00:00"/>
    <s v="DEPARTAMENTO FINANZAS"/>
    <s v="No"/>
  </r>
  <r>
    <n v="47517"/>
    <s v="OT GENERALES"/>
    <s v="OT"/>
    <m/>
    <x v="0"/>
    <s v="Cerrada"/>
    <s v="Alta"/>
    <s v="03RE-UCI ADULTOS-MEJORAMIENTO DE LUMINARIAS"/>
    <s v="PATRICIA  LEAL SOTO"/>
    <s v="RICARDO BURGOS"/>
    <d v="2023-08-07T15:31:00"/>
    <s v="ot"/>
    <m/>
    <x v="187"/>
    <x v="169"/>
    <m/>
    <m/>
    <n v="8"/>
    <n v="8"/>
    <n v="100"/>
    <x v="992"/>
    <x v="944"/>
    <s v="YARITZA SANTANA GUERRERO"/>
    <m/>
    <m/>
    <m/>
    <m/>
    <s v="MARCIAL BASTIDAS NUÑEZ"/>
    <n v="633637"/>
    <s v="UCI ADULTO"/>
    <m/>
    <m/>
    <m/>
    <m/>
    <d v="2023-07-03T00:00:00"/>
    <s v="UCI ADULTO"/>
    <s v="No"/>
  </r>
  <r>
    <n v="47521"/>
    <s v="OT GENERALES"/>
    <s v="OT"/>
    <m/>
    <x v="1"/>
    <s v="En curso"/>
    <s v="Alta"/>
    <s v="03EI-FARMACIA HOSPITALIZADOS-REPARACIO DE ENCAPSULADORA"/>
    <s v="PATRICIA  LEAL SOTO"/>
    <s v="Victor Lopez Galleguillos"/>
    <d v="2024-05-27T10:19:00"/>
    <s v="ot"/>
    <m/>
    <x v="37"/>
    <x v="10"/>
    <m/>
    <m/>
    <n v="0"/>
    <n v="0"/>
    <n v="0"/>
    <x v="993"/>
    <x v="82"/>
    <s v="Grecia Stephany Sánchez Macho"/>
    <m/>
    <m/>
    <m/>
    <m/>
    <s v="SILVIA VARGAS"/>
    <n v="633611"/>
    <s v="FARMACIA HOSPITALIZADOS"/>
    <m/>
    <s v="JUAN  SOTO BARRIENTOS, GERARDO ALONSO CASTILLO RODRIGUEZ"/>
    <m/>
    <m/>
    <d v="2023-07-03T00:00:00"/>
    <s v="FARMACIA H. REGIONAL"/>
    <s v="No"/>
  </r>
  <r>
    <n v="47522"/>
    <s v="OT GENERALES"/>
    <s v="OT"/>
    <m/>
    <x v="1"/>
    <s v="Cerrada"/>
    <s v="Alta"/>
    <s v="03EI-ESTERILIZACION-REVISION Y REPARACION"/>
    <s v="PATRICIA  LEAL SOTO"/>
    <s v="ALEJANDRO AMPUERO MUÑOZ"/>
    <d v="2023-11-29T13:26:00"/>
    <s v="ot"/>
    <m/>
    <x v="188"/>
    <x v="169"/>
    <n v="3"/>
    <n v="3"/>
    <n v="3"/>
    <n v="3"/>
    <n v="100"/>
    <x v="994"/>
    <x v="945"/>
    <s v="PATRICIA  LEAL SOTO"/>
    <m/>
    <m/>
    <m/>
    <m/>
    <s v="CONSTANZA PEREZ"/>
    <s v="S/N"/>
    <s v="ESTERILIZACION"/>
    <m/>
    <s v="Felipe Alvarado Palomino, ALEJANDRO AMPUERO MUÑOZ"/>
    <m/>
    <m/>
    <d v="2023-07-04T00:00:00"/>
    <s v="ESTERILIZACION"/>
    <s v="No"/>
  </r>
  <r>
    <n v="47526"/>
    <s v="OT GENERALES"/>
    <s v="OT"/>
    <m/>
    <x v="0"/>
    <s v="Cerrada"/>
    <s v="Normal"/>
    <s v="03RE-CENTRAL DE PRODUCCION-PROTECCION DE LUMINARIA"/>
    <s v="PATRICIA  LEAL SOTO"/>
    <s v="Erwin  Fernández Lara"/>
    <d v="2023-08-07T15:06:00"/>
    <s v="ot"/>
    <m/>
    <x v="189"/>
    <x v="201"/>
    <m/>
    <m/>
    <n v="0"/>
    <n v="0"/>
    <n v="100"/>
    <x v="995"/>
    <x v="946"/>
    <s v="DANIA TAPIA ACOSTA"/>
    <m/>
    <m/>
    <m/>
    <m/>
    <s v="TAMARA VERA"/>
    <s v="633173 - 633433"/>
    <s v="CENTRAL DE PRODUCCION"/>
    <m/>
    <m/>
    <m/>
    <m/>
    <d v="2023-07-04T00:00:00"/>
    <s v="ALIMENTACION (UCP)"/>
    <s v="No"/>
  </r>
  <r>
    <n v="47540"/>
    <s v="OT GENERALES"/>
    <s v="OT"/>
    <m/>
    <x v="1"/>
    <s v="Cerrada"/>
    <s v="Normal"/>
    <s v="03EI-RECUPERACION-REPARACION "/>
    <s v="PATRICIA  LEAL SOTO"/>
    <s v="MAURICIO  QUEZADA MARTINEZ"/>
    <d v="2023-07-05T21:07:00"/>
    <s v="ot"/>
    <m/>
    <x v="165"/>
    <x v="172"/>
    <n v="3"/>
    <n v="3"/>
    <n v="3"/>
    <n v="3"/>
    <n v="100"/>
    <x v="996"/>
    <x v="947"/>
    <s v="MAURICIO  QUEZADA MARTINEZ"/>
    <m/>
    <m/>
    <m/>
    <m/>
    <s v="PATRICIA AGUILERA"/>
    <s v="S/N"/>
    <s v="RECUPERACION "/>
    <m/>
    <m/>
    <m/>
    <m/>
    <d v="2023-07-04T00:00:00"/>
    <s v="RECUPERACION PABELLON CENTRAL"/>
    <s v="No"/>
  </r>
  <r>
    <n v="47542"/>
    <s v="OT GENERALES"/>
    <s v="OT"/>
    <m/>
    <x v="0"/>
    <s v="Cerrada"/>
    <s v="Alta"/>
    <s v="03RE-RECUPERACION-ARREGLO DE FOCO"/>
    <s v="PATRICIA  LEAL SOTO"/>
    <s v="Erwin  Fernández Lara"/>
    <d v="2023-08-07T15:07:00"/>
    <s v="ot"/>
    <m/>
    <x v="189"/>
    <x v="172"/>
    <m/>
    <m/>
    <n v="0"/>
    <n v="0"/>
    <n v="100"/>
    <x v="997"/>
    <x v="948"/>
    <s v="DANIA TAPIA ACOSTA"/>
    <m/>
    <m/>
    <m/>
    <m/>
    <s v="PATRICIA AGUILERA"/>
    <s v="S/N"/>
    <s v="RECUPERACION "/>
    <m/>
    <s v="VICTOR ANTONIO OBANDO TRUJILLO"/>
    <m/>
    <m/>
    <d v="2023-07-04T00:00:00"/>
    <s v="RECUPERACION PABELLON CENTRAL"/>
    <s v="No"/>
  </r>
  <r>
    <n v="47545"/>
    <s v="OT GENERALES"/>
    <s v="OT"/>
    <m/>
    <x v="0"/>
    <s v="Cerrada"/>
    <s v="Alta"/>
    <s v="03RE-POLI COLOPROCTOLOGIA-CAMBIO TUBO "/>
    <s v="PATRICIA  LEAL SOTO"/>
    <s v="RICARDO BURGOS"/>
    <d v="2023-08-07T15:14:00"/>
    <s v="ot"/>
    <m/>
    <x v="188"/>
    <x v="198"/>
    <m/>
    <m/>
    <n v="2"/>
    <n v="2"/>
    <n v="100"/>
    <x v="998"/>
    <x v="949"/>
    <s v="YARITZA SANTANA GUERRERO"/>
    <m/>
    <m/>
    <m/>
    <m/>
    <s v="CAMILA AQUEVEQUE"/>
    <n v="633043"/>
    <s v="POLI COLOPROCTOLOGIA HBV"/>
    <m/>
    <m/>
    <m/>
    <m/>
    <d v="2023-07-04T00:00:00"/>
    <s v="CIRUGIA ADULTO"/>
    <s v="No"/>
  </r>
  <r>
    <n v="47549"/>
    <s v="OT GENERALES"/>
    <s v="OT"/>
    <m/>
    <x v="1"/>
    <s v="Cerrada"/>
    <s v="Urgente"/>
    <s v="03EI-MEDICINA-ARREGLO DE CAMA"/>
    <s v="PATRICIA  LEAL SOTO"/>
    <s v="MAURICIO  QUEZADA MARTINEZ"/>
    <d v="2023-07-07T22:05:00"/>
    <s v="ot"/>
    <m/>
    <x v="186"/>
    <x v="199"/>
    <n v="3"/>
    <n v="3"/>
    <n v="3"/>
    <n v="3"/>
    <n v="100"/>
    <x v="999"/>
    <x v="950"/>
    <s v="MAURICIO  QUEZADA MARTINEZ"/>
    <m/>
    <m/>
    <m/>
    <m/>
    <s v="ALEJANDRA JARA"/>
    <n v="633518"/>
    <s v="MEDICINA 4°PISO"/>
    <m/>
    <s v="MAURICIO  QUEZADA MARTINEZ"/>
    <m/>
    <m/>
    <d v="2023-07-04T00:00:00"/>
    <s v="MEDICINA"/>
    <s v="No"/>
  </r>
  <r>
    <n v="47556"/>
    <s v="OT GENERALES"/>
    <s v="OT"/>
    <m/>
    <x v="0"/>
    <s v="Cerrada"/>
    <s v="Alta"/>
    <s v="03RE-POLI NEFROLOGIA-INSTALACIÓN DE ENCHUFES Y LUCES"/>
    <s v="PATRICIA  LEAL SOTO"/>
    <s v="DANIA TAPIA ACOSTA"/>
    <d v="2024-01-11T17:30:00"/>
    <s v="ot"/>
    <m/>
    <x v="190"/>
    <x v="202"/>
    <n v="2"/>
    <n v="2"/>
    <n v="2"/>
    <n v="2"/>
    <n v="100"/>
    <x v="1000"/>
    <x v="951"/>
    <s v="Erwin  Fernández Lara"/>
    <m/>
    <m/>
    <m/>
    <m/>
    <s v="CAROL IBACETA"/>
    <n v="633168"/>
    <s v="POLI NEUROLOGIA"/>
    <m/>
    <m/>
    <m/>
    <m/>
    <d v="2023-07-04T00:00:00"/>
    <s v="POLI NEFROLOGIA"/>
    <s v="No"/>
  </r>
  <r>
    <n v="47557"/>
    <s v="OT GENERALES"/>
    <s v="OT"/>
    <m/>
    <x v="2"/>
    <s v="Cerrada"/>
    <s v="Alta"/>
    <s v="03EM-UPC ADULTO-REPARACION "/>
    <s v="PATRICIA  LEAL SOTO"/>
    <s v="Grecia Stephany Sánchez Macho"/>
    <d v="2023-07-08T21:13:00"/>
    <s v="ot"/>
    <m/>
    <x v="158"/>
    <x v="162"/>
    <m/>
    <m/>
    <n v="0"/>
    <n v="0"/>
    <n v="100"/>
    <x v="1001"/>
    <x v="952"/>
    <s v="RICHARD  MARDONES ALVAREZ"/>
    <m/>
    <m/>
    <m/>
    <m/>
    <s v="PAULINA CATALAN PEREZ"/>
    <n v="633636"/>
    <s v="UPC ADULTO UTI 1"/>
    <m/>
    <m/>
    <m/>
    <m/>
    <d v="2023-07-04T00:00:00"/>
    <s v="HBV"/>
    <s v="No"/>
  </r>
  <r>
    <n v="47559"/>
    <s v="OT GENERALES"/>
    <s v="OT"/>
    <m/>
    <x v="1"/>
    <s v="Nueva"/>
    <s v="Alta"/>
    <s v="03EI-GESTIÓN DE CASOS-CAMBIO DE VÁLVULAS DE RADIADOR"/>
    <s v="PATRICIA  LEAL SOTO"/>
    <s v="Pablo Paredes Flores"/>
    <d v="2023-07-05T11:56:00"/>
    <s v="ot"/>
    <m/>
    <x v="37"/>
    <x v="10"/>
    <m/>
    <m/>
    <n v="0"/>
    <n v="0"/>
    <n v="0"/>
    <x v="1002"/>
    <x v="82"/>
    <s v="JUAN GUILLERMO  AGUILA TRIVIÑOS"/>
    <m/>
    <m/>
    <m/>
    <m/>
    <s v="FERNANDA MUÑOZ ARCOS"/>
    <n v="633738"/>
    <s v="GINECOLOGIA 5°PISO"/>
    <m/>
    <m/>
    <m/>
    <m/>
    <d v="2023-07-04T00:00:00"/>
    <s v="GINECOLOGIA"/>
    <s v="No"/>
  </r>
  <r>
    <n v="47562"/>
    <s v="OT GENERALES"/>
    <s v="OT"/>
    <m/>
    <x v="1"/>
    <s v="Cerrada"/>
    <s v="Alta"/>
    <s v="03EI-GINECOLOGIA Y OBSTETRICIA-ARREGLO SILLA  DE RUEDAS"/>
    <s v="PATRICIA  LEAL SOTO"/>
    <s v="MAURICIO  QUEZADA MARTINEZ"/>
    <d v="2023-07-05T21:09:00"/>
    <s v="ot"/>
    <m/>
    <x v="165"/>
    <x v="172"/>
    <n v="2"/>
    <n v="2"/>
    <n v="2"/>
    <n v="2"/>
    <n v="100"/>
    <x v="1003"/>
    <x v="953"/>
    <s v="MAURICIO  QUEZADA MARTINEZ"/>
    <m/>
    <m/>
    <m/>
    <m/>
    <s v="FERNANDA MUÑOZ ARCOS"/>
    <n v="633738"/>
    <s v="GINECOLOGIA"/>
    <m/>
    <m/>
    <m/>
    <m/>
    <d v="2023-07-04T00:00:00"/>
    <s v="GINECOLOGIA"/>
    <s v="No"/>
  </r>
  <r>
    <n v="47581"/>
    <s v="OT GENERALES"/>
    <s v="OT"/>
    <m/>
    <x v="2"/>
    <s v="Cerrada"/>
    <s v="Alta"/>
    <s v="03EM-UPC ADULTO-CAMBIO DE SATUROMETRO"/>
    <s v="PATRICIA  LEAL SOTO"/>
    <s v="Grecia Stephany Sánchez Macho"/>
    <d v="2023-07-12T14:50:00"/>
    <s v="ot"/>
    <m/>
    <x v="165"/>
    <x v="172"/>
    <n v="1"/>
    <n v="1"/>
    <n v="1"/>
    <n v="1"/>
    <n v="100"/>
    <x v="1004"/>
    <x v="954"/>
    <s v="JUAN  LEIVA CADIZ"/>
    <m/>
    <m/>
    <m/>
    <m/>
    <s v="PAULINA CATALAN PEREZ"/>
    <n v="633636"/>
    <s v="UPC ADULTO UCI 1"/>
    <m/>
    <m/>
    <m/>
    <m/>
    <d v="2023-07-05T00:00:00"/>
    <s v="UCI ADULTO"/>
    <s v="No"/>
  </r>
  <r>
    <n v="47582"/>
    <s v="OT GENERALES"/>
    <s v="OT"/>
    <m/>
    <x v="0"/>
    <s v="Cerrada"/>
    <s v="Alta"/>
    <s v="03RE-CARDIOLOGIA-REPARACION DE FOCO"/>
    <s v="PATRICIA  LEAL SOTO"/>
    <s v="RICARDO BURGOS"/>
    <d v="2023-08-07T15:10:00"/>
    <s v="ot"/>
    <m/>
    <x v="165"/>
    <x v="168"/>
    <m/>
    <m/>
    <n v="2"/>
    <n v="2"/>
    <n v="100"/>
    <x v="1005"/>
    <x v="955"/>
    <s v="YARITZA SANTANA GUERRERO"/>
    <m/>
    <m/>
    <m/>
    <m/>
    <s v="NELIDA RIOS"/>
    <n v="633566"/>
    <s v="CARDIOLOGIA"/>
    <m/>
    <m/>
    <m/>
    <m/>
    <d v="2023-07-05T00:00:00"/>
    <s v="POLI CARDIOLOGIA"/>
    <s v="No"/>
  </r>
  <r>
    <n v="47583"/>
    <s v="OT GENERALES"/>
    <s v="OT"/>
    <m/>
    <x v="0"/>
    <s v="Cerrada"/>
    <s v="Alta"/>
    <s v="03RE-GINECOLOGIA-ARREGLO DE TIMBRES"/>
    <s v="PATRICIA  LEAL SOTO"/>
    <s v="RICARDO BURGOS"/>
    <d v="2023-08-07T15:28:00"/>
    <s v="ot"/>
    <m/>
    <x v="165"/>
    <x v="197"/>
    <m/>
    <m/>
    <n v="2"/>
    <n v="2"/>
    <n v="100"/>
    <x v="1006"/>
    <x v="956"/>
    <s v="YARITZA SANTANA GUERRERO"/>
    <m/>
    <m/>
    <m/>
    <m/>
    <s v="FERNANDA MUÑOZ ARCOS"/>
    <n v="633738"/>
    <s v="GINECOLOGIA  "/>
    <m/>
    <m/>
    <m/>
    <m/>
    <d v="2023-07-05T00:00:00"/>
    <s v="GINECOLOGIA"/>
    <s v="No"/>
  </r>
  <r>
    <n v="47613"/>
    <s v="OT GENERALES"/>
    <s v="OT"/>
    <m/>
    <x v="0"/>
    <s v="Cerrada"/>
    <s v="Normal"/>
    <s v="03RE-GINECOLOGIA-ARREGLO DE LUZ"/>
    <s v="PATRICIA  LEAL SOTO"/>
    <s v="RICARDO BURGOS"/>
    <d v="2023-08-07T15:17:00"/>
    <s v="ot"/>
    <m/>
    <x v="165"/>
    <x v="199"/>
    <m/>
    <m/>
    <n v="2"/>
    <n v="2"/>
    <n v="100"/>
    <x v="1007"/>
    <x v="957"/>
    <s v="YARITZA SANTANA GUERRERO"/>
    <m/>
    <m/>
    <m/>
    <m/>
    <s v="FERNANDA MUÑOZ ARCOS"/>
    <n v="633738"/>
    <s v="GINECOLOGIA "/>
    <m/>
    <m/>
    <m/>
    <m/>
    <d v="2023-07-05T00:00:00"/>
    <s v="GINECOLOGIA"/>
    <s v="No"/>
  </r>
  <r>
    <n v="47616"/>
    <s v="OT GENERALES"/>
    <s v="OT"/>
    <m/>
    <x v="3"/>
    <s v="Cerrada"/>
    <s v="Alta"/>
    <s v="03GC-MEDICINA-CAMBIO DE CONEXION "/>
    <s v="PATRICIA  LEAL SOTO"/>
    <s v="CESAR ANTONIO ESPINA QUINTEROS"/>
    <d v="2023-07-08T20:30:00"/>
    <s v="ot"/>
    <m/>
    <x v="186"/>
    <x v="199"/>
    <n v="1"/>
    <n v="1"/>
    <n v="1"/>
    <n v="1"/>
    <n v="100"/>
    <x v="1008"/>
    <x v="958"/>
    <s v="CESAR ANTONIO ESPINA QUINTEROS"/>
    <m/>
    <m/>
    <m/>
    <m/>
    <s v="VERONICA VALENCIA"/>
    <n v="633520"/>
    <s v="MEDICINA"/>
    <m/>
    <m/>
    <m/>
    <m/>
    <d v="2023-07-05T00:00:00"/>
    <s v="MEDICINA"/>
    <s v="No"/>
  </r>
  <r>
    <n v="47619"/>
    <s v="OT GENERALES"/>
    <s v="OT"/>
    <m/>
    <x v="0"/>
    <s v="Cerrada"/>
    <s v="Alta"/>
    <s v="03RE-GESTION ENFERMERIA-INSTALACION DE ENCHUFES"/>
    <s v="PATRICIA  LEAL SOTO"/>
    <s v="DANIA TAPIA ACOSTA"/>
    <d v="2024-06-10T09:39:00"/>
    <s v="ot"/>
    <m/>
    <x v="191"/>
    <x v="203"/>
    <m/>
    <m/>
    <n v="0"/>
    <n v="0"/>
    <n v="100"/>
    <x v="1009"/>
    <x v="959"/>
    <s v="DANIA TAPIA ACOSTA"/>
    <m/>
    <m/>
    <m/>
    <m/>
    <s v="ISABEL CASTRO"/>
    <n v="633195"/>
    <s v="HEMATOLOGIA INTENSIVA"/>
    <m/>
    <s v="RICARDO BURGOS, YARITZA SANTANA GUERRERO, Erwin  Fernández Lara, VICTOR ANTONIO OBANDO TRUJILLO"/>
    <m/>
    <m/>
    <d v="2023-07-05T00:00:00"/>
    <s v="UNIDAD HEMATOLOGIA INTENSIVA"/>
    <s v="No"/>
  </r>
  <r>
    <n v="47622"/>
    <s v="OT GENERALES"/>
    <s v="OT"/>
    <m/>
    <x v="1"/>
    <s v="Cerrada"/>
    <s v="Alta"/>
    <s v="03EI-PARTOS-ARREGLO BARANDA"/>
    <s v="PATRICIA  LEAL SOTO"/>
    <s v="MAURICIO  QUEZADA MARTINEZ"/>
    <d v="2023-07-07T21:50:00"/>
    <s v="ot"/>
    <m/>
    <x v="36"/>
    <x v="38"/>
    <n v="3"/>
    <n v="3"/>
    <n v="3"/>
    <n v="3"/>
    <n v="100"/>
    <x v="1010"/>
    <x v="960"/>
    <s v="MAURICIO  QUEZADA MARTINEZ"/>
    <m/>
    <m/>
    <m/>
    <m/>
    <s v="EVELYN CARDENAS PICTICAR"/>
    <s v="633605 ? 633601"/>
    <s v="PARTOS"/>
    <m/>
    <s v="MAURICIO  QUEZADA MARTINEZ"/>
    <m/>
    <m/>
    <d v="2023-07-06T00:00:00"/>
    <s v="GINECOLOGIA"/>
    <s v="No"/>
  </r>
  <r>
    <n v="47624"/>
    <s v="OT GENERALES"/>
    <s v="OT"/>
    <m/>
    <x v="0"/>
    <s v="Cerrada"/>
    <s v="Normal"/>
    <s v="03RE-ASISTENCIA NUTRICIONAL-REPARACION DE ENCHUFE"/>
    <s v="PATRICIA  LEAL SOTO"/>
    <s v="DANIA TAPIA ACOSTA"/>
    <d v="2023-08-31T07:11:00"/>
    <s v="ot"/>
    <m/>
    <x v="36"/>
    <x v="38"/>
    <n v="1"/>
    <n v="1"/>
    <n v="1"/>
    <n v="1"/>
    <n v="100"/>
    <x v="1011"/>
    <x v="961"/>
    <s v="Erwin  Fernández Lara"/>
    <m/>
    <m/>
    <m/>
    <m/>
    <s v="MYRIAM QUINTANA"/>
    <n v="633436"/>
    <s v="CENTRAL DE PRODUCCION"/>
    <m/>
    <m/>
    <m/>
    <m/>
    <d v="2023-07-06T00:00:00"/>
    <s v="ALIMENTACION (UCP)"/>
    <s v="No"/>
  </r>
  <r>
    <n v="47630"/>
    <s v="OT GENERALES"/>
    <s v="OT"/>
    <m/>
    <x v="2"/>
    <s v="Cerrada"/>
    <s v="Alta"/>
    <s v="03EM-MEDICINA-ARREGLO DE BOMBA"/>
    <s v="PATRICIA  LEAL SOTO"/>
    <s v="Victor Lopez Galleguillos"/>
    <d v="2024-01-15T10:20:00"/>
    <s v="ot"/>
    <m/>
    <x v="186"/>
    <x v="199"/>
    <m/>
    <m/>
    <n v="0"/>
    <n v="0"/>
    <n v="100"/>
    <x v="1012"/>
    <x v="962"/>
    <s v="RODRIGO GUTIERREZ VELIZ"/>
    <m/>
    <m/>
    <m/>
    <m/>
    <s v="CLAUDIA CAMPOS RIVERA"/>
    <n v="633520"/>
    <s v="MEDICINA"/>
    <m/>
    <m/>
    <m/>
    <m/>
    <d v="2023-07-06T00:00:00"/>
    <s v="MEDICINA"/>
    <s v="No"/>
  </r>
  <r>
    <n v="47632"/>
    <s v="OT GENERALES"/>
    <s v="OT"/>
    <m/>
    <x v="1"/>
    <s v="Cerrada"/>
    <s v="Alta"/>
    <s v="03EI-SEDILE-REPARACION DE RADIADOR"/>
    <s v="PATRICIA  LEAL SOTO"/>
    <s v="ALVARO  MATUS REYES"/>
    <d v="2024-04-15T11:26:00"/>
    <s v="ot"/>
    <m/>
    <x v="36"/>
    <x v="38"/>
    <n v="1"/>
    <n v="1"/>
    <n v="1"/>
    <n v="1"/>
    <n v="100"/>
    <x v="1013"/>
    <x v="963"/>
    <s v="ALVARO  MATUS REYES"/>
    <m/>
    <m/>
    <m/>
    <m/>
    <s v="LORENA RIVAS"/>
    <n v="633535"/>
    <s v="CENTRAL DE PRODUCCION"/>
    <m/>
    <s v="FELIPE  FIGUEROA CANUIÑIR"/>
    <m/>
    <m/>
    <d v="2023-07-06T00:00:00"/>
    <s v="ALIMENTACION (UCP)"/>
    <s v="No"/>
  </r>
  <r>
    <n v="47639"/>
    <s v="OT GENERALES"/>
    <s v="OT"/>
    <m/>
    <x v="1"/>
    <s v="Cerrada"/>
    <s v="Alta"/>
    <s v="03EI-CENTRAL DE PRODUCCION-REPARACION RUEDA CARRO"/>
    <s v="PATRICIA  LEAL SOTO"/>
    <s v="MAURICIO  QUEZADA MARTINEZ"/>
    <d v="2023-07-07T21:47:00"/>
    <s v="ot"/>
    <m/>
    <x v="36"/>
    <x v="38"/>
    <n v="3"/>
    <n v="3"/>
    <n v="3"/>
    <n v="3"/>
    <n v="100"/>
    <x v="1014"/>
    <x v="964"/>
    <s v="MAURICIO  QUEZADA MARTINEZ"/>
    <m/>
    <m/>
    <m/>
    <m/>
    <s v="TAMARA VERA"/>
    <s v="633173 - 633433"/>
    <s v="CENTRAL DE PRODUCCION"/>
    <m/>
    <s v="MAURICIO  QUEZADA MARTINEZ"/>
    <m/>
    <m/>
    <d v="2023-07-06T00:00:00"/>
    <s v="ALIMENTACION (UCP)"/>
    <s v="No"/>
  </r>
  <r>
    <n v="47646"/>
    <s v="OT GENERALES"/>
    <s v="OT"/>
    <m/>
    <x v="1"/>
    <s v="Cerrada"/>
    <s v="Alta"/>
    <s v="03EI-ESTERILIZACION-LAVADORA B2"/>
    <s v="PATRICIA  LEAL SOTO"/>
    <s v="ALEJANDRO AMPUERO MUÑOZ"/>
    <d v="2023-11-29T13:25:00"/>
    <s v="ot"/>
    <m/>
    <x v="36"/>
    <x v="38"/>
    <n v="3"/>
    <n v="3"/>
    <n v="3"/>
    <n v="3"/>
    <n v="100"/>
    <x v="1015"/>
    <x v="965"/>
    <s v="PATRICIA  LEAL SOTO"/>
    <m/>
    <m/>
    <m/>
    <m/>
    <s v="CAMILA MARDONES"/>
    <n v="633459"/>
    <s v="ESTERILIZACION"/>
    <m/>
    <s v="Felipe Alvarado Palomino, ALEJANDRO AMPUERO MUÑOZ"/>
    <m/>
    <m/>
    <d v="2023-07-06T00:00:00"/>
    <s v="ESTERILIZACION"/>
    <s v="No"/>
  </r>
  <r>
    <n v="47647"/>
    <s v="OT GENERALES"/>
    <s v="OT"/>
    <m/>
    <x v="1"/>
    <s v="Cerrada"/>
    <s v="Alta"/>
    <s v="03EI-ESTERILIZACION-REVISION Y REPARACION"/>
    <s v="PATRICIA  LEAL SOTO"/>
    <s v="SEBASTIAN TORRES CARVALLO"/>
    <d v="2023-08-07T16:38:00"/>
    <s v="ot"/>
    <m/>
    <x v="191"/>
    <x v="204"/>
    <n v="1"/>
    <n v="1"/>
    <n v="1"/>
    <n v="1"/>
    <n v="100"/>
    <x v="1016"/>
    <x v="966"/>
    <s v="SEBASTIAN TORRES CARVALLO"/>
    <m/>
    <m/>
    <m/>
    <m/>
    <s v="CAMILA MARDONES"/>
    <n v="633459"/>
    <s v="ESTERILIZACION"/>
    <m/>
    <s v="SEBASTIAN TORRES CARVALLO"/>
    <m/>
    <m/>
    <d v="2023-07-06T00:00:00"/>
    <s v="ESTERILIZACION"/>
    <s v="No"/>
  </r>
  <r>
    <n v="47652"/>
    <s v="OT GENERALES"/>
    <s v="OT"/>
    <m/>
    <x v="3"/>
    <s v="Cerrada"/>
    <s v="Inmediata"/>
    <s v="03GC-UCI 1-REPARACION"/>
    <s v="PATRICIA  LEAL SOTO"/>
    <s v="ROBERTO ALEJANDRO JARAMILLO PEREZ"/>
    <d v="2023-07-06T20:25:00"/>
    <s v="ot"/>
    <m/>
    <x v="48"/>
    <x v="49"/>
    <n v="1"/>
    <n v="1"/>
    <n v="0"/>
    <n v="0"/>
    <n v="100"/>
    <x v="1017"/>
    <x v="967"/>
    <s v="ROBERTO ALEJANDRO JARAMILLO PEREZ"/>
    <m/>
    <m/>
    <m/>
    <m/>
    <s v="PAULINA CATALAN PEREZ"/>
    <n v="633636"/>
    <s v="UPC ADULTO UCI 1"/>
    <m/>
    <m/>
    <m/>
    <m/>
    <d v="2023-07-06T00:00:00"/>
    <s v="UCI ADULTO"/>
    <s v="No"/>
  </r>
  <r>
    <n v="47658"/>
    <s v="OT GENERALES"/>
    <s v="OT"/>
    <m/>
    <x v="1"/>
    <s v="Cerrada"/>
    <s v="Alta"/>
    <s v="03EI-CENTRAL DE PRODUCCION-ADQUISICION DE MANGUERA"/>
    <s v="PATRICIA  LEAL SOTO"/>
    <s v="FELIPE  FIGUEROA CANUIÑIR"/>
    <d v="2023-07-18T12:41:00"/>
    <s v="ot"/>
    <m/>
    <x v="192"/>
    <x v="163"/>
    <n v="2"/>
    <n v="2"/>
    <n v="2"/>
    <n v="2"/>
    <n v="100"/>
    <x v="1018"/>
    <x v="968"/>
    <s v="FELIPE  FIGUEROA CANUIÑIR"/>
    <m/>
    <s v="WhatsApp Image 2023-07-18 at 08.26.31.jpeg"/>
    <m/>
    <m/>
    <s v="ANITA COTAL"/>
    <s v="633173 - 633433"/>
    <s v="CENTRAL DE PRODUCCION"/>
    <m/>
    <s v="FELIPE  FIGUEROA CANUIÑIR, JUAN GUILLERMO  AGUILA TRIVIÑOS"/>
    <m/>
    <m/>
    <d v="2023-07-06T00:00:00"/>
    <s v="ALIMENTACION (UCP)"/>
    <s v="No"/>
  </r>
  <r>
    <n v="47664"/>
    <s v="OT GENERALES"/>
    <s v="OT"/>
    <m/>
    <x v="3"/>
    <s v="Cerrada"/>
    <s v="Alta"/>
    <s v="03GC-NEONATOLOGIA-REVISIÓN DE GASES "/>
    <s v="PATRICIA  LEAL SOTO"/>
    <s v="CESAR ANTONIO ESPINA QUINTEROS"/>
    <d v="2023-07-08T20:32:00"/>
    <s v="ot"/>
    <m/>
    <x v="36"/>
    <x v="38"/>
    <n v="2"/>
    <n v="2"/>
    <n v="2"/>
    <n v="2"/>
    <n v="100"/>
    <x v="1019"/>
    <x v="969"/>
    <s v="CESAR ANTONIO ESPINA QUINTEROS"/>
    <m/>
    <m/>
    <m/>
    <m/>
    <s v="REBECA LEMARIE"/>
    <n v="633596"/>
    <s v="NEONATOLOGIA"/>
    <m/>
    <m/>
    <m/>
    <m/>
    <d v="2023-07-06T00:00:00"/>
    <s v="NEONATO CUIDADOS BASICOS"/>
    <s v="No"/>
  </r>
  <r>
    <n v="47666"/>
    <s v="OT GENERALES"/>
    <s v="OT"/>
    <m/>
    <x v="2"/>
    <s v="Cerrada"/>
    <s v="Alta"/>
    <s v="03EM-UPC ADULTO-REPARACION DE BOMBA"/>
    <s v="PATRICIA  LEAL SOTO"/>
    <s v="Grecia Stephany Sánchez Macho"/>
    <d v="2024-02-23T18:00:00"/>
    <s v="ot"/>
    <m/>
    <x v="124"/>
    <x v="128"/>
    <m/>
    <m/>
    <n v="0"/>
    <n v="0"/>
    <n v="100"/>
    <x v="1020"/>
    <x v="970"/>
    <s v="Victor Lopez Galleguillos"/>
    <m/>
    <m/>
    <m/>
    <m/>
    <s v="PAULINA CATALAN"/>
    <n v="633636"/>
    <s v="UPC ADULTO"/>
    <m/>
    <m/>
    <m/>
    <m/>
    <d v="2023-07-06T00:00:00"/>
    <s v="HBV"/>
    <s v="No"/>
  </r>
  <r>
    <n v="47667"/>
    <s v="OT GENERALES"/>
    <s v="OT"/>
    <m/>
    <x v="3"/>
    <s v="Cerrada"/>
    <s v="Normal"/>
    <s v="03GC-UPC ADULTO-FLUJOMETRO ROTO"/>
    <s v="PATRICIA  LEAL SOTO"/>
    <s v="CESAR ANTONIO ESPINA QUINTEROS"/>
    <d v="2023-07-08T20:33:00"/>
    <s v="ot"/>
    <m/>
    <x v="36"/>
    <x v="38"/>
    <n v="8"/>
    <n v="8"/>
    <n v="8"/>
    <n v="8"/>
    <n v="100"/>
    <x v="1021"/>
    <x v="971"/>
    <s v="CESAR ANTONIO ESPINA QUINTEROS"/>
    <m/>
    <m/>
    <m/>
    <m/>
    <s v="PAULINA CATALAN PEREZ"/>
    <n v="633636"/>
    <s v="UPC ADULTO"/>
    <m/>
    <m/>
    <m/>
    <m/>
    <d v="2023-07-06T00:00:00"/>
    <s v="HBV"/>
    <s v="No"/>
  </r>
  <r>
    <n v="47668"/>
    <s v="OT GENERALES"/>
    <s v="OT"/>
    <m/>
    <x v="1"/>
    <s v="Cerrada"/>
    <s v="Alta"/>
    <s v="03EI-UPC ADULTO-PORTA SUERO"/>
    <s v="PATRICIA  LEAL SOTO"/>
    <s v="MAURICIO  QUEZADA MARTINEZ"/>
    <d v="2023-07-07T21:43:00"/>
    <s v="ot"/>
    <m/>
    <x v="186"/>
    <x v="199"/>
    <n v="3"/>
    <n v="3"/>
    <n v="3"/>
    <n v="3"/>
    <n v="100"/>
    <x v="1022"/>
    <x v="972"/>
    <s v="MAURICIO  QUEZADA MARTINEZ"/>
    <m/>
    <m/>
    <m/>
    <m/>
    <s v="PAULINA CATALAN PEREZ"/>
    <n v="633636"/>
    <s v="UPC ADULTO UCI 2"/>
    <m/>
    <s v="MAURICIO  QUEZADA MARTINEZ"/>
    <m/>
    <m/>
    <d v="2023-07-06T00:00:00"/>
    <s v="UCI ADULTO"/>
    <s v="No"/>
  </r>
  <r>
    <n v="47672"/>
    <s v="OT GENERALES"/>
    <s v="OT"/>
    <m/>
    <x v="1"/>
    <s v="Cerrada"/>
    <s v="Alta"/>
    <s v="03EI-PABELLON QUIRURGICO-REVISION DE AIRE ACONDICIONADO"/>
    <s v="PATRICIA  LEAL SOTO"/>
    <s v="SEBASTIAN TORRES CARVALLO"/>
    <d v="2023-08-03T14:44:00"/>
    <s v="ot"/>
    <m/>
    <x v="186"/>
    <x v="199"/>
    <n v="1"/>
    <n v="1"/>
    <n v="1"/>
    <n v="1"/>
    <n v="100"/>
    <x v="1023"/>
    <x v="973"/>
    <s v="SEBASTIAN TORRES CARVALLO"/>
    <m/>
    <m/>
    <m/>
    <m/>
    <s v="CATHERINE DURAN"/>
    <s v="S/N"/>
    <s v="PABELLONES QUIRURGICOS"/>
    <m/>
    <s v="SEBASTIAN TORRES CARVALLO"/>
    <m/>
    <m/>
    <d v="2023-07-06T00:00:00"/>
    <s v="PABELLON CENTRAL"/>
    <s v="No"/>
  </r>
  <r>
    <n v="47679"/>
    <s v="OT GENERALES"/>
    <s v="OT"/>
    <m/>
    <x v="1"/>
    <s v="Cerrada"/>
    <s v="Alta"/>
    <s v="03EI-GINECOLOGIA-ARREGLO CAMA CLINICA "/>
    <s v="PATRICIA  LEAL SOTO"/>
    <s v="MAURICIO  QUEZADA MARTINEZ"/>
    <d v="2023-07-07T21:38:00"/>
    <s v="ot"/>
    <m/>
    <x v="186"/>
    <x v="199"/>
    <n v="2"/>
    <n v="2"/>
    <n v="2"/>
    <n v="2"/>
    <n v="100"/>
    <x v="1024"/>
    <x v="974"/>
    <s v="MAURICIO  QUEZADA MARTINEZ"/>
    <m/>
    <m/>
    <m/>
    <m/>
    <s v="FERNANDA MUÑOZ ARCOS"/>
    <n v="633738"/>
    <s v="GINECOLOGIA "/>
    <m/>
    <s v="MAURICIO  QUEZADA MARTINEZ"/>
    <m/>
    <m/>
    <d v="2023-07-07T00:00:00"/>
    <s v="GINECOLOGIA"/>
    <s v="No"/>
  </r>
  <r>
    <n v="47688"/>
    <s v="OT GENERALES"/>
    <s v="OT"/>
    <m/>
    <x v="1"/>
    <s v="Cerrada"/>
    <s v="Alta"/>
    <s v="03EI-ONCOLOGIA HOSPITALIZADOS-EVALUACION DE RADIADOR"/>
    <s v="PATRICIA  LEAL SOTO"/>
    <s v="Pablo Paredes Flores"/>
    <d v="2024-02-26T15:00:00"/>
    <s v="ot"/>
    <m/>
    <x v="193"/>
    <x v="197"/>
    <n v="4"/>
    <n v="4"/>
    <n v="4"/>
    <n v="4"/>
    <n v="100"/>
    <x v="1025"/>
    <x v="975"/>
    <s v="MAURICIO  QUEZADA MARTINEZ"/>
    <m/>
    <m/>
    <m/>
    <m/>
    <s v="BRENDA ANGULO"/>
    <s v="S/N"/>
    <s v="ONCOLOGIA HOSPITALIZADOS"/>
    <m/>
    <s v="MAURICIO  QUEZADA MARTINEZ"/>
    <m/>
    <m/>
    <d v="2023-07-07T00:00:00"/>
    <s v="ONCOLOGIA"/>
    <s v="No"/>
  </r>
  <r>
    <n v="47691"/>
    <s v="OT GENERALES"/>
    <s v="OT"/>
    <m/>
    <x v="1"/>
    <s v="Cerrada"/>
    <s v="Alta"/>
    <s v="03EI-SAMU-REVISIÓN"/>
    <s v="PATRICIA  LEAL SOTO"/>
    <s v="Pablo Paredes Flores"/>
    <d v="2024-02-26T14:52:00"/>
    <s v="ot"/>
    <m/>
    <x v="194"/>
    <x v="201"/>
    <n v="4"/>
    <n v="4"/>
    <n v="4"/>
    <n v="4"/>
    <n v="100"/>
    <x v="1026"/>
    <x v="976"/>
    <s v="MAURICIO  QUEZADA MARTINEZ"/>
    <m/>
    <m/>
    <m/>
    <m/>
    <s v="NATALY ALVEAL SILVA"/>
    <n v="633689"/>
    <s v="SAMU"/>
    <m/>
    <s v="MAURICIO  QUEZADA MARTINEZ"/>
    <m/>
    <m/>
    <d v="2023-07-07T00:00:00"/>
    <s v="SAMU"/>
    <s v="No"/>
  </r>
  <r>
    <n v="47693"/>
    <s v="OT GENERALES"/>
    <s v="OT"/>
    <m/>
    <x v="1"/>
    <s v="Nueva"/>
    <s v="Normal"/>
    <s v="03EI-MEDICINA-REPARACION DE CAMA"/>
    <s v="PATRICIA  LEAL SOTO"/>
    <m/>
    <d v="2023-07-07T15:02:00"/>
    <m/>
    <m/>
    <x v="37"/>
    <x v="10"/>
    <m/>
    <m/>
    <n v="0"/>
    <n v="0"/>
    <n v="0"/>
    <x v="1027"/>
    <x v="82"/>
    <m/>
    <m/>
    <m/>
    <m/>
    <m/>
    <s v="VERONICA VALENCIA"/>
    <n v="633520"/>
    <s v="MEDICINA"/>
    <m/>
    <m/>
    <m/>
    <m/>
    <d v="2023-07-07T00:00:00"/>
    <s v="MEDICINA"/>
    <s v="No"/>
  </r>
  <r>
    <n v="47694"/>
    <s v="OT GENERALES"/>
    <s v="OT"/>
    <m/>
    <x v="1"/>
    <s v="Cerrada"/>
    <s v="Alta"/>
    <s v="03EI-MEDICINA FÍSICA  Y REHABILITACIÓN-REVISIÓN RUEDAS TURBIÓN"/>
    <s v="PATRICIA  LEAL SOTO"/>
    <s v="MAURICIO  QUEZADA MARTINEZ"/>
    <d v="2023-09-29T12:10:00"/>
    <s v="ot"/>
    <m/>
    <x v="195"/>
    <x v="122"/>
    <n v="3"/>
    <n v="3"/>
    <n v="3"/>
    <n v="3"/>
    <n v="100"/>
    <x v="1028"/>
    <x v="977"/>
    <s v="MAURICIO  QUEZADA MARTINEZ"/>
    <m/>
    <m/>
    <m/>
    <m/>
    <s v="PEDRO ARRATIA"/>
    <n v="633776"/>
    <s v="MEDICINA FISICA Y REHABILITADORA"/>
    <m/>
    <s v="MAURICIO  QUEZADA MARTINEZ"/>
    <m/>
    <m/>
    <d v="2023-07-07T00:00:00"/>
    <s v="POLI MEDICINA F¿SICA Y REHABIL"/>
    <s v="No"/>
  </r>
  <r>
    <n v="47726"/>
    <s v="OT GENERALES"/>
    <s v="OT"/>
    <m/>
    <x v="2"/>
    <s v="Cerrada"/>
    <s v="Alta"/>
    <s v="03EM-UTI QUIRURGICA-REPARACION"/>
    <s v="PATRICIA  LEAL SOTO"/>
    <s v="Grecia Stephany Sánchez Macho"/>
    <d v="2024-02-23T18:01:00"/>
    <s v="ot"/>
    <m/>
    <x v="124"/>
    <x v="128"/>
    <m/>
    <m/>
    <n v="0"/>
    <n v="0"/>
    <n v="100"/>
    <x v="1029"/>
    <x v="978"/>
    <s v="Victor Lopez Galleguillos"/>
    <m/>
    <m/>
    <m/>
    <m/>
    <s v="BARBARA TEJOS "/>
    <s v="633815/633497"/>
    <s v="UTI QUIRURGICA 2°PISO EDIDICIO ANTIGUO"/>
    <m/>
    <m/>
    <m/>
    <m/>
    <d v="2023-07-10T00:00:00"/>
    <s v="UTI QUIRURGICA"/>
    <s v="No"/>
  </r>
  <r>
    <n v="47728"/>
    <s v="OT GENERALES"/>
    <s v="OT"/>
    <m/>
    <x v="0"/>
    <s v="Cerrada"/>
    <s v="Alta"/>
    <s v="03RE-UTI QUIRURGICA-INSTALACION DE TAPAS"/>
    <s v="PATRICIA  LEAL SOTO"/>
    <s v="Erwin  Fernández Lara"/>
    <d v="2024-07-23T17:03:00"/>
    <s v="ot"/>
    <m/>
    <x v="191"/>
    <x v="201"/>
    <m/>
    <m/>
    <n v="0"/>
    <n v="0"/>
    <n v="100"/>
    <x v="1030"/>
    <x v="979"/>
    <s v="RICARDO BURGOS"/>
    <m/>
    <m/>
    <m/>
    <m/>
    <s v="BARBARA TEJOS "/>
    <s v="633815/633497"/>
    <s v="UTI QUIRURGICA 2°PISO EDICIO ANTIGUO"/>
    <m/>
    <s v="YARITZA SANTANA GUERRERO, VICTOR ANTONIO OBANDO TRUJILLO"/>
    <m/>
    <m/>
    <d v="2023-07-10T00:00:00"/>
    <s v="UTI QUIRURGICA"/>
    <s v="No"/>
  </r>
  <r>
    <n v="47730"/>
    <s v="OT GENERALES"/>
    <s v="OT"/>
    <m/>
    <x v="2"/>
    <s v="Cerrada"/>
    <s v="Alta"/>
    <s v="03EM-PABELLON CENTRAL-CABLES EN MAL ESTADO"/>
    <s v="PATRICIA  LEAL SOTO"/>
    <s v="Grecia Stephany Sánchez Macho"/>
    <d v="2024-03-22T10:42:00"/>
    <s v="ot"/>
    <m/>
    <x v="37"/>
    <x v="10"/>
    <m/>
    <m/>
    <n v="0"/>
    <n v="0"/>
    <n v="100"/>
    <x v="1031"/>
    <x v="980"/>
    <s v="FABIAN  FLANDEZ FILOZA"/>
    <m/>
    <m/>
    <m/>
    <m/>
    <s v="PAMELA RODRIGUEZ AVILA"/>
    <n v="633510"/>
    <s v="PABELLON CENTRAL"/>
    <m/>
    <m/>
    <m/>
    <m/>
    <d v="2023-07-10T00:00:00"/>
    <s v="PABELLON CENTRAL"/>
    <s v="No"/>
  </r>
  <r>
    <n v="47732"/>
    <s v="OT GENERALES"/>
    <s v="OT"/>
    <m/>
    <x v="1"/>
    <s v="Cerrada"/>
    <s v="Alta"/>
    <s v="03EI-UNACESS-REVISION DE RADIADORES"/>
    <s v="PATRICIA  LEAL SOTO"/>
    <s v="Pablo Paredes Flores"/>
    <d v="2023-07-27T08:38:00"/>
    <s v="ot"/>
    <m/>
    <x v="196"/>
    <x v="205"/>
    <n v="6"/>
    <n v="6"/>
    <n v="6"/>
    <n v="6"/>
    <n v="100"/>
    <x v="1032"/>
    <x v="981"/>
    <s v="JUAN GUILLERMO  AGUILA TRIVIÑOS"/>
    <m/>
    <m/>
    <m/>
    <m/>
    <s v="KARINA SOTELO"/>
    <s v="S/N"/>
    <s v="UNACESS"/>
    <m/>
    <s v="MAURICIO  QUEZADA MARTINEZ"/>
    <m/>
    <m/>
    <d v="2023-07-10T00:00:00"/>
    <s v="HBV"/>
    <s v="No"/>
  </r>
  <r>
    <n v="47736"/>
    <s v="OT GENERALES"/>
    <s v="OT"/>
    <m/>
    <x v="0"/>
    <s v="Cerrada"/>
    <s v="Urgente"/>
    <s v="03RE-INFORMATICA-UPS CON PROBLEMAS"/>
    <s v="PATRICIA  LEAL SOTO"/>
    <s v="YARITZA SANTANA GUERRERO"/>
    <d v="2023-11-13T11:57:00"/>
    <s v="ot"/>
    <m/>
    <x v="186"/>
    <x v="199"/>
    <m/>
    <m/>
    <n v="5"/>
    <n v="5"/>
    <n v="100"/>
    <x v="1033"/>
    <x v="982"/>
    <s v="RICARDO BURGOS"/>
    <m/>
    <m/>
    <m/>
    <m/>
    <s v="JEAN CORTES"/>
    <n v="633385"/>
    <s v="INFORMATICA"/>
    <m/>
    <m/>
    <m/>
    <m/>
    <d v="2023-07-10T00:00:00"/>
    <s v="COMPUTACION"/>
    <s v="No"/>
  </r>
  <r>
    <n v="47748"/>
    <s v="OT GENERALES"/>
    <s v="OT"/>
    <m/>
    <x v="0"/>
    <s v="Cerrada"/>
    <s v="Alta"/>
    <s v="03RE-GINECOLOGIA-ARREGLO DE LUZ"/>
    <s v="PATRICIA  LEAL SOTO"/>
    <s v="RICARDO BURGOS"/>
    <d v="2023-08-07T15:41:00"/>
    <s v="ot"/>
    <m/>
    <x v="191"/>
    <x v="163"/>
    <m/>
    <m/>
    <n v="2"/>
    <n v="2"/>
    <n v="100"/>
    <x v="1034"/>
    <x v="983"/>
    <s v="YARITZA SANTANA GUERRERO"/>
    <m/>
    <m/>
    <m/>
    <m/>
    <s v="FERNANDA MUÑOZ"/>
    <n v="633738"/>
    <s v="GINECOLOGIA "/>
    <m/>
    <m/>
    <m/>
    <m/>
    <d v="2023-07-10T00:00:00"/>
    <s v="GINECOLOGIA"/>
    <s v="No"/>
  </r>
  <r>
    <n v="47750"/>
    <s v="OT GENERALES"/>
    <s v="OT"/>
    <m/>
    <x v="0"/>
    <s v="Cerrada"/>
    <s v="Alta"/>
    <s v="03RE-SALA CUNA-CAMBIO TUBO FLUORESCENTE"/>
    <s v="PATRICIA  LEAL SOTO"/>
    <s v="RICARDO BURGOS"/>
    <d v="2023-08-07T15:15:00"/>
    <s v="ot"/>
    <m/>
    <x v="191"/>
    <x v="168"/>
    <m/>
    <m/>
    <n v="2"/>
    <n v="2"/>
    <n v="100"/>
    <x v="1035"/>
    <x v="984"/>
    <s v="YARITZA SANTANA GUERRERO"/>
    <m/>
    <m/>
    <m/>
    <m/>
    <s v="MARITZA ROA"/>
    <s v="S/N"/>
    <s v="JARDIN INFANTIL"/>
    <m/>
    <m/>
    <m/>
    <m/>
    <d v="2023-07-10T00:00:00"/>
    <s v="JARDIN INFANTIL"/>
    <s v="No"/>
  </r>
  <r>
    <n v="47787"/>
    <s v="OT GENERALES"/>
    <s v="OT"/>
    <m/>
    <x v="1"/>
    <s v="Cerrada"/>
    <s v="Alta"/>
    <s v="03EI-GINECOLOGIA-REVISION Y ARREGLO DE CAMILLA"/>
    <s v="PATRICIA  LEAL SOTO"/>
    <s v="ALVARO  MATUS REYES"/>
    <d v="2024-04-15T10:47:00"/>
    <s v="ot"/>
    <m/>
    <x v="191"/>
    <x v="204"/>
    <n v="1"/>
    <n v="1"/>
    <n v="1"/>
    <n v="1"/>
    <n v="100"/>
    <x v="1036"/>
    <x v="985"/>
    <s v="ALVARO  MATUS REYES"/>
    <m/>
    <m/>
    <m/>
    <m/>
    <s v="FERNANDA MUÑOZ ARCOS"/>
    <n v="633738"/>
    <s v="GINECOLOGIA Y OBSTETRICIA"/>
    <m/>
    <s v="FELIPE  FIGUEROA CANUIÑIR"/>
    <m/>
    <m/>
    <d v="2023-07-10T00:00:00"/>
    <s v="GINECOLOGIA"/>
    <s v="No"/>
  </r>
  <r>
    <n v="47789"/>
    <s v="OT GENERALES"/>
    <s v="OT"/>
    <m/>
    <x v="1"/>
    <s v="Cerrada"/>
    <s v="Alta"/>
    <s v="03EI-QUIMIOTERAPIA AMBULATORIA-REPARACION "/>
    <s v="PATRICIA  LEAL SOTO"/>
    <s v="FELIPE  FIGUEROA CANUIÑIR"/>
    <d v="2023-07-11T15:58:00"/>
    <s v="ot"/>
    <m/>
    <x v="197"/>
    <x v="206"/>
    <n v="2"/>
    <n v="2"/>
    <n v="2"/>
    <n v="2"/>
    <n v="100"/>
    <x v="1037"/>
    <x v="986"/>
    <s v="FELIPE  FIGUEROA CANUIÑIR"/>
    <m/>
    <m/>
    <m/>
    <m/>
    <s v="SECRETARIA DEL SERVICIO"/>
    <n v="633988"/>
    <s v="QUIMIOTERAPIA  AMBULATORIA"/>
    <m/>
    <s v="FELIPE  FIGUEROA CANUIÑIR"/>
    <m/>
    <m/>
    <d v="2023-07-10T00:00:00"/>
    <s v="UNIDAD QUIMIOTERAPIA AMBULATOR"/>
    <s v="No"/>
  </r>
  <r>
    <n v="47792"/>
    <s v="OT GENERALES"/>
    <s v="OT"/>
    <m/>
    <x v="1"/>
    <s v="Cerrada"/>
    <s v="Alta"/>
    <s v="03EI-MEDICINA-REPARACION"/>
    <s v="PATRICIA  LEAL SOTO"/>
    <s v="JOSE LUIS  CEBALLO CARCAMO"/>
    <d v="2023-11-21T12:03:00"/>
    <s v="ot"/>
    <m/>
    <x v="194"/>
    <x v="207"/>
    <n v="6"/>
    <n v="6"/>
    <n v="6"/>
    <n v="6"/>
    <n v="100"/>
    <x v="1038"/>
    <x v="987"/>
    <s v="JOSE LUIS  CEBALLO CARCAMO"/>
    <m/>
    <m/>
    <m/>
    <m/>
    <s v="KATERIN PERALTA"/>
    <n v="633551"/>
    <s v="MEDICINA 4°PISO"/>
    <m/>
    <s v="ALVARO  MATUS REYES, FELIPE  FIGUEROA CANUIÑIR, JOSE LUIS  CEBALLO CARCAMO"/>
    <m/>
    <m/>
    <d v="2023-07-10T00:00:00"/>
    <s v="MEDICINA"/>
    <s v="No"/>
  </r>
  <r>
    <n v="47794"/>
    <s v="OT GENERALES"/>
    <s v="OT"/>
    <m/>
    <x v="1"/>
    <s v="Cerrada"/>
    <s v="Alta"/>
    <s v="03EI-LAVANDERIA-REVISION Y REPARACION"/>
    <s v="PATRICIA  LEAL SOTO"/>
    <s v="JORGE ANTONIO  PINO PINO"/>
    <d v="2024-07-24T08:24:00"/>
    <s v="ot"/>
    <m/>
    <x v="198"/>
    <x v="208"/>
    <n v="2"/>
    <n v="2"/>
    <n v="2"/>
    <n v="2"/>
    <n v="0"/>
    <x v="1039"/>
    <x v="988"/>
    <s v="JORGE ANTONIO  PINO PINO"/>
    <m/>
    <m/>
    <m/>
    <m/>
    <s v="CLAUDIO POZO VALENZUELA"/>
    <n v="633799"/>
    <s v="LAVANDERIA Y ROPERIA"/>
    <m/>
    <s v="JORGE ANTONIO  PINO PINO"/>
    <m/>
    <m/>
    <d v="2023-07-10T00:00:00"/>
    <s v="LAVANDERIA"/>
    <s v="No"/>
  </r>
  <r>
    <n v="47817"/>
    <s v="OT GENERALES"/>
    <s v="OT"/>
    <m/>
    <x v="0"/>
    <s v="Cerrada"/>
    <s v="Alta"/>
    <s v="03RE-UTI QUIRURGICA-CAMBIO DE TUBO FLUORESCENTES"/>
    <s v="PATRICIA  LEAL SOTO"/>
    <s v="VICTOR ANTONIO OBANDO TRUJILLO"/>
    <d v="2023-08-08T11:18:00"/>
    <s v="ot"/>
    <m/>
    <x v="37"/>
    <x v="10"/>
    <m/>
    <m/>
    <n v="0"/>
    <n v="0"/>
    <n v="100"/>
    <x v="1040"/>
    <x v="989"/>
    <s v="DANIA TAPIA ACOSTA"/>
    <m/>
    <m/>
    <m/>
    <m/>
    <s v="CONSUELO VILLANUEVA"/>
    <n v="633815"/>
    <s v="UTI QUIRURGICA"/>
    <m/>
    <s v="VICTOR ANTONIO OBANDO TRUJILLO"/>
    <m/>
    <m/>
    <d v="2023-07-11T00:00:00"/>
    <s v="UTI QUIRURGICA"/>
    <s v="No"/>
  </r>
  <r>
    <n v="47819"/>
    <s v="OT GENERALES"/>
    <s v="OT"/>
    <m/>
    <x v="0"/>
    <s v="Cerrada"/>
    <s v="Alta"/>
    <s v="03RE-PERIATRICO QUIRURGICO INDIFERENCIADO-"/>
    <s v="PATRICIA  LEAL SOTO"/>
    <s v="Erwin  Fernández Lara"/>
    <d v="2023-08-07T15:09:00"/>
    <s v="ot"/>
    <m/>
    <x v="197"/>
    <x v="198"/>
    <m/>
    <m/>
    <n v="0"/>
    <n v="0"/>
    <n v="100"/>
    <x v="1041"/>
    <x v="990"/>
    <s v="DANIA TAPIA ACOSTA"/>
    <m/>
    <m/>
    <m/>
    <m/>
    <s v="VANESA INOSTROZA"/>
    <n v="633648"/>
    <s v="PEDIATRICO QUIRURGICO INDIFERENCIADO"/>
    <m/>
    <s v="VICTOR ANTONIO OBANDO TRUJILLO"/>
    <m/>
    <m/>
    <d v="2023-07-11T00:00:00"/>
    <s v="HBV"/>
    <s v="No"/>
  </r>
  <r>
    <n v="47821"/>
    <s v="OT GENERALES"/>
    <s v="OT"/>
    <m/>
    <x v="0"/>
    <s v="Cerrada"/>
    <s v="Inmediata"/>
    <s v="03RE-INFRAESTRUCTURA-TRANSFORMADOR CHAPA ELECTRICA"/>
    <s v="PATRICIA  LEAL SOTO"/>
    <s v="Erwin  Fernández Lara"/>
    <d v="2024-07-23T17:03:00"/>
    <s v="ot"/>
    <m/>
    <x v="197"/>
    <x v="10"/>
    <m/>
    <m/>
    <n v="0"/>
    <n v="0"/>
    <n v="100"/>
    <x v="1042"/>
    <x v="991"/>
    <s v="RICARDO BURGOS"/>
    <m/>
    <m/>
    <m/>
    <m/>
    <s v="CARLOS HOFFMANN"/>
    <s v="S/N"/>
    <s v="INFRAESTRUCTURA"/>
    <m/>
    <m/>
    <m/>
    <m/>
    <d v="2023-07-11T00:00:00"/>
    <s v="ONCOLOGIA"/>
    <s v="No"/>
  </r>
  <r>
    <n v="47822"/>
    <s v="OT GENERALES"/>
    <s v="OT"/>
    <m/>
    <x v="0"/>
    <s v="En curso"/>
    <s v="Alta"/>
    <s v="03RE-PEDIATRICO QUIRURGICO INDIFERENCIADO"/>
    <s v="PATRICIA  LEAL SOTO"/>
    <s v="Erwin  Fernández Lara"/>
    <d v="2024-01-26T11:01:00"/>
    <s v="ot"/>
    <m/>
    <x v="197"/>
    <x v="10"/>
    <m/>
    <m/>
    <n v="0"/>
    <n v="0"/>
    <n v="10"/>
    <x v="1043"/>
    <x v="82"/>
    <s v="DANIA TAPIA ACOSTA"/>
    <m/>
    <m/>
    <m/>
    <m/>
    <s v="VANESA INOSTROZA"/>
    <n v="633643"/>
    <s v="PEDIATRICO QUIRURGICO INDIFERENCIADO"/>
    <m/>
    <m/>
    <m/>
    <m/>
    <d v="2023-07-11T00:00:00"/>
    <s v="HBV"/>
    <s v="No"/>
  </r>
  <r>
    <n v="47825"/>
    <s v="OT GENERALES"/>
    <s v="OT"/>
    <m/>
    <x v="1"/>
    <s v="Cerrada"/>
    <s v="Alta"/>
    <s v="03EI-PEDIATRICO QUIRURGICO INDIFERENCIADO-RETIRO DE LAVACHATAS"/>
    <s v="PATRICIA  LEAL SOTO"/>
    <s v="JOSE LUIS  CEBALLO CARCAMO"/>
    <d v="2023-11-20T12:32:00"/>
    <s v="ot"/>
    <m/>
    <x v="199"/>
    <x v="168"/>
    <n v="4"/>
    <n v="4"/>
    <n v="4"/>
    <n v="4"/>
    <n v="100"/>
    <x v="1044"/>
    <x v="992"/>
    <s v="JOSE LUIS  CEBALLO CARCAMO"/>
    <m/>
    <m/>
    <m/>
    <m/>
    <s v="VANESA INOSTROZA"/>
    <n v="633648"/>
    <s v="PEDIATRICO QUIRURGICO INDIFERENCIADO"/>
    <m/>
    <s v="MAURICIO  QUEZADA MARTINEZ, JOSE LUIS  CEBALLO CARCAMO"/>
    <m/>
    <m/>
    <d v="2023-07-11T00:00:00"/>
    <s v="HBV"/>
    <s v="No"/>
  </r>
  <r>
    <n v="47862"/>
    <s v="OT GENERALES"/>
    <s v="OT"/>
    <m/>
    <x v="0"/>
    <s v="Cerrada"/>
    <s v="Alta"/>
    <s v="03RE-RADIOTERAPIA-CAMBIO DE TUBO FLUORESCENTES"/>
    <s v="PATRICIA  LEAL SOTO"/>
    <s v="RICARDO BURGOS"/>
    <d v="2023-08-07T15:40:00"/>
    <s v="ot"/>
    <m/>
    <x v="197"/>
    <x v="163"/>
    <m/>
    <m/>
    <n v="2"/>
    <n v="2"/>
    <n v="100"/>
    <x v="1045"/>
    <x v="852"/>
    <s v="YARITZA SANTANA GUERRERO"/>
    <m/>
    <m/>
    <m/>
    <m/>
    <s v="MARCIA VASQUEZ OCARES"/>
    <n v="633987"/>
    <s v="RADIOTERAPIA "/>
    <m/>
    <m/>
    <m/>
    <m/>
    <d v="2023-07-11T00:00:00"/>
    <s v="RADIOTERAPIA"/>
    <s v="No"/>
  </r>
  <r>
    <n v="47863"/>
    <s v="OT GENERALES"/>
    <s v="OT"/>
    <m/>
    <x v="0"/>
    <s v="Cerrada"/>
    <s v="Alta"/>
    <s v="03RE-CIRUGIA ADULTO-REVISION Y REPARACION "/>
    <s v="PATRICIA  LEAL SOTO"/>
    <s v="YARITZA SANTANA GUERRERO"/>
    <d v="2023-08-07T12:48:00"/>
    <s v="ot"/>
    <m/>
    <x v="197"/>
    <x v="163"/>
    <m/>
    <m/>
    <n v="2"/>
    <n v="2"/>
    <n v="100"/>
    <x v="1046"/>
    <x v="993"/>
    <s v="YARITZA SANTANA GUERRERO"/>
    <m/>
    <m/>
    <m/>
    <m/>
    <s v="CARLA NILO"/>
    <s v="633704/633823"/>
    <s v="CIRUGIA ADULTO"/>
    <m/>
    <s v="RICARDO BURGOS"/>
    <m/>
    <m/>
    <d v="2023-07-11T00:00:00"/>
    <s v="CIRUGIA ADULTO"/>
    <s v="No"/>
  </r>
  <r>
    <n v="47888"/>
    <s v="OT GENERALES"/>
    <s v="OT"/>
    <m/>
    <x v="1"/>
    <s v="Cerrada"/>
    <s v="Normal"/>
    <s v="03EI-RECUPERACION-ARREGLO "/>
    <s v="PATRICIA  LEAL SOTO"/>
    <s v="FELIPE  FIGUEROA CANUIÑIR"/>
    <d v="2023-07-12T20:19:00"/>
    <s v="ot"/>
    <m/>
    <x v="199"/>
    <x v="168"/>
    <n v="2"/>
    <n v="2"/>
    <n v="2"/>
    <n v="2"/>
    <n v="100"/>
    <x v="1047"/>
    <x v="994"/>
    <s v="FELIPE  FIGUEROA CANUIÑIR"/>
    <m/>
    <m/>
    <m/>
    <m/>
    <s v="SOFIA LAGOS"/>
    <n v="633996"/>
    <s v="RECUPERACION "/>
    <m/>
    <s v="FELIPE  FIGUEROA CANUIÑIR"/>
    <m/>
    <m/>
    <d v="2023-07-12T00:00:00"/>
    <s v="RECUPERACION PABELLON CENTRAL"/>
    <s v="No"/>
  </r>
  <r>
    <n v="47913"/>
    <s v="OT GENERALES"/>
    <s v="OT"/>
    <m/>
    <x v="1"/>
    <s v="Nueva"/>
    <s v="Alta"/>
    <s v="03EI-URGENCIA ADULTOS-REPOSICIÓN "/>
    <s v="PATRICIA  LEAL SOTO"/>
    <s v="Pablo Paredes Flores"/>
    <d v="2023-07-12T21:49:00"/>
    <s v="ot"/>
    <m/>
    <x v="37"/>
    <x v="10"/>
    <m/>
    <m/>
    <n v="0"/>
    <n v="0"/>
    <n v="0"/>
    <x v="1048"/>
    <x v="82"/>
    <s v="JUAN GUILLERMO  AGUILA TRIVIÑOS"/>
    <m/>
    <m/>
    <m/>
    <m/>
    <s v="MARIA VILLARROEL"/>
    <n v="633477"/>
    <s v="URGENCIA ADULTOS"/>
    <m/>
    <m/>
    <m/>
    <m/>
    <d v="2023-07-12T00:00:00"/>
    <s v="URGENCIA ADULTOS"/>
    <s v="No"/>
  </r>
  <r>
    <n v="47919"/>
    <s v="OT GENERALES"/>
    <s v="OT"/>
    <m/>
    <x v="0"/>
    <s v="Cerrada"/>
    <s v="Alta"/>
    <s v="03RE-5°PISO-CAMBIO DE UBICACION DE ENCHUFE"/>
    <s v="PATRICIA  LEAL SOTO"/>
    <s v="YARITZA SANTANA GUERRERO"/>
    <d v="2023-08-07T12:38:00"/>
    <s v="ot"/>
    <m/>
    <x v="199"/>
    <x v="209"/>
    <m/>
    <m/>
    <n v="8"/>
    <n v="8"/>
    <n v="100"/>
    <x v="1049"/>
    <x v="995"/>
    <s v="YARITZA SANTANA GUERRERO"/>
    <m/>
    <m/>
    <m/>
    <m/>
    <s v="KATIUSKA LAGOS"/>
    <n v="635368"/>
    <s v="DIRECCION ADMINISTRATIVA"/>
    <m/>
    <s v="RICARDO BURGOS"/>
    <m/>
    <m/>
    <d v="2023-07-12T00:00:00"/>
    <s v="HBV"/>
    <s v="No"/>
  </r>
  <r>
    <n v="47920"/>
    <s v="OT GENERALES"/>
    <s v="OT"/>
    <m/>
    <x v="0"/>
    <s v="Cerrada"/>
    <s v="Alta"/>
    <s v="03RE-DENTAL-FOCO QUEMADO"/>
    <s v="PATRICIA  LEAL SOTO"/>
    <s v="RICARDO BURGOS"/>
    <d v="2023-08-07T15:12:00"/>
    <s v="ot"/>
    <m/>
    <x v="199"/>
    <x v="198"/>
    <m/>
    <m/>
    <n v="3"/>
    <n v="3"/>
    <n v="100"/>
    <x v="1050"/>
    <x v="996"/>
    <s v="YARITZA SANTANA GUERRERO"/>
    <m/>
    <m/>
    <m/>
    <m/>
    <s v="IVNA VIVAR"/>
    <n v="633333"/>
    <s v="DENTAL"/>
    <m/>
    <m/>
    <m/>
    <m/>
    <d v="2023-07-12T00:00:00"/>
    <s v="DENTAL"/>
    <s v="No"/>
  </r>
  <r>
    <n v="47921"/>
    <s v="OT GENERALES"/>
    <s v="OT"/>
    <m/>
    <x v="1"/>
    <s v="Cerrada"/>
    <s v="Alta"/>
    <s v="03EI-ESTERILIZACION-BELIMED 3."/>
    <s v="PATRICIA  LEAL SOTO"/>
    <s v="Felipe Alvarado Palomino"/>
    <d v="2023-07-18T21:30:00"/>
    <s v="ot"/>
    <m/>
    <x v="199"/>
    <x v="168"/>
    <m/>
    <m/>
    <n v="12"/>
    <n v="12"/>
    <n v="100"/>
    <x v="1051"/>
    <x v="997"/>
    <s v="Felipe Alvarado Palomino"/>
    <m/>
    <m/>
    <m/>
    <m/>
    <s v="CONSTANZA SALINAS"/>
    <n v="633459"/>
    <s v="ESTERILIZACION"/>
    <m/>
    <s v="Felipe Alvarado Palomino"/>
    <s v="felipe.alvarado@redsalud.gob.cl"/>
    <m/>
    <d v="2023-07-12T00:00:00"/>
    <s v="ESTERILIZACION"/>
    <s v="No"/>
  </r>
  <r>
    <n v="47922"/>
    <s v="OT GENERALES"/>
    <s v="OT"/>
    <m/>
    <x v="1"/>
    <s v="Cerrada"/>
    <s v="Alta"/>
    <s v="03EI-ESTERILIZACION-AIRE ACONDICIONADO"/>
    <s v="PATRICIA  LEAL SOTO"/>
    <s v="Felipe Alvarado Palomino"/>
    <d v="2023-07-18T21:35:00"/>
    <s v="ot"/>
    <m/>
    <x v="199"/>
    <x v="168"/>
    <m/>
    <m/>
    <n v="8"/>
    <n v="8"/>
    <n v="100"/>
    <x v="1052"/>
    <x v="998"/>
    <s v="Felipe Alvarado Palomino"/>
    <m/>
    <m/>
    <m/>
    <m/>
    <s v="CONSTANZA SALINAS"/>
    <n v="633459"/>
    <s v="ESTERILIZACION"/>
    <m/>
    <s v="Felipe Alvarado Palomino"/>
    <s v="felipe.alvarado@redsalud.gob.cl"/>
    <m/>
    <d v="2023-07-12T00:00:00"/>
    <s v="ESTERILIZACION"/>
    <s v="No"/>
  </r>
  <r>
    <n v="47926"/>
    <s v="OT GENERALES"/>
    <s v="OT"/>
    <m/>
    <x v="1"/>
    <s v="Cerrada"/>
    <s v="Alta"/>
    <s v="03EI-NEUROLOGIA -ARREGLO DE CATRES "/>
    <s v="PATRICIA  LEAL SOTO"/>
    <s v="MAURICIO  QUEZADA MARTINEZ"/>
    <d v="2023-07-18T23:39:00"/>
    <s v="ot"/>
    <m/>
    <x v="194"/>
    <x v="201"/>
    <n v="4"/>
    <n v="4"/>
    <n v="4"/>
    <n v="4"/>
    <n v="100"/>
    <x v="1053"/>
    <x v="999"/>
    <s v="FELIPE  FIGUEROA CANUIÑIR"/>
    <m/>
    <m/>
    <m/>
    <m/>
    <s v="YOSELYIN VILLARROEL"/>
    <n v="633713"/>
    <s v="NEUROLOGIA"/>
    <m/>
    <s v="MAURICIO  QUEZADA MARTINEZ"/>
    <m/>
    <m/>
    <d v="2023-07-12T00:00:00"/>
    <s v="NEUROCIRUGIA"/>
    <s v="No"/>
  </r>
  <r>
    <n v="47932"/>
    <s v="OT GENERALES"/>
    <s v="OT"/>
    <m/>
    <x v="3"/>
    <s v="Cerrada"/>
    <s v="Alta"/>
    <s v="03GC-UCI 2-REPARACION "/>
    <s v="PATRICIA  LEAL SOTO"/>
    <s v="ROBERTO ALEJANDRO JARAMILLO PEREZ"/>
    <d v="2023-07-17T12:48:00"/>
    <s v="ot"/>
    <m/>
    <x v="199"/>
    <x v="168"/>
    <n v="1"/>
    <n v="1"/>
    <n v="0"/>
    <n v="0"/>
    <n v="100"/>
    <x v="1054"/>
    <x v="1000"/>
    <s v="ROBERTO ALEJANDRO JARAMILLO PEREZ"/>
    <m/>
    <m/>
    <m/>
    <m/>
    <s v="PAULINA CATALAN PEREZ"/>
    <n v="633636"/>
    <s v="UCI ADULTO 2"/>
    <m/>
    <m/>
    <m/>
    <m/>
    <d v="2023-07-12T00:00:00"/>
    <s v="UCI ADULTO"/>
    <s v="No"/>
  </r>
  <r>
    <n v="47943"/>
    <s v="OT GENERALES"/>
    <s v="OT"/>
    <m/>
    <x v="0"/>
    <s v="Cerrada"/>
    <s v="Urgente"/>
    <s v="03RE-UHI-REVICION RED ELECTRICA"/>
    <s v="PATRICIA  LEAL SOTO"/>
    <s v="YARITZA SANTANA GUERRERO"/>
    <d v="2023-08-07T13:15:00"/>
    <s v="ot"/>
    <m/>
    <x v="200"/>
    <x v="210"/>
    <m/>
    <m/>
    <n v="1"/>
    <n v="1"/>
    <n v="100"/>
    <x v="1055"/>
    <x v="1001"/>
    <s v="YARITZA SANTANA GUERRERO"/>
    <m/>
    <m/>
    <m/>
    <m/>
    <s v="ISABEL CASTRO"/>
    <s v="S/N"/>
    <s v="UHI"/>
    <m/>
    <s v="RICARDO BURGOS"/>
    <m/>
    <m/>
    <d v="2023-07-13T00:00:00"/>
    <s v="HBV"/>
    <s v="No"/>
  </r>
  <r>
    <n v="47988"/>
    <s v="OT GENERALES"/>
    <s v="OT"/>
    <m/>
    <x v="2"/>
    <s v="Cerrada"/>
    <s v="Urgente"/>
    <s v="03EM-UTI 2-SOLICITUD CABLE CARGADORES"/>
    <s v="PATRICIA  LEAL SOTO"/>
    <s v="Grecia Stephany Sánchez Macho"/>
    <d v="2024-02-23T18:02:00"/>
    <s v="ot"/>
    <m/>
    <x v="124"/>
    <x v="128"/>
    <m/>
    <m/>
    <n v="0"/>
    <n v="0"/>
    <n v="100"/>
    <x v="1056"/>
    <x v="1002"/>
    <s v="Victor Lopez Galleguillos"/>
    <m/>
    <m/>
    <m/>
    <m/>
    <s v="BARBARA TEJOS "/>
    <n v="633497"/>
    <s v="UTI 2"/>
    <m/>
    <m/>
    <m/>
    <m/>
    <d v="2023-07-13T00:00:00"/>
    <s v="HBV"/>
    <s v="No"/>
  </r>
  <r>
    <n v="47989"/>
    <s v="OT GENERALES"/>
    <s v="OT"/>
    <m/>
    <x v="2"/>
    <s v="Cerrada"/>
    <s v="Urgente"/>
    <s v="03EM-POLI OFTAMOLOGIA-REVISION DE EQUIPOS"/>
    <s v="PATRICIA  LEAL SOTO"/>
    <s v="Grecia Stephany Sánchez Macho"/>
    <d v="2024-03-22T10:43:00"/>
    <s v="ot"/>
    <m/>
    <x v="37"/>
    <x v="10"/>
    <m/>
    <m/>
    <n v="0"/>
    <n v="0"/>
    <n v="100"/>
    <x v="1057"/>
    <x v="1003"/>
    <s v="FABIAN  FLANDEZ FILOZA"/>
    <m/>
    <m/>
    <m/>
    <m/>
    <s v="MARCELA GUZMAN"/>
    <n v="633360"/>
    <s v="POLI OFTALMOLOGIA"/>
    <m/>
    <m/>
    <m/>
    <m/>
    <d v="2023-07-13T00:00:00"/>
    <s v="POLI OFTALMOLOGIA"/>
    <s v="No"/>
  </r>
  <r>
    <n v="47991"/>
    <s v="OT GENERALES"/>
    <s v="OT"/>
    <m/>
    <x v="0"/>
    <s v="Nueva"/>
    <s v="Urgente"/>
    <s v="03RE-UTI 2-INSTALACIONES DE ENCHUFES"/>
    <s v="PATRICIA  LEAL SOTO"/>
    <s v="Erwin  Fernández Lara"/>
    <d v="2023-07-13T18:55:00"/>
    <s v="ot"/>
    <m/>
    <x v="37"/>
    <x v="10"/>
    <m/>
    <m/>
    <n v="0"/>
    <n v="0"/>
    <n v="0"/>
    <x v="1058"/>
    <x v="82"/>
    <m/>
    <m/>
    <m/>
    <m/>
    <m/>
    <s v="BARBARA TEJOS "/>
    <n v="633497"/>
    <s v="UTI 2"/>
    <m/>
    <m/>
    <m/>
    <m/>
    <d v="2023-07-13T00:00:00"/>
    <s v="HBV"/>
    <s v="No"/>
  </r>
  <r>
    <n v="48011"/>
    <s v="OT GENERALES"/>
    <s v="OT"/>
    <m/>
    <x v="1"/>
    <s v="Cerrada"/>
    <s v="Urgente"/>
    <s v="03EI-UTI 2-REPARACION DE PEDESTAL"/>
    <s v="PATRICIA  LEAL SOTO"/>
    <s v="MAURICIO  QUEZADA MARTINEZ"/>
    <d v="2023-07-18T23:29:00"/>
    <s v="ot"/>
    <m/>
    <x v="192"/>
    <x v="163"/>
    <n v="3"/>
    <n v="3"/>
    <n v="3"/>
    <n v="3"/>
    <n v="100"/>
    <x v="1059"/>
    <x v="1004"/>
    <s v="FELIPE  FIGUEROA CANUIÑIR"/>
    <m/>
    <m/>
    <m/>
    <m/>
    <s v="YARITZIA ANDRADES"/>
    <n v="633340"/>
    <s v="UTI 2"/>
    <m/>
    <s v="MAURICIO  QUEZADA MARTINEZ"/>
    <m/>
    <m/>
    <d v="2023-07-13T00:00:00"/>
    <s v="HBV"/>
    <s v="No"/>
  </r>
  <r>
    <n v="48017"/>
    <s v="OT GENERALES"/>
    <s v="OT"/>
    <m/>
    <x v="1"/>
    <s v="Cerrada"/>
    <s v="Alta"/>
    <s v="03EI-GINECOLOGIA Y OBSTETRICIA-ARREGLO BOMBA DE ASPIRACIÓN "/>
    <s v="PATRICIA  LEAL SOTO"/>
    <s v="ROBERTO ALEJANDRO JARAMILLO PEREZ"/>
    <d v="2023-07-17T12:47:00"/>
    <s v="ot"/>
    <m/>
    <x v="201"/>
    <x v="200"/>
    <n v="2"/>
    <n v="2"/>
    <n v="0"/>
    <n v="0"/>
    <n v="100"/>
    <x v="1060"/>
    <x v="1005"/>
    <s v="ROBERTO ALEJANDRO JARAMILLO PEREZ"/>
    <m/>
    <m/>
    <m/>
    <m/>
    <s v="FERNANDA MUÑOZ ARCOS"/>
    <n v="633738"/>
    <s v="GINECOLOGIA Y OBSTETRICIA"/>
    <m/>
    <m/>
    <m/>
    <m/>
    <d v="2023-07-13T00:00:00"/>
    <s v="GINECOLOGIA"/>
    <s v="No"/>
  </r>
  <r>
    <n v="48019"/>
    <s v="OT GENERALES"/>
    <s v="OT"/>
    <m/>
    <x v="3"/>
    <s v="Cerrada"/>
    <s v="Alta"/>
    <s v="03GC-RECUPERACION-REVISION DE FLUJOMETRO DE OXIGENO"/>
    <s v="PATRICIA  LEAL SOTO"/>
    <s v="ROBERTO ALEJANDRO JARAMILLO PEREZ"/>
    <d v="2023-07-17T12:43:00"/>
    <s v="ot"/>
    <m/>
    <x v="200"/>
    <x v="198"/>
    <n v="1"/>
    <n v="1"/>
    <n v="0"/>
    <n v="0"/>
    <n v="100"/>
    <x v="1061"/>
    <x v="1006"/>
    <s v="ROBERTO ALEJANDRO JARAMILLO PEREZ"/>
    <m/>
    <m/>
    <m/>
    <m/>
    <s v="ANDREA FIGUEROA"/>
    <s v="S/N"/>
    <s v="RECUPERACION "/>
    <m/>
    <m/>
    <m/>
    <m/>
    <d v="2023-07-13T00:00:00"/>
    <s v="RECUPERACION PABELLON CENTRAL"/>
    <s v="No"/>
  </r>
  <r>
    <n v="48038"/>
    <s v="OT GENERALES"/>
    <s v="OT"/>
    <m/>
    <x v="0"/>
    <s v="Cerrada"/>
    <s v="Urgente"/>
    <s v="03RE-PSIQUIATRIA INFANTIL- REPARACION DE LUZ"/>
    <s v="PATRICIA  LEAL SOTO"/>
    <s v="DANIA TAPIA ACOSTA"/>
    <d v="2023-08-31T07:20:00"/>
    <s v="ot"/>
    <m/>
    <x v="202"/>
    <x v="211"/>
    <n v="1"/>
    <n v="1"/>
    <n v="1"/>
    <n v="1"/>
    <n v="100"/>
    <x v="1062"/>
    <x v="1007"/>
    <s v="Erwin  Fernández Lara"/>
    <m/>
    <m/>
    <m/>
    <m/>
    <s v="NANCY MIRA"/>
    <n v="633784"/>
    <s v="PSIQUIATRIA INFANTIL"/>
    <m/>
    <m/>
    <m/>
    <m/>
    <d v="2023-07-14T00:00:00"/>
    <s v="PSIQUIATRIA"/>
    <s v="No"/>
  </r>
  <r>
    <n v="48045"/>
    <s v="OT GENERALES"/>
    <s v="OT"/>
    <m/>
    <x v="0"/>
    <s v="Cerrada"/>
    <s v="Urgente"/>
    <s v="03RE-GINECOLOGIA OBSTRETICIA-LUCES PESTAÑEA"/>
    <s v="PATRICIA  LEAL SOTO"/>
    <s v="Erwin  Fernández Lara"/>
    <d v="2023-08-08T10:24:00"/>
    <s v="ot"/>
    <m/>
    <x v="37"/>
    <x v="10"/>
    <m/>
    <m/>
    <n v="0"/>
    <n v="0"/>
    <n v="100"/>
    <x v="1063"/>
    <x v="1008"/>
    <s v="DANIA TAPIA ACOSTA"/>
    <m/>
    <m/>
    <m/>
    <m/>
    <s v="MARLYS KESTERNICH"/>
    <n v="633605"/>
    <s v="GINECOLOGIA Y OBSTETRICIA"/>
    <m/>
    <m/>
    <m/>
    <m/>
    <d v="2023-07-14T00:00:00"/>
    <s v="GINECOLOGIA"/>
    <s v="No"/>
  </r>
  <r>
    <n v="48070"/>
    <s v="OT GENERALES"/>
    <s v="OT"/>
    <m/>
    <x v="1"/>
    <s v="Cerrada"/>
    <s v="Alta"/>
    <s v="03EI-FARMACIA HOSPITALIZADOS-REPARACIÓN DE SELLADORA"/>
    <s v="PATRICIA  LEAL SOTO"/>
    <s v="ANDRES RICARDO  MARTINEZ VEGA"/>
    <d v="2024-01-15T10:03:00"/>
    <s v="ot"/>
    <m/>
    <x v="155"/>
    <x v="159"/>
    <m/>
    <m/>
    <n v="0"/>
    <n v="0"/>
    <n v="100"/>
    <x v="1064"/>
    <x v="1009"/>
    <s v="DANIA TAPIA ACOSTA"/>
    <m/>
    <m/>
    <m/>
    <m/>
    <s v="MARCOS ARANCIBIA "/>
    <n v="633615"/>
    <s v="FARMACIA HOSPITALIZADOS"/>
    <m/>
    <m/>
    <m/>
    <m/>
    <d v="2023-07-14T00:00:00"/>
    <s v="FARMACIA H. REGIONAL"/>
    <s v="No"/>
  </r>
  <r>
    <n v="48076"/>
    <s v="OT GENERALES"/>
    <s v="OT"/>
    <m/>
    <x v="0"/>
    <s v="Cerrada"/>
    <s v="Alta"/>
    <s v="03RE-ONCOLOGIA-CAMBIO DE LUMINARIA "/>
    <s v="PATRICIA  LEAL SOTO"/>
    <s v="RICARDO BURGOS"/>
    <d v="2023-08-07T13:35:00"/>
    <s v="ot"/>
    <m/>
    <x v="201"/>
    <x v="209"/>
    <m/>
    <m/>
    <n v="1"/>
    <n v="1"/>
    <n v="100"/>
    <x v="1065"/>
    <x v="1010"/>
    <s v="YARITZA SANTANA GUERRERO"/>
    <m/>
    <m/>
    <m/>
    <m/>
    <s v="HEYDI AUGSBURGER"/>
    <n v="635395"/>
    <s v="ONCOLOGIA"/>
    <m/>
    <m/>
    <m/>
    <m/>
    <d v="2023-07-14T00:00:00"/>
    <s v="ONCOLOGIA"/>
    <s v="No"/>
  </r>
  <r>
    <n v="48080"/>
    <s v="OT GENERALES"/>
    <s v="OT"/>
    <m/>
    <x v="1"/>
    <s v="Cerrada"/>
    <s v="Alta"/>
    <s v="03EI-UCI ADULTO-CAMBIO Y ARREGLO TOMAS DE VACIO"/>
    <s v="PATRICIA  LEAL SOTO"/>
    <s v="ROBERTO ALEJANDRO JARAMILLO PEREZ"/>
    <d v="2023-07-27T12:38:00"/>
    <s v="ot"/>
    <m/>
    <x v="203"/>
    <x v="212"/>
    <n v="2"/>
    <n v="2"/>
    <n v="0"/>
    <n v="0"/>
    <n v="100"/>
    <x v="1066"/>
    <x v="1011"/>
    <s v="ROBERTO ALEJANDRO JARAMILLO PEREZ"/>
    <m/>
    <m/>
    <m/>
    <m/>
    <s v="PAULINA CATALAN"/>
    <n v="633636"/>
    <s v="UCI ADULTO"/>
    <m/>
    <m/>
    <m/>
    <m/>
    <d v="2023-07-14T00:00:00"/>
    <s v="UCI ADULTO"/>
    <s v="No"/>
  </r>
  <r>
    <n v="48119"/>
    <s v="OT GENERALES"/>
    <s v="OT"/>
    <m/>
    <x v="3"/>
    <s v="Cerrada"/>
    <s v="Urgente"/>
    <s v="03GC-UCI 2-REPARACION DE FLUJOMETRO"/>
    <s v="PATRICIA  LEAL SOTO"/>
    <s v="ROBERTO ALEJANDRO JARAMILLO PEREZ"/>
    <d v="2023-07-21T18:53:00"/>
    <s v="ot"/>
    <m/>
    <x v="192"/>
    <x v="163"/>
    <n v="1"/>
    <n v="1"/>
    <n v="0"/>
    <n v="0"/>
    <n v="100"/>
    <x v="1067"/>
    <x v="1012"/>
    <s v="ROBERTO ALEJANDRO JARAMILLO PEREZ"/>
    <m/>
    <m/>
    <m/>
    <m/>
    <s v="PAULINA CATALAN PEREZ"/>
    <s v="S/N"/>
    <s v="UCI 2"/>
    <m/>
    <m/>
    <m/>
    <m/>
    <d v="2023-07-17T00:00:00"/>
    <s v="HBV"/>
    <s v="No"/>
  </r>
  <r>
    <n v="48128"/>
    <s v="OT GENERALES"/>
    <s v="OT"/>
    <m/>
    <x v="1"/>
    <s v="Cerrada"/>
    <s v="Urgente"/>
    <s v="03EI-ESTERILIZACION-MESON CON RUIDO"/>
    <s v="PATRICIA  LEAL SOTO"/>
    <s v="ALEJANDRO AMPUERO MUÑOZ"/>
    <d v="2023-11-29T13:23:00"/>
    <s v="ot"/>
    <m/>
    <x v="192"/>
    <x v="163"/>
    <n v="2"/>
    <n v="2"/>
    <n v="2"/>
    <n v="2"/>
    <n v="100"/>
    <x v="1068"/>
    <x v="1013"/>
    <s v="PATRICIA  LEAL SOTO"/>
    <m/>
    <m/>
    <m/>
    <m/>
    <s v="MARIBEL MOLINA"/>
    <n v="633459"/>
    <s v="ESTERILIZACION"/>
    <m/>
    <s v="ALEJANDRO AMPUERO MUÑOZ"/>
    <m/>
    <m/>
    <d v="2023-07-17T00:00:00"/>
    <s v="ESTERILIZACION"/>
    <s v="No"/>
  </r>
  <r>
    <n v="48143"/>
    <s v="OT GENERALES"/>
    <s v="OT"/>
    <m/>
    <x v="3"/>
    <s v="Cerrada"/>
    <s v="Urgente"/>
    <s v="03GC-ENDOSCOPIA -REVISION DE AIRE ACONDICIONADO"/>
    <s v="PATRICIA  LEAL SOTO"/>
    <s v="ALVARO  MATUS REYES"/>
    <d v="2024-04-08T14:34:00"/>
    <s v="ot"/>
    <m/>
    <x v="204"/>
    <x v="186"/>
    <n v="9"/>
    <n v="9"/>
    <n v="9"/>
    <n v="9"/>
    <n v="100"/>
    <x v="1069"/>
    <x v="1014"/>
    <s v="ALVARO  MATUS REYES"/>
    <m/>
    <m/>
    <m/>
    <m/>
    <s v="TANIA FERNANDEZ"/>
    <n v="633569"/>
    <s v="ENDOSCOPIA"/>
    <m/>
    <s v="FELIPE  FIGUEROA CANUIÑIR"/>
    <m/>
    <m/>
    <d v="2023-07-17T00:00:00"/>
    <s v="HBV"/>
    <s v="No"/>
  </r>
  <r>
    <n v="48146"/>
    <s v="OT GENERALES"/>
    <s v="OT"/>
    <m/>
    <x v="3"/>
    <s v="Cerrada"/>
    <s v="Urgente"/>
    <s v="03GC-URGENCIA ADULTO-MANTENCION CILINDRO"/>
    <s v="PATRICIA  LEAL SOTO"/>
    <s v="ROBERTO ALEJANDRO JARAMILLO PEREZ"/>
    <d v="2023-08-07T09:17:00"/>
    <s v="ot"/>
    <m/>
    <x v="205"/>
    <x v="213"/>
    <n v="1"/>
    <n v="1"/>
    <n v="0"/>
    <n v="0"/>
    <n v="100"/>
    <x v="1070"/>
    <x v="1015"/>
    <s v="ROBERTO ALEJANDRO JARAMILLO PEREZ"/>
    <m/>
    <m/>
    <m/>
    <m/>
    <s v="MARIA VILLARROEL"/>
    <n v="633744"/>
    <s v="URGENCIA ADULTOS"/>
    <m/>
    <m/>
    <m/>
    <m/>
    <d v="2023-07-17T00:00:00"/>
    <s v="URGENCIA ADULTOS"/>
    <s v="No"/>
  </r>
  <r>
    <n v="48149"/>
    <s v="OT GENERALES"/>
    <s v="OT"/>
    <m/>
    <x v="2"/>
    <s v="Cerrada"/>
    <s v="Urgente"/>
    <s v="03EM-MEDICINA-EQUIPO DE PRESION MALO"/>
    <s v="PATRICIA  LEAL SOTO"/>
    <s v="Victor Lopez Galleguillos"/>
    <d v="2023-08-08T13:57:00"/>
    <s v="ot"/>
    <m/>
    <x v="206"/>
    <x v="214"/>
    <m/>
    <m/>
    <n v="0"/>
    <n v="0"/>
    <n v="100"/>
    <x v="1071"/>
    <x v="1016"/>
    <s v="RODRIGO GUTIERREZ VELIZ"/>
    <m/>
    <m/>
    <m/>
    <m/>
    <s v="CLAUDIA  CAMPOS"/>
    <n v="633520"/>
    <s v="MEDICINA"/>
    <m/>
    <s v="Victor Lopez Galleguillos"/>
    <m/>
    <m/>
    <d v="2023-07-17T00:00:00"/>
    <s v="MEDICINA"/>
    <s v="No"/>
  </r>
  <r>
    <n v="48152"/>
    <s v="OT GENERALES"/>
    <s v="OT"/>
    <m/>
    <x v="1"/>
    <s v="Cerrada"/>
    <s v="Urgente"/>
    <s v="03EI-MEDICINA-REPARACION DE CAMA"/>
    <s v="PATRICIA  LEAL SOTO"/>
    <s v="MAURICIO  QUEZADA MARTINEZ"/>
    <d v="2023-07-18T23:26:00"/>
    <s v="ot"/>
    <m/>
    <x v="192"/>
    <x v="163"/>
    <n v="3"/>
    <n v="3"/>
    <n v="3"/>
    <n v="3"/>
    <n v="100"/>
    <x v="1072"/>
    <x v="1017"/>
    <s v="FELIPE  FIGUEROA CANUIÑIR"/>
    <m/>
    <m/>
    <m/>
    <m/>
    <s v="CLAUDIA CAMPOS RIVERA"/>
    <n v="633520"/>
    <s v="MEDICINA"/>
    <m/>
    <s v="MAURICIO  QUEZADA MARTINEZ"/>
    <m/>
    <m/>
    <d v="2023-07-17T00:00:00"/>
    <s v="MEDICINA"/>
    <s v="No"/>
  </r>
  <r>
    <n v="48183"/>
    <s v="OT GENERALES"/>
    <s v="OT"/>
    <m/>
    <x v="1"/>
    <s v="Cerrada"/>
    <s v="Alta"/>
    <s v="03EI-UTI QUIRURGICA-ARREGLAR MACERADORA"/>
    <s v="PATRICIA  LEAL SOTO"/>
    <s v="FELIPE  FIGUEROA CANUIÑIR"/>
    <d v="2023-07-19T13:49:00"/>
    <s v="ot"/>
    <m/>
    <x v="207"/>
    <x v="215"/>
    <n v="1"/>
    <n v="1"/>
    <n v="1"/>
    <n v="1"/>
    <n v="100"/>
    <x v="1073"/>
    <x v="1018"/>
    <s v="FELIPE  FIGUEROA CANUIÑIR"/>
    <m/>
    <m/>
    <m/>
    <m/>
    <s v="CONSUELO VILLANUEVA"/>
    <n v="633497"/>
    <s v="UTI QUIRURGICA 2°PISO EDICIO ANTIGUO"/>
    <m/>
    <s v="ALVARO  MATUS REYES, FELIPE  FIGUEROA CANUIÑIR"/>
    <m/>
    <m/>
    <d v="2023-07-17T00:00:00"/>
    <s v="UTI QUIRURGICA"/>
    <s v="No"/>
  </r>
  <r>
    <n v="48188"/>
    <s v="OT GENERALES"/>
    <s v="OT"/>
    <m/>
    <x v="0"/>
    <s v="Cerrada"/>
    <s v="Alta"/>
    <s v="03RE-POLI CIRUGIA -ENCHUFES SUELTOS"/>
    <s v="PATRICIA  LEAL SOTO"/>
    <s v="YARITZA SANTANA GUERRERO"/>
    <d v="2023-08-07T11:29:00"/>
    <s v="ot"/>
    <m/>
    <x v="192"/>
    <x v="209"/>
    <m/>
    <m/>
    <n v="1"/>
    <n v="1"/>
    <n v="100"/>
    <x v="1074"/>
    <x v="1019"/>
    <s v="YARITZA SANTANA GUERRERO"/>
    <m/>
    <m/>
    <m/>
    <m/>
    <s v="VERONICA ZAPATA"/>
    <s v="S/N"/>
    <s v="POLI CIRUGIA"/>
    <m/>
    <s v="RICARDO BURGOS"/>
    <m/>
    <m/>
    <d v="2023-07-17T00:00:00"/>
    <s v="POLI CIRUGIA ADULTO"/>
    <s v="No"/>
  </r>
  <r>
    <n v="48199"/>
    <s v="OT GENERALES"/>
    <s v="OT"/>
    <m/>
    <x v="3"/>
    <s v="Cerrada"/>
    <s v="Urgente"/>
    <s v="03GC-ONCOHEMATOLOGIA INFANTIL-FLUJOMETRO"/>
    <s v="PATRICIA  LEAL SOTO"/>
    <s v="ROBERTO ALEJANDRO JARAMILLO PEREZ"/>
    <d v="2023-07-21T18:57:00"/>
    <s v="ot"/>
    <m/>
    <x v="208"/>
    <x v="216"/>
    <n v="1"/>
    <n v="1"/>
    <n v="0"/>
    <n v="0"/>
    <n v="100"/>
    <x v="1075"/>
    <x v="1020"/>
    <s v="ROBERTO ALEJANDRO JARAMILLO PEREZ"/>
    <m/>
    <m/>
    <m/>
    <m/>
    <s v="SANDRA CARRILLO"/>
    <s v="S/N"/>
    <s v="ONCOLOGIA INFANTIL"/>
    <m/>
    <m/>
    <m/>
    <m/>
    <d v="2023-07-17T00:00:00"/>
    <s v="HBV"/>
    <s v="No"/>
  </r>
  <r>
    <n v="48218"/>
    <s v="OT GENERALES"/>
    <s v="OT"/>
    <m/>
    <x v="1"/>
    <s v="Cerrada"/>
    <s v="Urgente"/>
    <s v="03EI-PABELLON CENTRAL-PANEL NO FUNCIONA"/>
    <s v="PATRICIA  LEAL SOTO"/>
    <s v="FELIPE  FIGUEROA CANUIÑIR"/>
    <d v="2023-07-19T13:54:00"/>
    <m/>
    <m/>
    <x v="204"/>
    <x v="186"/>
    <n v="2"/>
    <n v="2"/>
    <n v="2"/>
    <n v="2"/>
    <n v="100"/>
    <x v="1076"/>
    <x v="156"/>
    <s v="FELIPE  FIGUEROA CANUIÑIR"/>
    <m/>
    <m/>
    <m/>
    <m/>
    <s v="DIANA APABLAZA"/>
    <n v="633510"/>
    <s v="PABELLON CENTRAL"/>
    <m/>
    <s v="FELIPE  FIGUEROA CANUIÑIR"/>
    <m/>
    <m/>
    <d v="2023-07-18T00:00:00"/>
    <s v="PABELLON CENTRAL"/>
    <s v="No"/>
  </r>
  <r>
    <n v="48248"/>
    <s v="OT GENERALES"/>
    <s v="OT"/>
    <m/>
    <x v="1"/>
    <s v="Nueva"/>
    <s v="Urgente"/>
    <s v="03EI-PARTO-REPARA RUEDA"/>
    <s v="PATRICIA  LEAL SOTO"/>
    <s v="YOSELYN  PEREZ MARAGANO"/>
    <d v="2023-07-19T12:11:00"/>
    <s v="ot"/>
    <m/>
    <x v="37"/>
    <x v="10"/>
    <m/>
    <m/>
    <n v="0"/>
    <n v="0"/>
    <n v="0"/>
    <x v="1077"/>
    <x v="82"/>
    <s v="JUAN GUILLERMO  AGUILA TRIVIÑOS"/>
    <m/>
    <m/>
    <m/>
    <m/>
    <s v="EVELYN CARDENAS PICTICAR"/>
    <n v="633601"/>
    <s v="PARTO"/>
    <m/>
    <m/>
    <m/>
    <m/>
    <d v="2023-07-18T00:00:00"/>
    <s v="PARTO - OBSTETRICIA"/>
    <s v="No"/>
  </r>
  <r>
    <n v="48251"/>
    <s v="OT GENERALES"/>
    <s v="OT"/>
    <m/>
    <x v="1"/>
    <s v="Cerrada"/>
    <s v="Normal"/>
    <s v="03EI-BANCO DE SANGRE-REFRIGERADOR NO PRENDE"/>
    <s v="PATRICIA  LEAL SOTO"/>
    <s v="JORGE ANTONIO  PINO PINO"/>
    <d v="2023-08-23T16:47:00"/>
    <s v="ot"/>
    <m/>
    <x v="209"/>
    <x v="217"/>
    <n v="1"/>
    <n v="1"/>
    <n v="1"/>
    <n v="1"/>
    <n v="0"/>
    <x v="1078"/>
    <x v="1021"/>
    <s v="JORGE ANTONIO  PINO PINO"/>
    <m/>
    <m/>
    <m/>
    <m/>
    <s v="JAQUELIN NAVARRETE"/>
    <n v="633769"/>
    <s v="BANCO SANGRE"/>
    <m/>
    <m/>
    <m/>
    <m/>
    <d v="2023-07-18T00:00:00"/>
    <s v="BANCO DE SANGRE"/>
    <s v="No"/>
  </r>
  <r>
    <n v="48253"/>
    <s v="OT GENERALES"/>
    <s v="OT"/>
    <m/>
    <x v="1"/>
    <s v="Cerrada"/>
    <s v="Alta"/>
    <s v="03EI-LAVANDERIA-REVISION SECADOR 1"/>
    <s v="PATRICIA  LEAL SOTO"/>
    <s v="JORGE ANTONIO  PINO PINO"/>
    <d v="2023-10-05T17:37:00"/>
    <s v="ot"/>
    <m/>
    <x v="204"/>
    <x v="186"/>
    <m/>
    <m/>
    <n v="6"/>
    <n v="6"/>
    <n v="0"/>
    <x v="1079"/>
    <x v="1022"/>
    <s v="JUAN GUILLERMO  AGUILA TRIVIÑOS"/>
    <m/>
    <m/>
    <m/>
    <m/>
    <s v="CLAUDIO POZO VALENZUELA"/>
    <n v="633799"/>
    <s v="LAVANDERIA"/>
    <m/>
    <m/>
    <m/>
    <m/>
    <d v="2023-07-18T00:00:00"/>
    <s v="LAVANDERIA"/>
    <s v="No"/>
  </r>
  <r>
    <n v="48254"/>
    <s v="OT GENERALES"/>
    <s v="OT"/>
    <m/>
    <x v="2"/>
    <s v="Cerrada"/>
    <s v="Alta"/>
    <s v="03EM-MEDICINA-APARATO DE PRESIÓN "/>
    <s v="PATRICIA  LEAL SOTO"/>
    <s v="JUAN  LEIVA CADIZ"/>
    <d v="2024-01-15T10:23:00"/>
    <s v="ot"/>
    <m/>
    <x v="204"/>
    <x v="218"/>
    <m/>
    <m/>
    <n v="0"/>
    <n v="0"/>
    <n v="100"/>
    <x v="1080"/>
    <x v="1023"/>
    <s v="RODRIGO GUTIERREZ VELIZ"/>
    <m/>
    <m/>
    <m/>
    <m/>
    <s v="CLAUDIA CAMPOS RIVERA"/>
    <n v="633520"/>
    <s v="MEDICINA"/>
    <m/>
    <s v="JUAN  LEIVA CADIZ"/>
    <m/>
    <m/>
    <d v="2023-07-18T00:00:00"/>
    <s v="MEDICINA"/>
    <s v="No"/>
  </r>
  <r>
    <n v="48292"/>
    <s v="OT GENERALES"/>
    <s v="OT"/>
    <m/>
    <x v="3"/>
    <s v="Cerrada"/>
    <s v="Urgente"/>
    <s v="03GC-RAYOS-FILTRACION DE AIRE "/>
    <s v="PATRICIA  LEAL SOTO"/>
    <s v="ALVARO  MATUS REYES"/>
    <d v="2024-04-08T14:32:00"/>
    <s v="ot"/>
    <m/>
    <x v="208"/>
    <x v="216"/>
    <n v="2"/>
    <n v="2"/>
    <n v="2"/>
    <n v="2"/>
    <n v="100"/>
    <x v="1081"/>
    <x v="1024"/>
    <s v="ALVARO  MATUS REYES"/>
    <m/>
    <m/>
    <m/>
    <m/>
    <s v="DAVNE VERGARA CONTRERAS"/>
    <n v="633399"/>
    <s v="RAYOS"/>
    <m/>
    <m/>
    <m/>
    <m/>
    <d v="2023-07-19T00:00:00"/>
    <s v="RADIOLOGIA REGIONAL"/>
    <s v="No"/>
  </r>
  <r>
    <n v="48293"/>
    <s v="OT GENERALES"/>
    <s v="OT"/>
    <m/>
    <x v="1"/>
    <s v="Nueva"/>
    <s v="Urgente"/>
    <s v="03EI-URGENCIA ADULTO-QUICIO MECANICO"/>
    <s v="PATRICIA  LEAL SOTO"/>
    <s v="YOSELYN  PEREZ MARAGANO"/>
    <d v="2024-06-26T18:00:00"/>
    <s v="ot"/>
    <m/>
    <x v="37"/>
    <x v="10"/>
    <m/>
    <m/>
    <n v="0"/>
    <n v="0"/>
    <n v="0"/>
    <x v="1082"/>
    <x v="82"/>
    <s v="JUAN GUILLERMO  AGUILA TRIVIÑOS"/>
    <m/>
    <m/>
    <m/>
    <m/>
    <s v="MARIA VILLARROEL"/>
    <n v="633744"/>
    <s v="URGENCIA ADULTOS"/>
    <m/>
    <m/>
    <m/>
    <m/>
    <d v="2023-07-19T00:00:00"/>
    <s v="URGENCIA ADULTOS"/>
    <s v="No"/>
  </r>
  <r>
    <n v="48294"/>
    <s v="OT GENERALES"/>
    <s v="OT"/>
    <m/>
    <x v="1"/>
    <s v="Cerrada"/>
    <s v="Urgente"/>
    <s v="03EI-UCI1-REVISION DE REFRIGERADOR"/>
    <s v="PATRICIA  LEAL SOTO"/>
    <s v="FELIPE  FIGUEROA CANUIÑIR"/>
    <d v="2023-07-26T16:00:00"/>
    <s v="ot"/>
    <m/>
    <x v="210"/>
    <x v="219"/>
    <n v="4"/>
    <n v="4"/>
    <n v="4"/>
    <n v="4"/>
    <n v="100"/>
    <x v="1083"/>
    <x v="1025"/>
    <s v="FELIPE  FIGUEROA CANUIÑIR"/>
    <m/>
    <m/>
    <m/>
    <m/>
    <s v="PAULINA CATALAN PEREZ"/>
    <s v="S/N"/>
    <s v="UCI 1"/>
    <m/>
    <s v="FELIPE  FIGUEROA CANUIÑIR"/>
    <m/>
    <m/>
    <d v="2023-07-25T00:00:00"/>
    <s v="HBV"/>
    <s v="No"/>
  </r>
  <r>
    <n v="48295"/>
    <s v="OT GENERALES"/>
    <s v="OT"/>
    <m/>
    <x v="1"/>
    <s v="Cerrada"/>
    <s v="Urgente"/>
    <s v="03EI-UCI 1-REVISION DE CAMA"/>
    <s v="PATRICIA  LEAL SOTO"/>
    <s v="FELIPE  FIGUEROA CANUIÑIR"/>
    <d v="2023-08-28T08:17:00"/>
    <s v="ot"/>
    <m/>
    <x v="37"/>
    <x v="10"/>
    <n v="4"/>
    <n v="4"/>
    <n v="4"/>
    <n v="4"/>
    <n v="100"/>
    <x v="1084"/>
    <x v="1026"/>
    <s v="FELIPE  FIGUEROA CANUIÑIR"/>
    <m/>
    <m/>
    <m/>
    <m/>
    <s v="PAULINA CATALAN PEREZ"/>
    <n v="633636"/>
    <s v="UCI ADULTO 1"/>
    <m/>
    <s v="SEBASTIAN TORRES CARVALLO"/>
    <m/>
    <m/>
    <d v="2023-08-15T00:00:00"/>
    <s v="HBV"/>
    <s v="No"/>
  </r>
  <r>
    <n v="48305"/>
    <s v="OT GENERALES"/>
    <s v="OT"/>
    <m/>
    <x v="0"/>
    <s v="Cerrada"/>
    <s v="Urgente"/>
    <s v="03RE-POLI REUMATOLOGIA-CAMBIO DE TUBOS"/>
    <s v="PATRICIA  LEAL SOTO"/>
    <s v="YARITZA SANTANA GUERRERO"/>
    <d v="2023-08-07T13:19:00"/>
    <s v="ot"/>
    <m/>
    <x v="208"/>
    <x v="180"/>
    <m/>
    <m/>
    <n v="3"/>
    <n v="3"/>
    <n v="100"/>
    <x v="1085"/>
    <x v="1027"/>
    <s v="YARITZA SANTANA GUERRERO"/>
    <m/>
    <m/>
    <m/>
    <m/>
    <s v="MAGDALENA BARRIA"/>
    <n v="633375"/>
    <s v="POLI REUMATOLOGIA"/>
    <m/>
    <s v="VICTOR ANTONIO OBANDO TRUJILLO"/>
    <m/>
    <m/>
    <d v="2023-07-19T00:00:00"/>
    <s v="POLI REUMATOLOGIA"/>
    <s v="No"/>
  </r>
  <r>
    <n v="48307"/>
    <s v="OT GENERALES"/>
    <s v="OT"/>
    <m/>
    <x v="0"/>
    <s v="Cerrada"/>
    <s v="Urgente"/>
    <s v="03RE-BIOLOGIA MOLECULAR-ADAPTACION DE ENCHUFE"/>
    <s v="PATRICIA  LEAL SOTO"/>
    <s v="FRANCISCO ROLANDO PRADINES BRIONES"/>
    <d v="2023-09-11T10:18:00"/>
    <s v="ot"/>
    <m/>
    <x v="211"/>
    <x v="220"/>
    <m/>
    <m/>
    <n v="1"/>
    <n v="1"/>
    <n v="100"/>
    <x v="1086"/>
    <x v="1028"/>
    <s v="RICARDO BURGOS"/>
    <m/>
    <m/>
    <m/>
    <m/>
    <s v="ISRAEL GIACAMAN"/>
    <s v="S/N"/>
    <s v="BIOLOGIA MOLECULAR"/>
    <m/>
    <s v="RICARDO BURGOS"/>
    <m/>
    <m/>
    <d v="2023-07-19T00:00:00"/>
    <s v="HBV"/>
    <s v="No"/>
  </r>
  <r>
    <n v="48314"/>
    <s v="OT GENERALES"/>
    <s v="OT"/>
    <m/>
    <x v="0"/>
    <s v="Cerrada"/>
    <s v="Urgente"/>
    <s v="03RE-PEDIATRIA-REPARAR FOCO"/>
    <s v="PATRICIA  LEAL SOTO"/>
    <s v="YARITZA SANTANA GUERRERO"/>
    <d v="2023-08-30T14:26:00"/>
    <s v="ot"/>
    <m/>
    <x v="208"/>
    <x v="211"/>
    <n v="1"/>
    <n v="1"/>
    <n v="1"/>
    <n v="1"/>
    <n v="100"/>
    <x v="1087"/>
    <x v="1029"/>
    <s v="YARITZA SANTANA GUERRERO"/>
    <m/>
    <m/>
    <m/>
    <m/>
    <s v="SANDRA CARRILLO"/>
    <n v="633685"/>
    <s v="PEDIATRIA"/>
    <m/>
    <s v="RICARDO BURGOS"/>
    <m/>
    <m/>
    <d v="2023-07-19T00:00:00"/>
    <s v="PEDIATRIA"/>
    <s v="No"/>
  </r>
  <r>
    <n v="48315"/>
    <s v="OT GENERALES"/>
    <s v="OT"/>
    <m/>
    <x v="0"/>
    <s v="Cerrada"/>
    <s v="Urgente"/>
    <s v="03RE-MEDICINA-INSTALACION DE LUMINARIA"/>
    <s v="PATRICIA  LEAL SOTO"/>
    <s v="DANIA TAPIA ACOSTA"/>
    <d v="2023-09-17T10:10:00"/>
    <s v="ot"/>
    <m/>
    <x v="211"/>
    <x v="220"/>
    <n v="2"/>
    <n v="2"/>
    <n v="2"/>
    <n v="2"/>
    <n v="100"/>
    <x v="1088"/>
    <x v="1030"/>
    <s v="Erwin  Fernández Lara"/>
    <m/>
    <m/>
    <m/>
    <m/>
    <s v="CLAUDIA CAMPOS RIVERA"/>
    <n v="633530"/>
    <s v="MEDICINA"/>
    <m/>
    <m/>
    <m/>
    <m/>
    <d v="2023-07-19T00:00:00"/>
    <s v="MEDICINA"/>
    <s v="No"/>
  </r>
  <r>
    <n v="48331"/>
    <s v="OT GENERALES"/>
    <s v="OT"/>
    <m/>
    <x v="3"/>
    <s v="Cerrada"/>
    <s v="Alta"/>
    <s v="03GC-POLI DERMATOLOGIA-CALEFACTOR EN MAL ESTADO "/>
    <s v="PATRICIA  LEAL SOTO"/>
    <s v="Pablo Paredes Flores"/>
    <d v="2023-07-27T08:58:00"/>
    <s v="ot"/>
    <m/>
    <x v="196"/>
    <x v="205"/>
    <m/>
    <m/>
    <n v="0"/>
    <n v="0"/>
    <n v="100"/>
    <x v="1089"/>
    <x v="1031"/>
    <s v="JUAN GUILLERMO  AGUILA TRIVIÑOS"/>
    <m/>
    <m/>
    <m/>
    <m/>
    <s v="ALEJANDRA MELLA"/>
    <n v="633374"/>
    <s v="POLI DERMATOLOGIA"/>
    <m/>
    <s v="MAURICIO  QUEZADA MARTINEZ"/>
    <m/>
    <m/>
    <d v="2023-07-19T00:00:00"/>
    <s v="POLI ENDOCRINOLOGIA"/>
    <s v="No"/>
  </r>
  <r>
    <n v="48334"/>
    <s v="OT GENERALES"/>
    <s v="OT"/>
    <m/>
    <x v="0"/>
    <s v="Cerrada"/>
    <s v="Normal"/>
    <s v="03RE-RECUPERACIÓN-REVISIÓN ENCHUFES "/>
    <s v="PATRICIA  LEAL SOTO"/>
    <s v="YARITZA SANTANA GUERRERO"/>
    <d v="2023-08-07T12:44:00"/>
    <s v="ot"/>
    <m/>
    <x v="208"/>
    <x v="210"/>
    <m/>
    <m/>
    <n v="0"/>
    <n v="0"/>
    <n v="100"/>
    <x v="1090"/>
    <x v="1032"/>
    <s v="YARITZA SANTANA GUERRERO"/>
    <m/>
    <m/>
    <m/>
    <m/>
    <s v="NOEMI DIAZ"/>
    <s v="S/N"/>
    <s v="RECUPERACION "/>
    <m/>
    <s v="RICARDO BURGOS"/>
    <m/>
    <m/>
    <d v="2023-07-19T00:00:00"/>
    <s v="RECUPERACION PABELLON CENTRAL"/>
    <s v="No"/>
  </r>
  <r>
    <n v="48383"/>
    <s v="OT GENERALES"/>
    <s v="OT"/>
    <m/>
    <x v="1"/>
    <s v="Nueva"/>
    <s v="Alta"/>
    <s v="03EI-HEMATOLOGIA INTESIVA-FILTRACION DE AGUA."/>
    <s v="PATRICIA  LEAL SOTO"/>
    <s v="YOSELYN  PEREZ MARAGANO"/>
    <d v="2023-07-24T16:32:00"/>
    <s v="ot"/>
    <m/>
    <x v="37"/>
    <x v="10"/>
    <m/>
    <m/>
    <n v="0"/>
    <n v="0"/>
    <n v="0"/>
    <x v="1091"/>
    <x v="82"/>
    <s v="Elias Haron Sanchez Paredes"/>
    <m/>
    <m/>
    <m/>
    <m/>
    <s v="VARINIA ZUÑIGA"/>
    <s v="S/N"/>
    <s v="HEMATOLOGIA INTENSIVA"/>
    <m/>
    <m/>
    <m/>
    <m/>
    <d v="2023-07-19T00:00:00"/>
    <s v="HBV"/>
    <s v="No"/>
  </r>
  <r>
    <n v="48387"/>
    <s v="OT GENERALES"/>
    <s v="OT"/>
    <m/>
    <x v="0"/>
    <s v="Cerrada"/>
    <s v="Urgente"/>
    <s v="03RE-UMF-REVISION DE UPS"/>
    <s v="PATRICIA  LEAL SOTO"/>
    <s v="YARITZA SANTANA GUERRERO"/>
    <d v="2023-08-07T13:25:00"/>
    <s v="ot"/>
    <m/>
    <x v="208"/>
    <x v="187"/>
    <m/>
    <m/>
    <n v="1"/>
    <n v="1"/>
    <n v="100"/>
    <x v="1092"/>
    <x v="1033"/>
    <s v="YARITZA SANTANA GUERRERO"/>
    <m/>
    <m/>
    <m/>
    <m/>
    <s v="JUAN SOTO"/>
    <s v="S/N"/>
    <s v="UMF"/>
    <m/>
    <m/>
    <m/>
    <m/>
    <d v="2023-07-19T00:00:00"/>
    <s v="HBV"/>
    <s v="No"/>
  </r>
  <r>
    <n v="48390"/>
    <s v="OT GENERALES"/>
    <s v="OT"/>
    <m/>
    <x v="0"/>
    <s v="Cerrada"/>
    <s v="Urgente"/>
    <s v="03RE-ONCOLOGIAY RADIOTERAPIA-INSTALACION DE BANDEJA"/>
    <s v="PATRICIA  LEAL SOTO"/>
    <s v="DANIA TAPIA ACOSTA"/>
    <d v="2023-10-24T13:05:00"/>
    <s v="ot"/>
    <m/>
    <x v="212"/>
    <x v="221"/>
    <m/>
    <m/>
    <n v="0"/>
    <n v="0"/>
    <n v="100"/>
    <x v="1093"/>
    <x v="1034"/>
    <s v="DANIA TAPIA ACOSTA"/>
    <m/>
    <m/>
    <m/>
    <m/>
    <s v="RODRIGO ASTUDILLO"/>
    <s v="S/N"/>
    <s v="ONCOLOGIA Y RADIOTERAPIA"/>
    <m/>
    <s v="VICTOR ANTONIO OBANDO TRUJILLO"/>
    <m/>
    <m/>
    <d v="2023-07-19T00:00:00"/>
    <s v="HBV"/>
    <s v="No"/>
  </r>
  <r>
    <n v="48410"/>
    <s v="OT GENERALES"/>
    <s v="OT"/>
    <m/>
    <x v="1"/>
    <s v="Cerrada"/>
    <s v="Urgente"/>
    <s v="03EI-ESTERILIZACION-LAVADORA NIVEL BAJO"/>
    <s v="PATRICIA  LEAL SOTO"/>
    <s v="ALEJANDRO AMPUERO MUÑOZ"/>
    <d v="2023-11-29T13:21:00"/>
    <s v="ot"/>
    <m/>
    <x v="39"/>
    <x v="40"/>
    <n v="8"/>
    <n v="8"/>
    <n v="8"/>
    <n v="8"/>
    <n v="100"/>
    <x v="1094"/>
    <x v="1035"/>
    <s v="PATRICIA  LEAL SOTO"/>
    <m/>
    <m/>
    <m/>
    <m/>
    <s v="CAMILA MARDONES"/>
    <s v="S/N"/>
    <s v="ESTERILIZACION"/>
    <m/>
    <s v="Felipe Alvarado Palomino, ALEJANDRO AMPUERO MUÑOZ"/>
    <m/>
    <m/>
    <d v="2023-07-20T00:00:00"/>
    <s v="ESTERILIZACION"/>
    <s v="No"/>
  </r>
  <r>
    <n v="48419"/>
    <s v="OT GENERALES"/>
    <s v="OT"/>
    <m/>
    <x v="0"/>
    <s v="Rechazada"/>
    <s v="Urgente"/>
    <s v="03RE-MEDICINA-REPARACION DE ENCHUFE"/>
    <s v="PATRICIA  LEAL SOTO"/>
    <s v="FRANCISCO ROLANDO PRADINES BRIONES"/>
    <d v="2024-01-11T17:27:00"/>
    <s v="ot"/>
    <m/>
    <x v="196"/>
    <x v="205"/>
    <n v="0.5"/>
    <n v="0.5"/>
    <n v="0.5"/>
    <n v="0.5"/>
    <n v="100"/>
    <x v="1095"/>
    <x v="1036"/>
    <s v="Erwin  Fernández Lara"/>
    <m/>
    <m/>
    <m/>
    <m/>
    <s v="CLAUDIA CAMPOS RIVERA"/>
    <n v="633520"/>
    <s v="MEDICINA"/>
    <m/>
    <m/>
    <m/>
    <m/>
    <d v="2023-07-20T00:00:00"/>
    <s v="MEDICINA"/>
    <s v="No"/>
  </r>
  <r>
    <n v="48420"/>
    <s v="OT GENERALES"/>
    <s v="OT"/>
    <m/>
    <x v="2"/>
    <s v="Cerrada"/>
    <s v="Urgente"/>
    <s v="03EM-UCI 2-REPARACION DE MONITOR"/>
    <s v="PATRICIA  LEAL SOTO"/>
    <s v="Grecia Stephany Sánchez Macho"/>
    <d v="2023-09-05T11:25:00"/>
    <s v="ot"/>
    <m/>
    <x v="115"/>
    <x v="102"/>
    <m/>
    <m/>
    <n v="0"/>
    <n v="0"/>
    <n v="100"/>
    <x v="1096"/>
    <x v="1037"/>
    <s v="RICHARD  MARDONES ALVAREZ"/>
    <m/>
    <m/>
    <m/>
    <m/>
    <s v="PAULINA CATALAN PEREZ"/>
    <n v="633636"/>
    <s v="UCI 2"/>
    <m/>
    <m/>
    <m/>
    <m/>
    <d v="2023-07-20T00:00:00"/>
    <s v="HBV"/>
    <s v="No"/>
  </r>
  <r>
    <n v="48431"/>
    <s v="OT GENERALES"/>
    <s v="OT"/>
    <m/>
    <x v="0"/>
    <s v="Cerrada"/>
    <s v="Urgente"/>
    <s v="03RE-GINECOLOGIA-CAMBIAR LUZ"/>
    <s v="PATRICIA  LEAL SOTO"/>
    <s v="Erwin  Fernández Lara"/>
    <d v="2024-07-23T17:02:00"/>
    <s v="ot"/>
    <m/>
    <x v="37"/>
    <x v="10"/>
    <m/>
    <m/>
    <n v="0"/>
    <n v="0"/>
    <n v="100"/>
    <x v="1097"/>
    <x v="1038"/>
    <s v="RICARDO BURGOS"/>
    <m/>
    <m/>
    <m/>
    <m/>
    <s v="EVELYN CARDENAS PICTICAR"/>
    <n v="633605"/>
    <s v="GINECOLOGIA Y OBSTETRICIA"/>
    <m/>
    <s v="FRANCISCO ROLANDO PRADINES BRIONES"/>
    <m/>
    <m/>
    <d v="2023-07-20T00:00:00"/>
    <s v="GINECOLOGIA"/>
    <s v="No"/>
  </r>
  <r>
    <n v="48433"/>
    <s v="OT GENERALES"/>
    <s v="OT"/>
    <m/>
    <x v="0"/>
    <s v="Rechazada"/>
    <s v="Urgente"/>
    <s v="03RE-MEDICINA-REPARACION DE ENCHUFE"/>
    <s v="PATRICIA  LEAL SOTO"/>
    <s v="Erwin  Fernández Lara"/>
    <d v="2024-04-17T16:00:00"/>
    <s v="ot"/>
    <m/>
    <x v="125"/>
    <x v="129"/>
    <m/>
    <m/>
    <n v="0"/>
    <n v="0"/>
    <n v="100"/>
    <x v="1098"/>
    <x v="1039"/>
    <s v="RICARDO BURGOS"/>
    <m/>
    <m/>
    <m/>
    <m/>
    <s v="AL"/>
    <n v="633518"/>
    <s v="MEDICINA"/>
    <m/>
    <m/>
    <m/>
    <m/>
    <d v="2023-07-20T00:00:00"/>
    <s v="MEDICINA"/>
    <s v="No"/>
  </r>
  <r>
    <n v="48458"/>
    <s v="OT GENERALES"/>
    <s v="OT"/>
    <m/>
    <x v="3"/>
    <s v="Cerrada"/>
    <s v="Urgente"/>
    <s v="03GC-ONCOLOGIA-FILTRACION DE AGUA"/>
    <s v="PATRICIA  LEAL SOTO"/>
    <s v="MAURICIO  QUEZADA MARTINEZ"/>
    <d v="2023-08-02T19:56:00"/>
    <s v="ot"/>
    <m/>
    <x v="207"/>
    <x v="215"/>
    <n v="2"/>
    <n v="2"/>
    <n v="2"/>
    <n v="2"/>
    <n v="100"/>
    <x v="1099"/>
    <x v="1040"/>
    <s v="MAURICIO  QUEZADA MARTINEZ"/>
    <m/>
    <m/>
    <m/>
    <m/>
    <s v="MARCIA VASQUEZ"/>
    <n v="633987"/>
    <s v="ONCOLOGIA"/>
    <m/>
    <s v="MAURICIO  QUEZADA MARTINEZ"/>
    <m/>
    <m/>
    <d v="2023-07-20T00:00:00"/>
    <s v="ONCOLOGIA"/>
    <s v="No"/>
  </r>
  <r>
    <n v="48461"/>
    <s v="OT GENERALES"/>
    <s v="OT"/>
    <m/>
    <x v="1"/>
    <s v="Cerrada"/>
    <s v="Urgente"/>
    <s v="03EI-UCI2-REPARAR BIC FRESENIUS"/>
    <s v="PATRICIA  LEAL SOTO"/>
    <s v="Grecia Stephany Sánchez Macho"/>
    <d v="2024-04-11T18:11:00"/>
    <s v="ot"/>
    <m/>
    <x v="213"/>
    <x v="222"/>
    <m/>
    <m/>
    <n v="0"/>
    <n v="0"/>
    <n v="100"/>
    <x v="1100"/>
    <x v="1041"/>
    <s v="Victor Lopez Galleguillos"/>
    <m/>
    <m/>
    <m/>
    <m/>
    <s v="PAULINA CATALAN"/>
    <n v="633636"/>
    <s v="UCI 2"/>
    <m/>
    <m/>
    <m/>
    <m/>
    <d v="2023-07-20T00:00:00"/>
    <s v="HBV"/>
    <s v="No"/>
  </r>
  <r>
    <n v="48462"/>
    <s v="OT GENERALES"/>
    <s v="OT"/>
    <m/>
    <x v="1"/>
    <s v="Cerrada"/>
    <s v="Urgente"/>
    <s v="03EI-UCI 1-ARREGLO DE LAVA CHAPA"/>
    <s v="PATRICIA  LEAL SOTO"/>
    <s v="JOSE LUIS  CEBALLO CARCAMO"/>
    <d v="2023-11-21T12:52:00"/>
    <s v="ot"/>
    <m/>
    <x v="39"/>
    <x v="40"/>
    <n v="2"/>
    <n v="2"/>
    <n v="4"/>
    <n v="4"/>
    <n v="100"/>
    <x v="1101"/>
    <x v="1042"/>
    <s v="JOSE LUIS  CEBALLO CARCAMO"/>
    <m/>
    <m/>
    <m/>
    <m/>
    <s v="PAULINA CATALAN"/>
    <n v="633636"/>
    <s v="UCI1"/>
    <m/>
    <s v="JOSE LUIS  CEBALLO CARCAMO"/>
    <m/>
    <m/>
    <d v="2023-07-20T00:00:00"/>
    <s v="HBV"/>
    <s v="No"/>
  </r>
  <r>
    <n v="48467"/>
    <s v="OT GENERALES"/>
    <s v="OT"/>
    <m/>
    <x v="3"/>
    <s v="Cerrada"/>
    <s v="Alta"/>
    <s v="03GC-UPC ADULTO-REPARACION FLUJOMETRO"/>
    <s v="PATRICIA  LEAL SOTO"/>
    <s v="CESAR ANTONIO ESPINA QUINTEROS"/>
    <d v="2024-07-23T16:27:00"/>
    <s v="ot"/>
    <m/>
    <x v="214"/>
    <x v="223"/>
    <n v="6"/>
    <n v="6"/>
    <n v="0"/>
    <n v="0"/>
    <n v="100"/>
    <x v="1102"/>
    <x v="1043"/>
    <s v="PATRICIA  LEAL SOTO"/>
    <m/>
    <m/>
    <m/>
    <m/>
    <s v="MARCIAL BASTIDAS NUÑEZ"/>
    <n v="633637"/>
    <s v="UPC ADULTO"/>
    <m/>
    <m/>
    <m/>
    <m/>
    <d v="2023-07-20T00:00:00"/>
    <s v="HBV"/>
    <s v="No"/>
  </r>
  <r>
    <n v="48498"/>
    <s v="OT GENERALES"/>
    <s v="OT"/>
    <m/>
    <x v="3"/>
    <s v="Cerrada"/>
    <s v="Urgente"/>
    <s v="03GC-GINECOLOGIA Y OBSTETRICIA-FLUJOMETRO  CAMBIO"/>
    <s v="PATRICIA  LEAL SOTO"/>
    <s v="ROBERTO ALEJANDRO JARAMILLO PEREZ"/>
    <d v="2023-07-21T18:55:00"/>
    <s v="ot"/>
    <m/>
    <x v="39"/>
    <x v="40"/>
    <n v="2"/>
    <n v="2"/>
    <n v="0"/>
    <n v="0"/>
    <n v="100"/>
    <x v="1103"/>
    <x v="1044"/>
    <s v="ROBERTO ALEJANDRO JARAMILLO PEREZ"/>
    <m/>
    <m/>
    <m/>
    <m/>
    <s v="FERNANDA MUÑOZ ARCOS"/>
    <n v="633738"/>
    <s v="GINECOLOGIA Y OBSTETRICIA"/>
    <m/>
    <m/>
    <m/>
    <m/>
    <d v="2023-07-21T00:00:00"/>
    <s v="GINECOLOGIA"/>
    <s v="No"/>
  </r>
  <r>
    <n v="48501"/>
    <s v="OT GENERALES"/>
    <s v="OT"/>
    <m/>
    <x v="0"/>
    <s v="Cerrada"/>
    <s v="Urgente"/>
    <s v="03RE-PEDIATRIA-INSTALACION DE CONEXIONES"/>
    <s v="PATRICIA  LEAL SOTO"/>
    <s v="LUIS ALBERTO DELGADO MACLOAD"/>
    <d v="2023-08-07T13:11:00"/>
    <s v="ot"/>
    <m/>
    <x v="207"/>
    <x v="210"/>
    <m/>
    <m/>
    <n v="0"/>
    <n v="0"/>
    <n v="100"/>
    <x v="1104"/>
    <x v="1045"/>
    <s v="YARITZA SANTANA GUERRERO"/>
    <m/>
    <m/>
    <m/>
    <m/>
    <s v="JAMILETTE JARAMILLO "/>
    <n v="633683"/>
    <s v="PEDIATRIA"/>
    <m/>
    <m/>
    <m/>
    <m/>
    <d v="2023-07-21T00:00:00"/>
    <s v="PEDIATRIA"/>
    <s v="No"/>
  </r>
  <r>
    <n v="48515"/>
    <s v="OT GENERALES"/>
    <s v="OT"/>
    <m/>
    <x v="1"/>
    <s v="Cerrada"/>
    <s v="Normal"/>
    <s v="03EI-.LAVANDERÍA-REVISIÓN LAVADORA"/>
    <s v="PATRICIA  LEAL SOTO"/>
    <s v="JORGE ANTONIO  PINO PINO"/>
    <d v="2023-07-28T14:09:00"/>
    <s v="ot"/>
    <m/>
    <x v="207"/>
    <x v="215"/>
    <n v="4"/>
    <n v="4"/>
    <n v="4"/>
    <n v="4"/>
    <n v="0"/>
    <x v="1105"/>
    <x v="1046"/>
    <s v="JORGE ANTONIO  PINO PINO"/>
    <m/>
    <s v="descarga.png"/>
    <m/>
    <m/>
    <s v="CLAUDIO POZO VALENZUELA"/>
    <n v="633799"/>
    <s v="LAVANDERIA"/>
    <m/>
    <m/>
    <m/>
    <m/>
    <d v="2023-07-21T00:00:00"/>
    <s v="LAVANDERIA"/>
    <s v="No"/>
  </r>
  <r>
    <n v="48527"/>
    <s v="OT GENERALES"/>
    <s v="OT"/>
    <m/>
    <x v="1"/>
    <s v="Cerrada"/>
    <s v="Urgente"/>
    <s v="03EI-UTI 2-REPARACION BIC"/>
    <s v="PATRICIA  LEAL SOTO"/>
    <s v="Grecia Stephany Sánchez Macho"/>
    <d v="2024-04-11T18:12:00"/>
    <s v="ot"/>
    <m/>
    <x v="213"/>
    <x v="222"/>
    <m/>
    <m/>
    <n v="0"/>
    <n v="0"/>
    <n v="100"/>
    <x v="1106"/>
    <x v="1047"/>
    <s v="Victor Lopez Galleguillos"/>
    <m/>
    <m/>
    <m/>
    <m/>
    <s v="BARBARA TEJOS "/>
    <n v="633497"/>
    <s v="UTI 2"/>
    <m/>
    <m/>
    <m/>
    <m/>
    <d v="2023-07-21T00:00:00"/>
    <s v="HBV"/>
    <s v="No"/>
  </r>
  <r>
    <n v="48533"/>
    <s v="OT GENERALES"/>
    <s v="OT"/>
    <m/>
    <x v="0"/>
    <s v="Cerrada"/>
    <s v="Urgente"/>
    <s v="03RE-GUARDARROPIA-SEPARAR INTERRUPOR"/>
    <s v="PATRICIA  LEAL SOTO"/>
    <s v="YARITZA SANTANA GUERRERO"/>
    <d v="2023-08-07T11:54:00"/>
    <s v="ot"/>
    <m/>
    <x v="207"/>
    <x v="224"/>
    <m/>
    <m/>
    <n v="1"/>
    <n v="1"/>
    <n v="100"/>
    <x v="1107"/>
    <x v="1048"/>
    <s v="YARITZA SANTANA GUERRERO"/>
    <m/>
    <m/>
    <m/>
    <m/>
    <s v="ABNER BECERRA"/>
    <n v="633413"/>
    <s v="GUARDARROPIA"/>
    <m/>
    <s v="RICARDO BURGOS"/>
    <m/>
    <m/>
    <d v="2023-07-21T00:00:00"/>
    <s v="HBV"/>
    <s v="No"/>
  </r>
  <r>
    <n v="48567"/>
    <s v="OT GENERALES"/>
    <s v="OT"/>
    <m/>
    <x v="0"/>
    <s v="Cerrada"/>
    <s v="Alta"/>
    <s v="03RE-PABELLON CENTRAL-CAMBIO DE TUBO FLUORESCENTE"/>
    <s v="PATRICIA  LEAL SOTO"/>
    <s v="RICARDO BURGOS"/>
    <d v="2023-08-16T10:03:00"/>
    <s v="ot"/>
    <m/>
    <x v="207"/>
    <x v="225"/>
    <m/>
    <m/>
    <n v="2"/>
    <n v="2"/>
    <n v="100"/>
    <x v="1108"/>
    <x v="1049"/>
    <s v="YARITZA SANTANA GUERRERO"/>
    <m/>
    <m/>
    <m/>
    <m/>
    <s v="DIANA APABLAZA"/>
    <n v="633510"/>
    <s v="PABELLON CENTRAL"/>
    <m/>
    <m/>
    <m/>
    <m/>
    <d v="2023-07-21T00:00:00"/>
    <s v="PABELLON CENTRAL"/>
    <s v="No"/>
  </r>
  <r>
    <n v="48568"/>
    <s v="OT GENERALES"/>
    <s v="OT"/>
    <m/>
    <x v="0"/>
    <s v="Cerrada"/>
    <s v="Alta"/>
    <s v="03RE-PABELLÓN CENTRAL AMPOLLETA QUEMADA"/>
    <s v="PATRICIA  LEAL SOTO"/>
    <s v="YARITZA SANTANA GUERRERO"/>
    <d v="2023-08-07T11:58:00"/>
    <s v="ot"/>
    <m/>
    <x v="207"/>
    <x v="224"/>
    <m/>
    <m/>
    <n v="1"/>
    <n v="1"/>
    <n v="100"/>
    <x v="1109"/>
    <x v="1050"/>
    <s v="YARITZA SANTANA GUERRERO"/>
    <m/>
    <m/>
    <m/>
    <m/>
    <s v="DIANA APABLAZA"/>
    <n v="633510"/>
    <s v="PABELLON CENTRAL"/>
    <m/>
    <s v="RICARDO BURGOS"/>
    <m/>
    <m/>
    <d v="2023-07-21T00:00:00"/>
    <s v="PABELLON CENTRAL"/>
    <s v="No"/>
  </r>
  <r>
    <n v="48569"/>
    <s v="OT GENERALES"/>
    <s v="OT"/>
    <m/>
    <x v="0"/>
    <s v="Cerrada"/>
    <s v="Alta"/>
    <s v="03RE-UTI TERCER PISO EDIFICIO HE-ARREGLO TIMBRE"/>
    <s v="PATRICIA  LEAL SOTO"/>
    <s v="RICARDO BURGOS"/>
    <d v="2023-08-07T13:36:00"/>
    <s v="ot"/>
    <m/>
    <x v="210"/>
    <x v="226"/>
    <m/>
    <m/>
    <n v="1"/>
    <n v="1"/>
    <n v="100"/>
    <x v="1110"/>
    <x v="1051"/>
    <s v="YARITZA SANTANA GUERRERO"/>
    <m/>
    <m/>
    <m/>
    <m/>
    <s v="PALOMA BUENDIA"/>
    <s v="S/N"/>
    <s v="UTI TERCER PISO EDIFICIO HE"/>
    <m/>
    <m/>
    <m/>
    <m/>
    <d v="2023-07-25T00:00:00"/>
    <s v="HBV"/>
    <s v="No"/>
  </r>
  <r>
    <n v="48610"/>
    <s v="OT GENERALES"/>
    <s v="OT"/>
    <m/>
    <x v="0"/>
    <s v="Cerrada"/>
    <s v="Normal"/>
    <s v="03RE-FARMACIA AMBULATORIO-REVISION  DE EXTRARTOR"/>
    <s v="PATRICIA  LEAL SOTO"/>
    <s v="FELIPE  FIGUEROA CANUIÑIR"/>
    <d v="2023-08-21T08:37:00"/>
    <s v="ot"/>
    <m/>
    <x v="215"/>
    <x v="227"/>
    <n v="3"/>
    <n v="3"/>
    <n v="3"/>
    <n v="3"/>
    <n v="100"/>
    <x v="1111"/>
    <x v="1052"/>
    <s v="FELIPE  FIGUEROA CANUIÑIR"/>
    <m/>
    <m/>
    <m/>
    <m/>
    <s v="MARY SANCHEZ"/>
    <n v="633615"/>
    <s v="FARMACIA AMBULATORIO"/>
    <m/>
    <s v="ALVARO  MATUS REYES"/>
    <m/>
    <m/>
    <d v="2023-07-24T00:00:00"/>
    <s v="FARMACIA H. REGIONAL"/>
    <s v="No"/>
  </r>
  <r>
    <n v="48630"/>
    <s v="OT GENERALES"/>
    <s v="OT"/>
    <m/>
    <x v="0"/>
    <s v="Cerrada"/>
    <s v="Alta"/>
    <s v="03RE-CASINO FUNCIONARIOS-EVALUAR AUMENTO DE VOLTAJES"/>
    <s v="PATRICIA  LEAL SOTO"/>
    <s v="Erwin  Fernández Lara"/>
    <d v="2023-08-31T07:16:00"/>
    <s v="ot"/>
    <m/>
    <x v="206"/>
    <x v="195"/>
    <n v="2"/>
    <n v="2"/>
    <n v="2"/>
    <n v="2"/>
    <n v="100"/>
    <x v="1112"/>
    <x v="1053"/>
    <s v="Erwin  Fernández Lara"/>
    <m/>
    <m/>
    <m/>
    <m/>
    <s v="MARIA JOSE MARIANJEL"/>
    <n v="633302"/>
    <s v="CASINO DE FUNCIONARIOS"/>
    <m/>
    <m/>
    <m/>
    <m/>
    <d v="2023-07-24T00:00:00"/>
    <s v="ALIMENTACION (UCP)"/>
    <s v="No"/>
  </r>
  <r>
    <n v="48631"/>
    <s v="OT GENERALES"/>
    <s v="OT"/>
    <m/>
    <x v="2"/>
    <s v="Cerrada"/>
    <s v="Alta"/>
    <s v="03EM-ENDOSCOPIA-REPARACIÓN MONITOR"/>
    <s v="PATRICIA  LEAL SOTO"/>
    <s v="Grecia Stephany Sánchez Macho"/>
    <d v="2023-07-26T10:40:00"/>
    <s v="ot"/>
    <m/>
    <x v="216"/>
    <x v="194"/>
    <m/>
    <m/>
    <n v="0"/>
    <n v="0"/>
    <n v="100"/>
    <x v="1113"/>
    <x v="1054"/>
    <s v="RICHARD  MARDONES ALVAREZ"/>
    <m/>
    <m/>
    <m/>
    <m/>
    <s v="TANIA FERNANDEZ"/>
    <n v="633999"/>
    <s v="ENDOSCOPIA"/>
    <m/>
    <m/>
    <m/>
    <m/>
    <d v="2023-07-24T00:00:00"/>
    <s v="HBV"/>
    <s v="No"/>
  </r>
  <r>
    <n v="48634"/>
    <s v="OT GENERALES"/>
    <s v="OT"/>
    <m/>
    <x v="0"/>
    <s v="Cerrada"/>
    <s v="Alta"/>
    <s v="03RE-ESTERILIZACION-TUBO FLUORESCENTE"/>
    <s v="PATRICIA  LEAL SOTO"/>
    <s v="Erwin  Fernández Lara"/>
    <d v="2023-08-08T10:23:00"/>
    <s v="ot"/>
    <m/>
    <x v="37"/>
    <x v="10"/>
    <m/>
    <m/>
    <n v="0"/>
    <n v="0"/>
    <n v="100"/>
    <x v="1114"/>
    <x v="1055"/>
    <s v="DANIA TAPIA ACOSTA"/>
    <m/>
    <m/>
    <m/>
    <m/>
    <s v="LILIANA FEHRMANN"/>
    <s v="S/N"/>
    <s v="ESTERILIZACION"/>
    <m/>
    <s v="RICARDO BURGOS"/>
    <m/>
    <m/>
    <d v="2023-07-24T00:00:00"/>
    <s v="ESTERILIZACION"/>
    <s v="No"/>
  </r>
  <r>
    <n v="48646"/>
    <s v="OT GENERALES"/>
    <s v="OT"/>
    <m/>
    <x v="3"/>
    <s v="Cerrada"/>
    <s v="Urgente"/>
    <s v="03GC-SAMU-REPARACIÓN DE OXIGENO "/>
    <s v="PATRICIA  LEAL SOTO"/>
    <s v="ROBERTO ALEJANDRO JARAMILLO PEREZ"/>
    <d v="2023-07-25T17:45:00"/>
    <s v="ot"/>
    <m/>
    <x v="210"/>
    <x v="219"/>
    <n v="2"/>
    <n v="2"/>
    <n v="0"/>
    <n v="0"/>
    <n v="100"/>
    <x v="1115"/>
    <x v="1056"/>
    <s v="ROBERTO ALEJANDRO JARAMILLO PEREZ"/>
    <m/>
    <m/>
    <m/>
    <m/>
    <s v="NATALY ALVEAL SILVA"/>
    <n v="633689"/>
    <s v="SAMU"/>
    <m/>
    <m/>
    <m/>
    <m/>
    <d v="2023-07-24T00:00:00"/>
    <s v="SAMU"/>
    <s v="No"/>
  </r>
  <r>
    <n v="48670"/>
    <s v="OT GENERALES"/>
    <s v="OT"/>
    <m/>
    <x v="0"/>
    <s v="Rechazada"/>
    <s v="Normal"/>
    <s v="03RE-UTI MEDICA-INSTALACIÓN ENCHUFES"/>
    <s v="PATRICIA  LEAL SOTO"/>
    <s v="Erwin  Fernández Lara"/>
    <d v="2024-01-11T17:19:00"/>
    <s v="ot"/>
    <m/>
    <x v="210"/>
    <x v="219"/>
    <n v="0.5"/>
    <n v="0.5"/>
    <n v="0.5"/>
    <n v="0.5"/>
    <n v="100"/>
    <x v="1116"/>
    <x v="1057"/>
    <s v="Erwin  Fernández Lara"/>
    <m/>
    <m/>
    <m/>
    <m/>
    <s v="PAULINA CATALAN PEREZ"/>
    <n v="633636"/>
    <s v="UTI MEDICA"/>
    <m/>
    <m/>
    <m/>
    <m/>
    <d v="2023-07-24T00:00:00"/>
    <s v="HBV"/>
    <s v="No"/>
  </r>
  <r>
    <n v="48674"/>
    <s v="OT GENERALES"/>
    <s v="OT"/>
    <m/>
    <x v="0"/>
    <s v="Cerrada"/>
    <s v="Alta"/>
    <s v="03RE-POLI RESPIRATORIO-REPARAR PUERTA "/>
    <s v="PATRICIA  LEAL SOTO"/>
    <s v="FRANCISCO ROLANDO PRADINES BRIONES"/>
    <d v="2023-08-08T11:20:00"/>
    <s v="ot"/>
    <m/>
    <x v="37"/>
    <x v="10"/>
    <m/>
    <m/>
    <n v="0"/>
    <n v="0"/>
    <n v="100"/>
    <x v="1117"/>
    <x v="1058"/>
    <s v="DANIA TAPIA ACOSTA"/>
    <m/>
    <m/>
    <m/>
    <m/>
    <s v="CLAUDIA CARRILLO"/>
    <s v="S/N"/>
    <s v="POLI RESPIRATORIO"/>
    <m/>
    <m/>
    <m/>
    <m/>
    <d v="2023-07-24T00:00:00"/>
    <s v="HBV"/>
    <s v="No"/>
  </r>
  <r>
    <n v="48675"/>
    <s v="OT GENERALES"/>
    <s v="OT"/>
    <m/>
    <x v="2"/>
    <s v="Cerrada"/>
    <s v="Alta"/>
    <s v="03EM-ENDOSCOPIA-REPARAR ENCHUFE"/>
    <s v="PATRICIA  LEAL SOTO"/>
    <s v="Grecia Stephany Sánchez Macho"/>
    <d v="2023-07-26T10:40:00"/>
    <s v="ot"/>
    <m/>
    <x v="216"/>
    <x v="194"/>
    <m/>
    <m/>
    <n v="0"/>
    <n v="0"/>
    <n v="100"/>
    <x v="1118"/>
    <x v="1054"/>
    <s v="RICHARD  MARDONES ALVAREZ"/>
    <m/>
    <m/>
    <m/>
    <m/>
    <s v="TANIA FERNANDEZ"/>
    <n v="633999"/>
    <s v="ENDOSCOPIA"/>
    <m/>
    <m/>
    <m/>
    <m/>
    <d v="2023-07-24T00:00:00"/>
    <s v="HBV"/>
    <s v="No"/>
  </r>
  <r>
    <n v="48716"/>
    <s v="OT GENERALES"/>
    <s v="OT"/>
    <m/>
    <x v="3"/>
    <s v="Cerrada"/>
    <s v="Urgente"/>
    <s v="03GC-JARDIN INFANTIL-CALEFACTOR SUELTO"/>
    <s v="PATRICIA  LEAL SOTO"/>
    <s v="JOSE LUIS  CEBALLO CARCAMO"/>
    <d v="2023-11-21T12:47:00"/>
    <s v="ot"/>
    <m/>
    <x v="210"/>
    <x v="219"/>
    <n v="2"/>
    <n v="2"/>
    <n v="2"/>
    <n v="2"/>
    <n v="100"/>
    <x v="1119"/>
    <x v="1059"/>
    <s v="JOSE LUIS  CEBALLO CARCAMO"/>
    <m/>
    <m/>
    <m/>
    <m/>
    <s v="GILDA RENNER"/>
    <n v="63794"/>
    <s v="JARDIN INFANTIL"/>
    <m/>
    <s v="JOSE LUIS  CEBALLO CARCAMO"/>
    <m/>
    <m/>
    <d v="2023-07-25T00:00:00"/>
    <s v="JARDIN INFANTIL"/>
    <s v="No"/>
  </r>
  <r>
    <n v="48717"/>
    <s v="OT GENERALES"/>
    <s v="OT"/>
    <m/>
    <x v="0"/>
    <s v="Cerrada"/>
    <s v="Urgente"/>
    <s v="03RE-DIRECCION-REVISION CALEFACTOR"/>
    <s v="PATRICIA  LEAL SOTO"/>
    <s v="RICARDO BURGOS"/>
    <d v="2023-09-18T15:46:00"/>
    <s v="ot"/>
    <m/>
    <x v="217"/>
    <x v="228"/>
    <m/>
    <m/>
    <n v="1"/>
    <n v="1"/>
    <n v="100"/>
    <x v="1120"/>
    <x v="1060"/>
    <s v="RICARDO BURGOS"/>
    <m/>
    <m/>
    <m/>
    <m/>
    <s v="ASTRID RAMIREZ PARRA"/>
    <n v="633449"/>
    <s v="DIRECCION"/>
    <m/>
    <m/>
    <m/>
    <m/>
    <d v="2023-07-25T00:00:00"/>
    <s v="DIRECCION"/>
    <s v="No"/>
  </r>
  <r>
    <n v="48795"/>
    <s v="OT GENERALES"/>
    <s v="OT"/>
    <m/>
    <x v="0"/>
    <s v="Cerrada"/>
    <s v="Urgente"/>
    <s v="03RE-ARCHIVO-INSTALACION DE LUZ"/>
    <s v="PATRICIA  LEAL SOTO"/>
    <s v="DANIA TAPIA ACOSTA"/>
    <d v="2024-03-15T14:57:00"/>
    <s v="ot"/>
    <m/>
    <x v="218"/>
    <x v="229"/>
    <m/>
    <m/>
    <n v="0"/>
    <n v="0"/>
    <n v="100"/>
    <x v="1121"/>
    <x v="1061"/>
    <s v="DANIA TAPIA ACOSTA"/>
    <m/>
    <m/>
    <m/>
    <m/>
    <s v="JUAN RIVERA"/>
    <n v="633335"/>
    <s v="ARCHIVO"/>
    <m/>
    <m/>
    <m/>
    <m/>
    <d v="2023-07-26T00:00:00"/>
    <s v="HBV"/>
    <s v="No"/>
  </r>
  <r>
    <n v="48796"/>
    <s v="OT GENERALES"/>
    <s v="OT"/>
    <m/>
    <x v="0"/>
    <s v="Cerrada"/>
    <s v="Urgente"/>
    <s v="03RE-UNIDAD DE SEDILE-CAMBIO DE PROTECCION"/>
    <s v="PATRICIA  LEAL SOTO"/>
    <s v="RICARDO BURGOS"/>
    <d v="2023-10-23T17:34:00"/>
    <s v="ot"/>
    <m/>
    <x v="219"/>
    <x v="230"/>
    <m/>
    <m/>
    <n v="0"/>
    <n v="0"/>
    <n v="100"/>
    <x v="1122"/>
    <x v="1062"/>
    <s v="DANIA TAPIA ACOSTA"/>
    <m/>
    <m/>
    <m/>
    <m/>
    <s v="XIMENA  HUAIQUILEF"/>
    <n v="633535"/>
    <s v="SEDILES"/>
    <m/>
    <s v="DANIA TAPIA ACOSTA, Miguel Gutierrez, VICTOR ANTONIO OBANDO TRUJILLO"/>
    <m/>
    <m/>
    <d v="2023-07-26T00:00:00"/>
    <s v="HBV"/>
    <s v="No"/>
  </r>
  <r>
    <n v="48815"/>
    <s v="OT GENERALES"/>
    <s v="OT"/>
    <m/>
    <x v="2"/>
    <s v="Cerrada"/>
    <s v="Normal"/>
    <s v="03EM-MEDICINA-ECG PIERDE SEÑAL "/>
    <s v="PATRICIA  LEAL SOTO"/>
    <s v="RODRIGO GUTIERREZ VELIZ"/>
    <d v="2023-08-08T14:00:00"/>
    <s v="ot"/>
    <m/>
    <x v="220"/>
    <x v="231"/>
    <m/>
    <m/>
    <n v="0"/>
    <n v="0"/>
    <n v="100"/>
    <x v="1123"/>
    <x v="1063"/>
    <s v="RODRIGO GUTIERREZ VELIZ"/>
    <m/>
    <m/>
    <m/>
    <m/>
    <s v="CLAUDIA CAMPOS RIVERA"/>
    <n v="633520"/>
    <s v="MEDICINA"/>
    <m/>
    <m/>
    <m/>
    <m/>
    <d v="2023-07-26T00:00:00"/>
    <s v="MEDICINA"/>
    <s v="No"/>
  </r>
  <r>
    <n v="48816"/>
    <s v="OT GENERALES"/>
    <s v="OT"/>
    <m/>
    <x v="2"/>
    <s v="Cerrada"/>
    <s v="Normal"/>
    <s v="03EM-MEDICINA-MONITOR SATUROMETRO MALO "/>
    <s v="PATRICIA  LEAL SOTO"/>
    <s v="RODRIGO GUTIERREZ VELIZ"/>
    <d v="2023-11-06T12:56:00"/>
    <s v="ot"/>
    <m/>
    <x v="216"/>
    <x v="194"/>
    <m/>
    <m/>
    <n v="0"/>
    <n v="0"/>
    <n v="100"/>
    <x v="1124"/>
    <x v="1064"/>
    <s v="RODRIGO GUTIERREZ VELIZ"/>
    <m/>
    <m/>
    <m/>
    <m/>
    <s v="CLAUDIA CAMPOS RIVERA"/>
    <n v="633520"/>
    <s v="MEDICINA"/>
    <m/>
    <m/>
    <m/>
    <m/>
    <d v="2023-07-26T00:00:00"/>
    <s v="MEDICINA"/>
    <s v="No"/>
  </r>
  <r>
    <n v="48843"/>
    <s v="OT GENERALES"/>
    <s v="OT"/>
    <m/>
    <x v="0"/>
    <s v="Cerrada"/>
    <s v="Alta"/>
    <s v="03RE-PSIQUIATRA- CAMBIO DE TUBOS FLUORESCENTES"/>
    <s v="PATRICIA  LEAL SOTO"/>
    <s v="Erwin  Fernández Lara"/>
    <d v="2024-01-21T10:08:00"/>
    <s v="ot"/>
    <m/>
    <x v="221"/>
    <x v="232"/>
    <m/>
    <m/>
    <n v="2"/>
    <n v="2"/>
    <n v="100"/>
    <x v="1125"/>
    <x v="1065"/>
    <s v="RICARDO BURGOS"/>
    <m/>
    <m/>
    <m/>
    <m/>
    <s v="NANCY MIRA"/>
    <n v="633784"/>
    <s v="PSIQUIATRIA"/>
    <m/>
    <m/>
    <m/>
    <m/>
    <d v="2023-07-26T00:00:00"/>
    <s v="PSIQUIATRIA"/>
    <s v="No"/>
  </r>
  <r>
    <n v="48846"/>
    <s v="OT GENERALES"/>
    <s v="OT"/>
    <m/>
    <x v="1"/>
    <s v="Cerrada"/>
    <s v="Normal"/>
    <s v="03EI--MEDICINA-CAMA MALA"/>
    <s v="PATRICIA  LEAL SOTO"/>
    <s v="MAURICIO  QUEZADA MARTINEZ"/>
    <d v="2023-08-02T19:50:00"/>
    <s v="ot"/>
    <m/>
    <x v="206"/>
    <x v="195"/>
    <n v="3"/>
    <n v="3"/>
    <n v="3"/>
    <n v="3"/>
    <n v="100"/>
    <x v="1126"/>
    <x v="1066"/>
    <s v="MAURICIO  QUEZADA MARTINEZ"/>
    <m/>
    <m/>
    <m/>
    <m/>
    <s v="CLAUDIA CAMPOS RIVERA"/>
    <n v="633520"/>
    <s v="MEDICINA 3° PISO"/>
    <m/>
    <s v="MAURICIO  QUEZADA MARTINEZ"/>
    <m/>
    <m/>
    <d v="2023-07-26T00:00:00"/>
    <s v="MEDICINA"/>
    <s v="No"/>
  </r>
  <r>
    <n v="48872"/>
    <s v="OT GENERALES"/>
    <s v="OT"/>
    <m/>
    <x v="1"/>
    <s v="Nueva"/>
    <s v="Urgente"/>
    <s v="03EI-FARMACIA AMBULATORIO-REVISION DE EXTRACTOR"/>
    <s v="PATRICIA  LEAL SOTO"/>
    <s v="YOSELYN  PEREZ MARAGANO"/>
    <d v="2023-07-27T14:30:00"/>
    <s v="ot"/>
    <m/>
    <x v="37"/>
    <x v="10"/>
    <m/>
    <m/>
    <n v="0"/>
    <n v="0"/>
    <n v="0"/>
    <x v="1127"/>
    <x v="82"/>
    <s v="Elias Haron Sanchez Paredes"/>
    <m/>
    <m/>
    <m/>
    <m/>
    <s v="FABIOLA CASTILLO"/>
    <n v="633370"/>
    <s v="FARMACIA AMBULATORIO"/>
    <m/>
    <m/>
    <m/>
    <m/>
    <d v="2023-07-27T00:00:00"/>
    <s v="FARMACIA H. REGIONAL"/>
    <s v="No"/>
  </r>
  <r>
    <n v="48881"/>
    <s v="OT GENERALES"/>
    <s v="OT"/>
    <m/>
    <x v="3"/>
    <s v="Cerrada"/>
    <s v="Urgente"/>
    <s v="03GC-POLI NEFRO-REVISION CALEFACCION"/>
    <s v="PATRICIA  LEAL SOTO"/>
    <s v="MAURICIO  QUEZADA MARTINEZ"/>
    <d v="2023-08-02T19:46:00"/>
    <s v="ot"/>
    <m/>
    <x v="222"/>
    <x v="233"/>
    <n v="2"/>
    <n v="2"/>
    <n v="2"/>
    <n v="2"/>
    <n v="100"/>
    <x v="1128"/>
    <x v="1067"/>
    <s v="MAURICIO  QUEZADA MARTINEZ"/>
    <m/>
    <m/>
    <m/>
    <m/>
    <s v="CAROL IBACETA"/>
    <n v="633168"/>
    <s v="POLI NEFRO"/>
    <m/>
    <s v="MAURICIO  QUEZADA MARTINEZ"/>
    <m/>
    <m/>
    <d v="2023-07-27T00:00:00"/>
    <s v="POLI NEFROLOGIA"/>
    <s v="No"/>
  </r>
  <r>
    <n v="48917"/>
    <s v="OT GENERALES"/>
    <s v="OT"/>
    <m/>
    <x v="0"/>
    <s v="Cerrada"/>
    <s v="Urgente"/>
    <s v="03RE-IMAGENOLOGIA  - REPARAR RED ELECTRICA"/>
    <s v="PATRICIA  LEAL SOTO"/>
    <s v="FELIPE  FIGUEROA CANUIÑIR"/>
    <d v="2023-08-04T10:56:00"/>
    <s v="ot"/>
    <m/>
    <x v="223"/>
    <x v="226"/>
    <n v="2"/>
    <n v="2"/>
    <n v="2"/>
    <n v="2"/>
    <n v="100"/>
    <x v="1129"/>
    <x v="1068"/>
    <s v="FELIPE  FIGUEROA CANUIÑIR"/>
    <m/>
    <m/>
    <m/>
    <m/>
    <s v="DAVNE VERGARA CONTRERAS"/>
    <n v="633399"/>
    <s v="IMAGENOLOGIA"/>
    <m/>
    <s v="ALVARO  MATUS REYES, FELIPE  FIGUEROA CANUIÑIR"/>
    <m/>
    <m/>
    <d v="2023-07-28T00:00:00"/>
    <s v="HBV"/>
    <s v="No"/>
  </r>
  <r>
    <n v="48920"/>
    <s v="OT GENERALES"/>
    <s v="OT"/>
    <m/>
    <x v="1"/>
    <s v="Cerrada"/>
    <s v="Urgente"/>
    <s v="03EI-GINECOLOGIA Y OBSTETRICIA-ARREGLO DE REFRIGERADOR"/>
    <s v="PATRICIA  LEAL SOTO"/>
    <s v="JORGE ANTONIO  PINO PINO"/>
    <d v="2023-11-07T09:55:00"/>
    <s v="ot"/>
    <m/>
    <x v="224"/>
    <x v="234"/>
    <n v="2"/>
    <n v="2"/>
    <n v="2"/>
    <n v="2"/>
    <n v="0"/>
    <x v="1130"/>
    <x v="236"/>
    <s v="JORGE ANTONIO  PINO PINO"/>
    <m/>
    <m/>
    <m/>
    <m/>
    <s v="FERNANDA MUÑOZ ARCOS"/>
    <n v="633738"/>
    <s v="GINECOLOGIA Y OBSTETRICIA"/>
    <m/>
    <s v="JORGE ANTONIO  PINO PINO"/>
    <m/>
    <m/>
    <d v="2023-07-28T00:00:00"/>
    <s v="GINECOLOGIA"/>
    <s v="No"/>
  </r>
  <r>
    <n v="48928"/>
    <s v="OT GENERALES"/>
    <s v="OT"/>
    <m/>
    <x v="0"/>
    <s v="Cerrada"/>
    <s v="Urgente"/>
    <s v="03RE-CASINO FUNCIONARIOS-AUMENTO DE VOLTAJE"/>
    <s v="PATRICIA  LEAL SOTO"/>
    <s v="Erwin  Fernández Lara"/>
    <d v="2023-08-31T07:15:00"/>
    <s v="ot"/>
    <m/>
    <x v="206"/>
    <x v="195"/>
    <n v="2"/>
    <n v="2"/>
    <n v="2"/>
    <n v="2"/>
    <n v="100"/>
    <x v="1131"/>
    <x v="1069"/>
    <s v="Erwin  Fernández Lara"/>
    <m/>
    <m/>
    <m/>
    <m/>
    <s v="CAROLINA GONZALEZ"/>
    <n v="6333302"/>
    <s v="CASINO DE FUNCIONARIOS"/>
    <m/>
    <m/>
    <m/>
    <m/>
    <d v="2023-07-28T00:00:00"/>
    <s v="HBV"/>
    <s v="No"/>
  </r>
  <r>
    <n v="48946"/>
    <s v="OT GENERALES"/>
    <s v="OT"/>
    <m/>
    <x v="1"/>
    <s v="Nueva"/>
    <s v="Urgente"/>
    <s v="03EI-UHI-FILTRACCION DE AGUA"/>
    <s v="PATRICIA  LEAL SOTO"/>
    <s v="YOSELYN  PEREZ MARAGANO"/>
    <d v="2023-07-31T14:05:00"/>
    <s v="ot"/>
    <m/>
    <x v="37"/>
    <x v="10"/>
    <m/>
    <m/>
    <n v="0"/>
    <n v="0"/>
    <n v="0"/>
    <x v="1132"/>
    <x v="82"/>
    <s v="Elias Haron Sanchez Paredes"/>
    <m/>
    <m/>
    <m/>
    <m/>
    <s v="ISABEL CASTRO"/>
    <s v="S/N"/>
    <s v="UHI"/>
    <m/>
    <m/>
    <m/>
    <m/>
    <d v="2023-07-28T00:00:00"/>
    <s v="HBV"/>
    <s v="No"/>
  </r>
  <r>
    <n v="48947"/>
    <s v="OT GENERALES"/>
    <s v="OT"/>
    <m/>
    <x v="0"/>
    <s v="Cerrada"/>
    <s v="Urgente"/>
    <s v="03RE-IMAGENOLOGIA  - MOVER ENCHUFE"/>
    <s v="PATRICIA  LEAL SOTO"/>
    <s v="YARITZA SANTANA GUERRERO"/>
    <d v="2023-08-07T11:31:00"/>
    <s v="ot"/>
    <m/>
    <x v="206"/>
    <x v="235"/>
    <m/>
    <m/>
    <n v="1"/>
    <n v="1"/>
    <n v="100"/>
    <x v="1133"/>
    <x v="1070"/>
    <s v="YARITZA SANTANA GUERRERO"/>
    <m/>
    <m/>
    <m/>
    <m/>
    <s v="DAVNE VERGARA CONTRERAS"/>
    <n v="633399"/>
    <s v="IMAGENOLOGIA"/>
    <m/>
    <s v="RICARDO BURGOS"/>
    <m/>
    <m/>
    <d v="2023-07-28T00:00:00"/>
    <s v="HBV"/>
    <s v="No"/>
  </r>
  <r>
    <n v="48948"/>
    <s v="OT GENERALES"/>
    <s v="OT"/>
    <m/>
    <x v="1"/>
    <s v="Cerrada"/>
    <s v="Urgente"/>
    <s v="03EI-LAVANDERIA-LIMPIEZA DE EQUIPOS"/>
    <s v="PATRICIA  LEAL SOTO"/>
    <s v="FELIPE  FIGUEROA CANUIÑIR"/>
    <d v="2023-07-31T08:16:00"/>
    <s v="ot"/>
    <m/>
    <x v="206"/>
    <x v="195"/>
    <n v="2"/>
    <n v="2"/>
    <n v="2"/>
    <n v="2"/>
    <n v="100"/>
    <x v="1134"/>
    <x v="1071"/>
    <s v="FELIPE  FIGUEROA CANUIÑIR"/>
    <m/>
    <m/>
    <m/>
    <m/>
    <s v="CLAUDIO POZO VALENZUELA"/>
    <n v="633799"/>
    <s v="LAVANDERIA"/>
    <m/>
    <s v="ALVARO  MATUS REYES, FELIPE  FIGUEROA CANUIÑIR, SEBASTIAN TORRES CARVALLO"/>
    <m/>
    <m/>
    <d v="2023-07-28T00:00:00"/>
    <s v="LAVANDERIA"/>
    <s v="No"/>
  </r>
  <r>
    <n v="48949"/>
    <s v="OT GENERALES"/>
    <s v="OT"/>
    <m/>
    <x v="1"/>
    <s v="Cerrada"/>
    <s v="Urgente"/>
    <s v="03EI-LAVANDERIA-REPARACION DE SECADOR"/>
    <s v="PATRICIA  LEAL SOTO"/>
    <s v="JORGE ANTONIO  PINO PINO"/>
    <d v="2023-07-28T14:07:00"/>
    <s v="ot"/>
    <m/>
    <x v="203"/>
    <x v="212"/>
    <n v="2"/>
    <n v="2"/>
    <n v="2"/>
    <n v="2"/>
    <n v="0"/>
    <x v="1135"/>
    <x v="1072"/>
    <s v="JORGE ANTONIO  PINO PINO"/>
    <m/>
    <m/>
    <m/>
    <m/>
    <s v="CLAUDIO POZO VALENZUELA"/>
    <n v="633799"/>
    <s v="LAVANDERIA"/>
    <m/>
    <m/>
    <m/>
    <m/>
    <d v="2023-07-28T00:00:00"/>
    <s v="LAVANDERIA"/>
    <s v="No"/>
  </r>
  <r>
    <n v="48950"/>
    <s v="OT GENERALES"/>
    <s v="OT"/>
    <m/>
    <x v="0"/>
    <s v="Cerrada"/>
    <s v="Urgente"/>
    <s v="03RE-NEONATOLOGIA -TUBOS FLUORESCENTES"/>
    <s v="PATRICIA  LEAL SOTO"/>
    <s v="RICARDO BURGOS"/>
    <d v="2023-08-17T08:36:00"/>
    <s v="ot"/>
    <m/>
    <x v="206"/>
    <x v="236"/>
    <m/>
    <m/>
    <n v="2"/>
    <n v="2"/>
    <n v="100"/>
    <x v="1136"/>
    <x v="1073"/>
    <s v="RICARDO BURGOS"/>
    <m/>
    <m/>
    <m/>
    <m/>
    <s v="REBECA LEMARIE"/>
    <s v="S/N"/>
    <s v="NEONATOLOGIA"/>
    <m/>
    <m/>
    <m/>
    <m/>
    <d v="2023-07-28T00:00:00"/>
    <s v="NEONATO CUIDADOS  INTERMEDIOS"/>
    <s v="No"/>
  </r>
  <r>
    <n v="48997"/>
    <s v="OT GENERALES"/>
    <s v="OT"/>
    <m/>
    <x v="0"/>
    <s v="Cerrada"/>
    <s v="Alta"/>
    <s v="03RE-MEDICINA-CAMBIAR LUMINARIA"/>
    <s v="PATRICIA  LEAL SOTO"/>
    <s v="RICARDO BURGOS"/>
    <d v="2023-09-05T13:42:00"/>
    <s v="ot"/>
    <m/>
    <x v="115"/>
    <x v="102"/>
    <m/>
    <m/>
    <n v="1"/>
    <n v="1"/>
    <n v="100"/>
    <x v="1137"/>
    <x v="1074"/>
    <s v="RICARDO BURGOS"/>
    <m/>
    <m/>
    <m/>
    <m/>
    <s v="CLAUDIA CAMPOS"/>
    <n v="633520"/>
    <s v="MEDICINA"/>
    <m/>
    <m/>
    <m/>
    <m/>
    <d v="2023-07-31T00:00:00"/>
    <s v="MEDICINA"/>
    <s v="No"/>
  </r>
  <r>
    <n v="49011"/>
    <s v="OT GENERALES"/>
    <s v="OT"/>
    <m/>
    <x v="0"/>
    <s v="Cerrada"/>
    <s v="Alta"/>
    <s v="03RE-POLI OFTALMOLOGIA-CAMBIO DE FOCO"/>
    <s v="PATRICIA  LEAL SOTO"/>
    <s v="FRANCISCO ROLANDO PRADINES BRIONES"/>
    <d v="2023-12-14T15:57:00"/>
    <s v="ot"/>
    <m/>
    <x v="225"/>
    <x v="237"/>
    <m/>
    <m/>
    <n v="3"/>
    <n v="3"/>
    <n v="100"/>
    <x v="1138"/>
    <x v="1075"/>
    <s v="RICARDO BURGOS"/>
    <m/>
    <m/>
    <m/>
    <m/>
    <s v="MARCELA GUZMAN"/>
    <n v="635360"/>
    <s v="POLI OFTALMOLOGIA"/>
    <m/>
    <s v="RICARDO BURGOS"/>
    <m/>
    <m/>
    <d v="2023-07-31T00:00:00"/>
    <s v="POLI OFTALMOLOGIA"/>
    <s v="No"/>
  </r>
  <r>
    <n v="49012"/>
    <s v="OT GENERALES"/>
    <s v="OT"/>
    <m/>
    <x v="1"/>
    <s v="Nueva"/>
    <s v="Alta"/>
    <s v="03EI-PEDIATRIA INFANTIL-REPARACION"/>
    <s v="PATRICIA  LEAL SOTO"/>
    <s v="Pablo Paredes Flores"/>
    <d v="2023-07-31T11:04:00"/>
    <s v="ot"/>
    <m/>
    <x v="37"/>
    <x v="10"/>
    <m/>
    <m/>
    <n v="0"/>
    <n v="0"/>
    <n v="0"/>
    <x v="1139"/>
    <x v="82"/>
    <s v="JUAN GUILLERMO  AGUILA TRIVIÑOS"/>
    <m/>
    <m/>
    <m/>
    <m/>
    <s v="PABLO PAREDES"/>
    <s v="S/N"/>
    <s v="PEDIATRIA INFANTIL"/>
    <m/>
    <m/>
    <m/>
    <m/>
    <d v="2023-07-27T00:00:00"/>
    <s v="PEDIATRIA"/>
    <s v="No"/>
  </r>
  <r>
    <n v="49013"/>
    <s v="OT GENERALES"/>
    <s v="OT"/>
    <m/>
    <x v="1"/>
    <s v="Cerrada"/>
    <s v="Alta"/>
    <s v="03EI-PASILLO CAE-CAMBIO DE RADIADOR"/>
    <s v="PATRICIA  LEAL SOTO"/>
    <s v="Pablo Paredes Flores"/>
    <d v="2024-02-26T12:53:00"/>
    <s v="ot"/>
    <m/>
    <x v="220"/>
    <x v="214"/>
    <n v="4"/>
    <n v="4"/>
    <n v="4"/>
    <n v="4"/>
    <n v="100"/>
    <x v="1140"/>
    <x v="1076"/>
    <s v="MAURICIO  QUEZADA MARTINEZ"/>
    <m/>
    <m/>
    <m/>
    <m/>
    <s v="SECRETARIA"/>
    <s v="S/N"/>
    <s v="PASILLO CAE"/>
    <m/>
    <s v="MAURICIO  QUEZADA MARTINEZ"/>
    <m/>
    <m/>
    <d v="2023-07-27T00:00:00"/>
    <s v="CONSULTORIO ADOSADO ESPECIAL."/>
    <s v="No"/>
  </r>
  <r>
    <n v="49015"/>
    <s v="OT GENERALES"/>
    <s v="OT"/>
    <m/>
    <x v="2"/>
    <s v="Cerrada"/>
    <s v="Normal"/>
    <s v="03EM-RECUPERACION-REVISION O CAMBIO DE SATUROMETRO"/>
    <s v="PATRICIA  LEAL SOTO"/>
    <s v="Grecia Stephany Sánchez Macho"/>
    <d v="2023-09-05T11:25:00"/>
    <s v="ot"/>
    <m/>
    <x v="115"/>
    <x v="102"/>
    <m/>
    <m/>
    <n v="0"/>
    <n v="0"/>
    <n v="100"/>
    <x v="1141"/>
    <x v="1037"/>
    <s v="RICHARD  MARDONES ALVAREZ"/>
    <m/>
    <m/>
    <m/>
    <m/>
    <s v="NOEMI DIAZ EU"/>
    <s v="S/N"/>
    <s v="RECUPERACION "/>
    <m/>
    <m/>
    <m/>
    <m/>
    <d v="2023-07-31T00:00:00"/>
    <s v="RECUPERACION PABELLON CENTRAL"/>
    <s v="No"/>
  </r>
  <r>
    <n v="49027"/>
    <s v="OT GENERALES"/>
    <s v="OT"/>
    <m/>
    <x v="0"/>
    <s v="Cerrada"/>
    <s v="Alta"/>
    <s v="03RE-GINECFOLOGIA Y OBSTETRICIA"/>
    <s v="PATRICIA  LEAL SOTO"/>
    <s v="VICTOR ANTONIO OBANDO TRUJILLO"/>
    <d v="2024-01-11T17:20:00"/>
    <s v="ot"/>
    <m/>
    <x v="226"/>
    <x v="224"/>
    <n v="1"/>
    <n v="1"/>
    <n v="1"/>
    <n v="1"/>
    <n v="100"/>
    <x v="1142"/>
    <x v="1077"/>
    <s v="Erwin  Fernández Lara"/>
    <m/>
    <m/>
    <m/>
    <m/>
    <s v="MARYANN ROBERTS JIMENEZ"/>
    <n v="633738"/>
    <s v="GINECOLOGIA "/>
    <m/>
    <m/>
    <m/>
    <m/>
    <d v="2023-07-31T00:00:00"/>
    <s v="GINECOLOGIA"/>
    <s v="No"/>
  </r>
  <r>
    <n v="49059"/>
    <s v="OT GENERALES"/>
    <s v="OT"/>
    <m/>
    <x v="2"/>
    <s v="Cerrada"/>
    <s v="Alta"/>
    <s v="03EM-POLI COLOPROCTOLOGIA-REVISION"/>
    <s v="PATRICIA  LEAL SOTO"/>
    <s v="Grecia Stephany Sánchez Macho"/>
    <d v="2024-03-22T10:44:00"/>
    <s v="ot"/>
    <m/>
    <x v="37"/>
    <x v="10"/>
    <m/>
    <m/>
    <n v="0"/>
    <n v="0"/>
    <n v="100"/>
    <x v="1143"/>
    <x v="1078"/>
    <s v="FABIAN  FLANDEZ FILOZA"/>
    <m/>
    <m/>
    <m/>
    <m/>
    <s v="CAMILA AQUEVEQUE"/>
    <n v="633043"/>
    <s v="POLI COLOPROCTOLOGIA HBV"/>
    <m/>
    <m/>
    <m/>
    <m/>
    <d v="2023-07-31T00:00:00"/>
    <s v="HBV"/>
    <s v="No"/>
  </r>
  <r>
    <n v="49062"/>
    <s v="OT GENERALES"/>
    <s v="OT"/>
    <m/>
    <x v="0"/>
    <s v="Cerrada"/>
    <s v="Alta"/>
    <s v="03RE-DIALISIS-SEPARACION DE ENCENDIDO DE LUZ"/>
    <s v="PATRICIA  LEAL SOTO"/>
    <s v="YARITZA SANTANA GUERRERO"/>
    <d v="2023-08-07T12:42:00"/>
    <s v="ot"/>
    <m/>
    <x v="227"/>
    <x v="210"/>
    <m/>
    <m/>
    <n v="3"/>
    <n v="3"/>
    <n v="100"/>
    <x v="1144"/>
    <x v="1079"/>
    <s v="YARITZA SANTANA GUERRERO"/>
    <m/>
    <m/>
    <m/>
    <m/>
    <s v="RUTH RIVERA"/>
    <n v="633466"/>
    <s v="DIALISIS"/>
    <m/>
    <s v="RICARDO BURGOS"/>
    <m/>
    <m/>
    <d v="2023-07-31T00:00:00"/>
    <s v="DIALISIS HOSPITAL"/>
    <s v="Sí"/>
  </r>
  <r>
    <n v="49063"/>
    <s v="OT GENERALES"/>
    <s v="OT"/>
    <m/>
    <x v="0"/>
    <s v="Cerrada"/>
    <s v="Alta"/>
    <s v="03RE-EQUIPOS MEDICOS-VARIOS"/>
    <s v="PATRICIA  LEAL SOTO"/>
    <s v="Erwin  Fernández Lara"/>
    <d v="2023-08-08T10:17:00"/>
    <s v="ot"/>
    <m/>
    <x v="37"/>
    <x v="10"/>
    <m/>
    <m/>
    <n v="0"/>
    <n v="0"/>
    <n v="100"/>
    <x v="1145"/>
    <x v="1080"/>
    <s v="DANIA TAPIA ACOSTA"/>
    <m/>
    <m/>
    <m/>
    <m/>
    <s v="GRECIA SANCHEZ"/>
    <n v="633414"/>
    <s v="EQUIPOS MEDICOS"/>
    <m/>
    <s v="FRANCISCO ROLANDO PRADINES BRIONES"/>
    <m/>
    <m/>
    <d v="2023-07-31T00:00:00"/>
    <s v="SUB DPTO MANTEN.DE EQUIP."/>
    <s v="No"/>
  </r>
  <r>
    <n v="49066"/>
    <s v="OT GENERALES"/>
    <s v="OT"/>
    <m/>
    <x v="1"/>
    <s v="Cerrada"/>
    <s v="Alta"/>
    <s v="03EI-RECIEN NACIDOS-REVISIÓN "/>
    <s v="PATRICIA  LEAL SOTO"/>
    <s v="RODRIGO GUTIERREZ VELIZ"/>
    <d v="2024-05-27T16:16:00"/>
    <s v="ot"/>
    <m/>
    <x v="227"/>
    <x v="187"/>
    <m/>
    <m/>
    <n v="0"/>
    <n v="0"/>
    <n v="100"/>
    <x v="1146"/>
    <x v="1081"/>
    <s v="RODRIGO GUTIERREZ VELIZ"/>
    <m/>
    <m/>
    <m/>
    <m/>
    <s v="EVELYN CARDENAS PICTICAR"/>
    <s v="633605 ? 633601"/>
    <s v="RECIEN NACIDOS -PARTOS"/>
    <m/>
    <m/>
    <m/>
    <m/>
    <d v="2023-07-31T00:00:00"/>
    <s v="GINECOLOGIA"/>
    <s v="No"/>
  </r>
  <r>
    <n v="49071"/>
    <s v="OT GENERALES"/>
    <s v="OT"/>
    <m/>
    <x v="0"/>
    <s v="Cerrada"/>
    <s v="Alta"/>
    <s v="03RE-LABORATORIO CENTRAL-REPOSICIÓN DE TUBO"/>
    <s v="PATRICIA  LEAL SOTO"/>
    <s v="DANIA TAPIA ACOSTA"/>
    <d v="2023-10-10T11:42:00"/>
    <s v="ot"/>
    <m/>
    <x v="228"/>
    <x v="238"/>
    <m/>
    <m/>
    <n v="0"/>
    <n v="0"/>
    <n v="100"/>
    <x v="1147"/>
    <x v="1082"/>
    <s v="Erwin  Fernández Lara"/>
    <m/>
    <m/>
    <m/>
    <m/>
    <s v="SOLEDAD TOLEDO"/>
    <n v="633305"/>
    <s v="LABORATORIO CLINICO"/>
    <m/>
    <s v="VICTOR ANTONIO OBANDO TRUJILLO"/>
    <m/>
    <m/>
    <d v="2023-07-31T00:00:00"/>
    <s v="LABORATORIO"/>
    <s v="No"/>
  </r>
  <r>
    <n v="49081"/>
    <s v="OT GENERALES"/>
    <s v="OT"/>
    <m/>
    <x v="2"/>
    <s v="Cerrada"/>
    <s v="Alta"/>
    <s v="03EM-LABORATORIO-REPARACION DE CENTRIFUGA"/>
    <s v="PATRICIA  LEAL SOTO"/>
    <s v="Grecia Stephany Sánchez Macho"/>
    <d v="2024-03-22T10:44:00"/>
    <s v="ot"/>
    <m/>
    <x v="37"/>
    <x v="10"/>
    <m/>
    <m/>
    <n v="0"/>
    <n v="0"/>
    <n v="100"/>
    <x v="1148"/>
    <x v="1078"/>
    <s v="FABIAN  FLANDEZ FILOZA"/>
    <m/>
    <m/>
    <m/>
    <m/>
    <s v="SOLEDAD TOLEDO"/>
    <n v="633305"/>
    <s v="LABORATORIO CENTRAL"/>
    <m/>
    <m/>
    <m/>
    <m/>
    <d v="2023-08-01T00:00:00"/>
    <s v="LABORATORIO"/>
    <s v="No"/>
  </r>
  <r>
    <n v="49083"/>
    <s v="OT GENERALES"/>
    <s v="OT"/>
    <m/>
    <x v="0"/>
    <s v="Cerrada"/>
    <s v="Alta"/>
    <s v="03RE-GINECOLOGIA-ARREGLO DE FOCO"/>
    <s v="PATRICIA  LEAL SOTO"/>
    <s v="Erwin  Fernández Lara"/>
    <d v="2023-08-08T10:19:00"/>
    <s v="ot"/>
    <m/>
    <x v="37"/>
    <x v="10"/>
    <m/>
    <m/>
    <n v="0"/>
    <n v="0"/>
    <n v="100"/>
    <x v="1149"/>
    <x v="1083"/>
    <s v="DANIA TAPIA ACOSTA"/>
    <m/>
    <m/>
    <m/>
    <m/>
    <s v="MARYANN ROBERTS JIMENEZ"/>
    <m/>
    <s v="GINECOLOGIA "/>
    <m/>
    <m/>
    <m/>
    <m/>
    <d v="2023-08-01T00:00:00"/>
    <s v="GINECOLOGIA"/>
    <s v="No"/>
  </r>
  <r>
    <n v="49089"/>
    <s v="OT GENERALES"/>
    <s v="OT"/>
    <m/>
    <x v="1"/>
    <s v="En curso"/>
    <s v="Alta"/>
    <s v="03EI-LABORATORIO CENTRAL-REPARACIÓN"/>
    <s v="PATRICIA  LEAL SOTO"/>
    <s v="Victor Lopez Galleguillos"/>
    <d v="2024-05-27T10:18:00"/>
    <s v="ot"/>
    <m/>
    <x v="37"/>
    <x v="10"/>
    <m/>
    <m/>
    <n v="0"/>
    <n v="0"/>
    <n v="0"/>
    <x v="1150"/>
    <x v="82"/>
    <s v="Grecia Stephany Sánchez Macho"/>
    <m/>
    <m/>
    <m/>
    <m/>
    <s v="SOLEDAD TOLEDO"/>
    <n v="633305"/>
    <s v="LABORATORIO CENTRAL"/>
    <m/>
    <m/>
    <s v="romina.carohbv@redsalud.gob.cl"/>
    <m/>
    <d v="2023-08-01T00:00:00"/>
    <s v="LABORATORIO"/>
    <s v="No"/>
  </r>
  <r>
    <n v="49095"/>
    <s v="OT GENERALES"/>
    <s v="OT"/>
    <m/>
    <x v="1"/>
    <s v="Cerrada"/>
    <s v="Normal"/>
    <s v="03EI-TRAUMATOLOGIA-REPARARACION"/>
    <s v="PATRICIA  LEAL SOTO"/>
    <s v="MAURICIO  QUEZADA MARTINEZ"/>
    <d v="2023-08-02T19:43:00"/>
    <s v="ot"/>
    <m/>
    <x v="226"/>
    <x v="224"/>
    <n v="3"/>
    <n v="3"/>
    <n v="3"/>
    <n v="3"/>
    <n v="100"/>
    <x v="1151"/>
    <x v="1084"/>
    <s v="MAURICIO  QUEZADA MARTINEZ"/>
    <m/>
    <m/>
    <m/>
    <m/>
    <s v="PAMELA ROZAS ROJAS"/>
    <n v="633718"/>
    <s v="TRAUMATOLOGIA"/>
    <m/>
    <s v="MAURICIO  QUEZADA MARTINEZ"/>
    <m/>
    <m/>
    <d v="2023-08-01T00:00:00"/>
    <s v="TRAUMATOLOGIA ADULTO"/>
    <s v="No"/>
  </r>
  <r>
    <n v="49111"/>
    <s v="OT GENERALES"/>
    <s v="OT"/>
    <m/>
    <x v="1"/>
    <s v="Cerrada"/>
    <s v="Alta"/>
    <s v="03EI-TRAUMATOLOGIA-REPONER"/>
    <s v="PATRICIA  LEAL SOTO"/>
    <s v="MAURICIO  QUEZADA MARTINEZ"/>
    <d v="2023-08-12T09:09:00"/>
    <s v="ot"/>
    <m/>
    <x v="229"/>
    <x v="177"/>
    <n v="3"/>
    <n v="3"/>
    <n v="3"/>
    <n v="3"/>
    <n v="100"/>
    <x v="1152"/>
    <x v="1085"/>
    <s v="MAURICIO  QUEZADA MARTINEZ"/>
    <m/>
    <m/>
    <m/>
    <m/>
    <s v="PAMELA ROZAS ROJAS"/>
    <n v="633718"/>
    <s v="TRAUMATOLOGIA"/>
    <m/>
    <s v="MAURICIO  QUEZADA MARTINEZ"/>
    <m/>
    <m/>
    <d v="2023-08-01T00:00:00"/>
    <s v="TRAUMATOLOGIA ADULTO"/>
    <s v="No"/>
  </r>
  <r>
    <n v="49142"/>
    <s v="OT GENERALES"/>
    <s v="OT"/>
    <m/>
    <x v="1"/>
    <s v="Cerrada"/>
    <s v="Alta"/>
    <s v="03EI-LAVANDERIA-MANTENCIÓN"/>
    <s v="PATRICIA  LEAL SOTO"/>
    <s v="JORGE ANTONIO  PINO PINO"/>
    <d v="2023-08-02T15:51:00"/>
    <s v="ot"/>
    <m/>
    <x v="216"/>
    <x v="210"/>
    <n v="56"/>
    <n v="56"/>
    <n v="56"/>
    <n v="56"/>
    <n v="0"/>
    <x v="1153"/>
    <x v="1086"/>
    <s v="JORGE ANTONIO  PINO PINO"/>
    <m/>
    <m/>
    <m/>
    <m/>
    <s v="CLAUDIO POZO VALENZUELA"/>
    <n v="633799"/>
    <s v="LAVANDERIA Y ROPERIA"/>
    <m/>
    <s v="FELIPE  FIGUEROA CANUIÑIR, JORGE ANTONIO  PINO PINO, JOSE LUIS  CEBALLO CARCAMO"/>
    <m/>
    <m/>
    <d v="2023-08-01T00:00:00"/>
    <s v="LAVANDERIA"/>
    <s v="No"/>
  </r>
  <r>
    <n v="49150"/>
    <s v="OT GENERALES"/>
    <s v="OT"/>
    <m/>
    <x v="2"/>
    <s v="Cerrada"/>
    <s v="Alta"/>
    <s v="03EM-UCI 2-REPARACION"/>
    <s v="PATRICIA  LEAL SOTO"/>
    <s v="Grecia Stephany Sánchez Macho"/>
    <d v="2023-09-05T11:25:00"/>
    <s v="ot"/>
    <m/>
    <x v="115"/>
    <x v="102"/>
    <m/>
    <m/>
    <n v="0"/>
    <n v="0"/>
    <n v="100"/>
    <x v="1154"/>
    <x v="1037"/>
    <s v="RICHARD  MARDONES ALVAREZ"/>
    <m/>
    <m/>
    <m/>
    <m/>
    <s v="PAULINA CATALAN PEREZ"/>
    <n v="633636"/>
    <s v="UCI 2"/>
    <m/>
    <m/>
    <m/>
    <m/>
    <d v="2023-08-01T00:00:00"/>
    <s v="UCI ADULTO"/>
    <s v="No"/>
  </r>
  <r>
    <n v="49152"/>
    <s v="OT GENERALES"/>
    <s v="OT"/>
    <m/>
    <x v="1"/>
    <s v="Cerrada"/>
    <s v="Normal"/>
    <s v="03EI-RECUPERACION-REPOSICIÓN DE RUEDAS"/>
    <s v="PATRICIA  LEAL SOTO"/>
    <s v="MAURICIO  QUEZADA MARTINEZ"/>
    <d v="2023-08-02T19:39:00"/>
    <s v="ot"/>
    <m/>
    <x v="226"/>
    <x v="224"/>
    <n v="2"/>
    <n v="2"/>
    <n v="2"/>
    <n v="2"/>
    <n v="100"/>
    <x v="1155"/>
    <x v="1087"/>
    <s v="MAURICIO  QUEZADA MARTINEZ"/>
    <m/>
    <m/>
    <m/>
    <m/>
    <s v="NOEMI DIAZ"/>
    <s v="S/N"/>
    <s v="RECUPERACION "/>
    <m/>
    <s v="MAURICIO  QUEZADA MARTINEZ"/>
    <m/>
    <m/>
    <d v="2023-08-01T00:00:00"/>
    <s v="RECUPERACION PABELLON CENTRAL"/>
    <s v="No"/>
  </r>
  <r>
    <n v="49154"/>
    <s v="OT GENERALES"/>
    <s v="OT"/>
    <m/>
    <x v="1"/>
    <s v="Nueva"/>
    <s v="Normal"/>
    <s v="03EI-GINECOLOGIA-REVISION Y ARREGLO"/>
    <s v="PATRICIA  LEAL SOTO"/>
    <s v="Pablo Paredes Flores"/>
    <d v="2023-08-01T15:19:00"/>
    <s v="ot"/>
    <m/>
    <x v="37"/>
    <x v="10"/>
    <m/>
    <m/>
    <n v="0"/>
    <n v="0"/>
    <n v="0"/>
    <x v="1156"/>
    <x v="82"/>
    <s v="JUAN GUILLERMO  AGUILA TRIVIÑOS"/>
    <m/>
    <m/>
    <m/>
    <m/>
    <s v="MARYANN ROBERTS JIMENEZ"/>
    <n v="633738"/>
    <s v="GINECOLOGIA Y OBSTETRICIA"/>
    <m/>
    <m/>
    <m/>
    <m/>
    <d v="2023-08-01T00:00:00"/>
    <s v="GINECOLOGIA"/>
    <s v="No"/>
  </r>
  <r>
    <n v="49189"/>
    <s v="OT GENERALES"/>
    <s v="OT"/>
    <m/>
    <x v="0"/>
    <s v="Cerrada"/>
    <s v="Alta"/>
    <s v="03RE-ABASTECIMIENTO 5°PISO-CAMBIO DE ENCHUFE"/>
    <s v="PATRICIA  LEAL SOTO"/>
    <s v="FRANCISCO ROLANDO PRADINES BRIONES"/>
    <d v="2024-01-11T17:25:00"/>
    <s v="ot"/>
    <m/>
    <x v="221"/>
    <x v="232"/>
    <n v="1"/>
    <n v="1"/>
    <n v="1"/>
    <n v="1"/>
    <n v="100"/>
    <x v="1157"/>
    <x v="1088"/>
    <s v="Erwin  Fernández Lara"/>
    <m/>
    <m/>
    <m/>
    <m/>
    <s v="MONICA GUARDA PEREZ"/>
    <s v="S/N"/>
    <s v="ABASTECIMIENTO 5° PISO"/>
    <m/>
    <s v="VICTOR ANTONIO OBANDO TRUJILLO"/>
    <m/>
    <m/>
    <d v="2023-08-02T00:00:00"/>
    <s v="ABASTECIMIENTO"/>
    <s v="No"/>
  </r>
  <r>
    <n v="49198"/>
    <s v="OT GENERALES"/>
    <s v="OT"/>
    <m/>
    <x v="1"/>
    <s v="Cerrada"/>
    <s v="Alta"/>
    <s v="03EI-RECUPERACION-REPARACION"/>
    <s v="PATRICIA  LEAL SOTO"/>
    <s v="MAURICIO  QUEZADA MARTINEZ"/>
    <d v="2023-10-05T17:57:00"/>
    <s v="ot"/>
    <m/>
    <x v="228"/>
    <x v="238"/>
    <n v="3"/>
    <n v="3"/>
    <n v="3"/>
    <n v="3"/>
    <n v="100"/>
    <x v="1158"/>
    <x v="1089"/>
    <s v="MAURICIO  QUEZADA MARTINEZ"/>
    <m/>
    <m/>
    <m/>
    <m/>
    <s v="PAMELA MUÑOZ"/>
    <s v="S/N"/>
    <s v="RECUPERACION "/>
    <m/>
    <s v="MAURICIO  QUEZADA MARTINEZ"/>
    <m/>
    <m/>
    <d v="2023-08-02T00:00:00"/>
    <s v="RECUPERACION PABELLON CENTRAL"/>
    <s v="No"/>
  </r>
  <r>
    <n v="49199"/>
    <s v="OT GENERALES"/>
    <s v="OT"/>
    <m/>
    <x v="1"/>
    <s v="Cerrada"/>
    <s v="Alta"/>
    <s v="03EI-ESTERILIZACION-MANTENIMIENTO "/>
    <s v="PATRICIA  LEAL SOTO"/>
    <s v="ALEJANDRO AMPUERO MUÑOZ"/>
    <d v="2023-11-29T13:20:00"/>
    <s v="ot"/>
    <m/>
    <x v="226"/>
    <x v="224"/>
    <n v="2"/>
    <n v="2"/>
    <n v="2"/>
    <n v="2"/>
    <n v="100"/>
    <x v="1159"/>
    <x v="1090"/>
    <s v="PATRICIA  LEAL SOTO"/>
    <m/>
    <m/>
    <m/>
    <m/>
    <s v="CONSTANZA PEREZ"/>
    <s v="S/N"/>
    <s v="ESTERILIZACION"/>
    <m/>
    <s v="Felipe Alvarado Palomino"/>
    <m/>
    <m/>
    <d v="2023-08-02T00:00:00"/>
    <s v="ESTERILIZACION"/>
    <s v="No"/>
  </r>
  <r>
    <n v="49224"/>
    <s v="OT GENERALES"/>
    <s v="OT"/>
    <m/>
    <x v="0"/>
    <s v="Cerrada"/>
    <s v="Urgente"/>
    <s v="03RE-ANATOMIA PATOLOGICA-CAMBIO DE GUIA"/>
    <s v="PATRICIA  LEAL SOTO"/>
    <s v="RICARDO BURGOS"/>
    <d v="2023-08-08T10:30:00"/>
    <s v="ot"/>
    <m/>
    <x v="226"/>
    <x v="232"/>
    <m/>
    <m/>
    <n v="1"/>
    <n v="1"/>
    <n v="100"/>
    <x v="1160"/>
    <x v="1091"/>
    <s v="YARITZA SANTANA GUERRERO"/>
    <m/>
    <m/>
    <m/>
    <m/>
    <s v="JUANA RAIMILLA"/>
    <n v="633618"/>
    <s v="ANATOMIA  PATOLOGICA"/>
    <m/>
    <s v="YARITZA SANTANA GUERRERO"/>
    <m/>
    <m/>
    <d v="2023-08-02T00:00:00"/>
    <s v="ANATOMIA PATOLOGICA"/>
    <s v="No"/>
  </r>
  <r>
    <n v="49232"/>
    <s v="OT GENERALES"/>
    <s v="OT"/>
    <m/>
    <x v="2"/>
    <s v="Cerrada"/>
    <s v="Alta"/>
    <s v="03EM-UPC ADULTO-REPARACIÓN"/>
    <s v="PATRICIA  LEAL SOTO"/>
    <s v="Grecia Stephany Sánchez Macho"/>
    <d v="2023-09-05T11:27:00"/>
    <s v="ot"/>
    <m/>
    <x v="115"/>
    <x v="102"/>
    <m/>
    <m/>
    <n v="0"/>
    <n v="0"/>
    <n v="100"/>
    <x v="1161"/>
    <x v="1092"/>
    <s v="RICHARD  MARDONES ALVAREZ"/>
    <m/>
    <m/>
    <m/>
    <m/>
    <s v="PAULINA CATALAN PEREZ"/>
    <n v="633636"/>
    <s v="UPC ADULTO UCI"/>
    <m/>
    <m/>
    <m/>
    <m/>
    <d v="2023-08-02T00:00:00"/>
    <s v="UCI ADULTO"/>
    <s v="No"/>
  </r>
  <r>
    <n v="49235"/>
    <s v="OT GENERALES"/>
    <s v="OT"/>
    <m/>
    <x v="0"/>
    <s v="Cerrada"/>
    <s v="Urgente"/>
    <s v="03RE-POLI GASTRO-REPARACION DE ENCHUFE"/>
    <s v="PATRICIA  LEAL SOTO"/>
    <s v="YARITZA SANTANA GUERRERO"/>
    <d v="2023-08-07T11:46:00"/>
    <s v="ot"/>
    <m/>
    <x v="226"/>
    <x v="177"/>
    <m/>
    <m/>
    <n v="3"/>
    <n v="3"/>
    <n v="100"/>
    <x v="1162"/>
    <x v="979"/>
    <s v="YARITZA SANTANA GUERRERO"/>
    <m/>
    <m/>
    <m/>
    <m/>
    <s v="DIEGO SANDOVAL"/>
    <n v="633999"/>
    <s v="POLI GASTRO-ENDOSCOPIA"/>
    <m/>
    <s v="RICARDO BURGOS"/>
    <m/>
    <m/>
    <d v="2023-08-02T00:00:00"/>
    <s v="POLI GASTROENTEROLOGIA"/>
    <s v="No"/>
  </r>
  <r>
    <n v="49236"/>
    <s v="OT GENERALES"/>
    <s v="OT"/>
    <m/>
    <x v="0"/>
    <s v="Cerrada"/>
    <s v="Normal"/>
    <s v="03RE- UTI 3-ARREGLO DE FOCOS"/>
    <s v="PATRICIA  LEAL SOTO"/>
    <s v="RICARDO BURGOS"/>
    <d v="2023-08-17T08:29:00"/>
    <s v="ot"/>
    <m/>
    <x v="226"/>
    <x v="239"/>
    <m/>
    <m/>
    <n v="1"/>
    <n v="1"/>
    <n v="100"/>
    <x v="1163"/>
    <x v="1093"/>
    <s v="RICARDO BURGOS"/>
    <m/>
    <m/>
    <m/>
    <m/>
    <s v="PALOMA BUENDIA"/>
    <s v="S/N"/>
    <s v="UTI 3"/>
    <m/>
    <m/>
    <m/>
    <m/>
    <d v="2023-08-02T00:00:00"/>
    <s v="HBV"/>
    <s v="No"/>
  </r>
  <r>
    <n v="49239"/>
    <s v="OT GENERALES"/>
    <s v="OT"/>
    <m/>
    <x v="1"/>
    <s v="Cerrada"/>
    <s v="Alta"/>
    <s v="03EI-UPC PEDIATRICA-REVISAR PESA"/>
    <s v="PATRICIA  LEAL SOTO"/>
    <s v="JUAN  SOTO BARRIENTOS"/>
    <d v="2024-06-13T09:58:00"/>
    <s v="ot"/>
    <m/>
    <x v="141"/>
    <x v="145"/>
    <n v="1"/>
    <n v="1"/>
    <n v="2"/>
    <n v="2"/>
    <n v="100"/>
    <x v="1164"/>
    <x v="510"/>
    <s v="JUAN  SOTO BARRIENTOS"/>
    <m/>
    <m/>
    <m/>
    <m/>
    <s v="NARDA AZOCAR ULLOA"/>
    <s v="633650-633654"/>
    <s v="UPC PEDIATRICA"/>
    <m/>
    <m/>
    <m/>
    <m/>
    <d v="2023-08-02T00:00:00"/>
    <s v="UCI PEDIATRICA"/>
    <s v="No"/>
  </r>
  <r>
    <n v="49241"/>
    <s v="OT GENERALES"/>
    <s v="OT"/>
    <m/>
    <x v="1"/>
    <s v="Cerrada"/>
    <s v="Alta"/>
    <s v="03EI-PEDIATRIA-REPARACION"/>
    <s v="PATRICIA  LEAL SOTO"/>
    <s v="MAURICIO  QUEZADA MARTINEZ"/>
    <d v="2023-08-12T09:02:00"/>
    <m/>
    <m/>
    <x v="229"/>
    <x v="177"/>
    <n v="3"/>
    <n v="3"/>
    <n v="3"/>
    <n v="3"/>
    <n v="100"/>
    <x v="1165"/>
    <x v="1094"/>
    <s v="MAURICIO  QUEZADA MARTINEZ"/>
    <m/>
    <m/>
    <m/>
    <m/>
    <s v="DRA GROB"/>
    <n v="633685"/>
    <s v="PEDIATRIA"/>
    <m/>
    <s v="MAURICIO  QUEZADA MARTINEZ"/>
    <m/>
    <m/>
    <d v="2023-08-02T00:00:00"/>
    <s v="PEDIATRIA"/>
    <s v="No"/>
  </r>
  <r>
    <n v="49243"/>
    <s v="OT GENERALES"/>
    <s v="OT"/>
    <m/>
    <x v="2"/>
    <s v="Cerrada"/>
    <s v="Alta"/>
    <s v="03EM-PEDIATRIA -REPARACION "/>
    <s v="PATRICIA  LEAL SOTO"/>
    <s v="Grecia Stephany Sánchez Macho"/>
    <d v="2024-03-22T16:15:00"/>
    <s v="ot"/>
    <m/>
    <x v="230"/>
    <x v="240"/>
    <m/>
    <m/>
    <n v="0"/>
    <n v="0"/>
    <n v="100"/>
    <x v="1166"/>
    <x v="1095"/>
    <s v="Grecia Stephany Sánchez Macho"/>
    <m/>
    <m/>
    <m/>
    <m/>
    <s v="SANDRA CARRILLO"/>
    <n v="633685"/>
    <s v="PEDIATRIA"/>
    <m/>
    <s v="JUAN  SOTO BARRIENTOS"/>
    <m/>
    <m/>
    <d v="2023-08-02T00:00:00"/>
    <s v="PEDIATRIA"/>
    <s v="No"/>
  </r>
  <r>
    <n v="49266"/>
    <s v="OT GENERALES"/>
    <s v="OT"/>
    <m/>
    <x v="3"/>
    <s v="Cerrada"/>
    <s v="Alta"/>
    <s v="03GC-UTI MEDICA-REPARACION DE FLUJOMETRO"/>
    <s v="PATRICIA  LEAL SOTO"/>
    <s v="ROBERTO ALEJANDRO JARAMILLO PEREZ"/>
    <d v="2023-08-03T12:28:00"/>
    <s v="ot"/>
    <m/>
    <x v="227"/>
    <x v="187"/>
    <n v="2"/>
    <n v="2"/>
    <n v="0"/>
    <n v="0"/>
    <n v="100"/>
    <x v="1167"/>
    <x v="1096"/>
    <s v="ROBERTO ALEJANDRO JARAMILLO PEREZ"/>
    <m/>
    <m/>
    <m/>
    <m/>
    <s v="PAULINA CATALAN PEREZ"/>
    <n v="633636"/>
    <s v="UPC ADULTO UTI MEDICA"/>
    <m/>
    <m/>
    <m/>
    <m/>
    <d v="2023-08-03T00:00:00"/>
    <s v="HBV"/>
    <s v="No"/>
  </r>
  <r>
    <n v="49272"/>
    <s v="OT GENERALES"/>
    <s v="OT"/>
    <m/>
    <x v="0"/>
    <s v="Cerrada"/>
    <s v="Normal"/>
    <s v="03RE-NEUROLOGIA-REVISION Y REPARACIÓN"/>
    <s v="PATRICIA  LEAL SOTO"/>
    <s v="DANIA TAPIA ACOSTA"/>
    <d v="2024-01-11T17:22:00"/>
    <s v="ot"/>
    <m/>
    <x v="231"/>
    <x v="241"/>
    <n v="2"/>
    <n v="2"/>
    <n v="2"/>
    <n v="2"/>
    <n v="100"/>
    <x v="1168"/>
    <x v="1097"/>
    <s v="Erwin  Fernández Lara"/>
    <m/>
    <m/>
    <m/>
    <m/>
    <s v="YOSELIN VILLARROEL"/>
    <n v="633713"/>
    <s v="NEUROLOGIA"/>
    <m/>
    <s v="YARITZA SANTANA GUERRERO"/>
    <m/>
    <m/>
    <d v="2023-08-03T00:00:00"/>
    <s v="NEUROCIRUGIA"/>
    <s v="No"/>
  </r>
  <r>
    <n v="49273"/>
    <s v="OT GENERALES"/>
    <s v="OT"/>
    <m/>
    <x v="2"/>
    <s v="Cerrada"/>
    <s v="Alta"/>
    <s v="03EM-NEUROLOGIA-REPARACION"/>
    <s v="PATRICIA  LEAL SOTO"/>
    <s v="RODRIGO GUTIERREZ VELIZ"/>
    <d v="2023-08-08T13:52:00"/>
    <s v="ot"/>
    <m/>
    <x v="221"/>
    <x v="232"/>
    <m/>
    <m/>
    <n v="0"/>
    <n v="0"/>
    <n v="100"/>
    <x v="1169"/>
    <x v="1098"/>
    <s v="RODRIGO GUTIERREZ VELIZ"/>
    <m/>
    <m/>
    <m/>
    <m/>
    <s v="YOSELIN VILLARROEL"/>
    <n v="633713"/>
    <s v="NEUROLOGIA /NEUROCIRUGIA"/>
    <m/>
    <m/>
    <m/>
    <m/>
    <d v="2023-08-03T00:00:00"/>
    <s v="NEUROCIRUGIA"/>
    <s v="No"/>
  </r>
  <r>
    <n v="49288"/>
    <s v="OT GENERALES"/>
    <s v="OT"/>
    <m/>
    <x v="1"/>
    <s v="Cerrada"/>
    <s v="Alta"/>
    <s v="03EI-POLI GASTRO-MANTENCION DE EXTRACTORES"/>
    <s v="PATRICIA  LEAL SOTO"/>
    <s v="ALVARO  MATUS REYES"/>
    <d v="2024-04-09T09:32:00"/>
    <s v="ot"/>
    <m/>
    <x v="232"/>
    <x v="209"/>
    <n v="3"/>
    <n v="3"/>
    <n v="3"/>
    <n v="3"/>
    <n v="100"/>
    <x v="1170"/>
    <x v="1099"/>
    <s v="ALVARO  MATUS REYES"/>
    <m/>
    <m/>
    <m/>
    <m/>
    <s v="DIEGO SANDOVAL"/>
    <s v="633999/633569"/>
    <s v="ENDOSCOPIA"/>
    <m/>
    <m/>
    <m/>
    <m/>
    <d v="2023-08-03T00:00:00"/>
    <s v="POLI GASTROENTEROLOGIA"/>
    <s v="No"/>
  </r>
  <r>
    <n v="49289"/>
    <s v="OT GENERALES"/>
    <s v="OT"/>
    <m/>
    <x v="1"/>
    <s v="Cerrada"/>
    <s v="Urgente"/>
    <s v="03EI-TALLER DE ELECTRICIDAD-REVISIÓN AIRE ACONDICIONADO"/>
    <s v="PATRICIA  LEAL SOTO"/>
    <s v="SEBASTIAN TORRES CARVALLO"/>
    <d v="2023-08-07T16:35:00"/>
    <s v="ot"/>
    <m/>
    <x v="223"/>
    <x v="226"/>
    <n v="1"/>
    <n v="1"/>
    <n v="1"/>
    <n v="1"/>
    <n v="100"/>
    <x v="1171"/>
    <x v="1100"/>
    <s v="SEBASTIAN TORRES CARVALLO"/>
    <m/>
    <m/>
    <m/>
    <m/>
    <s v="ERWIN FERNANDEZ"/>
    <n v="633426"/>
    <s v="REDES ELECTRICAS"/>
    <m/>
    <s v="SEBASTIAN TORRES CARVALLO"/>
    <m/>
    <m/>
    <d v="2023-08-03T00:00:00"/>
    <s v="SUB DPTO MANTEN.DE EQUIP."/>
    <s v="No"/>
  </r>
  <r>
    <n v="49352"/>
    <s v="OT GENERALES"/>
    <s v="OT"/>
    <m/>
    <x v="0"/>
    <s v="Cerrada"/>
    <s v="Alta"/>
    <s v="03RE-LABORATORIO CENTRAL-CAMBIO DE AMPOLLETAS"/>
    <s v="PATRICIA  LEAL SOTO"/>
    <s v="YARITZA SANTANA GUERRERO"/>
    <d v="2023-08-16T10:32:00"/>
    <s v="ot"/>
    <m/>
    <x v="223"/>
    <x v="242"/>
    <m/>
    <m/>
    <n v="1"/>
    <n v="1"/>
    <n v="100"/>
    <x v="1172"/>
    <x v="1101"/>
    <s v="YARITZA SANTANA GUERRERO"/>
    <m/>
    <m/>
    <m/>
    <m/>
    <s v="MAKARENA BASAUL"/>
    <n v="633305"/>
    <s v="LABORATORIO CENTRAL"/>
    <m/>
    <s v="RICARDO BURGOS"/>
    <m/>
    <m/>
    <d v="2023-08-04T00:00:00"/>
    <s v="LABORATORIO"/>
    <s v="No"/>
  </r>
  <r>
    <n v="49354"/>
    <s v="OT GENERALES"/>
    <s v="OT"/>
    <m/>
    <x v="0"/>
    <s v="Cerrada"/>
    <s v="Alta"/>
    <s v="03RE-CIRUGIA ADULTO-REVISIÓN"/>
    <s v="PATRICIA  LEAL SOTO"/>
    <s v="RICARDO BURGOS"/>
    <d v="2023-08-08T10:28:00"/>
    <s v="ot"/>
    <m/>
    <x v="223"/>
    <x v="232"/>
    <m/>
    <m/>
    <n v="1"/>
    <n v="1"/>
    <n v="100"/>
    <x v="1173"/>
    <x v="1102"/>
    <s v="YARITZA SANTANA GUERRERO"/>
    <m/>
    <m/>
    <m/>
    <m/>
    <s v="ANDREA CASTRO"/>
    <s v="S/N"/>
    <s v="CIRUGIA ADULTO"/>
    <m/>
    <s v="YARITZA SANTANA GUERRERO"/>
    <m/>
    <m/>
    <d v="2023-08-04T00:00:00"/>
    <s v="CIRUGIA ADULTO"/>
    <s v="No"/>
  </r>
  <r>
    <n v="49375"/>
    <s v="OT GENERALES"/>
    <s v="OT"/>
    <m/>
    <x v="2"/>
    <s v="Cerrada"/>
    <s v="Alta"/>
    <s v="03EM-UHD-CABLE DAÑADO"/>
    <s v="PATRICIA  LEAL SOTO"/>
    <s v="Victor Lopez Galleguillos"/>
    <d v="2024-05-22T15:39:00"/>
    <s v="ot"/>
    <m/>
    <x v="230"/>
    <x v="243"/>
    <m/>
    <m/>
    <n v="0"/>
    <n v="0"/>
    <n v="100"/>
    <x v="1174"/>
    <x v="1103"/>
    <s v="Victor Lopez Galleguillos"/>
    <m/>
    <m/>
    <m/>
    <m/>
    <s v="CAMILA ROJAS"/>
    <n v="635389"/>
    <s v="UHD"/>
    <m/>
    <m/>
    <m/>
    <m/>
    <d v="2023-08-04T00:00:00"/>
    <s v="UN.HOSPIT.DOMICILIARIA"/>
    <s v="No"/>
  </r>
  <r>
    <n v="49385"/>
    <s v="OT GENERALES"/>
    <s v="OT"/>
    <m/>
    <x v="0"/>
    <s v="Cerrada"/>
    <s v="Alta"/>
    <s v="03RE-URGENCIA ADULTO-REVISAR Y RETIRAR"/>
    <s v="PATRICIA  LEAL SOTO"/>
    <s v="Erwin  Fernández Lara"/>
    <d v="2023-12-12T17:30:00"/>
    <s v="ot"/>
    <m/>
    <x v="37"/>
    <x v="10"/>
    <n v="1"/>
    <n v="1"/>
    <n v="1"/>
    <n v="1"/>
    <n v="100"/>
    <x v="1175"/>
    <x v="1104"/>
    <s v="Erwin  Fernández Lara"/>
    <m/>
    <m/>
    <m/>
    <m/>
    <s v="SOLANGE SAAVEDRA"/>
    <s v="S/N"/>
    <s v="SERVICIOS Y LOGISTICA"/>
    <m/>
    <m/>
    <m/>
    <m/>
    <d v="2023-08-04T00:00:00"/>
    <s v="URGENCIA ADULTOS"/>
    <s v="No"/>
  </r>
  <r>
    <n v="49392"/>
    <s v="OT GENERALES"/>
    <s v="OT"/>
    <m/>
    <x v="0"/>
    <s v="Nueva"/>
    <s v="Alta"/>
    <s v="03RE-UTI 2-INSTALACIONES DE ENCHUFES"/>
    <s v="PATRICIA  LEAL SOTO"/>
    <s v="Erwin  Fernández Lara"/>
    <d v="2023-08-05T13:00:00"/>
    <s v="ot"/>
    <m/>
    <x v="37"/>
    <x v="10"/>
    <m/>
    <m/>
    <n v="0"/>
    <n v="0"/>
    <n v="0"/>
    <x v="1176"/>
    <x v="82"/>
    <m/>
    <m/>
    <m/>
    <m/>
    <m/>
    <s v="BARBARA TEJOS "/>
    <s v="633815/633497"/>
    <s v="UTI 2 PISO EDIF.ANTIGUO"/>
    <m/>
    <m/>
    <m/>
    <m/>
    <d v="2023-08-05T00:00:00"/>
    <s v="HBV"/>
    <s v="No"/>
  </r>
  <r>
    <n v="49394"/>
    <s v="OT GENERALES"/>
    <s v="OT"/>
    <m/>
    <x v="1"/>
    <s v="Cerrada"/>
    <s v="Alta"/>
    <s v="03EI-GINECOLOGIA-ARREGLO DE BARANDAS"/>
    <s v="PATRICIA  LEAL SOTO"/>
    <s v="MAURICIO  QUEZADA MARTINEZ"/>
    <d v="2023-09-06T21:01:00"/>
    <s v="ot"/>
    <m/>
    <x v="233"/>
    <x v="242"/>
    <n v="3"/>
    <n v="3"/>
    <n v="3"/>
    <n v="3"/>
    <n v="100"/>
    <x v="1177"/>
    <x v="1105"/>
    <s v="MAURICIO  QUEZADA MARTINEZ"/>
    <m/>
    <m/>
    <m/>
    <m/>
    <s v="MARYANN ROBERTS JIMENEZ"/>
    <n v="633738"/>
    <s v="GINECOLOGIA"/>
    <m/>
    <s v="MAURICIO  QUEZADA MARTINEZ"/>
    <m/>
    <m/>
    <d v="2023-08-05T00:00:00"/>
    <s v="GINECOLOGIA"/>
    <s v="No"/>
  </r>
  <r>
    <n v="49397"/>
    <s v="OT GENERALES"/>
    <s v="OT"/>
    <m/>
    <x v="1"/>
    <s v="Cerrada"/>
    <s v="Alta"/>
    <s v="03EI-LAVANDERIA-REPARACION LAVADORA 1"/>
    <s v="PATRICIA  LEAL SOTO"/>
    <s v="JORGE ANTONIO  PINO PINO"/>
    <d v="2023-08-06T18:09:00"/>
    <s v="ot"/>
    <m/>
    <x v="229"/>
    <x v="177"/>
    <n v="2"/>
    <n v="2"/>
    <n v="2"/>
    <n v="2"/>
    <n v="0"/>
    <x v="1178"/>
    <x v="1106"/>
    <s v="JORGE ANTONIO  PINO PINO"/>
    <m/>
    <m/>
    <m/>
    <m/>
    <s v="CLAUDIO POZO VALENZUELA"/>
    <n v="633799"/>
    <s v="LAVANDERIA Y ROPERIA"/>
    <m/>
    <m/>
    <m/>
    <m/>
    <d v="2023-08-05T00:00:00"/>
    <s v="LAVANDERIA"/>
    <s v="No"/>
  </r>
  <r>
    <n v="49398"/>
    <s v="OT GENERALES"/>
    <s v="OT"/>
    <m/>
    <x v="1"/>
    <s v="Cerrada"/>
    <s v="Urgente"/>
    <s v="03EI-LAVANDERIA-INSTALACIÓN"/>
    <s v="PATRICIA  LEAL SOTO"/>
    <s v="FELIPE  FIGUEROA CANUIÑIR"/>
    <d v="2023-08-05T17:26:00"/>
    <s v="ot"/>
    <m/>
    <x v="229"/>
    <x v="177"/>
    <n v="2"/>
    <n v="2"/>
    <n v="2"/>
    <n v="2"/>
    <n v="100"/>
    <x v="1179"/>
    <x v="1107"/>
    <s v="FELIPE  FIGUEROA CANUIÑIR"/>
    <m/>
    <m/>
    <m/>
    <m/>
    <s v="CLAUDIO POZO VALENZUELA"/>
    <n v="633799"/>
    <s v="LAVANDERIA"/>
    <m/>
    <m/>
    <m/>
    <m/>
    <d v="2023-08-05T00:00:00"/>
    <s v="LAVANDERIA"/>
    <s v="No"/>
  </r>
  <r>
    <n v="49399"/>
    <s v="OT GENERALES"/>
    <s v="OT"/>
    <m/>
    <x v="1"/>
    <s v="Cerrada"/>
    <s v="Alta"/>
    <s v="03EI-LAVANDERIA-REPARACION DE FUGA"/>
    <s v="PATRICIA  LEAL SOTO"/>
    <s v="JORGE ANTONIO  PINO PINO"/>
    <d v="2023-08-23T16:44:00"/>
    <s v="ot"/>
    <m/>
    <x v="234"/>
    <x v="235"/>
    <n v="1"/>
    <n v="1"/>
    <n v="1"/>
    <n v="1"/>
    <n v="0"/>
    <x v="1180"/>
    <x v="1108"/>
    <s v="JORGE ANTONIO  PINO PINO"/>
    <m/>
    <m/>
    <m/>
    <m/>
    <s v="CLAUDIO POZO VALENZUELA"/>
    <n v="633799"/>
    <s v="LAVANDERIA"/>
    <m/>
    <s v="JORGE ANTONIO  PINO PINO"/>
    <m/>
    <m/>
    <d v="2023-08-05T00:00:00"/>
    <s v="LAVANDERIA"/>
    <s v="No"/>
  </r>
  <r>
    <n v="49453"/>
    <s v="OT GENERALES"/>
    <s v="OT"/>
    <m/>
    <x v="1"/>
    <s v="Cerrada"/>
    <s v="Alta"/>
    <s v="03EI-ESTERILIZACION-REVISION Y REPARACION"/>
    <s v="PATRICIA  LEAL SOTO"/>
    <s v="SEBASTIAN TORRES CARVALLO"/>
    <d v="2023-08-18T09:19:00"/>
    <s v="ot"/>
    <m/>
    <x v="221"/>
    <x v="232"/>
    <n v="1"/>
    <n v="1"/>
    <n v="1"/>
    <n v="1"/>
    <n v="100"/>
    <x v="1181"/>
    <x v="1109"/>
    <s v="SEBASTIAN TORRES CARVALLO"/>
    <m/>
    <m/>
    <m/>
    <m/>
    <s v="CAMILA MARDONES"/>
    <s v="S/N"/>
    <s v="ESTERILIZACION "/>
    <m/>
    <s v="SEBASTIAN TORRES CARVALLO"/>
    <m/>
    <m/>
    <d v="2023-08-07T00:00:00"/>
    <s v="ESTERILIZACION"/>
    <s v="No"/>
  </r>
  <r>
    <n v="49455"/>
    <s v="OT GENERALES"/>
    <s v="OT"/>
    <m/>
    <x v="0"/>
    <s v="Cerrada"/>
    <s v="Alta"/>
    <s v="03RE-INFORMATICA-HABILITAR"/>
    <s v="PATRICIA  LEAL SOTO"/>
    <s v="YARITZA SANTANA GUERRERO"/>
    <d v="2023-08-16T10:30:00"/>
    <s v="ot"/>
    <m/>
    <x v="234"/>
    <x v="241"/>
    <m/>
    <m/>
    <n v="4"/>
    <n v="4"/>
    <n v="100"/>
    <x v="1182"/>
    <x v="1110"/>
    <s v="YARITZA SANTANA GUERRERO"/>
    <m/>
    <m/>
    <m/>
    <m/>
    <s v="JOHANA ZAPATA"/>
    <n v="633640"/>
    <s v="INFORMATICA"/>
    <m/>
    <s v="RICARDO BURGOS"/>
    <m/>
    <m/>
    <d v="2023-08-07T00:00:00"/>
    <s v="COMPUTACION"/>
    <s v="No"/>
  </r>
  <r>
    <n v="49462"/>
    <s v="OT GENERALES"/>
    <s v="OT"/>
    <m/>
    <x v="3"/>
    <s v="Cerrada"/>
    <s v="Alta"/>
    <s v="03GC-UPC ADULTO-REPARACION Y ARREGLO"/>
    <s v="PATRICIA  LEAL SOTO"/>
    <s v="ROBERTO ALEJANDRO JARAMILLO PEREZ"/>
    <d v="2023-08-08T10:39:00"/>
    <s v="ot"/>
    <m/>
    <x v="221"/>
    <x v="232"/>
    <n v="2"/>
    <n v="2"/>
    <n v="0"/>
    <n v="0"/>
    <n v="100"/>
    <x v="1183"/>
    <x v="1111"/>
    <s v="ROBERTO ALEJANDRO JARAMILLO PEREZ"/>
    <m/>
    <m/>
    <m/>
    <m/>
    <s v="PAULINA CATALAN PEREZ"/>
    <n v="633636"/>
    <s v="UPC ADULTO"/>
    <m/>
    <m/>
    <m/>
    <m/>
    <d v="2023-08-07T00:00:00"/>
    <s v="HBV"/>
    <s v="No"/>
  </r>
  <r>
    <n v="49463"/>
    <s v="OT GENERALES"/>
    <s v="OT"/>
    <m/>
    <x v="0"/>
    <s v="Cerrada"/>
    <s v="Alta"/>
    <s v="03RE-ARCHIVO-INSTALACION"/>
    <s v="PATRICIA  LEAL SOTO"/>
    <s v="Erwin  Fernández Lara"/>
    <d v="2024-07-23T12:51:00"/>
    <s v="ot"/>
    <m/>
    <x v="202"/>
    <x v="211"/>
    <m/>
    <m/>
    <n v="1"/>
    <n v="1"/>
    <n v="100"/>
    <x v="1184"/>
    <x v="1112"/>
    <s v="RICARDO BURGOS"/>
    <m/>
    <m/>
    <m/>
    <m/>
    <s v="JUAN RIVERA"/>
    <s v="633349 -633335"/>
    <s v="ARCHIVO"/>
    <m/>
    <m/>
    <m/>
    <m/>
    <d v="2023-08-07T00:00:00"/>
    <s v="UNIDAD DE ARCHIVO"/>
    <s v="No"/>
  </r>
  <r>
    <n v="49466"/>
    <s v="OT GENERALES"/>
    <s v="OT"/>
    <m/>
    <x v="0"/>
    <s v="Cerrada"/>
    <s v="Alta"/>
    <s v="03RE-URGENCIA ADULTO-CAMBIO DE TUBO FLUORESCENTES"/>
    <s v="PATRICIA  LEAL SOTO"/>
    <s v="RICARDO BURGOS"/>
    <d v="2023-08-31T07:28:00"/>
    <s v="ot"/>
    <m/>
    <x v="215"/>
    <x v="227"/>
    <n v="1"/>
    <n v="1"/>
    <n v="1"/>
    <n v="1"/>
    <n v="100"/>
    <x v="1185"/>
    <x v="1113"/>
    <s v="Erwin  Fernández Lara"/>
    <m/>
    <m/>
    <m/>
    <m/>
    <s v="MARIA VILLARROEL"/>
    <n v="633744"/>
    <s v="URGENCIA ADULTOS"/>
    <m/>
    <m/>
    <m/>
    <m/>
    <d v="2023-08-07T00:00:00"/>
    <s v="URGENCIA ADULTOS"/>
    <s v="No"/>
  </r>
  <r>
    <n v="49473"/>
    <s v="OT GENERALES"/>
    <s v="OT"/>
    <m/>
    <x v="0"/>
    <s v="Cerrada"/>
    <s v="Urgente"/>
    <s v="03RE-ARCHIVO-INSTALACION "/>
    <s v="PATRICIA  LEAL SOTO"/>
    <s v="RICARDO BURGOS"/>
    <d v="2023-08-17T09:06:00"/>
    <s v="ot"/>
    <m/>
    <x v="234"/>
    <x v="234"/>
    <m/>
    <m/>
    <n v="1"/>
    <n v="1"/>
    <n v="100"/>
    <x v="1186"/>
    <x v="1114"/>
    <s v="RICARDO BURGOS"/>
    <m/>
    <m/>
    <m/>
    <m/>
    <s v="JUAN RIVERA"/>
    <n v="633349"/>
    <s v="ARCHIVO"/>
    <m/>
    <m/>
    <m/>
    <m/>
    <d v="2023-08-07T00:00:00"/>
    <s v="UNIDAD DE ARCHIVO"/>
    <s v="No"/>
  </r>
  <r>
    <n v="49480"/>
    <s v="OT GENERALES"/>
    <s v="OT"/>
    <m/>
    <x v="2"/>
    <s v="Cerrada"/>
    <s v="Alta"/>
    <s v="03EM-GINECOLOGIA-MANTENCIÓN Y REPOSICIÓN"/>
    <s v="PATRICIA  LEAL SOTO"/>
    <s v="Grecia Stephany Sánchez Macho"/>
    <d v="2024-02-23T18:03:00"/>
    <s v="ot"/>
    <m/>
    <x v="124"/>
    <x v="128"/>
    <m/>
    <m/>
    <n v="0"/>
    <n v="0"/>
    <n v="100"/>
    <x v="1187"/>
    <x v="1115"/>
    <s v="Victor Lopez Galleguillos"/>
    <m/>
    <m/>
    <m/>
    <m/>
    <s v="MARYANN ROBERTS JIMENEZ"/>
    <n v="633738"/>
    <s v="GINECOLOGIA Y OBSTETRICIA"/>
    <m/>
    <m/>
    <m/>
    <m/>
    <d v="2023-08-07T00:00:00"/>
    <s v="GINECOLOGIA"/>
    <s v="No"/>
  </r>
  <r>
    <n v="49488"/>
    <s v="OT GENERALES"/>
    <s v="OT"/>
    <m/>
    <x v="1"/>
    <s v="Cerrada"/>
    <s v="Alta"/>
    <s v="03EI-FARMACIA AMBULATORIA-REVISION DE EXTRACTOR"/>
    <s v="PATRICIA  LEAL SOTO"/>
    <s v="RICARDO BURGOS"/>
    <d v="2023-11-29T11:30:00"/>
    <s v="ot"/>
    <m/>
    <x v="233"/>
    <x v="242"/>
    <m/>
    <m/>
    <n v="1"/>
    <n v="1"/>
    <n v="100"/>
    <x v="1188"/>
    <x v="1116"/>
    <s v="RICARDO BURGOS"/>
    <m/>
    <m/>
    <m/>
    <m/>
    <s v="FABIOLA CASTILLO"/>
    <n v="633370"/>
    <s v="FARMACIA AMBULATORIO"/>
    <m/>
    <m/>
    <m/>
    <m/>
    <d v="2023-08-07T00:00:00"/>
    <s v="FARMACIA H. REGIONAL"/>
    <s v="No"/>
  </r>
  <r>
    <n v="49528"/>
    <s v="OT GENERALES"/>
    <s v="OT"/>
    <m/>
    <x v="2"/>
    <s v="Cerrada"/>
    <s v="Alta"/>
    <s v="03EM-UTI 2-REPARACION"/>
    <s v="PATRICIA  LEAL SOTO"/>
    <s v="Grecia Stephany Sánchez Macho"/>
    <d v="2024-02-23T18:05:00"/>
    <s v="ot"/>
    <m/>
    <x v="124"/>
    <x v="128"/>
    <m/>
    <m/>
    <n v="0"/>
    <n v="0"/>
    <n v="100"/>
    <x v="1189"/>
    <x v="1117"/>
    <s v="Victor Lopez Galleguillos"/>
    <m/>
    <m/>
    <m/>
    <m/>
    <s v="BARBARA TEJOS "/>
    <n v="633815"/>
    <s v="UTI 2"/>
    <m/>
    <m/>
    <m/>
    <m/>
    <d v="2023-08-08T00:00:00"/>
    <s v="HBV"/>
    <s v="No"/>
  </r>
  <r>
    <n v="49543"/>
    <s v="OT GENERALES"/>
    <s v="OT"/>
    <m/>
    <x v="0"/>
    <s v="Cerrada"/>
    <s v="Alta"/>
    <s v="03RE-UTI 3-ARREGLO DE TIMBRES"/>
    <s v="PATRICIA  LEAL SOTO"/>
    <s v="DANIA TAPIA ACOSTA"/>
    <d v="2023-08-31T07:17:00"/>
    <s v="ot"/>
    <m/>
    <x v="235"/>
    <x v="225"/>
    <n v="1"/>
    <n v="1"/>
    <n v="1"/>
    <n v="1"/>
    <n v="100"/>
    <x v="1190"/>
    <x v="1118"/>
    <s v="Erwin  Fernández Lara"/>
    <m/>
    <m/>
    <m/>
    <m/>
    <s v="PALOMA BUENDIA"/>
    <n v="633527"/>
    <s v="UTI 3"/>
    <m/>
    <m/>
    <m/>
    <m/>
    <d v="2023-08-08T00:00:00"/>
    <s v="HBV"/>
    <s v="No"/>
  </r>
  <r>
    <n v="49545"/>
    <s v="OT GENERALES"/>
    <s v="OT"/>
    <m/>
    <x v="2"/>
    <s v="Cerrada"/>
    <s v="Alta"/>
    <s v="03EM-POLI RESPIRATORIO-REVISION Y REPARACION"/>
    <s v="PATRICIA  LEAL SOTO"/>
    <s v="JUAN  SOTO BARRIENTOS"/>
    <d v="2024-06-13T09:59:00"/>
    <s v="ot"/>
    <m/>
    <x v="141"/>
    <x v="145"/>
    <n v="1"/>
    <n v="1"/>
    <n v="1"/>
    <n v="1"/>
    <n v="100"/>
    <x v="1191"/>
    <x v="1119"/>
    <s v="JUAN  SOTO BARRIENTOS"/>
    <m/>
    <m/>
    <m/>
    <m/>
    <s v="CLAUDIA CARRILLO"/>
    <s v="S/N"/>
    <s v="POLI RESPIRATORIO"/>
    <m/>
    <m/>
    <m/>
    <m/>
    <d v="2023-08-08T00:00:00"/>
    <s v="HBV"/>
    <s v="No"/>
  </r>
  <r>
    <n v="49580"/>
    <s v="OT GENERALES"/>
    <s v="OT"/>
    <m/>
    <x v="0"/>
    <s v="Cerrada"/>
    <s v="Alta"/>
    <s v="03RE-PABELLON CENTRAL-REVISION Y ARREGLO"/>
    <s v="PATRICIA  LEAL SOTO"/>
    <s v="Erwin  Fernández Lara"/>
    <d v="2023-08-17T08:50:00"/>
    <s v="ot"/>
    <m/>
    <x v="236"/>
    <x v="242"/>
    <m/>
    <m/>
    <n v="1"/>
    <n v="1"/>
    <n v="100"/>
    <x v="1192"/>
    <x v="1120"/>
    <s v="RICARDO BURGOS"/>
    <m/>
    <m/>
    <m/>
    <m/>
    <s v="LILET MIRANDA"/>
    <n v="633493"/>
    <s v="PABELLON CENTRAL"/>
    <m/>
    <m/>
    <m/>
    <m/>
    <d v="2023-08-09T00:00:00"/>
    <s v="PABELLON CENTRAL"/>
    <s v="No"/>
  </r>
  <r>
    <n v="49609"/>
    <s v="OT GENERALES"/>
    <s v="OT"/>
    <m/>
    <x v="1"/>
    <s v="Cerrada"/>
    <s v="Normal"/>
    <s v="03EI-URGENCIA ADULTO-REPARACION "/>
    <s v="PATRICIA  LEAL SOTO"/>
    <s v="MAURICIO  QUEZADA MARTINEZ"/>
    <d v="2023-08-12T08:56:00"/>
    <s v="ot"/>
    <m/>
    <x v="236"/>
    <x v="244"/>
    <n v="3"/>
    <n v="3"/>
    <n v="3"/>
    <n v="3"/>
    <n v="100"/>
    <x v="1193"/>
    <x v="1121"/>
    <s v="MAURICIO  QUEZADA MARTINEZ"/>
    <m/>
    <m/>
    <m/>
    <m/>
    <s v="MARIA VILLARROEL"/>
    <n v="633744"/>
    <s v="URGENCIA ADULTOS"/>
    <m/>
    <s v="MAURICIO  QUEZADA MARTINEZ"/>
    <m/>
    <m/>
    <d v="2023-08-09T00:00:00"/>
    <s v="URGENCIA ADULTOS"/>
    <s v="No"/>
  </r>
  <r>
    <n v="49611"/>
    <s v="OT GENERALES"/>
    <s v="OT"/>
    <m/>
    <x v="1"/>
    <s v="Cerrada"/>
    <s v="Normal"/>
    <s v="03EI-PSIQUIATRIA-CAMBIO DE VALVULA"/>
    <s v="PATRICIA  LEAL SOTO"/>
    <s v="ROBERTO ALEJANDRO JARAMILLO PEREZ"/>
    <d v="2023-08-10T14:05:00"/>
    <s v="ot"/>
    <m/>
    <x v="233"/>
    <x v="242"/>
    <n v="1"/>
    <n v="1"/>
    <n v="0"/>
    <n v="0"/>
    <n v="100"/>
    <x v="1194"/>
    <x v="1122"/>
    <s v="ROBERTO ALEJANDRO JARAMILLO PEREZ"/>
    <m/>
    <m/>
    <m/>
    <m/>
    <s v="NANCY MIRA"/>
    <n v="633784"/>
    <s v="PSIQUIATRIA UHCIP"/>
    <m/>
    <m/>
    <m/>
    <m/>
    <d v="2023-08-10T00:00:00"/>
    <s v="PSIQUIATRIA"/>
    <s v="No"/>
  </r>
  <r>
    <n v="49615"/>
    <s v="OT GENERALES"/>
    <s v="OT"/>
    <m/>
    <x v="1"/>
    <s v="Cerrada"/>
    <s v="Alta"/>
    <s v="03EI-LAVANDERIA-DESINTALACION"/>
    <s v="PATRICIA  LEAL SOTO"/>
    <s v="SEBASTIAN TORRES CARVALLO"/>
    <d v="2024-07-23T20:16:00"/>
    <s v="ot"/>
    <m/>
    <x v="237"/>
    <x v="245"/>
    <n v="2"/>
    <n v="2"/>
    <n v="2"/>
    <n v="2"/>
    <n v="100"/>
    <x v="1195"/>
    <x v="1123"/>
    <s v="SEBASTIAN TORRES CARVALLO"/>
    <m/>
    <m/>
    <m/>
    <m/>
    <s v="CLAUDIO POZO VALENZUELA"/>
    <n v="633799"/>
    <s v="LAVANDERIA Y ROPERIA"/>
    <m/>
    <s v="ALVARO  MATUS REYES, FELIPE  FIGUEROA CANUIÑIR, SEBASTIAN TORRES CARVALLO, JOSE LUIS  CEBALLO CARCAMO"/>
    <m/>
    <m/>
    <d v="2023-08-09T00:00:00"/>
    <s v="LAVANDERIA"/>
    <s v="No"/>
  </r>
  <r>
    <n v="49621"/>
    <s v="OT GENERALES"/>
    <s v="OT"/>
    <m/>
    <x v="0"/>
    <s v="Cerrada"/>
    <s v="Alta"/>
    <s v="03RE-RECUPERACION-INSTALACIÓN TUBO FLUORESCENTE"/>
    <s v="PATRICIA  LEAL SOTO"/>
    <s v="RICARDO BURGOS"/>
    <d v="2023-08-16T10:08:00"/>
    <s v="ot"/>
    <m/>
    <x v="233"/>
    <x v="236"/>
    <m/>
    <m/>
    <n v="1"/>
    <n v="1"/>
    <n v="100"/>
    <x v="1196"/>
    <x v="1124"/>
    <s v="YARITZA SANTANA GUERRERO"/>
    <m/>
    <m/>
    <m/>
    <m/>
    <s v="PATRICIA AGUILERA"/>
    <n v="634937"/>
    <s v="RECUPERACION "/>
    <m/>
    <m/>
    <m/>
    <m/>
    <d v="2023-08-10T00:00:00"/>
    <s v="RECUPERACION PABELLON CENTRAL"/>
    <s v="No"/>
  </r>
  <r>
    <n v="49641"/>
    <s v="OT GENERALES"/>
    <s v="OT"/>
    <m/>
    <x v="2"/>
    <s v="Cerrada"/>
    <s v="Alta"/>
    <s v="03EM-PABELLON CENTRAL-REVISION Y REPARACION"/>
    <s v="PATRICIA  LEAL SOTO"/>
    <s v="Grecia Stephany Sánchez Macho"/>
    <d v="2024-03-22T10:45:00"/>
    <s v="ot"/>
    <m/>
    <x v="37"/>
    <x v="10"/>
    <m/>
    <m/>
    <n v="0"/>
    <n v="0"/>
    <n v="100"/>
    <x v="1197"/>
    <x v="1125"/>
    <s v="FABIAN  FLANDEZ FILOZA"/>
    <m/>
    <m/>
    <m/>
    <m/>
    <s v="DIANA APABLAZA"/>
    <n v="633510"/>
    <s v="PABELLON CENTRAL"/>
    <m/>
    <m/>
    <m/>
    <m/>
    <d v="2023-08-10T00:00:00"/>
    <s v="PABELLON CENTRAL"/>
    <s v="No"/>
  </r>
  <r>
    <n v="49653"/>
    <s v="OT GENERALES"/>
    <s v="OT"/>
    <m/>
    <x v="2"/>
    <s v="Cerrada"/>
    <s v="Alta"/>
    <s v="03EM-PABELLON CENTRAL-REVISION Y PEPARACION"/>
    <s v="PATRICIA  LEAL SOTO"/>
    <s v="Grecia Stephany Sánchez Macho"/>
    <d v="2024-03-22T10:45:00"/>
    <s v="ot"/>
    <m/>
    <x v="37"/>
    <x v="10"/>
    <m/>
    <m/>
    <n v="0"/>
    <n v="0"/>
    <n v="100"/>
    <x v="1198"/>
    <x v="1125"/>
    <s v="FABIAN  FLANDEZ FILOZA"/>
    <m/>
    <m/>
    <m/>
    <m/>
    <s v="MARTA ORTIZ CAMUS"/>
    <n v="633494"/>
    <s v="PABELLON CENTRAL"/>
    <m/>
    <m/>
    <m/>
    <m/>
    <d v="2023-08-10T00:00:00"/>
    <s v="PABELLON CENTRAL"/>
    <s v="No"/>
  </r>
  <r>
    <n v="49666"/>
    <s v="OT GENERALES"/>
    <s v="OT"/>
    <m/>
    <x v="2"/>
    <s v="Cerrada"/>
    <s v="Alta"/>
    <s v="03EM-UPC ADULTO-REVISAR Y REPARAR"/>
    <s v="PATRICIA  LEAL SOTO"/>
    <s v="Grecia Stephany Sánchez Macho"/>
    <d v="2023-09-05T11:29:00"/>
    <s v="ot"/>
    <m/>
    <x v="115"/>
    <x v="102"/>
    <m/>
    <m/>
    <n v="0"/>
    <n v="0"/>
    <n v="100"/>
    <x v="1199"/>
    <x v="1126"/>
    <s v="RICHARD  MARDONES ALVAREZ"/>
    <m/>
    <m/>
    <m/>
    <m/>
    <s v="PAULINA CATALAN PEREZ"/>
    <n v="633636"/>
    <s v="UPC ADULTO"/>
    <m/>
    <m/>
    <m/>
    <m/>
    <d v="2023-08-10T00:00:00"/>
    <s v="HBV"/>
    <s v="No"/>
  </r>
  <r>
    <n v="49688"/>
    <s v="OT GENERALES"/>
    <s v="OT"/>
    <m/>
    <x v="1"/>
    <s v="Rechazada"/>
    <s v="Alta"/>
    <s v="03EI-JARDIN INFANTIL-GOTERAS del extractor"/>
    <s v="PATRICIA  LEAL SOTO"/>
    <s v="JOSE LUIS  CEBALLO CARCAMO"/>
    <d v="2023-11-20T15:33:00"/>
    <s v="ot"/>
    <m/>
    <x v="231"/>
    <x v="241"/>
    <n v="1"/>
    <n v="1"/>
    <n v="1"/>
    <n v="1"/>
    <n v="0"/>
    <x v="1200"/>
    <x v="1127"/>
    <s v="JOSE LUIS  CEBALLO CARCAMO"/>
    <m/>
    <m/>
    <m/>
    <m/>
    <s v="GILDA RENNER"/>
    <n v="633794"/>
    <s v="SALA CUNA"/>
    <m/>
    <m/>
    <m/>
    <m/>
    <d v="2023-08-11T00:00:00"/>
    <s v="JARDIN INFANTIL"/>
    <s v="No"/>
  </r>
  <r>
    <n v="49689"/>
    <s v="OT GENERALES"/>
    <s v="OT"/>
    <m/>
    <x v="3"/>
    <s v="Cerrada"/>
    <s v="Alta"/>
    <s v="03GC-EQUIPOS MEDICOS-REVISIÓN"/>
    <s v="PATRICIA  LEAL SOTO"/>
    <s v="ROBERTO ALEJANDRO JARAMILLO PEREZ"/>
    <d v="2023-10-24T10:56:00"/>
    <s v="ot"/>
    <m/>
    <x v="238"/>
    <x v="246"/>
    <n v="2"/>
    <n v="2"/>
    <n v="0"/>
    <n v="0"/>
    <n v="100"/>
    <x v="1201"/>
    <x v="1128"/>
    <s v="ROBERTO ALEJANDRO JARAMILLO PEREZ"/>
    <m/>
    <m/>
    <m/>
    <m/>
    <s v="ROMINA CARO"/>
    <n v="635392"/>
    <s v="EQUIPOS MEDICOS"/>
    <m/>
    <m/>
    <m/>
    <m/>
    <d v="2023-08-11T00:00:00"/>
    <s v="SUB DPTO MANTEN.DE EQUIP."/>
    <s v="No"/>
  </r>
  <r>
    <n v="49699"/>
    <s v="OT GENERALES"/>
    <s v="OT"/>
    <m/>
    <x v="0"/>
    <s v="Cerrada"/>
    <s v="Alta"/>
    <s v="03RE-JARDIN INFANTIL-CAMBIO DE TUBO FLUORESCENTE"/>
    <s v="PATRICIA  LEAL SOTO"/>
    <s v="RICARDO BURGOS"/>
    <d v="2023-08-17T08:33:00"/>
    <s v="ot"/>
    <m/>
    <x v="231"/>
    <x v="239"/>
    <m/>
    <m/>
    <n v="1"/>
    <n v="1"/>
    <n v="100"/>
    <x v="1202"/>
    <x v="1129"/>
    <s v="RICARDO BURGOS"/>
    <m/>
    <m/>
    <m/>
    <m/>
    <s v="GILDA RENNER"/>
    <n v="633794"/>
    <s v="JARDIN INFANTIL"/>
    <m/>
    <m/>
    <m/>
    <m/>
    <d v="2023-08-11T00:00:00"/>
    <s v="JARDIN INFANTIL"/>
    <s v="No"/>
  </r>
  <r>
    <n v="49716"/>
    <s v="OT GENERALES"/>
    <s v="OT"/>
    <m/>
    <x v="1"/>
    <s v="Cerrada"/>
    <s v="Alta"/>
    <s v="03EI-UCI 1-REPARACION"/>
    <s v="PATRICIA  LEAL SOTO"/>
    <s v="SEBASTIAN TORRES CARVALLO"/>
    <d v="2023-08-18T09:23:00"/>
    <s v="ot"/>
    <m/>
    <x v="224"/>
    <x v="234"/>
    <n v="1"/>
    <n v="1"/>
    <n v="2"/>
    <n v="2"/>
    <n v="100"/>
    <x v="1203"/>
    <x v="1130"/>
    <s v="SEBASTIAN TORRES CARVALLO"/>
    <m/>
    <m/>
    <m/>
    <m/>
    <s v="PAULINA CATALAN PEREZ"/>
    <n v="633636"/>
    <s v="UPC ADULTO UCI 1"/>
    <m/>
    <s v="SEBASTIAN TORRES CARVALLO"/>
    <m/>
    <m/>
    <d v="2023-08-11T00:00:00"/>
    <s v="UCI ADULTO"/>
    <s v="No"/>
  </r>
  <r>
    <n v="49745"/>
    <s v="OT GENERALES"/>
    <s v="OT"/>
    <m/>
    <x v="0"/>
    <s v="Cerrada"/>
    <s v="Alta"/>
    <s v="03RE-CIRUGIA ADULTO-CAMBIO DE TUBO FLUORESCENTE"/>
    <s v="PATRICIA  LEAL SOTO"/>
    <s v="RICARDO BURGOS"/>
    <d v="2023-08-16T10:07:00"/>
    <s v="ot"/>
    <m/>
    <x v="231"/>
    <x v="225"/>
    <m/>
    <m/>
    <n v="1"/>
    <n v="1"/>
    <n v="100"/>
    <x v="1204"/>
    <x v="1131"/>
    <s v="YARITZA SANTANA GUERRERO"/>
    <m/>
    <m/>
    <m/>
    <m/>
    <s v="ANDREA CASTRO"/>
    <s v="S/N"/>
    <s v="CIRUGIA ADULTO"/>
    <m/>
    <m/>
    <m/>
    <m/>
    <d v="2023-08-11T00:00:00"/>
    <s v="CIRUGIA ADULTO"/>
    <s v="No"/>
  </r>
  <r>
    <n v="49748"/>
    <s v="OT GENERALES"/>
    <s v="OT"/>
    <m/>
    <x v="1"/>
    <s v="Cerrada"/>
    <s v="Alta"/>
    <s v="03EI-TRAUMATOLOGIA-REPOCISION DE RUEDAS"/>
    <s v="PATRICIA  LEAL SOTO"/>
    <s v="MAURICIO  QUEZADA MARTINEZ"/>
    <d v="2023-08-13T09:20:00"/>
    <s v="ot"/>
    <m/>
    <x v="224"/>
    <x v="234"/>
    <n v="3"/>
    <n v="3"/>
    <n v="3"/>
    <n v="3"/>
    <n v="100"/>
    <x v="1205"/>
    <x v="1132"/>
    <s v="MAURICIO  QUEZADA MARTINEZ"/>
    <m/>
    <m/>
    <m/>
    <m/>
    <s v="PAMELA ROZAS ROJAS"/>
    <s v="633718 /954957560"/>
    <s v="TRAUMATOLOGIA"/>
    <m/>
    <s v="MAURICIO  QUEZADA MARTINEZ"/>
    <m/>
    <m/>
    <d v="2023-08-12T00:00:00"/>
    <s v="TRAUMATOLOGIA ADULTO"/>
    <s v="No"/>
  </r>
  <r>
    <n v="49749"/>
    <s v="OT GENERALES"/>
    <s v="OT"/>
    <m/>
    <x v="0"/>
    <s v="Cerrada"/>
    <s v="Alta"/>
    <s v="03RE-TRAUMATOLOGIA-REPARACION DE TIMBRE"/>
    <s v="PATRICIA  LEAL SOTO"/>
    <s v="RICARDO BURGOS"/>
    <d v="2023-12-03T23:13:00"/>
    <s v="ot"/>
    <m/>
    <x v="239"/>
    <x v="239"/>
    <m/>
    <m/>
    <n v="2"/>
    <n v="2"/>
    <n v="100"/>
    <x v="1206"/>
    <x v="1133"/>
    <s v="RICARDO BURGOS"/>
    <m/>
    <m/>
    <m/>
    <m/>
    <s v="PAMELA ROZAS ROJAS"/>
    <s v="633718 /954957560"/>
    <s v="TRAUMATOLOGIA"/>
    <m/>
    <m/>
    <m/>
    <m/>
    <d v="2023-08-12T00:00:00"/>
    <s v="TRAUMATOLOGIA ADULTO"/>
    <s v="No"/>
  </r>
  <r>
    <n v="49750"/>
    <s v="OT GENERALES"/>
    <s v="OT"/>
    <m/>
    <x v="0"/>
    <s v="Cerrada"/>
    <s v="Alta"/>
    <s v="03RE-TRAUMATOLOGIA-REPARACION DE LUZ"/>
    <s v="PATRICIA  LEAL SOTO"/>
    <s v="YARITZA SANTANA GUERRERO"/>
    <d v="2023-08-30T14:27:00"/>
    <s v="ot"/>
    <m/>
    <x v="224"/>
    <x v="211"/>
    <n v="1"/>
    <n v="1"/>
    <n v="0"/>
    <n v="0"/>
    <n v="100"/>
    <x v="1207"/>
    <x v="1134"/>
    <s v="YARITZA SANTANA GUERRERO"/>
    <m/>
    <m/>
    <m/>
    <m/>
    <s v="PAMELA ROZAS ROJAS"/>
    <n v="633718"/>
    <s v="TRAUMATOLOGIA"/>
    <m/>
    <s v="RICARDO BURGOS"/>
    <m/>
    <m/>
    <d v="2023-08-12T00:00:00"/>
    <s v="TRAUMATOLOGIA ADULTO"/>
    <s v="No"/>
  </r>
  <r>
    <n v="49751"/>
    <s v="OT GENERALES"/>
    <s v="OT"/>
    <m/>
    <x v="3"/>
    <s v="Cerrada"/>
    <s v="Alta"/>
    <s v="03GC-SAMU-CAMBIO DE REGULADOR"/>
    <s v="PATRICIA  LEAL SOTO"/>
    <s v="CESAR ANTONIO ESPINA QUINTEROS"/>
    <d v="2024-07-23T16:27:00"/>
    <s v="ot"/>
    <m/>
    <x v="214"/>
    <x v="223"/>
    <n v="6"/>
    <n v="6"/>
    <n v="0"/>
    <n v="0"/>
    <n v="100"/>
    <x v="1208"/>
    <x v="1043"/>
    <s v="PATRICIA  LEAL SOTO"/>
    <m/>
    <m/>
    <m/>
    <m/>
    <s v="NATALY ALVEAL SILVA"/>
    <n v="633689"/>
    <s v="SAMU"/>
    <m/>
    <m/>
    <m/>
    <m/>
    <d v="2023-08-12T00:00:00"/>
    <s v="SAMU"/>
    <s v="No"/>
  </r>
  <r>
    <n v="49752"/>
    <s v="OT GENERALES"/>
    <s v="OT"/>
    <m/>
    <x v="3"/>
    <s v="Cerrada"/>
    <s v="Alta"/>
    <s v="03GC-UTI QUIRURGICA-VARIOS"/>
    <s v="PATRICIA  LEAL SOTO"/>
    <s v="CESAR ANTONIO ESPINA QUINTEROS"/>
    <d v="2024-07-23T16:28:00"/>
    <s v="ot"/>
    <m/>
    <x v="214"/>
    <x v="223"/>
    <n v="1"/>
    <n v="1"/>
    <n v="0"/>
    <n v="0"/>
    <n v="100"/>
    <x v="1209"/>
    <x v="1135"/>
    <s v="PATRICIA  LEAL SOTO"/>
    <m/>
    <m/>
    <m/>
    <m/>
    <s v="CONSUELO VILLANUEVA SOLIS"/>
    <s v="633815/633497"/>
    <s v="UTI QUIRURGICA"/>
    <m/>
    <m/>
    <m/>
    <m/>
    <d v="2023-08-12T00:00:00"/>
    <s v="UTI QUIRURGICA"/>
    <s v="No"/>
  </r>
  <r>
    <n v="49754"/>
    <s v="OT GENERALES"/>
    <s v="OT"/>
    <m/>
    <x v="1"/>
    <s v="Cerrada"/>
    <s v="Alta"/>
    <s v="03EI-UTI 3-EVALUACION"/>
    <s v="PATRICIA  LEAL SOTO"/>
    <s v="SEBASTIAN TORRES CARVALLO"/>
    <d v="2023-08-18T09:11:00"/>
    <s v="ot"/>
    <m/>
    <x v="240"/>
    <x v="247"/>
    <n v="2"/>
    <n v="2"/>
    <n v="2"/>
    <n v="2"/>
    <n v="100"/>
    <x v="1210"/>
    <x v="1136"/>
    <s v="SEBASTIAN TORRES CARVALLO"/>
    <m/>
    <s v="VENTILACION UTI 3.jpg"/>
    <m/>
    <m/>
    <s v="BARBARA TEJOS "/>
    <s v="633815/633497"/>
    <s v="UTI 3"/>
    <m/>
    <s v="SEBASTIAN TORRES CARVALLO"/>
    <m/>
    <m/>
    <d v="2023-08-12T00:00:00"/>
    <s v="HBV"/>
    <s v="No"/>
  </r>
  <r>
    <n v="49759"/>
    <s v="OT GENERALES"/>
    <s v="OT"/>
    <m/>
    <x v="1"/>
    <s v="Cerrada"/>
    <s v="Alta"/>
    <s v="03EI-ESTERILIZACION-FILTRACION"/>
    <s v="PATRICIA  LEAL SOTO"/>
    <s v="SEBASTIAN TORRES CARVALLO"/>
    <d v="2023-08-18T09:13:00"/>
    <s v="ot"/>
    <m/>
    <x v="224"/>
    <x v="234"/>
    <n v="1"/>
    <n v="1"/>
    <n v="1"/>
    <n v="1"/>
    <n v="100"/>
    <x v="1211"/>
    <x v="1137"/>
    <s v="SEBASTIAN TORRES CARVALLO"/>
    <m/>
    <m/>
    <m/>
    <m/>
    <s v="CONSTANZA SALINAS"/>
    <s v="S/N"/>
    <s v="ESTERILIZACION"/>
    <m/>
    <s v="SEBASTIAN TORRES CARVALLO"/>
    <m/>
    <m/>
    <d v="2023-08-12T00:00:00"/>
    <s v="ESTERILIZACION"/>
    <s v="No"/>
  </r>
  <r>
    <n v="49763"/>
    <s v="OT GENERALES"/>
    <s v="OT"/>
    <m/>
    <x v="2"/>
    <s v="Cerrada"/>
    <s v="Alta"/>
    <s v="03EM-SAMU-REPARACION O CAMBIO"/>
    <s v="PATRICIA  LEAL SOTO"/>
    <s v="RODRIGO GUTIERREZ VELIZ"/>
    <d v="2023-11-06T12:57:00"/>
    <s v="ot"/>
    <m/>
    <x v="231"/>
    <x v="241"/>
    <m/>
    <m/>
    <n v="0"/>
    <n v="0"/>
    <n v="100"/>
    <x v="1212"/>
    <x v="7"/>
    <s v="RODRIGO GUTIERREZ VELIZ"/>
    <m/>
    <m/>
    <m/>
    <m/>
    <s v="NATALY ALVEAL SILVA"/>
    <n v="633689"/>
    <s v="SAMU"/>
    <m/>
    <m/>
    <m/>
    <m/>
    <d v="2023-08-11T00:00:00"/>
    <s v="SAMU"/>
    <s v="No"/>
  </r>
  <r>
    <n v="49765"/>
    <s v="OT GENERALES"/>
    <s v="OT"/>
    <m/>
    <x v="0"/>
    <s v="Cerrada"/>
    <s v="Alta"/>
    <s v="03RE-ANATOMIA PATOLOGICA-CAMBIO DE FLUORESCENTE"/>
    <s v="PATRICIA  LEAL SOTO"/>
    <s v="RICARDO BURGOS"/>
    <d v="2023-08-16T10:05:00"/>
    <s v="ot"/>
    <m/>
    <x v="231"/>
    <x v="225"/>
    <m/>
    <m/>
    <n v="1"/>
    <n v="1"/>
    <n v="100"/>
    <x v="1213"/>
    <x v="1138"/>
    <s v="YARITZA SANTANA GUERRERO"/>
    <m/>
    <m/>
    <m/>
    <m/>
    <s v="JUANA RAIMILLA"/>
    <n v="633618"/>
    <s v="ANATOMIA  PATOLOGICA"/>
    <m/>
    <m/>
    <m/>
    <m/>
    <d v="2023-08-11T00:00:00"/>
    <s v="ANATOMIA PATOLOGICA"/>
    <s v="No"/>
  </r>
  <r>
    <n v="49767"/>
    <s v="OT GENERALES"/>
    <s v="OT"/>
    <m/>
    <x v="1"/>
    <s v="Cerrada"/>
    <s v="Alta"/>
    <s v="03EI-RAYOS-REVIAR Y REPARAR "/>
    <s v="PATRICIA  LEAL SOTO"/>
    <s v="SEBASTIAN TORRES CARVALLO"/>
    <d v="2023-08-18T09:27:00"/>
    <s v="ot"/>
    <m/>
    <x v="240"/>
    <x v="247"/>
    <n v="1"/>
    <n v="1"/>
    <n v="1"/>
    <n v="1"/>
    <n v="100"/>
    <x v="1214"/>
    <x v="1139"/>
    <s v="SEBASTIAN TORRES CARVALLO"/>
    <m/>
    <m/>
    <m/>
    <m/>
    <s v="DAVNE VERGARA CONTRERAS"/>
    <s v="633913/633399"/>
    <s v="RAYOS IMAGENOLOGIA"/>
    <m/>
    <s v="SEBASTIAN TORRES CARVALLO"/>
    <m/>
    <m/>
    <d v="2023-08-11T00:00:00"/>
    <s v="RADIOLOGIA REGIONAL"/>
    <s v="No"/>
  </r>
  <r>
    <n v="49771"/>
    <s v="OT GENERALES"/>
    <s v="OT"/>
    <m/>
    <x v="2"/>
    <s v="Cerrada"/>
    <s v="Alta"/>
    <s v="03EM-PABELLON CENTRAL-ELECTRO BISTURI"/>
    <s v="PATRICIA  LEAL SOTO"/>
    <s v="Grecia Stephany Sánchez Macho"/>
    <d v="2023-09-05T11:31:00"/>
    <s v="ot"/>
    <m/>
    <x v="115"/>
    <x v="102"/>
    <m/>
    <m/>
    <n v="0"/>
    <n v="0"/>
    <n v="100"/>
    <x v="1215"/>
    <x v="1140"/>
    <s v="RICHARD  MARDONES ALVAREZ"/>
    <m/>
    <m/>
    <m/>
    <m/>
    <s v="MARTA ORTIZ CAMUS"/>
    <n v="633494"/>
    <s v="PABELLON CENTRAL"/>
    <m/>
    <m/>
    <m/>
    <m/>
    <d v="2023-08-11T00:00:00"/>
    <s v="PABELLON CENTRAL"/>
    <s v="No"/>
  </r>
  <r>
    <n v="49774"/>
    <s v="OT GENERALES"/>
    <s v="OT"/>
    <m/>
    <x v="1"/>
    <s v="Cerrada"/>
    <s v="Alta"/>
    <s v="03EI-ESTERILIZACION-AUTOCLAVE G1"/>
    <s v="PATRICIA  LEAL SOTO"/>
    <s v="SEBASTIAN TORRES CARVALLO"/>
    <d v="2023-08-18T09:24:00"/>
    <s v="ot"/>
    <m/>
    <x v="224"/>
    <x v="234"/>
    <n v="2"/>
    <n v="2"/>
    <n v="2"/>
    <n v="2"/>
    <n v="100"/>
    <x v="1216"/>
    <x v="1141"/>
    <s v="SEBASTIAN TORRES CARVALLO"/>
    <m/>
    <m/>
    <m/>
    <m/>
    <s v="LILIANA FEHRMANN"/>
    <s v="S/N"/>
    <s v="ESTERILIZACION"/>
    <m/>
    <m/>
    <m/>
    <m/>
    <d v="2023-08-11T00:00:00"/>
    <s v="ESTERILIZACION"/>
    <s v="No"/>
  </r>
  <r>
    <n v="49775"/>
    <s v="OT GENERALES"/>
    <s v="OT"/>
    <m/>
    <x v="1"/>
    <s v="Cerrada"/>
    <s v="Alta"/>
    <s v="03EI-TRAUMATOLOGIA-REPOSICION DE RUEDAS Y PINTURA"/>
    <s v="PATRICIA  LEAL SOTO"/>
    <s v="MAURICIO  QUEZADA MARTINEZ"/>
    <d v="2023-08-13T09:14:00"/>
    <s v="ot"/>
    <m/>
    <x v="224"/>
    <x v="234"/>
    <n v="4"/>
    <n v="4"/>
    <n v="4"/>
    <n v="4"/>
    <n v="100"/>
    <x v="1217"/>
    <x v="1142"/>
    <s v="MAURICIO  QUEZADA MARTINEZ"/>
    <m/>
    <m/>
    <m/>
    <m/>
    <s v="PAMELA ROZAS ROJAS"/>
    <s v="633718 /954957560"/>
    <s v="TRAUMATOLOGIA"/>
    <m/>
    <s v="MAURICIO  QUEZADA MARTINEZ"/>
    <m/>
    <m/>
    <d v="2023-08-12T00:00:00"/>
    <s v="TRAUMATOLOGIA ADULTO"/>
    <s v="No"/>
  </r>
  <r>
    <n v="49777"/>
    <s v="OT GENERALES"/>
    <s v="OT"/>
    <m/>
    <x v="2"/>
    <s v="Cerrada"/>
    <s v="Inmediata"/>
    <s v="03EM- REPARACION ELECTROCARDIOGRAFO CARDIOLINE DELTA 1 PLUS SERIE MS   SERIE ,DL10119890, MEDICINA"/>
    <s v="RODRIGO GUTIERREZ VELIZ"/>
    <s v="RODRIGO GUTIERREZ VELIZ"/>
    <d v="2023-08-13T16:09:00"/>
    <s v="ot"/>
    <m/>
    <x v="240"/>
    <x v="247"/>
    <n v="6"/>
    <n v="6"/>
    <n v="0"/>
    <n v="0"/>
    <n v="100"/>
    <x v="1218"/>
    <x v="1143"/>
    <s v="RODRIGO GUTIERREZ VELIZ"/>
    <m/>
    <m/>
    <m/>
    <m/>
    <s v="CLAUDIA  CAMPOS"/>
    <m/>
    <s v="MEDICINA"/>
    <m/>
    <m/>
    <m/>
    <m/>
    <d v="2023-08-13T00:00:00"/>
    <s v="MEDICINA"/>
    <s v="Sí"/>
  </r>
  <r>
    <n v="49778"/>
    <s v="OT GENERALES"/>
    <s v="OT"/>
    <m/>
    <x v="2"/>
    <s v="Cerrada"/>
    <s v="Inmediata"/>
    <s v="03EM- MONITOR  MULTIPARAMETRO MINDRAY, PASSPORT V SERIE PV08305-A2., BATERIA BAJA, NEONATOLOGIA"/>
    <s v="RODRIGO GUTIERREZ VELIZ"/>
    <s v="RODRIGO GUTIERREZ VELIZ"/>
    <d v="2024-01-15T10:25:00"/>
    <m/>
    <m/>
    <x v="240"/>
    <x v="248"/>
    <m/>
    <m/>
    <n v="0"/>
    <n v="0"/>
    <n v="100"/>
    <x v="1219"/>
    <x v="1144"/>
    <s v="RODRIGO GUTIERREZ VELIZ"/>
    <m/>
    <m/>
    <m/>
    <m/>
    <s v="PAOLA  AGUILAR"/>
    <m/>
    <s v="NEONATOLOGIA"/>
    <m/>
    <m/>
    <m/>
    <m/>
    <d v="2023-08-13T00:00:00"/>
    <s v="NEONATO CUIDADOS  INTERMEDIOS"/>
    <s v="Sí"/>
  </r>
  <r>
    <n v="49799"/>
    <s v="OT GENERALES"/>
    <s v="OT"/>
    <m/>
    <x v="1"/>
    <s v="Cerrada"/>
    <s v="Alta"/>
    <s v="03EI-ESTERILIZACION-FILTRACION EQUIPO AIRE ACONDICIONADO "/>
    <s v="PATRICIA  LEAL SOTO"/>
    <s v="ALVARO  MATUS REYES"/>
    <d v="2024-04-09T09:00:00"/>
    <s v="ot"/>
    <m/>
    <x v="235"/>
    <x v="225"/>
    <n v="2"/>
    <n v="2"/>
    <n v="2"/>
    <n v="2"/>
    <n v="100"/>
    <x v="1220"/>
    <x v="1145"/>
    <s v="ALVARO  MATUS REYES"/>
    <m/>
    <m/>
    <m/>
    <m/>
    <s v="CONSTANZA PEREZ"/>
    <s v="S/N"/>
    <s v="ESTERILIZACION"/>
    <m/>
    <m/>
    <m/>
    <m/>
    <d v="2023-08-14T00:00:00"/>
    <s v="ESTERILIZACION"/>
    <s v="No"/>
  </r>
  <r>
    <n v="49800"/>
    <s v="OT GENERALES"/>
    <s v="OT"/>
    <m/>
    <x v="1"/>
    <s v="Cerrada"/>
    <s v="Alta"/>
    <s v="03EI-ESTERILIZACION-LAVADORA B2 REVISAR SOPORTE DE CARGA "/>
    <s v="PATRICIA  LEAL SOTO"/>
    <s v="ALEJANDRO AMPUERO MUÑOZ"/>
    <d v="2023-11-29T13:18:00"/>
    <s v="ot"/>
    <m/>
    <x v="235"/>
    <x v="225"/>
    <n v="2"/>
    <n v="2"/>
    <n v="2"/>
    <n v="2"/>
    <n v="100"/>
    <x v="1221"/>
    <x v="1146"/>
    <s v="PATRICIA  LEAL SOTO"/>
    <m/>
    <m/>
    <m/>
    <m/>
    <s v="CONSTANZA PEREZ"/>
    <s v="S/N"/>
    <s v="ESTERILIZACION"/>
    <m/>
    <s v="Felipe Alvarado Palomino"/>
    <m/>
    <m/>
    <d v="2023-08-14T00:00:00"/>
    <s v="ESTERILIZACION"/>
    <s v="No"/>
  </r>
  <r>
    <n v="49881"/>
    <s v="OT GENERALES"/>
    <s v="OT"/>
    <m/>
    <x v="1"/>
    <s v="Cerrada"/>
    <s v="Normal"/>
    <s v="03EI-URGENCIA ADULTO-MANTENCION Y REVISIÓN RADIADORES"/>
    <s v="PATRICIA  LEAL SOTO"/>
    <s v="FELIPE  FIGUEROA CANUIÑIR"/>
    <d v="2023-08-15T18:46:00"/>
    <s v="ot"/>
    <m/>
    <x v="241"/>
    <x v="236"/>
    <n v="1"/>
    <n v="1"/>
    <n v="1"/>
    <n v="1"/>
    <n v="100"/>
    <x v="1222"/>
    <x v="1147"/>
    <s v="FELIPE  FIGUEROA CANUIÑIR"/>
    <m/>
    <m/>
    <m/>
    <m/>
    <s v="MARIA VILLARROEL"/>
    <n v="633744"/>
    <s v="URGENCIA ADULTO"/>
    <m/>
    <m/>
    <m/>
    <m/>
    <d v="2023-08-14T00:00:00"/>
    <s v="URGENCIA ADULTOS"/>
    <s v="No"/>
  </r>
  <r>
    <n v="49885"/>
    <s v="OT GENERALES"/>
    <s v="OT"/>
    <m/>
    <x v="0"/>
    <s v="Cerrada"/>
    <s v="Alta"/>
    <s v="03RE-URGENCIA ADULTO-LUZ MALA "/>
    <s v="PATRICIA  LEAL SOTO"/>
    <s v="RICARDO BURGOS"/>
    <d v="2023-09-11T16:13:00"/>
    <s v="ot"/>
    <m/>
    <x v="234"/>
    <x v="227"/>
    <n v="1"/>
    <n v="1"/>
    <n v="2"/>
    <n v="2"/>
    <n v="100"/>
    <x v="1223"/>
    <x v="1148"/>
    <s v="YARITZA SANTANA GUERRERO"/>
    <m/>
    <m/>
    <m/>
    <m/>
    <s v="MARIA VILLARROEL"/>
    <n v="633744"/>
    <s v="URGENCIA ADULTOS"/>
    <m/>
    <s v="YARITZA SANTANA GUERRERO"/>
    <m/>
    <m/>
    <d v="2023-08-14T00:00:00"/>
    <s v="URGENCIA ADULTOS"/>
    <s v="No"/>
  </r>
  <r>
    <n v="49887"/>
    <s v="OT GENERALES"/>
    <s v="OT"/>
    <m/>
    <x v="1"/>
    <s v="Cerrada"/>
    <s v="Alta"/>
    <s v="03EI-TRAUMATOLOGIA-REPARACION DE BARANDA"/>
    <s v="PATRICIA  LEAL SOTO"/>
    <s v="MAURICIO  QUEZADA MARTINEZ"/>
    <d v="2023-08-26T16:26:00"/>
    <s v="ot"/>
    <m/>
    <x v="239"/>
    <x v="239"/>
    <n v="3"/>
    <n v="3"/>
    <n v="3"/>
    <n v="3"/>
    <n v="100"/>
    <x v="1224"/>
    <x v="1149"/>
    <s v="MAURICIO  QUEZADA MARTINEZ"/>
    <m/>
    <m/>
    <m/>
    <m/>
    <s v="PAMELA ROZAS ROJAS"/>
    <s v="S/N"/>
    <s v="TRAUMATOLOGIA"/>
    <m/>
    <s v="MAURICIO  QUEZADA MARTINEZ"/>
    <m/>
    <m/>
    <d v="2023-08-14T00:00:00"/>
    <s v="TRAUMATOLOGIA ADULTO"/>
    <s v="No"/>
  </r>
  <r>
    <n v="49889"/>
    <s v="OT GENERALES"/>
    <s v="OT"/>
    <m/>
    <x v="1"/>
    <s v="Cerrada"/>
    <s v="Urgente"/>
    <s v="03EI-LAVANDERIA-FUGA EMPAQUETADURA "/>
    <s v="PATRICIA  LEAL SOTO"/>
    <s v="JORGE ANTONIO  PINO PINO"/>
    <d v="2023-08-23T16:41:00"/>
    <s v="ot"/>
    <m/>
    <x v="241"/>
    <x v="236"/>
    <n v="2"/>
    <n v="2"/>
    <n v="2"/>
    <n v="2"/>
    <n v="0"/>
    <x v="1225"/>
    <x v="1150"/>
    <s v="JORGE ANTONIO  PINO PINO"/>
    <m/>
    <m/>
    <m/>
    <m/>
    <s v="CLAUDIO POZO VALENZUELA"/>
    <n v="633799"/>
    <s v="LAVANDERIA Y ROPERIA"/>
    <m/>
    <s v="JORGE ANTONIO  PINO PINO"/>
    <m/>
    <m/>
    <d v="2023-08-14T00:00:00"/>
    <s v="LAVANDERIA"/>
    <s v="No"/>
  </r>
  <r>
    <n v="49892"/>
    <s v="OT GENERALES"/>
    <s v="OT"/>
    <m/>
    <x v="1"/>
    <s v="Cerrada"/>
    <s v="Alta"/>
    <s v="03EI-LAVANDERIA-MUELLE ACTIVADO"/>
    <s v="PATRICIA  LEAL SOTO"/>
    <s v="JORGE ANTONIO  PINO PINO"/>
    <d v="2023-08-23T16:43:00"/>
    <s v="ot"/>
    <m/>
    <x v="235"/>
    <x v="225"/>
    <n v="2"/>
    <n v="2"/>
    <n v="2"/>
    <n v="2"/>
    <n v="0"/>
    <x v="1226"/>
    <x v="1151"/>
    <s v="JORGE ANTONIO  PINO PINO"/>
    <m/>
    <m/>
    <m/>
    <m/>
    <s v="CLAUDIO POZO VALENZUELA"/>
    <n v="633799"/>
    <s v="LAVANDERIA Y ROPERIA"/>
    <m/>
    <s v="JORGE ANTONIO  PINO PINO"/>
    <m/>
    <m/>
    <d v="2023-08-14T00:00:00"/>
    <s v="LAVANDERIA"/>
    <s v="No"/>
  </r>
  <r>
    <n v="49939"/>
    <s v="OT GENERALES"/>
    <s v="OT"/>
    <m/>
    <x v="0"/>
    <s v="Cerrada"/>
    <s v="Alta"/>
    <s v="03RE-TRAUMATOLOGIA-REPARACION "/>
    <s v="PATRICIA  LEAL SOTO"/>
    <s v="DANIA TAPIA ACOSTA"/>
    <d v="2023-10-10T11:46:00"/>
    <s v="ot"/>
    <m/>
    <x v="242"/>
    <x v="249"/>
    <m/>
    <m/>
    <n v="0"/>
    <n v="0"/>
    <n v="100"/>
    <x v="1227"/>
    <x v="1152"/>
    <s v="Erwin  Fernández Lara"/>
    <m/>
    <s v="clipboard-202308160925-jebgx.png"/>
    <m/>
    <m/>
    <s v="MARIANELA PALMA EU."/>
    <s v="S/N"/>
    <s v="TRAUMATOLOGIA"/>
    <m/>
    <m/>
    <m/>
    <m/>
    <d v="2023-08-16T00:00:00"/>
    <s v="TRAUMATOLOGIA ADULTO"/>
    <s v="No"/>
  </r>
  <r>
    <n v="49941"/>
    <s v="OT GENERALES"/>
    <s v="OT"/>
    <m/>
    <x v="1"/>
    <s v="Cerrada"/>
    <s v="Alta"/>
    <s v="03EI-ESTERILIZACION-REVISION Y REPARACION"/>
    <s v="PATRICIA  LEAL SOTO"/>
    <s v="ALEJANDRO AMPUERO MUÑOZ"/>
    <d v="2023-11-29T13:16:00"/>
    <s v="ot"/>
    <m/>
    <x v="239"/>
    <x v="239"/>
    <n v="4"/>
    <n v="4"/>
    <n v="4"/>
    <n v="4"/>
    <n v="100"/>
    <x v="1228"/>
    <x v="1153"/>
    <s v="PATRICIA  LEAL SOTO"/>
    <m/>
    <m/>
    <m/>
    <m/>
    <s v="CONSTANZA PEREZ"/>
    <s v="S/N"/>
    <s v="ESTERILIZACION"/>
    <m/>
    <s v="Felipe Alvarado Palomino, ALEJANDRO AMPUERO MUÑOZ"/>
    <m/>
    <m/>
    <d v="2023-08-16T00:00:00"/>
    <s v="ESTERILIZACION"/>
    <s v="No"/>
  </r>
  <r>
    <n v="49942"/>
    <s v="OT GENERALES"/>
    <s v="OT"/>
    <m/>
    <x v="3"/>
    <s v="Cerrada"/>
    <s v="Alta"/>
    <s v="03GC-PABELLON CENTRAL-ARREGLO "/>
    <s v="PATRICIA  LEAL SOTO"/>
    <s v="CESAR ANTONIO ESPINA QUINTEROS"/>
    <d v="2024-05-15T16:49:00"/>
    <s v="ot"/>
    <m/>
    <x v="37"/>
    <x v="10"/>
    <n v="5"/>
    <n v="5"/>
    <n v="0"/>
    <n v="0"/>
    <n v="100"/>
    <x v="1229"/>
    <x v="1154"/>
    <s v="PATRICIA  LEAL SOTO"/>
    <m/>
    <m/>
    <m/>
    <m/>
    <s v="ALMENDRA MENDOZA"/>
    <n v="633510"/>
    <s v="PABELLON CENTRAL"/>
    <m/>
    <s v="CESAR ANTONIO ESPINA QUINTEROS"/>
    <m/>
    <m/>
    <d v="2023-08-16T00:00:00"/>
    <s v="PABELLON CENTRAL"/>
    <s v="No"/>
  </r>
  <r>
    <n v="49943"/>
    <s v="OT GENERALES"/>
    <s v="OT"/>
    <m/>
    <x v="1"/>
    <s v="Cerrada"/>
    <s v="Alta"/>
    <s v="03EI-ESTERILIZACION-REVISION Y REPARACION"/>
    <s v="PATRICIA  LEAL SOTO"/>
    <s v="ALEJANDRO AMPUERO MUÑOZ"/>
    <d v="2023-11-29T13:14:00"/>
    <s v="ot"/>
    <m/>
    <x v="239"/>
    <x v="239"/>
    <n v="3"/>
    <n v="3"/>
    <n v="3"/>
    <n v="3"/>
    <n v="100"/>
    <x v="1230"/>
    <x v="1155"/>
    <s v="PATRICIA  LEAL SOTO"/>
    <m/>
    <m/>
    <m/>
    <m/>
    <s v="CARLOS ATERO"/>
    <s v="S/N"/>
    <s v="ESTERILIZACION"/>
    <m/>
    <s v="Felipe Alvarado Palomino"/>
    <m/>
    <m/>
    <d v="2023-08-16T00:00:00"/>
    <s v="ESTERILIZACION"/>
    <s v="No"/>
  </r>
  <r>
    <n v="49951"/>
    <s v="OT GENERALES"/>
    <s v="OT"/>
    <m/>
    <x v="0"/>
    <s v="Rechazada"/>
    <s v="Alta"/>
    <s v="03RE-FARMACIA AMBULATORIO-REVISAR Y RETIRAR "/>
    <s v="PATRICIA  LEAL SOTO"/>
    <s v="Erwin  Fernández Lara"/>
    <d v="2024-01-10T02:54:00"/>
    <s v="ot"/>
    <m/>
    <x v="243"/>
    <x v="248"/>
    <n v="0.5"/>
    <n v="0.5"/>
    <n v="0.5"/>
    <n v="0.5"/>
    <n v="100"/>
    <x v="1231"/>
    <x v="1156"/>
    <s v="Erwin  Fernández Lara"/>
    <m/>
    <m/>
    <m/>
    <m/>
    <s v="CECILIA BOBADILLA"/>
    <s v="S/N"/>
    <s v="FARMACIA AMBULATORIO"/>
    <m/>
    <m/>
    <m/>
    <m/>
    <d v="2023-08-16T00:00:00"/>
    <s v="FARMACIA H. REGIONAL"/>
    <s v="No"/>
  </r>
  <r>
    <n v="49955"/>
    <s v="OT GENERALES"/>
    <s v="OT"/>
    <m/>
    <x v="0"/>
    <s v="Cerrada"/>
    <s v="Alta"/>
    <s v="03RE-POLI ONCOLOGIA-CAMBIO DE TUBO"/>
    <s v="PATRICIA  LEAL SOTO"/>
    <s v="RICARDO BURGOS"/>
    <d v="2023-09-11T16:07:00"/>
    <s v="ot"/>
    <m/>
    <x v="239"/>
    <x v="220"/>
    <n v="1"/>
    <n v="1"/>
    <n v="1"/>
    <n v="1"/>
    <n v="100"/>
    <x v="1232"/>
    <x v="1157"/>
    <s v="YARITZA SANTANA GUERRERO"/>
    <m/>
    <m/>
    <m/>
    <m/>
    <s v="HEYDI AUGSBURGER"/>
    <n v="635395"/>
    <s v="POLI ONCOLOGIA Y RADIOTERAPIA"/>
    <m/>
    <s v="YARITZA SANTANA GUERRERO"/>
    <m/>
    <m/>
    <d v="2023-08-16T00:00:00"/>
    <s v="POLI ONCOLOGIA"/>
    <s v="No"/>
  </r>
  <r>
    <n v="49969"/>
    <s v="OT GENERALES"/>
    <s v="OT"/>
    <m/>
    <x v="1"/>
    <s v="Cerrada"/>
    <s v="Alta"/>
    <s v="03EI-CENTRAL TELEFONICA-REPARACION DE RADIADOR"/>
    <s v="PATRICIA  LEAL SOTO"/>
    <s v="MAURICIO  QUEZADA MARTINEZ"/>
    <d v="2023-09-06T20:55:00"/>
    <s v="ot"/>
    <m/>
    <x v="244"/>
    <x v="250"/>
    <n v="4"/>
    <n v="4"/>
    <n v="4"/>
    <n v="4"/>
    <n v="100"/>
    <x v="1233"/>
    <x v="1158"/>
    <s v="MAURICIO  QUEZADA MARTINEZ"/>
    <m/>
    <m/>
    <m/>
    <m/>
    <s v="CENTRALISTA"/>
    <n v="633300"/>
    <s v="SERVICIOS Y LOGISTICA CENTRAL TELEFONICA"/>
    <m/>
    <s v="MAURICIO  QUEZADA MARTINEZ"/>
    <m/>
    <m/>
    <d v="2023-08-16T00:00:00"/>
    <s v="SUB DPTO DE SERV.LOGIST."/>
    <s v="No"/>
  </r>
  <r>
    <n v="49976"/>
    <s v="OT GENERALES"/>
    <s v="OT"/>
    <m/>
    <x v="1"/>
    <s v="Cerrada"/>
    <s v="Alta"/>
    <s v="03EI-REAS-REPARACION"/>
    <s v="PATRICIA  LEAL SOTO"/>
    <s v="ALVARO  MATUS REYES"/>
    <d v="2024-04-09T09:00:00"/>
    <s v="ot"/>
    <m/>
    <x v="239"/>
    <x v="239"/>
    <n v="4"/>
    <n v="4"/>
    <n v="4"/>
    <n v="4"/>
    <n v="100"/>
    <x v="1234"/>
    <x v="1159"/>
    <s v="ALVARO  MATUS REYES"/>
    <m/>
    <m/>
    <m/>
    <m/>
    <s v="ALICIA RUZ"/>
    <n v="635378"/>
    <s v="REAS"/>
    <m/>
    <m/>
    <m/>
    <m/>
    <d v="2023-08-16T00:00:00"/>
    <s v="HBV"/>
    <s v="No"/>
  </r>
  <r>
    <n v="49988"/>
    <s v="OT GENERALES"/>
    <s v="OT"/>
    <m/>
    <x v="0"/>
    <s v="Cerrada"/>
    <s v="Alta"/>
    <s v="03RE-GINECOLOGIA-TIMBRES"/>
    <s v="PATRICIA  LEAL SOTO"/>
    <s v="FRANCISCO ROLANDO PRADINES BRIONES"/>
    <d v="2024-01-11T17:24:00"/>
    <s v="ot"/>
    <m/>
    <x v="245"/>
    <x v="251"/>
    <n v="1"/>
    <n v="1"/>
    <n v="1"/>
    <n v="1"/>
    <n v="100"/>
    <x v="1235"/>
    <x v="1160"/>
    <s v="Erwin  Fernández Lara"/>
    <m/>
    <m/>
    <m/>
    <m/>
    <s v="MARYANN ROBERTS JIMENEZ"/>
    <n v="633738"/>
    <s v="GINECOLOGIA Y OBSTETRICIA"/>
    <m/>
    <m/>
    <m/>
    <m/>
    <d v="2023-08-16T00:00:00"/>
    <s v="GINECOLOGIA"/>
    <s v="No"/>
  </r>
  <r>
    <n v="49992"/>
    <s v="OT GENERALES"/>
    <s v="OT"/>
    <m/>
    <x v="0"/>
    <s v="Cerrada"/>
    <s v="Alta"/>
    <s v="03RE-URGENCIA ADULTO-ARREGLO DE LUZ"/>
    <s v="PATRICIA  LEAL SOTO"/>
    <s v="RICARDO BURGOS"/>
    <d v="2023-08-17T12:39:00"/>
    <s v="ot"/>
    <m/>
    <x v="239"/>
    <x v="227"/>
    <m/>
    <m/>
    <n v="1"/>
    <n v="1"/>
    <n v="100"/>
    <x v="1236"/>
    <x v="1161"/>
    <s v="RICARDO BURGOS"/>
    <m/>
    <m/>
    <m/>
    <m/>
    <s v="MARIA VILLARROEL"/>
    <n v="633744"/>
    <s v="URGENCIA ADULTOS"/>
    <m/>
    <m/>
    <m/>
    <m/>
    <d v="2023-08-16T00:00:00"/>
    <s v="URGENCIA ADULTOS"/>
    <s v="No"/>
  </r>
  <r>
    <n v="50000"/>
    <s v="OT GENERALES"/>
    <s v="OT"/>
    <m/>
    <x v="0"/>
    <s v="Cerrada"/>
    <s v="Alta"/>
    <s v="03RE-PABELLON CENTRAL-FLUORESCENTE COLGANDO"/>
    <s v="PATRICIA  LEAL SOTO"/>
    <s v="RICARDO BURGOS"/>
    <d v="2023-08-17T10:37:00"/>
    <s v="ot"/>
    <m/>
    <x v="239"/>
    <x v="227"/>
    <m/>
    <m/>
    <n v="1"/>
    <n v="1"/>
    <n v="100"/>
    <x v="1237"/>
    <x v="1162"/>
    <s v="RICARDO BURGOS"/>
    <m/>
    <m/>
    <m/>
    <m/>
    <s v="DIANA APABLAZA"/>
    <n v="633510"/>
    <s v="PABELLON CENTRAL"/>
    <m/>
    <m/>
    <m/>
    <m/>
    <d v="2023-08-16T00:00:00"/>
    <s v="PABELLON CENTRAL"/>
    <s v="No"/>
  </r>
  <r>
    <n v="50001"/>
    <s v="OT GENERALES"/>
    <s v="OT"/>
    <m/>
    <x v="0"/>
    <s v="Cerrada"/>
    <s v="Alta"/>
    <s v="03RE-UTI 3-ARREGLO DE TIMBRES"/>
    <s v="PATRICIA  LEAL SOTO"/>
    <s v="RICARDO BURGOS"/>
    <d v="2023-08-17T13:26:00"/>
    <s v="ot"/>
    <m/>
    <x v="239"/>
    <x v="227"/>
    <m/>
    <m/>
    <n v="1"/>
    <n v="1"/>
    <n v="100"/>
    <x v="1238"/>
    <x v="1163"/>
    <s v="RICARDO BURGOS"/>
    <m/>
    <m/>
    <m/>
    <m/>
    <s v="PALOMA BUENDIA"/>
    <n v="633527"/>
    <s v="UTI 3"/>
    <m/>
    <m/>
    <m/>
    <m/>
    <d v="2023-08-16T00:00:00"/>
    <s v="HBV"/>
    <s v="No"/>
  </r>
  <r>
    <n v="50003"/>
    <s v="OT GENERALES"/>
    <s v="OT"/>
    <m/>
    <x v="1"/>
    <s v="Cerrada"/>
    <s v="Alta"/>
    <s v="03EI-POLI UROLOGIA-FILTRACION DE RADIADOR"/>
    <s v="PATRICIA  LEAL SOTO"/>
    <s v="Pablo Paredes Flores"/>
    <d v="2024-02-26T12:42:00"/>
    <s v="ot"/>
    <m/>
    <x v="246"/>
    <x v="252"/>
    <n v="4"/>
    <n v="4"/>
    <n v="4"/>
    <n v="4"/>
    <n v="100"/>
    <x v="1239"/>
    <x v="1164"/>
    <s v="MAURICIO  QUEZADA MARTINEZ"/>
    <m/>
    <m/>
    <m/>
    <m/>
    <s v="SECRETARIA DE UNIDAD"/>
    <s v="S/N"/>
    <s v="POLI UROLOGIA"/>
    <m/>
    <s v="MAURICIO  QUEZADA MARTINEZ"/>
    <m/>
    <m/>
    <d v="2023-08-16T00:00:00"/>
    <s v="POLI UROLOGIA"/>
    <s v="No"/>
  </r>
  <r>
    <n v="50007"/>
    <s v="OT GENERALES"/>
    <s v="OT"/>
    <m/>
    <x v="1"/>
    <s v="Cerrada"/>
    <s v="Alta"/>
    <s v="03EI-ANATOMIA PATOLOGICA-RADIADOR"/>
    <s v="PATRICIA  LEAL SOTO"/>
    <s v="MAURICIO  QUEZADA MARTINEZ"/>
    <d v="2023-09-06T20:51:00"/>
    <s v="ot"/>
    <m/>
    <x v="245"/>
    <x v="251"/>
    <n v="3"/>
    <n v="3"/>
    <n v="3"/>
    <n v="3"/>
    <n v="100"/>
    <x v="1240"/>
    <x v="1165"/>
    <s v="MAURICIO  QUEZADA MARTINEZ"/>
    <m/>
    <m/>
    <m/>
    <m/>
    <s v="JUANA RAIMILLA"/>
    <n v="633618"/>
    <s v="ANATOMIA  PATOLOGICA"/>
    <m/>
    <s v="MAURICIO  QUEZADA MARTINEZ"/>
    <m/>
    <m/>
    <d v="2023-08-16T00:00:00"/>
    <s v="ANATOMIA PATOLOGICA"/>
    <s v="No"/>
  </r>
  <r>
    <n v="50028"/>
    <s v="OT GENERALES"/>
    <s v="OT"/>
    <m/>
    <x v="0"/>
    <s v="Cerrada"/>
    <s v="Alta"/>
    <s v="03RE-PEDIATRIA-REPARACION DE FOCO"/>
    <s v="PATRICIA  LEAL SOTO"/>
    <s v="RICARDO BURGOS"/>
    <d v="2023-08-20T21:48:00"/>
    <s v="ot"/>
    <m/>
    <x v="215"/>
    <x v="245"/>
    <m/>
    <m/>
    <n v="1"/>
    <n v="1"/>
    <n v="100"/>
    <x v="1241"/>
    <x v="1166"/>
    <s v="RICARDO BURGOS"/>
    <m/>
    <m/>
    <m/>
    <m/>
    <s v="NARDA AZOCAR ULLOA"/>
    <n v="633683"/>
    <s v="PEDIATRIA ONCOLOGIA INFANTIL"/>
    <m/>
    <m/>
    <m/>
    <m/>
    <d v="2023-08-17T00:00:00"/>
    <s v="PEDIATRIA"/>
    <s v="No"/>
  </r>
  <r>
    <n v="50033"/>
    <s v="OT GENERALES"/>
    <s v="OT"/>
    <m/>
    <x v="0"/>
    <s v="Cerrada"/>
    <s v="Alta"/>
    <s v="03RE-FARMACIA-INSTALACION DE ENCHUFE"/>
    <s v="PATRICIA  LEAL SOTO"/>
    <s v="FRANCISCO ROLANDO PRADINES BRIONES"/>
    <d v="2024-02-04T21:57:00"/>
    <s v="ot"/>
    <m/>
    <x v="247"/>
    <x v="253"/>
    <m/>
    <m/>
    <n v="0"/>
    <n v="0"/>
    <n v="100"/>
    <x v="1242"/>
    <x v="1167"/>
    <s v="RICARDO BURGOS"/>
    <m/>
    <m/>
    <m/>
    <m/>
    <s v="CECILIA BOBADILLA"/>
    <n v="633371"/>
    <s v="FARMACIA"/>
    <m/>
    <s v="DANIA TAPIA ACOSTA, FRANCISCO ROLANDO PRADINES BRIONES"/>
    <m/>
    <m/>
    <d v="2023-08-17T00:00:00"/>
    <s v="FARMACIA H. REGIONAL"/>
    <s v="No"/>
  </r>
  <r>
    <n v="50061"/>
    <s v="OT GENERALES"/>
    <s v="OT"/>
    <m/>
    <x v="1"/>
    <s v="Cerrada"/>
    <s v="Alta"/>
    <s v="03EI-BANCO DE SANGRE-FILTRACON DE RADIADOR"/>
    <s v="PATRICIA  LEAL SOTO"/>
    <s v="MAURICIO  QUEZADA MARTINEZ"/>
    <d v="2023-09-06T20:59:00"/>
    <s v="ot"/>
    <m/>
    <x v="209"/>
    <x v="217"/>
    <n v="2"/>
    <n v="2"/>
    <n v="2"/>
    <n v="2"/>
    <n v="100"/>
    <x v="1243"/>
    <x v="1168"/>
    <s v="MAURICIO  QUEZADA MARTINEZ"/>
    <m/>
    <m/>
    <m/>
    <m/>
    <s v="SECRETARIA DEL SERVICIO"/>
    <s v="S/N"/>
    <s v="BANCO DE SANGRE"/>
    <m/>
    <s v="MAURICIO  QUEZADA MARTINEZ"/>
    <m/>
    <m/>
    <d v="2023-08-17T00:00:00"/>
    <s v="BANCO DE SANGRE"/>
    <s v="No"/>
  </r>
  <r>
    <n v="50079"/>
    <s v="OT GENERALES"/>
    <s v="OT"/>
    <m/>
    <x v="1"/>
    <s v="Rechazada"/>
    <s v="Alta"/>
    <s v="03EI-UTI 3-RETIRO DE CITOFONO"/>
    <s v="PATRICIA  LEAL SOTO"/>
    <s v="Erwin  Fernández Lara"/>
    <d v="2024-01-10T03:01:00"/>
    <s v="ot"/>
    <m/>
    <x v="246"/>
    <x v="252"/>
    <n v="1"/>
    <n v="1"/>
    <n v="1"/>
    <n v="1"/>
    <n v="100"/>
    <x v="1244"/>
    <x v="1169"/>
    <s v="Erwin  Fernández Lara"/>
    <m/>
    <m/>
    <m/>
    <m/>
    <s v="BARBARA TEJOS "/>
    <n v="633815"/>
    <s v="UTI 3   2°PISO EDIFICIO ANTIGUO"/>
    <m/>
    <m/>
    <m/>
    <m/>
    <d v="2023-08-17T00:00:00"/>
    <s v="HBV"/>
    <s v="No"/>
  </r>
  <r>
    <n v="50099"/>
    <s v="OT GENERALES"/>
    <s v="OT"/>
    <m/>
    <x v="0"/>
    <s v="Cerrada"/>
    <s v="Urgente"/>
    <s v="03RE-PABELLONES QUIRURGICOS-REVISION DE RED ELECTRICA"/>
    <s v="PATRICIA  LEAL SOTO"/>
    <s v="Erwin  Fernández Lara"/>
    <d v="2023-08-19T01:26:00"/>
    <s v="ot"/>
    <m/>
    <x v="245"/>
    <x v="251"/>
    <n v="1"/>
    <n v="1"/>
    <n v="1"/>
    <n v="1"/>
    <n v="100"/>
    <x v="1245"/>
    <x v="1170"/>
    <s v="Erwin  Fernández Lara"/>
    <m/>
    <m/>
    <m/>
    <m/>
    <s v="CATHERINE DURAN"/>
    <n v="633359"/>
    <s v="PABELLON QUIRURGICO"/>
    <m/>
    <m/>
    <m/>
    <m/>
    <d v="2023-08-18T00:00:00"/>
    <s v="PABELLON CENTRAL"/>
    <s v="No"/>
  </r>
  <r>
    <n v="50114"/>
    <s v="OT GENERALES"/>
    <s v="OT"/>
    <m/>
    <x v="1"/>
    <s v="Cerrada"/>
    <s v="Urgente"/>
    <s v="03EI-SERVIDORES ONCOLOGIA-REVISION SPLINTER"/>
    <s v="PATRICIA  LEAL SOTO"/>
    <s v="SEBASTIAN TORRES CARVALLO"/>
    <d v="2023-09-13T17:25:00"/>
    <s v="ot"/>
    <m/>
    <x v="209"/>
    <x v="217"/>
    <n v="1"/>
    <n v="1"/>
    <n v="1"/>
    <n v="1"/>
    <n v="100"/>
    <x v="1246"/>
    <x v="1171"/>
    <s v="SEBASTIAN TORRES CARVALLO"/>
    <m/>
    <m/>
    <m/>
    <m/>
    <s v="LORENZO CANDIA"/>
    <n v="94653355"/>
    <s v="INFORMATICA"/>
    <m/>
    <s v="ALVARO  MATUS REYES, FELIPE  FIGUEROA CANUIÑIR"/>
    <m/>
    <m/>
    <d v="2023-08-18T00:00:00"/>
    <s v="COMPUTACION"/>
    <s v="No"/>
  </r>
  <r>
    <n v="50134"/>
    <s v="OT GENERALES"/>
    <s v="OT"/>
    <m/>
    <x v="1"/>
    <s v="Cerrada"/>
    <s v="Alta"/>
    <s v="03EI-PROCEDIMIENTOS TERAPEUTICOS AMBULATORIOS-REVISION"/>
    <s v="PATRICIA  LEAL SOTO"/>
    <s v="MAURICIO  QUEZADA MARTINEZ"/>
    <d v="2023-09-06T19:40:00"/>
    <s v="ot"/>
    <m/>
    <x v="245"/>
    <x v="251"/>
    <n v="2"/>
    <n v="2"/>
    <n v="2"/>
    <n v="2"/>
    <n v="100"/>
    <x v="1247"/>
    <x v="1172"/>
    <s v="MAURICIO  QUEZADA MARTINEZ"/>
    <m/>
    <m/>
    <m/>
    <m/>
    <s v="CLAUDIA LOPEZ REYES"/>
    <n v="633329"/>
    <s v="PROCEDIMIENTO DIAGNOSTICOS TERAPEUTICOS"/>
    <m/>
    <s v="MAURICIO  QUEZADA MARTINEZ"/>
    <m/>
    <m/>
    <d v="2023-08-18T00:00:00"/>
    <s v="HBV"/>
    <s v="No"/>
  </r>
  <r>
    <n v="50136"/>
    <s v="OT GENERALES"/>
    <s v="OT"/>
    <m/>
    <x v="1"/>
    <s v="Cerrada"/>
    <s v="Alta"/>
    <s v="03EI-GINECOLOGIA-ARREGLO RUEDAS"/>
    <s v="PATRICIA  LEAL SOTO"/>
    <s v="MAURICIO  QUEZADA MARTINEZ"/>
    <d v="2023-08-26T16:47:00"/>
    <s v="ot"/>
    <m/>
    <x v="209"/>
    <x v="217"/>
    <n v="3"/>
    <n v="3"/>
    <n v="3"/>
    <n v="3"/>
    <n v="100"/>
    <x v="1248"/>
    <x v="1173"/>
    <s v="MAURICIO  QUEZADA MARTINEZ"/>
    <m/>
    <m/>
    <m/>
    <m/>
    <s v="MARYANN ROBERTS JIMENEZ"/>
    <n v="633738"/>
    <s v="GINECOLOGIA  "/>
    <m/>
    <s v="MAURICIO  QUEZADA MARTINEZ"/>
    <m/>
    <m/>
    <d v="2023-08-18T00:00:00"/>
    <s v="GINECOLOGIA"/>
    <s v="No"/>
  </r>
  <r>
    <n v="50151"/>
    <s v="OT GENERALES"/>
    <s v="OT"/>
    <m/>
    <x v="1"/>
    <s v="Cerrada"/>
    <s v="Alta"/>
    <s v="03EI-FARMACIA ONCOLOGICA-REPARACION DE SELLADORA"/>
    <s v="PATRICIA  LEAL SOTO"/>
    <s v="RICARDO BURGOS"/>
    <d v="2024-01-11T17:26:00"/>
    <s v="ot"/>
    <m/>
    <x v="246"/>
    <x v="252"/>
    <n v="2"/>
    <n v="2"/>
    <n v="2"/>
    <n v="2"/>
    <n v="100"/>
    <x v="1249"/>
    <x v="1174"/>
    <s v="Erwin  Fernández Lara"/>
    <m/>
    <m/>
    <m/>
    <m/>
    <s v="CECILIA BOBADILLA"/>
    <s v="S/N"/>
    <s v="FARMACIA ONCOLOGICA"/>
    <m/>
    <m/>
    <m/>
    <m/>
    <d v="2023-08-19T00:00:00"/>
    <s v="FARMACIA H. REGIONAL"/>
    <s v="No"/>
  </r>
  <r>
    <n v="50152"/>
    <s v="OT GENERALES"/>
    <s v="OT"/>
    <m/>
    <x v="0"/>
    <s v="Cerrada"/>
    <s v="Alta"/>
    <s v="03RE-DIALISIS-CAMBIAR FLUORESCENTES Y FOCO"/>
    <s v="PATRICIA  LEAL SOTO"/>
    <s v="YARITZA SANTANA GUERRERO"/>
    <d v="2023-08-30T14:21:00"/>
    <s v="ot"/>
    <m/>
    <x v="245"/>
    <x v="211"/>
    <n v="1"/>
    <n v="1"/>
    <n v="1"/>
    <n v="1"/>
    <n v="100"/>
    <x v="1250"/>
    <x v="1175"/>
    <s v="YARITZA SANTANA GUERRERO"/>
    <m/>
    <m/>
    <m/>
    <m/>
    <s v="RUTH RIVERA"/>
    <n v="633466"/>
    <s v="DIALISIS"/>
    <m/>
    <m/>
    <m/>
    <m/>
    <d v="2023-08-19T00:00:00"/>
    <s v="DIALISIS HOSPITAL"/>
    <s v="No"/>
  </r>
  <r>
    <n v="50153"/>
    <s v="OT GENERALES"/>
    <s v="OT"/>
    <m/>
    <x v="1"/>
    <s v="Cerrada"/>
    <s v="Normal"/>
    <s v="03EI-NEUROLOGIA-ARREGLO DE BARANDA"/>
    <s v="PATRICIA  LEAL SOTO"/>
    <s v="MAURICIO  QUEZADA MARTINEZ"/>
    <d v="2023-08-26T16:21:00"/>
    <s v="ot"/>
    <m/>
    <x v="209"/>
    <x v="217"/>
    <n v="3"/>
    <n v="3"/>
    <n v="3"/>
    <n v="3"/>
    <n v="0"/>
    <x v="1251"/>
    <x v="1176"/>
    <s v="MAURICIO  QUEZADA MARTINEZ"/>
    <m/>
    <m/>
    <m/>
    <m/>
    <s v="MARIEL UNDA DURAN"/>
    <n v="633713"/>
    <s v="NEUROLOGIA"/>
    <m/>
    <s v="MAURICIO  QUEZADA MARTINEZ"/>
    <m/>
    <m/>
    <d v="2023-08-19T00:00:00"/>
    <s v="NEUROCIRUGIA"/>
    <s v="No"/>
  </r>
  <r>
    <n v="50169"/>
    <s v="OT GENERALES"/>
    <s v="OT"/>
    <m/>
    <x v="3"/>
    <s v="Cerrada"/>
    <s v="Alta"/>
    <s v="03GC-URGENCIA ADULTO-CAMBIO DE REGULADOR"/>
    <s v="PATRICIA  LEAL SOTO"/>
    <s v="ROBERTO ALEJANDRO JARAMILLO PEREZ"/>
    <d v="2023-08-20T11:15:00"/>
    <s v="ot"/>
    <m/>
    <x v="245"/>
    <x v="251"/>
    <n v="1"/>
    <n v="1"/>
    <n v="0"/>
    <n v="0"/>
    <n v="100"/>
    <x v="1252"/>
    <x v="1177"/>
    <s v="ROBERTO ALEJANDRO JARAMILLO PEREZ"/>
    <m/>
    <m/>
    <m/>
    <m/>
    <s v="MARIA VILLARROEL"/>
    <n v="633744"/>
    <s v="URGENCIA ADULTOS"/>
    <m/>
    <m/>
    <m/>
    <m/>
    <d v="2023-08-19T00:00:00"/>
    <s v="URGENCIA ADULTOS"/>
    <s v="No"/>
  </r>
  <r>
    <n v="50172"/>
    <s v="OT GENERALES"/>
    <s v="OT"/>
    <m/>
    <x v="0"/>
    <s v="Cerrada"/>
    <s v="Alta"/>
    <s v="03RE-PEDIATRIA-CAMBIO DE CABLE ELECTRICO"/>
    <s v="PATRICIA  LEAL SOTO"/>
    <s v="RICARDO BURGOS"/>
    <d v="2023-08-21T07:17:00"/>
    <s v="ot"/>
    <m/>
    <x v="246"/>
    <x v="217"/>
    <m/>
    <m/>
    <n v="1"/>
    <n v="1"/>
    <n v="100"/>
    <x v="1253"/>
    <x v="1178"/>
    <s v="RICARDO BURGOS"/>
    <m/>
    <m/>
    <m/>
    <m/>
    <s v="SANDRA CARRILLO"/>
    <n v="633685"/>
    <s v="PEDIATRIA"/>
    <m/>
    <m/>
    <m/>
    <m/>
    <d v="2023-08-19T00:00:00"/>
    <s v="PEDIATRIA"/>
    <s v="No"/>
  </r>
  <r>
    <n v="50258"/>
    <s v="OT GENERALES"/>
    <s v="OT"/>
    <m/>
    <x v="3"/>
    <s v="Cerrada"/>
    <s v="Alta"/>
    <s v="03GC-RECUPERACION-REVISION E INSTALACION"/>
    <s v="PATRICIA  LEAL SOTO"/>
    <s v="ROBERTO ALEJANDRO JARAMILLO PEREZ"/>
    <d v="2023-08-21T14:41:00"/>
    <s v="ot"/>
    <m/>
    <x v="237"/>
    <x v="245"/>
    <n v="1"/>
    <n v="1"/>
    <n v="0"/>
    <n v="0"/>
    <n v="100"/>
    <x v="1254"/>
    <x v="1179"/>
    <s v="ROBERTO ALEJANDRO JARAMILLO PEREZ"/>
    <m/>
    <m/>
    <m/>
    <m/>
    <s v="SECRETARIA DE LA UNIDAD"/>
    <s v="S/N"/>
    <s v="RECUPERACION"/>
    <m/>
    <m/>
    <m/>
    <m/>
    <d v="2023-08-21T00:00:00"/>
    <s v="RECUPERACION PABELLON CENTRAL"/>
    <s v="No"/>
  </r>
  <r>
    <n v="50259"/>
    <s v="OT GENERALES"/>
    <s v="OT"/>
    <m/>
    <x v="0"/>
    <s v="Cerrada"/>
    <s v="Alta"/>
    <s v="03RE-POLI CIRUGIA-CAMBIO DE TUBOS"/>
    <s v="PATRICIA  LEAL SOTO"/>
    <s v="RICARDO BURGOS"/>
    <d v="2023-10-03T02:58:00"/>
    <s v="ot"/>
    <m/>
    <x v="248"/>
    <x v="254"/>
    <m/>
    <m/>
    <n v="1"/>
    <n v="1"/>
    <n v="100"/>
    <x v="1255"/>
    <x v="1180"/>
    <s v="RICARDO BURGOS"/>
    <m/>
    <m/>
    <m/>
    <m/>
    <s v="CLAUDIA LOPEZ"/>
    <n v="633329"/>
    <s v="DIAGNOSTICOS TERAPEUTICOS AMBULATORIOS"/>
    <m/>
    <m/>
    <m/>
    <m/>
    <d v="2023-08-21T00:00:00"/>
    <s v="POLI CIRUGIA ADULTO"/>
    <s v="No"/>
  </r>
  <r>
    <n v="50261"/>
    <s v="OT GENERALES"/>
    <s v="OT"/>
    <m/>
    <x v="1"/>
    <s v="Cerrada"/>
    <s v="Alta"/>
    <s v="03EI-CENTRAL DE PRODUCCION-MARCAR TERMO"/>
    <s v="PATRICIA  LEAL SOTO"/>
    <s v="FELIPE  FIGUEROA CANUIÑIR"/>
    <d v="2023-08-22T16:48:00"/>
    <s v="ot"/>
    <m/>
    <x v="181"/>
    <x v="189"/>
    <n v="4"/>
    <n v="4"/>
    <n v="4"/>
    <n v="4"/>
    <n v="100"/>
    <x v="1256"/>
    <x v="1181"/>
    <s v="FELIPE  FIGUEROA CANUIÑIR"/>
    <m/>
    <m/>
    <m/>
    <m/>
    <s v="ANITA COTAL"/>
    <s v="633173 - 633433"/>
    <s v="CENTRAL DE PRODUCCION"/>
    <m/>
    <m/>
    <m/>
    <m/>
    <d v="2023-08-21T00:00:00"/>
    <s v="ALIMENTACION (UCP)"/>
    <s v="No"/>
  </r>
  <r>
    <n v="50263"/>
    <s v="OT GENERALES"/>
    <s v="OT"/>
    <m/>
    <x v="1"/>
    <s v="Cerrada"/>
    <s v="Alta"/>
    <s v="03EI-POLI GASTRO-AIRE ACONDICIONADO"/>
    <s v="PATRICIA  LEAL SOTO"/>
    <s v="SEBASTIAN TORRES CARVALLO"/>
    <d v="2024-02-10T15:29:00"/>
    <s v="ot"/>
    <m/>
    <x v="202"/>
    <x v="211"/>
    <n v="2"/>
    <n v="2"/>
    <n v="2"/>
    <n v="2"/>
    <n v="100"/>
    <x v="1257"/>
    <x v="1182"/>
    <s v="SEBASTIAN TORRES CARVALLO"/>
    <m/>
    <m/>
    <m/>
    <m/>
    <s v="DIEGO SANDOVAL"/>
    <n v="633999"/>
    <s v="ENDOSCOPIA"/>
    <m/>
    <s v="SEBASTIAN TORRES CARVALLO"/>
    <m/>
    <m/>
    <d v="2023-08-21T00:00:00"/>
    <s v="POLI GASTROENTEROLOGIA"/>
    <s v="No"/>
  </r>
  <r>
    <n v="50271"/>
    <s v="OT GENERALES"/>
    <s v="OT"/>
    <m/>
    <x v="0"/>
    <s v="Cerrada"/>
    <s v="Alta"/>
    <s v="03RE-POLI UROLOGIA-CAMBIO DE TUBOS"/>
    <s v="PATRICIA  LEAL SOTO"/>
    <s v="RICARDO BURGOS"/>
    <d v="2023-08-31T07:31:00"/>
    <s v="ot"/>
    <m/>
    <x v="202"/>
    <x v="211"/>
    <m/>
    <m/>
    <n v="0"/>
    <n v="0"/>
    <n v="100"/>
    <x v="1258"/>
    <x v="1183"/>
    <s v="Erwin  Fernández Lara"/>
    <m/>
    <s v="UROLOGIA LUZ SALA PROCEDIMIENTO.jpg"/>
    <m/>
    <m/>
    <s v="SECRETARIA DEL SERVICIO"/>
    <s v="S/N"/>
    <s v="POLI UROLOGIA"/>
    <m/>
    <s v="YARITZA SANTANA GUERRERO"/>
    <m/>
    <m/>
    <d v="2023-08-21T00:00:00"/>
    <s v="POLI UROLOGIA"/>
    <s v="No"/>
  </r>
  <r>
    <n v="50279"/>
    <s v="OT GENERALES"/>
    <s v="OT"/>
    <m/>
    <x v="0"/>
    <s v="Cerrada"/>
    <s v="Alta"/>
    <s v="03RE-GESTION PRE-QUIRURGICA-CAMBIO DE FOCOS"/>
    <s v="PATRICIA  LEAL SOTO"/>
    <s v="DANIA TAPIA ACOSTA"/>
    <d v="2023-08-31T07:12:00"/>
    <s v="ot"/>
    <m/>
    <x v="209"/>
    <x v="217"/>
    <n v="2"/>
    <n v="2"/>
    <n v="2"/>
    <n v="2"/>
    <n v="100"/>
    <x v="1259"/>
    <x v="1184"/>
    <s v="Erwin  Fernández Lara"/>
    <m/>
    <m/>
    <m/>
    <m/>
    <s v="CARLA BROWN"/>
    <s v="S/N"/>
    <s v="GESTION DE PRE QUIRURGICA"/>
    <m/>
    <m/>
    <m/>
    <m/>
    <d v="2023-08-21T00:00:00"/>
    <s v="HBV"/>
    <s v="No"/>
  </r>
  <r>
    <n v="50285"/>
    <s v="OT GENERALES"/>
    <s v="OT"/>
    <m/>
    <x v="0"/>
    <s v="Cerrada"/>
    <s v="Alta"/>
    <s v="03RE-PEDIATRIA-REPARACION DE FOCO"/>
    <s v="PATRICIA  LEAL SOTO"/>
    <s v="RICARDO BURGOS"/>
    <d v="2024-01-11T17:29:00"/>
    <s v="ot"/>
    <m/>
    <x v="249"/>
    <x v="255"/>
    <n v="2"/>
    <n v="2"/>
    <n v="2"/>
    <n v="2"/>
    <n v="100"/>
    <x v="1260"/>
    <x v="1185"/>
    <s v="Erwin  Fernández Lara"/>
    <m/>
    <m/>
    <m/>
    <m/>
    <s v="ERIKA SANCHEZ"/>
    <n v="633683"/>
    <s v="PEDIATRIA OF PSIQUIATRA"/>
    <m/>
    <m/>
    <m/>
    <m/>
    <d v="2023-08-21T00:00:00"/>
    <s v="PEDIATRIA"/>
    <s v="No"/>
  </r>
  <r>
    <n v="50288"/>
    <s v="OT GENERALES"/>
    <s v="OT"/>
    <m/>
    <x v="0"/>
    <s v="Cerrada"/>
    <s v="Alta"/>
    <s v="03RE-PABELLON CENTRAL-EVALUACIÓN Y REPARACION"/>
    <s v="PATRICIA  LEAL SOTO"/>
    <s v="FRANCISCO ROLANDO PRADINES BRIONES"/>
    <d v="2023-08-31T07:21:00"/>
    <s v="ot"/>
    <m/>
    <x v="209"/>
    <x v="217"/>
    <n v="1"/>
    <n v="1"/>
    <n v="1"/>
    <n v="1"/>
    <n v="100"/>
    <x v="1261"/>
    <x v="1186"/>
    <s v="Erwin  Fernández Lara"/>
    <m/>
    <m/>
    <m/>
    <m/>
    <s v="SECRETARIA DEL SERVICIO"/>
    <s v="S/N"/>
    <s v="PABELLON CENTRAL"/>
    <m/>
    <m/>
    <m/>
    <m/>
    <d v="2023-08-21T00:00:00"/>
    <s v="PABELLON CENTRAL"/>
    <s v="No"/>
  </r>
  <r>
    <n v="50289"/>
    <s v="OT GENERALES"/>
    <s v="OT"/>
    <m/>
    <x v="1"/>
    <s v="Cerrada"/>
    <s v="Alta"/>
    <s v="03EI-HEMATOLOGIA INTENSIVA-REPARACIÓN"/>
    <s v="PATRICIA  LEAL SOTO"/>
    <s v="MAURICIO  QUEZADA MARTINEZ"/>
    <d v="2023-08-26T16:18:00"/>
    <s v="ot"/>
    <m/>
    <x v="249"/>
    <x v="255"/>
    <n v="3"/>
    <n v="3"/>
    <n v="3"/>
    <n v="3"/>
    <n v="100"/>
    <x v="1262"/>
    <x v="1187"/>
    <s v="MAURICIO  QUEZADA MARTINEZ"/>
    <m/>
    <m/>
    <m/>
    <m/>
    <s v="VARINIA ZUÑIGA "/>
    <s v="S/N"/>
    <s v="HEMATOLOGIA INTENSIVA "/>
    <m/>
    <s v="MAURICIO  QUEZADA MARTINEZ"/>
    <m/>
    <m/>
    <d v="2023-08-21T00:00:00"/>
    <s v="UNIDAD HEMATOLOGIA INTENSIVA"/>
    <s v="No"/>
  </r>
  <r>
    <n v="50302"/>
    <s v="OT GENERALES"/>
    <s v="OT"/>
    <m/>
    <x v="1"/>
    <s v="Cerrada"/>
    <s v="Urgente"/>
    <s v="03EI-CENTRAL DE PRODUCCION-REVISION Y REPARACION"/>
    <s v="PATRICIA  LEAL SOTO"/>
    <s v="FELIPE  FIGUEROA CANUIÑIR"/>
    <d v="2023-08-28T08:11:00"/>
    <s v="ot"/>
    <m/>
    <x v="250"/>
    <x v="256"/>
    <n v="4"/>
    <n v="4"/>
    <n v="4"/>
    <n v="4"/>
    <n v="100"/>
    <x v="1263"/>
    <x v="1188"/>
    <s v="FELIPE  FIGUEROA CANUIÑIR"/>
    <m/>
    <m/>
    <m/>
    <m/>
    <s v="MARIA JOSE MARIANJEL"/>
    <s v="633435 -633433"/>
    <s v="CENTRAL DE PRODUCCION"/>
    <m/>
    <s v="ALVARO  MATUS REYES, SEBASTIAN TORRES CARVALLO"/>
    <m/>
    <m/>
    <d v="2023-08-22T00:00:00"/>
    <s v="ALIMENTACION (UCP)"/>
    <s v="No"/>
  </r>
  <r>
    <n v="50303"/>
    <s v="OT GENERALES"/>
    <s v="OT"/>
    <m/>
    <x v="0"/>
    <s v="Cerrada"/>
    <s v="Normal"/>
    <s v="03RE-RAYOS-INSTALAR Y RETIRAR"/>
    <s v="PATRICIA  LEAL SOTO"/>
    <s v="RICARDO BURGOS"/>
    <d v="2023-08-30T15:25:00"/>
    <s v="ot"/>
    <m/>
    <x v="181"/>
    <x v="211"/>
    <m/>
    <m/>
    <n v="1"/>
    <n v="1"/>
    <n v="100"/>
    <x v="1264"/>
    <x v="1189"/>
    <s v="RICARDO BURGOS"/>
    <m/>
    <m/>
    <m/>
    <m/>
    <s v="DAVNE VERGARA CONTRERAS"/>
    <s v="633913/633399"/>
    <s v="RAYOS"/>
    <m/>
    <m/>
    <m/>
    <m/>
    <d v="2023-08-22T00:00:00"/>
    <s v="RADIOLOGIA REGIONAL"/>
    <s v="No"/>
  </r>
  <r>
    <n v="50308"/>
    <s v="OT GENERALES"/>
    <s v="OT"/>
    <m/>
    <x v="0"/>
    <s v="Cerrada"/>
    <s v="Normal"/>
    <s v="03RE-GINECOLOGIA-ARREGLO DE FOCO"/>
    <s v="PATRICIA  LEAL SOTO"/>
    <s v="RICARDO BURGOS"/>
    <d v="2023-09-11T16:10:00"/>
    <s v="ot"/>
    <m/>
    <x v="181"/>
    <x v="220"/>
    <n v="1"/>
    <n v="1"/>
    <n v="1"/>
    <n v="1"/>
    <n v="100"/>
    <x v="1265"/>
    <x v="1190"/>
    <s v="YARITZA SANTANA GUERRERO"/>
    <m/>
    <m/>
    <m/>
    <m/>
    <s v="MARYANN ROBERTS JIMENEZ"/>
    <n v="633738"/>
    <s v="GINECOLOGIA Y OBSTETRICIA"/>
    <m/>
    <s v="YARITZA SANTANA GUERRERO"/>
    <m/>
    <m/>
    <d v="2023-08-22T00:00:00"/>
    <s v="GINECOLOGIA"/>
    <s v="No"/>
  </r>
  <r>
    <n v="50342"/>
    <s v="OT GENERALES"/>
    <s v="OT"/>
    <m/>
    <x v="0"/>
    <s v="Cerrada"/>
    <s v="Alta"/>
    <s v="03RE-UTI 2-REPARACION Y RECAMBIO"/>
    <s v="PATRICIA  LEAL SOTO"/>
    <s v="RICARDO BURGOS"/>
    <d v="2023-08-31T07:31:00"/>
    <s v="ot"/>
    <m/>
    <x v="202"/>
    <x v="211"/>
    <m/>
    <m/>
    <n v="1"/>
    <n v="1"/>
    <n v="100"/>
    <x v="1266"/>
    <x v="1029"/>
    <s v="Erwin  Fernández Lara"/>
    <m/>
    <m/>
    <m/>
    <m/>
    <s v="BARBARA TEJOS "/>
    <n v="633815"/>
    <s v="UTI 2 PISO EDIF.ANTIGUO"/>
    <m/>
    <s v="YARITZA SANTANA GUERRERO"/>
    <m/>
    <m/>
    <d v="2023-08-22T00:00:00"/>
    <s v="HBV"/>
    <s v="No"/>
  </r>
  <r>
    <n v="50349"/>
    <s v="OT GENERALES"/>
    <s v="OT"/>
    <m/>
    <x v="0"/>
    <s v="Cerrada"/>
    <s v="Alta"/>
    <s v="03RE-URGENCIA ADULTO-LUZ EN MAL ESTADO"/>
    <s v="PATRICIA  LEAL SOTO"/>
    <s v="RICARDO BURGOS"/>
    <d v="2023-09-19T14:32:00"/>
    <s v="ot"/>
    <m/>
    <x v="217"/>
    <x v="228"/>
    <m/>
    <m/>
    <n v="1"/>
    <n v="1"/>
    <n v="100"/>
    <x v="1267"/>
    <x v="1191"/>
    <s v="RICARDO BURGOS"/>
    <m/>
    <m/>
    <m/>
    <m/>
    <s v="MARIA VILLARROEL"/>
    <n v="633744"/>
    <s v="URGENCIA ADULTOS"/>
    <m/>
    <s v="YARITZA SANTANA GUERRERO"/>
    <m/>
    <m/>
    <d v="2023-08-22T00:00:00"/>
    <s v="URGENCIA ADULTOS"/>
    <s v="No"/>
  </r>
  <r>
    <n v="50356"/>
    <s v="OT GENERALES"/>
    <s v="OT"/>
    <m/>
    <x v="0"/>
    <s v="Cerrada"/>
    <s v="Alta"/>
    <s v="03RE-CONTROL GESTION-CAMBIAR TUBO FLUORESCENTE"/>
    <s v="PATRICIA  LEAL SOTO"/>
    <s v="VICTOR ANTONIO OBANDO TRUJILLO"/>
    <d v="2023-12-13T17:14:00"/>
    <s v="ot"/>
    <m/>
    <x v="249"/>
    <x v="255"/>
    <m/>
    <m/>
    <n v="1"/>
    <n v="1"/>
    <n v="100"/>
    <x v="1268"/>
    <x v="1192"/>
    <s v="RICARDO BURGOS"/>
    <m/>
    <m/>
    <m/>
    <m/>
    <s v="ASTRID RAMIREZ PARRA"/>
    <n v="633449"/>
    <s v="CONTROL GESTION "/>
    <m/>
    <m/>
    <m/>
    <m/>
    <d v="2023-08-22T00:00:00"/>
    <s v="DIRECCION"/>
    <s v="No"/>
  </r>
  <r>
    <n v="50357"/>
    <s v="OT GENERALES"/>
    <s v="OT"/>
    <m/>
    <x v="1"/>
    <s v="Cerrada"/>
    <s v="Alta"/>
    <s v="03EI-UTI 1-REPARACION"/>
    <s v="PATRICIA  LEAL SOTO"/>
    <s v="MAURICIO  QUEZADA MARTINEZ"/>
    <d v="2023-08-26T16:14:00"/>
    <s v="ot"/>
    <m/>
    <x v="249"/>
    <x v="255"/>
    <n v="3"/>
    <n v="3"/>
    <n v="3"/>
    <n v="3"/>
    <n v="100"/>
    <x v="1269"/>
    <x v="1193"/>
    <s v="MAURICIO  QUEZADA MARTINEZ"/>
    <m/>
    <m/>
    <m/>
    <m/>
    <s v="PAULINA CATALAN PEREZ"/>
    <n v="633636"/>
    <s v="UPC ADULTO UTI 1"/>
    <m/>
    <s v="MAURICIO  QUEZADA MARTINEZ"/>
    <m/>
    <m/>
    <d v="2023-08-22T00:00:00"/>
    <s v="HBV"/>
    <s v="No"/>
  </r>
  <r>
    <n v="50360"/>
    <s v="OT GENERALES"/>
    <s v="OT"/>
    <m/>
    <x v="1"/>
    <s v="Cerrada"/>
    <s v="Alta"/>
    <s v="03EI-LABORATORIO CLINICO-REVISION DE VITRINA REFRIGERADA"/>
    <s v="PATRICIA  LEAL SOTO"/>
    <s v="JORGE ANTONIO  PINO PINO"/>
    <d v="2023-09-01T15:30:00"/>
    <s v="ot"/>
    <m/>
    <x v="251"/>
    <x v="231"/>
    <n v="2"/>
    <n v="2"/>
    <n v="2"/>
    <n v="2"/>
    <n v="0"/>
    <x v="1270"/>
    <x v="1194"/>
    <s v="JORGE ANTONIO  PINO PINO"/>
    <m/>
    <m/>
    <m/>
    <m/>
    <s v="GONZALO CARRASCO"/>
    <n v="633312"/>
    <s v="LABORATORIO CLINICO"/>
    <m/>
    <s v="JORGE ANTONIO  PINO PINO"/>
    <m/>
    <m/>
    <d v="2023-08-22T00:00:00"/>
    <s v="LABORATORIO"/>
    <s v="No"/>
  </r>
  <r>
    <n v="50387"/>
    <s v="OT GENERALES"/>
    <s v="OT"/>
    <m/>
    <x v="0"/>
    <s v="Cerrada"/>
    <s v="Alta"/>
    <s v="03RE-RECUPERACION-ARREGLO DE LUZ CABECERA"/>
    <s v="PATRICIA  LEAL SOTO"/>
    <s v="RICARDO BURGOS"/>
    <d v="2023-10-17T11:42:00"/>
    <s v="ot"/>
    <m/>
    <x v="252"/>
    <x v="257"/>
    <m/>
    <m/>
    <n v="1"/>
    <n v="1"/>
    <n v="100"/>
    <x v="1271"/>
    <x v="1195"/>
    <s v="RICARDO BURGOS"/>
    <m/>
    <m/>
    <m/>
    <m/>
    <s v="PAMELA MUÑOZ"/>
    <n v="633996"/>
    <s v="RECUPERACION H"/>
    <m/>
    <m/>
    <m/>
    <m/>
    <d v="2023-08-23T00:00:00"/>
    <s v="RECUPERACION PABELLON CENTRAL"/>
    <s v="No"/>
  </r>
  <r>
    <n v="50428"/>
    <s v="OT GENERALES"/>
    <s v="OT"/>
    <m/>
    <x v="0"/>
    <s v="Cerrada"/>
    <s v="Alta"/>
    <s v="03RE-ONCOLOGIA Y RADIOTERAPIA-"/>
    <s v="PATRICIA  LEAL SOTO"/>
    <s v="DANIA TAPIA ACOSTA"/>
    <d v="2023-10-24T10:52:00"/>
    <s v="ot"/>
    <m/>
    <x v="253"/>
    <x v="258"/>
    <m/>
    <m/>
    <n v="0"/>
    <n v="0"/>
    <n v="100"/>
    <x v="1272"/>
    <x v="1196"/>
    <s v="DANIA TAPIA ACOSTA"/>
    <m/>
    <m/>
    <m/>
    <m/>
    <s v="HEYDI AUGSBURGER"/>
    <n v="635395"/>
    <s v="ONCOLOGIA Y RADIOTERAPIA"/>
    <m/>
    <s v="Miguel Gutierrez, VICTOR ANTONIO OBANDO TRUJILLO"/>
    <m/>
    <m/>
    <d v="2023-08-23T00:00:00"/>
    <s v="ONCOLOGIA"/>
    <s v="No"/>
  </r>
  <r>
    <n v="50465"/>
    <s v="OT GENERALES"/>
    <s v="OT"/>
    <m/>
    <x v="1"/>
    <s v="Cerrada"/>
    <s v="Alta"/>
    <s v="03EI-MEDICINA-ARREGLO DE BARANDA CAMA"/>
    <s v="PATRICIA  LEAL SOTO"/>
    <s v="MAURICIO  QUEZADA MARTINEZ"/>
    <d v="2023-09-06T19:28:00"/>
    <s v="ot"/>
    <m/>
    <x v="254"/>
    <x v="259"/>
    <n v="3"/>
    <n v="3"/>
    <n v="3"/>
    <n v="3"/>
    <n v="100"/>
    <x v="1273"/>
    <x v="1197"/>
    <s v="MAURICIO  QUEZADA MARTINEZ"/>
    <m/>
    <m/>
    <m/>
    <m/>
    <s v="ALEJANDRA JARA GONZALEZ"/>
    <n v="633518"/>
    <s v="MEDICINA"/>
    <m/>
    <s v="MAURICIO  QUEZADA MARTINEZ"/>
    <m/>
    <m/>
    <d v="2023-08-24T00:00:00"/>
    <s v="MEDICINA"/>
    <s v="No"/>
  </r>
  <r>
    <n v="50519"/>
    <s v="OT GENERALES"/>
    <s v="OT"/>
    <m/>
    <x v="2"/>
    <s v="Cerrada"/>
    <s v="Alta"/>
    <s v="03EM-PABELLON CENTRAL-REVISION Y REPARACION "/>
    <s v="PATRICIA  LEAL SOTO"/>
    <s v="Grecia Stephany Sánchez Macho"/>
    <d v="2023-08-25T15:57:00"/>
    <s v="ot"/>
    <m/>
    <x v="37"/>
    <x v="10"/>
    <n v="0"/>
    <n v="0"/>
    <n v="0"/>
    <n v="0"/>
    <n v="100"/>
    <x v="1274"/>
    <x v="1198"/>
    <s v="PATRICIA  LEAL SOTO"/>
    <m/>
    <m/>
    <m/>
    <m/>
    <s v="DIANA APABLAZA "/>
    <n v="633510"/>
    <s v="PABELLON CENTRAL"/>
    <m/>
    <m/>
    <m/>
    <m/>
    <d v="2023-08-25T00:00:00"/>
    <s v="PABELLON CENTRAL"/>
    <s v="No"/>
  </r>
  <r>
    <n v="50529"/>
    <s v="OT GENERALES"/>
    <s v="OT"/>
    <m/>
    <x v="0"/>
    <s v="Cerrada"/>
    <s v="Alta"/>
    <s v="03RE-QUIMIO AMBULATORIA-INSTALACION DE ENCHUFES"/>
    <s v="PATRICIA  LEAL SOTO"/>
    <s v="DANIA TAPIA ACOSTA"/>
    <d v="2023-10-10T18:17:00"/>
    <s v="ot"/>
    <m/>
    <x v="255"/>
    <x v="260"/>
    <m/>
    <m/>
    <n v="0"/>
    <n v="0"/>
    <n v="100"/>
    <x v="1275"/>
    <x v="1199"/>
    <s v="DANIA TAPIA ACOSTA"/>
    <m/>
    <m/>
    <m/>
    <m/>
    <s v="SECRETARIA DE LA UNIDAD"/>
    <n v="633988"/>
    <s v="QUIMIOTERAPIA AMBULATORIA"/>
    <m/>
    <s v="VICTOR ANTONIO OBANDO TRUJILLO"/>
    <m/>
    <m/>
    <d v="2023-08-25T00:00:00"/>
    <s v="ONCOLOGIA"/>
    <s v="No"/>
  </r>
  <r>
    <n v="50549"/>
    <s v="OT GENERALES"/>
    <s v="OT"/>
    <m/>
    <x v="1"/>
    <s v="Cerrada"/>
    <s v="Alta"/>
    <s v="03EI-HEMATOLOGIA INTENSIVA-REPARACION DE EXTRACTOR"/>
    <s v="PATRICIA  LEAL SOTO"/>
    <s v="Pablo Paredes Flores"/>
    <d v="2024-02-26T11:43:00"/>
    <s v="ot"/>
    <m/>
    <x v="256"/>
    <x v="261"/>
    <n v="4"/>
    <n v="4"/>
    <n v="4"/>
    <n v="4"/>
    <n v="100"/>
    <x v="1276"/>
    <x v="1200"/>
    <s v="MAURICIO  QUEZADA MARTINEZ"/>
    <m/>
    <m/>
    <m/>
    <m/>
    <s v="VARINIA ZUÑIGA"/>
    <s v="S/N"/>
    <s v="HEMATOLOGIA  INTENSIVA "/>
    <m/>
    <s v="MAURICIO  QUEZADA MARTINEZ"/>
    <m/>
    <m/>
    <d v="2023-08-25T00:00:00"/>
    <s v="UNIDAD HEMATOLOGIA INTENSIVA"/>
    <s v="No"/>
  </r>
  <r>
    <n v="50554"/>
    <s v="OT GENERALES"/>
    <s v="OT"/>
    <m/>
    <x v="1"/>
    <s v="Cerrada"/>
    <s v="Alta"/>
    <s v="03EI-POLI CARDIOLOGIA-REPARACION DE RADIADOR"/>
    <s v="PATRICIA  LEAL SOTO"/>
    <s v="MAURICIO  QUEZADA MARTINEZ"/>
    <d v="2023-11-22T20:11:00"/>
    <s v="ot"/>
    <m/>
    <x v="257"/>
    <x v="262"/>
    <n v="6"/>
    <n v="6"/>
    <n v="0"/>
    <n v="0"/>
    <n v="100"/>
    <x v="1277"/>
    <x v="1201"/>
    <s v="MAURICIO  QUEZADA MARTINEZ"/>
    <m/>
    <m/>
    <m/>
    <m/>
    <s v="NELIDA RIOS"/>
    <n v="633566"/>
    <s v="POLI CARDIOLOGIA"/>
    <m/>
    <m/>
    <m/>
    <m/>
    <d v="2023-08-25T00:00:00"/>
    <s v="POLI CARDIOLOGIA"/>
    <s v="No"/>
  </r>
  <r>
    <n v="50569"/>
    <s v="OT GENERALES"/>
    <s v="OT"/>
    <m/>
    <x v="1"/>
    <s v="Cerrada"/>
    <s v="Inmediata"/>
    <s v="03EI-RAYOS-MANTENCION "/>
    <s v="PATRICIA  LEAL SOTO"/>
    <s v="SEBASTIAN TORRES CARVALLO"/>
    <d v="2023-09-13T17:23:00"/>
    <s v="ot"/>
    <m/>
    <x v="244"/>
    <x v="250"/>
    <n v="1"/>
    <n v="1"/>
    <n v="1"/>
    <n v="1"/>
    <n v="100"/>
    <x v="1278"/>
    <x v="1202"/>
    <s v="SEBASTIAN TORRES CARVALLO"/>
    <m/>
    <m/>
    <m/>
    <m/>
    <s v="GERARDO CASTILLO"/>
    <s v="S/N"/>
    <s v="EQUIPOS MEDICOS"/>
    <m/>
    <s v="FELIPE  FIGUEROA CANUIÑIR"/>
    <m/>
    <m/>
    <d v="2023-08-26T00:00:00"/>
    <s v="RADIOLOGIA REGIONAL"/>
    <s v="No"/>
  </r>
  <r>
    <n v="50577"/>
    <s v="OT GENERALES"/>
    <s v="OT"/>
    <m/>
    <x v="1"/>
    <s v="Cerrada"/>
    <s v="Alta"/>
    <s v="03EI-CASETAS -REPARACION DE BARRERAS"/>
    <s v="PATRICIA  LEAL SOTO"/>
    <s v="MAURICIO  QUEZADA MARTINEZ"/>
    <d v="2023-09-06T19:21:00"/>
    <s v="ot"/>
    <m/>
    <x v="202"/>
    <x v="211"/>
    <n v="3"/>
    <n v="3"/>
    <n v="3"/>
    <n v="3"/>
    <n v="100"/>
    <x v="1279"/>
    <x v="1203"/>
    <s v="MAURICIO  QUEZADA MARTINEZ"/>
    <m/>
    <m/>
    <m/>
    <m/>
    <s v="SOLANGE SAAVEDRA"/>
    <n v="633413"/>
    <s v="SERVICIOS Y LOGISTICA"/>
    <m/>
    <s v="MAURICIO  QUEZADA MARTINEZ"/>
    <m/>
    <m/>
    <d v="2023-08-28T00:00:00"/>
    <s v="SUB DPTO DE SERV.LOGIST."/>
    <s v="No"/>
  </r>
  <r>
    <n v="50610"/>
    <s v="OT GENERALES"/>
    <s v="OT"/>
    <m/>
    <x v="0"/>
    <s v="Cerrada"/>
    <s v="Alta"/>
    <s v="03RE-PABELLON CENTRAL-CAMBIO DE TUBO"/>
    <s v="PATRICIA  LEAL SOTO"/>
    <s v="RICARDO BURGOS"/>
    <d v="2023-10-03T02:55:00"/>
    <s v="ot"/>
    <m/>
    <x v="254"/>
    <x v="259"/>
    <m/>
    <m/>
    <n v="2"/>
    <n v="2"/>
    <n v="100"/>
    <x v="1280"/>
    <x v="1204"/>
    <s v="RICARDO BURGOS"/>
    <m/>
    <m/>
    <m/>
    <m/>
    <s v="MARTA ORTIZ CAMUS"/>
    <n v="633494"/>
    <s v="PABELLON CENTRAL"/>
    <m/>
    <s v="YARITZA SANTANA GUERRERO"/>
    <m/>
    <m/>
    <d v="2023-08-28T00:00:00"/>
    <s v="PABELLON CENTRAL"/>
    <s v="No"/>
  </r>
  <r>
    <n v="50611"/>
    <s v="OT GENERALES"/>
    <s v="OT"/>
    <m/>
    <x v="1"/>
    <s v="Cerrada"/>
    <s v="Normal"/>
    <s v="03EI-PEDIATRIA-REVISAR Y REPARAR"/>
    <s v="PATRICIA  LEAL SOTO"/>
    <s v="FRANCISCO ROLANDO PRADINES BRIONES"/>
    <d v="2023-08-30T09:48:00"/>
    <s v="ot"/>
    <m/>
    <x v="254"/>
    <x v="259"/>
    <n v="2"/>
    <n v="2"/>
    <n v="2"/>
    <n v="2"/>
    <n v="100"/>
    <x v="1281"/>
    <x v="1205"/>
    <s v="Erwin  Fernández Lara"/>
    <m/>
    <m/>
    <m/>
    <m/>
    <s v="SANDRA CARRILLO"/>
    <n v="633685"/>
    <s v="PEDIATRIA"/>
    <m/>
    <m/>
    <m/>
    <m/>
    <d v="2023-08-28T00:00:00"/>
    <s v="PEDIATRIA"/>
    <s v="No"/>
  </r>
  <r>
    <n v="50612"/>
    <s v="OT GENERALES"/>
    <s v="OT"/>
    <m/>
    <x v="1"/>
    <s v="Cerrada"/>
    <s v="Alta"/>
    <s v="03EI-LAVANDERIA-REVISION Y REPARACION"/>
    <s v="PATRICIA  LEAL SOTO"/>
    <s v="JORGE ANTONIO  PINO PINO"/>
    <d v="2024-04-25T10:16:00"/>
    <s v="ot"/>
    <m/>
    <x v="258"/>
    <x v="263"/>
    <n v="2"/>
    <n v="2"/>
    <n v="4"/>
    <n v="4"/>
    <n v="0"/>
    <x v="1282"/>
    <x v="1206"/>
    <s v="JORGE ANTONIO  PINO PINO"/>
    <m/>
    <m/>
    <m/>
    <m/>
    <s v="CLAUDIO POZO VALENZUELA"/>
    <n v="633799"/>
    <s v="LAVANDERIA Y ROPERIA"/>
    <m/>
    <s v="JOSE LUIS  CEBALLO CARCAMO"/>
    <m/>
    <m/>
    <d v="2023-08-28T00:00:00"/>
    <s v="LAVANDERIA"/>
    <s v="No"/>
  </r>
  <r>
    <n v="50664"/>
    <s v="OT GENERALES"/>
    <s v="OT"/>
    <m/>
    <x v="1"/>
    <s v="Cerrada"/>
    <s v="Alta"/>
    <s v="03EI-ONCOLOGIA INFANTIL-REVISION Y REPARACION"/>
    <s v="PATRICIA  LEAL SOTO"/>
    <s v="ALVARO  MATUS REYES"/>
    <d v="2024-04-09T09:31:00"/>
    <s v="ot"/>
    <m/>
    <x v="254"/>
    <x v="259"/>
    <n v="1"/>
    <n v="1"/>
    <n v="1"/>
    <n v="1"/>
    <n v="100"/>
    <x v="1283"/>
    <x v="1207"/>
    <s v="ALVARO  MATUS REYES"/>
    <m/>
    <m/>
    <m/>
    <m/>
    <s v="SANDRA CARRILLO"/>
    <n v="633685"/>
    <s v="PEDIATRIA ONCOLOGIA INFANTIL"/>
    <m/>
    <s v="FELIPE  FIGUEROA CANUIÑIR"/>
    <m/>
    <m/>
    <d v="2023-08-28T00:00:00"/>
    <s v="PEDIATRIA"/>
    <s v="No"/>
  </r>
  <r>
    <n v="50678"/>
    <s v="OT GENERALES"/>
    <s v="OT"/>
    <m/>
    <x v="0"/>
    <s v="Cerrada"/>
    <s v="Alta"/>
    <s v="03RE-RECUPERACION H-REPARACION DE TIMBRE"/>
    <s v="PATRICIA  LEAL SOTO"/>
    <s v="FRANCISCO ROLANDO PRADINES BRIONES"/>
    <d v="2023-10-23T10:28:00"/>
    <s v="ot"/>
    <m/>
    <x v="259"/>
    <x v="218"/>
    <m/>
    <m/>
    <n v="1"/>
    <n v="1"/>
    <n v="100"/>
    <x v="1284"/>
    <x v="1208"/>
    <s v="Erwin  Fernández Lara"/>
    <m/>
    <m/>
    <m/>
    <m/>
    <s v="SOFIA LAGOS GAJARDO"/>
    <n v="633996"/>
    <s v="RECUPERACION H"/>
    <m/>
    <m/>
    <m/>
    <m/>
    <d v="2023-08-29T00:00:00"/>
    <s v="RECUPERACION PABELLON CENTRAL"/>
    <s v="No"/>
  </r>
  <r>
    <n v="50692"/>
    <s v="OT GENERALES"/>
    <s v="OT"/>
    <m/>
    <x v="1"/>
    <s v="Cerrada"/>
    <s v="Alta"/>
    <s v="03EI-LAVANDERIA-LAVADORA 1"/>
    <s v="PATRICIA  LEAL SOTO"/>
    <s v="JORGE ANTONIO  PINO PINO"/>
    <d v="2024-04-25T08:36:00"/>
    <s v="ot"/>
    <m/>
    <x v="260"/>
    <x v="264"/>
    <n v="120"/>
    <n v="120"/>
    <n v="120"/>
    <n v="120"/>
    <n v="0"/>
    <x v="1285"/>
    <x v="1209"/>
    <s v="JORGE ANTONIO  PINO PINO"/>
    <m/>
    <m/>
    <m/>
    <m/>
    <s v="CLAUDIO POZO VALENZUELA"/>
    <n v="633799"/>
    <s v="LAVANDERIA Y ROPERIA"/>
    <m/>
    <s v="JORGE ANTONIO  PINO PINO"/>
    <m/>
    <m/>
    <d v="2023-08-29T00:00:00"/>
    <s v="LAVANDERIA"/>
    <s v="No"/>
  </r>
  <r>
    <n v="50700"/>
    <s v="OT GENERALES"/>
    <s v="OT"/>
    <m/>
    <x v="1"/>
    <s v="Cerrada"/>
    <s v="Alta"/>
    <s v="03EI-REPOSTERO MATERNAL-REPARACION"/>
    <s v="PATRICIA  LEAL SOTO"/>
    <s v="MAURICIO  QUEZADA MARTINEZ"/>
    <d v="2023-09-28T11:10:00"/>
    <s v="ot"/>
    <m/>
    <x v="261"/>
    <x v="265"/>
    <n v="3"/>
    <n v="3"/>
    <n v="0"/>
    <n v="0"/>
    <n v="100"/>
    <x v="1286"/>
    <x v="1210"/>
    <s v="MAURICIO  QUEZADA MARTINEZ"/>
    <m/>
    <m/>
    <m/>
    <m/>
    <s v="CATALINA  MOLINA"/>
    <n v="633732"/>
    <s v="REPOSTERO MATERNIDAD 5°PISO"/>
    <m/>
    <s v="MAURICIO  QUEZADA MARTINEZ"/>
    <m/>
    <m/>
    <d v="2023-08-29T00:00:00"/>
    <s v="ALIMENTACION (UCP)"/>
    <s v="No"/>
  </r>
  <r>
    <n v="50703"/>
    <s v="OT GENERALES"/>
    <s v="OT"/>
    <m/>
    <x v="0"/>
    <s v="Cerrada"/>
    <s v="Alta"/>
    <s v="03RE-PARTOS-REPARACION "/>
    <s v="PATRICIA  LEAL SOTO"/>
    <s v="Erwin  Fernández Lara"/>
    <d v="2023-08-31T07:32:00"/>
    <m/>
    <m/>
    <x v="202"/>
    <x v="211"/>
    <m/>
    <m/>
    <n v="1"/>
    <n v="1"/>
    <n v="100"/>
    <x v="1287"/>
    <x v="1211"/>
    <s v="Erwin  Fernández Lara"/>
    <m/>
    <m/>
    <m/>
    <m/>
    <s v="EVELYN CARDENAS PICTICAR"/>
    <s v="633605 ? 633601"/>
    <s v="PARTOS"/>
    <m/>
    <m/>
    <m/>
    <m/>
    <d v="2023-08-29T00:00:00"/>
    <s v="GINECOLOGIA"/>
    <s v="No"/>
  </r>
  <r>
    <n v="50705"/>
    <s v="OT GENERALES"/>
    <s v="OT"/>
    <m/>
    <x v="0"/>
    <s v="Rechazada"/>
    <s v="Alta"/>
    <s v="03RE-INSTITUTO DE MEDICINA-ENCHUFES"/>
    <s v="PATRICIA  LEAL SOTO"/>
    <s v="Erwin  Fernández Lara"/>
    <d v="2024-04-09T08:42:00"/>
    <s v="ot"/>
    <m/>
    <x v="238"/>
    <x v="246"/>
    <m/>
    <m/>
    <n v="1"/>
    <n v="1"/>
    <n v="100"/>
    <x v="1288"/>
    <x v="1212"/>
    <s v="RICARDO BURGOS"/>
    <m/>
    <m/>
    <m/>
    <m/>
    <s v="PAMELA MORALES"/>
    <n v="632214772"/>
    <s v="INSTITUTO DE MEDICINA"/>
    <m/>
    <m/>
    <m/>
    <m/>
    <d v="2023-08-29T00:00:00"/>
    <s v="MEDICINA"/>
    <s v="No"/>
  </r>
  <r>
    <n v="50711"/>
    <s v="OT GENERALES"/>
    <s v="OT"/>
    <m/>
    <x v="0"/>
    <s v="Cerrada"/>
    <s v="Urgente"/>
    <s v="03RE-EQUIPOS MEDICOS-EVALUAR Y GESTIONAR ALARGADOR"/>
    <s v="PATRICIA  LEAL SOTO"/>
    <s v="YARITZA SANTANA GUERRERO"/>
    <d v="2023-11-29T11:22:00"/>
    <s v="ot"/>
    <m/>
    <x v="251"/>
    <x v="231"/>
    <m/>
    <m/>
    <n v="0"/>
    <n v="0"/>
    <n v="100"/>
    <x v="1289"/>
    <x v="1213"/>
    <s v="RICARDO BURGOS"/>
    <m/>
    <m/>
    <m/>
    <m/>
    <s v="GRECIA SANCHEZ"/>
    <n v="633414"/>
    <s v="EQUIPOS MEDICOS"/>
    <m/>
    <m/>
    <m/>
    <m/>
    <d v="2023-08-29T00:00:00"/>
    <s v="SUB DPTO MANTEN.DE EQUIP."/>
    <s v="No"/>
  </r>
  <r>
    <n v="50757"/>
    <s v="OT GENERALES"/>
    <s v="OT"/>
    <m/>
    <x v="0"/>
    <s v="Cerrada"/>
    <s v="Alta"/>
    <s v="03RE-ONCOLOGIA HOSPITALIZADOS-REVISAR TIMBRE"/>
    <s v="PATRICIA  LEAL SOTO"/>
    <s v="RICARDO BURGOS"/>
    <d v="2023-09-19T14:28:00"/>
    <s v="ot"/>
    <m/>
    <x v="262"/>
    <x v="266"/>
    <m/>
    <m/>
    <n v="1"/>
    <n v="1"/>
    <n v="100"/>
    <x v="1290"/>
    <x v="1214"/>
    <s v="RICARDO BURGOS"/>
    <m/>
    <m/>
    <m/>
    <m/>
    <s v="PAMELA RODRIGUEZ"/>
    <n v="633585"/>
    <s v="ONCOLOGIA  HOSPITALIZADOS"/>
    <m/>
    <m/>
    <m/>
    <m/>
    <d v="2023-08-30T00:00:00"/>
    <s v="ONCOLOGIA"/>
    <s v="No"/>
  </r>
  <r>
    <n v="50762"/>
    <s v="OT GENERALES"/>
    <s v="OT"/>
    <m/>
    <x v="0"/>
    <s v="Cerrada"/>
    <s v="Urgente"/>
    <s v="03RE-DIALISIS-CAMBIO DE ENCHUFE"/>
    <s v="PATRICIA  LEAL SOTO"/>
    <s v="RICARDO BURGOS"/>
    <d v="2023-10-23T10:32:00"/>
    <s v="ot"/>
    <m/>
    <x v="238"/>
    <x v="246"/>
    <m/>
    <m/>
    <n v="1"/>
    <n v="1"/>
    <n v="100"/>
    <x v="1291"/>
    <x v="1215"/>
    <s v="Erwin  Fernández Lara"/>
    <m/>
    <m/>
    <m/>
    <m/>
    <s v="FERNANDA ESPINOZA"/>
    <n v="633466"/>
    <s v="DIALISIS"/>
    <m/>
    <m/>
    <m/>
    <m/>
    <d v="2023-08-30T00:00:00"/>
    <s v="DIALISIS HOSPITAL"/>
    <s v="No"/>
  </r>
  <r>
    <n v="50772"/>
    <s v="OT GENERALES"/>
    <s v="OT"/>
    <m/>
    <x v="1"/>
    <s v="Cerrada"/>
    <s v="Alta"/>
    <s v="03EI-ESTERILIZACION-LABADORA B3"/>
    <s v="PATRICIA  LEAL SOTO"/>
    <s v="ALEJANDRO AMPUERO MUÑOZ"/>
    <d v="2023-11-29T13:12:00"/>
    <s v="ot"/>
    <m/>
    <x v="202"/>
    <x v="211"/>
    <n v="3"/>
    <n v="3"/>
    <n v="3"/>
    <n v="3"/>
    <n v="100"/>
    <x v="1292"/>
    <x v="1216"/>
    <s v="PATRICIA  LEAL SOTO"/>
    <m/>
    <m/>
    <m/>
    <m/>
    <s v="CONSTANZA PEREZ"/>
    <s v="S/N"/>
    <s v="ESTERILIZACION"/>
    <m/>
    <s v="Felipe Alvarado Palomino"/>
    <m/>
    <m/>
    <d v="2023-08-30T00:00:00"/>
    <s v="ESTERILIZACION"/>
    <s v="No"/>
  </r>
  <r>
    <n v="50773"/>
    <s v="OT GENERALES"/>
    <s v="OT"/>
    <m/>
    <x v="0"/>
    <s v="Cerrada"/>
    <s v="Alta"/>
    <s v="03RE-PSIQUIATRIA INFANTIL-CAMBIO DE TUBO FLUORESCENTES"/>
    <s v="PATRICIA  LEAL SOTO"/>
    <s v="DANIA TAPIA ACOSTA"/>
    <d v="2024-02-04T21:30:00"/>
    <m/>
    <m/>
    <x v="263"/>
    <x v="267"/>
    <m/>
    <m/>
    <n v="3"/>
    <n v="3"/>
    <n v="100"/>
    <x v="1293"/>
    <x v="1217"/>
    <s v="RICARDO BURGOS"/>
    <m/>
    <m/>
    <m/>
    <m/>
    <s v="NANCY MIRA"/>
    <n v="633784"/>
    <s v="PSIQUIATRIA INFANTIL"/>
    <m/>
    <m/>
    <m/>
    <m/>
    <d v="2023-08-30T00:00:00"/>
    <s v="PSIQUIATRIA"/>
    <s v="No"/>
  </r>
  <r>
    <n v="50774"/>
    <s v="OT GENERALES"/>
    <s v="OT"/>
    <m/>
    <x v="1"/>
    <s v="Cerrada"/>
    <s v="Alta"/>
    <s v="03EI-UTI 2-EVALUACION MACERADORA"/>
    <s v="PATRICIA  LEAL SOTO"/>
    <s v="SEBASTIAN TORRES CARVALLO"/>
    <d v="2023-09-13T17:28:00"/>
    <s v="ot"/>
    <m/>
    <x v="264"/>
    <x v="180"/>
    <n v="1"/>
    <n v="1"/>
    <n v="1"/>
    <n v="1"/>
    <n v="100"/>
    <x v="1294"/>
    <x v="1218"/>
    <s v="SEBASTIAN TORRES CARVALLO"/>
    <m/>
    <m/>
    <m/>
    <m/>
    <s v="BARBARA TEJOS "/>
    <s v="633815/633497"/>
    <s v="UTI 2 PISO EDIF.ANTIGUO"/>
    <m/>
    <m/>
    <m/>
    <m/>
    <d v="2023-08-30T00:00:00"/>
    <s v="HBV"/>
    <s v="No"/>
  </r>
  <r>
    <n v="50787"/>
    <s v="OT GENERALES"/>
    <s v="OT"/>
    <m/>
    <x v="0"/>
    <s v="Cerrada"/>
    <s v="Urgente"/>
    <s v="03RE-DIRECCION-TUBOS FLUORESCENTES"/>
    <s v="PATRICIA  LEAL SOTO"/>
    <s v="ANDRES RICARDO  MARTINEZ VEGA"/>
    <d v="2023-09-14T23:58:00"/>
    <s v="ot"/>
    <m/>
    <x v="265"/>
    <x v="268"/>
    <n v="1"/>
    <n v="1"/>
    <n v="1"/>
    <n v="1"/>
    <n v="100"/>
    <x v="1295"/>
    <x v="1219"/>
    <s v="Erwin  Fernández Lara"/>
    <m/>
    <m/>
    <m/>
    <m/>
    <s v="ASTRID RAMIREZ PARRA"/>
    <n v="633449"/>
    <s v="DIRECCION"/>
    <m/>
    <m/>
    <m/>
    <m/>
    <d v="2023-08-30T00:00:00"/>
    <s v="DIRECCION"/>
    <s v="No"/>
  </r>
  <r>
    <n v="50909"/>
    <s v="OT GENERALES"/>
    <s v="OT"/>
    <m/>
    <x v="2"/>
    <s v="Cerrada"/>
    <s v="Alta"/>
    <s v="03EM-BANCO DE SANGRE-REVISION Y MANTENIMIENTO"/>
    <s v="PATRICIA  LEAL SOTO"/>
    <s v="Grecia Stephany Sánchez Macho"/>
    <d v="2024-03-22T10:46:00"/>
    <s v="ot"/>
    <m/>
    <x v="37"/>
    <x v="10"/>
    <m/>
    <m/>
    <n v="0"/>
    <n v="0"/>
    <n v="100"/>
    <x v="1296"/>
    <x v="1220"/>
    <s v="FABIAN  FLANDEZ FILOZA"/>
    <m/>
    <m/>
    <m/>
    <m/>
    <s v="CLAUDIA SANHUEZA"/>
    <s v="S/N"/>
    <s v="BANCO DE SANGRE"/>
    <m/>
    <m/>
    <m/>
    <m/>
    <d v="2023-09-01T00:00:00"/>
    <s v="BANCO DE SANGRE"/>
    <s v="No"/>
  </r>
  <r>
    <n v="50912"/>
    <s v="OT GENERALES"/>
    <s v="OT"/>
    <m/>
    <x v="0"/>
    <s v="Cerrada"/>
    <s v="Baja"/>
    <s v="03RE-ESTERILIZACION -REPARAR"/>
    <s v="PATRICIA  LEAL SOTO"/>
    <s v="RICARDO BURGOS"/>
    <d v="2023-09-13T17:40:00"/>
    <s v="ot"/>
    <m/>
    <x v="174"/>
    <x v="183"/>
    <m/>
    <m/>
    <n v="1"/>
    <n v="1"/>
    <n v="100"/>
    <x v="1297"/>
    <x v="1221"/>
    <s v="RICARDO BURGOS"/>
    <m/>
    <m/>
    <m/>
    <m/>
    <s v="CARLA SALAZAR"/>
    <s v="S/N"/>
    <s v="ESTERILIZACION"/>
    <m/>
    <m/>
    <m/>
    <m/>
    <d v="2023-09-01T00:00:00"/>
    <s v="ESTERILIZACION"/>
    <s v="No"/>
  </r>
  <r>
    <n v="50978"/>
    <s v="OT GENERALES"/>
    <s v="OT"/>
    <m/>
    <x v="2"/>
    <s v="Cerrada"/>
    <s v="Alta"/>
    <s v="03EM-UTI 2-EVALUACION BOMBA"/>
    <s v="PATRICIA  LEAL SOTO"/>
    <s v="Grecia Stephany Sánchez Macho"/>
    <d v="2024-02-23T18:06:00"/>
    <s v="ot"/>
    <m/>
    <x v="124"/>
    <x v="128"/>
    <m/>
    <m/>
    <n v="0"/>
    <n v="0"/>
    <n v="100"/>
    <x v="1298"/>
    <x v="1222"/>
    <s v="Victor Lopez Galleguillos"/>
    <m/>
    <m/>
    <m/>
    <m/>
    <s v="BARBARA TEJOS "/>
    <n v="633815"/>
    <s v="UTI 2  2°PISO EDIF.ANTIGUO"/>
    <m/>
    <m/>
    <m/>
    <m/>
    <d v="2023-09-04T00:00:00"/>
    <s v="HBV"/>
    <s v="No"/>
  </r>
  <r>
    <n v="51046"/>
    <s v="OT GENERALES"/>
    <s v="OT"/>
    <m/>
    <x v="1"/>
    <s v="Cerrada"/>
    <s v="Alta"/>
    <s v="03EI-BARRERA HAVERBECK-ARREGLAR BARRERA"/>
    <s v="PATRICIA  LEAL SOTO"/>
    <s v="ALVARO  MATUS REYES"/>
    <d v="2024-04-09T09:32:00"/>
    <s v="ot"/>
    <m/>
    <x v="115"/>
    <x v="102"/>
    <m/>
    <m/>
    <n v="2"/>
    <n v="2"/>
    <n v="100"/>
    <x v="1299"/>
    <x v="1223"/>
    <s v="ALVARO  MATUS REYES"/>
    <m/>
    <m/>
    <m/>
    <m/>
    <s v="SOLANGE SAAVEDRA"/>
    <n v="633413"/>
    <s v="SERVICIOS Y LOGISTICA"/>
    <m/>
    <m/>
    <m/>
    <m/>
    <d v="2023-09-05T00:00:00"/>
    <s v="SUB DPTO DE SERV.LOGIST."/>
    <s v="No"/>
  </r>
  <r>
    <n v="51061"/>
    <s v="OT GENERALES"/>
    <s v="OT"/>
    <m/>
    <x v="0"/>
    <s v="Cerrada"/>
    <s v="Alta"/>
    <s v="03RE-GESTION DEL CUIDADO-REPARCION Y REPOSICIÓN"/>
    <s v="PATRICIA  LEAL SOTO"/>
    <s v="DANIA TAPIA ACOSTA"/>
    <d v="2023-09-17T10:07:00"/>
    <s v="ot"/>
    <m/>
    <x v="266"/>
    <x v="269"/>
    <n v="2"/>
    <n v="2"/>
    <n v="1"/>
    <n v="1"/>
    <n v="100"/>
    <x v="1300"/>
    <x v="1224"/>
    <s v="Erwin  Fernández Lara"/>
    <m/>
    <m/>
    <m/>
    <m/>
    <s v="RICARDO URIBE"/>
    <s v="633012 - 635368"/>
    <s v="DPTO GESTION DEL CUIDADO MATRONERIA"/>
    <m/>
    <m/>
    <m/>
    <m/>
    <d v="2023-09-05T00:00:00"/>
    <s v="HBV"/>
    <s v="No"/>
  </r>
  <r>
    <n v="51063"/>
    <s v="OT GENERALES"/>
    <s v="OT"/>
    <m/>
    <x v="0"/>
    <s v="Cerrada"/>
    <s v="Normal"/>
    <s v="03RE-POLI PEDIATRIA-CAMBIO DE TUBOS"/>
    <s v="PATRICIA  LEAL SOTO"/>
    <s v="YARITZA SANTANA GUERRERO"/>
    <d v="2023-09-11T16:04:00"/>
    <s v="ot"/>
    <m/>
    <x v="115"/>
    <x v="220"/>
    <n v="2"/>
    <n v="2"/>
    <n v="2"/>
    <n v="2"/>
    <n v="100"/>
    <x v="1301"/>
    <x v="1225"/>
    <s v="YARITZA SANTANA GUERRERO"/>
    <m/>
    <m/>
    <m/>
    <m/>
    <s v="ANGELICA LEIVA"/>
    <s v="S/N"/>
    <s v="POLI PEDIATRIA"/>
    <m/>
    <s v="RICARDO BURGOS"/>
    <m/>
    <m/>
    <d v="2023-09-05T00:00:00"/>
    <s v="POLI PEDIATRIA"/>
    <s v="No"/>
  </r>
  <r>
    <n v="51126"/>
    <s v="OT GENERALES"/>
    <s v="OT"/>
    <m/>
    <x v="1"/>
    <s v="Cerrada"/>
    <s v="Alta"/>
    <s v="03EI-UPC PEDIATRICA-REVISION"/>
    <s v="PATRICIA  LEAL SOTO"/>
    <s v="SEBASTIAN TORRES CARVALLO"/>
    <d v="2024-07-24T08:31:00"/>
    <s v="ot"/>
    <m/>
    <x v="267"/>
    <x v="270"/>
    <n v="2"/>
    <n v="2"/>
    <n v="2"/>
    <n v="2"/>
    <n v="100"/>
    <x v="1302"/>
    <x v="1226"/>
    <s v="SEBASTIAN TORRES CARVALLO"/>
    <m/>
    <m/>
    <m/>
    <m/>
    <s v="NARDA AZOCAR ULLOA"/>
    <n v="633654"/>
    <s v="UPC PEDIATRICA "/>
    <m/>
    <s v="SEBASTIAN TORRES CARVALLO"/>
    <m/>
    <m/>
    <d v="2023-09-05T00:00:00"/>
    <s v="HBV"/>
    <s v="No"/>
  </r>
  <r>
    <n v="51127"/>
    <s v="OT GENERALES"/>
    <s v="OT"/>
    <m/>
    <x v="0"/>
    <s v="Cerrada"/>
    <s v="Alta"/>
    <s v="03RE-NEUROLOGIA-CAMBIO DE TUBOS FLUORESCENTES"/>
    <s v="PATRICIA  LEAL SOTO"/>
    <s v="RICARDO BURGOS"/>
    <d v="2023-09-05T18:49:00"/>
    <s v="ot"/>
    <m/>
    <x v="115"/>
    <x v="102"/>
    <m/>
    <m/>
    <n v="1"/>
    <n v="1"/>
    <n v="100"/>
    <x v="1303"/>
    <x v="1227"/>
    <s v="RICARDO BURGOS"/>
    <m/>
    <m/>
    <m/>
    <m/>
    <s v="MARIEL UNDA DURAN"/>
    <n v="633713"/>
    <s v="NEUROLOGIA /NEUROCIRUGIA"/>
    <m/>
    <m/>
    <m/>
    <m/>
    <d v="2023-09-05T00:00:00"/>
    <s v="NEUROCIRUGIA"/>
    <s v="No"/>
  </r>
  <r>
    <n v="51129"/>
    <s v="OT GENERALES"/>
    <s v="OT"/>
    <m/>
    <x v="0"/>
    <s v="Cerrada"/>
    <s v="Alta"/>
    <s v="03RE-PABELLON CENTRAL-ARREGLAR FLUORESCENTE"/>
    <s v="PATRICIA  LEAL SOTO"/>
    <s v="RICARDO BURGOS"/>
    <d v="2023-09-05T18:45:00"/>
    <s v="ot"/>
    <m/>
    <x v="229"/>
    <x v="102"/>
    <m/>
    <m/>
    <n v="1"/>
    <n v="1"/>
    <n v="100"/>
    <x v="1304"/>
    <x v="1228"/>
    <s v="RICARDO BURGOS"/>
    <m/>
    <m/>
    <m/>
    <m/>
    <s v="DIANA APABLAZA"/>
    <n v="633510"/>
    <s v="PABELLON CENTRAL"/>
    <m/>
    <m/>
    <m/>
    <m/>
    <d v="2023-09-05T00:00:00"/>
    <s v="PABELLON CENTRAL"/>
    <s v="No"/>
  </r>
  <r>
    <n v="51135"/>
    <s v="OT GENERALES"/>
    <s v="OT"/>
    <m/>
    <x v="1"/>
    <s v="Cerrada"/>
    <s v="Alta"/>
    <s v="03EI-NEUROLOGIA -MACERADORA"/>
    <s v="PATRICIA  LEAL SOTO"/>
    <s v="SEBASTIAN TORRES CARVALLO"/>
    <d v="2023-10-13T12:24:00"/>
    <s v="ot"/>
    <m/>
    <x v="174"/>
    <x v="183"/>
    <n v="2"/>
    <n v="2"/>
    <n v="2"/>
    <n v="2"/>
    <n v="100"/>
    <x v="1305"/>
    <x v="1229"/>
    <s v="SEBASTIAN TORRES CARVALLO"/>
    <m/>
    <m/>
    <m/>
    <m/>
    <s v="MARIEL UNDA"/>
    <n v="633713"/>
    <s v="NEUROLOGIA /NEUROCIRUGIA"/>
    <m/>
    <s v="ALVARO  MATUS REYES, FELIPE  FIGUEROA CANUIÑIR, SEBASTIAN TORRES CARVALLO"/>
    <m/>
    <m/>
    <d v="2023-09-05T00:00:00"/>
    <s v="NEUROCIRUGIA"/>
    <s v="No"/>
  </r>
  <r>
    <n v="51158"/>
    <s v="OT GENERALES"/>
    <s v="OT"/>
    <m/>
    <x v="2"/>
    <s v="Cerrada"/>
    <s v="Alta"/>
    <s v="03EM-MEDICINA FISICA Y REH-REVISION "/>
    <s v="PATRICIA  LEAL SOTO"/>
    <s v="JUAN  SOTO BARRIENTOS"/>
    <d v="2024-07-08T16:02:00"/>
    <s v="ot"/>
    <m/>
    <x v="37"/>
    <x v="10"/>
    <n v="1"/>
    <n v="1"/>
    <n v="1"/>
    <n v="1"/>
    <n v="100"/>
    <x v="1306"/>
    <x v="1230"/>
    <s v="JUAN  SOTO BARRIENTOS"/>
    <m/>
    <m/>
    <m/>
    <m/>
    <s v="PEDRO ARRATIA"/>
    <n v="633776"/>
    <s v="MEDICINA FISICA Y REHABILITADORA"/>
    <m/>
    <m/>
    <m/>
    <m/>
    <d v="2023-09-06T00:00:00"/>
    <s v="POLI MEDICINA F¿SICA Y REHABIL"/>
    <s v="No"/>
  </r>
  <r>
    <n v="51173"/>
    <s v="OT GENERALES"/>
    <s v="OT"/>
    <m/>
    <x v="1"/>
    <s v="Cerrada"/>
    <s v="Alta"/>
    <s v="03EI-MEDICINA FISICA  Y REHABILITACION-REVISION"/>
    <s v="PATRICIA  LEAL SOTO"/>
    <s v="RICARDO BURGOS"/>
    <d v="2023-12-14T16:56:00"/>
    <s v="ot"/>
    <m/>
    <x v="225"/>
    <x v="237"/>
    <m/>
    <m/>
    <n v="2"/>
    <n v="2"/>
    <n v="100"/>
    <x v="1307"/>
    <x v="1231"/>
    <s v="RICARDO BURGOS"/>
    <m/>
    <m/>
    <m/>
    <m/>
    <s v="PEDRO ARRATIA"/>
    <n v="633776"/>
    <s v="MEDICINA FISICA Y REHABILITADORA"/>
    <m/>
    <m/>
    <m/>
    <m/>
    <d v="2023-09-06T00:00:00"/>
    <s v="POLI MEDICINA F¿SICA Y REHABIL"/>
    <s v="No"/>
  </r>
  <r>
    <n v="51191"/>
    <s v="OT GENERALES"/>
    <s v="OT"/>
    <m/>
    <x v="0"/>
    <s v="Cerrada"/>
    <s v="Alta"/>
    <s v="03RE-DIALISIS-REPARAR ENCHUFE"/>
    <s v="PATRICIA  LEAL SOTO"/>
    <s v="DANIA TAPIA ACOSTA"/>
    <d v="2024-01-16T18:24:00"/>
    <s v="ot"/>
    <m/>
    <x v="268"/>
    <x v="271"/>
    <m/>
    <m/>
    <n v="0"/>
    <n v="0"/>
    <n v="100"/>
    <x v="1308"/>
    <x v="1232"/>
    <s v="DANIA TAPIA ACOSTA"/>
    <m/>
    <m/>
    <m/>
    <m/>
    <s v="FERNANDA ESPINOZA"/>
    <n v="633466"/>
    <s v="DIALISIS"/>
    <m/>
    <m/>
    <m/>
    <m/>
    <d v="2023-09-06T00:00:00"/>
    <s v="DIALISIS HOSPITAL"/>
    <s v="No"/>
  </r>
  <r>
    <n v="51193"/>
    <s v="OT GENERALES"/>
    <s v="OT"/>
    <m/>
    <x v="0"/>
    <s v="Cerrada"/>
    <s v="Alta"/>
    <s v="03RE-CASINO DE FUNCIONARIOS-INSTALACION DE ENCHUFES"/>
    <s v="PATRICIA  LEAL SOTO"/>
    <s v="VICTOR ANTONIO OBANDO TRUJILLO"/>
    <d v="2024-02-29T21:58:00"/>
    <s v="ot"/>
    <m/>
    <x v="269"/>
    <x v="272"/>
    <m/>
    <m/>
    <n v="2"/>
    <n v="2"/>
    <n v="100"/>
    <x v="1309"/>
    <x v="1233"/>
    <s v="RICARDO BURGOS"/>
    <m/>
    <m/>
    <m/>
    <m/>
    <s v="BRITTA GONZALEZ"/>
    <s v="633173 - 633433-633302"/>
    <s v="CASINO DE FUNCIONARIOS"/>
    <m/>
    <m/>
    <m/>
    <m/>
    <d v="2023-09-06T00:00:00"/>
    <s v="ALIMENTACION (UCP)"/>
    <s v="No"/>
  </r>
  <r>
    <n v="51195"/>
    <s v="OT GENERALES"/>
    <s v="OT"/>
    <m/>
    <x v="0"/>
    <s v="Nueva"/>
    <s v="Normal"/>
    <s v="03RE-CASINO DE FUNCIONARIOS-CAMBIAR FOCOS "/>
    <s v="PATRICIA  LEAL SOTO"/>
    <s v="Erwin  Fernández Lara"/>
    <d v="2023-09-06T17:10:00"/>
    <s v="ot"/>
    <m/>
    <x v="37"/>
    <x v="10"/>
    <m/>
    <m/>
    <n v="0"/>
    <n v="0"/>
    <n v="0"/>
    <x v="1310"/>
    <x v="82"/>
    <m/>
    <m/>
    <m/>
    <m/>
    <m/>
    <s v="BRITTA GONZALEZ"/>
    <s v="633173 - 633433-633302"/>
    <s v="CASINO DE FUNCIONARIOS"/>
    <m/>
    <m/>
    <m/>
    <m/>
    <d v="2023-09-06T00:00:00"/>
    <s v="ALIMENTACION (UCP)"/>
    <s v="No"/>
  </r>
  <r>
    <n v="51199"/>
    <s v="OT GENERALES"/>
    <s v="OT"/>
    <m/>
    <x v="2"/>
    <s v="Cerrada"/>
    <s v="Alta"/>
    <s v="03EM-UTI QUIRURGICA-EVALUACIÓN"/>
    <s v="PATRICIA  LEAL SOTO"/>
    <s v="Grecia Stephany Sánchez Macho"/>
    <d v="2024-02-23T18:06:00"/>
    <s v="ot"/>
    <m/>
    <x v="124"/>
    <x v="128"/>
    <m/>
    <m/>
    <n v="0"/>
    <n v="0"/>
    <n v="100"/>
    <x v="1311"/>
    <x v="1222"/>
    <s v="Victor Lopez Galleguillos"/>
    <m/>
    <m/>
    <m/>
    <m/>
    <s v="BARBARA TEJOS "/>
    <s v="633815/633497"/>
    <s v="UTI QUIRURGICA 2°PISO EDIFICIO ANTIGUO"/>
    <m/>
    <m/>
    <m/>
    <m/>
    <d v="2023-09-06T00:00:00"/>
    <s v="HBV"/>
    <s v="No"/>
  </r>
  <r>
    <n v="51202"/>
    <s v="OT GENERALES"/>
    <s v="OT"/>
    <m/>
    <x v="1"/>
    <s v="Cerrada"/>
    <s v="Normal"/>
    <s v="03EI-GESTION DE INSUMOS-EVALUACION DE PINTURA"/>
    <s v="PATRICIA  LEAL SOTO"/>
    <s v="MAURICIO  QUEZADA MARTINEZ"/>
    <d v="2023-10-05T15:35:00"/>
    <s v="ot"/>
    <m/>
    <x v="228"/>
    <x v="238"/>
    <n v="4"/>
    <n v="4"/>
    <n v="4"/>
    <n v="4"/>
    <n v="100"/>
    <x v="1312"/>
    <x v="1234"/>
    <s v="MAURICIO  QUEZADA MARTINEZ"/>
    <m/>
    <m/>
    <m/>
    <m/>
    <s v="SUSANA QUIÑONES "/>
    <n v="633374"/>
    <s v="GESTION DE INSUMOS"/>
    <m/>
    <s v="MAURICIO  QUEZADA MARTINEZ"/>
    <m/>
    <m/>
    <d v="2023-09-06T00:00:00"/>
    <s v="HBV"/>
    <s v="No"/>
  </r>
  <r>
    <n v="51208"/>
    <s v="OT GENERALES"/>
    <s v="OT"/>
    <m/>
    <x v="0"/>
    <s v="Cerrada"/>
    <s v="Alta"/>
    <s v="03RE-UTI 2-REPARACION DE TIMBRE"/>
    <s v="PATRICIA  LEAL SOTO"/>
    <s v="RICARDO BURGOS"/>
    <d v="2023-09-19T14:34:00"/>
    <s v="ot"/>
    <m/>
    <x v="262"/>
    <x v="266"/>
    <m/>
    <m/>
    <n v="1"/>
    <n v="1"/>
    <n v="100"/>
    <x v="1313"/>
    <x v="1235"/>
    <s v="RICARDO BURGOS"/>
    <m/>
    <m/>
    <m/>
    <m/>
    <s v="ELIZABETH NAVARRO ARANEDA"/>
    <n v="633815"/>
    <s v="UTI 2  2°PISO EDIF.ANTIGUO"/>
    <m/>
    <m/>
    <m/>
    <m/>
    <d v="2023-09-07T00:00:00"/>
    <s v="HBV"/>
    <s v="No"/>
  </r>
  <r>
    <n v="51222"/>
    <s v="OT GENERALES"/>
    <s v="OT"/>
    <m/>
    <x v="1"/>
    <s v="Cerrada"/>
    <s v="Urgente"/>
    <s v="03EI-PABELLON CENTRAL-REVISION Y REPARACIÓN"/>
    <s v="PATRICIA  LEAL SOTO"/>
    <s v="SEBASTIAN TORRES CARVALLO"/>
    <d v="2023-10-13T12:39:00"/>
    <s v="ot"/>
    <m/>
    <x v="270"/>
    <x v="273"/>
    <n v="1"/>
    <n v="1"/>
    <n v="2"/>
    <n v="2"/>
    <n v="100"/>
    <x v="1314"/>
    <x v="1236"/>
    <s v="SEBASTIAN TORRES CARVALLO"/>
    <m/>
    <m/>
    <m/>
    <m/>
    <s v="FRANCISCO HIDALGO"/>
    <n v="633510"/>
    <s v="PABELLON CENTRAL PABELLON 2"/>
    <m/>
    <s v="SEBASTIAN TORRES CARVALLO"/>
    <m/>
    <m/>
    <d v="2023-09-07T00:00:00"/>
    <s v="PABELLON CENTRAL"/>
    <s v="No"/>
  </r>
  <r>
    <n v="51224"/>
    <s v="OT GENERALES"/>
    <s v="OT"/>
    <m/>
    <x v="0"/>
    <s v="Cerrada"/>
    <s v="Alta"/>
    <s v="03RE-LAVANDERIA-REVISION Y REPARACION"/>
    <s v="PATRICIA  LEAL SOTO"/>
    <s v="YARITZA SANTANA GUERRERO"/>
    <d v="2023-09-17T09:59:00"/>
    <s v="ot"/>
    <m/>
    <x v="211"/>
    <x v="220"/>
    <n v="1"/>
    <n v="1"/>
    <n v="1"/>
    <n v="1"/>
    <n v="100"/>
    <x v="1315"/>
    <x v="1237"/>
    <s v="Erwin  Fernández Lara"/>
    <m/>
    <m/>
    <m/>
    <m/>
    <s v="CLAUDIO POZO VALENZUELA"/>
    <n v="633799"/>
    <s v="LAVANDERIA Y ROPERIA"/>
    <m/>
    <s v="RICARDO BURGOS"/>
    <m/>
    <m/>
    <d v="2023-09-07T00:00:00"/>
    <s v="LAVANDERIA"/>
    <s v="No"/>
  </r>
  <r>
    <n v="51234"/>
    <s v="OT GENERALES"/>
    <s v="OT"/>
    <m/>
    <x v="1"/>
    <s v="Cerrada"/>
    <s v="Alta"/>
    <s v="03EI-PARTOS-REVISION Y REPARACION"/>
    <s v="PATRICIA  LEAL SOTO"/>
    <s v="Pablo Paredes Flores"/>
    <d v="2024-02-26T12:30:00"/>
    <s v="ot"/>
    <m/>
    <x v="266"/>
    <x v="269"/>
    <n v="4"/>
    <n v="4"/>
    <n v="4"/>
    <n v="4"/>
    <n v="100"/>
    <x v="1316"/>
    <x v="1238"/>
    <s v="MAURICIO  QUEZADA MARTINEZ"/>
    <m/>
    <m/>
    <m/>
    <m/>
    <s v="EVELYN CARDENAS PICTICAR"/>
    <n v="633605"/>
    <s v="PARTOS"/>
    <m/>
    <s v="MAURICIO  QUEZADA MARTINEZ"/>
    <m/>
    <m/>
    <d v="2023-09-07T00:00:00"/>
    <s v="GINECOLOGIA"/>
    <s v="No"/>
  </r>
  <r>
    <n v="51244"/>
    <s v="OT GENERALES"/>
    <s v="OT"/>
    <m/>
    <x v="1"/>
    <s v="En curso"/>
    <s v="Alta"/>
    <s v="03EI-PABELLON CENTRAL-REVISION Y REPARACION"/>
    <s v="PATRICIA  LEAL SOTO"/>
    <s v="JORGE ANTONIO  PINO PINO"/>
    <d v="2024-05-15T16:25:00"/>
    <s v="ot"/>
    <m/>
    <x v="37"/>
    <x v="10"/>
    <m/>
    <m/>
    <n v="0"/>
    <n v="0"/>
    <n v="0"/>
    <x v="1317"/>
    <x v="82"/>
    <s v="JORGE ANTONIO  PINO PINO"/>
    <m/>
    <m/>
    <m/>
    <m/>
    <s v="DIANA APABLAZA"/>
    <n v="633510"/>
    <s v="PABELLON CENTRAL"/>
    <m/>
    <m/>
    <m/>
    <m/>
    <d v="2023-09-07T00:00:00"/>
    <s v="PABELLON CENTRAL"/>
    <s v="No"/>
  </r>
  <r>
    <n v="51262"/>
    <s v="OT GENERALES"/>
    <s v="OT"/>
    <m/>
    <x v="1"/>
    <s v="Cerrada"/>
    <s v="Urgente"/>
    <s v="03EI-CENTRAL TELEFONICA-CAMBIO DE RARIADOR "/>
    <s v="PATRICIA  LEAL SOTO"/>
    <s v="Pablo Paredes Flores"/>
    <d v="2024-02-26T12:14:00"/>
    <s v="ot"/>
    <m/>
    <x v="265"/>
    <x v="268"/>
    <n v="4"/>
    <n v="4"/>
    <n v="4"/>
    <n v="4"/>
    <n v="0"/>
    <x v="1318"/>
    <x v="1239"/>
    <s v="MAURICIO  QUEZADA MARTINEZ"/>
    <m/>
    <m/>
    <m/>
    <m/>
    <s v="ABNER"/>
    <n v="633413"/>
    <s v="SERVICIOS Y LOGISTICA"/>
    <m/>
    <s v="MAURICIO  QUEZADA MARTINEZ"/>
    <m/>
    <m/>
    <d v="2023-09-07T00:00:00"/>
    <s v="SUB DPTO DE SERV.LOGIST."/>
    <s v="No"/>
  </r>
  <r>
    <n v="51314"/>
    <s v="OT GENERALES"/>
    <s v="OT"/>
    <m/>
    <x v="1"/>
    <s v="Cerrada"/>
    <s v="Alta"/>
    <s v="03EI-POLI HEMATOLOGIA INFANTIL-REVISION Y REPARACION "/>
    <s v="PATRICIA  LEAL SOTO"/>
    <s v="MAURICIO  QUEZADA MARTINEZ"/>
    <d v="2023-09-27T12:17:00"/>
    <s v="ot"/>
    <m/>
    <x v="271"/>
    <x v="274"/>
    <n v="4"/>
    <n v="4"/>
    <n v="4"/>
    <n v="4"/>
    <n v="100"/>
    <x v="1319"/>
    <x v="1240"/>
    <s v="MAURICIO  QUEZADA MARTINEZ"/>
    <m/>
    <m/>
    <m/>
    <m/>
    <s v="YARITZIA ANDRADES"/>
    <s v="S/N"/>
    <s v="POLI HEMATOLOGIA INFANTIL EX ESCUELITA HOSPITALARIA"/>
    <m/>
    <s v="MAURICIO  QUEZADA MARTINEZ"/>
    <m/>
    <m/>
    <d v="2023-09-08T00:00:00"/>
    <s v="POLI HEMATOLOGIA"/>
    <s v="No"/>
  </r>
  <r>
    <n v="51318"/>
    <s v="OT GENERALES"/>
    <s v="OT"/>
    <m/>
    <x v="0"/>
    <s v="Cerrada"/>
    <s v="Alta"/>
    <s v="03RE-QUIMIOTERAPIA AMBULATORIO"/>
    <s v="PATRICIA  LEAL SOTO"/>
    <s v="DANIA TAPIA ACOSTA"/>
    <d v="2023-10-10T18:19:00"/>
    <s v="ot"/>
    <m/>
    <x v="255"/>
    <x v="260"/>
    <m/>
    <m/>
    <n v="0"/>
    <n v="0"/>
    <n v="100"/>
    <x v="1320"/>
    <x v="1241"/>
    <s v="DANIA TAPIA ACOSTA"/>
    <m/>
    <m/>
    <m/>
    <m/>
    <s v="SECRETARIA DEL SERVICIO"/>
    <n v="633988"/>
    <s v="QUIMIOTERAPIA AMBULATORIA"/>
    <m/>
    <s v="VICTOR ANTONIO OBANDO TRUJILLO"/>
    <m/>
    <m/>
    <d v="2023-09-08T00:00:00"/>
    <s v="QUIMIO. AMBULATORIA ONCOLOGICA"/>
    <s v="No"/>
  </r>
  <r>
    <n v="51321"/>
    <s v="OT GENERALES"/>
    <s v="OT"/>
    <m/>
    <x v="1"/>
    <s v="Cerrada"/>
    <s v="Normal"/>
    <s v="03EI-BANCO DE SANGRE-REPARACION "/>
    <s v="PATRICIA  LEAL SOTO"/>
    <s v="JORGE ANTONIO  PINO PINO"/>
    <d v="2024-04-25T11:12:00"/>
    <s v="ot"/>
    <m/>
    <x v="265"/>
    <x v="268"/>
    <n v="4"/>
    <n v="4"/>
    <n v="4"/>
    <n v="4"/>
    <n v="0"/>
    <x v="1321"/>
    <x v="1242"/>
    <s v="JORGE ANTONIO  PINO PINO"/>
    <m/>
    <m/>
    <m/>
    <m/>
    <s v="CLAUDIA SANHUEZA"/>
    <s v="S/N"/>
    <s v="BANCO DE SANGRE"/>
    <m/>
    <s v="JORGE ANTONIO  PINO PINO"/>
    <m/>
    <m/>
    <d v="2023-09-08T00:00:00"/>
    <s v="BANCO DE SANGRE"/>
    <s v="No"/>
  </r>
  <r>
    <n v="51322"/>
    <s v="OT GENERALES"/>
    <s v="OT"/>
    <m/>
    <x v="1"/>
    <s v="Cerrada"/>
    <s v="Alta"/>
    <s v="03EI-NEUROLOGIA-ARREGLO DE RADIADORES"/>
    <s v="PATRICIA  LEAL SOTO"/>
    <s v="MAURICIO  QUEZADA MARTINEZ"/>
    <d v="2023-09-16T11:35:00"/>
    <s v="ot"/>
    <m/>
    <x v="266"/>
    <x v="269"/>
    <n v="2"/>
    <n v="2"/>
    <n v="2"/>
    <n v="2"/>
    <n v="100"/>
    <x v="1322"/>
    <x v="1243"/>
    <s v="MAURICIO  QUEZADA MARTINEZ"/>
    <m/>
    <m/>
    <m/>
    <m/>
    <s v="MARIEL "/>
    <n v="633713"/>
    <s v="NEUROLOGIA"/>
    <m/>
    <s v="MAURICIO  QUEZADA MARTINEZ"/>
    <m/>
    <m/>
    <d v="2023-09-08T00:00:00"/>
    <s v="NEUROCIRUGIA"/>
    <s v="No"/>
  </r>
  <r>
    <n v="51323"/>
    <s v="OT GENERALES"/>
    <s v="OT"/>
    <m/>
    <x v="1"/>
    <s v="Cerrada"/>
    <s v="Normal"/>
    <s v="03EI-GINECOLOGIA Y OBSTETRICIA-ARREGLO "/>
    <s v="PATRICIA  LEAL SOTO"/>
    <s v="MAURICIO  QUEZADA MARTINEZ"/>
    <d v="2023-09-14T17:12:00"/>
    <s v="ot"/>
    <m/>
    <x v="211"/>
    <x v="220"/>
    <n v="2"/>
    <n v="2"/>
    <n v="2"/>
    <n v="2"/>
    <n v="100"/>
    <x v="1323"/>
    <x v="1244"/>
    <s v="MAURICIO  QUEZADA MARTINEZ"/>
    <m/>
    <m/>
    <m/>
    <m/>
    <s v="MARYANN ROBERTS JIMENEZ"/>
    <n v="633992"/>
    <s v="GINECOLOGIA Y OBSTETRICIA"/>
    <m/>
    <s v="MAURICIO  QUEZADA MARTINEZ"/>
    <m/>
    <m/>
    <d v="2023-09-08T00:00:00"/>
    <s v="GINECOLOGIA"/>
    <s v="No"/>
  </r>
  <r>
    <n v="51324"/>
    <s v="OT GENERALES"/>
    <s v="OT"/>
    <m/>
    <x v="0"/>
    <s v="Cerrada"/>
    <s v="Normal"/>
    <s v="03RE-UPC PEDIATRICA-CAMBIO DE TUBO FLUORESCENTE"/>
    <s v="PATRICIA  LEAL SOTO"/>
    <s v="VICTOR ANTONIO OBANDO TRUJILLO"/>
    <d v="2023-09-17T10:13:00"/>
    <s v="ot"/>
    <m/>
    <x v="266"/>
    <x v="269"/>
    <n v="1"/>
    <n v="1"/>
    <n v="1"/>
    <n v="1"/>
    <n v="100"/>
    <x v="1324"/>
    <x v="1245"/>
    <s v="Erwin  Fernández Lara"/>
    <m/>
    <m/>
    <m/>
    <m/>
    <s v="NARDA AZOCAR ULLOA"/>
    <n v="633654"/>
    <s v="UPC PEDIATRICA"/>
    <m/>
    <s v="DANIA TAPIA ACOSTA"/>
    <m/>
    <m/>
    <d v="2023-09-08T00:00:00"/>
    <s v="UCI PEDIATRICA"/>
    <s v="No"/>
  </r>
  <r>
    <n v="51365"/>
    <s v="OT GENERALES"/>
    <s v="OT"/>
    <m/>
    <x v="0"/>
    <s v="Cerrada"/>
    <s v="Normal"/>
    <s v="03RE-ANATOMIA PATOLOGICA-CAMBIO DE FLUORESCENTE"/>
    <s v="PATRICIA  LEAL SOTO"/>
    <s v="RICARDO BURGOS"/>
    <d v="2023-09-17T09:51:00"/>
    <s v="ot"/>
    <m/>
    <x v="272"/>
    <x v="275"/>
    <m/>
    <m/>
    <n v="1"/>
    <n v="1"/>
    <n v="100"/>
    <x v="1325"/>
    <x v="1246"/>
    <s v="Erwin  Fernández Lara"/>
    <m/>
    <m/>
    <m/>
    <m/>
    <s v="CAROLINA VILLARROEL"/>
    <n v="633628"/>
    <s v="ANATOMIA  PATOLOGICA"/>
    <m/>
    <m/>
    <m/>
    <m/>
    <d v="2023-09-08T00:00:00"/>
    <s v="ANATOMIA PATOLOGICA"/>
    <s v="No"/>
  </r>
  <r>
    <n v="51369"/>
    <s v="OT GENERALES"/>
    <s v="OT"/>
    <m/>
    <x v="0"/>
    <s v="Cerrada"/>
    <s v="Alta"/>
    <s v="03RE-MEDICINA FISICA Y REHA-CAMBIO DE TUBO"/>
    <s v="PATRICIA  LEAL SOTO"/>
    <s v="RICARDO BURGOS"/>
    <d v="2023-12-13T17:10:00"/>
    <s v="ot"/>
    <m/>
    <x v="266"/>
    <x v="269"/>
    <m/>
    <m/>
    <n v="1"/>
    <n v="1"/>
    <n v="100"/>
    <x v="1326"/>
    <x v="1247"/>
    <s v="RICARDO BURGOS"/>
    <m/>
    <m/>
    <m/>
    <m/>
    <s v="PEDRO ARRATIA"/>
    <n v="633776"/>
    <s v="MEDICINA FISICA Y REHABILITADORA"/>
    <m/>
    <m/>
    <m/>
    <m/>
    <d v="2023-09-08T00:00:00"/>
    <s v="POLI MEDICINA F¿SICA Y REHABIL"/>
    <s v="No"/>
  </r>
  <r>
    <n v="51388"/>
    <s v="OT GENERALES"/>
    <s v="OT"/>
    <m/>
    <x v="3"/>
    <s v="Cerrada"/>
    <s v="Alta"/>
    <s v="03GC-MEDICINA-INSTALACION "/>
    <s v="PATRICIA  LEAL SOTO"/>
    <s v="CESAR ANTONIO ESPINA QUINTEROS"/>
    <d v="2024-07-23T16:29:00"/>
    <s v="ot"/>
    <m/>
    <x v="214"/>
    <x v="223"/>
    <n v="2"/>
    <n v="2"/>
    <n v="0"/>
    <n v="0"/>
    <n v="100"/>
    <x v="1327"/>
    <x v="1248"/>
    <s v="PATRICIA  LEAL SOTO"/>
    <m/>
    <m/>
    <m/>
    <m/>
    <s v="CLAUDIA CAMPOS RIVERA"/>
    <n v="633520"/>
    <s v="MEDICINA 4°PISO EX UROLOGIA"/>
    <m/>
    <m/>
    <m/>
    <m/>
    <d v="2023-09-09T00:00:00"/>
    <s v="MEDICINA"/>
    <s v="No"/>
  </r>
  <r>
    <n v="51413"/>
    <s v="OT GENERALES"/>
    <s v="OT"/>
    <m/>
    <x v="2"/>
    <s v="Cerrada"/>
    <s v="Alta"/>
    <s v="03EM-UTI 2-EVALUACION REVISION Y REPARACION"/>
    <s v="PATRICIA  LEAL SOTO"/>
    <s v="JUAN  SOTO BARRIENTOS"/>
    <d v="2024-06-13T09:59:00"/>
    <s v="ot"/>
    <m/>
    <x v="141"/>
    <x v="145"/>
    <n v="1"/>
    <n v="1"/>
    <n v="1"/>
    <n v="1"/>
    <n v="100"/>
    <x v="1328"/>
    <x v="1119"/>
    <s v="JUAN  SOTO BARRIENTOS"/>
    <m/>
    <m/>
    <m/>
    <m/>
    <s v="BARBARA TEJOS "/>
    <n v="633815"/>
    <s v="UTI 2  2°PISO EDIF.ANTIGUO"/>
    <m/>
    <s v="JUAN  SOTO BARRIENTOS"/>
    <m/>
    <m/>
    <d v="2023-09-11T00:00:00"/>
    <s v="HBV"/>
    <s v="No"/>
  </r>
  <r>
    <n v="51426"/>
    <s v="OT GENERALES"/>
    <s v="OT"/>
    <m/>
    <x v="1"/>
    <s v="Cerrada"/>
    <s v="Alta"/>
    <s v="03EI-POLI OTORRINO-ARREGLO DE FRENOS"/>
    <s v="PATRICIA  LEAL SOTO"/>
    <s v="MAURICIO  QUEZADA MARTINEZ"/>
    <d v="2023-09-14T17:05:00"/>
    <s v="ot"/>
    <m/>
    <x v="174"/>
    <x v="183"/>
    <n v="3"/>
    <n v="3"/>
    <n v="3"/>
    <n v="3"/>
    <n v="100"/>
    <x v="1329"/>
    <x v="1249"/>
    <s v="MAURICIO  QUEZADA MARTINEZ"/>
    <m/>
    <m/>
    <m/>
    <m/>
    <s v="DEYANIRA MARCHANT"/>
    <s v="S/N"/>
    <s v="POLI OTORRINO"/>
    <m/>
    <s v="MAURICIO  QUEZADA MARTINEZ"/>
    <m/>
    <m/>
    <d v="2023-09-11T00:00:00"/>
    <s v="POLI OTORRINOLARINGOLOGIA"/>
    <s v="No"/>
  </r>
  <r>
    <n v="51462"/>
    <s v="OT GENERALES"/>
    <s v="OT"/>
    <m/>
    <x v="0"/>
    <s v="Cerrada"/>
    <s v="Alta"/>
    <s v="03RE-OF.PARTES-ARREGLO DE ILUMINACION"/>
    <s v="PATRICIA  LEAL SOTO"/>
    <s v="VICTOR ANTONIO OBANDO TRUJILLO"/>
    <d v="2023-12-12T15:50:00"/>
    <s v="ot"/>
    <m/>
    <x v="211"/>
    <x v="220"/>
    <n v="1"/>
    <n v="1"/>
    <n v="1"/>
    <n v="1"/>
    <n v="100"/>
    <x v="1330"/>
    <x v="1250"/>
    <s v="Erwin  Fernández Lara"/>
    <m/>
    <m/>
    <m/>
    <m/>
    <s v="PATRICIA ARRIAGADA"/>
    <s v="S/N"/>
    <s v="OFICINA DE PARTES 5° PISO"/>
    <m/>
    <m/>
    <m/>
    <m/>
    <d v="2023-09-11T00:00:00"/>
    <s v="HBV"/>
    <s v="No"/>
  </r>
  <r>
    <n v="51474"/>
    <s v="OT GENERALES"/>
    <s v="OT"/>
    <m/>
    <x v="0"/>
    <s v="Cerrada"/>
    <s v="Alta"/>
    <s v="03RE-CENTRAL DE PRODUCCION-CAMBIAR SOPOTE"/>
    <s v="PATRICIA  LEAL SOTO"/>
    <s v="RICARDO BURGOS"/>
    <d v="2023-09-13T17:38:00"/>
    <s v="ot"/>
    <m/>
    <x v="174"/>
    <x v="183"/>
    <m/>
    <m/>
    <n v="1"/>
    <n v="1"/>
    <n v="100"/>
    <x v="1331"/>
    <x v="1251"/>
    <s v="RICARDO BURGOS"/>
    <m/>
    <m/>
    <m/>
    <m/>
    <s v="BRITTA GONZALEZ"/>
    <s v="633173 - 633433"/>
    <s v="CENTRAL DE PRODUCCION"/>
    <m/>
    <m/>
    <m/>
    <m/>
    <d v="2023-09-11T00:00:00"/>
    <s v="ALIMENTACION (UCP)"/>
    <s v="No"/>
  </r>
  <r>
    <n v="51477"/>
    <s v="OT GENERALES"/>
    <s v="OT"/>
    <m/>
    <x v="3"/>
    <s v="Cerrada"/>
    <s v="Alta"/>
    <s v="03GC-UCI 1-EVALUACION Y REPARACION"/>
    <s v="PATRICIA  LEAL SOTO"/>
    <s v="ROBERTO ALEJANDRO JARAMILLO PEREZ"/>
    <d v="2023-09-12T12:28:00"/>
    <s v="ot"/>
    <m/>
    <x v="211"/>
    <x v="220"/>
    <n v="1"/>
    <n v="1"/>
    <n v="0"/>
    <n v="0"/>
    <n v="100"/>
    <x v="1332"/>
    <x v="1252"/>
    <s v="ROBERTO ALEJANDRO JARAMILLO PEREZ"/>
    <m/>
    <m/>
    <m/>
    <m/>
    <s v="MARCIAL BASTIDAS NUÑEZ"/>
    <n v="633637"/>
    <s v="UCI 1"/>
    <m/>
    <m/>
    <m/>
    <m/>
    <d v="2023-09-11T00:00:00"/>
    <s v="UCI ADULTO"/>
    <s v="No"/>
  </r>
  <r>
    <n v="51479"/>
    <s v="OT GENERALES"/>
    <s v="OT"/>
    <m/>
    <x v="2"/>
    <s v="Cerrada"/>
    <s v="Alta"/>
    <s v="03EM-UTI 2-EVALUACION"/>
    <s v="PATRICIA  LEAL SOTO"/>
    <s v="Grecia Stephany Sánchez Macho"/>
    <d v="2024-02-23T18:06:00"/>
    <s v="ot"/>
    <m/>
    <x v="124"/>
    <x v="128"/>
    <m/>
    <m/>
    <n v="0"/>
    <n v="0"/>
    <n v="100"/>
    <x v="1333"/>
    <x v="1222"/>
    <s v="Victor Lopez Galleguillos"/>
    <m/>
    <m/>
    <m/>
    <m/>
    <s v="BARBARA TEJOS "/>
    <n v="633815"/>
    <s v="UTI 2  2°PISO EDIF.ANTIGUO"/>
    <m/>
    <m/>
    <m/>
    <m/>
    <d v="2023-09-11T00:00:00"/>
    <s v="HBV"/>
    <s v="No"/>
  </r>
  <r>
    <n v="51526"/>
    <s v="OT GENERALES"/>
    <s v="OT"/>
    <m/>
    <x v="0"/>
    <s v="Cerrada"/>
    <s v="Alta"/>
    <s v="03RE-NEONATOLOGIA -INSTALACION DE ENCHUFE"/>
    <s v="PATRICIA  LEAL SOTO"/>
    <s v="FRANCISCO ROLANDO PRADINES BRIONES"/>
    <d v="2024-01-10T15:11:00"/>
    <s v="ot"/>
    <m/>
    <x v="273"/>
    <x v="276"/>
    <m/>
    <m/>
    <n v="0"/>
    <n v="0"/>
    <n v="100"/>
    <x v="1334"/>
    <x v="1253"/>
    <s v="DANIA TAPIA ACOSTA"/>
    <m/>
    <m/>
    <m/>
    <m/>
    <s v="IBSIA LINCOPE"/>
    <s v="S/N"/>
    <s v="NEONATOLOGIA"/>
    <m/>
    <m/>
    <m/>
    <m/>
    <d v="2023-09-12T00:00:00"/>
    <s v="NEONATO CUIDADOS BASICOS"/>
    <s v="No"/>
  </r>
  <r>
    <n v="51527"/>
    <s v="OT GENERALES"/>
    <s v="OT"/>
    <m/>
    <x v="1"/>
    <s v="Cerrada"/>
    <s v="Alta"/>
    <s v="03EI-MEDICO QUIRURGICO-REVISAR"/>
    <s v="PATRICIA  LEAL SOTO"/>
    <s v="ROBERTO ALEJANDRO JARAMILLO PEREZ"/>
    <d v="2023-09-14T15:08:00"/>
    <s v="ot"/>
    <m/>
    <x v="272"/>
    <x v="275"/>
    <n v="2"/>
    <n v="2"/>
    <n v="0"/>
    <n v="0"/>
    <n v="100"/>
    <x v="1335"/>
    <x v="1254"/>
    <s v="ROBERTO ALEJANDRO JARAMILLO PEREZ"/>
    <m/>
    <m/>
    <m/>
    <m/>
    <s v="XIMENA RIVAS PEÑA"/>
    <n v="633673"/>
    <s v="MEDICO QUIRURGICO"/>
    <m/>
    <m/>
    <m/>
    <m/>
    <d v="2023-09-12T00:00:00"/>
    <s v="HBV"/>
    <s v="No"/>
  </r>
  <r>
    <n v="51529"/>
    <s v="OT GENERALES"/>
    <s v="OT"/>
    <m/>
    <x v="1"/>
    <s v="Cerrada"/>
    <s v="Alta"/>
    <s v="03EI-PEDIATRIA-REPARACION DE RADIADOR"/>
    <s v="PATRICIA  LEAL SOTO"/>
    <s v="MAURICIO  QUEZADA MARTINEZ"/>
    <d v="2023-09-16T11:33:00"/>
    <s v="ot"/>
    <m/>
    <x v="272"/>
    <x v="275"/>
    <n v="2"/>
    <n v="2"/>
    <n v="2"/>
    <n v="2"/>
    <n v="100"/>
    <x v="1336"/>
    <x v="1255"/>
    <s v="MAURICIO  QUEZADA MARTINEZ"/>
    <m/>
    <m/>
    <m/>
    <m/>
    <s v="JAMILETTE JARAMILLO "/>
    <n v="633683"/>
    <s v="PEDIATRIA"/>
    <m/>
    <s v="MAURICIO  QUEZADA MARTINEZ"/>
    <m/>
    <m/>
    <d v="2023-09-12T00:00:00"/>
    <s v="PEDIATRIA"/>
    <s v="No"/>
  </r>
  <r>
    <n v="51530"/>
    <s v="OT GENERALES"/>
    <s v="OT"/>
    <m/>
    <x v="0"/>
    <s v="Cerrada"/>
    <s v="Alta"/>
    <s v="03RE-ESTERILIZACION-CAMBIO DE ENCHUFE"/>
    <s v="PATRICIA  LEAL SOTO"/>
    <s v="Erwin  Fernández Lara"/>
    <d v="2023-11-29T13:11:00"/>
    <s v="ot"/>
    <m/>
    <x v="266"/>
    <x v="269"/>
    <n v="3"/>
    <n v="3"/>
    <n v="3"/>
    <n v="3"/>
    <n v="100"/>
    <x v="1337"/>
    <x v="1256"/>
    <s v="PATRICIA  LEAL SOTO"/>
    <m/>
    <m/>
    <m/>
    <m/>
    <s v="CARLA ZALAZAR"/>
    <n v="633459"/>
    <s v="ESTERILIZACION"/>
    <m/>
    <s v="Erwin  Fernández Lara"/>
    <m/>
    <m/>
    <d v="2023-09-12T00:00:00"/>
    <s v="ESTERILIZACION"/>
    <s v="No"/>
  </r>
  <r>
    <n v="51533"/>
    <s v="OT GENERALES"/>
    <s v="OT"/>
    <m/>
    <x v="1"/>
    <s v="Cerrada"/>
    <s v="Alta"/>
    <s v="03EI-STERILIZACION-REVISIO Y REPARACION"/>
    <s v="PATRICIA  LEAL SOTO"/>
    <s v="ALEJANDRO AMPUERO MUÑOZ"/>
    <d v="2023-11-29T13:10:00"/>
    <s v="ot"/>
    <m/>
    <x v="266"/>
    <x v="269"/>
    <n v="3"/>
    <n v="3"/>
    <n v="3"/>
    <n v="3"/>
    <n v="100"/>
    <x v="1338"/>
    <x v="1257"/>
    <s v="PATRICIA  LEAL SOTO"/>
    <m/>
    <m/>
    <m/>
    <m/>
    <s v="CARLA SALAZAR"/>
    <n v="633459"/>
    <s v="ESTERILIZACION"/>
    <m/>
    <s v="Felipe Alvarado Palomino"/>
    <m/>
    <m/>
    <d v="2023-09-12T00:00:00"/>
    <s v="ESTERILIZACION"/>
    <s v="No"/>
  </r>
  <r>
    <n v="51541"/>
    <s v="OT GENERALES"/>
    <s v="OT"/>
    <m/>
    <x v="0"/>
    <s v="Cerrada"/>
    <s v="Inmediata"/>
    <s v="03RE-NEUROLOGIA-REPARACION DE ALARGADOR"/>
    <s v="PATRICIA  LEAL SOTO"/>
    <s v="FRANCISCO ROLANDO PRADINES BRIONES"/>
    <d v="2023-09-15T13:02:00"/>
    <s v="ot"/>
    <m/>
    <x v="266"/>
    <x v="269"/>
    <m/>
    <m/>
    <n v="1"/>
    <n v="1"/>
    <n v="100"/>
    <x v="1339"/>
    <x v="1258"/>
    <s v="RICARDO BURGOS"/>
    <m/>
    <m/>
    <m/>
    <m/>
    <s v="FRANCISCO PRADINES"/>
    <n v="633426"/>
    <s v="REDES ELECTRICAS "/>
    <m/>
    <m/>
    <m/>
    <m/>
    <d v="2023-09-12T00:00:00"/>
    <s v="NEUROCIRUGIA"/>
    <s v="No"/>
  </r>
  <r>
    <n v="51570"/>
    <s v="OT GENERALES"/>
    <s v="OT"/>
    <m/>
    <x v="0"/>
    <s v="Cerrada"/>
    <s v="Alta"/>
    <s v="03RE-POLI PSIQUIATRIA-REPOSICIÓN DE TUBOS"/>
    <s v="PATRICIA  LEAL SOTO"/>
    <s v="Erwin  Fernández Lara"/>
    <d v="2024-01-18T11:20:00"/>
    <s v="ot"/>
    <m/>
    <x v="272"/>
    <x v="275"/>
    <m/>
    <m/>
    <n v="1"/>
    <n v="1"/>
    <n v="100"/>
    <x v="1340"/>
    <x v="1259"/>
    <s v="RICARDO BURGOS"/>
    <m/>
    <m/>
    <m/>
    <m/>
    <s v="NANCY MIRA"/>
    <n v="633784"/>
    <s v="POLI PSIQUIATRIA"/>
    <m/>
    <m/>
    <m/>
    <m/>
    <d v="2023-09-12T00:00:00"/>
    <s v="PSIQUIATRIA"/>
    <s v="No"/>
  </r>
  <r>
    <n v="51592"/>
    <s v="OT GENERALES"/>
    <s v="OT"/>
    <m/>
    <x v="0"/>
    <s v="Cerrada"/>
    <s v="Normal"/>
    <s v="03RE-ESTERILIZACIÓN-CAMBIO DE FOCO"/>
    <s v="PATRICIA  LEAL SOTO"/>
    <s v="RICARDO BURGOS"/>
    <d v="2023-09-15T09:42:00"/>
    <s v="ot"/>
    <m/>
    <x v="272"/>
    <x v="275"/>
    <m/>
    <m/>
    <n v="1"/>
    <n v="1"/>
    <n v="100"/>
    <x v="1341"/>
    <x v="1260"/>
    <s v="RICARDO BURGOS"/>
    <m/>
    <m/>
    <m/>
    <m/>
    <s v="CARLOS ATERO"/>
    <s v="S/N"/>
    <s v="ESTERILIZACION"/>
    <m/>
    <m/>
    <m/>
    <m/>
    <d v="2023-09-13T00:00:00"/>
    <s v="ESTERILIZACION"/>
    <s v="No"/>
  </r>
  <r>
    <n v="51594"/>
    <s v="OT GENERALES"/>
    <s v="OT"/>
    <m/>
    <x v="0"/>
    <s v="Cerrada"/>
    <s v="Alta"/>
    <s v="03RE-ESTERILIZACION -CAMBIO DE ADAPTADOR"/>
    <s v="PATRICIA  LEAL SOTO"/>
    <s v="DANIA TAPIA ACOSTA"/>
    <d v="2023-09-17T10:11:00"/>
    <s v="ot"/>
    <m/>
    <x v="174"/>
    <x v="183"/>
    <n v="1"/>
    <n v="1"/>
    <n v="1"/>
    <n v="1"/>
    <n v="100"/>
    <x v="1342"/>
    <x v="1261"/>
    <s v="Erwin  Fernández Lara"/>
    <m/>
    <m/>
    <m/>
    <m/>
    <s v="CAMILA MARDONES"/>
    <n v="633459"/>
    <s v="ESTERILIZACION"/>
    <m/>
    <m/>
    <m/>
    <m/>
    <d v="2023-09-13T00:00:00"/>
    <s v="ESTERILIZACION"/>
    <s v="No"/>
  </r>
  <r>
    <n v="51600"/>
    <s v="OT GENERALES"/>
    <s v="OT"/>
    <m/>
    <x v="0"/>
    <s v="Cerrada"/>
    <s v="Alta"/>
    <s v="03RE-ESTERILIZACION-REUBICACION"/>
    <s v="PATRICIA  LEAL SOTO"/>
    <s v="DANIA TAPIA ACOSTA"/>
    <d v="2023-12-14T16:12:00"/>
    <s v="ot"/>
    <m/>
    <x v="174"/>
    <x v="183"/>
    <n v="3"/>
    <n v="3"/>
    <n v="3"/>
    <n v="3"/>
    <n v="100"/>
    <x v="1343"/>
    <x v="1262"/>
    <s v="DANIA TAPIA ACOSTA"/>
    <m/>
    <m/>
    <m/>
    <m/>
    <s v="CAMILA MARDONES"/>
    <n v="633459"/>
    <s v="ESTERILIZACION"/>
    <m/>
    <s v="Erwin  Fernández Lara"/>
    <m/>
    <m/>
    <d v="2023-09-13T00:00:00"/>
    <s v="ESTERILIZACION"/>
    <s v="No"/>
  </r>
  <r>
    <n v="51643"/>
    <s v="OT GENERALES"/>
    <s v="OT"/>
    <m/>
    <x v="0"/>
    <s v="Cerrada"/>
    <s v="Alta"/>
    <s v="03RE-TRAUMATOLOGIA-CAMBIO DE TUBOS"/>
    <s v="PATRICIA  LEAL SOTO"/>
    <s v="RICARDO BURGOS"/>
    <d v="2023-09-18T15:53:00"/>
    <s v="ot"/>
    <m/>
    <x v="271"/>
    <x v="274"/>
    <m/>
    <m/>
    <n v="4"/>
    <n v="4"/>
    <n v="100"/>
    <x v="1344"/>
    <x v="1263"/>
    <s v="RICARDO BURGOS"/>
    <m/>
    <m/>
    <m/>
    <m/>
    <s v="PAMELA ROZAS ROJAS"/>
    <s v="S/N"/>
    <s v="TRAUMATOLOGIA"/>
    <m/>
    <m/>
    <m/>
    <m/>
    <d v="2023-09-13T00:00:00"/>
    <s v="TRAUMATOLOGIA ADULTO"/>
    <s v="No"/>
  </r>
  <r>
    <n v="51648"/>
    <s v="OT GENERALES"/>
    <s v="OT"/>
    <m/>
    <x v="0"/>
    <s v="Cerrada"/>
    <s v="Normal"/>
    <s v="03RE-CONTABILIDAD Y PRESUPUESTO-REVISION Y REPARACION"/>
    <s v="PATRICIA  LEAL SOTO"/>
    <s v="RICARDO BURGOS"/>
    <d v="2023-09-22T12:40:00"/>
    <s v="ot"/>
    <m/>
    <x v="274"/>
    <x v="277"/>
    <m/>
    <m/>
    <n v="1"/>
    <n v="1"/>
    <n v="100"/>
    <x v="1345"/>
    <x v="1264"/>
    <s v="RICARDO BURGOS"/>
    <m/>
    <m/>
    <m/>
    <m/>
    <s v="CAROLINE GATICA VARGAS"/>
    <n v="633487"/>
    <s v="CONTABILIDAD Y PRESUPUESTOS "/>
    <m/>
    <m/>
    <m/>
    <m/>
    <d v="2023-09-13T00:00:00"/>
    <s v="DEPARTAMENTO FINANZAS"/>
    <s v="No"/>
  </r>
  <r>
    <n v="51680"/>
    <s v="OT GENERALES"/>
    <s v="OT"/>
    <m/>
    <x v="1"/>
    <s v="Cerrada"/>
    <s v="Alta"/>
    <s v="03EI-PEDIATRIA-REPARAR RUEDA"/>
    <s v="PATRICIA  LEAL SOTO"/>
    <s v="MAURICIO  QUEZADA MARTINEZ"/>
    <d v="2023-09-17T17:24:00"/>
    <s v="ot"/>
    <m/>
    <x v="271"/>
    <x v="274"/>
    <n v="2"/>
    <n v="2"/>
    <n v="2"/>
    <n v="2"/>
    <n v="100"/>
    <x v="1346"/>
    <x v="1265"/>
    <s v="MAURICIO  QUEZADA MARTINEZ"/>
    <m/>
    <m/>
    <m/>
    <m/>
    <s v="SANDRA CARRILLO"/>
    <n v="633685"/>
    <s v="PEDIATRIA"/>
    <m/>
    <s v="MAURICIO  QUEZADA MARTINEZ"/>
    <m/>
    <m/>
    <d v="2023-09-14T00:00:00"/>
    <s v="PEDIATRIA"/>
    <s v="No"/>
  </r>
  <r>
    <n v="51687"/>
    <s v="OT GENERALES"/>
    <s v="OT"/>
    <m/>
    <x v="1"/>
    <s v="Cerrada"/>
    <s v="Alta"/>
    <s v="03EI-ONCO HEMATO INFANTIL-FRASCOS DE ASPIRACION"/>
    <s v="PATRICIA  LEAL SOTO"/>
    <s v="CESAR ANTONIO ESPINA QUINTEROS"/>
    <d v="2024-07-23T16:30:00"/>
    <s v="ot"/>
    <m/>
    <x v="214"/>
    <x v="223"/>
    <n v="2"/>
    <n v="2"/>
    <n v="0"/>
    <n v="0"/>
    <n v="100"/>
    <x v="1347"/>
    <x v="1266"/>
    <s v="PATRICIA  LEAL SOTO"/>
    <m/>
    <m/>
    <m/>
    <m/>
    <s v="ERIKA SANCHEZ"/>
    <n v="633683"/>
    <s v="PEDIATRIA ONCOLOGIA HEMATO INFANTIL"/>
    <m/>
    <m/>
    <m/>
    <m/>
    <d v="2023-09-14T00:00:00"/>
    <s v="PEDIATRIA"/>
    <s v="No"/>
  </r>
  <r>
    <n v="51689"/>
    <s v="OT GENERALES"/>
    <s v="OT"/>
    <m/>
    <x v="0"/>
    <s v="Cerrada"/>
    <s v="Alta"/>
    <s v="03RE-POLI INFECTOLOGIA E INMUNOLOGIA-REVISION DE EXTRACTOR"/>
    <s v="PATRICIA  LEAL SOTO"/>
    <s v="RICARDO BURGOS"/>
    <d v="2023-09-15T17:47:00"/>
    <s v="ot"/>
    <m/>
    <x v="217"/>
    <x v="228"/>
    <m/>
    <m/>
    <n v="1"/>
    <n v="1"/>
    <n v="100"/>
    <x v="1348"/>
    <x v="1267"/>
    <s v="RICARDO BURGOS"/>
    <m/>
    <m/>
    <m/>
    <m/>
    <s v="PATRICIA BOLDT"/>
    <n v="633168"/>
    <s v="POLI INMUNOLOGIA E INFECTOLOGIA"/>
    <m/>
    <s v="YARITZA SANTANA GUERRERO"/>
    <m/>
    <m/>
    <d v="2023-09-14T00:00:00"/>
    <s v="POLI INMUNO-INFECTOLOGIA"/>
    <s v="No"/>
  </r>
  <r>
    <n v="51694"/>
    <s v="OT GENERALES"/>
    <s v="OT"/>
    <m/>
    <x v="0"/>
    <s v="Rechazada"/>
    <s v="Alta"/>
    <s v="03RE-UCI PEDIATRICA-REVISION Y EVALUACION"/>
    <s v="PATRICIA  LEAL SOTO"/>
    <s v="Erwin  Fernández Lara"/>
    <d v="2023-12-14T00:24:00"/>
    <s v="ot"/>
    <m/>
    <x v="275"/>
    <x v="278"/>
    <n v="0.5"/>
    <n v="0.5"/>
    <n v="0.5"/>
    <n v="0.5"/>
    <n v="100"/>
    <x v="1349"/>
    <x v="1268"/>
    <s v="Erwin  Fernández Lara"/>
    <m/>
    <m/>
    <m/>
    <m/>
    <s v="ALEX REYES"/>
    <n v="633424"/>
    <s v="MANTENIMIENTO "/>
    <m/>
    <m/>
    <m/>
    <m/>
    <d v="2023-09-14T00:00:00"/>
    <s v="SUB DPTO MANTEN.DE EQUIP."/>
    <s v="No"/>
  </r>
  <r>
    <n v="51699"/>
    <s v="OT GENERALES"/>
    <s v="OT"/>
    <m/>
    <x v="2"/>
    <s v="Cerrada"/>
    <s v="Alta"/>
    <s v="03EM-MEDICO QUIRURGICO-EVALUACION PARA DAR DE BAJA"/>
    <s v="PATRICIA  LEAL SOTO"/>
    <s v="Victor Lopez Galleguillos"/>
    <d v="2024-07-17T11:11:00"/>
    <s v="ot"/>
    <m/>
    <x v="230"/>
    <x v="240"/>
    <m/>
    <m/>
    <n v="0"/>
    <n v="0"/>
    <n v="100"/>
    <x v="1350"/>
    <x v="1269"/>
    <s v="Victor Lopez Galleguillos"/>
    <m/>
    <m/>
    <m/>
    <m/>
    <s v="XIMENA RIVAS PEÑA"/>
    <n v="633673"/>
    <s v="MEDICO QUIRURGICO"/>
    <m/>
    <s v="Victor Lopez Galleguillos"/>
    <m/>
    <m/>
    <d v="2023-09-14T00:00:00"/>
    <s v="HBV"/>
    <s v="No"/>
  </r>
  <r>
    <n v="51726"/>
    <s v="OT GENERALES"/>
    <s v="OT"/>
    <m/>
    <x v="0"/>
    <s v="Cerrada"/>
    <s v="Alta"/>
    <s v="03RE-POLI INMUNOLOGIA-INFECTOLOGIA-SIN LUZ"/>
    <s v="PATRICIA  LEAL SOTO"/>
    <s v="RICARDO BURGOS"/>
    <d v="2023-09-15T09:53:00"/>
    <s v="ot"/>
    <m/>
    <x v="272"/>
    <x v="275"/>
    <m/>
    <m/>
    <n v="1"/>
    <n v="1"/>
    <n v="100"/>
    <x v="1351"/>
    <x v="1270"/>
    <s v="RICARDO BURGOS"/>
    <m/>
    <m/>
    <m/>
    <m/>
    <s v="PATRICIA BOLDT"/>
    <n v="633168"/>
    <s v="POLI INMUNOLOGIA E INFECTOLOGIA"/>
    <m/>
    <m/>
    <m/>
    <m/>
    <d v="2023-09-14T00:00:00"/>
    <s v="POLI INMU-INFECTOLOGIA"/>
    <s v="No"/>
  </r>
  <r>
    <n v="51727"/>
    <s v="OT GENERALES"/>
    <s v="OT"/>
    <m/>
    <x v="0"/>
    <s v="Cerrada"/>
    <s v="Alta"/>
    <s v="03RE-MEDICINA  FISICA Y REHABILITADORA-REVISION DE INTERRUPTOR"/>
    <s v="PATRICIA  LEAL SOTO"/>
    <s v="RICARDO BURGOS"/>
    <d v="2023-09-15T13:25:00"/>
    <s v="ot"/>
    <m/>
    <x v="217"/>
    <x v="228"/>
    <m/>
    <m/>
    <n v="1"/>
    <n v="1"/>
    <n v="100"/>
    <x v="1352"/>
    <x v="1271"/>
    <s v="RICARDO BURGOS"/>
    <m/>
    <m/>
    <m/>
    <m/>
    <s v="PEDRO ARRATIA"/>
    <n v="633776"/>
    <s v="MEDICINA FISICA Y REHABILITADORA"/>
    <m/>
    <m/>
    <m/>
    <m/>
    <d v="2023-09-14T00:00:00"/>
    <s v="POLI MEDICINA F¿SICA Y REHABIL"/>
    <s v="No"/>
  </r>
  <r>
    <n v="51730"/>
    <s v="OT GENERALES"/>
    <s v="OT"/>
    <m/>
    <x v="0"/>
    <s v="Cerrada"/>
    <s v="Alta"/>
    <s v="03RE-UTI 2-INSTALACION DE ENCHUFES"/>
    <s v="PATRICIA  LEAL SOTO"/>
    <s v="VICTOR ANTONIO OBANDO TRUJILLO"/>
    <d v="2024-08-06T16:04:00"/>
    <s v="ot"/>
    <m/>
    <x v="276"/>
    <x v="279"/>
    <m/>
    <m/>
    <n v="0"/>
    <n v="0"/>
    <n v="100"/>
    <x v="1353"/>
    <x v="1272"/>
    <s v="DANIA TAPIA ACOSTA"/>
    <m/>
    <m/>
    <m/>
    <m/>
    <s v="BARBARA TEJOS"/>
    <n v="633815"/>
    <s v="UTI 2  2°PISO EDIF.ANTIGUO"/>
    <m/>
    <s v="RICARDO BURGOS, DANIA TAPIA ACOSTA"/>
    <m/>
    <m/>
    <d v="2023-09-14T00:00:00"/>
    <s v="HBV"/>
    <s v="No"/>
  </r>
  <r>
    <n v="51731"/>
    <s v="OT GENERALES"/>
    <s v="OT"/>
    <m/>
    <x v="0"/>
    <s v="Cerrada"/>
    <s v="Alta"/>
    <s v="03RE-TRAUMATOLOGIA-REPARACION DE TIMBRE Y LUZ"/>
    <s v="PATRICIA  LEAL SOTO"/>
    <s v="RICARDO BURGOS"/>
    <d v="2023-09-16T21:32:00"/>
    <s v="ot"/>
    <m/>
    <x v="271"/>
    <x v="274"/>
    <m/>
    <m/>
    <n v="4"/>
    <n v="4"/>
    <n v="100"/>
    <x v="1354"/>
    <x v="1273"/>
    <s v="RICARDO BURGOS"/>
    <m/>
    <m/>
    <m/>
    <m/>
    <s v="PAMELA ROZAS ROJAS"/>
    <s v="S/N"/>
    <s v="TRAUMATOLOGIA"/>
    <m/>
    <m/>
    <m/>
    <m/>
    <d v="2023-09-14T00:00:00"/>
    <s v="TRAUMATOLOGIA ADULTO"/>
    <s v="No"/>
  </r>
  <r>
    <n v="51732"/>
    <s v="OT GENERALES"/>
    <s v="OT"/>
    <m/>
    <x v="2"/>
    <s v="Cerrada"/>
    <s v="Alta"/>
    <s v="03EM-SAMU-REVISION Y REPARACION"/>
    <s v="PATRICIA  LEAL SOTO"/>
    <s v="Grecia Stephany Sánchez Macho"/>
    <d v="2023-09-20T09:29:00"/>
    <s v="ot"/>
    <m/>
    <x v="277"/>
    <x v="280"/>
    <m/>
    <m/>
    <n v="0"/>
    <n v="0"/>
    <n v="100"/>
    <x v="1355"/>
    <x v="1274"/>
    <s v="RICHARD  MARDONES ALVAREZ"/>
    <m/>
    <m/>
    <m/>
    <m/>
    <s v="NATALY ALVEAL SILVA"/>
    <n v="633689"/>
    <s v="SAMU"/>
    <m/>
    <m/>
    <m/>
    <m/>
    <d v="2023-09-14T00:00:00"/>
    <s v="SAMU"/>
    <s v="No"/>
  </r>
  <r>
    <n v="51740"/>
    <s v="OT GENERALES"/>
    <s v="OT"/>
    <m/>
    <x v="1"/>
    <s v="Cerrada"/>
    <s v="Alta"/>
    <s v="03EI-UCI ADULTO-MANTENCION Y LIMPIEZA"/>
    <s v="PATRICIA  LEAL SOTO"/>
    <s v="ALVARO  MATUS REYES"/>
    <d v="2024-08-26T17:10:00"/>
    <s v="ot"/>
    <m/>
    <x v="272"/>
    <x v="275"/>
    <n v="9"/>
    <n v="9"/>
    <n v="18"/>
    <n v="18"/>
    <n v="100"/>
    <x v="1356"/>
    <x v="1275"/>
    <s v="ALVARO  MATUS REYES"/>
    <m/>
    <m/>
    <m/>
    <m/>
    <s v="MARCIAL BASTIDAS NUÑEZ"/>
    <n v="633637"/>
    <s v="UCI ADULTO"/>
    <m/>
    <s v="FELIPE  FIGUEROA CANUIÑIR, JOSE LUIS  CEBALLO CARCAMO"/>
    <m/>
    <m/>
    <d v="2023-09-14T00:00:00"/>
    <s v="UCI ADULTO"/>
    <s v="No"/>
  </r>
  <r>
    <n v="51747"/>
    <s v="OT GENERALES"/>
    <s v="OT"/>
    <m/>
    <x v="1"/>
    <s v="Cerrada"/>
    <s v="Alta"/>
    <s v="03EI-POLI TRAUMATOLOGIA-REPARACION DE CAMILLA"/>
    <s v="PATRICIA  LEAL SOTO"/>
    <s v="MAURICIO  QUEZADA MARTINEZ"/>
    <d v="2023-11-22T20:24:00"/>
    <s v="ot"/>
    <m/>
    <x v="278"/>
    <x v="281"/>
    <n v="4"/>
    <n v="4"/>
    <n v="12"/>
    <n v="12"/>
    <n v="100"/>
    <x v="1357"/>
    <x v="1276"/>
    <s v="MAURICIO  QUEZADA MARTINEZ"/>
    <m/>
    <m/>
    <m/>
    <m/>
    <s v="XIMENA BERNAL"/>
    <n v="633354"/>
    <s v="POLI TRAUMATOLOGIA"/>
    <m/>
    <s v="MAURICIO  QUEZADA MARTINEZ"/>
    <m/>
    <m/>
    <d v="2023-09-14T00:00:00"/>
    <s v="POLI TRAUMATOLOGIA"/>
    <s v="No"/>
  </r>
  <r>
    <n v="51751"/>
    <s v="OT GENERALES"/>
    <s v="OT"/>
    <m/>
    <x v="0"/>
    <s v="Cerrada"/>
    <s v="Urgente"/>
    <s v="03RE-RECUPERACION H-REVISION Y REPARACION"/>
    <s v="PATRICIA  LEAL SOTO"/>
    <s v="VICTOR ANTONIO OBANDO TRUJILLO"/>
    <d v="2023-11-09T17:41:00"/>
    <s v="ot"/>
    <m/>
    <x v="279"/>
    <x v="282"/>
    <m/>
    <m/>
    <n v="0"/>
    <n v="0"/>
    <n v="100"/>
    <x v="1358"/>
    <x v="1277"/>
    <s v="DANIA TAPIA ACOSTA"/>
    <m/>
    <m/>
    <m/>
    <m/>
    <s v="MATIAS ESPINOZA"/>
    <s v="S/N"/>
    <s v="RECUPERACION H"/>
    <m/>
    <s v="DANIA TAPIA ACOSTA"/>
    <m/>
    <m/>
    <d v="2023-09-14T00:00:00"/>
    <s v="RECUPERACION PABELLON CENTRAL"/>
    <s v="No"/>
  </r>
  <r>
    <n v="51752"/>
    <s v="OT GENERALES"/>
    <s v="OT"/>
    <m/>
    <x v="0"/>
    <s v="Cerrada"/>
    <s v="Alta"/>
    <s v="03RE-JARDIN INFANTIL-MICROFONO INALAMBRICO"/>
    <s v="PATRICIA  LEAL SOTO"/>
    <s v="Erwin  Fernández Lara"/>
    <d v="2023-09-14T23:51:00"/>
    <s v="ot"/>
    <m/>
    <x v="272"/>
    <x v="275"/>
    <n v="1"/>
    <n v="1"/>
    <n v="1"/>
    <n v="1"/>
    <n v="100"/>
    <x v="1359"/>
    <x v="1278"/>
    <s v="Erwin  Fernández Lara"/>
    <m/>
    <m/>
    <m/>
    <m/>
    <s v="GILDA RENNER"/>
    <n v="633794"/>
    <s v="JARDIN INFANTIL"/>
    <m/>
    <m/>
    <m/>
    <m/>
    <d v="2023-09-14T00:00:00"/>
    <s v="JARDIN INFANTIL"/>
    <s v="No"/>
  </r>
  <r>
    <n v="51777"/>
    <s v="OT GENERALES"/>
    <s v="OT"/>
    <m/>
    <x v="1"/>
    <s v="Cerrada"/>
    <s v="Alta"/>
    <s v="03EI-ESTERILIZACION-GETING 1"/>
    <s v="PATRICIA  LEAL SOTO"/>
    <s v="ALEJANDRO AMPUERO MUÑOZ"/>
    <d v="2023-11-29T13:06:00"/>
    <s v="ot"/>
    <m/>
    <x v="217"/>
    <x v="228"/>
    <n v="3"/>
    <n v="3"/>
    <n v="3"/>
    <n v="3"/>
    <n v="100"/>
    <x v="1360"/>
    <x v="1279"/>
    <s v="PATRICIA  LEAL SOTO"/>
    <m/>
    <m/>
    <m/>
    <m/>
    <s v="CONSTANZA PEREZ"/>
    <n v="633459"/>
    <s v="ESTERILIZACION"/>
    <m/>
    <s v="ALEJANDRO AMPUERO MUÑOZ"/>
    <m/>
    <m/>
    <d v="2023-09-15T00:00:00"/>
    <s v="ESTERILIZACION"/>
    <s v="No"/>
  </r>
  <r>
    <n v="51782"/>
    <s v="OT GENERALES"/>
    <s v="OT"/>
    <m/>
    <x v="0"/>
    <s v="Cerrada"/>
    <s v="Alta"/>
    <s v="03RE-ESTERILIZACION -CAMBIO DE TUBO FLUORESCENTE"/>
    <s v="PATRICIA  LEAL SOTO"/>
    <s v="RICARDO BURGOS"/>
    <d v="2023-09-15T17:40:00"/>
    <s v="ot"/>
    <m/>
    <x v="217"/>
    <x v="228"/>
    <m/>
    <m/>
    <n v="1"/>
    <n v="1"/>
    <n v="100"/>
    <x v="1361"/>
    <x v="1280"/>
    <s v="RICARDO BURGOS"/>
    <m/>
    <m/>
    <m/>
    <m/>
    <s v="CAMILA MARDONES"/>
    <n v="633459"/>
    <s v="ESTERILIZACION"/>
    <m/>
    <m/>
    <m/>
    <m/>
    <d v="2023-09-15T00:00:00"/>
    <s v="ESTERILIZACION"/>
    <s v="No"/>
  </r>
  <r>
    <n v="51783"/>
    <s v="OT GENERALES"/>
    <s v="OT"/>
    <m/>
    <x v="2"/>
    <s v="Cerrada"/>
    <s v="Alta"/>
    <s v="03EM-MEDICINA-REPARACION "/>
    <s v="PATRICIA  LEAL SOTO"/>
    <s v="JUAN  LEIVA CADIZ"/>
    <d v="2024-01-15T10:26:00"/>
    <s v="ot"/>
    <m/>
    <x v="259"/>
    <x v="218"/>
    <m/>
    <m/>
    <n v="0"/>
    <n v="0"/>
    <n v="100"/>
    <x v="1362"/>
    <x v="1281"/>
    <s v="RODRIGO GUTIERREZ VELIZ"/>
    <m/>
    <m/>
    <m/>
    <m/>
    <s v="MARITZA ULLOA"/>
    <s v="S/N"/>
    <s v="MEDICINA"/>
    <m/>
    <m/>
    <m/>
    <m/>
    <d v="2023-09-15T00:00:00"/>
    <s v="MEDICINA"/>
    <s v="No"/>
  </r>
  <r>
    <n v="51784"/>
    <s v="OT GENERALES"/>
    <s v="OT"/>
    <m/>
    <x v="0"/>
    <s v="Cerrada"/>
    <s v="Alta"/>
    <s v="03RE-URGENCIA ADULTO-REPARACION"/>
    <s v="PATRICIA  LEAL SOTO"/>
    <s v="RICARDO BURGOS"/>
    <d v="2023-09-15T17:43:00"/>
    <s v="ot"/>
    <m/>
    <x v="217"/>
    <x v="228"/>
    <m/>
    <m/>
    <n v="4"/>
    <n v="4"/>
    <n v="100"/>
    <x v="1363"/>
    <x v="1282"/>
    <s v="RICARDO BURGOS"/>
    <m/>
    <m/>
    <m/>
    <m/>
    <s v="MARIA VILLARROEL"/>
    <n v="633744"/>
    <s v="URGENCIA ADULTO"/>
    <m/>
    <s v="YARITZA SANTANA GUERRERO"/>
    <m/>
    <m/>
    <d v="2023-09-15T00:00:00"/>
    <s v="URGENCIA ADULTOS"/>
    <s v="No"/>
  </r>
  <r>
    <n v="51787"/>
    <s v="OT GENERALES"/>
    <s v="OT"/>
    <m/>
    <x v="0"/>
    <s v="Cerrada"/>
    <s v="Alta"/>
    <s v="03RE-LISTA DE ESPERA PROCEDIMIENTOS-CAMBIO DE TUBOS FLUORESCENTES"/>
    <s v="PATRICIA  LEAL SOTO"/>
    <s v="RICARDO BURGOS"/>
    <d v="2023-09-21T17:00:00"/>
    <s v="ot"/>
    <m/>
    <x v="277"/>
    <x v="280"/>
    <m/>
    <m/>
    <n v="1"/>
    <n v="1"/>
    <n v="100"/>
    <x v="1364"/>
    <x v="1283"/>
    <s v="RICARDO BURGOS"/>
    <m/>
    <m/>
    <m/>
    <m/>
    <s v="DAFNAE VALENZUELA"/>
    <n v="633334"/>
    <s v="LISTA DE ESPERA DE PROCEDIMIENTOS"/>
    <m/>
    <m/>
    <m/>
    <m/>
    <d v="2023-09-15T00:00:00"/>
    <s v="HBV"/>
    <s v="No"/>
  </r>
  <r>
    <n v="51828"/>
    <s v="OT GENERALES"/>
    <s v="OT"/>
    <m/>
    <x v="0"/>
    <s v="Cerrada"/>
    <s v="Urgente"/>
    <s v="03RE-AMBULANCIA DE APOYO-CAMBIO DE TUBOS FLUORESCENTE-"/>
    <s v="PATRICIA  LEAL SOTO"/>
    <s v="RICARDO BURGOS"/>
    <d v="2023-10-10T11:42:00"/>
    <s v="ot"/>
    <m/>
    <x v="280"/>
    <x v="283"/>
    <m/>
    <m/>
    <n v="0"/>
    <n v="0"/>
    <n v="100"/>
    <x v="1365"/>
    <x v="1082"/>
    <s v="Erwin  Fernández Lara"/>
    <m/>
    <m/>
    <m/>
    <m/>
    <s v="ALEJANDRO GUZMAN CONCHA"/>
    <n v="633804"/>
    <s v="AMBULANCIA DE APOYO"/>
    <m/>
    <s v="YARITZA SANTANA GUERRERO"/>
    <m/>
    <m/>
    <d v="2023-09-20T00:00:00"/>
    <s v="HBV"/>
    <s v="No"/>
  </r>
  <r>
    <n v="51832"/>
    <s v="OT GENERALES"/>
    <s v="OT"/>
    <m/>
    <x v="0"/>
    <s v="Cerrada"/>
    <s v="Urgente"/>
    <s v="03RE-UNIDAD CENTRAL DE PRODUCCION-REVISAR TUBOS FLUORESCENTES"/>
    <s v="PATRICIA  LEAL SOTO"/>
    <s v="RICARDO BURGOS"/>
    <d v="2023-09-21T17:58:00"/>
    <s v="ot"/>
    <m/>
    <x v="262"/>
    <x v="266"/>
    <m/>
    <m/>
    <n v="8"/>
    <n v="8"/>
    <n v="100"/>
    <x v="1366"/>
    <x v="1284"/>
    <s v="RICARDO BURGOS"/>
    <m/>
    <m/>
    <m/>
    <m/>
    <s v="TAMARA VERA"/>
    <n v="633433"/>
    <s v="UNIDAD CENTRAL DE PRODUCCION"/>
    <m/>
    <m/>
    <m/>
    <m/>
    <d v="2023-09-20T00:00:00"/>
    <s v="ALIMENTACION (UCP)"/>
    <s v="No"/>
  </r>
  <r>
    <n v="51833"/>
    <s v="OT GENERALES"/>
    <s v="OT"/>
    <m/>
    <x v="1"/>
    <s v="Cerrada"/>
    <s v="Urgente"/>
    <s v="03EI-URGENCIA PEDIATRICA-FILTRACION DE RADIADOR"/>
    <s v="PATRICIA  LEAL SOTO"/>
    <s v="Pablo Paredes Flores"/>
    <d v="2024-02-26T12:06:00"/>
    <s v="ot"/>
    <m/>
    <x v="281"/>
    <x v="284"/>
    <n v="4"/>
    <n v="4"/>
    <n v="4"/>
    <n v="4"/>
    <n v="100"/>
    <x v="1367"/>
    <x v="1285"/>
    <s v="MAURICIO  QUEZADA MARTINEZ"/>
    <m/>
    <m/>
    <m/>
    <m/>
    <s v="MARIA VILLARROEL"/>
    <n v="633744"/>
    <s v="URGENCIA PEDIATRICA"/>
    <m/>
    <s v="MAURICIO  QUEZADA MARTINEZ"/>
    <m/>
    <m/>
    <d v="2023-09-20T00:00:00"/>
    <s v="URGENCIA PEDIATRICA"/>
    <s v="No"/>
  </r>
  <r>
    <n v="51835"/>
    <s v="OT GENERALES"/>
    <s v="OT"/>
    <m/>
    <x v="0"/>
    <s v="Cerrada"/>
    <s v="Urgente"/>
    <s v="03RE-GINECOLOGIA-ARREGLO DE TABLERO"/>
    <s v="PATRICIA  LEAL SOTO"/>
    <s v="RICARDO BURGOS"/>
    <d v="2023-10-23T17:32:00"/>
    <s v="ot"/>
    <m/>
    <x v="253"/>
    <x v="258"/>
    <m/>
    <m/>
    <n v="0"/>
    <n v="0"/>
    <n v="100"/>
    <x v="1368"/>
    <x v="1286"/>
    <s v="DANIA TAPIA ACOSTA"/>
    <m/>
    <m/>
    <m/>
    <m/>
    <s v="MARYANN ROBERTS JIMENEZ"/>
    <n v="633992"/>
    <s v="GINECOLOGIA Y OBSTETRICIA"/>
    <m/>
    <m/>
    <m/>
    <m/>
    <d v="2023-09-20T00:00:00"/>
    <s v="GINECOLOGIA"/>
    <s v="No"/>
  </r>
  <r>
    <n v="51836"/>
    <s v="OT GENERALES"/>
    <s v="OT"/>
    <m/>
    <x v="3"/>
    <s v="Cerrada"/>
    <s v="Urgente"/>
    <s v="03GC-UCI 1-REPARACION TOMAS DE VACIOS"/>
    <s v="PATRICIA  LEAL SOTO"/>
    <s v="ROBERTO ALEJANDRO JARAMILLO PEREZ"/>
    <d v="2023-09-20T17:20:00"/>
    <s v="ot"/>
    <m/>
    <x v="277"/>
    <x v="280"/>
    <n v="1"/>
    <n v="1"/>
    <n v="0"/>
    <n v="0"/>
    <n v="100"/>
    <x v="1369"/>
    <x v="1287"/>
    <s v="ROBERTO ALEJANDRO JARAMILLO PEREZ"/>
    <m/>
    <m/>
    <m/>
    <m/>
    <s v="MARCIAL BASTIDAS NUÑEZ"/>
    <n v="633637"/>
    <s v="UCI ADULTO 1"/>
    <m/>
    <m/>
    <m/>
    <m/>
    <d v="2023-09-20T00:00:00"/>
    <s v="UCI ADULTO"/>
    <s v="No"/>
  </r>
  <r>
    <n v="51837"/>
    <s v="OT GENERALES"/>
    <s v="OT"/>
    <m/>
    <x v="3"/>
    <s v="Cerrada"/>
    <s v="Urgente"/>
    <s v="03GC-URGENCIA ADULTO-CAMBIO DE VALVULA"/>
    <s v="PATRICIA  LEAL SOTO"/>
    <s v="Pablo Paredes Flores"/>
    <d v="2024-02-26T11:57:00"/>
    <s v="ot"/>
    <m/>
    <x v="282"/>
    <x v="285"/>
    <n v="4"/>
    <n v="4"/>
    <n v="4"/>
    <n v="4"/>
    <n v="100"/>
    <x v="1370"/>
    <x v="1288"/>
    <s v="MAURICIO  QUEZADA MARTINEZ"/>
    <m/>
    <m/>
    <m/>
    <m/>
    <s v="MARIA VILLARROEL"/>
    <n v="633744"/>
    <s v="URGENCIA ADULTOS"/>
    <m/>
    <s v="MAURICIO  QUEZADA MARTINEZ"/>
    <m/>
    <m/>
    <d v="2023-09-20T00:00:00"/>
    <s v="URGENCIA ADULTOS"/>
    <s v="No"/>
  </r>
  <r>
    <n v="51838"/>
    <s v="OT GENERALES"/>
    <s v="OT"/>
    <m/>
    <x v="0"/>
    <s v="Cerrada"/>
    <s v="Urgente"/>
    <s v="03RE-GINECOLOGIA-ARREGLO DE TIMBRE"/>
    <s v="PATRICIA  LEAL SOTO"/>
    <s v="RICARDO BURGOS"/>
    <d v="2023-09-28T11:03:00"/>
    <s v="ot"/>
    <m/>
    <x v="274"/>
    <x v="277"/>
    <m/>
    <m/>
    <n v="1"/>
    <n v="1"/>
    <n v="100"/>
    <x v="1371"/>
    <x v="1289"/>
    <s v="RICARDO BURGOS"/>
    <m/>
    <m/>
    <m/>
    <m/>
    <s v="MARYANN ROBERTS JIMENEZ"/>
    <n v="633992"/>
    <s v="GINECOLOGIA Y OBSTETRICIA"/>
    <m/>
    <m/>
    <m/>
    <m/>
    <d v="2023-09-20T00:00:00"/>
    <s v="GINECOLOGIA"/>
    <s v="No"/>
  </r>
  <r>
    <n v="51839"/>
    <s v="OT GENERALES"/>
    <s v="OT"/>
    <m/>
    <x v="0"/>
    <s v="Cerrada"/>
    <s v="Urgente"/>
    <s v="03RE-GINECOLOGIA-ARREGLO DE TIMBRE"/>
    <s v="PATRICIA  LEAL SOTO"/>
    <s v="FRANCISCO ROLANDO PRADINES BRIONES"/>
    <d v="2023-10-23T10:29:00"/>
    <s v="ot"/>
    <m/>
    <x v="255"/>
    <x v="260"/>
    <m/>
    <m/>
    <n v="1"/>
    <n v="1"/>
    <n v="100"/>
    <x v="1372"/>
    <x v="1290"/>
    <s v="Erwin  Fernández Lara"/>
    <m/>
    <m/>
    <m/>
    <m/>
    <s v="MARYANN ROBERTS JIMENEZ"/>
    <n v="633992"/>
    <s v="GINECOLOGIA Y OBSTETRICIA"/>
    <m/>
    <m/>
    <m/>
    <m/>
    <d v="2023-09-20T00:00:00"/>
    <s v="GINECOLOGIA"/>
    <s v="No"/>
  </r>
  <r>
    <n v="51857"/>
    <s v="OT GENERALES"/>
    <s v="OT"/>
    <m/>
    <x v="0"/>
    <s v="Cerrada"/>
    <s v="Urgente"/>
    <s v="03RE-MOVILIZACION-INSTALAR ENCHUFE"/>
    <s v="PATRICIA  LEAL SOTO"/>
    <s v="Erwin  Fernández Lara"/>
    <d v="2024-02-08T21:43:00"/>
    <s v="ot"/>
    <m/>
    <x v="283"/>
    <x v="286"/>
    <m/>
    <m/>
    <n v="2"/>
    <n v="2"/>
    <n v="100"/>
    <x v="1373"/>
    <x v="1291"/>
    <s v="RICARDO BURGOS"/>
    <m/>
    <m/>
    <m/>
    <m/>
    <s v="FREDY TORREJON"/>
    <s v="S/N"/>
    <s v="MOVILIZACION"/>
    <m/>
    <m/>
    <m/>
    <m/>
    <d v="2023-09-20T00:00:00"/>
    <s v="MOVILIZACION"/>
    <s v="No"/>
  </r>
  <r>
    <n v="51858"/>
    <s v="OT GENERALES"/>
    <s v="OT"/>
    <m/>
    <x v="0"/>
    <s v="Cerrada"/>
    <s v="Urgente"/>
    <s v="03RE-CUIDADO PALIATIVOS -BANDEJAS PARA CABLE DE COMPUTADOR"/>
    <s v="PATRICIA  LEAL SOTO"/>
    <s v="DANIA TAPIA ACOSTA"/>
    <d v="2024-07-26T11:14:00"/>
    <s v="ot"/>
    <m/>
    <x v="284"/>
    <x v="287"/>
    <m/>
    <m/>
    <n v="0"/>
    <n v="0"/>
    <n v="100"/>
    <x v="1374"/>
    <x v="1292"/>
    <s v="DANIA TAPIA ACOSTA"/>
    <m/>
    <m/>
    <m/>
    <m/>
    <s v="ANGELA MELEBRAN"/>
    <n v="633539"/>
    <s v="CUIDADOS PALIATIVOS"/>
    <m/>
    <s v="RICARDO BURGOS, VICTOR ANTONIO OBANDO TRUJILLO"/>
    <m/>
    <m/>
    <d v="2023-09-20T00:00:00"/>
    <s v="HBV"/>
    <s v="No"/>
  </r>
  <r>
    <n v="51911"/>
    <s v="OT GENERALES"/>
    <s v="OT"/>
    <m/>
    <x v="0"/>
    <s v="Cerrada"/>
    <s v="Alta"/>
    <s v="03RE-MEDICO QUIRURGICO INDIFERENCIADO-ARREGLO"/>
    <s v="PATRICIA  LEAL SOTO"/>
    <s v="DANIA TAPIA ACOSTA"/>
    <d v="2023-10-24T17:21:00"/>
    <s v="ot"/>
    <m/>
    <x v="212"/>
    <x v="221"/>
    <m/>
    <m/>
    <n v="0"/>
    <n v="0"/>
    <n v="100"/>
    <x v="1375"/>
    <x v="1293"/>
    <s v="DANIA TAPIA ACOSTA"/>
    <m/>
    <m/>
    <m/>
    <m/>
    <s v="DANIELA OLAVARRIA"/>
    <n v="633669"/>
    <s v="MEDICO QUIRURGICO INDIFERENCIADO"/>
    <m/>
    <m/>
    <m/>
    <m/>
    <d v="2023-09-21T00:00:00"/>
    <s v="HBV"/>
    <s v="No"/>
  </r>
  <r>
    <n v="51913"/>
    <s v="OT GENERALES"/>
    <s v="OT"/>
    <m/>
    <x v="1"/>
    <s v="Nueva"/>
    <s v="Alta"/>
    <s v="03EI-MEDICO QUIRURGICO INDIFERENCIADO-REPARACION "/>
    <s v="PATRICIA  LEAL SOTO"/>
    <s v="YOSELYN  PEREZ MARAGANO"/>
    <d v="2023-09-21T18:20:00"/>
    <s v="ot"/>
    <m/>
    <x v="37"/>
    <x v="10"/>
    <m/>
    <m/>
    <n v="0"/>
    <n v="0"/>
    <n v="0"/>
    <x v="1376"/>
    <x v="82"/>
    <s v="Elias Haron Sanchez Paredes"/>
    <m/>
    <m/>
    <m/>
    <m/>
    <s v="DANIELA OLAVARRIA"/>
    <n v="633669"/>
    <s v="MEDICO QUIRURGICO INDIFERENCIADO"/>
    <m/>
    <m/>
    <m/>
    <m/>
    <d v="2023-09-21T00:00:00"/>
    <s v="HBV"/>
    <s v="No"/>
  </r>
  <r>
    <n v="51915"/>
    <s v="OT GENERALES"/>
    <s v="OT"/>
    <m/>
    <x v="0"/>
    <s v="Cerrada"/>
    <s v="Normal"/>
    <s v="03RE-SALUD FUNCIONARIA-REPARACION O CAMBIO"/>
    <s v="PATRICIA  LEAL SOTO"/>
    <s v="FRANCISCO ROLANDO PRADINES BRIONES"/>
    <d v="2023-09-22T11:05:00"/>
    <s v="ot"/>
    <m/>
    <x v="275"/>
    <x v="278"/>
    <m/>
    <m/>
    <n v="0"/>
    <n v="0"/>
    <n v="100"/>
    <x v="1377"/>
    <x v="1294"/>
    <s v="RICARDO BURGOS"/>
    <m/>
    <m/>
    <m/>
    <m/>
    <s v="IRIS CARDENAS"/>
    <n v="633886"/>
    <s v="SALUD FUNCIONARIA"/>
    <m/>
    <m/>
    <m/>
    <m/>
    <d v="2023-09-21T00:00:00"/>
    <s v="HBV"/>
    <s v="No"/>
  </r>
  <r>
    <n v="51918"/>
    <s v="OT GENERALES"/>
    <s v="OT"/>
    <m/>
    <x v="1"/>
    <s v="Cerrada"/>
    <s v="Urgente"/>
    <s v="03EI-QUIMIOTERAPIA AMBULATORIA-REVISION Y REPARACION"/>
    <s v="PATRICIA  LEAL SOTO"/>
    <s v="JORGE ANTONIO  PINO PINO"/>
    <d v="2023-11-07T09:43:00"/>
    <s v="ot"/>
    <m/>
    <x v="285"/>
    <x v="288"/>
    <n v="4"/>
    <n v="4"/>
    <n v="4"/>
    <n v="4"/>
    <n v="0"/>
    <x v="1378"/>
    <x v="1295"/>
    <s v="JORGE ANTONIO  PINO PINO"/>
    <m/>
    <m/>
    <m/>
    <m/>
    <s v="SECRETARIA DEL SERVICIO"/>
    <s v="633988/633976"/>
    <s v="QUIMIOTERAPIA AMBULATORIA"/>
    <m/>
    <m/>
    <m/>
    <m/>
    <d v="2023-09-21T00:00:00"/>
    <s v="QUIMIO. AMBULATORIA ONCOLOGICA"/>
    <s v="No"/>
  </r>
  <r>
    <n v="51929"/>
    <s v="OT GENERALES"/>
    <s v="OT"/>
    <m/>
    <x v="1"/>
    <s v="Cerrada"/>
    <s v="Alta"/>
    <s v="03EI-ESTERILIZACION-REPARAR RUEDA DE CARRO"/>
    <s v="PATRICIA  LEAL SOTO"/>
    <s v="ALVARO  MATUS REYES"/>
    <d v="2024-04-09T09:01:00"/>
    <s v="ot"/>
    <m/>
    <x v="275"/>
    <x v="278"/>
    <n v="2"/>
    <n v="2"/>
    <n v="2"/>
    <n v="2"/>
    <n v="100"/>
    <x v="1379"/>
    <x v="1296"/>
    <s v="ALVARO  MATUS REYES"/>
    <m/>
    <m/>
    <m/>
    <m/>
    <s v="CONSTANZA PEREZ"/>
    <n v="633459"/>
    <s v="ESTERILIZACION"/>
    <m/>
    <m/>
    <m/>
    <m/>
    <d v="2023-09-21T00:00:00"/>
    <s v="ESTERILIZACION"/>
    <s v="No"/>
  </r>
  <r>
    <n v="51932"/>
    <s v="OT GENERALES"/>
    <s v="OT"/>
    <m/>
    <x v="2"/>
    <s v="Cerrada"/>
    <s v="Alta"/>
    <s v="03EM-TRAUMATOLOGIA-REVISION Y REPARACION"/>
    <s v="PATRICIA  LEAL SOTO"/>
    <s v="RODRIGO GUTIERREZ VELIZ"/>
    <d v="2024-01-15T10:28:00"/>
    <s v="ot"/>
    <m/>
    <x v="88"/>
    <x v="89"/>
    <m/>
    <m/>
    <n v="0"/>
    <n v="0"/>
    <n v="100"/>
    <x v="1380"/>
    <x v="1297"/>
    <s v="RODRIGO GUTIERREZ VELIZ"/>
    <m/>
    <m/>
    <m/>
    <m/>
    <s v="PAMELA ROZAS ROJAS"/>
    <s v="633718 /954957560"/>
    <s v="TRAUMATOLOGIA"/>
    <m/>
    <m/>
    <m/>
    <m/>
    <d v="2023-09-21T00:00:00"/>
    <s v="TRAUMATOLOGIA ADULTO"/>
    <s v="No"/>
  </r>
  <r>
    <n v="51935"/>
    <s v="OT GENERALES"/>
    <s v="OT"/>
    <m/>
    <x v="0"/>
    <s v="Cerrada"/>
    <s v="Alta"/>
    <s v="03RE-TRAUMATOLOGIA-CAMBIO DE TUBO"/>
    <s v="PATRICIA  LEAL SOTO"/>
    <s v="RICARDO BURGOS"/>
    <d v="2023-09-21T18:00:00"/>
    <s v="ot"/>
    <m/>
    <x v="275"/>
    <x v="278"/>
    <m/>
    <m/>
    <n v="2"/>
    <n v="2"/>
    <n v="100"/>
    <x v="1381"/>
    <x v="1298"/>
    <s v="RICARDO BURGOS"/>
    <m/>
    <m/>
    <m/>
    <m/>
    <s v="PAMELA ROZAS ROJAS"/>
    <n v="633718"/>
    <s v="TRAUMATOLOGIA"/>
    <m/>
    <m/>
    <m/>
    <m/>
    <d v="2023-09-21T00:00:00"/>
    <s v="TRAUMATOLOGIA ADULTO"/>
    <s v="No"/>
  </r>
  <r>
    <n v="51938"/>
    <s v="OT GENERALES"/>
    <s v="OT"/>
    <m/>
    <x v="0"/>
    <s v="Cerrada"/>
    <s v="Alta"/>
    <s v="03RE-SALUD FUNCIONARIA-REPARACION DE  TUBO FLUORESCENTE"/>
    <s v="PATRICIA  LEAL SOTO"/>
    <s v="FRANCISCO ROLANDO PRADINES BRIONES"/>
    <d v="2023-09-22T10:58:00"/>
    <s v="ot"/>
    <m/>
    <x v="275"/>
    <x v="278"/>
    <m/>
    <m/>
    <n v="1"/>
    <n v="1"/>
    <n v="100"/>
    <x v="1382"/>
    <x v="1299"/>
    <s v="RICARDO BURGOS"/>
    <m/>
    <m/>
    <m/>
    <m/>
    <s v="SANDRA LOPEZ"/>
    <n v="633840"/>
    <s v="SALUD FUNCIONARIA"/>
    <m/>
    <m/>
    <m/>
    <m/>
    <d v="2023-09-21T00:00:00"/>
    <s v="HBV"/>
    <s v="No"/>
  </r>
  <r>
    <n v="51945"/>
    <s v="OT GENERALES"/>
    <s v="OT"/>
    <m/>
    <x v="0"/>
    <s v="Cerrada"/>
    <s v="Urgente"/>
    <s v="03RE-GASES CLINICOS-CONEXION ELECTRICA"/>
    <s v="PATRICIA  LEAL SOTO"/>
    <s v="FRANCISCO ROLANDO PRADINES BRIONES"/>
    <d v="2023-10-10T11:28:00"/>
    <s v="ot"/>
    <m/>
    <x v="286"/>
    <x v="289"/>
    <n v="2"/>
    <n v="2"/>
    <n v="2"/>
    <n v="2"/>
    <n v="100"/>
    <x v="1383"/>
    <x v="1300"/>
    <s v="Erwin  Fernández Lara"/>
    <m/>
    <m/>
    <m/>
    <m/>
    <s v="JUAN AGUILA"/>
    <n v="633427"/>
    <s v="GASES CLINICOS"/>
    <m/>
    <m/>
    <m/>
    <m/>
    <d v="2023-09-21T00:00:00"/>
    <s v="SUB DPTO MANTEN.DE EQUIP."/>
    <s v="No"/>
  </r>
  <r>
    <n v="51951"/>
    <s v="OT GENERALES"/>
    <s v="OT"/>
    <m/>
    <x v="0"/>
    <s v="Cerrada"/>
    <s v="Alta"/>
    <s v="03RE-MEDICINA-CAMBIAR LUMINARIA"/>
    <s v="PATRICIA  LEAL SOTO"/>
    <s v="RICARDO BURGOS"/>
    <d v="2023-09-21T18:57:00"/>
    <s v="ot"/>
    <m/>
    <x v="275"/>
    <x v="278"/>
    <m/>
    <m/>
    <n v="0"/>
    <n v="0"/>
    <n v="100"/>
    <x v="1384"/>
    <x v="1301"/>
    <s v="RICARDO BURGOS"/>
    <m/>
    <m/>
    <m/>
    <m/>
    <s v="CLAUDIA CAMPOS RIVERA"/>
    <n v="633520"/>
    <s v="MEDICINA 3° PISO"/>
    <m/>
    <m/>
    <m/>
    <m/>
    <d v="2023-09-21T00:00:00"/>
    <s v="MEDICINA"/>
    <s v="No"/>
  </r>
  <r>
    <n v="51998"/>
    <s v="OT GENERALES"/>
    <s v="OT"/>
    <m/>
    <x v="0"/>
    <s v="Cerrada"/>
    <s v="Alta"/>
    <s v="03RE-UTI 3-ARREGLO DE TIMBRE"/>
    <s v="PATRICIA  LEAL SOTO"/>
    <s v="RICARDO BURGOS"/>
    <d v="2023-10-03T03:09:00"/>
    <s v="ot"/>
    <m/>
    <x v="88"/>
    <x v="89"/>
    <m/>
    <m/>
    <n v="3"/>
    <n v="3"/>
    <n v="100"/>
    <x v="1385"/>
    <x v="1302"/>
    <s v="RICARDO BURGOS"/>
    <m/>
    <m/>
    <m/>
    <m/>
    <s v="PALOMA BUENDIA"/>
    <n v="633527"/>
    <s v="UTI 3   3°PISO EDIFICIO ANTIGUO"/>
    <m/>
    <m/>
    <m/>
    <m/>
    <d v="2023-09-22T00:00:00"/>
    <s v="HBV"/>
    <s v="No"/>
  </r>
  <r>
    <n v="52038"/>
    <s v="OT GENERALES"/>
    <s v="OT"/>
    <m/>
    <x v="1"/>
    <s v="Cerrada"/>
    <s v="Alta"/>
    <s v="03EI-ESTERILIZACION-G1"/>
    <s v="PATRICIA  LEAL SOTO"/>
    <s v="SEBASTIAN TORRES CARVALLO"/>
    <d v="2023-10-13T12:33:00"/>
    <s v="ot"/>
    <m/>
    <x v="88"/>
    <x v="89"/>
    <n v="3"/>
    <n v="3"/>
    <n v="3"/>
    <n v="3"/>
    <n v="100"/>
    <x v="1386"/>
    <x v="1303"/>
    <s v="SEBASTIAN TORRES CARVALLO"/>
    <m/>
    <m/>
    <m/>
    <m/>
    <s v="CARLA SALAZAR"/>
    <n v="633459"/>
    <s v="ESTERILIZACION"/>
    <m/>
    <s v="SEBASTIAN TORRES CARVALLO"/>
    <m/>
    <m/>
    <d v="2023-09-25T00:00:00"/>
    <s v="ESTERILIZACION"/>
    <s v="No"/>
  </r>
  <r>
    <n v="52132"/>
    <s v="OT GENERALES"/>
    <s v="OT"/>
    <m/>
    <x v="1"/>
    <s v="Cerrada"/>
    <s v="Alta"/>
    <s v="03EI-MEDICINA FISICA  Y REHABILITACION-REVISION"/>
    <s v="PATRICIA  LEAL SOTO"/>
    <s v="ALVARO  MATUS REYES"/>
    <d v="2024-04-09T09:02:00"/>
    <s v="ot"/>
    <m/>
    <x v="287"/>
    <x v="290"/>
    <n v="1"/>
    <n v="1"/>
    <n v="1"/>
    <n v="1"/>
    <n v="100"/>
    <x v="1387"/>
    <x v="1304"/>
    <s v="ALVARO  MATUS REYES"/>
    <m/>
    <m/>
    <m/>
    <m/>
    <s v="PEDRO ARRATIA"/>
    <n v="633776"/>
    <s v="MEDICINA FISICA Y REHABILITADORA"/>
    <m/>
    <m/>
    <m/>
    <m/>
    <d v="2023-09-26T00:00:00"/>
    <s v="POLI MEDICINA F¿SICA Y REHABIL"/>
    <s v="No"/>
  </r>
  <r>
    <n v="52134"/>
    <s v="OT GENERALES"/>
    <s v="OT"/>
    <m/>
    <x v="1"/>
    <s v="Cerrada"/>
    <s v="Alta"/>
    <s v="03EI-MEDICINA -BARANDA MALA"/>
    <s v="PATRICIA  LEAL SOTO"/>
    <s v="MAURICIO  QUEZADA MARTINEZ"/>
    <d v="2023-09-27T12:12:00"/>
    <s v="ot"/>
    <m/>
    <x v="37"/>
    <x v="10"/>
    <n v="3"/>
    <n v="3"/>
    <n v="3"/>
    <n v="3"/>
    <n v="100"/>
    <x v="1388"/>
    <x v="1305"/>
    <s v="MAURICIO  QUEZADA MARTINEZ"/>
    <m/>
    <m/>
    <m/>
    <m/>
    <s v="CLAUDIA  CAMPOS"/>
    <n v="633520"/>
    <s v="MEDICINA"/>
    <m/>
    <s v="MAURICIO  QUEZADA MARTINEZ"/>
    <m/>
    <m/>
    <d v="2023-09-26T00:00:00"/>
    <s v="MEDICINA"/>
    <s v="No"/>
  </r>
  <r>
    <n v="52140"/>
    <s v="OT GENERALES"/>
    <s v="OT"/>
    <m/>
    <x v="1"/>
    <s v="Cerrada"/>
    <s v="Alta"/>
    <s v="03EI-MEDICINA-REPARACION "/>
    <s v="PATRICIA  LEAL SOTO"/>
    <s v="MAURICIO  QUEZADA MARTINEZ"/>
    <d v="2023-10-18T16:09:00"/>
    <s v="ot"/>
    <m/>
    <x v="167"/>
    <x v="174"/>
    <n v="2"/>
    <n v="2"/>
    <n v="2"/>
    <n v="2"/>
    <n v="100"/>
    <x v="1389"/>
    <x v="1306"/>
    <s v="MAURICIO  QUEZADA MARTINEZ"/>
    <m/>
    <m/>
    <m/>
    <m/>
    <s v="CLAUDIA CAMPOS"/>
    <n v="633520"/>
    <s v="MEDICINA"/>
    <m/>
    <s v="MAURICIO  QUEZADA MARTINEZ"/>
    <m/>
    <m/>
    <d v="2023-09-26T00:00:00"/>
    <s v="MEDICINA"/>
    <s v="No"/>
  </r>
  <r>
    <n v="52153"/>
    <s v="OT GENERALES"/>
    <s v="OT"/>
    <m/>
    <x v="0"/>
    <s v="Cerrada"/>
    <s v="Normal"/>
    <s v="03RE-CIRUGIA ADULTOS-REPARACION DE TIMBRE"/>
    <s v="PATRICIA  LEAL SOTO"/>
    <s v="RICARDO BURGOS"/>
    <d v="2023-09-28T11:06:00"/>
    <s v="ot"/>
    <m/>
    <x v="288"/>
    <x v="291"/>
    <m/>
    <m/>
    <n v="1"/>
    <n v="1"/>
    <n v="100"/>
    <x v="1390"/>
    <x v="1307"/>
    <s v="RICARDO BURGOS"/>
    <m/>
    <m/>
    <m/>
    <m/>
    <s v="MARCELA MARTINEZ"/>
    <s v="S/N"/>
    <s v="CIRUGIA ADULTO"/>
    <m/>
    <m/>
    <m/>
    <m/>
    <d v="2023-09-26T00:00:00"/>
    <s v="CIRUGIA ADULTO"/>
    <s v="No"/>
  </r>
  <r>
    <n v="52155"/>
    <s v="OT GENERALES"/>
    <s v="OT"/>
    <m/>
    <x v="3"/>
    <s v="Cerrada"/>
    <s v="Alta"/>
    <s v="03GC-POLI RESPIRATORIO-VARIOS"/>
    <s v="PATRICIA  LEAL SOTO"/>
    <s v="ROBERTO ALEJANDRO JARAMILLO PEREZ"/>
    <d v="2023-10-04T17:48:00"/>
    <s v="ot"/>
    <m/>
    <x v="195"/>
    <x v="122"/>
    <n v="2"/>
    <n v="2"/>
    <n v="0"/>
    <n v="0"/>
    <n v="100"/>
    <x v="1391"/>
    <x v="1308"/>
    <s v="ROBERTO ALEJANDRO JARAMILLO PEREZ"/>
    <m/>
    <m/>
    <m/>
    <m/>
    <s v="PABLO CASTILLO"/>
    <n v="633196"/>
    <s v="POLI RESPIRATORIO CAE"/>
    <m/>
    <m/>
    <m/>
    <m/>
    <d v="2023-09-26T00:00:00"/>
    <s v="HBV"/>
    <s v="No"/>
  </r>
  <r>
    <n v="52203"/>
    <s v="OT GENERALES"/>
    <s v="OT"/>
    <m/>
    <x v="3"/>
    <s v="Cerrada"/>
    <s v="Alta"/>
    <s v="03GC-URGENCIA ADULTOS-REPARACION "/>
    <s v="PATRICIA  LEAL SOTO"/>
    <s v="ROBERTO ALEJANDRO JARAMILLO PEREZ"/>
    <d v="2023-10-04T17:50:00"/>
    <s v="ot"/>
    <m/>
    <x v="248"/>
    <x v="254"/>
    <n v="1"/>
    <n v="1"/>
    <n v="0"/>
    <n v="0"/>
    <n v="0"/>
    <x v="1392"/>
    <x v="1309"/>
    <s v="ROBERTO ALEJANDRO JARAMILLO PEREZ"/>
    <m/>
    <m/>
    <m/>
    <m/>
    <s v="MARIA VILLARROEL"/>
    <n v="633744"/>
    <s v="URGENCIA ADULTOS"/>
    <m/>
    <m/>
    <m/>
    <m/>
    <d v="2023-09-26T00:00:00"/>
    <s v="URGENCIA ADULTOS"/>
    <s v="No"/>
  </r>
  <r>
    <n v="52213"/>
    <s v="OT GENERALES"/>
    <s v="OT"/>
    <m/>
    <x v="0"/>
    <s v="Cerrada"/>
    <s v="Alta"/>
    <s v="03RE-PABELLON CENTRAL-CAMBIO DE TUBO FLUORESCENTE"/>
    <s v="PATRICIA  LEAL SOTO"/>
    <s v="RICARDO BURGOS"/>
    <d v="2023-09-27T05:16:00"/>
    <s v="ot"/>
    <m/>
    <x v="289"/>
    <x v="292"/>
    <m/>
    <m/>
    <n v="1"/>
    <n v="1"/>
    <n v="100"/>
    <x v="1393"/>
    <x v="1310"/>
    <s v="RICARDO BURGOS"/>
    <m/>
    <m/>
    <m/>
    <m/>
    <s v="MARTA ORTIZ CAMUS"/>
    <n v="633494"/>
    <s v="PABELLON CENTRAL"/>
    <m/>
    <m/>
    <m/>
    <m/>
    <d v="2023-09-26T00:00:00"/>
    <s v="PABELLON CENTRAL"/>
    <s v="No"/>
  </r>
  <r>
    <n v="52216"/>
    <s v="OT GENERALES"/>
    <s v="OT"/>
    <m/>
    <x v="1"/>
    <s v="Cerrada"/>
    <s v="Alta"/>
    <s v="03EI-MEDICINA-ARREGLO "/>
    <s v="PATRICIA  LEAL SOTO"/>
    <s v="MAURICIO  QUEZADA MARTINEZ"/>
    <d v="2023-10-04T13:11:00"/>
    <s v="ot"/>
    <m/>
    <x v="280"/>
    <x v="283"/>
    <n v="2"/>
    <n v="2"/>
    <n v="2"/>
    <n v="2"/>
    <n v="100"/>
    <x v="1394"/>
    <x v="1311"/>
    <s v="MAURICIO  QUEZADA MARTINEZ"/>
    <m/>
    <m/>
    <m/>
    <m/>
    <s v="CLAUDIA CAMPOS RIVERA"/>
    <n v="633520"/>
    <s v="MEDICINA"/>
    <m/>
    <s v="MAURICIO  QUEZADA MARTINEZ"/>
    <m/>
    <m/>
    <d v="2023-09-26T00:00:00"/>
    <s v="MEDICINA"/>
    <s v="No"/>
  </r>
  <r>
    <n v="52223"/>
    <s v="OT GENERALES"/>
    <s v="OT"/>
    <m/>
    <x v="0"/>
    <s v="Cerrada"/>
    <s v="Alta"/>
    <s v="03RE-GINECOLOGIA-INSTALACION DE UPS"/>
    <s v="PATRICIA  LEAL SOTO"/>
    <s v="YARITZA SANTANA GUERRERO"/>
    <d v="2023-11-09T10:31:00"/>
    <s v="ot"/>
    <m/>
    <x v="289"/>
    <x v="292"/>
    <m/>
    <m/>
    <n v="2"/>
    <n v="2"/>
    <n v="100"/>
    <x v="1395"/>
    <x v="1312"/>
    <s v="RICARDO BURGOS"/>
    <m/>
    <m/>
    <m/>
    <m/>
    <s v="MARYANN ROBERTS JIMENEZ"/>
    <n v="633992"/>
    <s v="GINECOLOGIA  "/>
    <m/>
    <m/>
    <m/>
    <m/>
    <d v="2023-09-26T00:00:00"/>
    <s v="GINECOLOGIA"/>
    <s v="No"/>
  </r>
  <r>
    <n v="52224"/>
    <s v="OT GENERALES"/>
    <s v="OT"/>
    <m/>
    <x v="1"/>
    <s v="Cerrada"/>
    <s v="Alta"/>
    <s v="03EI-PABELLON CENTRAL-REPARACION"/>
    <s v="PATRICIA  LEAL SOTO"/>
    <s v="MAURICIO  QUEZADA MARTINEZ"/>
    <d v="2023-09-27T12:10:00"/>
    <s v="ot"/>
    <m/>
    <x v="287"/>
    <x v="290"/>
    <n v="2"/>
    <n v="2"/>
    <n v="2"/>
    <n v="2"/>
    <n v="100"/>
    <x v="1396"/>
    <x v="1313"/>
    <s v="MAURICIO  QUEZADA MARTINEZ"/>
    <m/>
    <m/>
    <m/>
    <m/>
    <s v="LILET MIRANDA"/>
    <n v="633493"/>
    <s v="PABELLON CENTRAL"/>
    <m/>
    <s v="MAURICIO  QUEZADA MARTINEZ"/>
    <m/>
    <m/>
    <d v="2023-09-26T00:00:00"/>
    <s v="PABELLON CENTRAL"/>
    <s v="No"/>
  </r>
  <r>
    <n v="52225"/>
    <s v="OT GENERALES"/>
    <s v="OT"/>
    <m/>
    <x v="2"/>
    <s v="Cerrada"/>
    <s v="Alta"/>
    <s v="03EM-POLI PEDIATRIA-ARREGLO TEST DE SUDOR WESCOR 3700 3700023519"/>
    <s v="PATRICIA  LEAL SOTO"/>
    <s v="RODRIGO GUTIERREZ VELIZ"/>
    <d v="2024-07-11T17:30:00"/>
    <s v="ot"/>
    <m/>
    <x v="230"/>
    <x v="293"/>
    <m/>
    <m/>
    <n v="0"/>
    <n v="0"/>
    <n v="100"/>
    <x v="1397"/>
    <x v="1314"/>
    <s v="RODRIGO GUTIERREZ VELIZ"/>
    <m/>
    <m/>
    <m/>
    <m/>
    <s v="MICHELLE SÚDELL"/>
    <n v="633834"/>
    <s v="POLI PEDIATRIA"/>
    <m/>
    <s v="JUAN  SOTO BARRIENTOS, RODRIGO GUTIERREZ VELIZ"/>
    <m/>
    <m/>
    <d v="2023-09-26T00:00:00"/>
    <s v="POLI PEDIATRIA"/>
    <s v="No"/>
  </r>
  <r>
    <n v="52227"/>
    <s v="OT GENERALES"/>
    <s v="OT"/>
    <m/>
    <x v="0"/>
    <s v="Cerrada"/>
    <s v="Alta"/>
    <s v="03RE- PABELLON QUIRURGICO-ARREGLO DE LUZ"/>
    <s v="PATRICIA  LEAL SOTO"/>
    <s v="RICARDO BURGOS"/>
    <d v="2023-10-03T03:01:00"/>
    <s v="ot"/>
    <m/>
    <x v="288"/>
    <x v="291"/>
    <m/>
    <m/>
    <n v="1"/>
    <n v="1"/>
    <n v="100"/>
    <x v="1398"/>
    <x v="1315"/>
    <s v="RICARDO BURGOS"/>
    <m/>
    <m/>
    <m/>
    <m/>
    <s v="SECRETARIA DE LA UNIDAD"/>
    <s v="S/N"/>
    <s v="PABELLON QUIRURGICO"/>
    <m/>
    <m/>
    <m/>
    <m/>
    <d v="2023-09-26T00:00:00"/>
    <s v="PABELLON CENTRAL"/>
    <s v="No"/>
  </r>
  <r>
    <n v="52249"/>
    <s v="OT GENERALES"/>
    <s v="OT"/>
    <m/>
    <x v="0"/>
    <s v="Cerrada"/>
    <s v="Urgente"/>
    <s v="03RE-SUB DIRECCION-CAMBIO DE AMPOLLETA"/>
    <s v="PATRICIA  LEAL SOTO"/>
    <s v="RICARDO BURGOS"/>
    <d v="2023-10-06T14:52:00"/>
    <s v="ot"/>
    <m/>
    <x v="167"/>
    <x v="174"/>
    <m/>
    <m/>
    <n v="1"/>
    <n v="1"/>
    <n v="100"/>
    <x v="1399"/>
    <x v="1316"/>
    <s v="RICARDO BURGOS"/>
    <m/>
    <m/>
    <m/>
    <m/>
    <s v="GLADYS GONZALEZ"/>
    <n v="633390"/>
    <s v="SUB DIRECCION "/>
    <m/>
    <m/>
    <m/>
    <m/>
    <d v="2023-09-27T00:00:00"/>
    <s v="DIRECCION"/>
    <s v="No"/>
  </r>
  <r>
    <n v="52256"/>
    <s v="OT GENERALES"/>
    <s v="OT"/>
    <m/>
    <x v="2"/>
    <s v="Cerrada"/>
    <s v="Alta"/>
    <s v="03EM-POLI OTORRINOLARINGOLOGO-REVISAR EQUIPO"/>
    <s v="PATRICIA  LEAL SOTO"/>
    <s v="JUAN  SOTO BARRIENTOS"/>
    <d v="2024-06-13T10:04:00"/>
    <s v="ot"/>
    <m/>
    <x v="230"/>
    <x v="10"/>
    <m/>
    <m/>
    <n v="0"/>
    <n v="0"/>
    <n v="90"/>
    <x v="1400"/>
    <x v="1317"/>
    <s v="JUAN  SOTO BARRIENTOS"/>
    <m/>
    <m/>
    <m/>
    <m/>
    <s v="SUSANA QUIÑONES"/>
    <n v="633374"/>
    <s v="POLI OTORRINOLARINGOLOGO"/>
    <m/>
    <s v="JUAN  SOTO BARRIENTOS"/>
    <m/>
    <m/>
    <d v="2023-09-27T00:00:00"/>
    <s v="POLI OTORRINOLARINGOLOGIA"/>
    <s v="No"/>
  </r>
  <r>
    <n v="52259"/>
    <s v="OT GENERALES"/>
    <s v="OT"/>
    <m/>
    <x v="2"/>
    <s v="Cerrada"/>
    <s v="Alta"/>
    <s v="03EM-UPC ADULTO-REPARACION O CAMBIO"/>
    <s v="PATRICIA  LEAL SOTO"/>
    <s v="Grecia Stephany Sánchez Macho"/>
    <d v="2023-11-06T15:47:00"/>
    <s v="ot"/>
    <m/>
    <x v="5"/>
    <x v="5"/>
    <m/>
    <m/>
    <n v="0"/>
    <n v="0"/>
    <n v="100"/>
    <x v="1401"/>
    <x v="1318"/>
    <s v="RICHARD  MARDONES ALVAREZ"/>
    <m/>
    <m/>
    <m/>
    <m/>
    <s v="PAULINA CATALAN PEREZ"/>
    <n v="633636"/>
    <s v="UPC ADULTO UTI 1"/>
    <m/>
    <m/>
    <m/>
    <m/>
    <d v="2023-09-27T00:00:00"/>
    <s v="HBV"/>
    <s v="No"/>
  </r>
  <r>
    <n v="52260"/>
    <s v="OT GENERALES"/>
    <s v="OT"/>
    <m/>
    <x v="1"/>
    <s v="Cerrada"/>
    <s v="Alta"/>
    <s v="03EI-POLI REUMATOLOGIA-INSTALAR  MANILLA DE RADIADOR"/>
    <s v="PATRICIA  LEAL SOTO"/>
    <s v="MAURICIO  QUEZADA MARTINEZ"/>
    <d v="2023-11-22T20:02:00"/>
    <s v="ot"/>
    <m/>
    <x v="290"/>
    <x v="294"/>
    <n v="3"/>
    <n v="3"/>
    <n v="3"/>
    <n v="3"/>
    <n v="100"/>
    <x v="1402"/>
    <x v="1319"/>
    <s v="MAURICIO  QUEZADA MARTINEZ"/>
    <m/>
    <m/>
    <m/>
    <m/>
    <s v="MAGDALENA BARRIA"/>
    <s v="S/N"/>
    <s v="POLI REUMATOLOGIA"/>
    <m/>
    <s v="MAURICIO  QUEZADA MARTINEZ"/>
    <m/>
    <m/>
    <d v="2023-09-27T00:00:00"/>
    <s v="POLI REUMATOLOGIA"/>
    <s v="No"/>
  </r>
  <r>
    <n v="52265"/>
    <s v="OT GENERALES"/>
    <s v="OT"/>
    <m/>
    <x v="0"/>
    <s v="Cerrada"/>
    <s v="Normal"/>
    <s v="03RE-IMAGENOLOGIA-CAMBIO DE LUZ"/>
    <s v="PATRICIA  LEAL SOTO"/>
    <s v="RICARDO BURGOS"/>
    <d v="2023-09-28T15:20:00"/>
    <s v="ot"/>
    <m/>
    <x v="288"/>
    <x v="291"/>
    <m/>
    <m/>
    <n v="1"/>
    <n v="1"/>
    <n v="100"/>
    <x v="1403"/>
    <x v="1320"/>
    <s v="RICARDO BURGOS"/>
    <m/>
    <m/>
    <m/>
    <m/>
    <s v="YESSE OBANDO PINEDA"/>
    <s v="633913 - 633399"/>
    <s v="IMAGENOLOGIA"/>
    <m/>
    <m/>
    <m/>
    <m/>
    <d v="2023-09-27T00:00:00"/>
    <s v="RADIOLOGIA REGIONAL"/>
    <s v="No"/>
  </r>
  <r>
    <n v="52274"/>
    <s v="OT GENERALES"/>
    <s v="OT"/>
    <m/>
    <x v="0"/>
    <s v="Cerrada"/>
    <s v="Alta"/>
    <s v="03RE-BODEGAS DE ABASTECIMIENTO-REVISAR Y REPARAR FOCOS"/>
    <s v="PATRICIA  LEAL SOTO"/>
    <s v="FRANCISCO ROLANDO PRADINES BRIONES"/>
    <d v="2023-10-10T11:36:00"/>
    <s v="ot"/>
    <m/>
    <x v="288"/>
    <x v="291"/>
    <m/>
    <m/>
    <n v="8"/>
    <n v="8"/>
    <n v="100"/>
    <x v="1404"/>
    <x v="1321"/>
    <s v="Erwin  Fernández Lara"/>
    <m/>
    <m/>
    <m/>
    <m/>
    <s v="VERONISE VERGARA"/>
    <n v="633448"/>
    <s v="BODEGA DE ABASTECIMIENTO"/>
    <m/>
    <s v="VICTOR ANTONIO OBANDO TRUJILLO"/>
    <m/>
    <m/>
    <d v="2023-09-28T00:00:00"/>
    <s v="ABASTECIMIENTO"/>
    <s v="No"/>
  </r>
  <r>
    <n v="52282"/>
    <s v="OT GENERALES"/>
    <s v="OT"/>
    <m/>
    <x v="0"/>
    <s v="Cerrada"/>
    <s v="Alta"/>
    <s v="03RE-RADIOTERAPIA-PLACAS LED"/>
    <s v="PATRICIA  LEAL SOTO"/>
    <s v="DANIA TAPIA ACOSTA"/>
    <d v="2023-10-26T17:52:00"/>
    <s v="ot"/>
    <m/>
    <x v="291"/>
    <x v="295"/>
    <m/>
    <m/>
    <n v="0"/>
    <n v="0"/>
    <n v="100"/>
    <x v="1405"/>
    <x v="1322"/>
    <s v="DANIA TAPIA ACOSTA"/>
    <m/>
    <m/>
    <m/>
    <m/>
    <s v="MARCIA VASQUEZ OCARES"/>
    <n v="633987"/>
    <s v="RADIOTERAPIA- ONCOLOGIA"/>
    <m/>
    <s v="VICTOR ANTONIO OBANDO TRUJILLO"/>
    <m/>
    <m/>
    <d v="2023-09-27T00:00:00"/>
    <s v="RADIOTERAPIA"/>
    <s v="No"/>
  </r>
  <r>
    <n v="52291"/>
    <s v="OT GENERALES"/>
    <s v="OT"/>
    <m/>
    <x v="0"/>
    <s v="Cerrada"/>
    <s v="Urgente"/>
    <s v="03RE-ONCOLOGIA-SENSOR DE MOVIMIENTOS"/>
    <s v="PATRICIA  LEAL SOTO"/>
    <s v="RICARDO BURGOS"/>
    <d v="2023-12-13T20:50:00"/>
    <s v="ot"/>
    <m/>
    <x v="154"/>
    <x v="158"/>
    <m/>
    <m/>
    <n v="4"/>
    <n v="4"/>
    <n v="100"/>
    <x v="1406"/>
    <x v="1323"/>
    <s v="RICARDO BURGOS"/>
    <m/>
    <m/>
    <m/>
    <m/>
    <s v="MARIELA SILVA"/>
    <n v="633570"/>
    <s v="ONCOLOGIA"/>
    <m/>
    <s v="FRANCISCO ROLANDO PRADINES BRIONES"/>
    <m/>
    <m/>
    <d v="2023-09-27T00:00:00"/>
    <s v="ONCOLOGIA"/>
    <s v="No"/>
  </r>
  <r>
    <n v="52293"/>
    <s v="OT GENERALES"/>
    <s v="OT"/>
    <m/>
    <x v="3"/>
    <s v="Cerrada"/>
    <s v="Alta"/>
    <s v="03GC-CAE-FLUJOMETROS"/>
    <s v="PATRICIA  LEAL SOTO"/>
    <s v="CESAR ANTONIO ESPINA QUINTEROS"/>
    <d v="2024-07-23T16:30:00"/>
    <s v="ot"/>
    <m/>
    <x v="214"/>
    <x v="223"/>
    <n v="6"/>
    <n v="6"/>
    <n v="0"/>
    <n v="0"/>
    <n v="100"/>
    <x v="1407"/>
    <x v="1266"/>
    <s v="PATRICIA  LEAL SOTO"/>
    <m/>
    <m/>
    <m/>
    <m/>
    <s v="SUSANA QUIÑONES"/>
    <n v="633374"/>
    <s v="CAE gestion de insu,os"/>
    <m/>
    <m/>
    <m/>
    <m/>
    <d v="2023-09-27T00:00:00"/>
    <s v="CONSULTORIO ADOSADO ESPECIAL."/>
    <s v="No"/>
  </r>
  <r>
    <n v="52300"/>
    <s v="OT GENERALES"/>
    <s v="OT"/>
    <m/>
    <x v="0"/>
    <s v="Cerrada"/>
    <s v="Alta"/>
    <s v="03RE-TRAUMATOLOGIA-REPARACION"/>
    <s v="PATRICIA  LEAL SOTO"/>
    <s v="RICARDO BURGOS"/>
    <d v="2023-12-13T17:04:00"/>
    <s v="ot"/>
    <m/>
    <x v="292"/>
    <x v="296"/>
    <m/>
    <m/>
    <n v="4"/>
    <n v="4"/>
    <n v="100"/>
    <x v="1408"/>
    <x v="1324"/>
    <s v="RICARDO BURGOS"/>
    <m/>
    <m/>
    <m/>
    <m/>
    <s v="PAMELA ROZAS"/>
    <s v="633718 /954957560"/>
    <s v="TRAUMATOLOGIA"/>
    <m/>
    <s v="DANIA TAPIA ACOSTA, FRANCISCO ROLANDO PRADINES BRIONES"/>
    <m/>
    <m/>
    <d v="2023-09-28T00:00:00"/>
    <s v="TRAUMATOLOGIA ADULTO"/>
    <s v="No"/>
  </r>
  <r>
    <n v="52302"/>
    <s v="OT GENERALES"/>
    <s v="OT"/>
    <m/>
    <x v="0"/>
    <s v="Cerrada"/>
    <s v="Normal"/>
    <s v="03RE-ENDOSCOPIA-CAMBIO DE TUBOS"/>
    <s v="PATRICIA  LEAL SOTO"/>
    <s v="RICARDO BURGOS"/>
    <d v="2023-10-03T03:05:00"/>
    <s v="ot"/>
    <m/>
    <x v="248"/>
    <x v="254"/>
    <m/>
    <m/>
    <n v="1"/>
    <n v="1"/>
    <n v="100"/>
    <x v="1409"/>
    <x v="1325"/>
    <s v="RICARDO BURGOS"/>
    <m/>
    <m/>
    <m/>
    <m/>
    <s v="VERONICA ZAPATA"/>
    <n v="633999"/>
    <s v="ENDOSCOPIA"/>
    <m/>
    <m/>
    <m/>
    <m/>
    <d v="2023-09-28T00:00:00"/>
    <s v="POLI GASTROENTEROLOGIA"/>
    <s v="No"/>
  </r>
  <r>
    <n v="52316"/>
    <s v="OT GENERALES"/>
    <s v="OT"/>
    <m/>
    <x v="0"/>
    <s v="Cerrada"/>
    <s v="Urgente"/>
    <s v="03RE-ONCOLOGIA Y RDT-CAMBIO DE POSICIÓN"/>
    <s v="PATRICIA  LEAL SOTO"/>
    <s v="DANIA TAPIA ACOSTA"/>
    <d v="2023-10-10T18:39:00"/>
    <s v="ot"/>
    <m/>
    <x v="255"/>
    <x v="260"/>
    <m/>
    <m/>
    <n v="0"/>
    <n v="0"/>
    <n v="100"/>
    <x v="1410"/>
    <x v="1326"/>
    <s v="DANIA TAPIA ACOSTA"/>
    <m/>
    <m/>
    <m/>
    <m/>
    <s v="HEYDI AUGSBURGER"/>
    <n v="635395"/>
    <s v="ONCOLOGIA Y RADIOTERAPIA"/>
    <m/>
    <s v="VICTOR ANTONIO OBANDO TRUJILLO"/>
    <m/>
    <m/>
    <d v="2023-09-28T00:00:00"/>
    <s v="ONCOLOGIA"/>
    <s v="No"/>
  </r>
  <r>
    <n v="52326"/>
    <s v="OT GENERALES"/>
    <s v="OT"/>
    <m/>
    <x v="0"/>
    <s v="Cerrada"/>
    <s v="Alta"/>
    <s v="03RE-MEDICINA-CAMBIO TUBO "/>
    <s v="PATRICIA  LEAL SOTO"/>
    <s v="RICARDO BURGOS"/>
    <d v="2023-10-06T14:50:00"/>
    <s v="ot"/>
    <m/>
    <x v="167"/>
    <x v="174"/>
    <m/>
    <m/>
    <n v="1"/>
    <n v="1"/>
    <n v="100"/>
    <x v="1411"/>
    <x v="1327"/>
    <s v="RICARDO BURGOS"/>
    <m/>
    <m/>
    <m/>
    <m/>
    <s v="CLAUDIA CAMPOS RIVERA"/>
    <n v="633520"/>
    <s v="MEDICINA 2° PISO"/>
    <m/>
    <m/>
    <m/>
    <m/>
    <d v="2023-09-28T00:00:00"/>
    <s v="MEDICINA"/>
    <s v="No"/>
  </r>
  <r>
    <n v="52327"/>
    <s v="OT GENERALES"/>
    <s v="OT"/>
    <m/>
    <x v="0"/>
    <s v="Cerrada"/>
    <s v="Alta"/>
    <s v="03RE-ANATOMIA PATOLOGICA-CAMBIO DE FLUORESCENTE"/>
    <s v="PATRICIA  LEAL SOTO"/>
    <s v="DANIA TAPIA ACOSTA"/>
    <d v="2023-10-10T11:47:00"/>
    <s v="ot"/>
    <m/>
    <x v="280"/>
    <x v="283"/>
    <m/>
    <m/>
    <n v="0"/>
    <n v="0"/>
    <n v="100"/>
    <x v="1412"/>
    <x v="1328"/>
    <s v="Erwin  Fernández Lara"/>
    <m/>
    <m/>
    <m/>
    <m/>
    <s v="CAROLINA VILLARROEL"/>
    <n v="633161"/>
    <s v="ANATOMIA  PATOLOGICA"/>
    <m/>
    <s v="DANIA TAPIA ACOSTA"/>
    <m/>
    <m/>
    <d v="2023-09-28T00:00:00"/>
    <s v="ANATOMIA PATOLOGICA"/>
    <s v="No"/>
  </r>
  <r>
    <n v="52353"/>
    <s v="OT GENERALES"/>
    <s v="OT"/>
    <m/>
    <x v="1"/>
    <s v="Cerrada"/>
    <s v="Alta"/>
    <s v="03EI-QUIMIOTERAPIAAMBULATORIO-REPARACION DE COOLER"/>
    <s v="PATRICIA  LEAL SOTO"/>
    <s v="FELIPE  FIGUEROA CANUIÑIR"/>
    <d v="2023-09-29T09:08:00"/>
    <s v="ot"/>
    <m/>
    <x v="288"/>
    <x v="291"/>
    <n v="2"/>
    <n v="2"/>
    <n v="2"/>
    <n v="2"/>
    <n v="100"/>
    <x v="1413"/>
    <x v="1329"/>
    <s v="FELIPE  FIGUEROA CANUIÑIR"/>
    <m/>
    <m/>
    <m/>
    <m/>
    <s v="SECRETARÍA UNIDAD"/>
    <n v="633988"/>
    <s v="QUIMIOTERAPIA AMBULATORIA"/>
    <m/>
    <s v="FELIPE  FIGUEROA CANUIÑIR"/>
    <m/>
    <m/>
    <d v="2023-09-28T00:00:00"/>
    <s v="QUIMIO. AMBULATORIA ONCOLOGICA"/>
    <s v="No"/>
  </r>
  <r>
    <n v="52358"/>
    <s v="OT GENERALES"/>
    <s v="OT"/>
    <m/>
    <x v="2"/>
    <s v="Cerrada"/>
    <s v="Normal"/>
    <s v="03EM-UNACESS-ARREGLAR Y EVALUAR"/>
    <s v="PATRICIA  LEAL SOTO"/>
    <s v="Grecia Stephany Sánchez Macho"/>
    <d v="2024-05-22T15:44:00"/>
    <s v="ot"/>
    <m/>
    <x v="293"/>
    <x v="243"/>
    <m/>
    <m/>
    <n v="0"/>
    <n v="0"/>
    <n v="100"/>
    <x v="1414"/>
    <x v="1330"/>
    <s v="FABIAN  FLANDEZ FILOZA"/>
    <m/>
    <m/>
    <m/>
    <m/>
    <s v="KARINA SOTELO"/>
    <s v="S/N"/>
    <s v="UNACESS"/>
    <m/>
    <m/>
    <m/>
    <m/>
    <d v="2023-09-28T00:00:00"/>
    <s v="HBV"/>
    <s v="No"/>
  </r>
  <r>
    <n v="52382"/>
    <s v="OT GENERALES"/>
    <s v="OT"/>
    <m/>
    <x v="0"/>
    <s v="Cerrada"/>
    <s v="Normal"/>
    <s v="03RE-MEDICINA NUCLEAR-CAMBIO DE TUBO FLUORESCENTE"/>
    <s v="PATRICIA  LEAL SOTO"/>
    <s v="RICARDO BURGOS"/>
    <d v="2023-10-03T03:08:00"/>
    <s v="ot"/>
    <m/>
    <x v="195"/>
    <x v="122"/>
    <m/>
    <m/>
    <n v="2"/>
    <n v="2"/>
    <n v="100"/>
    <x v="1415"/>
    <x v="1331"/>
    <s v="RICARDO BURGOS"/>
    <m/>
    <m/>
    <m/>
    <m/>
    <s v="ELODINA QUIROGA"/>
    <n v="633411"/>
    <s v="MEDICINA NUCLEAR"/>
    <m/>
    <m/>
    <m/>
    <m/>
    <d v="2023-09-29T00:00:00"/>
    <s v="MEDICINA NUCLEAR"/>
    <s v="No"/>
  </r>
  <r>
    <n v="52384"/>
    <s v="OT GENERALES"/>
    <s v="OT"/>
    <m/>
    <x v="1"/>
    <s v="Cerrada"/>
    <s v="Alta"/>
    <s v="03EI-CENTRAL DE PRODUCCION-REPARACION RUEDA CARRO"/>
    <s v="PATRICIA  LEAL SOTO"/>
    <s v="MAURICIO  QUEZADA MARTINEZ"/>
    <d v="2023-09-30T18:59:00"/>
    <s v="ot"/>
    <m/>
    <x v="286"/>
    <x v="289"/>
    <n v="3"/>
    <n v="3"/>
    <n v="3"/>
    <n v="3"/>
    <n v="100"/>
    <x v="1416"/>
    <x v="1332"/>
    <s v="MAURICIO  QUEZADA MARTINEZ"/>
    <m/>
    <m/>
    <m/>
    <m/>
    <s v="TAMARA VERA"/>
    <n v="633173"/>
    <s v="CENTRAL DE PRODUCCION"/>
    <m/>
    <s v="MAURICIO  QUEZADA MARTINEZ"/>
    <m/>
    <m/>
    <d v="2023-09-29T00:00:00"/>
    <s v="ALIMENTACION (UCP)"/>
    <s v="No"/>
  </r>
  <r>
    <n v="52387"/>
    <s v="OT GENERALES"/>
    <s v="OT"/>
    <m/>
    <x v="2"/>
    <s v="Cerrada"/>
    <s v="Normal"/>
    <s v="03EM-CIRUGÍA DULTO-REPARACIÓN OMNICELL"/>
    <s v="PATRICIA  LEAL SOTO"/>
    <s v="Grecia Stephany Sánchez Macho"/>
    <d v="2024-03-22T10:48:00"/>
    <s v="ot"/>
    <m/>
    <x v="37"/>
    <x v="10"/>
    <m/>
    <m/>
    <n v="0"/>
    <n v="0"/>
    <n v="100"/>
    <x v="1417"/>
    <x v="1333"/>
    <s v="FABIAN  FLANDEZ FILOZA"/>
    <m/>
    <m/>
    <m/>
    <m/>
    <s v="ANDREA CASTRO"/>
    <m/>
    <s v="CIRUGIA ADULTO"/>
    <m/>
    <m/>
    <m/>
    <m/>
    <d v="2023-09-29T00:00:00"/>
    <s v="CIRUGIA ADULTO"/>
    <s v="No"/>
  </r>
  <r>
    <n v="52388"/>
    <s v="OT GENERALES"/>
    <s v="OT"/>
    <m/>
    <x v="0"/>
    <s v="Cerrada"/>
    <s v="Alta"/>
    <s v="03RE-GINECOLOGÍA-INSTALACIÓN DE UPS"/>
    <s v="PATRICIA  LEAL SOTO"/>
    <s v="YARITZA SANTANA GUERRERO"/>
    <d v="2023-11-09T10:34:00"/>
    <s v="ot"/>
    <m/>
    <x v="195"/>
    <x v="122"/>
    <m/>
    <m/>
    <n v="2"/>
    <n v="2"/>
    <n v="100"/>
    <x v="1418"/>
    <x v="1334"/>
    <s v="RICARDO BURGOS"/>
    <m/>
    <m/>
    <m/>
    <m/>
    <s v="MARYANN ROBERTS JIMENEZ"/>
    <n v="633992"/>
    <s v="GINECOLOGIA Y OBSTETRICIA"/>
    <m/>
    <m/>
    <m/>
    <m/>
    <d v="2023-09-29T00:00:00"/>
    <s v="GINECOLOGIA"/>
    <s v="No"/>
  </r>
  <r>
    <n v="52474"/>
    <s v="OT GENERALES"/>
    <s v="OT"/>
    <m/>
    <x v="0"/>
    <s v="Cerrada"/>
    <s v="Alta"/>
    <s v="03RE-BANCO DE SANGRE-REVISIÓN"/>
    <s v="PATRICIA  LEAL SOTO"/>
    <s v="Erwin  Fernández Lara"/>
    <d v="2024-01-10T02:44:00"/>
    <s v="ot"/>
    <m/>
    <x v="294"/>
    <x v="297"/>
    <n v="1"/>
    <n v="1"/>
    <n v="1"/>
    <n v="1"/>
    <n v="100"/>
    <x v="1419"/>
    <x v="1335"/>
    <s v="Erwin  Fernández Lara"/>
    <m/>
    <m/>
    <m/>
    <m/>
    <m/>
    <n v="633767"/>
    <s v="BANCO DE SANGRE"/>
    <m/>
    <m/>
    <m/>
    <m/>
    <d v="2023-10-02T00:00:00"/>
    <s v="BANCO DE SANGRE"/>
    <s v="No"/>
  </r>
  <r>
    <n v="52477"/>
    <s v="OT GENERALES"/>
    <s v="OT"/>
    <m/>
    <x v="1"/>
    <s v="Cerrada"/>
    <s v="Alta"/>
    <s v="03EI-ANATOMIA PATOLOGICA-RADIADOR"/>
    <s v="PATRICIA  LEAL SOTO"/>
    <s v="JOSE LUIS  CEBALLO CARCAMO"/>
    <d v="2024-07-25T14:58:00"/>
    <s v="ot"/>
    <m/>
    <x v="295"/>
    <x v="298"/>
    <n v="1"/>
    <n v="1"/>
    <n v="1"/>
    <n v="1"/>
    <n v="100"/>
    <x v="1420"/>
    <x v="1336"/>
    <s v="JOSE LUIS  CEBALLO CARCAMO"/>
    <m/>
    <m/>
    <m/>
    <m/>
    <s v="JOSE MIGUEL SANCHO"/>
    <n v="633429"/>
    <s v="OPERACIONES "/>
    <m/>
    <s v="JOSE LUIS  CEBALLO CARCAMO"/>
    <m/>
    <m/>
    <d v="2023-10-02T00:00:00"/>
    <s v="ANATOMIA PATOLOGICA"/>
    <s v="No"/>
  </r>
  <r>
    <n v="52484"/>
    <s v="OT GENERALES"/>
    <s v="OT"/>
    <m/>
    <x v="1"/>
    <s v="Cerrada"/>
    <s v="Alta"/>
    <s v="03EI-IMAGENOLOGIA-CAMBIAR O REPARAR "/>
    <s v="PATRICIA  LEAL SOTO"/>
    <s v="MAURICIO  QUEZADA MARTINEZ"/>
    <d v="2023-10-04T13:06:00"/>
    <s v="ot"/>
    <m/>
    <x v="280"/>
    <x v="283"/>
    <n v="2"/>
    <n v="2"/>
    <n v="2"/>
    <n v="2"/>
    <n v="100"/>
    <x v="1421"/>
    <x v="1337"/>
    <s v="MAURICIO  QUEZADA MARTINEZ"/>
    <m/>
    <m/>
    <m/>
    <m/>
    <s v="DAVNE VERGARA CONTRERAS"/>
    <s v="633913/633399"/>
    <s v="RAYOS-  IMAGENOLOGIA"/>
    <m/>
    <s v="MAURICIO  QUEZADA MARTINEZ"/>
    <m/>
    <m/>
    <d v="2023-10-02T00:00:00"/>
    <s v="RADIOLOGIA REGIONAL"/>
    <s v="No"/>
  </r>
  <r>
    <n v="52562"/>
    <s v="OT GENERALES"/>
    <s v="OT"/>
    <m/>
    <x v="0"/>
    <s v="Cerrada"/>
    <s v="Alta"/>
    <s v="03RE-LABORATORIO CLINICO-REPOSICIÓN"/>
    <s v="PATRICIA  LEAL SOTO"/>
    <s v="DANIA TAPIA ACOSTA"/>
    <d v="2023-10-23T14:40:00"/>
    <s v="ot"/>
    <m/>
    <x v="228"/>
    <x v="238"/>
    <m/>
    <m/>
    <n v="0"/>
    <n v="0"/>
    <n v="100"/>
    <x v="1422"/>
    <x v="1338"/>
    <s v="DANIA TAPIA ACOSTA"/>
    <m/>
    <m/>
    <m/>
    <m/>
    <s v="SOLEDAD TOLEDO"/>
    <n v="633305"/>
    <s v="LABORATORIO CLINICO"/>
    <m/>
    <s v="VICTOR ANTONIO OBANDO TRUJILLO"/>
    <m/>
    <m/>
    <d v="2023-10-03T00:00:00"/>
    <s v="LABORATORIO"/>
    <s v="No"/>
  </r>
  <r>
    <n v="52563"/>
    <s v="OT GENERALES"/>
    <s v="OT"/>
    <m/>
    <x v="1"/>
    <s v="Cerrada"/>
    <s v="Alta"/>
    <s v="03EI-LAVANDERIA-REVISION Y REPARACIÓN"/>
    <s v="PATRICIA  LEAL SOTO"/>
    <s v="JORGE ANTONIO  PINO PINO"/>
    <d v="2024-04-25T08:34:00"/>
    <s v="ot"/>
    <m/>
    <x v="282"/>
    <x v="285"/>
    <n v="2"/>
    <n v="2"/>
    <n v="2"/>
    <n v="2"/>
    <n v="0"/>
    <x v="1423"/>
    <x v="1339"/>
    <s v="JORGE ANTONIO  PINO PINO"/>
    <m/>
    <m/>
    <m/>
    <m/>
    <s v="CLAUDIO POZO VALENZUELA"/>
    <n v="633799"/>
    <s v="LAVANDERIA Y ROPERIA"/>
    <m/>
    <s v="JORGE ANTONIO  PINO PINO"/>
    <m/>
    <m/>
    <d v="2023-10-03T00:00:00"/>
    <s v="LAVANDERIA"/>
    <s v="No"/>
  </r>
  <r>
    <n v="52564"/>
    <s v="OT GENERALES"/>
    <s v="OT"/>
    <m/>
    <x v="1"/>
    <s v="Cerrada"/>
    <s v="Alta"/>
    <s v="03EI-LAVANDERIA - REVISION"/>
    <s v="PATRICIA  LEAL SOTO"/>
    <s v="JORGE ANTONIO  PINO PINO"/>
    <d v="2023-11-07T09:52:00"/>
    <s v="ot"/>
    <m/>
    <x v="296"/>
    <x v="299"/>
    <n v="2"/>
    <n v="2"/>
    <n v="2"/>
    <n v="2"/>
    <n v="0"/>
    <x v="1424"/>
    <x v="1340"/>
    <s v="JORGE ANTONIO  PINO PINO"/>
    <m/>
    <m/>
    <m/>
    <m/>
    <s v="CLAUDIO POZO VALENZUELA"/>
    <n v="633799"/>
    <s v="LAVANDERIA Y ROPERIA"/>
    <m/>
    <s v="JORGE ANTONIO  PINO PINO"/>
    <m/>
    <m/>
    <d v="2023-10-03T00:00:00"/>
    <s v="LAVANDERIA"/>
    <s v="No"/>
  </r>
  <r>
    <n v="52565"/>
    <s v="OT GENERALES"/>
    <s v="OT"/>
    <m/>
    <x v="1"/>
    <s v="Cerrada"/>
    <s v="Inmediata"/>
    <s v="03EI-TRAUMATOLOGIA-REVISION Y REPARACION"/>
    <s v="PATRICIA  LEAL SOTO"/>
    <s v="MAURICIO  QUEZADA MARTINEZ"/>
    <d v="2023-10-04T13:03:00"/>
    <s v="ot"/>
    <m/>
    <x v="296"/>
    <x v="299"/>
    <n v="2"/>
    <n v="2"/>
    <n v="2"/>
    <n v="2"/>
    <n v="100"/>
    <x v="1425"/>
    <x v="1341"/>
    <s v="MAURICIO  QUEZADA MARTINEZ"/>
    <m/>
    <m/>
    <m/>
    <m/>
    <s v="PAMELA ROZAS ROJAS"/>
    <s v="633718 /954957560"/>
    <s v="TRAUMATOLOGIA"/>
    <m/>
    <s v="MAURICIO  QUEZADA MARTINEZ"/>
    <m/>
    <m/>
    <d v="2023-10-03T00:00:00"/>
    <s v="TRAUMATOLOGIA ADULTO"/>
    <s v="No"/>
  </r>
  <r>
    <n v="52568"/>
    <s v="OT GENERALES"/>
    <s v="OT"/>
    <m/>
    <x v="0"/>
    <s v="Cerrada"/>
    <s v="Alta"/>
    <s v="03RE-POLI REUMATOLOGIA-CAMBIO DE TUBOS"/>
    <s v="PATRICIA  LEAL SOTO"/>
    <s v="RICARDO BURGOS"/>
    <d v="2023-11-14T09:13:00"/>
    <s v="ot"/>
    <m/>
    <x v="297"/>
    <x v="300"/>
    <m/>
    <m/>
    <n v="2"/>
    <n v="2"/>
    <n v="100"/>
    <x v="1426"/>
    <x v="1342"/>
    <s v="RICARDO BURGOS"/>
    <m/>
    <m/>
    <m/>
    <m/>
    <s v="MAGDALENA BARRIA"/>
    <s v="S/N"/>
    <s v="POLI REUMATOLOGIA"/>
    <m/>
    <m/>
    <m/>
    <m/>
    <d v="2023-10-03T00:00:00"/>
    <s v="POLI REUMATOLOGIA"/>
    <s v="No"/>
  </r>
  <r>
    <n v="52623"/>
    <s v="OT GENERALES"/>
    <s v="OT"/>
    <m/>
    <x v="0"/>
    <s v="Cerrada"/>
    <s v="Alta"/>
    <s v="03RE-SALUD FUNCIONARIA-CAMBIO DE TUBO"/>
    <s v="PATRICIA  LEAL SOTO"/>
    <s v="DANIA TAPIA ACOSTA"/>
    <d v="2023-10-10T11:41:00"/>
    <s v="ot"/>
    <m/>
    <x v="280"/>
    <x v="283"/>
    <m/>
    <m/>
    <n v="0"/>
    <n v="0"/>
    <n v="100"/>
    <x v="1427"/>
    <x v="1343"/>
    <s v="Erwin  Fernández Lara"/>
    <m/>
    <m/>
    <m/>
    <m/>
    <s v="SANDRA LOPEZ"/>
    <n v="633840"/>
    <s v="SALUD FUNCIONARIA"/>
    <m/>
    <m/>
    <m/>
    <m/>
    <d v="2023-10-04T00:00:00"/>
    <s v="HBV"/>
    <s v="No"/>
  </r>
  <r>
    <n v="52706"/>
    <s v="OT GENERALES"/>
    <s v="OT"/>
    <m/>
    <x v="0"/>
    <s v="Cerrada"/>
    <s v="Alta"/>
    <s v="03RE-BANCO DE SANGRE-CAMBIO DE FLUORESCENTE"/>
    <s v="PATRICIA  LEAL SOTO"/>
    <s v="DANIA TAPIA ACOSTA"/>
    <d v="2023-10-24T10:07:00"/>
    <s v="ot"/>
    <m/>
    <x v="228"/>
    <x v="238"/>
    <m/>
    <m/>
    <n v="0"/>
    <n v="0"/>
    <n v="100"/>
    <x v="1428"/>
    <x v="1344"/>
    <s v="DANIA TAPIA ACOSTA"/>
    <m/>
    <m/>
    <m/>
    <m/>
    <s v="YAQUELIN NAVARRETE"/>
    <n v="633796"/>
    <s v="BANCO DE SANGRE"/>
    <m/>
    <m/>
    <m/>
    <m/>
    <d v="2023-10-05T00:00:00"/>
    <s v="BANCO DE SANGRE"/>
    <s v="No"/>
  </r>
  <r>
    <n v="52715"/>
    <s v="OT GENERALES"/>
    <s v="OT"/>
    <m/>
    <x v="0"/>
    <s v="Cerrada"/>
    <s v="Urgente"/>
    <s v="03RE-ANATOMIA PATOLOGICA-REVISION Y REPARACION"/>
    <s v="PATRICIA  LEAL SOTO"/>
    <s v="DANIA TAPIA ACOSTA"/>
    <d v="2023-10-10T11:44:00"/>
    <s v="ot"/>
    <m/>
    <x v="228"/>
    <x v="238"/>
    <m/>
    <m/>
    <n v="0"/>
    <n v="0"/>
    <n v="100"/>
    <x v="1429"/>
    <x v="1345"/>
    <s v="Erwin  Fernández Lara"/>
    <m/>
    <m/>
    <m/>
    <m/>
    <s v="JUAN VARGAS"/>
    <n v="633622"/>
    <s v="ANATOMIA  PATOLOGICA"/>
    <m/>
    <s v="DANIA TAPIA ACOSTA"/>
    <m/>
    <m/>
    <d v="2023-10-05T00:00:00"/>
    <s v="ANATOMIA PATOLOGICA"/>
    <s v="No"/>
  </r>
  <r>
    <n v="52790"/>
    <s v="OT GENERALES"/>
    <s v="OT"/>
    <m/>
    <x v="0"/>
    <s v="Cerrada"/>
    <s v="Normal"/>
    <s v="03RE-ESTERILIZACION-CAMBIO DE TUBO FLUORESCENTE"/>
    <s v="PATRICIA  LEAL SOTO"/>
    <s v="RICARDO BURGOS"/>
    <d v="2023-10-16T12:08:00"/>
    <s v="ot"/>
    <m/>
    <x v="259"/>
    <x v="218"/>
    <m/>
    <m/>
    <n v="1"/>
    <n v="1"/>
    <n v="100"/>
    <x v="1430"/>
    <x v="1346"/>
    <s v="RICARDO BURGOS"/>
    <m/>
    <m/>
    <m/>
    <m/>
    <s v="CAMILA MARDONES"/>
    <m/>
    <s v="ESTERILIZACION"/>
    <m/>
    <m/>
    <m/>
    <m/>
    <d v="2023-10-07T00:00:00"/>
    <s v="ESTERILIZACION"/>
    <s v="No"/>
  </r>
  <r>
    <n v="52792"/>
    <s v="OT GENERALES"/>
    <s v="OT"/>
    <m/>
    <x v="0"/>
    <s v="Cerrada"/>
    <s v="Normal"/>
    <s v="03RE-POLI OFTALMOLOGIA-REVISION DE ENCHUFE"/>
    <s v="PATRICIA  LEAL SOTO"/>
    <s v="VICTOR ANTONIO OBANDO TRUJILLO"/>
    <d v="2023-10-10T18:13:00"/>
    <s v="ot"/>
    <m/>
    <x v="298"/>
    <x v="260"/>
    <m/>
    <m/>
    <n v="0"/>
    <n v="0"/>
    <n v="100"/>
    <x v="1431"/>
    <x v="1347"/>
    <s v="DANIA TAPIA ACOSTA"/>
    <m/>
    <m/>
    <m/>
    <m/>
    <s v="MARCELA GUZMAN"/>
    <n v="635360"/>
    <s v="POLI OFTALMOLOGIA"/>
    <m/>
    <s v="DANIA TAPIA ACOSTA"/>
    <m/>
    <m/>
    <d v="2023-10-07T00:00:00"/>
    <s v="POLI OFTALMOLOGIA"/>
    <s v="No"/>
  </r>
  <r>
    <n v="52796"/>
    <s v="OT GENERALES"/>
    <s v="OT"/>
    <m/>
    <x v="1"/>
    <s v="Cerrada"/>
    <s v="Urgente"/>
    <s v="03EI-LAVANDERIA-REVISION Y REPARACION"/>
    <s v="PATRICIA  LEAL SOTO"/>
    <s v="JORGE ANTONIO  PINO PINO"/>
    <d v="2023-11-07T09:39:00"/>
    <s v="ot"/>
    <m/>
    <x v="37"/>
    <x v="10"/>
    <n v="1"/>
    <n v="1"/>
    <n v="1"/>
    <n v="1"/>
    <n v="0"/>
    <x v="1432"/>
    <x v="1348"/>
    <s v="JORGE ANTONIO  PINO PINO"/>
    <m/>
    <m/>
    <m/>
    <m/>
    <s v="CLAUDIO POZO"/>
    <n v="633799"/>
    <s v="LAVANDERIA Y ROPERIA"/>
    <m/>
    <m/>
    <m/>
    <m/>
    <d v="2023-10-07T00:00:00"/>
    <s v="LAVANDERIA"/>
    <s v="No"/>
  </r>
  <r>
    <n v="52797"/>
    <s v="OT GENERALES"/>
    <s v="OT"/>
    <m/>
    <x v="1"/>
    <s v="Cerrada"/>
    <s v="Alta"/>
    <s v="03EI-LAVANDERIA - REVISION"/>
    <s v="PATRICIA  LEAL SOTO"/>
    <s v="JORGE ANTONIO  PINO PINO"/>
    <d v="2023-11-07T09:53:00"/>
    <s v="ot"/>
    <m/>
    <x v="299"/>
    <x v="301"/>
    <n v="4"/>
    <n v="4"/>
    <n v="4"/>
    <n v="4"/>
    <n v="0"/>
    <x v="1433"/>
    <x v="1349"/>
    <s v="JORGE ANTONIO  PINO PINO"/>
    <m/>
    <m/>
    <m/>
    <m/>
    <s v="CLAUDIO POZO VALENZUELA"/>
    <n v="633799"/>
    <s v="LAVANDERIA Y ROPERIA"/>
    <m/>
    <s v="JORGE ANTONIO  PINO PINO, JOSE LUIS  CEBALLO CARCAMO"/>
    <m/>
    <m/>
    <d v="2023-10-07T00:00:00"/>
    <s v="LAVANDERIA"/>
    <s v="No"/>
  </r>
  <r>
    <n v="52798"/>
    <s v="OT GENERALES"/>
    <s v="OT"/>
    <m/>
    <x v="1"/>
    <s v="Cerrada"/>
    <s v="Urgente"/>
    <s v="03EI-LAVANDERIA-LIMPIEZA DE FILTROS"/>
    <s v="PATRICIA  LEAL SOTO"/>
    <s v="JORGE ANTONIO  PINO PINO"/>
    <d v="2024-04-24T15:48:00"/>
    <s v="ot"/>
    <m/>
    <x v="282"/>
    <x v="285"/>
    <n v="1"/>
    <n v="1"/>
    <n v="1"/>
    <n v="1"/>
    <n v="0"/>
    <x v="1434"/>
    <x v="1350"/>
    <s v="JORGE ANTONIO  PINO PINO"/>
    <m/>
    <m/>
    <m/>
    <m/>
    <s v="CLAUDIO POZO VALENZUELA"/>
    <n v="633799"/>
    <s v="LAVANDERIA Y ROPERIA"/>
    <m/>
    <s v="SEBASTIAN TORRES CARVALLO, JORGE ANTONIO  PINO PINO, JOSE LUIS  CEBALLO CARCAMO"/>
    <m/>
    <m/>
    <d v="2023-10-07T00:00:00"/>
    <s v="LAVANDERIA"/>
    <s v="No"/>
  </r>
  <r>
    <n v="52799"/>
    <s v="OT GENERALES"/>
    <s v="OT"/>
    <m/>
    <x v="1"/>
    <s v="Cerrada"/>
    <s v="Alta"/>
    <s v="03EI-URGENCIA ADULTO-REPARACION"/>
    <s v="PATRICIA  LEAL SOTO"/>
    <s v="MAURICIO  QUEZADA MARTINEZ"/>
    <d v="2023-10-10T09:51:00"/>
    <s v="ot"/>
    <m/>
    <x v="300"/>
    <x v="302"/>
    <n v="4"/>
    <n v="4"/>
    <n v="4"/>
    <n v="4"/>
    <n v="100"/>
    <x v="1435"/>
    <x v="1351"/>
    <s v="MAURICIO  QUEZADA MARTINEZ"/>
    <m/>
    <m/>
    <m/>
    <m/>
    <s v="MARIA VILLARROEL"/>
    <n v="633744"/>
    <s v="URGENCIA ADULTOS"/>
    <m/>
    <s v="MAURICIO  QUEZADA MARTINEZ"/>
    <m/>
    <m/>
    <d v="2023-10-07T00:00:00"/>
    <s v="URGENCIA ADULTOS"/>
    <s v="No"/>
  </r>
  <r>
    <n v="52800"/>
    <s v="OT GENERALES"/>
    <s v="OT"/>
    <m/>
    <x v="0"/>
    <s v="Cerrada"/>
    <s v="Alta"/>
    <s v="03RE-URGENCIA ADULTO-LUZ MALA"/>
    <s v="PATRICIA  LEAL SOTO"/>
    <s v="DANIA TAPIA ACOSTA"/>
    <d v="2023-10-10T12:13:00"/>
    <s v="ot"/>
    <m/>
    <x v="298"/>
    <x v="260"/>
    <m/>
    <m/>
    <n v="0"/>
    <n v="0"/>
    <n v="100"/>
    <x v="1436"/>
    <x v="1352"/>
    <s v="DANIA TAPIA ACOSTA"/>
    <m/>
    <m/>
    <m/>
    <m/>
    <s v="MARIA VILLARROEL"/>
    <n v="633744"/>
    <s v="URGENCIA ADULTOS"/>
    <m/>
    <m/>
    <m/>
    <m/>
    <d v="2023-10-07T00:00:00"/>
    <s v="URGENCIA ADULTOS"/>
    <s v="No"/>
  </r>
  <r>
    <n v="52802"/>
    <s v="OT GENERALES"/>
    <s v="OT"/>
    <m/>
    <x v="2"/>
    <s v="Cerrada"/>
    <s v="Alta"/>
    <s v="03EM-POLI RESPIRATORIO-REVISION "/>
    <s v="PATRICIA  LEAL SOTO"/>
    <s v="JUAN  SOTO BARRIENTOS"/>
    <d v="2024-06-13T10:05:00"/>
    <s v="ot"/>
    <m/>
    <x v="230"/>
    <x v="10"/>
    <m/>
    <m/>
    <n v="0"/>
    <n v="0"/>
    <n v="60"/>
    <x v="1437"/>
    <x v="1353"/>
    <s v="JUAN  SOTO BARRIENTOS"/>
    <m/>
    <m/>
    <m/>
    <m/>
    <s v="CLAUDIA CARRILLO"/>
    <n v="633675"/>
    <s v="POLI RESPIRATORIO"/>
    <m/>
    <m/>
    <m/>
    <m/>
    <d v="2023-10-07T00:00:00"/>
    <s v="HBV"/>
    <s v="No"/>
  </r>
  <r>
    <n v="52806"/>
    <s v="OT GENERALES"/>
    <s v="OT"/>
    <m/>
    <x v="1"/>
    <s v="Cerrada"/>
    <s v="Normal"/>
    <s v="03EI-ESTERILIZACION-GETING 2"/>
    <s v="PATRICIA  LEAL SOTO"/>
    <s v="ALEJANDRO AMPUERO MUÑOZ"/>
    <d v="2023-11-29T13:04:00"/>
    <s v="ot"/>
    <m/>
    <x v="282"/>
    <x v="285"/>
    <n v="4"/>
    <n v="4"/>
    <n v="4"/>
    <n v="4"/>
    <n v="100"/>
    <x v="1438"/>
    <x v="1354"/>
    <s v="PATRICIA  LEAL SOTO"/>
    <m/>
    <m/>
    <m/>
    <m/>
    <s v="CONSTANZA PEREZ"/>
    <s v="S/N"/>
    <s v="ESTERILIZACION"/>
    <m/>
    <s v="ALEJANDRO AMPUERO MUÑOZ"/>
    <m/>
    <m/>
    <d v="2023-10-07T00:00:00"/>
    <s v="ESTERILIZACION"/>
    <s v="No"/>
  </r>
  <r>
    <n v="52811"/>
    <s v="OT GENERALES"/>
    <s v="OT"/>
    <m/>
    <x v="1"/>
    <s v="Cerrada"/>
    <s v="Alta"/>
    <s v="03EI-ESTERILIZACION-AUTOCLAVE B1"/>
    <s v="PATRICIA  LEAL SOTO"/>
    <s v="ALEJANDRO AMPUERO MUÑOZ"/>
    <d v="2023-11-29T13:03:00"/>
    <s v="ot"/>
    <m/>
    <x v="255"/>
    <x v="260"/>
    <n v="9"/>
    <n v="9"/>
    <n v="9"/>
    <n v="9"/>
    <n v="100"/>
    <x v="1439"/>
    <x v="1355"/>
    <s v="PATRICIA  LEAL SOTO"/>
    <m/>
    <m/>
    <m/>
    <m/>
    <s v="CARLA SALAZAR"/>
    <s v="S/N"/>
    <s v="ESTERILIZACION "/>
    <m/>
    <s v="ALEJANDRO AMPUERO MUÑOZ"/>
    <m/>
    <m/>
    <d v="2023-10-10T00:00:00"/>
    <s v="ESTERILIZACION"/>
    <s v="No"/>
  </r>
  <r>
    <n v="52813"/>
    <s v="OT GENERALES"/>
    <s v="OT"/>
    <m/>
    <x v="1"/>
    <s v="Cerrada"/>
    <s v="Alta"/>
    <s v="03EI-UCI PEDIATRICA-REVISIÓN Y REPARACION"/>
    <s v="PATRICIA  LEAL SOTO"/>
    <s v="SEBASTIAN TORRES CARVALLO"/>
    <d v="2023-10-13T12:22:00"/>
    <s v="ot"/>
    <m/>
    <x v="294"/>
    <x v="297"/>
    <n v="1"/>
    <n v="1"/>
    <n v="1"/>
    <n v="1"/>
    <n v="0"/>
    <x v="1440"/>
    <x v="1356"/>
    <s v="SEBASTIAN TORRES CARVALLO"/>
    <m/>
    <m/>
    <m/>
    <m/>
    <s v="NARDA AZOCAR ULLOA"/>
    <n v="633654"/>
    <s v="UPC UCI PEDIATRICA "/>
    <m/>
    <s v="SEBASTIAN TORRES CARVALLO"/>
    <m/>
    <m/>
    <d v="2023-10-10T00:00:00"/>
    <s v="UCI PEDIATRICA"/>
    <s v="No"/>
  </r>
  <r>
    <n v="52823"/>
    <s v="OT GENERALES"/>
    <s v="OT"/>
    <m/>
    <x v="0"/>
    <s v="Cerrada"/>
    <s v="Alta"/>
    <s v="03RE-URGENCIA ADULTO-CAMBIO DE TUBO FLUORESCENTES"/>
    <s v="PATRICIA  LEAL SOTO"/>
    <s v="RICARDO BURGOS"/>
    <d v="2023-10-10T12:08:00"/>
    <s v="ot"/>
    <m/>
    <x v="255"/>
    <x v="260"/>
    <m/>
    <m/>
    <n v="1"/>
    <n v="1"/>
    <n v="100"/>
    <x v="1441"/>
    <x v="1357"/>
    <s v="RICARDO BURGOS"/>
    <m/>
    <m/>
    <m/>
    <m/>
    <s v="MARIA VILLARROEL"/>
    <n v="633744"/>
    <s v="URGENCIA ADULTOS"/>
    <m/>
    <m/>
    <m/>
    <m/>
    <d v="2023-10-10T00:00:00"/>
    <s v="URGENCIA ADULTOS"/>
    <s v="No"/>
  </r>
  <r>
    <n v="52840"/>
    <s v="OT GENERALES"/>
    <s v="OT"/>
    <m/>
    <x v="0"/>
    <s v="Cerrada"/>
    <s v="Urgente"/>
    <s v="03RE-MEDICO QUIRURGICO-ARREGLO DE ENCHUFE"/>
    <s v="PATRICIA  LEAL SOTO"/>
    <s v="VICTOR ANTONIO OBANDO TRUJILLO"/>
    <d v="2023-10-23T10:26:00"/>
    <s v="ot"/>
    <m/>
    <x v="255"/>
    <x v="260"/>
    <m/>
    <m/>
    <n v="0"/>
    <n v="0"/>
    <n v="100"/>
    <x v="1442"/>
    <x v="1358"/>
    <s v="Erwin  Fernández Lara"/>
    <m/>
    <m/>
    <m/>
    <m/>
    <s v="XIMENA RIVAS PEÑA"/>
    <n v="633673"/>
    <s v="MEDICO QUIRURGICO"/>
    <m/>
    <m/>
    <m/>
    <m/>
    <d v="2023-10-10T00:00:00"/>
    <s v="HBV"/>
    <s v="No"/>
  </r>
  <r>
    <n v="52843"/>
    <s v="OT GENERALES"/>
    <s v="OT"/>
    <m/>
    <x v="0"/>
    <s v="Cerrada"/>
    <s v="Urgente"/>
    <s v="03RE-CONTABILIDAD-FALLA  ELECTRICA"/>
    <s v="PATRICIA  LEAL SOTO"/>
    <s v="RICARDO BURGOS"/>
    <d v="2023-10-13T17:04:00"/>
    <s v="ot"/>
    <m/>
    <x v="301"/>
    <x v="303"/>
    <m/>
    <m/>
    <n v="1"/>
    <n v="1"/>
    <n v="100"/>
    <x v="1443"/>
    <x v="1359"/>
    <s v="RICARDO BURGOS"/>
    <m/>
    <m/>
    <m/>
    <m/>
    <s v="CAROLINE GATICA VARGAS"/>
    <n v="633487"/>
    <s v="CONTABILIDAD Y PRESUPUESTOS "/>
    <m/>
    <m/>
    <m/>
    <m/>
    <d v="2023-10-10T00:00:00"/>
    <s v="DEPARTAMENTO FINANZAS"/>
    <s v="No"/>
  </r>
  <r>
    <n v="52847"/>
    <s v="OT GENERALES"/>
    <s v="OT"/>
    <m/>
    <x v="1"/>
    <s v="Cerrada"/>
    <s v="Urgente"/>
    <s v="03EI-LAVANDERIA-REVISION Y REPARACION"/>
    <s v="PATRICIA  LEAL SOTO"/>
    <s v="JORGE ANTONIO  PINO PINO"/>
    <d v="2024-04-25T10:14:00"/>
    <s v="ot"/>
    <m/>
    <x v="238"/>
    <x v="246"/>
    <n v="1"/>
    <n v="1"/>
    <n v="1"/>
    <n v="1"/>
    <n v="0"/>
    <x v="1444"/>
    <x v="1360"/>
    <s v="JORGE ANTONIO  PINO PINO"/>
    <m/>
    <m/>
    <m/>
    <m/>
    <s v="CLAUDIO POZO VALENZUELA"/>
    <n v="633799"/>
    <s v="LAVANDERIA Y ROPERIA"/>
    <m/>
    <s v="JORGE ANTONIO  PINO PINO"/>
    <m/>
    <m/>
    <d v="2023-10-10T00:00:00"/>
    <s v="LAVANDERIA"/>
    <s v="No"/>
  </r>
  <r>
    <n v="52880"/>
    <s v="OT GENERALES"/>
    <s v="OT"/>
    <m/>
    <x v="0"/>
    <s v="Cerrada"/>
    <s v="Alta"/>
    <s v="03RE-UTI 1-REPARACION DE LUZ"/>
    <s v="PATRICIA  LEAL SOTO"/>
    <s v="DANIA TAPIA ACOSTA"/>
    <d v="2023-12-14T00:21:00"/>
    <s v="ot"/>
    <m/>
    <x v="301"/>
    <x v="303"/>
    <n v="1"/>
    <n v="1"/>
    <n v="1"/>
    <n v="1"/>
    <n v="100"/>
    <x v="1445"/>
    <x v="1361"/>
    <s v="Erwin  Fernández Lara"/>
    <m/>
    <m/>
    <m/>
    <m/>
    <s v="DANIELA SAEZ SANDOVAL"/>
    <n v="633482"/>
    <s v="UTI 1"/>
    <m/>
    <s v="VICTOR ANTONIO OBANDO TRUJILLO"/>
    <m/>
    <m/>
    <d v="2023-10-10T00:00:00"/>
    <s v="HBV"/>
    <s v="No"/>
  </r>
  <r>
    <n v="52898"/>
    <s v="OT GENERALES"/>
    <s v="OT"/>
    <m/>
    <x v="0"/>
    <s v="Cerrada"/>
    <s v="Alta"/>
    <s v="03RE-MEDICINA-ARREGLO DE TIMBRE"/>
    <s v="PATRICIA  LEAL SOTO"/>
    <s v="RICARDO BURGOS"/>
    <d v="2023-11-15T09:07:00"/>
    <s v="ot"/>
    <m/>
    <x v="302"/>
    <x v="78"/>
    <m/>
    <m/>
    <n v="1"/>
    <n v="1"/>
    <n v="100"/>
    <x v="1446"/>
    <x v="1362"/>
    <s v="RICARDO BURGOS"/>
    <m/>
    <m/>
    <m/>
    <m/>
    <s v="CLAUDIA CAMPOS RIVERA"/>
    <n v="633520"/>
    <s v="MEDICINA"/>
    <m/>
    <m/>
    <m/>
    <m/>
    <d v="2023-10-11T00:00:00"/>
    <s v="MEDICINA"/>
    <s v="No"/>
  </r>
  <r>
    <n v="52906"/>
    <s v="OT GENERALES"/>
    <s v="OT"/>
    <m/>
    <x v="1"/>
    <s v="Cerrada"/>
    <s v="Urgente"/>
    <s v="03EI-MEDICINA -CABLE MALO "/>
    <s v="PATRICIA  LEAL SOTO"/>
    <s v="FELIPE  FIGUEROA CANUIÑIR"/>
    <d v="2023-10-16T11:54:00"/>
    <s v="ot"/>
    <m/>
    <x v="303"/>
    <x v="304"/>
    <n v="2"/>
    <n v="2"/>
    <n v="2"/>
    <n v="2"/>
    <n v="100"/>
    <x v="1447"/>
    <x v="1363"/>
    <s v="FELIPE  FIGUEROA CANUIÑIR"/>
    <m/>
    <m/>
    <m/>
    <m/>
    <s v="CLAUDIA CAMPOS RIVERA"/>
    <n v="633520"/>
    <s v="MEDICINA UTI 3°PISO"/>
    <m/>
    <s v="FELIPE  FIGUEROA CANUIÑIR"/>
    <m/>
    <m/>
    <d v="2023-10-11T00:00:00"/>
    <s v="MEDICINA"/>
    <s v="No"/>
  </r>
  <r>
    <n v="52915"/>
    <s v="OT GENERALES"/>
    <s v="OT"/>
    <m/>
    <x v="1"/>
    <s v="Cerrada"/>
    <s v="Alta"/>
    <s v="03EI-RECUPERACION-REVISIÓN"/>
    <s v="PATRICIA  LEAL SOTO"/>
    <s v="ALVARO  MATUS REYES"/>
    <d v="2024-04-09T09:02:00"/>
    <s v="ot"/>
    <m/>
    <x v="294"/>
    <x v="297"/>
    <n v="9"/>
    <n v="9"/>
    <n v="9"/>
    <n v="9"/>
    <n v="100"/>
    <x v="1448"/>
    <x v="1364"/>
    <s v="ALVARO  MATUS REYES"/>
    <m/>
    <m/>
    <m/>
    <m/>
    <s v="EVELYN RODAS"/>
    <n v="633996"/>
    <s v="RECUPERACION H"/>
    <m/>
    <s v="FELIPE  FIGUEROA CANUIÑIR"/>
    <m/>
    <m/>
    <d v="2023-10-11T00:00:00"/>
    <s v="RECUPERACION PABELLON CENTRAL"/>
    <s v="No"/>
  </r>
  <r>
    <n v="52916"/>
    <s v="OT GENERALES"/>
    <s v="OT"/>
    <m/>
    <x v="0"/>
    <s v="Cerrada"/>
    <s v="Alta"/>
    <s v="03RE-FARMACIA HOSPITALIZADOS- REPOSICION TUBO FLUORESCENTES"/>
    <s v="PATRICIA  LEAL SOTO"/>
    <s v="DANIA TAPIA ACOSTA"/>
    <d v="2023-10-17T12:56:00"/>
    <s v="ot"/>
    <m/>
    <x v="294"/>
    <x v="297"/>
    <m/>
    <m/>
    <n v="0"/>
    <n v="0"/>
    <n v="100"/>
    <x v="1449"/>
    <x v="1365"/>
    <s v="DANIA TAPIA ACOSTA"/>
    <m/>
    <m/>
    <m/>
    <m/>
    <s v="MARY SANCHEZ CABRERA"/>
    <n v="633615"/>
    <s v="FARMACIA HOSPITALIZADOS"/>
    <m/>
    <s v="Erwin  Fernández Lara"/>
    <m/>
    <m/>
    <d v="2023-10-11T00:00:00"/>
    <s v="FARMACIA H. REGIONAL"/>
    <s v="No"/>
  </r>
  <r>
    <n v="52921"/>
    <s v="OT GENERALES"/>
    <s v="OT"/>
    <m/>
    <x v="0"/>
    <s v="Cerrada"/>
    <s v="Urgente"/>
    <s v="03RE-UTI 2-CONFECCION DE ALARGADOR"/>
    <s v="PATRICIA  LEAL SOTO"/>
    <s v="RICARDO BURGOS"/>
    <d v="2023-10-11T13:06:00"/>
    <s v="ot"/>
    <m/>
    <x v="294"/>
    <x v="297"/>
    <n v="1"/>
    <n v="1"/>
    <n v="1"/>
    <n v="1"/>
    <n v="100"/>
    <x v="1450"/>
    <x v="1366"/>
    <s v="Erwin  Fernández Lara"/>
    <m/>
    <m/>
    <m/>
    <m/>
    <s v="ELIZABETH NAVARRO ARANEDA"/>
    <s v="633815/633497"/>
    <s v="UTI2"/>
    <m/>
    <s v="Erwin  Fernández Lara"/>
    <m/>
    <m/>
    <d v="2023-10-11T00:00:00"/>
    <s v="HBV"/>
    <s v="No"/>
  </r>
  <r>
    <n v="52968"/>
    <s v="OT GENERALES"/>
    <s v="OT"/>
    <m/>
    <x v="0"/>
    <s v="Cerrada"/>
    <s v="Alta"/>
    <s v="03RE-REPOSTERO-CAMBIO DE TUBO"/>
    <s v="PATRICIA  LEAL SOTO"/>
    <s v="RICARDO BURGOS"/>
    <d v="2023-10-20T12:13:00"/>
    <s v="ot"/>
    <m/>
    <x v="238"/>
    <x v="246"/>
    <m/>
    <m/>
    <n v="1"/>
    <n v="1"/>
    <n v="100"/>
    <x v="1451"/>
    <x v="1367"/>
    <s v="RICARDO BURGOS"/>
    <m/>
    <m/>
    <m/>
    <m/>
    <s v="BARBARA FILGEIRA "/>
    <n v="633532"/>
    <s v="RESPOSTERO"/>
    <m/>
    <m/>
    <m/>
    <m/>
    <d v="2023-10-11T00:00:00"/>
    <s v="HBV"/>
    <s v="No"/>
  </r>
  <r>
    <n v="52971"/>
    <s v="OT GENERALES"/>
    <s v="OT"/>
    <m/>
    <x v="1"/>
    <s v="Cerrada"/>
    <s v="Alta"/>
    <s v="03EI-NEUROLOGIA-CAMBIO DE RUEDAS"/>
    <s v="PATRICIA  LEAL SOTO"/>
    <s v="FELIPE  FIGUEROA CANUIÑIR"/>
    <d v="2023-10-16T11:57:00"/>
    <s v="ot"/>
    <m/>
    <x v="294"/>
    <x v="297"/>
    <n v="3"/>
    <n v="3"/>
    <n v="3"/>
    <n v="3"/>
    <n v="100"/>
    <x v="1452"/>
    <x v="1368"/>
    <s v="FELIPE  FIGUEROA CANUIÑIR"/>
    <m/>
    <m/>
    <m/>
    <m/>
    <s v="MARIEL UNDA"/>
    <n v="633713"/>
    <s v="NEUROLOGIA /NEUROCIRUGIA"/>
    <m/>
    <s v="ALVARO  MATUS REYES, FELIPE  FIGUEROA CANUIÑIR"/>
    <m/>
    <m/>
    <d v="2023-10-11T00:00:00"/>
    <s v="NEUROCIRUGIA"/>
    <s v="No"/>
  </r>
  <r>
    <n v="52989"/>
    <s v="OT GENERALES"/>
    <s v="OT"/>
    <m/>
    <x v="1"/>
    <s v="Cerrada"/>
    <s v="Alta"/>
    <s v="03EI-ESTERILIZACION-BELIMED 1"/>
    <s v="PATRICIA  LEAL SOTO"/>
    <s v="ALEJANDRO AMPUERO MUÑOZ"/>
    <d v="2023-11-29T13:01:00"/>
    <s v="ot"/>
    <m/>
    <x v="303"/>
    <x v="304"/>
    <n v="3"/>
    <n v="3"/>
    <n v="3"/>
    <n v="3"/>
    <n v="100"/>
    <x v="1453"/>
    <x v="1369"/>
    <s v="PATRICIA  LEAL SOTO"/>
    <m/>
    <m/>
    <m/>
    <m/>
    <s v="CONSTANZA PEREZ"/>
    <s v="S/N"/>
    <s v="ESTERILIZACION"/>
    <m/>
    <s v="Felipe Alvarado Palomino"/>
    <m/>
    <m/>
    <d v="2023-10-12T00:00:00"/>
    <s v="ESTERILIZACION"/>
    <s v="No"/>
  </r>
  <r>
    <n v="53005"/>
    <s v="OT GENERALES"/>
    <s v="OT"/>
    <m/>
    <x v="0"/>
    <s v="Cerrada"/>
    <s v="Normal"/>
    <s v="03RE-RAYOS-INSTALACION"/>
    <s v="PATRICIA  LEAL SOTO"/>
    <s v="VICTOR ANTONIO OBANDO TRUJILLO"/>
    <d v="2023-10-26T12:39:00"/>
    <s v="ot"/>
    <m/>
    <x v="291"/>
    <x v="295"/>
    <m/>
    <m/>
    <n v="0"/>
    <n v="0"/>
    <n v="100"/>
    <x v="1454"/>
    <x v="1370"/>
    <s v="DANIA TAPIA ACOSTA"/>
    <m/>
    <m/>
    <m/>
    <m/>
    <s v="DAVNE VERGARA CONTRERAS"/>
    <s v="633913/633399"/>
    <s v="RAYOS IMAGENOLOGIA"/>
    <m/>
    <m/>
    <m/>
    <m/>
    <d v="2023-10-12T00:00:00"/>
    <s v="RADIOLOGIA REGIONAL"/>
    <s v="No"/>
  </r>
  <r>
    <n v="53012"/>
    <s v="OT GENERALES"/>
    <s v="OT"/>
    <m/>
    <x v="0"/>
    <s v="Cerrada"/>
    <s v="Alta"/>
    <s v="03RE-MOVILIZACION-CAMBIO DE AMPOLLETA"/>
    <s v="PATRICIA  LEAL SOTO"/>
    <s v="RICARDO BURGOS"/>
    <d v="2023-10-13T15:08:00"/>
    <s v="ot"/>
    <m/>
    <x v="301"/>
    <x v="303"/>
    <n v="3"/>
    <n v="3"/>
    <n v="1"/>
    <n v="1"/>
    <n v="100"/>
    <x v="1455"/>
    <x v="1371"/>
    <s v="PATRICIA  LEAL SOTO"/>
    <m/>
    <m/>
    <m/>
    <m/>
    <s v="ABNER BECERRA"/>
    <n v="633413"/>
    <s v="SERVICIOS Y LOGISTICA"/>
    <m/>
    <m/>
    <m/>
    <m/>
    <d v="2023-10-12T00:00:00"/>
    <s v="MOVILIZACION"/>
    <s v="No"/>
  </r>
  <r>
    <n v="53021"/>
    <s v="OT GENERALES"/>
    <s v="OT"/>
    <m/>
    <x v="3"/>
    <s v="Cerrada"/>
    <s v="Alta"/>
    <s v="03GC-UCI ADULTOS-REPARACION "/>
    <s v="PATRICIA  LEAL SOTO"/>
    <s v="ROBERTO ALEJANDRO JARAMILLO PEREZ"/>
    <d v="2023-10-13T11:12:00"/>
    <s v="ot"/>
    <m/>
    <x v="303"/>
    <x v="304"/>
    <n v="1"/>
    <n v="1"/>
    <n v="0"/>
    <n v="0"/>
    <n v="100"/>
    <x v="1456"/>
    <x v="1372"/>
    <s v="ROBERTO ALEJANDRO JARAMILLO PEREZ"/>
    <m/>
    <m/>
    <m/>
    <m/>
    <s v="MARCIAL BASTIDAS NUÑEZ"/>
    <n v="633637"/>
    <s v="UCI ADULTO"/>
    <m/>
    <m/>
    <m/>
    <m/>
    <d v="2023-10-12T00:00:00"/>
    <s v="UCI ADULTO"/>
    <s v="No"/>
  </r>
  <r>
    <n v="53057"/>
    <s v="OT GENERALES"/>
    <s v="OT"/>
    <m/>
    <x v="0"/>
    <s v="Cerrada"/>
    <s v="Alta"/>
    <s v="03RE-POLI CIRUGIA-CAMBIO DE ENCHUFE "/>
    <s v="PATRICIA  LEAL SOTO"/>
    <s v="RICARDO BURGOS"/>
    <d v="2023-10-20T10:49:00"/>
    <s v="ot"/>
    <m/>
    <x v="252"/>
    <x v="257"/>
    <m/>
    <m/>
    <n v="2"/>
    <n v="2"/>
    <n v="100"/>
    <x v="1457"/>
    <x v="1373"/>
    <s v="RICARDO BURGOS"/>
    <m/>
    <m/>
    <m/>
    <m/>
    <s v="CLAUDIA LOPEZ REYES"/>
    <n v="633329"/>
    <s v="POLI CIRUGIA"/>
    <m/>
    <m/>
    <m/>
    <m/>
    <d v="2023-10-13T00:00:00"/>
    <s v="POLI CIRUGIA ADULTO"/>
    <s v="No"/>
  </r>
  <r>
    <n v="53083"/>
    <s v="OT GENERALES"/>
    <s v="OT"/>
    <m/>
    <x v="0"/>
    <s v="Rechazada"/>
    <s v="Alta"/>
    <s v="03RE-NEONATOLOGIA -INSTALACION DE ENCHUFE"/>
    <s v="PATRICIA  LEAL SOTO"/>
    <s v="VICTOR ANTONIO OBANDO TRUJILLO"/>
    <d v="2024-01-04T16:49:00"/>
    <s v="ot"/>
    <m/>
    <x v="304"/>
    <x v="305"/>
    <m/>
    <m/>
    <n v="0"/>
    <n v="0"/>
    <n v="100"/>
    <x v="1458"/>
    <x v="1374"/>
    <s v="DANIA TAPIA ACOSTA"/>
    <m/>
    <m/>
    <m/>
    <m/>
    <s v="IBSIA LINCOPE"/>
    <s v="S/N"/>
    <s v="NEONATOLOGIA"/>
    <m/>
    <s v="DANIA TAPIA ACOSTA"/>
    <m/>
    <m/>
    <d v="2023-10-13T00:00:00"/>
    <s v="NEONATO CUIDADOS BASICOS"/>
    <s v="No"/>
  </r>
  <r>
    <n v="53085"/>
    <s v="OT GENERALES"/>
    <s v="OT"/>
    <m/>
    <x v="0"/>
    <s v="Cerrada"/>
    <s v="Inmediata"/>
    <s v="03RE-HALL ASCENSORES-ARREGLO DE ILUMINARIA"/>
    <s v="PATRICIA  LEAL SOTO"/>
    <s v="RICARDO BURGOS"/>
    <d v="2023-10-13T17:08:00"/>
    <s v="ot"/>
    <m/>
    <x v="301"/>
    <x v="303"/>
    <m/>
    <m/>
    <n v="6"/>
    <n v="6"/>
    <n v="100"/>
    <x v="1459"/>
    <x v="1375"/>
    <s v="RICARDO BURGOS"/>
    <m/>
    <m/>
    <m/>
    <m/>
    <s v="ERWIN FERNANDEZ"/>
    <n v="633426"/>
    <s v="REDES ELECTRICAS "/>
    <m/>
    <m/>
    <m/>
    <m/>
    <d v="2023-10-13T00:00:00"/>
    <s v="SUB DPTO MANTEN.DE EQUIP."/>
    <s v="No"/>
  </r>
  <r>
    <n v="53091"/>
    <s v="OT GENERALES"/>
    <s v="OT"/>
    <m/>
    <x v="0"/>
    <s v="Cerrada"/>
    <s v="Alta"/>
    <s v="03RE-BANCO DE SANGRE-UPS"/>
    <s v="PATRICIA  LEAL SOTO"/>
    <s v="RICARDO BURGOS"/>
    <d v="2023-10-16T09:53:00"/>
    <s v="ot"/>
    <m/>
    <x v="259"/>
    <x v="218"/>
    <m/>
    <m/>
    <n v="6"/>
    <n v="6"/>
    <n v="100"/>
    <x v="1460"/>
    <x v="1376"/>
    <s v="RICARDO BURGOS"/>
    <m/>
    <m/>
    <m/>
    <m/>
    <s v="YAQUELIN NAVARRETE"/>
    <n v="633769"/>
    <s v="BANCO DE SANGRE"/>
    <m/>
    <m/>
    <m/>
    <m/>
    <d v="2023-10-13T00:00:00"/>
    <s v="BANCO DE SANGRE"/>
    <s v="No"/>
  </r>
  <r>
    <n v="53092"/>
    <s v="OT GENERALES"/>
    <s v="OT"/>
    <m/>
    <x v="0"/>
    <s v="Cerrada"/>
    <s v="Alta"/>
    <s v="03RE-SUBDIRECCION MEDICA-MEJORA DE ILUMINACIÓN"/>
    <s v="PATRICIA  LEAL SOTO"/>
    <s v="VICTOR ANTONIO OBANDO TRUJILLO"/>
    <d v="2023-10-16T15:01:00"/>
    <s v="ot"/>
    <m/>
    <x v="259"/>
    <x v="218"/>
    <m/>
    <m/>
    <n v="0"/>
    <n v="0"/>
    <n v="100"/>
    <x v="1461"/>
    <x v="1377"/>
    <s v="DANIA TAPIA ACOSTA"/>
    <m/>
    <m/>
    <m/>
    <m/>
    <s v="JUDITH MONSALVE ROSAS"/>
    <n v="633417"/>
    <s v="SUBDIRECCION  MEDICA"/>
    <m/>
    <s v="DANIA TAPIA ACOSTA"/>
    <m/>
    <m/>
    <d v="2023-10-13T00:00:00"/>
    <s v="DIRECCION"/>
    <s v="No"/>
  </r>
  <r>
    <n v="53104"/>
    <s v="OT GENERALES"/>
    <s v="OT"/>
    <m/>
    <x v="0"/>
    <s v="Cerrada"/>
    <s v="Alta"/>
    <s v="03RE-NEONATOLOGIA -INSTALAR TIMBRE"/>
    <s v="PATRICIA  LEAL SOTO"/>
    <s v="FRANCISCO ROLANDO PRADINES BRIONES"/>
    <d v="2024-01-10T15:10:00"/>
    <s v="ot"/>
    <m/>
    <x v="273"/>
    <x v="276"/>
    <m/>
    <m/>
    <n v="0"/>
    <n v="0"/>
    <n v="100"/>
    <x v="1462"/>
    <x v="1378"/>
    <s v="DANIA TAPIA ACOSTA"/>
    <m/>
    <m/>
    <m/>
    <m/>
    <s v="REBECA LEMARIE"/>
    <n v="633594"/>
    <s v="NEONATOLOGIA"/>
    <m/>
    <m/>
    <m/>
    <m/>
    <d v="2023-10-16T00:00:00"/>
    <s v="NEONATO CUIDADOS BASICOS"/>
    <s v="No"/>
  </r>
  <r>
    <n v="53120"/>
    <s v="OT GENERALES"/>
    <s v="OT"/>
    <m/>
    <x v="0"/>
    <s v="Cerrada"/>
    <s v="Normal"/>
    <s v="03RE-POLI COLOPROCTOLOGIA-CAMBIO TUBOS"/>
    <s v="PATRICIA  LEAL SOTO"/>
    <s v="VICTOR ANTONIO OBANDO TRUJILLO"/>
    <d v="2023-10-17T16:44:00"/>
    <s v="ot"/>
    <m/>
    <x v="252"/>
    <x v="257"/>
    <m/>
    <m/>
    <n v="0"/>
    <n v="0"/>
    <n v="100"/>
    <x v="1463"/>
    <x v="1379"/>
    <s v="DANIA TAPIA ACOSTA"/>
    <m/>
    <m/>
    <m/>
    <m/>
    <s v="CAMILA AQUEVEQUE"/>
    <n v="633043"/>
    <s v="POLI COLOPROCTOLOGIA HBV"/>
    <m/>
    <s v="DANIA TAPIA ACOSTA"/>
    <m/>
    <m/>
    <d v="2023-10-16T00:00:00"/>
    <s v="HBV"/>
    <s v="No"/>
  </r>
  <r>
    <n v="53183"/>
    <s v="OT GENERALES"/>
    <s v="OT"/>
    <m/>
    <x v="0"/>
    <s v="Cerrada"/>
    <s v="Alta"/>
    <s v="03RE-BANCO DE SANGRE-INSTALACION"/>
    <s v="PATRICIA  LEAL SOTO"/>
    <s v="VICTOR ANTONIO OBANDO TRUJILLO"/>
    <d v="2024-01-11T17:18:00"/>
    <s v="ot"/>
    <m/>
    <x v="253"/>
    <x v="258"/>
    <n v="1"/>
    <n v="1"/>
    <n v="1"/>
    <n v="1"/>
    <n v="100"/>
    <x v="1464"/>
    <x v="1380"/>
    <s v="Erwin  Fernández Lara"/>
    <m/>
    <m/>
    <m/>
    <m/>
    <s v="YAQUELIN NAVARRETE"/>
    <n v="633769"/>
    <s v="BANCO DE SANGRE"/>
    <m/>
    <m/>
    <m/>
    <m/>
    <d v="2023-10-16T00:00:00"/>
    <s v="BANCO DE SANGRE"/>
    <s v="No"/>
  </r>
  <r>
    <n v="53258"/>
    <s v="OT GENERALES"/>
    <s v="OT"/>
    <m/>
    <x v="0"/>
    <s v="Cerrada"/>
    <s v="Alta"/>
    <s v="03RE-CENTRAL DE PRODUCCION-ENCHUFE"/>
    <s v="PATRICIA  LEAL SOTO"/>
    <s v="RICARDO BURGOS"/>
    <d v="2023-11-25T19:56:00"/>
    <s v="ot"/>
    <m/>
    <x v="305"/>
    <x v="306"/>
    <m/>
    <m/>
    <n v="3"/>
    <n v="3"/>
    <n v="100"/>
    <x v="1465"/>
    <x v="1381"/>
    <s v="RICARDO BURGOS"/>
    <m/>
    <m/>
    <m/>
    <m/>
    <s v="PALOMA ACEVEDO"/>
    <n v="633173"/>
    <s v="CENTRAL DE PRODUCCION"/>
    <m/>
    <m/>
    <m/>
    <m/>
    <d v="2023-10-17T00:00:00"/>
    <s v="ALIMENTACION (UCP)"/>
    <s v="No"/>
  </r>
  <r>
    <n v="53260"/>
    <s v="OT GENERALES"/>
    <s v="OT"/>
    <m/>
    <x v="1"/>
    <s v="Cerrada"/>
    <s v="Urgente"/>
    <s v="03EI-PABELLON CENTRAL-REPARACION PORTASUERO Y ARCO"/>
    <s v="PATRICIA  LEAL SOTO"/>
    <s v="ALVARO  MATUS REYES"/>
    <d v="2024-04-08T14:33:00"/>
    <s v="ot"/>
    <m/>
    <x v="252"/>
    <x v="257"/>
    <n v="1"/>
    <n v="1"/>
    <n v="1"/>
    <n v="1"/>
    <n v="100"/>
    <x v="1466"/>
    <x v="1382"/>
    <s v="ALVARO  MATUS REYES"/>
    <m/>
    <m/>
    <m/>
    <m/>
    <s v="JAVIERA HERNANDEZ"/>
    <n v="633510"/>
    <s v="PABELLON CENTRAL"/>
    <m/>
    <s v="ALVARO  MATUS REYES"/>
    <m/>
    <m/>
    <d v="2023-10-17T00:00:00"/>
    <s v="PABELLON CENTRAL"/>
    <s v="No"/>
  </r>
  <r>
    <n v="53264"/>
    <s v="OT GENERALES"/>
    <s v="OT"/>
    <m/>
    <x v="3"/>
    <s v="Cerrada"/>
    <s v="Alta"/>
    <s v="03GC-UCI ADULTOS-REPARACIÓN TOMA AIRE"/>
    <s v="PATRICIA  LEAL SOTO"/>
    <s v="ROBERTO ALEJANDRO JARAMILLO PEREZ"/>
    <d v="2023-10-20T09:31:00"/>
    <s v="ot"/>
    <m/>
    <x v="306"/>
    <x v="307"/>
    <n v="1"/>
    <n v="1"/>
    <n v="0"/>
    <n v="0"/>
    <n v="100"/>
    <x v="1467"/>
    <x v="1383"/>
    <s v="ROBERTO ALEJANDRO JARAMILLO PEREZ"/>
    <m/>
    <m/>
    <m/>
    <m/>
    <s v="MARCIAL BASTIDAS NUÑEZ"/>
    <n v="633637"/>
    <s v="UCI ADULTO"/>
    <m/>
    <m/>
    <m/>
    <m/>
    <d v="2023-10-17T00:00:00"/>
    <s v="UCI ADULTO"/>
    <s v="No"/>
  </r>
  <r>
    <n v="53271"/>
    <s v="OT GENERALES"/>
    <s v="OT"/>
    <m/>
    <x v="3"/>
    <s v="Cerrada"/>
    <s v="Urgente"/>
    <s v="03GC-ENDOSCOPÍA-CAMBIO DE FLUJÓMETRO"/>
    <s v="PATRICIA  LEAL SOTO"/>
    <s v="ROBERTO ALEJANDRO JARAMILLO PEREZ"/>
    <d v="2023-10-18T09:18:00"/>
    <s v="ot"/>
    <m/>
    <x v="252"/>
    <x v="257"/>
    <n v="1"/>
    <n v="1"/>
    <n v="0"/>
    <n v="0"/>
    <n v="100"/>
    <x v="1468"/>
    <x v="1384"/>
    <s v="ROBERTO ALEJANDRO JARAMILLO PEREZ"/>
    <m/>
    <m/>
    <m/>
    <m/>
    <s v="TANIA FERNANDEZ"/>
    <n v="633999"/>
    <s v="ENDOSCOPIA"/>
    <m/>
    <m/>
    <m/>
    <m/>
    <d v="2023-10-17T00:00:00"/>
    <s v="POLI GASTROENTEROLOGIA"/>
    <s v="No"/>
  </r>
  <r>
    <n v="53313"/>
    <s v="OT GENERALES"/>
    <s v="OT"/>
    <m/>
    <x v="0"/>
    <s v="Cerrada"/>
    <s v="Alta"/>
    <s v="03RE-POLI PATOLOGIA MAMARIA-CAMBIO DE TUBOS"/>
    <s v="PATRICIA  LEAL SOTO"/>
    <s v="RICARDO BURGOS"/>
    <d v="2023-10-24T13:40:00"/>
    <s v="ot"/>
    <m/>
    <x v="212"/>
    <x v="221"/>
    <m/>
    <m/>
    <n v="3"/>
    <n v="3"/>
    <n v="100"/>
    <x v="1469"/>
    <x v="1385"/>
    <s v="RICARDO BURGOS"/>
    <m/>
    <m/>
    <m/>
    <m/>
    <s v="MABEL RIOS"/>
    <s v="S/N"/>
    <s v="POLI PATOLOGIA MAMARIA"/>
    <m/>
    <s v="DANIA TAPIA ACOSTA"/>
    <m/>
    <m/>
    <d v="2023-10-18T00:00:00"/>
    <s v="POLI PATOLOGIA MAMARIA"/>
    <s v="No"/>
  </r>
  <r>
    <n v="53318"/>
    <s v="OT GENERALES"/>
    <s v="OT"/>
    <m/>
    <x v="0"/>
    <s v="Cerrada"/>
    <s v="Alta"/>
    <s v="03RE-DIALISIS-CAMBIAR TUBOS FLUORESCENTES"/>
    <s v="PATRICIA  LEAL SOTO"/>
    <s v="RICARDO BURGOS"/>
    <d v="2023-10-23T10:34:00"/>
    <s v="ot"/>
    <m/>
    <x v="238"/>
    <x v="246"/>
    <m/>
    <m/>
    <n v="3"/>
    <n v="3"/>
    <n v="100"/>
    <x v="1470"/>
    <x v="1386"/>
    <s v="Erwin  Fernández Lara"/>
    <m/>
    <m/>
    <m/>
    <m/>
    <s v="RUTH RIVERA"/>
    <n v="633466"/>
    <s v="DIALISIS"/>
    <m/>
    <m/>
    <m/>
    <m/>
    <d v="2023-10-18T00:00:00"/>
    <s v="DIALISIS HOSPITAL"/>
    <s v="No"/>
  </r>
  <r>
    <n v="53327"/>
    <s v="OT GENERALES"/>
    <s v="OT"/>
    <m/>
    <x v="0"/>
    <s v="Cerrada"/>
    <s v="Alta"/>
    <s v="03RE-EMBARAZO PATOLOGICO-EVALUACION DE ILUMINACIÓN"/>
    <s v="PATRICIA  LEAL SOTO"/>
    <s v="RICARDO BURGOS"/>
    <d v="2023-10-23T10:33:00"/>
    <s v="ot"/>
    <m/>
    <x v="238"/>
    <x v="246"/>
    <n v="1"/>
    <n v="1"/>
    <n v="1"/>
    <n v="1"/>
    <n v="100"/>
    <x v="1471"/>
    <x v="1387"/>
    <s v="Erwin  Fernández Lara"/>
    <m/>
    <m/>
    <m/>
    <m/>
    <s v="MONICA ZUÑIGA "/>
    <n v="633378"/>
    <s v="EMBARAZO PATOLOGICO"/>
    <m/>
    <m/>
    <m/>
    <m/>
    <d v="2023-10-18T00:00:00"/>
    <s v="POLI GINECOLOGIA"/>
    <s v="No"/>
  </r>
  <r>
    <n v="53329"/>
    <s v="OT GENERALES"/>
    <s v="OT"/>
    <m/>
    <x v="2"/>
    <s v="En curso"/>
    <s v="Alta"/>
    <s v="03EM-POLI RESPIRATORIO CAE-EVALUAR Y REVISAR"/>
    <s v="PATRICIA  LEAL SOTO"/>
    <s v="JUAN  SOTO BARRIENTOS"/>
    <d v="2024-03-22T16:24:00"/>
    <s v="ot"/>
    <m/>
    <x v="230"/>
    <x v="10"/>
    <m/>
    <m/>
    <n v="0"/>
    <n v="0"/>
    <n v="40"/>
    <x v="1472"/>
    <x v="82"/>
    <s v="Grecia Stephany Sánchez Macho"/>
    <m/>
    <m/>
    <m/>
    <m/>
    <s v="PABLO CASTILLO"/>
    <n v="633196"/>
    <s v="POLI RESPIRATORIO CAE"/>
    <m/>
    <m/>
    <m/>
    <m/>
    <d v="2023-10-18T00:00:00"/>
    <s v="HBV"/>
    <s v="No"/>
  </r>
  <r>
    <n v="53351"/>
    <s v="OT GENERALES"/>
    <s v="OT"/>
    <m/>
    <x v="1"/>
    <s v="Cerrada"/>
    <s v="Alta"/>
    <s v="03EI-LAVANDERIA-REVISION Y REPARACION"/>
    <s v="PATRICIA  LEAL SOTO"/>
    <s v="JORGE ANTONIO  PINO PINO"/>
    <d v="2023-11-07T09:45:00"/>
    <s v="ot"/>
    <m/>
    <x v="307"/>
    <x v="308"/>
    <n v="1"/>
    <n v="1"/>
    <n v="1"/>
    <n v="1"/>
    <n v="0"/>
    <x v="1473"/>
    <x v="1388"/>
    <s v="JORGE ANTONIO  PINO PINO"/>
    <m/>
    <m/>
    <m/>
    <m/>
    <s v="CLAUDIO POZO VALENZUELA"/>
    <n v="633799"/>
    <s v="LAVANDERIA Y ROPERIA"/>
    <m/>
    <s v="JORGE ANTONIO  PINO PINO"/>
    <m/>
    <m/>
    <d v="2023-10-18T00:00:00"/>
    <s v="LAVANDERIA"/>
    <s v="No"/>
  </r>
  <r>
    <n v="53388"/>
    <s v="OT GENERALES"/>
    <s v="OT"/>
    <m/>
    <x v="1"/>
    <s v="Cerrada"/>
    <s v="Alta"/>
    <s v="03EI-PEDIATRIA-REPARACION DE SILLÓN"/>
    <s v="PATRICIA  LEAL SOTO"/>
    <s v="MAURICIO  QUEZADA MARTINEZ"/>
    <d v="2023-10-24T10:04:00"/>
    <s v="ot"/>
    <m/>
    <x v="219"/>
    <x v="230"/>
    <n v="4"/>
    <n v="4"/>
    <n v="4"/>
    <n v="4"/>
    <n v="100"/>
    <x v="1474"/>
    <x v="1389"/>
    <s v="MAURICIO  QUEZADA MARTINEZ"/>
    <m/>
    <m/>
    <m/>
    <m/>
    <s v="ERIKA SANCHEZ"/>
    <n v="633683"/>
    <s v="PEDIATRIA"/>
    <m/>
    <s v="MAURICIO  QUEZADA MARTINEZ"/>
    <m/>
    <m/>
    <d v="2023-10-19T00:00:00"/>
    <s v="PEDIATRIA"/>
    <s v="No"/>
  </r>
  <r>
    <n v="53399"/>
    <s v="OT GENERALES"/>
    <s v="OT"/>
    <m/>
    <x v="0"/>
    <s v="Cerrada"/>
    <s v="Alta"/>
    <s v="03RE-SECRETARIA DE DIRECCION-CAMBIO DE TUBO"/>
    <s v="PATRICIA  LEAL SOTO"/>
    <s v="VICTOR ANTONIO OBANDO TRUJILLO"/>
    <d v="2023-10-20T10:50:00"/>
    <s v="ot"/>
    <m/>
    <x v="238"/>
    <x v="246"/>
    <m/>
    <m/>
    <n v="1"/>
    <n v="1"/>
    <n v="100"/>
    <x v="1475"/>
    <x v="1390"/>
    <s v="RICARDO BURGOS"/>
    <m/>
    <m/>
    <m/>
    <m/>
    <s v="ASTRID RAMIREZ PARRA"/>
    <n v="633449"/>
    <s v="SECRETARIA DE DIRECCION"/>
    <m/>
    <s v="RICARDO BURGOS"/>
    <m/>
    <m/>
    <d v="2023-10-19T00:00:00"/>
    <s v="DIRECCION"/>
    <s v="No"/>
  </r>
  <r>
    <n v="53412"/>
    <s v="OT GENERALES"/>
    <s v="OT"/>
    <m/>
    <x v="1"/>
    <s v="Cerrada"/>
    <s v="Alta"/>
    <s v="03EI-PEDIATRIA-REPARACION"/>
    <s v="PATRICIA  LEAL SOTO"/>
    <s v="MAURICIO  QUEZADA MARTINEZ"/>
    <d v="2023-10-25T12:18:00"/>
    <s v="ot"/>
    <m/>
    <x v="212"/>
    <x v="221"/>
    <n v="3"/>
    <n v="3"/>
    <n v="0"/>
    <n v="0"/>
    <n v="100"/>
    <x v="1476"/>
    <x v="1391"/>
    <s v="MAURICIO  QUEZADA MARTINEZ"/>
    <m/>
    <m/>
    <m/>
    <m/>
    <s v="ERIKA SANCHEZ ZAPATA"/>
    <n v="633683"/>
    <s v="PEDIATRIA"/>
    <m/>
    <s v="MAURICIO  QUEZADA MARTINEZ"/>
    <m/>
    <m/>
    <d v="2023-10-19T00:00:00"/>
    <s v="PEDIATRIA"/>
    <s v="No"/>
  </r>
  <r>
    <n v="53417"/>
    <s v="OT GENERALES"/>
    <s v="OT"/>
    <m/>
    <x v="3"/>
    <s v="Cerrada"/>
    <s v="Urgente"/>
    <s v="03GC-SAMU-REPARACION"/>
    <s v="PATRICIA  LEAL SOTO"/>
    <s v="ROBERTO ALEJANDRO JARAMILLO PEREZ"/>
    <d v="2023-12-01T11:39:00"/>
    <s v="ot"/>
    <m/>
    <x v="308"/>
    <x v="309"/>
    <n v="1"/>
    <n v="1"/>
    <n v="0"/>
    <n v="0"/>
    <n v="100"/>
    <x v="1477"/>
    <x v="1392"/>
    <s v="ROBERTO ALEJANDRO JARAMILLO PEREZ"/>
    <m/>
    <m/>
    <m/>
    <m/>
    <s v="NATALY ALVEAL SILVA"/>
    <n v="633689"/>
    <s v="SAMU"/>
    <m/>
    <m/>
    <m/>
    <m/>
    <d v="2023-10-19T00:00:00"/>
    <s v="SAMU"/>
    <s v="No"/>
  </r>
  <r>
    <n v="53420"/>
    <s v="OT GENERALES"/>
    <s v="OT"/>
    <m/>
    <x v="1"/>
    <s v="Cerrada"/>
    <s v="Urgente"/>
    <s v="03EI-LAVANDERIA-REVISIÓN"/>
    <s v="PATRICIA  LEAL SOTO"/>
    <s v="JORGE ANTONIO  PINO PINO"/>
    <d v="2024-04-25T10:04:00"/>
    <s v="ot"/>
    <m/>
    <x v="307"/>
    <x v="308"/>
    <n v="2"/>
    <n v="2"/>
    <n v="2"/>
    <n v="2"/>
    <n v="0"/>
    <x v="1478"/>
    <x v="1393"/>
    <s v="JORGE ANTONIO  PINO PINO"/>
    <m/>
    <m/>
    <m/>
    <m/>
    <s v="CLAUDIO POZO VALENZUELA"/>
    <n v="633799"/>
    <s v="LAVANDERIA Y ROPERIA"/>
    <m/>
    <s v="JORGE ANTONIO  PINO PINO"/>
    <m/>
    <m/>
    <d v="2023-10-19T00:00:00"/>
    <s v="LAVANDERIA"/>
    <s v="No"/>
  </r>
  <r>
    <n v="53422"/>
    <s v="OT GENERALES"/>
    <s v="OT"/>
    <m/>
    <x v="2"/>
    <s v="Cerrada"/>
    <s v="Alta"/>
    <s v="03EM-UTI 1-CAMBIO DE CABLES"/>
    <s v="PATRICIA  LEAL SOTO"/>
    <s v="Grecia Stephany Sánchez Macho"/>
    <d v="2024-01-13T10:52:00"/>
    <s v="ot"/>
    <m/>
    <x v="238"/>
    <x v="246"/>
    <m/>
    <m/>
    <n v="0"/>
    <n v="0"/>
    <n v="100"/>
    <x v="1479"/>
    <x v="1394"/>
    <s v="RICHARD  MARDONES ALVAREZ"/>
    <m/>
    <m/>
    <m/>
    <m/>
    <s v="PAULINA CATALAN PEREZ"/>
    <n v="633636"/>
    <s v="UTI 1"/>
    <m/>
    <m/>
    <m/>
    <m/>
    <d v="2023-10-19T00:00:00"/>
    <s v="HBV"/>
    <s v="No"/>
  </r>
  <r>
    <n v="53435"/>
    <s v="OT GENERALES"/>
    <s v="OT"/>
    <m/>
    <x v="0"/>
    <s v="Cerrada"/>
    <s v="Alta"/>
    <s v="03RE-RECUPERACION H-REVISION Y REPARACION"/>
    <s v="PATRICIA  LEAL SOTO"/>
    <s v="RICARDO BURGOS"/>
    <d v="2023-10-24T13:38:00"/>
    <s v="ot"/>
    <m/>
    <x v="212"/>
    <x v="221"/>
    <m/>
    <m/>
    <n v="1"/>
    <n v="1"/>
    <n v="100"/>
    <x v="1480"/>
    <x v="1395"/>
    <s v="RICARDO BURGOS"/>
    <m/>
    <m/>
    <m/>
    <m/>
    <s v="MATIAS ESPINOZA"/>
    <s v="SN"/>
    <s v="RECUPERACION H"/>
    <m/>
    <m/>
    <m/>
    <m/>
    <d v="2023-10-20T00:00:00"/>
    <s v="RECUPERACION PABELLON CENTRAL"/>
    <s v="No"/>
  </r>
  <r>
    <n v="53466"/>
    <s v="OT GENERALES"/>
    <s v="OT"/>
    <m/>
    <x v="2"/>
    <s v="Cerrada"/>
    <s v="Alta"/>
    <s v="03EM-BANCO DE SANGRE-REVISAR CENTRIFUGA"/>
    <s v="PATRICIA  LEAL SOTO"/>
    <s v="FABIAN  FLANDEZ FILOZA"/>
    <d v="2024-08-22T12:26:00"/>
    <s v="ot"/>
    <m/>
    <x v="230"/>
    <x v="310"/>
    <m/>
    <m/>
    <n v="0"/>
    <n v="0"/>
    <n v="100"/>
    <x v="1481"/>
    <x v="1396"/>
    <s v="FABIAN  FLANDEZ FILOZA"/>
    <m/>
    <m/>
    <m/>
    <m/>
    <s v="YAQUELINE NAVARRETE"/>
    <n v="633769"/>
    <s v="BANCO DE SANGRE"/>
    <m/>
    <s v="Victor Lopez Galleguillos, FABIAN  FLANDEZ FILOZA"/>
    <s v="romina.carohbv@redsalud.gob.cl"/>
    <m/>
    <d v="2023-10-21T00:00:00"/>
    <s v="BANCO DE SANGRE"/>
    <s v="No"/>
  </r>
  <r>
    <n v="53467"/>
    <s v="OT GENERALES"/>
    <s v="OT"/>
    <m/>
    <x v="2"/>
    <s v="Cerrada"/>
    <s v="Alta"/>
    <s v="03EM-UTI QUIRURGICA-REPARACION O REPOSICIÓN"/>
    <s v="PATRICIA  LEAL SOTO"/>
    <s v="JUAN  SOTO BARRIENTOS"/>
    <d v="2024-06-13T09:59:00"/>
    <s v="ot"/>
    <m/>
    <x v="230"/>
    <x v="311"/>
    <n v="1"/>
    <n v="1"/>
    <n v="2"/>
    <n v="2"/>
    <n v="100"/>
    <x v="1482"/>
    <x v="1119"/>
    <s v="JUAN  SOTO BARRIENTOS"/>
    <m/>
    <m/>
    <m/>
    <m/>
    <s v="CATALINA BARRIENTOS "/>
    <s v="633815/633497"/>
    <s v="UTI QUIRURGICA"/>
    <m/>
    <m/>
    <m/>
    <m/>
    <d v="2023-10-21T00:00:00"/>
    <s v="UTI QUIRURGICA"/>
    <s v="No"/>
  </r>
  <r>
    <n v="53469"/>
    <s v="OT GENERALES"/>
    <s v="OT"/>
    <m/>
    <x v="0"/>
    <s v="Cerrada"/>
    <s v="Alta"/>
    <s v="03RE-TRABAJO SOCIAL-INSTALACION  DE ENCHUFES"/>
    <s v="PATRICIA  LEAL SOTO"/>
    <s v="FRANCISCO ROLANDO PRADINES BRIONES"/>
    <d v="2023-11-20T09:20:00"/>
    <s v="ot"/>
    <m/>
    <x v="309"/>
    <x v="312"/>
    <m/>
    <m/>
    <n v="6"/>
    <n v="6"/>
    <n v="100"/>
    <x v="1483"/>
    <x v="1397"/>
    <s v="RICARDO BURGOS"/>
    <m/>
    <m/>
    <m/>
    <m/>
    <s v="IRMA CARPEZAT"/>
    <n v="633398"/>
    <s v="TRABAJO SOCIAL"/>
    <m/>
    <s v="RICARDO BURGOS"/>
    <m/>
    <m/>
    <d v="2023-10-21T00:00:00"/>
    <s v="SERVICIO SOCIAL"/>
    <s v="No"/>
  </r>
  <r>
    <n v="53470"/>
    <s v="OT GENERALES"/>
    <s v="OT"/>
    <m/>
    <x v="0"/>
    <s v="Cerrada"/>
    <s v="Alta"/>
    <s v="03RE-POLI TACO-REPARACION DE ENCHUFE"/>
    <s v="PATRICIA  LEAL SOTO"/>
    <s v="RICARDO BURGOS"/>
    <d v="2023-10-24T18:34:00"/>
    <s v="ot"/>
    <m/>
    <x v="212"/>
    <x v="221"/>
    <m/>
    <m/>
    <n v="1"/>
    <n v="1"/>
    <n v="100"/>
    <x v="1484"/>
    <x v="1398"/>
    <s v="RICARDO BURGOS"/>
    <m/>
    <m/>
    <m/>
    <m/>
    <s v="CECILIA TORO"/>
    <s v="S/N"/>
    <s v="POLI TACO"/>
    <m/>
    <m/>
    <m/>
    <m/>
    <d v="2023-10-21T00:00:00"/>
    <s v="POLI DE TAC"/>
    <s v="No"/>
  </r>
  <r>
    <n v="53498"/>
    <s v="OT GENERALES"/>
    <s v="OT"/>
    <m/>
    <x v="1"/>
    <s v="Cerrada"/>
    <s v="Inmediata"/>
    <s v="03EI-ONCO HEMATOLOGIA INFANTIL-REVISIÓN Y REPARACION"/>
    <s v="PATRICIA  LEAL SOTO"/>
    <s v="MAURICIO  QUEZADA MARTINEZ"/>
    <d v="2024-03-01T11:46:00"/>
    <s v="ot"/>
    <m/>
    <x v="310"/>
    <x v="313"/>
    <n v="4"/>
    <n v="4"/>
    <n v="4"/>
    <n v="4"/>
    <n v="100"/>
    <x v="1485"/>
    <x v="1399"/>
    <s v="MAURICIO  QUEZADA MARTINEZ"/>
    <m/>
    <m/>
    <m/>
    <m/>
    <s v="ANDREA KUTCHARTT"/>
    <s v="S/N"/>
    <s v="ONCO HEMATOLOGIA INFANTIL"/>
    <m/>
    <s v="MAURICIO  QUEZADA MARTINEZ"/>
    <m/>
    <m/>
    <d v="2023-10-23T00:00:00"/>
    <s v="ONCOLOGIA"/>
    <s v="No"/>
  </r>
  <r>
    <n v="53515"/>
    <s v="OT GENERALES"/>
    <s v="OT"/>
    <m/>
    <x v="0"/>
    <s v="Cerrada"/>
    <s v="Inmediata"/>
    <s v="03RE-URGENCIA PEDIATRICA-CAMBIO DE MICROFONO"/>
    <s v="PATRICIA  LEAL SOTO"/>
    <s v="VICTOR ANTONIO OBANDO TRUJILLO"/>
    <d v="2023-11-17T10:24:00"/>
    <s v="ot"/>
    <m/>
    <x v="219"/>
    <x v="230"/>
    <m/>
    <m/>
    <n v="1"/>
    <n v="1"/>
    <n v="100"/>
    <x v="1486"/>
    <x v="1400"/>
    <s v="RICARDO BURGOS"/>
    <m/>
    <m/>
    <m/>
    <m/>
    <s v="MARIA VILLARROEL"/>
    <n v="633744"/>
    <s v="URGENCIA ADULTO"/>
    <m/>
    <m/>
    <m/>
    <m/>
    <d v="2023-10-23T00:00:00"/>
    <s v="URGENCIA PEDIATRICA"/>
    <s v="No"/>
  </r>
  <r>
    <n v="53525"/>
    <s v="OT GENERALES"/>
    <s v="OT"/>
    <m/>
    <x v="0"/>
    <s v="Cerrada"/>
    <s v="Alta"/>
    <s v="03RE-MEDICINA-REPARAR ALARGADOR"/>
    <s v="PATRICIA  LEAL SOTO"/>
    <s v="RICARDO BURGOS"/>
    <d v="2023-10-24T09:39:00"/>
    <s v="ot"/>
    <m/>
    <x v="212"/>
    <x v="221"/>
    <m/>
    <m/>
    <n v="3"/>
    <n v="3"/>
    <n v="100"/>
    <x v="1487"/>
    <x v="1401"/>
    <s v="RICARDO BURGOS"/>
    <m/>
    <m/>
    <m/>
    <m/>
    <s v="CLAUDIA CAMPOS RIVERA"/>
    <n v="633520"/>
    <s v="MEDICINA "/>
    <m/>
    <m/>
    <m/>
    <m/>
    <d v="2023-10-23T00:00:00"/>
    <s v="MEDICINA"/>
    <s v="No"/>
  </r>
  <r>
    <n v="53535"/>
    <s v="OT GENERALES"/>
    <s v="OT"/>
    <m/>
    <x v="0"/>
    <s v="Cerrada"/>
    <s v="Alta"/>
    <s v="03RE-PABELLON CENTRAL-ARREGLO DE TUBOS"/>
    <s v="PATRICIA  LEAL SOTO"/>
    <s v="VICTOR ANTONIO OBANDO TRUJILLO"/>
    <d v="2023-10-24T17:22:00"/>
    <s v="ot"/>
    <m/>
    <x v="212"/>
    <x v="221"/>
    <m/>
    <m/>
    <n v="0"/>
    <n v="0"/>
    <n v="100"/>
    <x v="1488"/>
    <x v="1402"/>
    <s v="DANIA TAPIA ACOSTA"/>
    <m/>
    <m/>
    <m/>
    <m/>
    <s v="LILET MIRANDA"/>
    <n v="633493"/>
    <s v="PABELLON CENTRAL"/>
    <m/>
    <s v="VICTOR ANTONIO OBANDO TRUJILLO"/>
    <m/>
    <m/>
    <d v="2023-10-23T00:00:00"/>
    <s v="PABELLON CENTRAL"/>
    <s v="No"/>
  </r>
  <r>
    <n v="53536"/>
    <s v="OT GENERALES"/>
    <s v="OT"/>
    <m/>
    <x v="0"/>
    <s v="Cerrada"/>
    <s v="Alta"/>
    <s v="03RE-ESTERILIZACION-TUBO FLUORESCENTE"/>
    <s v="PATRICIA  LEAL SOTO"/>
    <s v="RICARDO BURGOS"/>
    <d v="2023-10-24T09:27:00"/>
    <s v="ot"/>
    <m/>
    <x v="212"/>
    <x v="221"/>
    <m/>
    <m/>
    <n v="1"/>
    <n v="1"/>
    <n v="100"/>
    <x v="1489"/>
    <x v="1403"/>
    <s v="RICARDO BURGOS"/>
    <m/>
    <m/>
    <m/>
    <m/>
    <s v="CARLA SALAZAR"/>
    <n v="633459"/>
    <s v="ESTERILIZACION"/>
    <m/>
    <m/>
    <m/>
    <m/>
    <d v="2023-10-23T00:00:00"/>
    <s v="ESTERILIZACION"/>
    <s v="No"/>
  </r>
  <r>
    <n v="53538"/>
    <s v="OT GENERALES"/>
    <s v="OT"/>
    <m/>
    <x v="0"/>
    <s v="Cerrada"/>
    <s v="Normal"/>
    <s v="03RE-ESTERILIZACION -ARREGLAR "/>
    <s v="PATRICIA  LEAL SOTO"/>
    <s v="RICARDO BURGOS"/>
    <d v="2023-10-23T16:53:00"/>
    <s v="ot"/>
    <m/>
    <x v="219"/>
    <x v="230"/>
    <m/>
    <m/>
    <n v="3"/>
    <n v="3"/>
    <n v="100"/>
    <x v="1490"/>
    <x v="1404"/>
    <s v="RICARDO BURGOS"/>
    <m/>
    <m/>
    <m/>
    <m/>
    <s v="MARIBEL MOLINA"/>
    <n v="633459"/>
    <s v="ESTERILIZACION"/>
    <m/>
    <m/>
    <m/>
    <m/>
    <d v="2023-10-23T00:00:00"/>
    <s v="ESTERILIZACION"/>
    <s v="No"/>
  </r>
  <r>
    <n v="53539"/>
    <s v="OT GENERALES"/>
    <s v="OT"/>
    <m/>
    <x v="1"/>
    <s v="Cerrada"/>
    <s v="Alta"/>
    <s v="03EI--MEDICO QUIRURGICO-ARREGLO RADIADOR"/>
    <s v="PATRICIA  LEAL SOTO"/>
    <s v="MAURICIO  QUEZADA MARTINEZ"/>
    <d v="2023-10-25T12:02:00"/>
    <s v="ot"/>
    <m/>
    <x v="212"/>
    <x v="221"/>
    <n v="2"/>
    <n v="2"/>
    <n v="2"/>
    <n v="2"/>
    <n v="100"/>
    <x v="1491"/>
    <x v="1405"/>
    <s v="MAURICIO  QUEZADA MARTINEZ"/>
    <m/>
    <m/>
    <m/>
    <m/>
    <s v="XIMENA RIVAS PEÑA"/>
    <n v="633673"/>
    <s v="MEDICO QUIRURGICO"/>
    <m/>
    <s v="MAURICIO  QUEZADA MARTINEZ"/>
    <m/>
    <m/>
    <d v="2023-10-23T00:00:00"/>
    <s v="HBV"/>
    <s v="No"/>
  </r>
  <r>
    <n v="53550"/>
    <s v="OT GENERALES"/>
    <s v="OT"/>
    <m/>
    <x v="1"/>
    <s v="Cerrada"/>
    <s v="Urgente"/>
    <s v="03EI-BANCO DE SANGRE-REVISION"/>
    <s v="PATRICIA  LEAL SOTO"/>
    <s v="FELIPE  FIGUEROA CANUIÑIR"/>
    <d v="2024-02-26T11:34:00"/>
    <s v="ot"/>
    <m/>
    <x v="150"/>
    <x v="154"/>
    <n v="1"/>
    <n v="1"/>
    <n v="1"/>
    <n v="1"/>
    <n v="100"/>
    <x v="1492"/>
    <x v="1406"/>
    <s v="FELIPE  FIGUEROA CANUIÑIR"/>
    <m/>
    <m/>
    <m/>
    <m/>
    <s v="YAQUELINE NAVARRETE"/>
    <n v="633769"/>
    <s v="BANCO DE SANGRE"/>
    <m/>
    <m/>
    <m/>
    <m/>
    <d v="2023-10-23T00:00:00"/>
    <s v="BANCO DE SANGRE"/>
    <s v="No"/>
  </r>
  <r>
    <n v="53580"/>
    <s v="OT GENERALES"/>
    <s v="OT"/>
    <m/>
    <x v="1"/>
    <s v="Cerrada"/>
    <s v="Alta"/>
    <s v="03EI-CIRUGIA INFANTIL-REVISIÓN Y REPARACION"/>
    <s v="PATRICIA  LEAL SOTO"/>
    <s v="MAURICIO  QUEZADA MARTINEZ"/>
    <d v="2023-10-27T16:07:00"/>
    <s v="ot"/>
    <m/>
    <x v="291"/>
    <x v="295"/>
    <n v="3"/>
    <n v="3"/>
    <n v="3"/>
    <n v="3"/>
    <n v="100"/>
    <x v="1493"/>
    <x v="1407"/>
    <s v="MAURICIO  QUEZADA MARTINEZ"/>
    <m/>
    <m/>
    <m/>
    <m/>
    <s v="PATRICIA VILLAGRAN MUÑOZ"/>
    <n v="633906"/>
    <s v="CIRUGIA INFANTIL"/>
    <m/>
    <s v="MAURICIO  QUEZADA MARTINEZ"/>
    <m/>
    <m/>
    <d v="2023-10-24T00:00:00"/>
    <s v="CIRUGIA INFANTIL"/>
    <s v="No"/>
  </r>
  <r>
    <n v="53583"/>
    <s v="OT GENERALES"/>
    <s v="OT"/>
    <m/>
    <x v="1"/>
    <s v="Cerrada"/>
    <s v="Normal"/>
    <s v="03EI-RADIOTERAPIA-REVISIÓN Y REPARACIÓN"/>
    <s v="PATRICIA  LEAL SOTO"/>
    <s v="FRANCISCO ROLANDO PRADINES BRIONES"/>
    <d v="2023-12-13T17:50:00"/>
    <s v="ot"/>
    <m/>
    <x v="37"/>
    <x v="10"/>
    <m/>
    <m/>
    <n v="0"/>
    <n v="0"/>
    <n v="100"/>
    <x v="1494"/>
    <x v="1408"/>
    <s v="DANIA TAPIA ACOSTA"/>
    <m/>
    <m/>
    <m/>
    <m/>
    <s v="MARCIA VASQUEZ OCARES"/>
    <n v="633987"/>
    <s v="RADIOTERAPIA- ONCOLOGIA"/>
    <m/>
    <m/>
    <m/>
    <m/>
    <d v="2023-10-24T00:00:00"/>
    <s v="ONCOLOGIA"/>
    <s v="No"/>
  </r>
  <r>
    <n v="53585"/>
    <s v="OT GENERALES"/>
    <s v="OT"/>
    <m/>
    <x v="2"/>
    <s v="Cerrada"/>
    <s v="Alta"/>
    <s v="03EM-UPC ADULTO-REPARACION DE GLUCOMETROS"/>
    <s v="PATRICIA  LEAL SOTO"/>
    <s v="Grecia Stephany Sánchez Macho"/>
    <d v="2023-11-06T15:48:00"/>
    <s v="ot"/>
    <m/>
    <x v="5"/>
    <x v="5"/>
    <m/>
    <m/>
    <n v="0"/>
    <n v="0"/>
    <n v="100"/>
    <x v="1495"/>
    <x v="1409"/>
    <s v="RICHARD  MARDONES ALVAREZ"/>
    <m/>
    <m/>
    <m/>
    <m/>
    <s v="PAULINA CATALAN PEREZ"/>
    <n v="633636"/>
    <s v="UPC ADULTO UTI 1"/>
    <m/>
    <m/>
    <m/>
    <m/>
    <d v="2023-10-24T00:00:00"/>
    <s v="HBV"/>
    <s v="No"/>
  </r>
  <r>
    <n v="53610"/>
    <s v="OT GENERALES"/>
    <s v="OT"/>
    <m/>
    <x v="1"/>
    <s v="Cerrada"/>
    <s v="Alta"/>
    <s v="03EI-POLI TRAUMATOLOGIA-ARREGLO DE RADIADOR"/>
    <s v="PATRICIA  LEAL SOTO"/>
    <s v="MAURICIO  QUEZADA MARTINEZ"/>
    <d v="2023-11-22T20:06:00"/>
    <s v="ot"/>
    <m/>
    <x v="290"/>
    <x v="294"/>
    <n v="3"/>
    <n v="3"/>
    <n v="3"/>
    <n v="3"/>
    <n v="100"/>
    <x v="1496"/>
    <x v="1410"/>
    <s v="MAURICIO  QUEZADA MARTINEZ"/>
    <m/>
    <m/>
    <m/>
    <m/>
    <s v="XIMENA BERNAL"/>
    <n v="633354"/>
    <s v="POLI TRAUMATOLOGIA"/>
    <m/>
    <s v="MAURICIO  QUEZADA MARTINEZ"/>
    <m/>
    <m/>
    <d v="2023-10-24T00:00:00"/>
    <s v="POLI TRAUMATOLOGIA"/>
    <s v="No"/>
  </r>
  <r>
    <n v="53614"/>
    <s v="OT GENERALES"/>
    <s v="OT"/>
    <m/>
    <x v="2"/>
    <s v="Cerrada"/>
    <s v="Alta"/>
    <s v="03EM-POLI OFTALMOLOGIA-REVISION"/>
    <s v="PATRICIA  LEAL SOTO"/>
    <s v="RODRIGO GUTIERREZ VELIZ"/>
    <d v="2024-01-15T10:30:00"/>
    <s v="ot"/>
    <m/>
    <x v="212"/>
    <x v="314"/>
    <m/>
    <m/>
    <n v="0"/>
    <n v="0"/>
    <n v="100"/>
    <x v="1497"/>
    <x v="1411"/>
    <s v="RODRIGO GUTIERREZ VELIZ"/>
    <m/>
    <m/>
    <m/>
    <m/>
    <s v="MARCELA GUZMAN"/>
    <n v="635360"/>
    <s v="POLI OFTALMOLOGIA"/>
    <m/>
    <m/>
    <m/>
    <m/>
    <d v="2023-10-24T00:00:00"/>
    <s v="POLI OFTALMOLOGIA"/>
    <s v="No"/>
  </r>
  <r>
    <n v="53618"/>
    <s v="OT GENERALES"/>
    <s v="OT"/>
    <m/>
    <x v="1"/>
    <s v="Cerrada"/>
    <s v="Alta"/>
    <s v="03EI-PEDIATRIA-REPARACION DE CORTAFUEGO"/>
    <s v="PATRICIA  LEAL SOTO"/>
    <s v="ALVARO  MATUS REYES"/>
    <d v="2024-04-08T14:42:00"/>
    <s v="ot"/>
    <m/>
    <x v="212"/>
    <x v="221"/>
    <n v="2"/>
    <n v="2"/>
    <n v="2"/>
    <n v="2"/>
    <n v="100"/>
    <x v="1498"/>
    <x v="1412"/>
    <s v="ALVARO  MATUS REYES"/>
    <m/>
    <m/>
    <m/>
    <m/>
    <s v="ERIKA SANCHEZ"/>
    <n v="633683"/>
    <s v="PEDIATRIA"/>
    <m/>
    <m/>
    <m/>
    <m/>
    <d v="2023-10-24T00:00:00"/>
    <s v="PEDIATRIA"/>
    <s v="No"/>
  </r>
  <r>
    <n v="53626"/>
    <s v="OT GENERALES"/>
    <s v="OT"/>
    <m/>
    <x v="1"/>
    <s v="Cerrada"/>
    <s v="Alta"/>
    <s v="03EI-INFORMATICA-REVISION Y REPARACION"/>
    <s v="PATRICIA  LEAL SOTO"/>
    <s v="SEBASTIAN TORRES CARVALLO"/>
    <d v="2023-11-20T12:17:00"/>
    <s v="ot"/>
    <m/>
    <x v="311"/>
    <x v="314"/>
    <n v="2"/>
    <n v="2"/>
    <n v="2"/>
    <n v="2"/>
    <n v="100"/>
    <x v="1499"/>
    <x v="1413"/>
    <s v="SEBASTIAN TORRES CARVALLO"/>
    <m/>
    <m/>
    <m/>
    <m/>
    <s v="MARION REHL"/>
    <n v="633308"/>
    <s v="INFORMATICA "/>
    <m/>
    <s v="ALVARO  MATUS REYES, SEBASTIAN TORRES CARVALLO"/>
    <m/>
    <m/>
    <d v="2023-10-24T00:00:00"/>
    <s v="COMPUTACION"/>
    <s v="No"/>
  </r>
  <r>
    <n v="53726"/>
    <s v="OT GENERALES"/>
    <s v="OT"/>
    <m/>
    <x v="0"/>
    <s v="Cerrada"/>
    <s v="Alta"/>
    <s v="03RE-GINECOLOGÍA-ZAPATILLA"/>
    <s v="PATRICIA  LEAL SOTO"/>
    <s v="RICARDO BURGOS"/>
    <d v="2023-11-01T14:20:00"/>
    <s v="ot"/>
    <m/>
    <x v="312"/>
    <x v="315"/>
    <m/>
    <m/>
    <n v="2"/>
    <n v="2"/>
    <n v="100"/>
    <x v="1500"/>
    <x v="1414"/>
    <s v="RICARDO BURGOS"/>
    <m/>
    <m/>
    <m/>
    <m/>
    <s v="EVELYN CÁRDENAS PICTICAR"/>
    <s v="633605-633601"/>
    <s v="GINECOLOGÍA Y OBSTETRICIA PARTOS"/>
    <m/>
    <m/>
    <m/>
    <m/>
    <d v="2023-10-25T00:00:00"/>
    <s v="GINECOLOGIA"/>
    <s v="No"/>
  </r>
  <r>
    <n v="53729"/>
    <s v="OT GENERALES"/>
    <s v="OT"/>
    <m/>
    <x v="1"/>
    <s v="Cerrada"/>
    <s v="Alta"/>
    <s v="03EI-PABELLÓN PARTOS- REPARAR RUEDAS"/>
    <s v="PATRICIA  LEAL SOTO"/>
    <s v="MAURICIO  QUEZADA MARTINEZ"/>
    <d v="2023-10-26T10:03:00"/>
    <s v="ot"/>
    <m/>
    <x v="311"/>
    <x v="314"/>
    <n v="4"/>
    <n v="4"/>
    <n v="4"/>
    <n v="4"/>
    <n v="100"/>
    <x v="1501"/>
    <x v="1415"/>
    <s v="MAURICIO  QUEZADA MARTINEZ"/>
    <m/>
    <m/>
    <m/>
    <m/>
    <s v="EVELYN CÁRDENAS PICTICAR"/>
    <s v="633605-633601"/>
    <s v="GINECOLOGÍA Y OBSTETRICIA PARTOS"/>
    <m/>
    <s v="MAURICIO  QUEZADA MARTINEZ"/>
    <m/>
    <m/>
    <d v="2023-10-25T00:00:00"/>
    <s v="GINECOLOGIA"/>
    <s v="No"/>
  </r>
  <r>
    <n v="53741"/>
    <s v="OT GENERALES"/>
    <s v="OT"/>
    <m/>
    <x v="1"/>
    <s v="Cerrada"/>
    <s v="Alta"/>
    <s v="03EI-GINECOLOGIA-ARREGLO DE CAMAS"/>
    <s v="PATRICIA  LEAL SOTO"/>
    <s v="MAURICIO  QUEZADA MARTINEZ"/>
    <d v="2023-10-26T10:11:00"/>
    <s v="ot"/>
    <m/>
    <x v="311"/>
    <x v="314"/>
    <n v="3"/>
    <n v="3"/>
    <n v="3"/>
    <n v="3"/>
    <n v="100"/>
    <x v="1502"/>
    <x v="1416"/>
    <s v="MAURICIO  QUEZADA MARTINEZ"/>
    <m/>
    <m/>
    <m/>
    <m/>
    <s v="MARYANN ROBERTS JIMENEZ"/>
    <n v="633992"/>
    <s v="GINECOLOGIA Y OBSTETRICIA"/>
    <m/>
    <s v="MAURICIO  QUEZADA MARTINEZ"/>
    <m/>
    <m/>
    <d v="2023-10-25T00:00:00"/>
    <s v="GINECOLOGIA"/>
    <s v="No"/>
  </r>
  <r>
    <n v="53742"/>
    <s v="OT GENERALES"/>
    <s v="OT"/>
    <m/>
    <x v="1"/>
    <s v="Cerrada"/>
    <s v="Alta"/>
    <s v="03EI-MEDICINA-REPARACION DE RED DE AIRE"/>
    <s v="PATRICIA  LEAL SOTO"/>
    <s v="ROBERTO ALEJANDRO JARAMILLO PEREZ"/>
    <d v="2023-10-30T11:51:00"/>
    <s v="ot"/>
    <m/>
    <x v="313"/>
    <x v="316"/>
    <n v="1"/>
    <n v="1"/>
    <n v="0"/>
    <n v="0"/>
    <n v="100"/>
    <x v="1503"/>
    <x v="1417"/>
    <s v="ROBERTO ALEJANDRO JARAMILLO PEREZ"/>
    <m/>
    <m/>
    <m/>
    <m/>
    <s v="ALEJANDRA JARA"/>
    <n v="633518"/>
    <s v="MEDICINA 4°PISO"/>
    <m/>
    <m/>
    <m/>
    <m/>
    <d v="2023-10-25T00:00:00"/>
    <s v="MEDICINA"/>
    <s v="No"/>
  </r>
  <r>
    <n v="53747"/>
    <s v="OT GENERALES"/>
    <s v="OT"/>
    <m/>
    <x v="0"/>
    <s v="Cerrada"/>
    <s v="Alta"/>
    <s v="03RE-LAVANDERIA Y ROPERIA-REVISION DE EQUIPOS DE ILUMINACION"/>
    <s v="PATRICIA  LEAL SOTO"/>
    <s v="DANIA TAPIA ACOSTA"/>
    <d v="2023-11-08T11:39:00"/>
    <s v="ot"/>
    <m/>
    <x v="314"/>
    <x v="317"/>
    <m/>
    <m/>
    <n v="0"/>
    <n v="0"/>
    <n v="100"/>
    <x v="1504"/>
    <x v="1418"/>
    <s v="DANIA TAPIA ACOSTA"/>
    <m/>
    <m/>
    <m/>
    <m/>
    <s v="CLAUDIO POZO VALENZUELA"/>
    <n v="633799"/>
    <s v="LAVANDERIA Y ROPERIA"/>
    <m/>
    <s v="VICTOR ANTONIO OBANDO TRUJILLO"/>
    <m/>
    <m/>
    <d v="2023-10-25T00:00:00"/>
    <s v="LAVANDERIA"/>
    <s v="No"/>
  </r>
  <r>
    <n v="53751"/>
    <s v="OT GENERALES"/>
    <s v="OT"/>
    <m/>
    <x v="1"/>
    <s v="En curso"/>
    <s v="Alta"/>
    <s v="03EI-TRAUMATOLOGIA-COMPRA O REPARACION"/>
    <s v="PATRICIA  LEAL SOTO"/>
    <s v="Victor Lopez Galleguillos"/>
    <d v="2024-07-21T16:33:00"/>
    <s v="ot"/>
    <m/>
    <x v="37"/>
    <x v="10"/>
    <m/>
    <m/>
    <n v="0"/>
    <n v="0"/>
    <n v="0"/>
    <x v="1505"/>
    <x v="82"/>
    <s v="RICHARD  MARDONES ALVAREZ"/>
    <m/>
    <m/>
    <m/>
    <m/>
    <s v="PAMELA ROSAS"/>
    <s v="633718 /954957560"/>
    <s v="TRAUMATOLOGIA"/>
    <m/>
    <s v="JUAN GUILLERMO  AGUILA TRIVIÑOS"/>
    <m/>
    <m/>
    <d v="2023-10-26T00:00:00"/>
    <s v="TRAUMATOLOGIA ADULTO"/>
    <s v="No"/>
  </r>
  <r>
    <n v="53775"/>
    <s v="OT GENERALES"/>
    <s v="OT"/>
    <m/>
    <x v="1"/>
    <s v="Cerrada"/>
    <s v="Alta"/>
    <s v="03EI-GINECOLOGIA-OBSTETRICIA-ARREGLO DE BARANDAS"/>
    <s v="PATRICIA  LEAL SOTO"/>
    <s v="MAURICIO  QUEZADA MARTINEZ"/>
    <d v="2023-11-22T20:14:00"/>
    <s v="ot"/>
    <m/>
    <x v="299"/>
    <x v="301"/>
    <n v="2"/>
    <n v="2"/>
    <n v="2"/>
    <n v="2"/>
    <n v="100"/>
    <x v="1506"/>
    <x v="1419"/>
    <s v="MAURICIO  QUEZADA MARTINEZ"/>
    <m/>
    <m/>
    <m/>
    <m/>
    <s v="MARYANN ROBERTS JIMENEZ"/>
    <n v="633992"/>
    <s v="GINECOLOGIA Y OBSTETRICIA"/>
    <m/>
    <s v="MAURICIO  QUEZADA MARTINEZ"/>
    <m/>
    <m/>
    <d v="2023-10-26T00:00:00"/>
    <s v="GINECOLOGIA"/>
    <s v="No"/>
  </r>
  <r>
    <n v="53782"/>
    <s v="OT GENERALES"/>
    <s v="OT"/>
    <m/>
    <x v="0"/>
    <s v="Cerrada"/>
    <s v="Alta"/>
    <s v="03RE-NEUROLOGIA-ARREGLO DE TIMBRE"/>
    <s v="PATRICIA  LEAL SOTO"/>
    <s v="DANIA TAPIA ACOSTA"/>
    <d v="2023-11-08T12:22:00"/>
    <s v="ot"/>
    <m/>
    <x v="314"/>
    <x v="317"/>
    <m/>
    <m/>
    <n v="0"/>
    <n v="0"/>
    <n v="100"/>
    <x v="1507"/>
    <x v="1420"/>
    <s v="DANIA TAPIA ACOSTA"/>
    <m/>
    <m/>
    <m/>
    <m/>
    <s v="YOSELIN VILLARROEL"/>
    <n v="633713"/>
    <s v="NEUROLOGIA /NEUROCIRUGIA"/>
    <m/>
    <m/>
    <m/>
    <m/>
    <d v="2023-10-26T00:00:00"/>
    <s v="NEUROCIRUGIA"/>
    <s v="No"/>
  </r>
  <r>
    <n v="53784"/>
    <s v="OT GENERALES"/>
    <s v="OT"/>
    <m/>
    <x v="0"/>
    <s v="Cerrada"/>
    <s v="Alta"/>
    <s v="03RE-POLI PEDIATRIA -IMPLEMENTACION DE TUBOS"/>
    <s v="PATRICIA  LEAL SOTO"/>
    <s v="RICARDO BURGOS"/>
    <d v="2023-11-21T13:46:00"/>
    <s v="ot"/>
    <m/>
    <x v="315"/>
    <x v="318"/>
    <m/>
    <m/>
    <n v="1"/>
    <n v="1"/>
    <n v="100"/>
    <x v="1508"/>
    <x v="1421"/>
    <s v="RICARDO BURGOS"/>
    <m/>
    <m/>
    <m/>
    <m/>
    <s v="SECRETARIA DEL SERVICIO"/>
    <s v="633834 - 633341"/>
    <s v="POLI PEDIATRIA"/>
    <m/>
    <m/>
    <m/>
    <m/>
    <d v="2023-10-26T00:00:00"/>
    <s v="POLI PEDIATRIA"/>
    <s v="No"/>
  </r>
  <r>
    <n v="53788"/>
    <s v="OT GENERALES"/>
    <s v="OT"/>
    <m/>
    <x v="2"/>
    <s v="Cerrada"/>
    <s v="Alta"/>
    <s v="03EM-UPC ADULTO-ARREGLO CABLE"/>
    <s v="PATRICIA  LEAL SOTO"/>
    <s v="Grecia Stephany Sánchez Macho"/>
    <d v="2023-11-06T15:49:00"/>
    <s v="ot"/>
    <m/>
    <x v="291"/>
    <x v="5"/>
    <m/>
    <m/>
    <n v="0"/>
    <n v="0"/>
    <n v="100"/>
    <x v="1509"/>
    <x v="1422"/>
    <s v="RICHARD  MARDONES ALVAREZ"/>
    <m/>
    <m/>
    <m/>
    <m/>
    <s v="ANDREA HUIRICAN"/>
    <s v="S/N"/>
    <s v="UPC ADULTO UTI 1"/>
    <m/>
    <m/>
    <m/>
    <m/>
    <d v="2023-10-26T00:00:00"/>
    <s v="HBV"/>
    <s v="No"/>
  </r>
  <r>
    <n v="53789"/>
    <s v="OT GENERALES"/>
    <s v="OT"/>
    <m/>
    <x v="2"/>
    <s v="Cerrada"/>
    <s v="Alta"/>
    <s v="03EM-PABELLON CENTRAL-MANGUERA"/>
    <s v="PATRICIA  LEAL SOTO"/>
    <s v="Grecia Stephany Sánchez Macho"/>
    <d v="2023-11-06T15:49:00"/>
    <s v="ot"/>
    <m/>
    <x v="5"/>
    <x v="5"/>
    <m/>
    <m/>
    <n v="0"/>
    <n v="0"/>
    <n v="100"/>
    <x v="1510"/>
    <x v="1422"/>
    <s v="RICHARD  MARDONES ALVAREZ"/>
    <m/>
    <m/>
    <m/>
    <m/>
    <s v="DIANA APABLAZA"/>
    <n v="633510"/>
    <m/>
    <m/>
    <m/>
    <m/>
    <m/>
    <d v="2023-10-26T00:00:00"/>
    <s v="CENTRO CORTA ESTADIA"/>
    <s v="No"/>
  </r>
  <r>
    <n v="53876"/>
    <s v="OT GENERALES"/>
    <s v="OT"/>
    <m/>
    <x v="1"/>
    <s v="Cerrada"/>
    <s v="Alta"/>
    <s v="03EI-CENTRO REGULADOR-RADIADOR"/>
    <s v="PATRICIA  LEAL SOTO"/>
    <s v="JOSE LUIS  CEBALLO CARCAMO"/>
    <d v="2023-11-21T11:59:00"/>
    <s v="ot"/>
    <m/>
    <x v="316"/>
    <x v="319"/>
    <n v="2"/>
    <n v="2"/>
    <n v="2"/>
    <n v="2"/>
    <n v="100"/>
    <x v="1511"/>
    <x v="1423"/>
    <s v="JOSE LUIS  CEBALLO CARCAMO"/>
    <m/>
    <m/>
    <m/>
    <m/>
    <s v="JOSE MIGUEL SANCHO"/>
    <s v="S/N"/>
    <s v="OPERACIONES "/>
    <m/>
    <s v="JOSE LUIS  CEBALLO CARCAMO"/>
    <m/>
    <m/>
    <d v="2023-10-30T00:00:00"/>
    <s v="HBV"/>
    <s v="No"/>
  </r>
  <r>
    <n v="54027"/>
    <s v="OT GENERALES"/>
    <s v="OT"/>
    <m/>
    <x v="1"/>
    <s v="Cerrada"/>
    <s v="Alta"/>
    <s v="03EI-PABELLON QUIRURGICO-ARREGLO MESAS ARSENALERAS"/>
    <s v="PATRICIA  LEAL SOTO"/>
    <s v="JORGE ANTONIO  PINO PINO"/>
    <d v="2024-07-23T16:26:00"/>
    <s v="ot"/>
    <m/>
    <x v="317"/>
    <x v="320"/>
    <n v="2"/>
    <n v="2"/>
    <n v="39"/>
    <n v="39"/>
    <n v="0"/>
    <x v="1512"/>
    <x v="1424"/>
    <s v="JORGE ANTONIO  PINO PINO"/>
    <m/>
    <m/>
    <m/>
    <m/>
    <s v="CATHERINE DURAN"/>
    <n v="633359"/>
    <s v="PABELLON QUIRURGICO"/>
    <m/>
    <s v="ROBERTO ALEJANDRO JARAMILLO PEREZ, JORGE ANTONIO  PINO PINO"/>
    <m/>
    <m/>
    <d v="2023-11-04T00:00:00"/>
    <s v="PABELLON CENTRAL"/>
    <s v="No"/>
  </r>
  <r>
    <n v="54030"/>
    <s v="OT GENERALES"/>
    <s v="OT"/>
    <m/>
    <x v="0"/>
    <s v="Cerrada"/>
    <s v="Alta"/>
    <s v="03RE-TRAUMATOLOGIA-REPARACION DE TIMBRE"/>
    <s v="PATRICIA  LEAL SOTO"/>
    <s v="DANIA TAPIA ACOSTA"/>
    <d v="2023-12-03T23:02:00"/>
    <s v="ot"/>
    <m/>
    <x v="292"/>
    <x v="296"/>
    <m/>
    <m/>
    <n v="3"/>
    <n v="3"/>
    <n v="100"/>
    <x v="1513"/>
    <x v="1425"/>
    <s v="RICARDO BURGOS"/>
    <m/>
    <m/>
    <m/>
    <m/>
    <s v="PAMELA ROZAS ROJAS"/>
    <n v="633718"/>
    <s v="TRAUMATOLOGIA"/>
    <m/>
    <s v="RICARDO BURGOS"/>
    <m/>
    <m/>
    <d v="2023-11-06T00:00:00"/>
    <s v="TRAUMATOLOGIA ADULTO"/>
    <s v="No"/>
  </r>
  <r>
    <n v="54031"/>
    <s v="OT GENERALES"/>
    <s v="OT"/>
    <m/>
    <x v="0"/>
    <s v="Cerrada"/>
    <s v="Alta"/>
    <s v="03RE-TRAUMATOLOGIA-REVISIÓN Y REPARACIÓN"/>
    <s v="PATRICIA  LEAL SOTO"/>
    <s v="RICARDO BURGOS"/>
    <d v="2023-12-11T10:26:00"/>
    <s v="ot"/>
    <m/>
    <x v="292"/>
    <x v="296"/>
    <m/>
    <m/>
    <n v="6"/>
    <n v="6"/>
    <n v="100"/>
    <x v="1514"/>
    <x v="1426"/>
    <s v="RICARDO BURGOS"/>
    <m/>
    <m/>
    <m/>
    <m/>
    <s v="PAMELA ROZAS ROJAS"/>
    <s v="633718 /954957560"/>
    <s v="TRAUMATOLOGIA"/>
    <m/>
    <s v="DANIA TAPIA ACOSTA, FRANCISCO ROLANDO PRADINES BRIONES"/>
    <m/>
    <m/>
    <d v="2023-11-06T00:00:00"/>
    <s v="TRAUMATOLOGIA ADULTO"/>
    <s v="No"/>
  </r>
  <r>
    <n v="54101"/>
    <s v="OT GENERALES"/>
    <s v="OT"/>
    <m/>
    <x v="0"/>
    <s v="Cerrada"/>
    <s v="Alta"/>
    <s v="03RE-RAYOS-CAMBIO DE TUBO"/>
    <s v="PATRICIA  LEAL SOTO"/>
    <s v="Erwin  Fernández Lara"/>
    <d v="2023-12-12T15:52:00"/>
    <s v="ot"/>
    <m/>
    <x v="318"/>
    <x v="321"/>
    <n v="1"/>
    <n v="1"/>
    <n v="3"/>
    <n v="3"/>
    <n v="100"/>
    <x v="1515"/>
    <x v="1427"/>
    <s v="Erwin  Fernández Lara"/>
    <m/>
    <m/>
    <m/>
    <m/>
    <s v="DAVNE VERGARA CONTRERAS"/>
    <n v="633399"/>
    <s v="RAYOS IMAGENOLOGIA"/>
    <m/>
    <m/>
    <m/>
    <m/>
    <d v="2023-11-06T00:00:00"/>
    <s v="RADIOLOGIA REGIONAL"/>
    <s v="No"/>
  </r>
  <r>
    <n v="54280"/>
    <s v="OT GENERALES"/>
    <s v="OT"/>
    <m/>
    <x v="0"/>
    <s v="Cerrada"/>
    <s v="Alta"/>
    <s v="03RE-ONCOLOGIA-REPARACION DE LUZ"/>
    <s v="PATRICIA  LEAL SOTO"/>
    <s v="RICARDO BURGOS"/>
    <d v="2023-11-09T11:51:00"/>
    <s v="ot"/>
    <m/>
    <x v="279"/>
    <x v="282"/>
    <m/>
    <m/>
    <n v="1"/>
    <n v="1"/>
    <n v="100"/>
    <x v="1516"/>
    <x v="1428"/>
    <s v="RICARDO BURGOS"/>
    <m/>
    <m/>
    <m/>
    <m/>
    <s v="SOLANGE SAAVEDRA"/>
    <n v="633793"/>
    <s v="SERVICIOS Y LOGISTICA"/>
    <m/>
    <m/>
    <m/>
    <m/>
    <d v="2023-11-08T00:00:00"/>
    <s v="ONCOLOGIA"/>
    <s v="No"/>
  </r>
  <r>
    <n v="54403"/>
    <s v="OT GENERALES"/>
    <s v="OT"/>
    <m/>
    <x v="1"/>
    <s v="Cerrada"/>
    <s v="Urgente"/>
    <s v="03EI-LAVANDERIA-REVISION DE LAVADORAS"/>
    <s v="PATRICIA  LEAL SOTO"/>
    <s v="JORGE ANTONIO  PINO PINO"/>
    <d v="2024-04-24T16:38:00"/>
    <s v="ot"/>
    <m/>
    <x v="290"/>
    <x v="294"/>
    <n v="5"/>
    <n v="5"/>
    <n v="5"/>
    <n v="5"/>
    <n v="0"/>
    <x v="1517"/>
    <x v="1429"/>
    <s v="JORGE ANTONIO  PINO PINO"/>
    <m/>
    <m/>
    <m/>
    <m/>
    <s v="CLAUDIO POZO VALENZUELA"/>
    <n v="633799"/>
    <s v="LAVANDERIA Y ROPERIA"/>
    <m/>
    <s v="SEBASTIAN TORRES CARVALLO, JORGE ANTONIO  PINO PINO, JOSE LUIS  CEBALLO CARCAMO"/>
    <m/>
    <m/>
    <d v="2023-11-13T00:00:00"/>
    <s v="LAVANDERIA"/>
    <s v="No"/>
  </r>
  <r>
    <n v="54494"/>
    <s v="OT GENERALES"/>
    <s v="OT"/>
    <m/>
    <x v="0"/>
    <s v="Cerrada"/>
    <s v="Normal"/>
    <s v="03RE-UCI  1 ADULTO-DESCONEXION  ENCHUFES"/>
    <s v="RICARDO BURGOS"/>
    <s v="RICARDO BURGOS"/>
    <d v="2023-11-14T09:50:00"/>
    <s v="ot"/>
    <m/>
    <x v="297"/>
    <x v="300"/>
    <m/>
    <m/>
    <n v="2"/>
    <n v="2"/>
    <n v="100"/>
    <x v="1518"/>
    <x v="1430"/>
    <s v="RICARDO BURGOS"/>
    <m/>
    <m/>
    <m/>
    <m/>
    <s v="MARCIAL BASTIDAS NUÑEZ"/>
    <n v="633637"/>
    <s v="UPC ADULTO"/>
    <m/>
    <m/>
    <m/>
    <m/>
    <d v="2023-11-10T00:00:00"/>
    <s v="UCI ADULTO"/>
    <s v="No"/>
  </r>
  <r>
    <n v="54545"/>
    <s v="OT GENERALES"/>
    <s v="OT"/>
    <m/>
    <x v="1"/>
    <s v="Cerrada"/>
    <s v="Alta"/>
    <s v="03EI-LAVANDERIA-REVISION LAVADORA"/>
    <s v="PATRICIA  LEAL SOTO"/>
    <s v="JORGE ANTONIO  PINO PINO"/>
    <d v="2024-04-25T08:44:00"/>
    <s v="ot"/>
    <m/>
    <x v="292"/>
    <x v="322"/>
    <n v="54"/>
    <n v="54"/>
    <n v="54"/>
    <n v="54"/>
    <n v="0"/>
    <x v="1519"/>
    <x v="1431"/>
    <s v="JORGE ANTONIO  PINO PINO"/>
    <m/>
    <m/>
    <m/>
    <m/>
    <s v="CLAUDIO POZO VALENZUELA"/>
    <n v="633799"/>
    <s v="LAVANDERIA Y ROPERIA"/>
    <m/>
    <s v="ROBERTO ALEJANDRO JARAMILLO PEREZ, JORGE ANTONIO  PINO PINO, JOSE LUIS  CEBALLO CARCAMO"/>
    <m/>
    <m/>
    <d v="2023-11-14T00:00:00"/>
    <s v="LAVANDERIA"/>
    <s v="No"/>
  </r>
  <r>
    <n v="54642"/>
    <s v="OT GENERALES"/>
    <s v="OT"/>
    <m/>
    <x v="3"/>
    <s v="Cerrada"/>
    <s v="Alta"/>
    <s v="03GC-SAMU-REVISION Y REPARACION"/>
    <s v="PATRICIA  LEAL SOTO"/>
    <s v="ROBERTO ALEJANDRO JARAMILLO PEREZ"/>
    <d v="2023-11-16T14:37:00"/>
    <s v="ot"/>
    <m/>
    <x v="297"/>
    <x v="300"/>
    <n v="2"/>
    <n v="2"/>
    <n v="0"/>
    <n v="0"/>
    <n v="100"/>
    <x v="1520"/>
    <x v="1432"/>
    <s v="ROBERTO ALEJANDRO JARAMILLO PEREZ"/>
    <m/>
    <m/>
    <m/>
    <m/>
    <s v="NATALY ALVEAL SILVA"/>
    <m/>
    <s v="SAMU"/>
    <m/>
    <m/>
    <m/>
    <m/>
    <d v="2023-11-16T00:00:00"/>
    <s v="SAMU"/>
    <s v="No"/>
  </r>
  <r>
    <n v="54648"/>
    <s v="OT GENERALES"/>
    <s v="OT"/>
    <m/>
    <x v="0"/>
    <s v="Cerrada"/>
    <s v="Alta"/>
    <s v="03RE-INFORMATICA-CAMBIAR LUMINARIA"/>
    <s v="PATRICIA  LEAL SOTO"/>
    <s v="RICARDO BURGOS"/>
    <d v="2023-12-18T14:02:00"/>
    <s v="ot"/>
    <m/>
    <x v="319"/>
    <x v="323"/>
    <m/>
    <m/>
    <n v="1"/>
    <n v="1"/>
    <n v="100"/>
    <x v="1521"/>
    <x v="1433"/>
    <s v="RICARDO BURGOS"/>
    <m/>
    <m/>
    <m/>
    <m/>
    <s v="JOHANA ZAPATA"/>
    <n v="633640"/>
    <s v="INFORMATICA"/>
    <m/>
    <m/>
    <m/>
    <m/>
    <d v="2023-11-16T00:00:00"/>
    <s v="COMPUTACION"/>
    <s v="No"/>
  </r>
  <r>
    <n v="54664"/>
    <s v="OT GENERALES"/>
    <s v="OT"/>
    <m/>
    <x v="1"/>
    <s v="Cerrada"/>
    <s v="Urgente"/>
    <s v="03EI-LABORATORIO CLINICO-REPARACION "/>
    <s v="PATRICIA  LEAL SOTO"/>
    <s v="FRANCISCO ROLANDO PRADINES BRIONES"/>
    <d v="2023-12-03T22:57:00"/>
    <s v="ot"/>
    <m/>
    <x v="292"/>
    <x v="296"/>
    <m/>
    <m/>
    <n v="2"/>
    <n v="2"/>
    <n v="100"/>
    <x v="1522"/>
    <x v="1434"/>
    <s v="RICARDO BURGOS"/>
    <m/>
    <m/>
    <m/>
    <m/>
    <s v="CARMEN BASAUL"/>
    <n v="633306"/>
    <s v="LABORATORIO CLINICO"/>
    <m/>
    <m/>
    <m/>
    <m/>
    <d v="2023-11-16T00:00:00"/>
    <s v="LABORATORIO"/>
    <s v="No"/>
  </r>
  <r>
    <n v="54672"/>
    <s v="OT GENERALES"/>
    <s v="OT"/>
    <m/>
    <x v="0"/>
    <s v="Cerrada"/>
    <s v="Alta"/>
    <s v="03RE-LABORATORIO CLINICO-REVISIÓN DE TUBOS"/>
    <s v="PATRICIA  LEAL SOTO"/>
    <s v="RICARDO BURGOS"/>
    <d v="2023-11-17T11:26:00"/>
    <s v="ot"/>
    <m/>
    <x v="290"/>
    <x v="294"/>
    <m/>
    <m/>
    <n v="2"/>
    <n v="2"/>
    <n v="100"/>
    <x v="1523"/>
    <x v="1435"/>
    <s v="RICARDO BURGOS"/>
    <m/>
    <m/>
    <m/>
    <m/>
    <s v="CARMEN BASAUL"/>
    <n v="633306"/>
    <s v="LABORATORIO CLINICO"/>
    <m/>
    <m/>
    <m/>
    <m/>
    <d v="2023-11-16T00:00:00"/>
    <s v="LABORATORIO"/>
    <s v="No"/>
  </r>
  <r>
    <n v="54718"/>
    <s v="OT GENERALES"/>
    <s v="OT"/>
    <m/>
    <x v="1"/>
    <s v="Cerrada"/>
    <s v="Alta"/>
    <s v="03EI-LAVANDERIA-REVISION Y REPARACION"/>
    <s v="PATRICIA  LEAL SOTO"/>
    <s v="JORGE ANTONIO  PINO PINO"/>
    <d v="2024-04-25T10:15:00"/>
    <s v="ot"/>
    <m/>
    <x v="320"/>
    <x v="324"/>
    <n v="4"/>
    <n v="4"/>
    <n v="8"/>
    <n v="8"/>
    <n v="0"/>
    <x v="1524"/>
    <x v="1436"/>
    <s v="JORGE ANTONIO  PINO PINO"/>
    <m/>
    <m/>
    <m/>
    <m/>
    <s v="CLAUDIO POZO VALENZUELA"/>
    <n v="633799"/>
    <s v="LAVANDERIA "/>
    <m/>
    <s v="JORGE ANTONIO  PINO PINO, JOSE LUIS  CEBALLO CARCAMO"/>
    <m/>
    <m/>
    <d v="2023-11-17T00:00:00"/>
    <s v="LAVANDERIA"/>
    <s v="No"/>
  </r>
  <r>
    <n v="54722"/>
    <s v="OT GENERALES"/>
    <s v="OT"/>
    <m/>
    <x v="0"/>
    <s v="Cerrada"/>
    <s v="Alta"/>
    <s v="03RE-SERVICIO DE URGENCIA-CAMBIO TUBO FLUORESCENTE"/>
    <s v="PATRICIA  LEAL SOTO"/>
    <s v="RICARDO BURGOS"/>
    <d v="2023-11-18T15:26:00"/>
    <s v="ot"/>
    <m/>
    <x v="278"/>
    <x v="281"/>
    <m/>
    <m/>
    <n v="4"/>
    <n v="4"/>
    <n v="100"/>
    <x v="1525"/>
    <x v="1437"/>
    <s v="RICARDO BURGOS"/>
    <m/>
    <m/>
    <m/>
    <m/>
    <s v="CAMILA RODRIGUEZ"/>
    <n v="633744"/>
    <s v="SERVICIO DE URGENCIAS"/>
    <m/>
    <m/>
    <m/>
    <m/>
    <d v="2023-11-17T00:00:00"/>
    <s v="URGENCIA ADULTOS"/>
    <s v="No"/>
  </r>
  <r>
    <n v="54724"/>
    <s v="OT GENERALES"/>
    <s v="OT"/>
    <m/>
    <x v="1"/>
    <s v="Cerrada"/>
    <s v="Urgente"/>
    <s v="03EI-LAVANDERIA-REPARACION"/>
    <s v="PATRICIA  LEAL SOTO"/>
    <s v="JORGE ANTONIO  PINO PINO"/>
    <d v="2024-04-24T16:01:00"/>
    <s v="ot"/>
    <m/>
    <x v="278"/>
    <x v="281"/>
    <n v="1"/>
    <n v="1"/>
    <n v="1"/>
    <n v="1"/>
    <n v="0"/>
    <x v="1526"/>
    <x v="1438"/>
    <s v="JORGE ANTONIO  PINO PINO"/>
    <m/>
    <m/>
    <m/>
    <m/>
    <s v="CLAUDIO POZO VALENZUELA"/>
    <n v="633799"/>
    <s v="LAVANDERIA Y ROPERIA"/>
    <m/>
    <s v="JORGE ANTONIO  PINO PINO"/>
    <m/>
    <m/>
    <d v="2023-11-17T00:00:00"/>
    <s v="LAVANDERIA"/>
    <s v="No"/>
  </r>
  <r>
    <n v="54732"/>
    <s v="OT GENERALES"/>
    <s v="OT"/>
    <m/>
    <x v="2"/>
    <s v="Cerrada"/>
    <s v="Alta"/>
    <s v="03EM- REPARACION DE  LINEAS PANI DE MONITOR MULTIPARAMETROS GE B105"/>
    <s v="RODRIGO GUTIERREZ VELIZ"/>
    <s v="RODRIGO GUTIERREZ VELIZ"/>
    <d v="2023-11-17T12:12:00"/>
    <s v="ot"/>
    <m/>
    <x v="297"/>
    <x v="312"/>
    <n v="3"/>
    <n v="3"/>
    <n v="0"/>
    <n v="0"/>
    <n v="100"/>
    <x v="1527"/>
    <x v="1439"/>
    <s v="RODRIGO GUTIERREZ VELIZ"/>
    <m/>
    <m/>
    <m/>
    <m/>
    <s v="MARIEL UNDA "/>
    <m/>
    <s v="ENFERMERA CORDINADORA  NEUROLOGIA"/>
    <m/>
    <m/>
    <m/>
    <m/>
    <d v="2023-11-14T00:00:00"/>
    <s v="NEUROCIRUGIA"/>
    <s v="Sí"/>
  </r>
  <r>
    <n v="54738"/>
    <s v="OT GENERALES"/>
    <s v="OT"/>
    <m/>
    <x v="2"/>
    <s v="Cerrada"/>
    <s v="Inmediata"/>
    <s v="03EM-REPARACION MONITOR MULTIPARAMETRO GE B105 SERIE SQE20223464WA"/>
    <s v="RODRIGO GUTIERREZ VELIZ"/>
    <s v="RODRIGO GUTIERREZ VELIZ"/>
    <d v="2023-11-17T12:35:00"/>
    <m/>
    <m/>
    <x v="321"/>
    <x v="294"/>
    <n v="8"/>
    <n v="8"/>
    <n v="0"/>
    <n v="0"/>
    <n v="100"/>
    <x v="1528"/>
    <x v="1440"/>
    <s v="RODRIGO GUTIERREZ VELIZ"/>
    <m/>
    <m/>
    <m/>
    <m/>
    <s v="CLAUDIA campos"/>
    <m/>
    <s v="ENFERMERA  CORDINADORA MEDICINA"/>
    <m/>
    <m/>
    <m/>
    <m/>
    <d v="2023-11-13T00:00:00"/>
    <s v="MEDICINA"/>
    <s v="Sí"/>
  </r>
  <r>
    <n v="54809"/>
    <s v="OT GENERALES"/>
    <s v="OT"/>
    <m/>
    <x v="0"/>
    <s v="Cerrada"/>
    <s v="Alta"/>
    <s v="03RE-RADIOTERAPIA-REVISION"/>
    <s v="PATRICIA  LEAL SOTO"/>
    <s v="FRANCISCO ROLANDO PRADINES BRIONES"/>
    <d v="2023-11-20T13:36:00"/>
    <s v="ot"/>
    <m/>
    <x v="320"/>
    <x v="324"/>
    <m/>
    <m/>
    <n v="1"/>
    <n v="1"/>
    <n v="100"/>
    <x v="1529"/>
    <x v="1441"/>
    <s v="RICARDO BURGOS"/>
    <m/>
    <m/>
    <m/>
    <m/>
    <s v="MARCIA VASQUEZ OCARES"/>
    <n v="633987"/>
    <s v="ONCOLOGIA Y RADIOTERAPIA"/>
    <m/>
    <m/>
    <m/>
    <m/>
    <d v="2023-11-20T00:00:00"/>
    <s v="ONCOLOGIA"/>
    <s v="No"/>
  </r>
  <r>
    <n v="54845"/>
    <s v="OT GENERALES"/>
    <s v="OT"/>
    <m/>
    <x v="2"/>
    <s v="Cerrada"/>
    <s v="Alta"/>
    <s v="03EM-NEUROLOGIA-REVISION DE ELECTROECEFALOGRAFO CADWELL EASY III"/>
    <s v="PATRICIA  LEAL SOTO"/>
    <s v="RODRIGO GUTIERREZ VELIZ"/>
    <d v="2023-11-28T10:17:00"/>
    <s v="ot"/>
    <m/>
    <x v="308"/>
    <x v="264"/>
    <m/>
    <m/>
    <n v="0"/>
    <n v="0"/>
    <n v="100"/>
    <x v="1530"/>
    <x v="1442"/>
    <s v="RODRIGO GUTIERREZ VELIZ"/>
    <m/>
    <m/>
    <m/>
    <m/>
    <s v="MARIEL UNDA"/>
    <n v="633713"/>
    <s v="NEUROLOGIA /NEUROCIRUGIA"/>
    <m/>
    <m/>
    <m/>
    <m/>
    <d v="2023-11-20T00:00:00"/>
    <s v="NEUROCIRUGIA"/>
    <s v="No"/>
  </r>
  <r>
    <n v="54848"/>
    <s v="OT GENERALES"/>
    <s v="OT"/>
    <m/>
    <x v="0"/>
    <s v="Cerrada"/>
    <s v="Alta"/>
    <s v="03RE-ONCOLOGIA-REPARACION DE TIMBRE"/>
    <s v="PATRICIA  LEAL SOTO"/>
    <s v="RICARDO BURGOS"/>
    <d v="2023-11-20T20:02:00"/>
    <s v="ot"/>
    <m/>
    <x v="320"/>
    <x v="324"/>
    <m/>
    <m/>
    <n v="1"/>
    <n v="1"/>
    <n v="100"/>
    <x v="1531"/>
    <x v="1443"/>
    <s v="RICARDO BURGOS"/>
    <m/>
    <m/>
    <m/>
    <m/>
    <s v="PAMELA R."/>
    <n v="633584"/>
    <s v="ONCOLOGIA HOSPITALIZADOS"/>
    <m/>
    <m/>
    <m/>
    <m/>
    <d v="2023-11-20T00:00:00"/>
    <s v="ONCOLOGIA"/>
    <s v="No"/>
  </r>
  <r>
    <n v="54849"/>
    <s v="OT GENERALES"/>
    <s v="OT"/>
    <m/>
    <x v="1"/>
    <s v="Cerrada"/>
    <s v="Alta"/>
    <s v="03EI-RADIOTERAPIA-AVALUACION"/>
    <s v="PATRICIA  LEAL SOTO"/>
    <s v="SEBASTIAN TORRES CARVALLO"/>
    <d v="2024-02-10T15:34:00"/>
    <s v="ot"/>
    <m/>
    <x v="315"/>
    <x v="318"/>
    <n v="1"/>
    <n v="1"/>
    <n v="1"/>
    <n v="1"/>
    <n v="100"/>
    <x v="1532"/>
    <x v="1444"/>
    <s v="SEBASTIAN TORRES CARVALLO"/>
    <m/>
    <m/>
    <m/>
    <m/>
    <s v="CAMILA MARTINEZ LINCOLEO"/>
    <n v="633850"/>
    <s v="ONCOLOGIA Y RADIOTERAPIA"/>
    <m/>
    <s v="SEBASTIAN TORRES CARVALLO"/>
    <m/>
    <m/>
    <d v="2023-11-20T00:00:00"/>
    <s v="ONCOLOGIA"/>
    <s v="No"/>
  </r>
  <r>
    <n v="54866"/>
    <s v="OT GENERALES"/>
    <s v="OT"/>
    <m/>
    <x v="1"/>
    <s v="Cerrada"/>
    <s v="Alta"/>
    <s v="03EI-ESTERILIZACION-LIMPIEZA DE SPLIT"/>
    <s v="PATRICIA  LEAL SOTO"/>
    <s v="SEBASTIAN TORRES CARVALLO"/>
    <d v="2024-02-10T15:45:00"/>
    <s v="ot"/>
    <m/>
    <x v="322"/>
    <x v="325"/>
    <n v="1"/>
    <n v="1"/>
    <n v="1"/>
    <n v="1"/>
    <n v="100"/>
    <x v="1533"/>
    <x v="1445"/>
    <s v="SEBASTIAN TORRES CARVALLO"/>
    <m/>
    <m/>
    <m/>
    <m/>
    <s v="CARLA SALAZAR"/>
    <n v="633549"/>
    <s v="ESTERILIZACION"/>
    <m/>
    <s v="SEBASTIAN TORRES CARVALLO"/>
    <m/>
    <m/>
    <d v="2023-11-21T00:00:00"/>
    <s v="ESTERILIZACION"/>
    <s v="No"/>
  </r>
  <r>
    <n v="54887"/>
    <s v="OT GENERALES"/>
    <s v="OT"/>
    <m/>
    <x v="1"/>
    <s v="Cerrada"/>
    <s v="Alta"/>
    <s v="03EI-ESTERILIZACION-LIMPIEZA DE DUCTOS"/>
    <s v="PATRICIA  LEAL SOTO"/>
    <s v="Felipe Alvarado Palomino"/>
    <d v="2023-11-29T12:58:00"/>
    <s v="ot"/>
    <m/>
    <x v="323"/>
    <x v="326"/>
    <n v="18"/>
    <n v="18"/>
    <n v="54"/>
    <n v="54"/>
    <n v="100"/>
    <x v="1534"/>
    <x v="1446"/>
    <s v="PATRICIA  LEAL SOTO"/>
    <m/>
    <m/>
    <m/>
    <m/>
    <s v="CARLA SALAZAR"/>
    <n v="633459"/>
    <s v="ESTERILIZACION"/>
    <m/>
    <s v="Felipe Alvarado Palomino, ALEJANDRO AMPUERO MUÑOZ"/>
    <s v="felipe.alvarado@redsalud.gob.cl"/>
    <m/>
    <d v="2023-11-21T00:00:00"/>
    <s v="ESTERILIZACION"/>
    <s v="Sí"/>
  </r>
  <r>
    <n v="54943"/>
    <s v="OT GENERALES"/>
    <s v="OT"/>
    <m/>
    <x v="0"/>
    <s v="Cerrada"/>
    <s v="Alta"/>
    <s v="03RE-PSIQUIATRIA INFANTIL-CAMBIO DE CONECTOR "/>
    <s v="PATRICIA  LEAL SOTO"/>
    <s v="FRANCISCO ROLANDO PRADINES BRIONES"/>
    <d v="2024-02-06T16:06:00"/>
    <s v="ot"/>
    <m/>
    <x v="180"/>
    <x v="188"/>
    <m/>
    <m/>
    <n v="1"/>
    <n v="1"/>
    <n v="100"/>
    <x v="1535"/>
    <x v="1447"/>
    <s v="RICARDO BURGOS"/>
    <m/>
    <m/>
    <m/>
    <m/>
    <s v="NANCY MIRA"/>
    <n v="633784"/>
    <s v="PSIQUIATRIA INFANTIL"/>
    <m/>
    <s v="RICARDO BURGOS"/>
    <m/>
    <m/>
    <d v="2023-11-21T00:00:00"/>
    <s v="PSIQUIATRIA"/>
    <s v="No"/>
  </r>
  <r>
    <n v="54992"/>
    <s v="OT GENERALES"/>
    <s v="OT"/>
    <m/>
    <x v="2"/>
    <s v="Cerrada"/>
    <s v="Alta"/>
    <s v="03EM-CIRUGIA INFANTIL-REPARAR CONECTOR DE SATUROMETRO"/>
    <s v="PATRICIA  LEAL SOTO"/>
    <s v="Grecia Stephany Sánchez Macho"/>
    <d v="2024-02-04T14:33:00"/>
    <s v="ot"/>
    <m/>
    <x v="260"/>
    <x v="327"/>
    <m/>
    <m/>
    <n v="0"/>
    <n v="0"/>
    <n v="100"/>
    <x v="1536"/>
    <x v="1448"/>
    <s v="RODRIGO GUTIERREZ VELIZ"/>
    <m/>
    <m/>
    <m/>
    <m/>
    <s v="ROSA TAPIA SARAVIA"/>
    <n v="633678"/>
    <s v="PEDIATRICO QUIRURGICO INDIFERENCIADO"/>
    <m/>
    <m/>
    <m/>
    <m/>
    <d v="2023-11-23T00:00:00"/>
    <s v="CIRUGIA INFANTIL"/>
    <s v="No"/>
  </r>
  <r>
    <n v="55002"/>
    <s v="OT GENERALES"/>
    <s v="OT"/>
    <m/>
    <x v="2"/>
    <s v="Cerrada"/>
    <s v="Alta"/>
    <s v="03EM-POLI OFTALMOLOGIA-REVISION"/>
    <s v="PATRICIA  LEAL SOTO"/>
    <s v="RODRIGO GUTIERREZ VELIZ"/>
    <d v="2023-11-27T17:21:00"/>
    <s v="ot"/>
    <m/>
    <x v="260"/>
    <x v="328"/>
    <n v="2"/>
    <n v="2"/>
    <n v="0"/>
    <n v="0"/>
    <n v="100"/>
    <x v="1537"/>
    <x v="1449"/>
    <s v="RODRIGO GUTIERREZ VELIZ"/>
    <m/>
    <m/>
    <m/>
    <m/>
    <s v="MARCELA GUZMAN"/>
    <n v="635360"/>
    <s v="POLI OFTALMOLOGIA"/>
    <m/>
    <m/>
    <m/>
    <m/>
    <d v="2023-11-23T00:00:00"/>
    <s v="POLI OFTALMOLOGIA"/>
    <s v="No"/>
  </r>
  <r>
    <n v="55004"/>
    <s v="OT GENERALES"/>
    <s v="OT"/>
    <m/>
    <x v="1"/>
    <s v="Cerrada"/>
    <s v="Alta"/>
    <s v="03EI-ANATOMIA PATOLOGICA-REVISAR RADIADOR"/>
    <s v="PATRICIA  LEAL SOTO"/>
    <s v="JOSE LUIS  CEBALLO CARCAMO"/>
    <d v="2024-07-25T14:47:00"/>
    <s v="ot"/>
    <m/>
    <x v="324"/>
    <x v="328"/>
    <n v="1"/>
    <n v="1"/>
    <n v="1"/>
    <n v="1"/>
    <n v="100"/>
    <x v="1538"/>
    <x v="1450"/>
    <s v="JOSE LUIS  CEBALLO CARCAMO"/>
    <m/>
    <m/>
    <m/>
    <m/>
    <s v="JUAN VARGAS"/>
    <n v="633618"/>
    <s v="ANATOMIA  PATOLOGICA"/>
    <m/>
    <m/>
    <m/>
    <m/>
    <d v="2023-11-23T00:00:00"/>
    <s v="ANATOMIA PATOLOGICA"/>
    <s v="No"/>
  </r>
  <r>
    <n v="55010"/>
    <s v="OT GENERALES"/>
    <s v="OT"/>
    <m/>
    <x v="0"/>
    <s v="Cerrada"/>
    <s v="Alta"/>
    <s v="03RE-CIRUGIA INFANTIL-CAMBIAR INTERRUPTOR"/>
    <s v="PATRICIA  LEAL SOTO"/>
    <s v="DANIA TAPIA ACOSTA"/>
    <d v="2024-01-11T17:33:00"/>
    <s v="ot"/>
    <m/>
    <x v="273"/>
    <x v="276"/>
    <m/>
    <m/>
    <n v="0"/>
    <n v="0"/>
    <n v="100"/>
    <x v="1539"/>
    <x v="1451"/>
    <s v="Erwin  Fernández Lara"/>
    <m/>
    <m/>
    <m/>
    <m/>
    <s v="ROSA TAPIA SARAVIA"/>
    <n v="633906"/>
    <s v="PEDIATRICO QUIRURGICO INDIFERENCIADO"/>
    <m/>
    <m/>
    <m/>
    <m/>
    <d v="2023-11-23T00:00:00"/>
    <s v="CIRUGIA INFANTIL"/>
    <s v="No"/>
  </r>
  <r>
    <n v="55014"/>
    <s v="OT GENERALES"/>
    <s v="OT"/>
    <m/>
    <x v="0"/>
    <s v="Cerrada"/>
    <s v="Urgente"/>
    <s v="03RE-MEDICINA HOSPITALIZADO-REPARAR TIMBRE"/>
    <s v="PATRICIA  LEAL SOTO"/>
    <s v="DANIA TAPIA ACOSTA"/>
    <d v="2024-01-05T09:07:00"/>
    <s v="ot"/>
    <m/>
    <x v="260"/>
    <x v="327"/>
    <m/>
    <m/>
    <n v="1"/>
    <n v="1"/>
    <n v="100"/>
    <x v="1540"/>
    <x v="1452"/>
    <s v="DANIA TAPIA ACOSTA"/>
    <m/>
    <m/>
    <m/>
    <m/>
    <s v="ALEJANDRA JARA"/>
    <n v="633518"/>
    <s v="MEDICINA HOSPITALIZADOS"/>
    <m/>
    <m/>
    <m/>
    <m/>
    <d v="2023-11-23T00:00:00"/>
    <s v="MEDICINA"/>
    <s v="No"/>
  </r>
  <r>
    <n v="55016"/>
    <s v="OT GENERALES"/>
    <s v="OT"/>
    <m/>
    <x v="0"/>
    <s v="Cerrada"/>
    <s v="Normal"/>
    <s v="03RE-PABELLON DERMATOLOGIA-CAMBIO TUBOS LED"/>
    <s v="PATRICIA  LEAL SOTO"/>
    <s v="RICARDO BURGOS"/>
    <d v="2023-11-28T13:21:00"/>
    <s v="ot"/>
    <m/>
    <x v="325"/>
    <x v="264"/>
    <m/>
    <m/>
    <n v="1"/>
    <n v="1"/>
    <n v="100"/>
    <x v="1541"/>
    <x v="1453"/>
    <s v="RICARDO BURGOS"/>
    <m/>
    <m/>
    <m/>
    <m/>
    <s v="CLAUDIA LOPEZ"/>
    <n v="633329"/>
    <s v="PABELLON DERMATOLOGIA"/>
    <m/>
    <m/>
    <m/>
    <m/>
    <d v="2023-11-23T00:00:00"/>
    <s v="HBV"/>
    <s v="No"/>
  </r>
  <r>
    <n v="55054"/>
    <s v="OT GENERALES"/>
    <s v="OT"/>
    <m/>
    <x v="0"/>
    <s v="Cerrada"/>
    <s v="Alta"/>
    <s v="03RE-NEONATOLOGIA-REPARAR TIMBRE"/>
    <s v="PATRICIA  LEAL SOTO"/>
    <s v="Erwin  Fernández Lara"/>
    <d v="2023-12-15T12:15:00"/>
    <s v="ot"/>
    <m/>
    <x v="308"/>
    <x v="309"/>
    <n v="1"/>
    <n v="1"/>
    <n v="1"/>
    <n v="1"/>
    <n v="100"/>
    <x v="1542"/>
    <x v="1454"/>
    <s v="Erwin  Fernández Lara"/>
    <m/>
    <m/>
    <m/>
    <m/>
    <s v="PAOLA AGUILAR"/>
    <n v="633595"/>
    <s v="NEONATOLOGIA"/>
    <m/>
    <m/>
    <m/>
    <m/>
    <d v="2023-11-24T00:00:00"/>
    <s v="NEONATO CUIDADOS BASICOS"/>
    <s v="No"/>
  </r>
  <r>
    <n v="55055"/>
    <s v="OT GENERALES"/>
    <s v="OT"/>
    <m/>
    <x v="1"/>
    <s v="Cerrada"/>
    <s v="Alta"/>
    <s v="03EI-LAVANDERIA-REPARACIÓN DE MANILLA "/>
    <s v="PATRICIA  LEAL SOTO"/>
    <s v="JORGE ANTONIO  PINO PINO"/>
    <d v="2024-07-23T16:50:00"/>
    <s v="ot"/>
    <m/>
    <x v="273"/>
    <x v="276"/>
    <n v="1"/>
    <n v="1"/>
    <n v="1"/>
    <n v="1"/>
    <n v="0"/>
    <x v="1543"/>
    <x v="1455"/>
    <s v="JORGE ANTONIO  PINO PINO"/>
    <m/>
    <m/>
    <m/>
    <m/>
    <s v="CLAUDIO POZO VALENZUELA"/>
    <n v="633799"/>
    <s v="LAVANDERIA Y ROPERIA"/>
    <m/>
    <s v="JORGE ANTONIO  PINO PINO"/>
    <m/>
    <m/>
    <d v="2023-11-24T00:00:00"/>
    <s v="LAVANDERIA"/>
    <s v="No"/>
  </r>
  <r>
    <n v="55147"/>
    <s v="OT GENERALES"/>
    <s v="OT"/>
    <m/>
    <x v="1"/>
    <s v="Cerrada"/>
    <s v="Alta"/>
    <s v="03EI-UPC PEDIATRICA-REPARACION DE MACERADORA"/>
    <s v="PATRICIA  LEAL SOTO"/>
    <s v="SEBASTIAN TORRES CARVALLO"/>
    <d v="2024-02-10T15:39:00"/>
    <s v="ot"/>
    <m/>
    <x v="325"/>
    <x v="264"/>
    <n v="1"/>
    <n v="1"/>
    <n v="1"/>
    <n v="1"/>
    <n v="100"/>
    <x v="1544"/>
    <x v="1456"/>
    <s v="SEBASTIAN TORRES CARVALLO"/>
    <m/>
    <m/>
    <m/>
    <m/>
    <s v="NARDA AZOCAR ULLOA"/>
    <n v="633650"/>
    <m/>
    <m/>
    <s v="SEBASTIAN TORRES CARVALLO"/>
    <m/>
    <m/>
    <d v="2023-11-27T00:00:00"/>
    <s v="UCI PEDIATRICA"/>
    <s v="No"/>
  </r>
  <r>
    <n v="55149"/>
    <s v="OT GENERALES"/>
    <s v="OT"/>
    <m/>
    <x v="0"/>
    <s v="Cerrada"/>
    <s v="Alta"/>
    <s v="03RE-MEDICINA-SIN LUZ"/>
    <s v="PATRICIA  LEAL SOTO"/>
    <s v="VICTOR ANTONIO OBANDO TRUJILLO"/>
    <d v="2023-11-30T09:30:00"/>
    <s v="ot"/>
    <m/>
    <x v="325"/>
    <x v="264"/>
    <m/>
    <m/>
    <n v="0"/>
    <n v="0"/>
    <n v="100"/>
    <x v="1545"/>
    <x v="1457"/>
    <s v="DANIA TAPIA ACOSTA"/>
    <m/>
    <m/>
    <m/>
    <m/>
    <s v="LUIS MILLATUREO"/>
    <s v="S/N"/>
    <s v="INFRAESTRUCTURA"/>
    <m/>
    <s v="DANIA TAPIA ACOSTA"/>
    <m/>
    <m/>
    <d v="2023-11-27T00:00:00"/>
    <s v="MEDICINA"/>
    <s v="No"/>
  </r>
  <r>
    <n v="55216"/>
    <s v="OT GENERALES"/>
    <s v="OT"/>
    <m/>
    <x v="3"/>
    <s v="Cerrada"/>
    <s v="Alta"/>
    <s v="03GC-URGENCIA ADULTO-FLUJOMETRO"/>
    <s v="PATRICIA  LEAL SOTO"/>
    <s v="ROBERTO ALEJANDRO JARAMILLO PEREZ"/>
    <d v="2023-12-01T11:41:00"/>
    <s v="ot"/>
    <m/>
    <x v="326"/>
    <x v="329"/>
    <n v="2"/>
    <n v="2"/>
    <n v="0"/>
    <n v="0"/>
    <n v="100"/>
    <x v="1546"/>
    <x v="1458"/>
    <s v="ROBERTO ALEJANDRO JARAMILLO PEREZ"/>
    <m/>
    <m/>
    <m/>
    <m/>
    <s v="MARIA VILLARROEL"/>
    <n v="633744"/>
    <s v="URGENCIA ADULTOS"/>
    <m/>
    <m/>
    <m/>
    <m/>
    <d v="2023-11-28T00:00:00"/>
    <s v="URGENCIA ADULTOS"/>
    <s v="No"/>
  </r>
  <r>
    <n v="55218"/>
    <s v="OT GENERALES"/>
    <s v="OT"/>
    <m/>
    <x v="3"/>
    <s v="Cerrada"/>
    <s v="Alta"/>
    <s v="03GC-PEDIATRIA-REPARACION MAQUINA DE ASPIRACIÓN"/>
    <s v="PATRICIA  LEAL SOTO"/>
    <s v="ROBERTO ALEJANDRO JARAMILLO PEREZ"/>
    <d v="2023-12-01T11:43:00"/>
    <s v="ot"/>
    <m/>
    <x v="326"/>
    <x v="329"/>
    <n v="1"/>
    <n v="1"/>
    <n v="0"/>
    <n v="0"/>
    <n v="100"/>
    <x v="1547"/>
    <x v="1459"/>
    <s v="ROBERTO ALEJANDRO JARAMILLO PEREZ"/>
    <m/>
    <m/>
    <m/>
    <m/>
    <s v="ERIKA SANCHEZ"/>
    <n v="633683"/>
    <s v="PEDIATRIA ONCOLOGIA INFANTIL"/>
    <m/>
    <m/>
    <m/>
    <m/>
    <d v="2023-11-28T00:00:00"/>
    <s v="PEDIATRIA"/>
    <s v="No"/>
  </r>
  <r>
    <n v="55233"/>
    <s v="OT GENERALES"/>
    <s v="OT"/>
    <m/>
    <x v="0"/>
    <s v="Cerrada"/>
    <s v="Alta"/>
    <s v="03RE-RAYOS -CAMBIO DE TUBO FLUORESCENTE"/>
    <s v="PATRICIA  LEAL SOTO"/>
    <s v="RICARDO BURGOS"/>
    <d v="2023-11-29T16:07:00"/>
    <s v="ot"/>
    <m/>
    <x v="326"/>
    <x v="329"/>
    <m/>
    <m/>
    <n v="1"/>
    <n v="1"/>
    <n v="100"/>
    <x v="1548"/>
    <x v="1460"/>
    <s v="RICARDO BURGOS"/>
    <m/>
    <m/>
    <m/>
    <m/>
    <s v="DAVNE VERGARA CONTRERAS"/>
    <n v="633399"/>
    <s v="RAYOS"/>
    <m/>
    <m/>
    <m/>
    <m/>
    <d v="2023-11-28T00:00:00"/>
    <s v="RADIOLOGIA REGIONAL"/>
    <s v="No"/>
  </r>
  <r>
    <n v="55278"/>
    <s v="OT GENERALES"/>
    <s v="OT"/>
    <m/>
    <x v="0"/>
    <s v="Cerrada"/>
    <s v="Alta"/>
    <s v="03RE-MEDICINA-CAMBIO DE TUBO"/>
    <s v="PATRICIA  LEAL SOTO"/>
    <s v="RICARDO BURGOS"/>
    <d v="2023-12-12T15:34:00"/>
    <s v="ot"/>
    <m/>
    <x v="327"/>
    <x v="330"/>
    <m/>
    <m/>
    <n v="1"/>
    <n v="1"/>
    <n v="100"/>
    <x v="1549"/>
    <x v="1461"/>
    <s v="RICARDO BURGOS"/>
    <m/>
    <m/>
    <m/>
    <m/>
    <s v="KATERIN PERALTA"/>
    <n v="633551"/>
    <s v="MEDICINA "/>
    <m/>
    <m/>
    <m/>
    <m/>
    <d v="2023-11-29T00:00:00"/>
    <s v="MEDICINA"/>
    <s v="No"/>
  </r>
  <r>
    <n v="55315"/>
    <s v="OT GENERALES"/>
    <s v="OT"/>
    <m/>
    <x v="0"/>
    <s v="Cerrada"/>
    <s v="Alta"/>
    <s v="03RE-LABORATORIO-REPARACIÓN DE FOCO"/>
    <s v="PATRICIA  LEAL SOTO"/>
    <s v="RICARDO BURGOS"/>
    <d v="2024-01-09T15:06:00"/>
    <s v="ot"/>
    <m/>
    <x v="328"/>
    <x v="331"/>
    <n v="1"/>
    <n v="1"/>
    <n v="1"/>
    <n v="1"/>
    <n v="100"/>
    <x v="1550"/>
    <x v="1462"/>
    <s v="Erwin  Fernández Lara"/>
    <m/>
    <m/>
    <m/>
    <m/>
    <s v="CARMEN BASAUL"/>
    <n v="633306"/>
    <s v="LABORATORIO CENTRAL"/>
    <m/>
    <m/>
    <m/>
    <m/>
    <d v="2023-11-30T00:00:00"/>
    <s v="LABORATORIO"/>
    <s v="No"/>
  </r>
  <r>
    <n v="55321"/>
    <s v="OT GENERALES"/>
    <s v="OT"/>
    <m/>
    <x v="0"/>
    <s v="Cerrada"/>
    <s v="Alta"/>
    <s v="03RE-PEDIATRIA-CAMBIO DE ENCHUFE"/>
    <s v="PATRICIA  LEAL SOTO"/>
    <s v="VICTOR ANTONIO OBANDO TRUJILLO"/>
    <d v="2024-03-05T15:19:00"/>
    <s v="ot"/>
    <m/>
    <x v="329"/>
    <x v="332"/>
    <m/>
    <m/>
    <n v="0"/>
    <n v="0"/>
    <n v="100"/>
    <x v="1551"/>
    <x v="1463"/>
    <s v="DANIA TAPIA ACOSTA"/>
    <m/>
    <m/>
    <m/>
    <m/>
    <s v="JAMILETTE JARAMILLO "/>
    <n v="633683"/>
    <s v="PEDIATRIA"/>
    <m/>
    <s v="DANIA TAPIA ACOSTA"/>
    <m/>
    <m/>
    <d v="2023-11-30T00:00:00"/>
    <s v="PEDIATRIA"/>
    <s v="No"/>
  </r>
  <r>
    <n v="55322"/>
    <s v="OT GENERALES"/>
    <s v="OT"/>
    <m/>
    <x v="1"/>
    <s v="Cerrada"/>
    <s v="Alta"/>
    <s v="03EI-INFORMATICA-REVISION Y MANTENCIÓN"/>
    <s v="PATRICIA  LEAL SOTO"/>
    <s v="SEBASTIAN TORRES CARVALLO"/>
    <d v="2024-02-10T15:41:00"/>
    <s v="ot"/>
    <m/>
    <x v="292"/>
    <x v="296"/>
    <n v="1"/>
    <n v="1"/>
    <n v="1"/>
    <n v="1"/>
    <n v="100"/>
    <x v="1552"/>
    <x v="1464"/>
    <s v="SEBASTIAN TORRES CARVALLO"/>
    <m/>
    <m/>
    <m/>
    <m/>
    <s v="DANIEL ULLOA"/>
    <n v="633549"/>
    <s v="INFORMATICA"/>
    <m/>
    <s v="SEBASTIAN TORRES CARVALLO, JOSE LUIS  CEBALLO CARCAMO"/>
    <m/>
    <m/>
    <d v="2023-11-30T00:00:00"/>
    <s v="COMPUTACION"/>
    <s v="No"/>
  </r>
  <r>
    <n v="55328"/>
    <s v="OT GENERALES"/>
    <s v="OT"/>
    <m/>
    <x v="0"/>
    <s v="Cerrada"/>
    <s v="Alta"/>
    <s v="03RE-SERVICIO DE URGENCIA-REPARACION Y CAMBIO"/>
    <s v="PATRICIA  LEAL SOTO"/>
    <s v="RICARDO BURGOS"/>
    <d v="2023-12-14T17:03:00"/>
    <s v="ot"/>
    <m/>
    <x v="225"/>
    <x v="237"/>
    <m/>
    <m/>
    <n v="1"/>
    <n v="1"/>
    <n v="100"/>
    <x v="1553"/>
    <x v="1465"/>
    <s v="RICARDO BURGOS"/>
    <m/>
    <m/>
    <m/>
    <m/>
    <s v="MARIA VILLARROEL"/>
    <n v="633744"/>
    <s v="URGENCIA ADULTOS"/>
    <m/>
    <m/>
    <m/>
    <m/>
    <d v="2023-11-30T00:00:00"/>
    <s v="URGENCIA ADULTOS"/>
    <s v="No"/>
  </r>
  <r>
    <n v="55395"/>
    <s v="OT GENERALES"/>
    <s v="OT"/>
    <m/>
    <x v="0"/>
    <s v="Cerrada"/>
    <s v="Urgente"/>
    <s v="03RE-AUDITORIO-ARREGLO DE ILUMINACION"/>
    <s v="PATRICIA  LEAL SOTO"/>
    <s v="Erwin  Fernández Lara"/>
    <d v="2023-12-12T17:32:00"/>
    <s v="ot"/>
    <m/>
    <x v="330"/>
    <x v="326"/>
    <n v="1"/>
    <n v="1"/>
    <n v="2"/>
    <n v="2"/>
    <n v="100"/>
    <x v="1554"/>
    <x v="1466"/>
    <s v="Erwin  Fernández Lara"/>
    <m/>
    <m/>
    <m/>
    <m/>
    <s v="SOLANGE SAAVEDRA"/>
    <n v="633413"/>
    <s v="SERVICIOS Y LOGISTICA AUDITORIO"/>
    <m/>
    <m/>
    <m/>
    <m/>
    <d v="2023-12-01T00:00:00"/>
    <s v="SUB DPTO DE SERV.LOGIST."/>
    <s v="No"/>
  </r>
  <r>
    <n v="55397"/>
    <s v="OT GENERALES"/>
    <s v="OT"/>
    <m/>
    <x v="1"/>
    <s v="Cerrada"/>
    <s v="Alta"/>
    <s v="03EI-PEDIATRIA-ARREGLO SILLA DE RUEDAS"/>
    <s v="PATRICIA  LEAL SOTO"/>
    <s v="MAURICIO  QUEZADA MARTINEZ"/>
    <d v="2024-03-06T15:07:00"/>
    <s v="ot"/>
    <m/>
    <x v="331"/>
    <x v="333"/>
    <n v="3"/>
    <n v="3"/>
    <n v="3"/>
    <n v="3"/>
    <n v="100"/>
    <x v="1555"/>
    <x v="1467"/>
    <s v="MAURICIO  QUEZADA MARTINEZ"/>
    <m/>
    <m/>
    <m/>
    <m/>
    <s v="SANDRA CARRILLO "/>
    <n v="633690"/>
    <s v="HEMATO-ONCOLOGIA INFANTIL"/>
    <m/>
    <s v="MAURICIO  QUEZADA MARTINEZ"/>
    <m/>
    <m/>
    <d v="2023-12-01T00:00:00"/>
    <s v="PEDIATRIA"/>
    <s v="No"/>
  </r>
  <r>
    <n v="55484"/>
    <s v="OT GENERALES"/>
    <s v="OT"/>
    <m/>
    <x v="0"/>
    <s v="Cerrada"/>
    <s v="Alta"/>
    <s v="03RE-PABELLON 4-CAMBIO DE ENCHUFE"/>
    <s v="PATRICIA  LEAL SOTO"/>
    <s v="DANIA TAPIA ACOSTA"/>
    <d v="2023-12-14T17:41:00"/>
    <s v="ot"/>
    <m/>
    <x v="331"/>
    <x v="333"/>
    <m/>
    <m/>
    <n v="0"/>
    <n v="0"/>
    <n v="100"/>
    <x v="1556"/>
    <x v="1468"/>
    <s v="DANIA TAPIA ACOSTA"/>
    <m/>
    <m/>
    <m/>
    <m/>
    <s v="LUIS GARCIA"/>
    <n v="633734"/>
    <s v="INFORMATICA"/>
    <m/>
    <m/>
    <m/>
    <m/>
    <d v="2023-12-04T00:00:00"/>
    <s v="COMPUTACION"/>
    <s v="No"/>
  </r>
  <r>
    <n v="55493"/>
    <s v="OT GENERALES"/>
    <s v="OT"/>
    <m/>
    <x v="0"/>
    <s v="Cerrada"/>
    <s v="Alta"/>
    <s v="03RE-MEDICINA FISICA Y REHA-REPARACION DE LUZ"/>
    <s v="PATRICIA  LEAL SOTO"/>
    <s v="RICARDO BURGOS"/>
    <d v="2023-12-12T16:32:00"/>
    <s v="ot"/>
    <m/>
    <x v="327"/>
    <x v="330"/>
    <m/>
    <m/>
    <n v="1"/>
    <n v="1"/>
    <n v="100"/>
    <x v="1557"/>
    <x v="1469"/>
    <s v="RICARDO BURGOS"/>
    <m/>
    <m/>
    <m/>
    <m/>
    <s v="MARCOS RIQUELME BARRUEL"/>
    <s v="633174/ 989342142"/>
    <s v="MEDICINA FISICA Y REHABILITADORA"/>
    <m/>
    <m/>
    <m/>
    <m/>
    <d v="2023-12-04T00:00:00"/>
    <s v="POLI MEDICINA F¿SICA Y REHABIL"/>
    <s v="No"/>
  </r>
  <r>
    <n v="55510"/>
    <s v="OT GENERALES"/>
    <s v="OT"/>
    <m/>
    <x v="1"/>
    <s v="Cerrada"/>
    <s v="Alta"/>
    <s v="03EI-CASETA GUARDIA AV. FRANCIA-ARREGLO DE BARRERA"/>
    <s v="PATRICIA  LEAL SOTO"/>
    <s v="MAURICIO  QUEZADA MARTINEZ"/>
    <d v="2024-02-29T11:12:00"/>
    <s v="ot"/>
    <m/>
    <x v="332"/>
    <x v="334"/>
    <n v="3"/>
    <n v="3"/>
    <n v="3"/>
    <n v="3"/>
    <n v="100"/>
    <x v="1558"/>
    <x v="1470"/>
    <s v="MAURICIO  QUEZADA MARTINEZ"/>
    <m/>
    <m/>
    <m/>
    <m/>
    <s v="SOLANGE SAAVEDRA"/>
    <n v="633413"/>
    <s v="SERVICIOS Y LOGISTICA"/>
    <m/>
    <s v="MAURICIO  QUEZADA MARTINEZ"/>
    <m/>
    <m/>
    <d v="2023-12-05T00:00:00"/>
    <s v="SUB DPTO DE SERV.LOGIST."/>
    <s v="No"/>
  </r>
  <r>
    <n v="55513"/>
    <s v="OT GENERALES"/>
    <s v="OT"/>
    <m/>
    <x v="0"/>
    <s v="Cerrada"/>
    <s v="Urgente"/>
    <s v="03RE-BODEGA DE ARCHIVOS DE PEDIATRIA-INSTALAR MICA"/>
    <s v="PATRICIA  LEAL SOTO"/>
    <s v="RICARDO BURGOS"/>
    <d v="2023-12-08T11:08:00"/>
    <s v="ot"/>
    <m/>
    <x v="333"/>
    <x v="322"/>
    <m/>
    <m/>
    <n v="1"/>
    <n v="1"/>
    <n v="100"/>
    <x v="1559"/>
    <x v="1471"/>
    <s v="RICARDO BURGOS"/>
    <m/>
    <m/>
    <m/>
    <m/>
    <s v="SOLANGE SAAVEDRA"/>
    <n v="633413"/>
    <s v="SERVICIOS Y LOGISTICA"/>
    <m/>
    <m/>
    <m/>
    <m/>
    <d v="2023-12-05T00:00:00"/>
    <s v="SUB DPTO DE SERV.LOGIST."/>
    <s v="No"/>
  </r>
  <r>
    <n v="55553"/>
    <s v="OT GENERALES"/>
    <s v="OT"/>
    <m/>
    <x v="1"/>
    <s v="Cerrada"/>
    <s v="Alta"/>
    <s v="03EI-SERVICIO DE URGENCIA-REPARACION DE SILLA DE RUEDAS"/>
    <s v="PATRICIA  LEAL SOTO"/>
    <s v="MAURICIO  QUEZADA MARTINEZ"/>
    <d v="2024-03-05T15:35:00"/>
    <s v="ot"/>
    <m/>
    <x v="334"/>
    <x v="335"/>
    <n v="3"/>
    <n v="3"/>
    <n v="3"/>
    <n v="3"/>
    <n v="100"/>
    <x v="1560"/>
    <x v="1472"/>
    <s v="MAURICIO  QUEZADA MARTINEZ"/>
    <m/>
    <m/>
    <m/>
    <m/>
    <s v="MARIA VILLARROEL"/>
    <n v="633744"/>
    <s v="SERVICIO DE URGENCIAS"/>
    <m/>
    <s v="MAURICIO  QUEZADA MARTINEZ"/>
    <m/>
    <m/>
    <d v="2023-12-05T00:00:00"/>
    <s v="URGENCIA ADULTOS"/>
    <s v="No"/>
  </r>
  <r>
    <n v="55560"/>
    <s v="OT GENERALES"/>
    <s v="OT"/>
    <m/>
    <x v="0"/>
    <s v="Cerrada"/>
    <s v="Alta"/>
    <s v="03RE-INFORMATICA-REVISAR Y ARREGLAR LUZ DE BAÑO "/>
    <s v="PATRICIA  LEAL SOTO"/>
    <s v="VICTOR ANTONIO OBANDO TRUJILLO"/>
    <d v="2023-12-11T10:17:00"/>
    <s v="ot"/>
    <m/>
    <x v="334"/>
    <x v="335"/>
    <m/>
    <m/>
    <n v="1"/>
    <n v="1"/>
    <n v="100"/>
    <x v="1561"/>
    <x v="1473"/>
    <s v="RICARDO BURGOS"/>
    <m/>
    <m/>
    <m/>
    <m/>
    <s v="XIMENA CARCAMO"/>
    <m/>
    <s v="INFORMATICA"/>
    <m/>
    <m/>
    <m/>
    <m/>
    <d v="2023-12-05T00:00:00"/>
    <s v="COMPUTACION"/>
    <s v="No"/>
  </r>
  <r>
    <n v="55562"/>
    <s v="OT GENERALES"/>
    <s v="OT"/>
    <m/>
    <x v="1"/>
    <s v="Cerrada"/>
    <s v="Alta"/>
    <s v="03EI-PEDIATRIA-REPARACION LLAVE DE PASO RADIADOR"/>
    <s v="PATRICIA  LEAL SOTO"/>
    <s v="MAURICIO  QUEZADA MARTINEZ"/>
    <d v="2024-03-12T16:44:00"/>
    <s v="ot"/>
    <m/>
    <x v="335"/>
    <x v="336"/>
    <n v="2"/>
    <n v="2"/>
    <n v="2"/>
    <n v="2"/>
    <n v="100"/>
    <x v="1562"/>
    <x v="1474"/>
    <s v="MAURICIO  QUEZADA MARTINEZ"/>
    <m/>
    <m/>
    <m/>
    <m/>
    <s v="JAMILETTE JARAMILLO "/>
    <n v="633683"/>
    <s v="PEDIATRIA"/>
    <m/>
    <s v="MAURICIO  QUEZADA MARTINEZ"/>
    <m/>
    <m/>
    <d v="2023-12-05T00:00:00"/>
    <s v="PEDIATRIA"/>
    <s v="No"/>
  </r>
  <r>
    <n v="55678"/>
    <s v="OT GENERALES"/>
    <s v="OT"/>
    <m/>
    <x v="0"/>
    <s v="Cerrada"/>
    <s v="Urgente"/>
    <s v="03RE-URGENCIA ADULTO-BAÑO DE DISCAPACITADOS SIN LUZ"/>
    <s v="PATRICIA  LEAL SOTO"/>
    <s v="RICARDO BURGOS"/>
    <d v="2023-12-08T15:35:00"/>
    <s v="ot"/>
    <m/>
    <x v="332"/>
    <x v="334"/>
    <m/>
    <m/>
    <n v="1"/>
    <n v="1"/>
    <n v="100"/>
    <x v="1563"/>
    <x v="1475"/>
    <s v="RICARDO BURGOS"/>
    <m/>
    <m/>
    <m/>
    <m/>
    <s v="SOLANGE SAAVEDRA"/>
    <n v="633413"/>
    <s v="SERVICIOS Y LOGISTICA"/>
    <m/>
    <m/>
    <m/>
    <m/>
    <d v="2023-12-08T00:00:00"/>
    <s v="URGENCIA ADULTOS"/>
    <s v="No"/>
  </r>
  <r>
    <n v="55679"/>
    <s v="OT GENERALES"/>
    <s v="OT"/>
    <m/>
    <x v="1"/>
    <s v="Cerrada"/>
    <s v="Urgente"/>
    <s v="03EI-LAVANDERIA-REVISION Y REPARACION DE FUGA DE VAPOR"/>
    <s v="PATRICIA  LEAL SOTO"/>
    <s v="JORGE ANTONIO  PINO PINO"/>
    <d v="2024-04-24T15:44:00"/>
    <s v="ot"/>
    <m/>
    <x v="333"/>
    <x v="322"/>
    <n v="1"/>
    <n v="1"/>
    <n v="1"/>
    <n v="1"/>
    <n v="0"/>
    <x v="1564"/>
    <x v="1476"/>
    <s v="JORGE ANTONIO  PINO PINO"/>
    <m/>
    <m/>
    <m/>
    <m/>
    <s v="CLAUDIO POZO VALENZUELA"/>
    <n v="633799"/>
    <s v="LAVANDERIA Y ROPERIA"/>
    <m/>
    <s v="JORGE ANTONIO  PINO PINO"/>
    <m/>
    <m/>
    <d v="2023-12-08T00:00:00"/>
    <s v="LAVANDERIA"/>
    <s v="No"/>
  </r>
  <r>
    <n v="55680"/>
    <s v="OT GENERALES"/>
    <s v="OT"/>
    <m/>
    <x v="3"/>
    <s v="Cerrada"/>
    <s v="Alta"/>
    <s v="03GC-MEDICINA-REPARACION O CAMBIO DE FLUJOMETRO"/>
    <s v="PATRICIA  LEAL SOTO"/>
    <s v="ROBERTO ALEJANDRO JARAMILLO PEREZ"/>
    <d v="2024-01-04T11:52:00"/>
    <s v="ot"/>
    <m/>
    <x v="304"/>
    <x v="305"/>
    <n v="2"/>
    <n v="2"/>
    <n v="0"/>
    <n v="0"/>
    <n v="100"/>
    <x v="1565"/>
    <x v="1477"/>
    <s v="ROBERTO ALEJANDRO JARAMILLO PEREZ"/>
    <m/>
    <m/>
    <m/>
    <m/>
    <s v="CLAUDIA CAMPOS RIVERA"/>
    <n v="633520"/>
    <s v="MEDICINA"/>
    <m/>
    <m/>
    <m/>
    <m/>
    <d v="2023-12-08T00:00:00"/>
    <s v="MEDICINA"/>
    <s v="No"/>
  </r>
  <r>
    <n v="55684"/>
    <s v="OT GENERALES"/>
    <s v="OT"/>
    <m/>
    <x v="0"/>
    <s v="Cerrada"/>
    <s v="Alta"/>
    <s v="03RE-LABORATORIO CLINICO-MANTENCIÓN DE TIMBRE"/>
    <s v="PATRICIA  LEAL SOTO"/>
    <s v="VICTOR ANTONIO OBANDO TRUJILLO"/>
    <d v="2023-12-19T13:30:00"/>
    <s v="ot"/>
    <m/>
    <x v="336"/>
    <x v="337"/>
    <m/>
    <m/>
    <n v="1"/>
    <n v="1"/>
    <n v="100"/>
    <x v="1566"/>
    <x v="1478"/>
    <s v="RICARDO BURGOS"/>
    <m/>
    <m/>
    <m/>
    <m/>
    <s v="CARMEN BASUAL"/>
    <n v="633305"/>
    <s v="LABORATORIO CLINICO"/>
    <m/>
    <m/>
    <m/>
    <m/>
    <d v="2023-12-08T00:00:00"/>
    <s v="LABORATORIO"/>
    <s v="No"/>
  </r>
  <r>
    <n v="55685"/>
    <s v="OT GENERALES"/>
    <s v="OT"/>
    <m/>
    <x v="1"/>
    <s v="Cerrada"/>
    <s v="Alta"/>
    <s v="03EI-LABORATORIO CLINICO-REPARACION DE CALEFACCION"/>
    <s v="PATRICIA  LEAL SOTO"/>
    <s v="FELIPE  FIGUEROA CANUIÑIR"/>
    <d v="2024-01-15T11:42:00"/>
    <s v="ot"/>
    <m/>
    <x v="333"/>
    <x v="322"/>
    <n v="1"/>
    <n v="1"/>
    <n v="1"/>
    <n v="1"/>
    <n v="100"/>
    <x v="1567"/>
    <x v="1479"/>
    <s v="FELIPE  FIGUEROA CANUIÑIR"/>
    <m/>
    <m/>
    <m/>
    <m/>
    <s v="CARMEN BASAUL"/>
    <n v="633305"/>
    <s v="LABORATORIO"/>
    <m/>
    <s v="FELIPE  FIGUEROA CANUIÑIR"/>
    <m/>
    <m/>
    <d v="2023-12-08T00:00:00"/>
    <s v="LABORATORIO"/>
    <s v="No"/>
  </r>
  <r>
    <n v="55711"/>
    <s v="OT GENERALES"/>
    <s v="OT"/>
    <m/>
    <x v="1"/>
    <s v="Cerrada"/>
    <s v="Alta"/>
    <s v="03EI-ESTERILIZACIOÓN-REVISION Y REPARACION"/>
    <s v="PATRICIA  LEAL SOTO"/>
    <s v="ALEJANDRO AMPUERO MUÑOZ"/>
    <d v="2024-07-24T11:07:00"/>
    <s v="ot"/>
    <m/>
    <x v="328"/>
    <x v="331"/>
    <n v="2"/>
    <n v="2"/>
    <n v="0"/>
    <n v="0"/>
    <n v="100"/>
    <x v="1568"/>
    <x v="1480"/>
    <s v="ALEJANDRO AMPUERO MUÑOZ"/>
    <m/>
    <m/>
    <m/>
    <m/>
    <s v="CARLA SALAZAR"/>
    <n v="633459"/>
    <s v="ESTERILIZACION"/>
    <m/>
    <s v="ALEJANDRO AMPUERO MUÑOZ"/>
    <m/>
    <m/>
    <d v="2023-12-11T00:00:00"/>
    <s v="ESTERILIZACION"/>
    <s v="No"/>
  </r>
  <r>
    <n v="55737"/>
    <s v="OT GENERALES"/>
    <s v="OT"/>
    <m/>
    <x v="0"/>
    <s v="Cerrada"/>
    <s v="Alta"/>
    <s v="03RE-VITRINA DE TROFEOS-REPOSICIÓN DE ENERGIA"/>
    <s v="PATRICIA  LEAL SOTO"/>
    <s v="DANIA TAPIA ACOSTA"/>
    <d v="2023-12-12T15:37:00"/>
    <s v="ot"/>
    <m/>
    <x v="328"/>
    <x v="331"/>
    <n v="2"/>
    <n v="2"/>
    <n v="2"/>
    <n v="2"/>
    <n v="100"/>
    <x v="1569"/>
    <x v="1481"/>
    <s v="Erwin  Fernández Lara"/>
    <m/>
    <m/>
    <m/>
    <m/>
    <s v="JUAN AGUILA"/>
    <n v="633427"/>
    <s v="EQUIPOS INDUSTRIALES"/>
    <m/>
    <s v="VICTOR ANTONIO OBANDO TRUJILLO"/>
    <m/>
    <m/>
    <d v="2023-12-11T00:00:00"/>
    <s v="MANTENIMIENTO"/>
    <s v="No"/>
  </r>
  <r>
    <n v="55773"/>
    <s v="OT GENERALES"/>
    <s v="OT"/>
    <m/>
    <x v="2"/>
    <s v="Cerrada"/>
    <s v="Urgente"/>
    <s v="03EM- RESPALDO DE DATOS LISTA  PACIENTES DE ECOGRAFO GE VIVID IQ  SEGUNDO RESPALDO"/>
    <s v="RODRIGO GUTIERREZ VELIZ"/>
    <s v="RODRIGO GUTIERREZ VELIZ"/>
    <d v="2023-12-12T12:49:00"/>
    <m/>
    <m/>
    <x v="328"/>
    <x v="330"/>
    <n v="15"/>
    <n v="15"/>
    <n v="0"/>
    <n v="0"/>
    <n v="100"/>
    <x v="1570"/>
    <x v="1482"/>
    <s v="RODRIGO GUTIERREZ VELIZ"/>
    <m/>
    <m/>
    <m/>
    <m/>
    <s v="PAOLA AGUILAR"/>
    <m/>
    <s v="NEONATOLOGIA"/>
    <m/>
    <m/>
    <m/>
    <m/>
    <d v="2023-12-11T00:00:00"/>
    <s v="NEONATO CUIDADOS INTENSIVOS"/>
    <s v="Sí"/>
  </r>
  <r>
    <n v="55774"/>
    <s v="OT GENERALES"/>
    <s v="OT"/>
    <m/>
    <x v="2"/>
    <s v="Cerrada"/>
    <s v="Urgente"/>
    <s v="03EM- RESPALDO DE DATOS LISTA PACIENTES DE ECOGRAFO GE VIVID IQ TERCER  RESPALDO"/>
    <s v="RODRIGO GUTIERREZ VELIZ"/>
    <s v="RODRIGO GUTIERREZ VELIZ"/>
    <d v="2023-12-12T14:30:00"/>
    <s v="ot"/>
    <m/>
    <x v="327"/>
    <x v="330"/>
    <n v="4"/>
    <n v="4"/>
    <n v="0"/>
    <n v="0"/>
    <n v="100"/>
    <x v="1571"/>
    <x v="1483"/>
    <s v="RODRIGO GUTIERREZ VELIZ"/>
    <m/>
    <m/>
    <m/>
    <m/>
    <s v="PAOLA AGUILAR"/>
    <m/>
    <s v="NEONATOLOGIA"/>
    <m/>
    <m/>
    <m/>
    <m/>
    <d v="2023-12-12T00:00:00"/>
    <s v="NEONATO CUIDADOS INTENSIVOS"/>
    <s v="No"/>
  </r>
  <r>
    <n v="55776"/>
    <s v="OT GENERALES"/>
    <s v="OT"/>
    <m/>
    <x v="2"/>
    <s v="Cerrada"/>
    <s v="Urgente"/>
    <s v="03EM-VENTILADOR MECANICO HIBRIDO ACCUTRONIC - FABIAN SERIE AH18KD-01331 FALLA SENSOR DE FLUJO"/>
    <s v="RODRIGO GUTIERREZ VELIZ"/>
    <s v="RODRIGO GUTIERREZ VELIZ"/>
    <d v="2023-12-12T13:02:00"/>
    <s v="ot"/>
    <m/>
    <x v="327"/>
    <x v="330"/>
    <n v="2"/>
    <n v="2"/>
    <n v="0"/>
    <n v="0"/>
    <n v="100"/>
    <x v="1572"/>
    <x v="1484"/>
    <s v="RODRIGO GUTIERREZ VELIZ"/>
    <m/>
    <m/>
    <m/>
    <m/>
    <s v="PAOLA AGUILAR"/>
    <m/>
    <s v="NEONATOLOGIA"/>
    <m/>
    <m/>
    <m/>
    <m/>
    <d v="2023-12-12T00:00:00"/>
    <s v="NEONATO CUIDADOS INTENSIVOS"/>
    <s v="No"/>
  </r>
  <r>
    <n v="55871"/>
    <s v="OT GENERALES"/>
    <s v="OT"/>
    <m/>
    <x v="1"/>
    <s v="Cerrada"/>
    <s v="Alta"/>
    <s v="03EI-CENTRAL DE PRODUCCION-REVISION Y REPARACION"/>
    <s v="PATRICIA  LEAL SOTO"/>
    <s v="SEBASTIAN TORRES CARVALLO"/>
    <d v="2024-02-10T15:42:00"/>
    <s v="ot"/>
    <m/>
    <x v="225"/>
    <x v="237"/>
    <n v="1"/>
    <n v="1"/>
    <n v="1"/>
    <n v="1"/>
    <n v="100"/>
    <x v="1573"/>
    <x v="1485"/>
    <s v="SEBASTIAN TORRES CARVALLO"/>
    <m/>
    <m/>
    <m/>
    <m/>
    <s v="ANITA COTAL"/>
    <s v="633173 - 633433"/>
    <s v="CENTRAL DE PRODUCCION"/>
    <m/>
    <s v="SEBASTIAN TORRES CARVALLO"/>
    <m/>
    <m/>
    <d v="2023-12-14T00:00:00"/>
    <s v="ALIMENTACION (UCP)"/>
    <s v="No"/>
  </r>
  <r>
    <n v="55885"/>
    <s v="OT GENERALES"/>
    <s v="OT"/>
    <m/>
    <x v="0"/>
    <s v="Cerrada"/>
    <s v="Urgente"/>
    <s v="03RE-BAÑO MUJERES OPERACIONES-REPARACION DE EXTRACTOR DE WC"/>
    <s v="PATRICIA  LEAL SOTO"/>
    <s v="DANIA TAPIA ACOSTA"/>
    <d v="2023-12-18T17:33:00"/>
    <s v="ot"/>
    <m/>
    <x v="225"/>
    <x v="237"/>
    <m/>
    <m/>
    <n v="0"/>
    <n v="0"/>
    <n v="100"/>
    <x v="1574"/>
    <x v="1486"/>
    <s v="DANIA TAPIA ACOSTA"/>
    <m/>
    <m/>
    <m/>
    <m/>
    <s v="ALFREDO ARCE"/>
    <s v="S/N"/>
    <s v="MANTENCION"/>
    <m/>
    <m/>
    <m/>
    <m/>
    <d v="2023-12-14T00:00:00"/>
    <s v="DEPARTAMENTO OPERACIONES"/>
    <s v="No"/>
  </r>
  <r>
    <n v="55902"/>
    <s v="OT GENERALES"/>
    <s v="OT"/>
    <m/>
    <x v="0"/>
    <s v="Cerrada"/>
    <s v="Alta"/>
    <s v="03RE-SERVICIO DE URGENCIA-CAMBO DE AMPOLLETA"/>
    <s v="PATRICIA  LEAL SOTO"/>
    <s v="Erwin  Fernández Lara"/>
    <d v="2023-12-15T12:11:00"/>
    <s v="ot"/>
    <m/>
    <x v="243"/>
    <x v="248"/>
    <n v="1"/>
    <n v="1"/>
    <n v="1"/>
    <n v="1"/>
    <n v="100"/>
    <x v="1575"/>
    <x v="1487"/>
    <s v="Erwin  Fernández Lara"/>
    <m/>
    <m/>
    <m/>
    <m/>
    <s v="CAMILA RODRIGUEZ"/>
    <n v="633744"/>
    <s v="SERVICIO DE URGENCIA"/>
    <m/>
    <m/>
    <m/>
    <m/>
    <d v="2023-12-15T00:00:00"/>
    <s v="URGENCIA ADULTOS"/>
    <s v="No"/>
  </r>
  <r>
    <n v="55905"/>
    <s v="OT GENERALES"/>
    <s v="OT"/>
    <m/>
    <x v="0"/>
    <s v="Cerrada"/>
    <s v="Alta"/>
    <s v="03RE-OFICINA ASOFUMED-RECAMBIO DE LUMINARIA"/>
    <s v="PATRICIA  LEAL SOTO"/>
    <s v="RICARDO BURGOS"/>
    <d v="2023-12-19T13:48:00"/>
    <s v="ot"/>
    <m/>
    <x v="336"/>
    <x v="337"/>
    <m/>
    <m/>
    <n v="2"/>
    <n v="2"/>
    <n v="100"/>
    <x v="1576"/>
    <x v="1488"/>
    <s v="RICARDO BURGOS"/>
    <m/>
    <m/>
    <m/>
    <m/>
    <s v="EILEEN BLACKBURN TAPIA"/>
    <s v="S/N"/>
    <s v="ASOFUMED"/>
    <m/>
    <m/>
    <m/>
    <m/>
    <d v="2023-12-15T00:00:00"/>
    <s v="HBV"/>
    <s v="No"/>
  </r>
  <r>
    <n v="55907"/>
    <s v="OT GENERALES"/>
    <s v="OT"/>
    <m/>
    <x v="0"/>
    <s v="Cerrada"/>
    <s v="Alta"/>
    <s v="03RE-POLI NEFROLOGIA-CAMBIO DE TUBOS FLUORESCENTES"/>
    <s v="PATRICIA  LEAL SOTO"/>
    <s v="DANIA TAPIA ACOSTA"/>
    <d v="2024-01-10T09:49:00"/>
    <s v="ot"/>
    <m/>
    <x v="190"/>
    <x v="202"/>
    <m/>
    <m/>
    <n v="0"/>
    <n v="0"/>
    <n v="100"/>
    <x v="1577"/>
    <x v="1489"/>
    <s v="DANIA TAPIA ACOSTA"/>
    <m/>
    <m/>
    <m/>
    <m/>
    <s v="CAROL IBACETA "/>
    <n v="633168"/>
    <s v="POLI NEFROLOGIA"/>
    <m/>
    <m/>
    <m/>
    <m/>
    <d v="2023-12-15T00:00:00"/>
    <s v="POLI NEFROLOGIA"/>
    <s v="No"/>
  </r>
  <r>
    <n v="55916"/>
    <s v="OT GENERALES"/>
    <s v="OT"/>
    <m/>
    <x v="0"/>
    <s v="Cerrada"/>
    <s v="Alta"/>
    <s v="03RE-ARCHIVO-CAMBIO DE TUBO FLUORESCENTES"/>
    <s v="PATRICIA  LEAL SOTO"/>
    <s v="ANDRES RICARDO  MARTINEZ VEGA"/>
    <d v="2024-01-09T21:46:00"/>
    <s v="ot"/>
    <m/>
    <x v="319"/>
    <x v="323"/>
    <n v="1"/>
    <n v="1"/>
    <n v="1"/>
    <n v="1"/>
    <n v="100"/>
    <x v="1578"/>
    <x v="1490"/>
    <s v="Erwin  Fernández Lara"/>
    <m/>
    <m/>
    <m/>
    <m/>
    <s v="JUAN RIVERA"/>
    <n v="633349"/>
    <s v="ARCHIVO "/>
    <m/>
    <m/>
    <m/>
    <m/>
    <d v="2023-12-15T00:00:00"/>
    <s v="UNIDAD DE ARCHIVO"/>
    <s v="No"/>
  </r>
  <r>
    <n v="55921"/>
    <s v="OT GENERALES"/>
    <s v="OT"/>
    <m/>
    <x v="0"/>
    <s v="Cerrada"/>
    <s v="Alta"/>
    <s v="03RE-POLI ONCOLOGIA-CAMBIO DE TUBO FLUORESCENTES"/>
    <s v="PATRICIA  LEAL SOTO"/>
    <s v="DANIA TAPIA ACOSTA"/>
    <d v="2024-01-09T16:58:00"/>
    <s v="ot"/>
    <m/>
    <x v="190"/>
    <x v="202"/>
    <m/>
    <m/>
    <n v="0"/>
    <n v="0"/>
    <n v="100"/>
    <x v="1579"/>
    <x v="1491"/>
    <s v="DANIA TAPIA ACOSTA"/>
    <m/>
    <m/>
    <m/>
    <m/>
    <s v="MARCELA GUZMAN"/>
    <n v="635360"/>
    <s v="POLI OFTALMOLOGIA"/>
    <m/>
    <s v="VICTOR ANTONIO OBANDO TRUJILLO"/>
    <m/>
    <m/>
    <d v="2023-12-15T00:00:00"/>
    <s v="POLI OFTALMOLOGIA"/>
    <s v="No"/>
  </r>
  <r>
    <n v="55941"/>
    <s v="OT GENERALES"/>
    <s v="OT"/>
    <m/>
    <x v="0"/>
    <s v="Cerrada"/>
    <s v="Alta"/>
    <s v="03RE-ONCOLOGIA INFANTIL-INSTALACION ENCHUFE DOBLE"/>
    <s v="PATRICIA  LEAL SOTO"/>
    <s v="VICTOR ANTONIO OBANDO TRUJILLO"/>
    <d v="2024-01-12T12:30:00"/>
    <s v="ot"/>
    <m/>
    <x v="337"/>
    <x v="338"/>
    <m/>
    <m/>
    <n v="1"/>
    <n v="1"/>
    <n v="100"/>
    <x v="1580"/>
    <x v="1492"/>
    <s v="RICARDO BURGOS"/>
    <m/>
    <m/>
    <m/>
    <m/>
    <s v="MARIA GALLARDO"/>
    <n v="633683"/>
    <s v="ONCOLOGIA INFANTIL"/>
    <m/>
    <m/>
    <m/>
    <m/>
    <d v="2023-12-15T00:00:00"/>
    <s v="PEDIATRIA"/>
    <s v="No"/>
  </r>
  <r>
    <n v="55945"/>
    <s v="OT GENERALES"/>
    <s v="OT"/>
    <m/>
    <x v="1"/>
    <s v="Nueva"/>
    <s v="Urgente"/>
    <s v="03EI-RAYOS-FILTRACION WC"/>
    <s v="PATRICIA  LEAL SOTO"/>
    <s v="YOSELYN  PEREZ MARAGANO"/>
    <d v="2023-12-19T16:00:00"/>
    <s v="ot"/>
    <m/>
    <x v="37"/>
    <x v="10"/>
    <m/>
    <m/>
    <n v="0"/>
    <n v="0"/>
    <n v="0"/>
    <x v="1581"/>
    <x v="82"/>
    <s v="Elias Haron Sanchez Paredes"/>
    <m/>
    <m/>
    <m/>
    <m/>
    <s v="DAVNE VERGARA CONTRERAS"/>
    <n v="633399"/>
    <s v="RAYOS IMAGENOLOGIA"/>
    <m/>
    <m/>
    <m/>
    <m/>
    <d v="2023-12-15T00:00:00"/>
    <s v="RADIOLOGIA REGIONAL"/>
    <s v="No"/>
  </r>
  <r>
    <n v="55957"/>
    <s v="OT GENERALES"/>
    <s v="OT"/>
    <m/>
    <x v="0"/>
    <s v="Cerrada"/>
    <s v="Alta"/>
    <s v="03RE-ONCOLOGIA AMBULATORIA-CREACION CENTROS DE ENCHUFES"/>
    <s v="PATRICIA  LEAL SOTO"/>
    <s v="Erwin  Fernández Lara"/>
    <d v="2024-01-09T21:40:00"/>
    <s v="ot"/>
    <m/>
    <x v="243"/>
    <x v="323"/>
    <n v="6"/>
    <n v="6"/>
    <n v="6"/>
    <n v="6"/>
    <n v="100"/>
    <x v="1582"/>
    <x v="1493"/>
    <s v="Erwin  Fernández Lara"/>
    <m/>
    <m/>
    <m/>
    <m/>
    <s v="ERWIN FERNANDEZ"/>
    <n v="633426"/>
    <s v="REDES ELECTRICAS "/>
    <m/>
    <s v="DANIA TAPIA ACOSTA, ANDRES RICARDO  MARTINEZ VEGA, VICTOR ANTONIO OBANDO TRUJILLO"/>
    <m/>
    <m/>
    <d v="2023-12-15T00:00:00"/>
    <s v="ONCOLOGIA"/>
    <s v="No"/>
  </r>
  <r>
    <n v="55961"/>
    <s v="OT GENERALES"/>
    <s v="OT"/>
    <m/>
    <x v="0"/>
    <s v="Cerrada"/>
    <s v="Alta"/>
    <s v="03RE-MEDICO QUIRURGICO-CAMBIO DE TUBOS"/>
    <s v="PATRICIA  LEAL SOTO"/>
    <s v="ANDRES RICARDO  MARTINEZ VEGA"/>
    <d v="2024-01-09T21:48:00"/>
    <s v="ot"/>
    <m/>
    <x v="243"/>
    <x v="248"/>
    <n v="1"/>
    <n v="1"/>
    <n v="1"/>
    <n v="1"/>
    <n v="100"/>
    <x v="1583"/>
    <x v="1494"/>
    <s v="Erwin  Fernández Lara"/>
    <m/>
    <m/>
    <m/>
    <m/>
    <s v="CLEMENCIA GARRIDO"/>
    <s v="S/N"/>
    <s v="MEDICO QUIRURGICO"/>
    <m/>
    <s v="Erwin  Fernández Lara"/>
    <m/>
    <m/>
    <d v="2023-12-15T00:00:00"/>
    <s v="HBV"/>
    <s v="No"/>
  </r>
  <r>
    <n v="56025"/>
    <s v="OT GENERALES"/>
    <s v="OT"/>
    <m/>
    <x v="0"/>
    <s v="Cerrada"/>
    <s v="Alta"/>
    <s v="03RE-LABORATORIO CLINICO-MANTENCIÓN DEL TIMBRE"/>
    <s v="PATRICIA  LEAL SOTO"/>
    <s v="VICTOR ANTONIO OBANDO TRUJILLO"/>
    <d v="2023-12-19T13:40:00"/>
    <s v="ot"/>
    <m/>
    <x v="336"/>
    <x v="337"/>
    <m/>
    <m/>
    <n v="1"/>
    <n v="1"/>
    <n v="100"/>
    <x v="1584"/>
    <x v="1495"/>
    <s v="RICARDO BURGOS"/>
    <m/>
    <m/>
    <m/>
    <m/>
    <s v="CARMEN BASAUL"/>
    <n v="633305"/>
    <s v="LABORATORIO CLINICO"/>
    <m/>
    <m/>
    <m/>
    <m/>
    <d v="2023-12-18T00:00:00"/>
    <s v="LABORATORIO"/>
    <s v="No"/>
  </r>
  <r>
    <n v="56028"/>
    <s v="OT GENERALES"/>
    <s v="OT"/>
    <m/>
    <x v="0"/>
    <s v="Cerrada"/>
    <s v="Alta"/>
    <s v="03RE-SERVICIO DE URGENCIA-INSTALACION DE ENCHUFES "/>
    <s v="PATRICIA  LEAL SOTO"/>
    <s v="VICTOR ANTONIO OBANDO TRUJILLO"/>
    <d v="2023-12-19T13:34:00"/>
    <s v="ot"/>
    <m/>
    <x v="336"/>
    <x v="337"/>
    <m/>
    <m/>
    <n v="1"/>
    <n v="1"/>
    <n v="100"/>
    <x v="1585"/>
    <x v="1496"/>
    <s v="RICARDO BURGOS"/>
    <m/>
    <m/>
    <m/>
    <m/>
    <s v="MARIA VILLARROEL"/>
    <n v="633744"/>
    <s v="URGENCIA ADULTO"/>
    <m/>
    <m/>
    <m/>
    <m/>
    <d v="2023-12-18T00:00:00"/>
    <s v="URGENCIA ADULTOS"/>
    <s v="No"/>
  </r>
  <r>
    <n v="56033"/>
    <s v="OT GENERALES"/>
    <s v="OT"/>
    <m/>
    <x v="0"/>
    <s v="Cerrada"/>
    <s v="Alta"/>
    <s v="03RE-URGENCIA ADULTO-REPARAR MICROFONO"/>
    <s v="PATRICIA  LEAL SOTO"/>
    <s v="DANIA TAPIA ACOSTA"/>
    <d v="2023-12-18T17:16:00"/>
    <s v="ot"/>
    <m/>
    <x v="338"/>
    <x v="339"/>
    <m/>
    <m/>
    <n v="0"/>
    <n v="0"/>
    <n v="100"/>
    <x v="1586"/>
    <x v="1497"/>
    <s v="DANIA TAPIA ACOSTA"/>
    <m/>
    <m/>
    <m/>
    <m/>
    <s v="MARIA VILLARROEL"/>
    <n v="633744"/>
    <s v="URGENCIA ADUTO"/>
    <m/>
    <m/>
    <m/>
    <m/>
    <d v="2023-12-18T00:00:00"/>
    <s v="URGENCIA ADULTOS"/>
    <s v="No"/>
  </r>
  <r>
    <n v="56040"/>
    <s v="OT GENERALES"/>
    <s v="OT"/>
    <m/>
    <x v="1"/>
    <s v="Nueva"/>
    <s v="Alta"/>
    <s v="03EI-POLI INFECTOLOGIA-ARREGLO DE RADIADOR"/>
    <s v="PATRICIA  LEAL SOTO"/>
    <s v="Pablo Paredes Flores"/>
    <d v="2023-12-20T17:38:00"/>
    <s v="ot"/>
    <m/>
    <x v="37"/>
    <x v="10"/>
    <m/>
    <m/>
    <n v="0"/>
    <n v="0"/>
    <n v="0"/>
    <x v="1587"/>
    <x v="82"/>
    <s v="JUAN GUILLERMO  AGUILA TRIVIÑOS"/>
    <m/>
    <m/>
    <m/>
    <m/>
    <s v="PATRICIA BOLDT VELOSO"/>
    <n v="633168"/>
    <s v="POLI INFECTOLOGIA"/>
    <m/>
    <m/>
    <m/>
    <m/>
    <d v="2023-12-18T00:00:00"/>
    <s v="POLI INMU-INFECTOLOGIA"/>
    <s v="No"/>
  </r>
  <r>
    <n v="56079"/>
    <s v="OT GENERALES"/>
    <s v="OT"/>
    <m/>
    <x v="2"/>
    <s v="Cerrada"/>
    <s v="Alta"/>
    <s v="03EM-NEUROLOGIA-UPS"/>
    <s v="PATRICIA  LEAL SOTO"/>
    <s v="RICARDO BURGOS"/>
    <d v="2023-12-20T14:04:00"/>
    <s v="ot"/>
    <m/>
    <x v="339"/>
    <x v="340"/>
    <m/>
    <m/>
    <n v="1"/>
    <n v="1"/>
    <n v="100"/>
    <x v="1588"/>
    <x v="1498"/>
    <s v="RICARDO BURGOS"/>
    <m/>
    <m/>
    <m/>
    <m/>
    <s v="NELSON NAHUEL"/>
    <n v="994490603"/>
    <s v="NEUROLOGIA"/>
    <m/>
    <m/>
    <m/>
    <m/>
    <d v="2023-12-19T00:00:00"/>
    <s v="NEUROCIRUGIA"/>
    <s v="No"/>
  </r>
  <r>
    <n v="56109"/>
    <s v="OT GENERALES"/>
    <s v="OT"/>
    <m/>
    <x v="0"/>
    <s v="Cerrada"/>
    <s v="Alta"/>
    <s v="03RE-CENTRAL DE PRODUCCION-REPARACION DE ENCHUFE"/>
    <s v="PATRICIA  LEAL SOTO"/>
    <s v="RICARDO BURGOS"/>
    <d v="2023-12-20T17:47:00"/>
    <s v="ot"/>
    <m/>
    <x v="339"/>
    <x v="340"/>
    <m/>
    <m/>
    <n v="2"/>
    <n v="2"/>
    <n v="100"/>
    <x v="1589"/>
    <x v="1499"/>
    <s v="RICARDO BURGOS"/>
    <m/>
    <m/>
    <m/>
    <m/>
    <s v="ANITA COTAL"/>
    <n v="633173"/>
    <s v="CENTRAL DE PRODUCCION"/>
    <m/>
    <m/>
    <m/>
    <m/>
    <d v="2023-12-19T00:00:00"/>
    <s v="ALIMENTACION (UCP)"/>
    <s v="No"/>
  </r>
  <r>
    <n v="56138"/>
    <s v="OT GENERALES"/>
    <s v="OT"/>
    <m/>
    <x v="1"/>
    <s v="Cerrada"/>
    <s v="Alta"/>
    <s v="03EI-CENTRAL DE PRODUCCION-REVISION DE LICUADORA"/>
    <s v="PATRICIA  LEAL SOTO"/>
    <s v="JOSE LUIS  CEBALLO CARCAMO"/>
    <d v="2024-07-25T08:46:00"/>
    <s v="ot"/>
    <m/>
    <x v="339"/>
    <x v="340"/>
    <n v="2"/>
    <n v="2"/>
    <n v="2"/>
    <n v="2"/>
    <n v="100"/>
    <x v="1590"/>
    <x v="1500"/>
    <s v="JOSE LUIS  CEBALLO CARCAMO"/>
    <m/>
    <m/>
    <m/>
    <m/>
    <s v="ANITA COTAL"/>
    <n v="633173"/>
    <s v="CENTRAL DE PRODUCCION"/>
    <m/>
    <s v="JOSE LUIS  CEBALLO CARCAMO"/>
    <m/>
    <m/>
    <d v="2023-12-20T00:00:00"/>
    <s v="ALIMENTACION (UCP)"/>
    <s v="No"/>
  </r>
  <r>
    <n v="56139"/>
    <s v="OT GENERALES"/>
    <s v="OT"/>
    <m/>
    <x v="0"/>
    <s v="Cerrada"/>
    <s v="Alta"/>
    <s v="03RE-MACRORED-ARREGLO DE ENCHUFE"/>
    <s v="PATRICIA  LEAL SOTO"/>
    <s v="Erwin  Fernández Lara"/>
    <d v="2024-01-09T21:43:00"/>
    <s v="ot"/>
    <m/>
    <x v="336"/>
    <x v="337"/>
    <n v="1"/>
    <n v="1"/>
    <n v="1"/>
    <n v="1"/>
    <n v="100"/>
    <x v="1591"/>
    <x v="1501"/>
    <s v="Erwin  Fernández Lara"/>
    <m/>
    <m/>
    <m/>
    <m/>
    <s v="ENFERMERA COORDINADORA"/>
    <n v="633509"/>
    <s v="MACRORED"/>
    <m/>
    <m/>
    <m/>
    <m/>
    <d v="2023-12-20T00:00:00"/>
    <s v="HBV"/>
    <s v="No"/>
  </r>
  <r>
    <n v="56151"/>
    <s v="OT GENERALES"/>
    <s v="OT"/>
    <m/>
    <x v="2"/>
    <s v="Cerrada"/>
    <s v="Alta"/>
    <s v="03EM-GINECOLOGIA-EVALUACIÓN DE BIC AGILIA"/>
    <s v="PATRICIA  LEAL SOTO"/>
    <s v="Grecia Stephany Sánchez Macho"/>
    <d v="2024-02-23T18:09:00"/>
    <s v="ot"/>
    <m/>
    <x v="124"/>
    <x v="128"/>
    <m/>
    <m/>
    <n v="0"/>
    <n v="0"/>
    <n v="100"/>
    <x v="1592"/>
    <x v="1502"/>
    <s v="Victor Lopez Galleguillos"/>
    <m/>
    <m/>
    <m/>
    <m/>
    <s v="LAIDY ESPINOZA MUÑOZ"/>
    <m/>
    <s v="GINECOLOGIA "/>
    <m/>
    <m/>
    <m/>
    <m/>
    <d v="2023-12-20T00:00:00"/>
    <s v="GINECOLOGIA"/>
    <s v="No"/>
  </r>
  <r>
    <n v="56162"/>
    <s v="OT GENERALES"/>
    <s v="OT"/>
    <m/>
    <x v="1"/>
    <s v="Cerrada"/>
    <s v="Alta"/>
    <s v="03EI-NEONATOLOGIA-REVISIÓN DE UMA"/>
    <s v="PATRICIA  LEAL SOTO"/>
    <s v="JOSE LUIS  CEBALLO CARCAMO"/>
    <d v="2024-07-26T08:46:00"/>
    <s v="ot"/>
    <m/>
    <x v="339"/>
    <x v="340"/>
    <n v="1"/>
    <n v="1"/>
    <n v="1"/>
    <n v="1"/>
    <n v="100"/>
    <x v="1593"/>
    <x v="1503"/>
    <s v="JOSE LUIS  CEBALLO CARCAMO"/>
    <m/>
    <m/>
    <m/>
    <m/>
    <s v="IBSIA LINCOPE"/>
    <n v="633594"/>
    <s v="NEONATOLOGIA"/>
    <m/>
    <s v="JOSE LUIS  CEBALLO CARCAMO"/>
    <m/>
    <m/>
    <d v="2023-12-20T00:00:00"/>
    <s v="NEONATO CUIDADOS BASICOS"/>
    <s v="No"/>
  </r>
  <r>
    <n v="56190"/>
    <s v="OT GENERALES"/>
    <s v="OT"/>
    <m/>
    <x v="0"/>
    <s v="Cerrada"/>
    <s v="Alta"/>
    <s v="03RE-MEDICINA NUCLEAR-REVISAR O CAMBIAR LUCES"/>
    <s v="PATRICIA  LEAL SOTO"/>
    <s v="DANIA TAPIA ACOSTA"/>
    <d v="2024-06-24T16:58:00"/>
    <s v="ot"/>
    <m/>
    <x v="340"/>
    <x v="341"/>
    <m/>
    <m/>
    <n v="0"/>
    <n v="0"/>
    <n v="100"/>
    <x v="1594"/>
    <x v="1504"/>
    <s v="DANIA TAPIA ACOSTA"/>
    <m/>
    <m/>
    <m/>
    <m/>
    <s v="GONZALO FUENTES"/>
    <n v="633411"/>
    <s v="MEDICINA NUCLEAR"/>
    <m/>
    <s v="DANIA TAPIA ACOSTA"/>
    <m/>
    <m/>
    <d v="2023-12-21T00:00:00"/>
    <s v="MEDICINA NUCLEAR"/>
    <s v="No"/>
  </r>
  <r>
    <n v="56208"/>
    <s v="OT GENERALES"/>
    <s v="OT"/>
    <m/>
    <x v="0"/>
    <s v="Cerrada"/>
    <s v="Alta"/>
    <s v="03RE-URGENCIA PEDIATRICA-LUZ PARPADEANTE"/>
    <s v="PATRICIA  LEAL SOTO"/>
    <s v="VICTOR ANTONIO OBANDO TRUJILLO"/>
    <d v="2024-01-11T17:16:00"/>
    <s v="ot"/>
    <m/>
    <x v="341"/>
    <x v="342"/>
    <n v="1"/>
    <n v="1"/>
    <n v="1"/>
    <n v="1"/>
    <n v="100"/>
    <x v="1595"/>
    <x v="1505"/>
    <s v="Erwin  Fernández Lara"/>
    <m/>
    <m/>
    <m/>
    <m/>
    <s v="MARIA VILLARROEL"/>
    <n v="633744"/>
    <s v="URGENCIA ADULTO"/>
    <m/>
    <s v="DANIA TAPIA ACOSTA"/>
    <m/>
    <m/>
    <d v="2023-12-21T00:00:00"/>
    <s v="URGENCIA PEDIATRICA"/>
    <s v="No"/>
  </r>
  <r>
    <n v="56210"/>
    <s v="OT GENERALES"/>
    <s v="OT"/>
    <m/>
    <x v="3"/>
    <s v="Cerrada"/>
    <s v="Inmediata"/>
    <s v="03GC-GINECOLOGIA-FLUJOMETRO"/>
    <s v="PATRICIA  LEAL SOTO"/>
    <s v="ROBERTO ALEJANDRO JARAMILLO PEREZ"/>
    <d v="2024-01-03T18:42:00"/>
    <s v="ot"/>
    <m/>
    <x v="342"/>
    <x v="343"/>
    <n v="1"/>
    <n v="1"/>
    <n v="0"/>
    <n v="0"/>
    <n v="100"/>
    <x v="1596"/>
    <x v="1506"/>
    <s v="ROBERTO ALEJANDRO JARAMILLO PEREZ"/>
    <m/>
    <m/>
    <m/>
    <m/>
    <s v="LAIDY ESPINOZA MUÑOZ"/>
    <n v="633992"/>
    <s v="GINECOLOGIA "/>
    <m/>
    <m/>
    <m/>
    <m/>
    <d v="2023-12-21T00:00:00"/>
    <s v="GINECOLOGIA"/>
    <s v="No"/>
  </r>
  <r>
    <n v="56217"/>
    <s v="OT GENERALES"/>
    <s v="OT"/>
    <m/>
    <x v="1"/>
    <s v="Cerrada"/>
    <s v="Alta"/>
    <s v="03EI-FARMACIA AMBULATORIO-REVISION AIRE ACONDICIONADO"/>
    <s v="PATRICIA  LEAL SOTO"/>
    <s v="SEBASTIAN TORRES CARVALLO"/>
    <d v="2024-02-10T15:47:00"/>
    <s v="ot"/>
    <m/>
    <x v="343"/>
    <x v="344"/>
    <n v="1"/>
    <n v="1"/>
    <n v="1"/>
    <n v="1"/>
    <n v="100"/>
    <x v="1597"/>
    <x v="1507"/>
    <s v="SEBASTIAN TORRES CARVALLO"/>
    <m/>
    <m/>
    <m/>
    <m/>
    <s v="ALEJANDRA OJEDA"/>
    <n v="633371"/>
    <s v="FARMACIA AMBULATORIO"/>
    <m/>
    <s v="SEBASTIAN TORRES CARVALLO, JOSE LUIS  CEBALLO CARCAMO"/>
    <m/>
    <m/>
    <d v="2023-12-21T00:00:00"/>
    <s v="FARMACIA H. REGIONAL"/>
    <s v="No"/>
  </r>
  <r>
    <n v="56228"/>
    <s v="OT GENERALES"/>
    <s v="OT"/>
    <m/>
    <x v="2"/>
    <s v="Cerrada"/>
    <s v="Alta"/>
    <s v="03EM-UTI 2-REPARACION O CAMBIO DE SATUROMETRO "/>
    <s v="PATRICIA  LEAL SOTO"/>
    <s v="JUAN  SOTO BARRIENTOS"/>
    <d v="2024-03-22T16:29:00"/>
    <s v="ot"/>
    <m/>
    <x v="230"/>
    <x v="240"/>
    <m/>
    <m/>
    <n v="0"/>
    <n v="0"/>
    <n v="100"/>
    <x v="1598"/>
    <x v="1508"/>
    <s v="Grecia Stephany Sánchez Macho"/>
    <m/>
    <m/>
    <m/>
    <m/>
    <s v="BARBARA TEJOS"/>
    <n v="633527"/>
    <s v="UTI 2"/>
    <m/>
    <s v="JUAN  SOTO BARRIENTOS, RICHARD  MARDONES ALVAREZ"/>
    <m/>
    <m/>
    <d v="2023-12-22T00:00:00"/>
    <s v="HBV"/>
    <s v="No"/>
  </r>
  <r>
    <n v="56233"/>
    <s v="OT GENERALES"/>
    <s v="OT"/>
    <m/>
    <x v="1"/>
    <s v="Cerrada"/>
    <s v="Alta"/>
    <s v="03EI-PUERPERIO-EVALUACION DE CAMAS"/>
    <s v="PATRICIA  LEAL SOTO"/>
    <s v="SEBASTIAN TORRES CARVALLO"/>
    <d v="2024-02-10T15:17:00"/>
    <s v="ot"/>
    <m/>
    <x v="343"/>
    <x v="344"/>
    <n v="1"/>
    <n v="1"/>
    <n v="1"/>
    <n v="1"/>
    <n v="100"/>
    <x v="1599"/>
    <x v="1509"/>
    <s v="SEBASTIAN TORRES CARVALLO"/>
    <m/>
    <m/>
    <m/>
    <m/>
    <s v="LAIDY ESPINOZA MUÑOZ"/>
    <n v="633992"/>
    <s v="GINECOLOGIA PUERPERIO"/>
    <m/>
    <s v="SEBASTIAN TORRES CARVALLO, JOSE LUIS  CEBALLO CARCAMO"/>
    <m/>
    <m/>
    <d v="2023-12-22T00:00:00"/>
    <s v="GINECOLOGIA"/>
    <s v="No"/>
  </r>
  <r>
    <n v="56234"/>
    <s v="OT GENERALES"/>
    <s v="OT"/>
    <m/>
    <x v="1"/>
    <s v="Cerrada"/>
    <s v="Alta"/>
    <s v="03EI-LAVANDERIA-MANTENCIÓN 3 LAVADORAS"/>
    <s v="PATRICIA  LEAL SOTO"/>
    <s v="SEBASTIAN TORRES CARVALLO"/>
    <d v="2024-02-10T15:49:00"/>
    <s v="ot"/>
    <m/>
    <x v="343"/>
    <x v="344"/>
    <n v="1"/>
    <n v="1"/>
    <n v="1"/>
    <n v="1"/>
    <n v="100"/>
    <x v="1600"/>
    <x v="1510"/>
    <s v="SEBASTIAN TORRES CARVALLO"/>
    <m/>
    <m/>
    <m/>
    <m/>
    <s v="CLAUDIO POZO VALENZUELA"/>
    <n v="633799"/>
    <s v="LAVANDERIA Y ROPERIA"/>
    <m/>
    <s v="SEBASTIAN TORRES CARVALLO, JORGE ANTONIO  PINO PINO, JOSE LUIS  CEBALLO CARCAMO"/>
    <m/>
    <m/>
    <d v="2023-12-22T00:00:00"/>
    <s v="LAVANDERIA"/>
    <s v="No"/>
  </r>
  <r>
    <n v="56238"/>
    <s v="OT GENERALES"/>
    <s v="OT"/>
    <m/>
    <x v="0"/>
    <s v="Cerrada"/>
    <s v="Alta"/>
    <s v="03RE-SERVICIO SOCIAL-INSTALACION DE ENCHUFE"/>
    <s v="PATRICIA  LEAL SOTO"/>
    <s v="DANIA TAPIA ACOSTA"/>
    <d v="2024-09-05T16:25:00"/>
    <s v="ot"/>
    <m/>
    <x v="344"/>
    <x v="345"/>
    <m/>
    <m/>
    <n v="0"/>
    <n v="0"/>
    <n v="100"/>
    <x v="1601"/>
    <x v="1511"/>
    <s v="DANIA TAPIA ACOSTA"/>
    <m/>
    <m/>
    <m/>
    <m/>
    <s v="IRMA CARPEZAT"/>
    <s v="633528/633398"/>
    <s v="SERVICIO SOCIAL"/>
    <m/>
    <m/>
    <m/>
    <m/>
    <d v="2023-12-23T00:00:00"/>
    <s v="SERVICIO SOCIAL"/>
    <s v="No"/>
  </r>
  <r>
    <n v="56241"/>
    <s v="OT GENERALES"/>
    <s v="OT"/>
    <m/>
    <x v="0"/>
    <s v="Cerrada"/>
    <s v="Alta"/>
    <s v="03RE-INFORMATICA-REPARACION DE PUNTOS ELECTRICOS"/>
    <s v="PATRICIA  LEAL SOTO"/>
    <s v="FRANCISCO ROLANDO PRADINES BRIONES"/>
    <d v="2024-04-17T16:06:00"/>
    <s v="ot"/>
    <m/>
    <x v="341"/>
    <x v="342"/>
    <m/>
    <m/>
    <n v="0"/>
    <n v="0"/>
    <n v="100"/>
    <x v="1602"/>
    <x v="1512"/>
    <s v="RICARDO BURGOS"/>
    <m/>
    <m/>
    <m/>
    <m/>
    <s v="LORENZO CANDIA"/>
    <n v="633165"/>
    <s v="SOPORTE "/>
    <m/>
    <m/>
    <m/>
    <m/>
    <d v="2023-12-23T00:00:00"/>
    <s v="COMPUTACION"/>
    <s v="No"/>
  </r>
  <r>
    <n v="56307"/>
    <s v="OT GENERALES"/>
    <s v="OT"/>
    <m/>
    <x v="1"/>
    <s v="Cerrada"/>
    <s v="Alta"/>
    <s v="03EI-ESTERILIZACIÓN-REPARACION "/>
    <s v="PATRICIA  LEAL SOTO"/>
    <s v="ALEJANDRO AMPUERO MUÑOZ"/>
    <d v="2024-07-24T11:12:00"/>
    <s v="ot"/>
    <m/>
    <x v="345"/>
    <x v="346"/>
    <n v="5"/>
    <n v="5"/>
    <n v="0"/>
    <n v="0"/>
    <n v="100"/>
    <x v="1603"/>
    <x v="1513"/>
    <s v="ALEJANDRO AMPUERO MUÑOZ"/>
    <m/>
    <m/>
    <m/>
    <m/>
    <s v="LILIANA FEHRMANN"/>
    <s v="S/N"/>
    <s v="ESTERILIZACION"/>
    <m/>
    <s v="ALEJANDRO AMPUERO MUÑOZ"/>
    <m/>
    <m/>
    <d v="2023-12-27T00:00:00"/>
    <s v="ESTERILIZACION"/>
    <s v="No"/>
  </r>
  <r>
    <n v="56309"/>
    <s v="OT GENERALES"/>
    <s v="OT"/>
    <m/>
    <x v="0"/>
    <s v="Cerrada"/>
    <s v="Alta"/>
    <s v="03RE-FARMACIA AMBULATORIO-MOVER PUNTO DE RED ELECTRICA"/>
    <s v="PATRICIA  LEAL SOTO"/>
    <s v="VICTOR ANTONIO OBANDO TRUJILLO"/>
    <d v="2024-05-13T16:44:00"/>
    <s v="ot"/>
    <m/>
    <x v="346"/>
    <x v="347"/>
    <m/>
    <m/>
    <n v="0"/>
    <n v="0"/>
    <n v="100"/>
    <x v="1604"/>
    <x v="1514"/>
    <s v="DANIA TAPIA ACOSTA"/>
    <m/>
    <m/>
    <m/>
    <m/>
    <s v="ALEJANDRA OJEDA DURAN"/>
    <n v="633371"/>
    <s v="FARMACIA AMBULATORIO"/>
    <m/>
    <s v="DANIA TAPIA ACOSTA"/>
    <m/>
    <m/>
    <d v="2023-12-27T00:00:00"/>
    <s v="FARMACIA H. REGIONAL"/>
    <s v="No"/>
  </r>
  <r>
    <n v="56310"/>
    <s v="OT GENERALES"/>
    <s v="OT"/>
    <m/>
    <x v="1"/>
    <s v="Cerrada"/>
    <s v="Alta"/>
    <s v="03EI-ESTERILIZACION-REVISION Y REPARACION LAVADORA B2"/>
    <s v="PATRICIA  LEAL SOTO"/>
    <s v="ALEJANDRO AMPUERO MUÑOZ"/>
    <d v="2024-07-24T11:14:00"/>
    <s v="ot"/>
    <m/>
    <x v="345"/>
    <x v="346"/>
    <n v="1"/>
    <n v="1"/>
    <n v="0"/>
    <n v="0"/>
    <n v="100"/>
    <x v="1605"/>
    <x v="1515"/>
    <s v="ALEJANDRO AMPUERO MUÑOZ"/>
    <m/>
    <m/>
    <m/>
    <m/>
    <s v="FRANCISCA LEIVA"/>
    <n v="633459"/>
    <s v="ESTERILIZACION"/>
    <m/>
    <s v="ALEJANDRO AMPUERO MUÑOZ"/>
    <m/>
    <m/>
    <d v="2023-12-27T00:00:00"/>
    <s v="ESTERILIZACION"/>
    <s v="No"/>
  </r>
  <r>
    <n v="56312"/>
    <s v="OT GENERALES"/>
    <s v="OT"/>
    <m/>
    <x v="1"/>
    <s v="Cerrada"/>
    <s v="Alta"/>
    <s v="03EI-ESTERILIZACION-REVISION Y REPARACION SECADORA 1"/>
    <s v="PATRICIA  LEAL SOTO"/>
    <s v="ALEJANDRO AMPUERO MUÑOZ"/>
    <d v="2024-07-24T11:15:00"/>
    <s v="ot"/>
    <m/>
    <x v="347"/>
    <x v="348"/>
    <n v="2"/>
    <n v="2"/>
    <n v="0"/>
    <n v="0"/>
    <n v="100"/>
    <x v="1606"/>
    <x v="1516"/>
    <s v="ALEJANDRO AMPUERO MUÑOZ"/>
    <m/>
    <m/>
    <m/>
    <m/>
    <s v="FRANCISCA LEIVA"/>
    <n v="633459"/>
    <s v="ESTERILIZACION"/>
    <m/>
    <s v="ALEJANDRO AMPUERO MUÑOZ"/>
    <m/>
    <m/>
    <d v="2023-12-27T00:00:00"/>
    <s v="ESTERILIZACION"/>
    <s v="No"/>
  </r>
  <r>
    <n v="56313"/>
    <s v="OT GENERALES"/>
    <s v="OT"/>
    <m/>
    <x v="1"/>
    <s v="Cerrada"/>
    <s v="Alta"/>
    <s v="03EI-ESTERILIZACION-REVISION Y REPARACION LAVADORA B1"/>
    <s v="PATRICIA  LEAL SOTO"/>
    <s v="ALEJANDRO AMPUERO MUÑOZ"/>
    <d v="2024-07-24T11:22:00"/>
    <s v="ot"/>
    <m/>
    <x v="345"/>
    <x v="348"/>
    <n v="10"/>
    <n v="10"/>
    <n v="0"/>
    <n v="0"/>
    <n v="100"/>
    <x v="1607"/>
    <x v="1517"/>
    <s v="ALEJANDRO AMPUERO MUÑOZ"/>
    <m/>
    <m/>
    <m/>
    <m/>
    <s v="FRANCISCA LEIVA"/>
    <n v="633459"/>
    <s v="ESTERILIZACION"/>
    <m/>
    <s v="Felipe Alvarado Palomino, ALEJANDRO AMPUERO MUÑOZ"/>
    <m/>
    <m/>
    <d v="2023-12-27T00:00:00"/>
    <s v="ESTERILIZACION"/>
    <s v="No"/>
  </r>
  <r>
    <n v="56318"/>
    <s v="OT GENERALES"/>
    <s v="OT"/>
    <m/>
    <x v="3"/>
    <s v="Cerrada"/>
    <s v="Alta"/>
    <s v="03GC-RECUPERACION-REPOSICIÓN Y REVISIÓN DE FLUJOMETROS"/>
    <s v="PATRICIA  LEAL SOTO"/>
    <s v="ROBERTO ALEJANDRO JARAMILLO PEREZ"/>
    <d v="2024-01-04T11:50:00"/>
    <s v="ot"/>
    <m/>
    <x v="304"/>
    <x v="305"/>
    <n v="1"/>
    <n v="1"/>
    <n v="0"/>
    <n v="0"/>
    <n v="100"/>
    <x v="1608"/>
    <x v="1518"/>
    <s v="ROBERTO ALEJANDRO JARAMILLO PEREZ"/>
    <m/>
    <m/>
    <m/>
    <m/>
    <s v="PAMELA ALBORNOZ"/>
    <s v="S/N"/>
    <s v="RECUPERACION"/>
    <m/>
    <m/>
    <m/>
    <m/>
    <d v="2023-12-27T00:00:00"/>
    <s v="RECUPERACION PABELLON CENTRAL"/>
    <s v="No"/>
  </r>
  <r>
    <n v="56321"/>
    <s v="OT GENERALES"/>
    <s v="OT"/>
    <m/>
    <x v="0"/>
    <s v="Cerrada"/>
    <s v="Alta"/>
    <s v="03RE-RECUPERACIÓN-RETIRO DE LAMPARAS"/>
    <s v="PATRICIA  LEAL SOTO"/>
    <s v="FRANCISCO ROLANDO PRADINES BRIONES"/>
    <d v="2024-01-02T09:55:00"/>
    <s v="ot"/>
    <m/>
    <x v="345"/>
    <x v="346"/>
    <m/>
    <m/>
    <n v="0"/>
    <n v="0"/>
    <n v="100"/>
    <x v="1609"/>
    <x v="1519"/>
    <s v="DANIA TAPIA ACOSTA"/>
    <m/>
    <m/>
    <m/>
    <m/>
    <s v="ANDREA FIGUEROA"/>
    <n v="633493"/>
    <s v="RECUPERACION"/>
    <m/>
    <s v="VICTOR ANTONIO OBANDO TRUJILLO"/>
    <m/>
    <m/>
    <d v="2023-12-27T00:00:00"/>
    <s v="RECUPERACION PABELLON CENTRAL"/>
    <s v="No"/>
  </r>
  <r>
    <n v="56323"/>
    <s v="OT GENERALES"/>
    <s v="OT"/>
    <m/>
    <x v="3"/>
    <s v="Cerrada"/>
    <s v="Alta"/>
    <s v="03GC-SAMU-REPARACIÓN DE OXIGENO"/>
    <s v="PATRICIA  LEAL SOTO"/>
    <s v="ROBERTO ALEJANDRO JARAMILLO PEREZ"/>
    <d v="2024-01-03T18:39:00"/>
    <s v="ot"/>
    <m/>
    <x v="345"/>
    <x v="346"/>
    <n v="2"/>
    <n v="2"/>
    <n v="0"/>
    <n v="0"/>
    <n v="100"/>
    <x v="1610"/>
    <x v="1520"/>
    <s v="ROBERTO ALEJANDRO JARAMILLO PEREZ"/>
    <m/>
    <m/>
    <m/>
    <m/>
    <s v="NATALY ALVEAL SILVA"/>
    <n v="633689"/>
    <s v="SAMU"/>
    <m/>
    <m/>
    <m/>
    <m/>
    <d v="2023-12-27T00:00:00"/>
    <s v="SAMU"/>
    <s v="No"/>
  </r>
  <r>
    <n v="56329"/>
    <s v="OT GENERALES"/>
    <s v="OT"/>
    <m/>
    <x v="1"/>
    <s v="Cerrada"/>
    <s v="Alta"/>
    <s v="03EI-CENTRAL DE PRODUCCIÓN-REVISIÓN DE AIRE ACONDICIONADO"/>
    <s v="PATRICIA  LEAL SOTO"/>
    <s v="SEBASTIAN TORRES CARVALLO"/>
    <d v="2024-02-10T15:24:00"/>
    <s v="ot"/>
    <m/>
    <x v="348"/>
    <x v="349"/>
    <n v="1"/>
    <n v="1"/>
    <n v="1"/>
    <n v="1"/>
    <n v="100"/>
    <x v="1611"/>
    <x v="1521"/>
    <s v="SEBASTIAN TORRES CARVALLO"/>
    <m/>
    <m/>
    <m/>
    <m/>
    <s v="TAMARA VERA"/>
    <n v="633173"/>
    <s v="CENTRAL DE PRODUCCION"/>
    <m/>
    <s v="SEBASTIAN TORRES CARVALLO"/>
    <m/>
    <m/>
    <d v="2023-12-27T00:00:00"/>
    <s v="ALIMENTACION (UCP)"/>
    <s v="No"/>
  </r>
  <r>
    <n v="56332"/>
    <s v="OT GENERALES"/>
    <s v="OT"/>
    <m/>
    <x v="1"/>
    <s v="Cerrada"/>
    <s v="Alta"/>
    <s v="03EI-ONCO HEMATO INFANTIL-REPARACION DE CAMA"/>
    <s v="PATRICIA  LEAL SOTO"/>
    <s v="SEBASTIAN TORRES CARVALLO"/>
    <d v="2024-05-29T10:07:00"/>
    <s v="ot"/>
    <m/>
    <x v="347"/>
    <x v="348"/>
    <n v="1"/>
    <n v="1"/>
    <n v="1"/>
    <n v="1"/>
    <n v="100"/>
    <x v="1612"/>
    <x v="1522"/>
    <s v="SEBASTIAN TORRES CARVALLO"/>
    <m/>
    <m/>
    <m/>
    <m/>
    <s v="MARCIA GALLARDO"/>
    <n v="633683"/>
    <s v="ONCO HEMATO INFANTIL"/>
    <m/>
    <s v="ALVARO  MATUS REYES, SEBASTIAN TORRES CARVALLO"/>
    <m/>
    <m/>
    <d v="2023-12-27T00:00:00"/>
    <s v="PEDIATRIA"/>
    <s v="No"/>
  </r>
  <r>
    <n v="56335"/>
    <s v="OT GENERALES"/>
    <s v="OT"/>
    <m/>
    <x v="0"/>
    <s v="Cerrada"/>
    <s v="Alta"/>
    <s v="03RE-POLI HEMATOLOGIA-CAMBIO DE ENCHUFE  Y CAMBIO DE POSICIÓN"/>
    <s v="PATRICIA  LEAL SOTO"/>
    <s v="VICTOR ANTONIO OBANDO TRUJILLO"/>
    <d v="2024-01-18T16:28:00"/>
    <s v="ot"/>
    <m/>
    <x v="349"/>
    <x v="350"/>
    <m/>
    <m/>
    <n v="0"/>
    <n v="0"/>
    <n v="100"/>
    <x v="1613"/>
    <x v="1523"/>
    <s v="DANIA TAPIA ACOSTA"/>
    <m/>
    <m/>
    <m/>
    <m/>
    <s v="ALEJANDRA FLORES GONZALEZ"/>
    <s v="S/N"/>
    <s v="POLI HEMATOLOGIA"/>
    <m/>
    <s v="DANIA TAPIA ACOSTA"/>
    <m/>
    <m/>
    <d v="2023-12-27T00:00:00"/>
    <s v="POLI HEMATOLOGIA"/>
    <s v="No"/>
  </r>
  <r>
    <n v="56342"/>
    <s v="OT GENERALES"/>
    <s v="OT"/>
    <m/>
    <x v="1"/>
    <s v="Cerrada"/>
    <s v="Alta"/>
    <s v="03EI-GINECOLOGIA-ARREGLO DE MACERADORA"/>
    <s v="PATRICIA  LEAL SOTO"/>
    <s v="SEBASTIAN TORRES CARVALLO"/>
    <d v="2024-02-10T15:36:00"/>
    <s v="ot"/>
    <m/>
    <x v="345"/>
    <x v="346"/>
    <n v="1"/>
    <n v="1"/>
    <n v="1"/>
    <n v="1"/>
    <n v="100"/>
    <x v="1614"/>
    <x v="1524"/>
    <s v="SEBASTIAN TORRES CARVALLO"/>
    <m/>
    <m/>
    <m/>
    <m/>
    <s v="MARYANN ROBERTS"/>
    <n v="633992"/>
    <s v="GINECOLOGIA "/>
    <m/>
    <s v="SEBASTIAN TORRES CARVALLO"/>
    <m/>
    <m/>
    <d v="2023-12-27T00:00:00"/>
    <s v="GINECOLOGIA"/>
    <s v="No"/>
  </r>
  <r>
    <n v="56348"/>
    <s v="OT GENERALES"/>
    <s v="OT"/>
    <m/>
    <x v="0"/>
    <s v="Cerrada"/>
    <s v="Alta"/>
    <s v="03RE-DIALISIS-CAMBIO DE TUBOS FLUORESCENTES"/>
    <s v="PATRICIA  LEAL SOTO"/>
    <s v="DANIA TAPIA ACOSTA"/>
    <d v="2024-01-02T10:51:00"/>
    <s v="ot"/>
    <m/>
    <x v="350"/>
    <x v="351"/>
    <m/>
    <m/>
    <n v="0"/>
    <n v="0"/>
    <n v="100"/>
    <x v="1615"/>
    <x v="1525"/>
    <s v="DANIA TAPIA ACOSTA"/>
    <m/>
    <m/>
    <m/>
    <m/>
    <s v="PATRICIA AGUILERA MUÑOZ"/>
    <n v="633466"/>
    <s v="DIALISIS"/>
    <m/>
    <m/>
    <m/>
    <m/>
    <d v="2023-12-27T00:00:00"/>
    <s v="DIALISIS HOSPITAL"/>
    <s v="No"/>
  </r>
  <r>
    <n v="56355"/>
    <s v="OT GENERALES"/>
    <s v="OT"/>
    <m/>
    <x v="0"/>
    <s v="Cerrada"/>
    <s v="Alta"/>
    <s v="03RE-PABELLON CENTRAL-REVISION LUZ PARPADEANTE"/>
    <s v="PATRICIA  LEAL SOTO"/>
    <s v="DANIA TAPIA ACOSTA"/>
    <d v="2024-01-02T10:55:00"/>
    <s v="ot"/>
    <m/>
    <x v="37"/>
    <x v="10"/>
    <m/>
    <m/>
    <n v="0"/>
    <n v="0"/>
    <n v="100"/>
    <x v="1616"/>
    <x v="1526"/>
    <s v="DANIA TAPIA ACOSTA"/>
    <m/>
    <m/>
    <m/>
    <m/>
    <s v="DIANA APABLAZA"/>
    <n v="633510"/>
    <s v="PABELLON CENTRAL"/>
    <m/>
    <m/>
    <m/>
    <m/>
    <d v="2023-12-27T00:00:00"/>
    <s v="PABELLON CENTRAL"/>
    <s v="No"/>
  </r>
  <r>
    <n v="56413"/>
    <s v="OT GENERALES"/>
    <s v="OT"/>
    <m/>
    <x v="1"/>
    <s v="Cerrada"/>
    <s v="Alta"/>
    <s v="03EI-MEDICINA FISICA Y REHABILITACION-REVISION Y ARREGLO DE TURBION"/>
    <s v="PATRICIA  LEAL SOTO"/>
    <s v="ALVARO  MATUS REYES"/>
    <d v="2024-04-09T09:00:00"/>
    <s v="ot"/>
    <m/>
    <x v="347"/>
    <x v="348"/>
    <n v="2"/>
    <n v="2"/>
    <n v="0"/>
    <n v="0"/>
    <n v="100"/>
    <x v="1617"/>
    <x v="1527"/>
    <s v="ALVARO  MATUS REYES"/>
    <m/>
    <m/>
    <m/>
    <m/>
    <s v="PEDRO ARRATIA"/>
    <n v="633776"/>
    <s v="MEDICINA FISICA Y REHABILITACION"/>
    <m/>
    <s v="ALVARO  MATUS REYES"/>
    <m/>
    <m/>
    <d v="2023-12-28T00:00:00"/>
    <s v="POLI MEDICINA F¿SICA Y REHABIL"/>
    <s v="No"/>
  </r>
  <r>
    <n v="56427"/>
    <s v="OT GENERALES"/>
    <s v="OT"/>
    <m/>
    <x v="0"/>
    <s v="Cerrada"/>
    <s v="Alta"/>
    <s v="03RE-GINECOLOGIA Y OBSTETRICIA-REPARACION DE TIMBRE"/>
    <s v="PATRICIA  LEAL SOTO"/>
    <s v="DANIA TAPIA ACOSTA"/>
    <d v="2024-01-04T16:42:00"/>
    <s v="ot"/>
    <m/>
    <x v="304"/>
    <x v="305"/>
    <m/>
    <m/>
    <n v="0"/>
    <n v="0"/>
    <n v="100"/>
    <x v="1618"/>
    <x v="1528"/>
    <s v="DANIA TAPIA ACOSTA"/>
    <m/>
    <m/>
    <m/>
    <m/>
    <s v="MARYANN ROBERTS"/>
    <n v="633992"/>
    <s v="GINECOLOGIA PUERPERIO"/>
    <m/>
    <m/>
    <m/>
    <m/>
    <d v="2023-12-28T00:00:00"/>
    <s v="GINECOLOGIA"/>
    <s v="No"/>
  </r>
  <r>
    <n v="56435"/>
    <s v="OT GENERALES"/>
    <s v="OT"/>
    <m/>
    <x v="0"/>
    <s v="Cerrada"/>
    <s v="Alta"/>
    <s v="03RE-SAMU-CAMBIO Y REPARACION DE ENCHUFE"/>
    <s v="PATRICIA  LEAL SOTO"/>
    <s v="Erwin  Fernández Lara"/>
    <d v="2024-01-09T14:39:00"/>
    <s v="ot"/>
    <m/>
    <x v="351"/>
    <x v="352"/>
    <n v="2"/>
    <n v="2"/>
    <n v="2"/>
    <n v="2"/>
    <n v="100"/>
    <x v="1619"/>
    <x v="1529"/>
    <s v="Erwin  Fernández Lara"/>
    <m/>
    <m/>
    <m/>
    <m/>
    <s v="NATALY ALVEAL SILVA"/>
    <n v="633689"/>
    <s v="SAMU"/>
    <m/>
    <s v="FRANCISCO ROLANDO PRADINES BRIONES"/>
    <m/>
    <m/>
    <d v="2023-12-28T00:00:00"/>
    <s v="SAMU"/>
    <s v="No"/>
  </r>
  <r>
    <n v="56441"/>
    <s v="OT GENERALES"/>
    <s v="OT"/>
    <m/>
    <x v="1"/>
    <s v="Cerrada"/>
    <s v="Alta"/>
    <s v="03EI-CENTRAL DE PRODUCCION-REVISIÓN  DE LA MARMITA"/>
    <s v="PATRICIA  LEAL SOTO"/>
    <s v="FELIPE  FIGUEROA CANUIÑIR"/>
    <d v="2024-01-15T11:40:00"/>
    <s v="ot"/>
    <m/>
    <x v="350"/>
    <x v="351"/>
    <n v="1"/>
    <n v="1"/>
    <n v="1"/>
    <n v="1"/>
    <n v="100"/>
    <x v="1620"/>
    <x v="1530"/>
    <s v="FELIPE  FIGUEROA CANUIÑIR"/>
    <m/>
    <m/>
    <m/>
    <m/>
    <s v="TAMARA VERA"/>
    <n v="633173"/>
    <s v="CENTRAL DE PRODUCCION "/>
    <m/>
    <s v="FELIPE  FIGUEROA CANUIÑIR"/>
    <m/>
    <m/>
    <d v="2023-12-28T00:00:00"/>
    <s v="ALIMENTACION (UCP)"/>
    <s v="No"/>
  </r>
  <r>
    <n v="56476"/>
    <s v="OT GENERALES"/>
    <s v="OT"/>
    <m/>
    <x v="3"/>
    <s v="Cerrada"/>
    <s v="Alta"/>
    <s v="03GC-UCI-REPOSICIÓN DE REGULADOR"/>
    <s v="PATRICIA  LEAL SOTO"/>
    <s v="ROBERTO ALEJANDRO JARAMILLO PEREZ"/>
    <d v="2024-01-03T18:44:00"/>
    <s v="ot"/>
    <m/>
    <x v="347"/>
    <x v="348"/>
    <n v="1"/>
    <n v="1"/>
    <n v="0"/>
    <n v="0"/>
    <n v="100"/>
    <x v="1621"/>
    <x v="1531"/>
    <s v="ROBERTO ALEJANDRO JARAMILLO PEREZ"/>
    <m/>
    <m/>
    <m/>
    <m/>
    <s v="MAKARENA BASAUL"/>
    <m/>
    <s v="UCI ADULTO"/>
    <m/>
    <m/>
    <m/>
    <m/>
    <d v="2023-12-28T00:00:00"/>
    <s v="UCI ADULTO"/>
    <s v="No"/>
  </r>
  <r>
    <n v="56484"/>
    <s v="OT GENERALES"/>
    <s v="OT"/>
    <m/>
    <x v="1"/>
    <s v="Cerrada"/>
    <s v="Alta"/>
    <s v="03EI-NEUROLOGIA-ARREGLO DE BARANDA"/>
    <s v="PATRICIA  LEAL SOTO"/>
    <s v="SEBASTIAN TORRES CARVALLO"/>
    <d v="2024-05-29T10:08:00"/>
    <s v="ot"/>
    <m/>
    <x v="350"/>
    <x v="351"/>
    <n v="1"/>
    <n v="1"/>
    <n v="1"/>
    <n v="1"/>
    <n v="100"/>
    <x v="1622"/>
    <x v="1532"/>
    <s v="SEBASTIAN TORRES CARVALLO"/>
    <m/>
    <m/>
    <m/>
    <m/>
    <s v="MARIEL UNDA DURAN"/>
    <n v="633713"/>
    <s v="NEUROLOGIA /NEUROCIRUGIA"/>
    <m/>
    <s v="SEBASTIAN TORRES CARVALLO"/>
    <m/>
    <m/>
    <d v="2023-12-29T00:00:00"/>
    <s v="NEUROCIRUGIA"/>
    <s v="No"/>
  </r>
  <r>
    <n v="56485"/>
    <s v="OT GENERALES"/>
    <s v="OT"/>
    <m/>
    <x v="0"/>
    <s v="Cerrada"/>
    <s v="Alta"/>
    <s v="03RE-NEUROLOGIA-ARREGLO DE TIMBRE"/>
    <s v="PATRICIA  LEAL SOTO"/>
    <s v="DANIA TAPIA ACOSTA"/>
    <d v="2024-01-04T14:54:00"/>
    <s v="ot"/>
    <m/>
    <x v="304"/>
    <x v="305"/>
    <m/>
    <m/>
    <n v="0"/>
    <n v="0"/>
    <n v="100"/>
    <x v="1623"/>
    <x v="1533"/>
    <s v="DANIA TAPIA ACOSTA"/>
    <m/>
    <m/>
    <m/>
    <m/>
    <s v="MARIEL UNDA DURAN"/>
    <n v="633713"/>
    <s v="NEUROLOGIA /NEUROCIRUGIA"/>
    <m/>
    <m/>
    <m/>
    <m/>
    <d v="2023-12-29T00:00:00"/>
    <s v="NEUROCIRUGIA"/>
    <s v="No"/>
  </r>
  <r>
    <n v="56486"/>
    <s v="OT GENERALES"/>
    <s v="OT"/>
    <m/>
    <x v="0"/>
    <s v="Cerrada"/>
    <s v="Alta"/>
    <s v="03RE-GINECOLOGIA-REPARACION DE TIMBRE"/>
    <s v="PATRICIA  LEAL SOTO"/>
    <s v="DANIA TAPIA ACOSTA"/>
    <d v="2024-01-07T11:06:00"/>
    <s v="ot"/>
    <m/>
    <x v="352"/>
    <x v="353"/>
    <m/>
    <m/>
    <n v="0"/>
    <n v="0"/>
    <n v="100"/>
    <x v="1624"/>
    <x v="1534"/>
    <s v="DANIA TAPIA ACOSTA"/>
    <m/>
    <m/>
    <m/>
    <m/>
    <s v="MARYANN ROBERTS JIMENEZ"/>
    <n v="633992"/>
    <s v="GINECOLOGIA Y OBSTETRICIA"/>
    <m/>
    <m/>
    <m/>
    <m/>
    <d v="2023-12-29T00:00:00"/>
    <s v="GINECOLOGIA"/>
    <s v="No"/>
  </r>
  <r>
    <n v="56489"/>
    <s v="OT GENERALES"/>
    <s v="OT"/>
    <m/>
    <x v="2"/>
    <s v="Cerrada"/>
    <s v="Alta"/>
    <s v="03EM-PABELLON CENTRAL-REVISIÓN TOFF"/>
    <s v="PATRICIA  LEAL SOTO"/>
    <s v="Grecia Stephany Sánchez Macho"/>
    <d v="2024-03-22T10:52:00"/>
    <s v="ot"/>
    <m/>
    <x v="37"/>
    <x v="10"/>
    <m/>
    <m/>
    <n v="0"/>
    <n v="0"/>
    <n v="100"/>
    <x v="1625"/>
    <x v="1535"/>
    <s v="FABIAN  FLANDEZ FILOZA"/>
    <m/>
    <m/>
    <m/>
    <m/>
    <s v="DIANA APABLAZA"/>
    <n v="633510"/>
    <s v="PABELLON CENTRAL"/>
    <m/>
    <m/>
    <m/>
    <m/>
    <d v="2023-12-29T00:00:00"/>
    <s v="PABELLON CENTRAL"/>
    <s v="No"/>
  </r>
  <r>
    <n v="56490"/>
    <s v="OT GENERALES"/>
    <s v="OT"/>
    <m/>
    <x v="2"/>
    <s v="Cerrada"/>
    <s v="Alta"/>
    <s v="03EM-UTI 1- ARREGLO ECG"/>
    <s v="PATRICIA  LEAL SOTO"/>
    <s v="Grecia Stephany Sánchez Macho"/>
    <d v="2024-01-10T09:45:00"/>
    <s v="ot"/>
    <m/>
    <x v="273"/>
    <x v="276"/>
    <m/>
    <m/>
    <n v="0"/>
    <n v="0"/>
    <n v="100"/>
    <x v="1626"/>
    <x v="1536"/>
    <s v="DANIA TAPIA ACOSTA"/>
    <m/>
    <m/>
    <m/>
    <m/>
    <s v="MAKARENA BASAUL"/>
    <s v="S/N"/>
    <s v="UPC ADULTO UTI 1"/>
    <m/>
    <m/>
    <m/>
    <m/>
    <d v="2023-12-29T00:00:00"/>
    <s v="HBV"/>
    <s v="No"/>
  </r>
  <r>
    <n v="56491"/>
    <s v="OT GENERALES"/>
    <s v="OT"/>
    <m/>
    <x v="1"/>
    <s v="Cerrada"/>
    <s v="Alta"/>
    <s v="03EI-PABELLON QUIRURGICO-REPARACIÓN DE REJILLA "/>
    <s v="PATRICIA  LEAL SOTO"/>
    <s v="JORGE ANTONIO  PINO PINO"/>
    <d v="2024-04-25T10:06:00"/>
    <s v="ot"/>
    <m/>
    <x v="353"/>
    <x v="354"/>
    <n v="2"/>
    <n v="2"/>
    <n v="2"/>
    <n v="2"/>
    <n v="0"/>
    <x v="1627"/>
    <x v="1537"/>
    <s v="JORGE ANTONIO  PINO PINO"/>
    <m/>
    <m/>
    <m/>
    <m/>
    <s v="CATHERINE DURAN"/>
    <n v="633359"/>
    <s v="PABELLON QUIRURGICO"/>
    <m/>
    <s v="JORGE ANTONIO  PINO PINO"/>
    <m/>
    <m/>
    <d v="2023-12-29T00:00:00"/>
    <s v="PABELLON CENTRAL"/>
    <s v="No"/>
  </r>
  <r>
    <n v="56512"/>
    <s v="OT GENERALES"/>
    <s v="OT"/>
    <m/>
    <x v="1"/>
    <s v="Cerrada"/>
    <s v="Alta"/>
    <s v="03EI-ESTERILIZACION-REVISION Y REPARACION PISTOLA DE VAPOR"/>
    <s v="PATRICIA  LEAL SOTO"/>
    <s v="ALEJANDRO AMPUERO MUÑOZ"/>
    <d v="2024-07-24T11:32:00"/>
    <s v="ot"/>
    <m/>
    <x v="348"/>
    <x v="349"/>
    <n v="2"/>
    <n v="2"/>
    <n v="0"/>
    <n v="0"/>
    <n v="100"/>
    <x v="1628"/>
    <x v="1538"/>
    <s v="ALEJANDRO AMPUERO MUÑOZ"/>
    <m/>
    <m/>
    <m/>
    <m/>
    <s v="CARLA SALAZAR"/>
    <n v="633459"/>
    <s v="ESTERILIZACION"/>
    <m/>
    <s v="Felipe Alvarado Palomino"/>
    <m/>
    <m/>
    <d v="2023-12-29T00:00:00"/>
    <s v="ESTERILIZACION"/>
    <s v="No"/>
  </r>
  <r>
    <n v="56513"/>
    <s v="OT GENERALES"/>
    <s v="OT"/>
    <m/>
    <x v="1"/>
    <s v="Cerrada"/>
    <s v="Alta"/>
    <s v="03EI-ESTERILIZACIÓN-PISTOLA DE LAVADO"/>
    <s v="PATRICIA  LEAL SOTO"/>
    <s v="ALEJANDRO AMPUERO MUÑOZ"/>
    <d v="2024-07-24T11:36:00"/>
    <s v="ot"/>
    <m/>
    <x v="348"/>
    <x v="349"/>
    <n v="1"/>
    <n v="1"/>
    <n v="0"/>
    <n v="0"/>
    <n v="100"/>
    <x v="1629"/>
    <x v="1539"/>
    <s v="ALEJANDRO AMPUERO MUÑOZ"/>
    <m/>
    <m/>
    <m/>
    <m/>
    <s v="CARLA SA"/>
    <n v="633459"/>
    <s v="ESTERILIZACION"/>
    <m/>
    <s v="ALEJANDRO AMPUERO MUÑOZ"/>
    <m/>
    <m/>
    <d v="2023-12-29T00:00:00"/>
    <s v="ESTERILIZACION"/>
    <s v="No"/>
  </r>
  <r>
    <n v="56515"/>
    <s v="OT GENERALES"/>
    <s v="OT"/>
    <m/>
    <x v="1"/>
    <s v="Cerrada"/>
    <s v="Alta"/>
    <s v="03EI-ESTERILIZACION-PUERTA DE CARGA  G3"/>
    <s v="PATRICIA  LEAL SOTO"/>
    <s v="ALEJANDRO AMPUERO MUÑOZ"/>
    <d v="2024-07-24T11:38:00"/>
    <s v="ot"/>
    <m/>
    <x v="348"/>
    <x v="349"/>
    <n v="2"/>
    <n v="2"/>
    <n v="0"/>
    <n v="0"/>
    <n v="100"/>
    <x v="1630"/>
    <x v="1540"/>
    <s v="ALEJANDRO AMPUERO MUÑOZ"/>
    <m/>
    <m/>
    <m/>
    <m/>
    <s v="CARLA SALAZAR"/>
    <n v="633459"/>
    <s v="ESTERILIZACION"/>
    <m/>
    <s v="ALEJANDRO AMPUERO MUÑOZ"/>
    <m/>
    <m/>
    <d v="2023-12-29T00:00:00"/>
    <s v="ESTERILIZACION"/>
    <s v="No"/>
  </r>
  <r>
    <n v="56518"/>
    <s v="OT GENERALES"/>
    <s v="OT"/>
    <m/>
    <x v="1"/>
    <s v="Cerrada"/>
    <s v="Alta"/>
    <s v="03EI-QUIMIOTERAPIA AMBULATORIA-REPARACION AGUJERO"/>
    <s v="PATRICIA  LEAL SOTO"/>
    <s v="SEBASTIAN TORRES CARVALLO"/>
    <d v="2024-07-24T08:24:00"/>
    <s v="ot"/>
    <m/>
    <x v="353"/>
    <x v="354"/>
    <n v="1"/>
    <n v="1"/>
    <n v="1"/>
    <n v="1"/>
    <n v="100"/>
    <x v="1631"/>
    <x v="988"/>
    <s v="SEBASTIAN TORRES CARVALLO"/>
    <m/>
    <m/>
    <m/>
    <m/>
    <s v="SECRETARIA"/>
    <n v="633988"/>
    <s v="QUIMIOTERAPIA AMBULATORIA"/>
    <m/>
    <s v="SEBASTIAN TORRES CARVALLO"/>
    <m/>
    <m/>
    <d v="2023-12-29T00:00:00"/>
    <s v="ONCOLOGIA"/>
    <s v="No"/>
  </r>
  <r>
    <n v="56519"/>
    <s v="OT GENERALES"/>
    <s v="OT"/>
    <m/>
    <x v="0"/>
    <s v="Cerrada"/>
    <s v="Alta"/>
    <s v="03RE-LABORATORIO CLINICO-REPARAR O CAMBIAR "/>
    <s v="PATRICIA  LEAL SOTO"/>
    <s v="VICTOR ANTONIO OBANDO TRUJILLO"/>
    <d v="2024-01-10T11:50:00"/>
    <s v="ot"/>
    <m/>
    <x v="273"/>
    <x v="276"/>
    <m/>
    <m/>
    <n v="0"/>
    <n v="0"/>
    <n v="100"/>
    <x v="1632"/>
    <x v="1541"/>
    <s v="DANIA TAPIA ACOSTA"/>
    <m/>
    <m/>
    <m/>
    <m/>
    <s v="CARMEN BASAUL"/>
    <n v="633305"/>
    <s v="LABORATORIO CLINICO"/>
    <m/>
    <s v="DANIA TAPIA ACOSTA"/>
    <m/>
    <m/>
    <d v="2023-12-30T00:00:00"/>
    <s v="LABORATORIO"/>
    <s v="No"/>
  </r>
  <r>
    <n v="56521"/>
    <s v="OT GENERALES"/>
    <s v="OT"/>
    <m/>
    <x v="1"/>
    <s v="Cerrada"/>
    <s v="Urgente"/>
    <s v="03EI-LAVANDERIA-REVISION Y REPARACION LAVADORA 3"/>
    <s v="PATRICIA  LEAL SOTO"/>
    <s v="JORGE ANTONIO  PINO PINO"/>
    <d v="2024-04-24T15:40:00"/>
    <s v="ot"/>
    <m/>
    <x v="353"/>
    <x v="354"/>
    <n v="4"/>
    <n v="4"/>
    <n v="8"/>
    <n v="8"/>
    <n v="0"/>
    <x v="1633"/>
    <x v="1542"/>
    <s v="JORGE ANTONIO  PINO PINO"/>
    <m/>
    <m/>
    <m/>
    <m/>
    <s v="CLAUDIO POZO VALENZUELA"/>
    <n v="633799"/>
    <m/>
    <m/>
    <s v="JORGE ANTONIO  PINO PINO, JOSE LUIS  CEBALLO CARCAMO"/>
    <m/>
    <m/>
    <d v="2023-12-30T00:00:00"/>
    <s v="LAVANDERIA"/>
    <s v="No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4">
  <r>
    <x v="0"/>
    <x v="0"/>
  </r>
  <r>
    <x v="1"/>
    <x v="1"/>
  </r>
  <r>
    <x v="0"/>
    <x v="1"/>
  </r>
  <r>
    <x v="2"/>
    <x v="2"/>
  </r>
  <r>
    <x v="1"/>
    <x v="2"/>
  </r>
  <r>
    <x v="3"/>
    <x v="2"/>
  </r>
  <r>
    <x v="2"/>
    <x v="2"/>
  </r>
  <r>
    <x v="2"/>
    <x v="2"/>
  </r>
  <r>
    <x v="3"/>
    <x v="3"/>
  </r>
  <r>
    <x v="1"/>
    <x v="3"/>
  </r>
  <r>
    <x v="1"/>
    <x v="3"/>
  </r>
  <r>
    <x v="0"/>
    <x v="4"/>
  </r>
  <r>
    <x v="0"/>
    <x v="4"/>
  </r>
  <r>
    <x v="1"/>
    <x v="5"/>
  </r>
  <r>
    <x v="0"/>
    <x v="5"/>
  </r>
  <r>
    <x v="2"/>
    <x v="5"/>
  </r>
  <r>
    <x v="2"/>
    <x v="5"/>
  </r>
  <r>
    <x v="2"/>
    <x v="5"/>
  </r>
  <r>
    <x v="0"/>
    <x v="6"/>
  </r>
  <r>
    <x v="0"/>
    <x v="6"/>
  </r>
  <r>
    <x v="3"/>
    <x v="6"/>
  </r>
  <r>
    <x v="2"/>
    <x v="6"/>
  </r>
  <r>
    <x v="0"/>
    <x v="7"/>
  </r>
  <r>
    <x v="0"/>
    <x v="7"/>
  </r>
  <r>
    <x v="0"/>
    <x v="7"/>
  </r>
  <r>
    <x v="3"/>
    <x v="8"/>
  </r>
  <r>
    <x v="1"/>
    <x v="9"/>
  </r>
  <r>
    <x v="0"/>
    <x v="9"/>
  </r>
  <r>
    <x v="2"/>
    <x v="9"/>
  </r>
  <r>
    <x v="2"/>
    <x v="10"/>
  </r>
  <r>
    <x v="2"/>
    <x v="10"/>
  </r>
  <r>
    <x v="2"/>
    <x v="10"/>
  </r>
  <r>
    <x v="0"/>
    <x v="11"/>
  </r>
  <r>
    <x v="0"/>
    <x v="11"/>
  </r>
  <r>
    <x v="1"/>
    <x v="12"/>
  </r>
  <r>
    <x v="0"/>
    <x v="12"/>
  </r>
  <r>
    <x v="0"/>
    <x v="13"/>
  </r>
  <r>
    <x v="2"/>
    <x v="13"/>
  </r>
  <r>
    <x v="1"/>
    <x v="14"/>
  </r>
  <r>
    <x v="3"/>
    <x v="15"/>
  </r>
  <r>
    <x v="1"/>
    <x v="15"/>
  </r>
  <r>
    <x v="1"/>
    <x v="15"/>
  </r>
  <r>
    <x v="2"/>
    <x v="15"/>
  </r>
  <r>
    <x v="2"/>
    <x v="15"/>
  </r>
  <r>
    <x v="3"/>
    <x v="16"/>
  </r>
  <r>
    <x v="2"/>
    <x v="16"/>
  </r>
  <r>
    <x v="1"/>
    <x v="16"/>
  </r>
  <r>
    <x v="3"/>
    <x v="17"/>
  </r>
  <r>
    <x v="3"/>
    <x v="17"/>
  </r>
  <r>
    <x v="1"/>
    <x v="17"/>
  </r>
  <r>
    <x v="2"/>
    <x v="17"/>
  </r>
  <r>
    <x v="0"/>
    <x v="18"/>
  </r>
  <r>
    <x v="2"/>
    <x v="18"/>
  </r>
  <r>
    <x v="2"/>
    <x v="18"/>
  </r>
  <r>
    <x v="2"/>
    <x v="19"/>
  </r>
  <r>
    <x v="3"/>
    <x v="20"/>
  </r>
  <r>
    <x v="0"/>
    <x v="20"/>
  </r>
  <r>
    <x v="2"/>
    <x v="20"/>
  </r>
  <r>
    <x v="1"/>
    <x v="20"/>
  </r>
  <r>
    <x v="0"/>
    <x v="21"/>
  </r>
  <r>
    <x v="0"/>
    <x v="21"/>
  </r>
  <r>
    <x v="1"/>
    <x v="21"/>
  </r>
  <r>
    <x v="0"/>
    <x v="21"/>
  </r>
  <r>
    <x v="2"/>
    <x v="21"/>
  </r>
  <r>
    <x v="2"/>
    <x v="21"/>
  </r>
  <r>
    <x v="2"/>
    <x v="21"/>
  </r>
  <r>
    <x v="1"/>
    <x v="22"/>
  </r>
  <r>
    <x v="1"/>
    <x v="22"/>
  </r>
  <r>
    <x v="3"/>
    <x v="22"/>
  </r>
  <r>
    <x v="1"/>
    <x v="22"/>
  </r>
  <r>
    <x v="1"/>
    <x v="22"/>
  </r>
  <r>
    <x v="0"/>
    <x v="22"/>
  </r>
  <r>
    <x v="2"/>
    <x v="22"/>
  </r>
  <r>
    <x v="2"/>
    <x v="22"/>
  </r>
  <r>
    <x v="2"/>
    <x v="22"/>
  </r>
  <r>
    <x v="0"/>
    <x v="23"/>
  </r>
  <r>
    <x v="0"/>
    <x v="23"/>
  </r>
  <r>
    <x v="1"/>
    <x v="23"/>
  </r>
  <r>
    <x v="1"/>
    <x v="23"/>
  </r>
  <r>
    <x v="1"/>
    <x v="23"/>
  </r>
  <r>
    <x v="1"/>
    <x v="23"/>
  </r>
  <r>
    <x v="1"/>
    <x v="23"/>
  </r>
  <r>
    <x v="1"/>
    <x v="23"/>
  </r>
  <r>
    <x v="0"/>
    <x v="23"/>
  </r>
  <r>
    <x v="0"/>
    <x v="23"/>
  </r>
  <r>
    <x v="2"/>
    <x v="23"/>
  </r>
  <r>
    <x v="1"/>
    <x v="23"/>
  </r>
  <r>
    <x v="0"/>
    <x v="23"/>
  </r>
  <r>
    <x v="0"/>
    <x v="24"/>
  </r>
  <r>
    <x v="0"/>
    <x v="24"/>
  </r>
  <r>
    <x v="1"/>
    <x v="24"/>
  </r>
  <r>
    <x v="0"/>
    <x v="24"/>
  </r>
  <r>
    <x v="3"/>
    <x v="24"/>
  </r>
  <r>
    <x v="2"/>
    <x v="24"/>
  </r>
  <r>
    <x v="1"/>
    <x v="25"/>
  </r>
  <r>
    <x v="1"/>
    <x v="25"/>
  </r>
  <r>
    <x v="3"/>
    <x v="25"/>
  </r>
  <r>
    <x v="2"/>
    <x v="25"/>
  </r>
  <r>
    <x v="0"/>
    <x v="25"/>
  </r>
  <r>
    <x v="1"/>
    <x v="25"/>
  </r>
  <r>
    <x v="1"/>
    <x v="26"/>
  </r>
  <r>
    <x v="0"/>
    <x v="26"/>
  </r>
  <r>
    <x v="3"/>
    <x v="27"/>
  </r>
  <r>
    <x v="2"/>
    <x v="27"/>
  </r>
  <r>
    <x v="1"/>
    <x v="27"/>
  </r>
  <r>
    <x v="3"/>
    <x v="27"/>
  </r>
  <r>
    <x v="1"/>
    <x v="28"/>
  </r>
  <r>
    <x v="1"/>
    <x v="28"/>
  </r>
  <r>
    <x v="3"/>
    <x v="28"/>
  </r>
  <r>
    <x v="2"/>
    <x v="28"/>
  </r>
  <r>
    <x v="0"/>
    <x v="29"/>
  </r>
  <r>
    <x v="1"/>
    <x v="29"/>
  </r>
  <r>
    <x v="0"/>
    <x v="29"/>
  </r>
  <r>
    <x v="1"/>
    <x v="29"/>
  </r>
  <r>
    <x v="2"/>
    <x v="30"/>
  </r>
  <r>
    <x v="0"/>
    <x v="31"/>
  </r>
  <r>
    <x v="2"/>
    <x v="31"/>
  </r>
  <r>
    <x v="2"/>
    <x v="32"/>
  </r>
  <r>
    <x v="2"/>
    <x v="32"/>
  </r>
  <r>
    <x v="2"/>
    <x v="32"/>
  </r>
  <r>
    <x v="2"/>
    <x v="32"/>
  </r>
  <r>
    <x v="3"/>
    <x v="33"/>
  </r>
  <r>
    <x v="3"/>
    <x v="33"/>
  </r>
  <r>
    <x v="3"/>
    <x v="34"/>
  </r>
  <r>
    <x v="1"/>
    <x v="34"/>
  </r>
  <r>
    <x v="1"/>
    <x v="34"/>
  </r>
  <r>
    <x v="2"/>
    <x v="34"/>
  </r>
  <r>
    <x v="0"/>
    <x v="34"/>
  </r>
  <r>
    <x v="3"/>
    <x v="35"/>
  </r>
  <r>
    <x v="2"/>
    <x v="35"/>
  </r>
  <r>
    <x v="0"/>
    <x v="35"/>
  </r>
  <r>
    <x v="3"/>
    <x v="36"/>
  </r>
  <r>
    <x v="0"/>
    <x v="36"/>
  </r>
  <r>
    <x v="3"/>
    <x v="36"/>
  </r>
  <r>
    <x v="2"/>
    <x v="36"/>
  </r>
  <r>
    <x v="2"/>
    <x v="36"/>
  </r>
  <r>
    <x v="0"/>
    <x v="36"/>
  </r>
  <r>
    <x v="2"/>
    <x v="37"/>
  </r>
  <r>
    <x v="3"/>
    <x v="37"/>
  </r>
  <r>
    <x v="0"/>
    <x v="37"/>
  </r>
  <r>
    <x v="2"/>
    <x v="37"/>
  </r>
  <r>
    <x v="0"/>
    <x v="38"/>
  </r>
  <r>
    <x v="1"/>
    <x v="38"/>
  </r>
  <r>
    <x v="1"/>
    <x v="38"/>
  </r>
  <r>
    <x v="1"/>
    <x v="38"/>
  </r>
  <r>
    <x v="0"/>
    <x v="38"/>
  </r>
  <r>
    <x v="0"/>
    <x v="38"/>
  </r>
  <r>
    <x v="2"/>
    <x v="38"/>
  </r>
  <r>
    <x v="2"/>
    <x v="38"/>
  </r>
  <r>
    <x v="2"/>
    <x v="38"/>
  </r>
  <r>
    <x v="2"/>
    <x v="38"/>
  </r>
  <r>
    <x v="0"/>
    <x v="39"/>
  </r>
  <r>
    <x v="0"/>
    <x v="39"/>
  </r>
  <r>
    <x v="2"/>
    <x v="39"/>
  </r>
  <r>
    <x v="0"/>
    <x v="40"/>
  </r>
  <r>
    <x v="1"/>
    <x v="40"/>
  </r>
  <r>
    <x v="1"/>
    <x v="40"/>
  </r>
  <r>
    <x v="1"/>
    <x v="40"/>
  </r>
  <r>
    <x v="0"/>
    <x v="40"/>
  </r>
  <r>
    <x v="0"/>
    <x v="41"/>
  </r>
  <r>
    <x v="0"/>
    <x v="41"/>
  </r>
  <r>
    <x v="1"/>
    <x v="41"/>
  </r>
  <r>
    <x v="3"/>
    <x v="41"/>
  </r>
  <r>
    <x v="2"/>
    <x v="41"/>
  </r>
  <r>
    <x v="1"/>
    <x v="41"/>
  </r>
  <r>
    <x v="0"/>
    <x v="41"/>
  </r>
  <r>
    <x v="2"/>
    <x v="41"/>
  </r>
  <r>
    <x v="1"/>
    <x v="41"/>
  </r>
  <r>
    <x v="1"/>
    <x v="42"/>
  </r>
  <r>
    <x v="0"/>
    <x v="43"/>
  </r>
  <r>
    <x v="0"/>
    <x v="43"/>
  </r>
  <r>
    <x v="1"/>
    <x v="43"/>
  </r>
  <r>
    <x v="0"/>
    <x v="43"/>
  </r>
  <r>
    <x v="3"/>
    <x v="43"/>
  </r>
  <r>
    <x v="3"/>
    <x v="43"/>
  </r>
  <r>
    <x v="2"/>
    <x v="43"/>
  </r>
  <r>
    <x v="1"/>
    <x v="43"/>
  </r>
  <r>
    <x v="1"/>
    <x v="43"/>
  </r>
  <r>
    <x v="2"/>
    <x v="44"/>
  </r>
  <r>
    <x v="0"/>
    <x v="44"/>
  </r>
  <r>
    <x v="0"/>
    <x v="44"/>
  </r>
  <r>
    <x v="0"/>
    <x v="44"/>
  </r>
  <r>
    <x v="2"/>
    <x v="44"/>
  </r>
  <r>
    <x v="0"/>
    <x v="44"/>
  </r>
  <r>
    <x v="0"/>
    <x v="44"/>
  </r>
  <r>
    <x v="2"/>
    <x v="44"/>
  </r>
  <r>
    <x v="2"/>
    <x v="44"/>
  </r>
  <r>
    <x v="0"/>
    <x v="44"/>
  </r>
  <r>
    <x v="2"/>
    <x v="45"/>
  </r>
  <r>
    <x v="3"/>
    <x v="46"/>
  </r>
  <r>
    <x v="0"/>
    <x v="46"/>
  </r>
  <r>
    <x v="2"/>
    <x v="46"/>
  </r>
  <r>
    <x v="0"/>
    <x v="47"/>
  </r>
  <r>
    <x v="1"/>
    <x v="47"/>
  </r>
  <r>
    <x v="1"/>
    <x v="47"/>
  </r>
  <r>
    <x v="1"/>
    <x v="47"/>
  </r>
  <r>
    <x v="1"/>
    <x v="47"/>
  </r>
  <r>
    <x v="1"/>
    <x v="47"/>
  </r>
  <r>
    <x v="1"/>
    <x v="47"/>
  </r>
  <r>
    <x v="2"/>
    <x v="47"/>
  </r>
  <r>
    <x v="2"/>
    <x v="47"/>
  </r>
  <r>
    <x v="2"/>
    <x v="47"/>
  </r>
  <r>
    <x v="1"/>
    <x v="47"/>
  </r>
  <r>
    <x v="1"/>
    <x v="47"/>
  </r>
  <r>
    <x v="1"/>
    <x v="47"/>
  </r>
  <r>
    <x v="1"/>
    <x v="47"/>
  </r>
  <r>
    <x v="2"/>
    <x v="47"/>
  </r>
  <r>
    <x v="0"/>
    <x v="48"/>
  </r>
  <r>
    <x v="2"/>
    <x v="48"/>
  </r>
  <r>
    <x v="0"/>
    <x v="48"/>
  </r>
  <r>
    <x v="0"/>
    <x v="48"/>
  </r>
  <r>
    <x v="0"/>
    <x v="48"/>
  </r>
  <r>
    <x v="0"/>
    <x v="48"/>
  </r>
  <r>
    <x v="2"/>
    <x v="48"/>
  </r>
  <r>
    <x v="2"/>
    <x v="48"/>
  </r>
  <r>
    <x v="2"/>
    <x v="48"/>
  </r>
  <r>
    <x v="1"/>
    <x v="48"/>
  </r>
  <r>
    <x v="1"/>
    <x v="48"/>
  </r>
  <r>
    <x v="0"/>
    <x v="49"/>
  </r>
  <r>
    <x v="2"/>
    <x v="49"/>
  </r>
  <r>
    <x v="0"/>
    <x v="49"/>
  </r>
  <r>
    <x v="0"/>
    <x v="49"/>
  </r>
  <r>
    <x v="2"/>
    <x v="49"/>
  </r>
  <r>
    <x v="2"/>
    <x v="49"/>
  </r>
  <r>
    <x v="0"/>
    <x v="50"/>
  </r>
  <r>
    <x v="2"/>
    <x v="50"/>
  </r>
  <r>
    <x v="0"/>
    <x v="50"/>
  </r>
  <r>
    <x v="2"/>
    <x v="50"/>
  </r>
  <r>
    <x v="1"/>
    <x v="50"/>
  </r>
  <r>
    <x v="2"/>
    <x v="51"/>
  </r>
  <r>
    <x v="2"/>
    <x v="51"/>
  </r>
  <r>
    <x v="2"/>
    <x v="51"/>
  </r>
  <r>
    <x v="1"/>
    <x v="52"/>
  </r>
  <r>
    <x v="2"/>
    <x v="52"/>
  </r>
  <r>
    <x v="2"/>
    <x v="52"/>
  </r>
  <r>
    <x v="2"/>
    <x v="52"/>
  </r>
  <r>
    <x v="2"/>
    <x v="52"/>
  </r>
  <r>
    <x v="2"/>
    <x v="52"/>
  </r>
  <r>
    <x v="0"/>
    <x v="53"/>
  </r>
  <r>
    <x v="1"/>
    <x v="53"/>
  </r>
  <r>
    <x v="0"/>
    <x v="53"/>
  </r>
  <r>
    <x v="2"/>
    <x v="53"/>
  </r>
  <r>
    <x v="2"/>
    <x v="53"/>
  </r>
  <r>
    <x v="2"/>
    <x v="53"/>
  </r>
  <r>
    <x v="0"/>
    <x v="54"/>
  </r>
  <r>
    <x v="2"/>
    <x v="54"/>
  </r>
  <r>
    <x v="1"/>
    <x v="54"/>
  </r>
  <r>
    <x v="1"/>
    <x v="54"/>
  </r>
  <r>
    <x v="2"/>
    <x v="54"/>
  </r>
  <r>
    <x v="2"/>
    <x v="54"/>
  </r>
  <r>
    <x v="2"/>
    <x v="54"/>
  </r>
  <r>
    <x v="0"/>
    <x v="54"/>
  </r>
  <r>
    <x v="2"/>
    <x v="54"/>
  </r>
  <r>
    <x v="0"/>
    <x v="55"/>
  </r>
  <r>
    <x v="2"/>
    <x v="55"/>
  </r>
  <r>
    <x v="2"/>
    <x v="55"/>
  </r>
  <r>
    <x v="1"/>
    <x v="55"/>
  </r>
  <r>
    <x v="1"/>
    <x v="55"/>
  </r>
  <r>
    <x v="1"/>
    <x v="56"/>
  </r>
  <r>
    <x v="1"/>
    <x v="56"/>
  </r>
  <r>
    <x v="2"/>
    <x v="56"/>
  </r>
  <r>
    <x v="2"/>
    <x v="56"/>
  </r>
  <r>
    <x v="2"/>
    <x v="56"/>
  </r>
  <r>
    <x v="2"/>
    <x v="57"/>
  </r>
  <r>
    <x v="2"/>
    <x v="57"/>
  </r>
  <r>
    <x v="2"/>
    <x v="57"/>
  </r>
  <r>
    <x v="2"/>
    <x v="58"/>
  </r>
  <r>
    <x v="2"/>
    <x v="58"/>
  </r>
  <r>
    <x v="1"/>
    <x v="59"/>
  </r>
  <r>
    <x v="1"/>
    <x v="59"/>
  </r>
  <r>
    <x v="1"/>
    <x v="59"/>
  </r>
  <r>
    <x v="1"/>
    <x v="59"/>
  </r>
  <r>
    <x v="2"/>
    <x v="59"/>
  </r>
  <r>
    <x v="1"/>
    <x v="60"/>
  </r>
  <r>
    <x v="2"/>
    <x v="60"/>
  </r>
  <r>
    <x v="2"/>
    <x v="60"/>
  </r>
  <r>
    <x v="3"/>
    <x v="60"/>
  </r>
  <r>
    <x v="0"/>
    <x v="60"/>
  </r>
  <r>
    <x v="2"/>
    <x v="60"/>
  </r>
  <r>
    <x v="1"/>
    <x v="61"/>
  </r>
  <r>
    <x v="2"/>
    <x v="61"/>
  </r>
  <r>
    <x v="3"/>
    <x v="61"/>
  </r>
  <r>
    <x v="0"/>
    <x v="61"/>
  </r>
  <r>
    <x v="2"/>
    <x v="61"/>
  </r>
  <r>
    <x v="0"/>
    <x v="61"/>
  </r>
  <r>
    <x v="1"/>
    <x v="61"/>
  </r>
  <r>
    <x v="0"/>
    <x v="62"/>
  </r>
  <r>
    <x v="2"/>
    <x v="62"/>
  </r>
  <r>
    <x v="2"/>
    <x v="63"/>
  </r>
  <r>
    <x v="2"/>
    <x v="63"/>
  </r>
  <r>
    <x v="0"/>
    <x v="63"/>
  </r>
  <r>
    <x v="2"/>
    <x v="63"/>
  </r>
  <r>
    <x v="0"/>
    <x v="63"/>
  </r>
  <r>
    <x v="2"/>
    <x v="63"/>
  </r>
  <r>
    <x v="2"/>
    <x v="63"/>
  </r>
  <r>
    <x v="0"/>
    <x v="63"/>
  </r>
  <r>
    <x v="0"/>
    <x v="64"/>
  </r>
  <r>
    <x v="2"/>
    <x v="64"/>
  </r>
  <r>
    <x v="0"/>
    <x v="65"/>
  </r>
  <r>
    <x v="0"/>
    <x v="65"/>
  </r>
  <r>
    <x v="2"/>
    <x v="65"/>
  </r>
  <r>
    <x v="0"/>
    <x v="65"/>
  </r>
  <r>
    <x v="2"/>
    <x v="65"/>
  </r>
  <r>
    <x v="0"/>
    <x v="66"/>
  </r>
  <r>
    <x v="1"/>
    <x v="66"/>
  </r>
  <r>
    <x v="2"/>
    <x v="66"/>
  </r>
  <r>
    <x v="0"/>
    <x v="66"/>
  </r>
  <r>
    <x v="2"/>
    <x v="66"/>
  </r>
  <r>
    <x v="2"/>
    <x v="66"/>
  </r>
  <r>
    <x v="2"/>
    <x v="66"/>
  </r>
  <r>
    <x v="2"/>
    <x v="66"/>
  </r>
  <r>
    <x v="2"/>
    <x v="67"/>
  </r>
  <r>
    <x v="2"/>
    <x v="67"/>
  </r>
  <r>
    <x v="2"/>
    <x v="67"/>
  </r>
  <r>
    <x v="0"/>
    <x v="67"/>
  </r>
  <r>
    <x v="3"/>
    <x v="67"/>
  </r>
  <r>
    <x v="2"/>
    <x v="67"/>
  </r>
  <r>
    <x v="0"/>
    <x v="68"/>
  </r>
  <r>
    <x v="2"/>
    <x v="68"/>
  </r>
  <r>
    <x v="2"/>
    <x v="68"/>
  </r>
  <r>
    <x v="1"/>
    <x v="68"/>
  </r>
  <r>
    <x v="2"/>
    <x v="68"/>
  </r>
  <r>
    <x v="2"/>
    <x v="68"/>
  </r>
  <r>
    <x v="2"/>
    <x v="68"/>
  </r>
  <r>
    <x v="2"/>
    <x v="68"/>
  </r>
  <r>
    <x v="2"/>
    <x v="68"/>
  </r>
  <r>
    <x v="1"/>
    <x v="68"/>
  </r>
  <r>
    <x v="1"/>
    <x v="68"/>
  </r>
  <r>
    <x v="0"/>
    <x v="69"/>
  </r>
  <r>
    <x v="0"/>
    <x v="69"/>
  </r>
  <r>
    <x v="0"/>
    <x v="69"/>
  </r>
  <r>
    <x v="2"/>
    <x v="69"/>
  </r>
  <r>
    <x v="0"/>
    <x v="69"/>
  </r>
  <r>
    <x v="2"/>
    <x v="69"/>
  </r>
  <r>
    <x v="2"/>
    <x v="69"/>
  </r>
  <r>
    <x v="2"/>
    <x v="69"/>
  </r>
  <r>
    <x v="3"/>
    <x v="69"/>
  </r>
  <r>
    <x v="0"/>
    <x v="70"/>
  </r>
  <r>
    <x v="0"/>
    <x v="70"/>
  </r>
  <r>
    <x v="0"/>
    <x v="71"/>
  </r>
  <r>
    <x v="2"/>
    <x v="71"/>
  </r>
  <r>
    <x v="2"/>
    <x v="71"/>
  </r>
  <r>
    <x v="2"/>
    <x v="71"/>
  </r>
  <r>
    <x v="2"/>
    <x v="71"/>
  </r>
  <r>
    <x v="2"/>
    <x v="71"/>
  </r>
  <r>
    <x v="1"/>
    <x v="71"/>
  </r>
  <r>
    <x v="3"/>
    <x v="71"/>
  </r>
  <r>
    <x v="1"/>
    <x v="71"/>
  </r>
  <r>
    <x v="1"/>
    <x v="72"/>
  </r>
  <r>
    <x v="2"/>
    <x v="72"/>
  </r>
  <r>
    <x v="2"/>
    <x v="72"/>
  </r>
  <r>
    <x v="2"/>
    <x v="72"/>
  </r>
  <r>
    <x v="0"/>
    <x v="73"/>
  </r>
  <r>
    <x v="2"/>
    <x v="73"/>
  </r>
  <r>
    <x v="0"/>
    <x v="73"/>
  </r>
  <r>
    <x v="0"/>
    <x v="73"/>
  </r>
  <r>
    <x v="1"/>
    <x v="73"/>
  </r>
  <r>
    <x v="2"/>
    <x v="73"/>
  </r>
  <r>
    <x v="0"/>
    <x v="73"/>
  </r>
  <r>
    <x v="2"/>
    <x v="73"/>
  </r>
  <r>
    <x v="0"/>
    <x v="73"/>
  </r>
  <r>
    <x v="0"/>
    <x v="74"/>
  </r>
  <r>
    <x v="0"/>
    <x v="74"/>
  </r>
  <r>
    <x v="0"/>
    <x v="74"/>
  </r>
  <r>
    <x v="2"/>
    <x v="74"/>
  </r>
  <r>
    <x v="2"/>
    <x v="74"/>
  </r>
  <r>
    <x v="0"/>
    <x v="74"/>
  </r>
  <r>
    <x v="2"/>
    <x v="74"/>
  </r>
  <r>
    <x v="2"/>
    <x v="74"/>
  </r>
  <r>
    <x v="0"/>
    <x v="75"/>
  </r>
  <r>
    <x v="0"/>
    <x v="75"/>
  </r>
  <r>
    <x v="2"/>
    <x v="76"/>
  </r>
  <r>
    <x v="2"/>
    <x v="76"/>
  </r>
  <r>
    <x v="0"/>
    <x v="76"/>
  </r>
  <r>
    <x v="1"/>
    <x v="76"/>
  </r>
  <r>
    <x v="1"/>
    <x v="76"/>
  </r>
  <r>
    <x v="0"/>
    <x v="77"/>
  </r>
  <r>
    <x v="2"/>
    <x v="77"/>
  </r>
  <r>
    <x v="1"/>
    <x v="77"/>
  </r>
  <r>
    <x v="0"/>
    <x v="77"/>
  </r>
  <r>
    <x v="0"/>
    <x v="77"/>
  </r>
  <r>
    <x v="2"/>
    <x v="77"/>
  </r>
  <r>
    <x v="2"/>
    <x v="77"/>
  </r>
  <r>
    <x v="2"/>
    <x v="77"/>
  </r>
  <r>
    <x v="2"/>
    <x v="77"/>
  </r>
  <r>
    <x v="2"/>
    <x v="77"/>
  </r>
  <r>
    <x v="1"/>
    <x v="77"/>
  </r>
  <r>
    <x v="1"/>
    <x v="77"/>
  </r>
  <r>
    <x v="1"/>
    <x v="78"/>
  </r>
  <r>
    <x v="0"/>
    <x v="78"/>
  </r>
  <r>
    <x v="0"/>
    <x v="78"/>
  </r>
  <r>
    <x v="0"/>
    <x v="78"/>
  </r>
  <r>
    <x v="0"/>
    <x v="78"/>
  </r>
  <r>
    <x v="0"/>
    <x v="78"/>
  </r>
  <r>
    <x v="0"/>
    <x v="78"/>
  </r>
  <r>
    <x v="3"/>
    <x v="78"/>
  </r>
  <r>
    <x v="2"/>
    <x v="79"/>
  </r>
  <r>
    <x v="0"/>
    <x v="79"/>
  </r>
  <r>
    <x v="2"/>
    <x v="79"/>
  </r>
  <r>
    <x v="2"/>
    <x v="79"/>
  </r>
  <r>
    <x v="1"/>
    <x v="79"/>
  </r>
  <r>
    <x v="2"/>
    <x v="79"/>
  </r>
  <r>
    <x v="2"/>
    <x v="79"/>
  </r>
  <r>
    <x v="2"/>
    <x v="79"/>
  </r>
  <r>
    <x v="3"/>
    <x v="79"/>
  </r>
  <r>
    <x v="2"/>
    <x v="79"/>
  </r>
  <r>
    <x v="1"/>
    <x v="79"/>
  </r>
  <r>
    <x v="0"/>
    <x v="80"/>
  </r>
  <r>
    <x v="2"/>
    <x v="80"/>
  </r>
  <r>
    <x v="2"/>
    <x v="80"/>
  </r>
  <r>
    <x v="2"/>
    <x v="80"/>
  </r>
  <r>
    <x v="2"/>
    <x v="80"/>
  </r>
  <r>
    <x v="2"/>
    <x v="80"/>
  </r>
  <r>
    <x v="2"/>
    <x v="80"/>
  </r>
  <r>
    <x v="2"/>
    <x v="80"/>
  </r>
  <r>
    <x v="2"/>
    <x v="80"/>
  </r>
  <r>
    <x v="2"/>
    <x v="80"/>
  </r>
  <r>
    <x v="1"/>
    <x v="80"/>
  </r>
  <r>
    <x v="1"/>
    <x v="80"/>
  </r>
  <r>
    <x v="1"/>
    <x v="80"/>
  </r>
  <r>
    <x v="1"/>
    <x v="80"/>
  </r>
  <r>
    <x v="0"/>
    <x v="81"/>
  </r>
  <r>
    <x v="0"/>
    <x v="82"/>
  </r>
  <r>
    <x v="0"/>
    <x v="82"/>
  </r>
  <r>
    <x v="3"/>
    <x v="82"/>
  </r>
  <r>
    <x v="2"/>
    <x v="82"/>
  </r>
  <r>
    <x v="2"/>
    <x v="82"/>
  </r>
  <r>
    <x v="2"/>
    <x v="82"/>
  </r>
  <r>
    <x v="2"/>
    <x v="82"/>
  </r>
  <r>
    <x v="2"/>
    <x v="82"/>
  </r>
  <r>
    <x v="2"/>
    <x v="82"/>
  </r>
  <r>
    <x v="2"/>
    <x v="83"/>
  </r>
  <r>
    <x v="0"/>
    <x v="83"/>
  </r>
  <r>
    <x v="0"/>
    <x v="83"/>
  </r>
  <r>
    <x v="2"/>
    <x v="83"/>
  </r>
  <r>
    <x v="2"/>
    <x v="83"/>
  </r>
  <r>
    <x v="0"/>
    <x v="84"/>
  </r>
  <r>
    <x v="0"/>
    <x v="84"/>
  </r>
  <r>
    <x v="0"/>
    <x v="84"/>
  </r>
  <r>
    <x v="0"/>
    <x v="84"/>
  </r>
  <r>
    <x v="2"/>
    <x v="84"/>
  </r>
  <r>
    <x v="0"/>
    <x v="84"/>
  </r>
  <r>
    <x v="2"/>
    <x v="84"/>
  </r>
  <r>
    <x v="2"/>
    <x v="84"/>
  </r>
  <r>
    <x v="2"/>
    <x v="84"/>
  </r>
  <r>
    <x v="3"/>
    <x v="84"/>
  </r>
  <r>
    <x v="2"/>
    <x v="84"/>
  </r>
  <r>
    <x v="0"/>
    <x v="85"/>
  </r>
  <r>
    <x v="0"/>
    <x v="85"/>
  </r>
  <r>
    <x v="0"/>
    <x v="85"/>
  </r>
  <r>
    <x v="2"/>
    <x v="85"/>
  </r>
  <r>
    <x v="1"/>
    <x v="85"/>
  </r>
  <r>
    <x v="3"/>
    <x v="86"/>
  </r>
  <r>
    <x v="2"/>
    <x v="86"/>
  </r>
  <r>
    <x v="2"/>
    <x v="86"/>
  </r>
  <r>
    <x v="2"/>
    <x v="86"/>
  </r>
  <r>
    <x v="0"/>
    <x v="87"/>
  </r>
  <r>
    <x v="0"/>
    <x v="87"/>
  </r>
  <r>
    <x v="2"/>
    <x v="88"/>
  </r>
  <r>
    <x v="2"/>
    <x v="88"/>
  </r>
  <r>
    <x v="0"/>
    <x v="88"/>
  </r>
  <r>
    <x v="1"/>
    <x v="88"/>
  </r>
  <r>
    <x v="1"/>
    <x v="89"/>
  </r>
  <r>
    <x v="2"/>
    <x v="89"/>
  </r>
  <r>
    <x v="0"/>
    <x v="89"/>
  </r>
  <r>
    <x v="2"/>
    <x v="89"/>
  </r>
  <r>
    <x v="2"/>
    <x v="89"/>
  </r>
  <r>
    <x v="2"/>
    <x v="89"/>
  </r>
  <r>
    <x v="2"/>
    <x v="89"/>
  </r>
  <r>
    <x v="2"/>
    <x v="89"/>
  </r>
  <r>
    <x v="2"/>
    <x v="89"/>
  </r>
  <r>
    <x v="2"/>
    <x v="89"/>
  </r>
  <r>
    <x v="2"/>
    <x v="89"/>
  </r>
  <r>
    <x v="1"/>
    <x v="89"/>
  </r>
  <r>
    <x v="1"/>
    <x v="89"/>
  </r>
  <r>
    <x v="2"/>
    <x v="89"/>
  </r>
  <r>
    <x v="1"/>
    <x v="89"/>
  </r>
  <r>
    <x v="1"/>
    <x v="89"/>
  </r>
  <r>
    <x v="1"/>
    <x v="89"/>
  </r>
  <r>
    <x v="1"/>
    <x v="89"/>
  </r>
  <r>
    <x v="1"/>
    <x v="89"/>
  </r>
  <r>
    <x v="3"/>
    <x v="90"/>
  </r>
  <r>
    <x v="0"/>
    <x v="91"/>
  </r>
  <r>
    <x v="2"/>
    <x v="91"/>
  </r>
  <r>
    <x v="3"/>
    <x v="91"/>
  </r>
  <r>
    <x v="2"/>
    <x v="91"/>
  </r>
  <r>
    <x v="0"/>
    <x v="91"/>
  </r>
  <r>
    <x v="0"/>
    <x v="92"/>
  </r>
  <r>
    <x v="0"/>
    <x v="92"/>
  </r>
  <r>
    <x v="2"/>
    <x v="92"/>
  </r>
  <r>
    <x v="0"/>
    <x v="92"/>
  </r>
  <r>
    <x v="0"/>
    <x v="93"/>
  </r>
  <r>
    <x v="0"/>
    <x v="93"/>
  </r>
  <r>
    <x v="1"/>
    <x v="93"/>
  </r>
  <r>
    <x v="1"/>
    <x v="93"/>
  </r>
  <r>
    <x v="1"/>
    <x v="93"/>
  </r>
  <r>
    <x v="0"/>
    <x v="94"/>
  </r>
  <r>
    <x v="0"/>
    <x v="94"/>
  </r>
  <r>
    <x v="2"/>
    <x v="94"/>
  </r>
  <r>
    <x v="0"/>
    <x v="95"/>
  </r>
  <r>
    <x v="0"/>
    <x v="95"/>
  </r>
  <r>
    <x v="0"/>
    <x v="95"/>
  </r>
  <r>
    <x v="3"/>
    <x v="95"/>
  </r>
  <r>
    <x v="2"/>
    <x v="95"/>
  </r>
  <r>
    <x v="2"/>
    <x v="96"/>
  </r>
  <r>
    <x v="3"/>
    <x v="96"/>
  </r>
  <r>
    <x v="1"/>
    <x v="96"/>
  </r>
  <r>
    <x v="1"/>
    <x v="96"/>
  </r>
  <r>
    <x v="0"/>
    <x v="97"/>
  </r>
  <r>
    <x v="0"/>
    <x v="97"/>
  </r>
  <r>
    <x v="0"/>
    <x v="98"/>
  </r>
  <r>
    <x v="0"/>
    <x v="98"/>
  </r>
  <r>
    <x v="0"/>
    <x v="99"/>
  </r>
  <r>
    <x v="1"/>
    <x v="99"/>
  </r>
  <r>
    <x v="0"/>
    <x v="100"/>
  </r>
  <r>
    <x v="1"/>
    <x v="100"/>
  </r>
  <r>
    <x v="2"/>
    <x v="100"/>
  </r>
  <r>
    <x v="1"/>
    <x v="101"/>
  </r>
  <r>
    <x v="3"/>
    <x v="101"/>
  </r>
  <r>
    <x v="3"/>
    <x v="101"/>
  </r>
  <r>
    <x v="1"/>
    <x v="101"/>
  </r>
  <r>
    <x v="3"/>
    <x v="101"/>
  </r>
  <r>
    <x v="2"/>
    <x v="102"/>
  </r>
  <r>
    <x v="2"/>
    <x v="102"/>
  </r>
  <r>
    <x v="2"/>
    <x v="102"/>
  </r>
  <r>
    <x v="2"/>
    <x v="102"/>
  </r>
  <r>
    <x v="0"/>
    <x v="102"/>
  </r>
  <r>
    <x v="0"/>
    <x v="102"/>
  </r>
  <r>
    <x v="3"/>
    <x v="102"/>
  </r>
  <r>
    <x v="3"/>
    <x v="102"/>
  </r>
  <r>
    <x v="3"/>
    <x v="102"/>
  </r>
  <r>
    <x v="0"/>
    <x v="103"/>
  </r>
  <r>
    <x v="1"/>
    <x v="103"/>
  </r>
  <r>
    <x v="2"/>
    <x v="103"/>
  </r>
  <r>
    <x v="1"/>
    <x v="103"/>
  </r>
  <r>
    <x v="0"/>
    <x v="104"/>
  </r>
  <r>
    <x v="2"/>
    <x v="104"/>
  </r>
  <r>
    <x v="0"/>
    <x v="104"/>
  </r>
  <r>
    <x v="2"/>
    <x v="104"/>
  </r>
  <r>
    <x v="3"/>
    <x v="104"/>
  </r>
  <r>
    <x v="0"/>
    <x v="104"/>
  </r>
  <r>
    <x v="2"/>
    <x v="105"/>
  </r>
  <r>
    <x v="0"/>
    <x v="106"/>
  </r>
  <r>
    <x v="0"/>
    <x v="106"/>
  </r>
  <r>
    <x v="2"/>
    <x v="106"/>
  </r>
  <r>
    <x v="2"/>
    <x v="106"/>
  </r>
  <r>
    <x v="3"/>
    <x v="106"/>
  </r>
  <r>
    <x v="2"/>
    <x v="106"/>
  </r>
  <r>
    <x v="0"/>
    <x v="106"/>
  </r>
  <r>
    <x v="2"/>
    <x v="106"/>
  </r>
  <r>
    <x v="2"/>
    <x v="106"/>
  </r>
  <r>
    <x v="2"/>
    <x v="106"/>
  </r>
  <r>
    <x v="2"/>
    <x v="106"/>
  </r>
  <r>
    <x v="2"/>
    <x v="106"/>
  </r>
  <r>
    <x v="2"/>
    <x v="106"/>
  </r>
  <r>
    <x v="2"/>
    <x v="106"/>
  </r>
  <r>
    <x v="2"/>
    <x v="106"/>
  </r>
  <r>
    <x v="3"/>
    <x v="106"/>
  </r>
  <r>
    <x v="1"/>
    <x v="107"/>
  </r>
  <r>
    <x v="2"/>
    <x v="107"/>
  </r>
  <r>
    <x v="2"/>
    <x v="107"/>
  </r>
  <r>
    <x v="2"/>
    <x v="107"/>
  </r>
  <r>
    <x v="2"/>
    <x v="107"/>
  </r>
  <r>
    <x v="2"/>
    <x v="107"/>
  </r>
  <r>
    <x v="2"/>
    <x v="107"/>
  </r>
  <r>
    <x v="2"/>
    <x v="107"/>
  </r>
  <r>
    <x v="2"/>
    <x v="107"/>
  </r>
  <r>
    <x v="3"/>
    <x v="107"/>
  </r>
  <r>
    <x v="0"/>
    <x v="108"/>
  </r>
  <r>
    <x v="2"/>
    <x v="108"/>
  </r>
  <r>
    <x v="2"/>
    <x v="108"/>
  </r>
  <r>
    <x v="1"/>
    <x v="108"/>
  </r>
  <r>
    <x v="2"/>
    <x v="108"/>
  </r>
  <r>
    <x v="2"/>
    <x v="108"/>
  </r>
  <r>
    <x v="2"/>
    <x v="108"/>
  </r>
  <r>
    <x v="2"/>
    <x v="108"/>
  </r>
  <r>
    <x v="0"/>
    <x v="108"/>
  </r>
  <r>
    <x v="2"/>
    <x v="108"/>
  </r>
  <r>
    <x v="0"/>
    <x v="108"/>
  </r>
  <r>
    <x v="3"/>
    <x v="109"/>
  </r>
  <r>
    <x v="1"/>
    <x v="109"/>
  </r>
  <r>
    <x v="2"/>
    <x v="109"/>
  </r>
  <r>
    <x v="2"/>
    <x v="109"/>
  </r>
  <r>
    <x v="2"/>
    <x v="109"/>
  </r>
  <r>
    <x v="2"/>
    <x v="109"/>
  </r>
  <r>
    <x v="1"/>
    <x v="109"/>
  </r>
  <r>
    <x v="2"/>
    <x v="109"/>
  </r>
  <r>
    <x v="2"/>
    <x v="109"/>
  </r>
  <r>
    <x v="3"/>
    <x v="109"/>
  </r>
  <r>
    <x v="2"/>
    <x v="109"/>
  </r>
  <r>
    <x v="2"/>
    <x v="110"/>
  </r>
  <r>
    <x v="2"/>
    <x v="110"/>
  </r>
  <r>
    <x v="2"/>
    <x v="110"/>
  </r>
  <r>
    <x v="1"/>
    <x v="110"/>
  </r>
  <r>
    <x v="0"/>
    <x v="110"/>
  </r>
  <r>
    <x v="2"/>
    <x v="110"/>
  </r>
  <r>
    <x v="2"/>
    <x v="110"/>
  </r>
  <r>
    <x v="3"/>
    <x v="110"/>
  </r>
  <r>
    <x v="0"/>
    <x v="111"/>
  </r>
  <r>
    <x v="0"/>
    <x v="111"/>
  </r>
  <r>
    <x v="0"/>
    <x v="112"/>
  </r>
  <r>
    <x v="0"/>
    <x v="113"/>
  </r>
  <r>
    <x v="0"/>
    <x v="113"/>
  </r>
  <r>
    <x v="0"/>
    <x v="113"/>
  </r>
  <r>
    <x v="2"/>
    <x v="113"/>
  </r>
  <r>
    <x v="2"/>
    <x v="113"/>
  </r>
  <r>
    <x v="0"/>
    <x v="113"/>
  </r>
  <r>
    <x v="0"/>
    <x v="114"/>
  </r>
  <r>
    <x v="3"/>
    <x v="114"/>
  </r>
  <r>
    <x v="2"/>
    <x v="114"/>
  </r>
  <r>
    <x v="2"/>
    <x v="114"/>
  </r>
  <r>
    <x v="2"/>
    <x v="114"/>
  </r>
  <r>
    <x v="3"/>
    <x v="114"/>
  </r>
  <r>
    <x v="3"/>
    <x v="114"/>
  </r>
  <r>
    <x v="3"/>
    <x v="115"/>
  </r>
  <r>
    <x v="0"/>
    <x v="115"/>
  </r>
  <r>
    <x v="0"/>
    <x v="115"/>
  </r>
  <r>
    <x v="2"/>
    <x v="115"/>
  </r>
  <r>
    <x v="0"/>
    <x v="115"/>
  </r>
  <r>
    <x v="0"/>
    <x v="115"/>
  </r>
  <r>
    <x v="0"/>
    <x v="115"/>
  </r>
  <r>
    <x v="1"/>
    <x v="115"/>
  </r>
  <r>
    <x v="2"/>
    <x v="115"/>
  </r>
  <r>
    <x v="2"/>
    <x v="115"/>
  </r>
  <r>
    <x v="2"/>
    <x v="115"/>
  </r>
  <r>
    <x v="2"/>
    <x v="115"/>
  </r>
  <r>
    <x v="3"/>
    <x v="115"/>
  </r>
  <r>
    <x v="3"/>
    <x v="115"/>
  </r>
  <r>
    <x v="3"/>
    <x v="115"/>
  </r>
  <r>
    <x v="0"/>
    <x v="115"/>
  </r>
  <r>
    <x v="0"/>
    <x v="116"/>
  </r>
  <r>
    <x v="2"/>
    <x v="116"/>
  </r>
  <r>
    <x v="0"/>
    <x v="116"/>
  </r>
  <r>
    <x v="0"/>
    <x v="116"/>
  </r>
  <r>
    <x v="0"/>
    <x v="116"/>
  </r>
  <r>
    <x v="0"/>
    <x v="116"/>
  </r>
  <r>
    <x v="0"/>
    <x v="116"/>
  </r>
  <r>
    <x v="2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1"/>
    <x v="116"/>
  </r>
  <r>
    <x v="0"/>
    <x v="116"/>
  </r>
  <r>
    <x v="0"/>
    <x v="117"/>
  </r>
  <r>
    <x v="2"/>
    <x v="117"/>
  </r>
  <r>
    <x v="2"/>
    <x v="117"/>
  </r>
  <r>
    <x v="2"/>
    <x v="117"/>
  </r>
  <r>
    <x v="2"/>
    <x v="117"/>
  </r>
  <r>
    <x v="2"/>
    <x v="117"/>
  </r>
  <r>
    <x v="2"/>
    <x v="117"/>
  </r>
  <r>
    <x v="2"/>
    <x v="117"/>
  </r>
  <r>
    <x v="2"/>
    <x v="117"/>
  </r>
  <r>
    <x v="2"/>
    <x v="117"/>
  </r>
  <r>
    <x v="0"/>
    <x v="117"/>
  </r>
  <r>
    <x v="2"/>
    <x v="118"/>
  </r>
  <r>
    <x v="2"/>
    <x v="119"/>
  </r>
  <r>
    <x v="2"/>
    <x v="119"/>
  </r>
  <r>
    <x v="0"/>
    <x v="120"/>
  </r>
  <r>
    <x v="0"/>
    <x v="120"/>
  </r>
  <r>
    <x v="0"/>
    <x v="120"/>
  </r>
  <r>
    <x v="2"/>
    <x v="120"/>
  </r>
  <r>
    <x v="2"/>
    <x v="120"/>
  </r>
  <r>
    <x v="2"/>
    <x v="120"/>
  </r>
  <r>
    <x v="2"/>
    <x v="120"/>
  </r>
  <r>
    <x v="2"/>
    <x v="120"/>
  </r>
  <r>
    <x v="2"/>
    <x v="120"/>
  </r>
  <r>
    <x v="0"/>
    <x v="120"/>
  </r>
  <r>
    <x v="0"/>
    <x v="120"/>
  </r>
  <r>
    <x v="2"/>
    <x v="121"/>
  </r>
  <r>
    <x v="2"/>
    <x v="121"/>
  </r>
  <r>
    <x v="2"/>
    <x v="121"/>
  </r>
  <r>
    <x v="2"/>
    <x v="121"/>
  </r>
  <r>
    <x v="2"/>
    <x v="121"/>
  </r>
  <r>
    <x v="2"/>
    <x v="121"/>
  </r>
  <r>
    <x v="3"/>
    <x v="121"/>
  </r>
  <r>
    <x v="0"/>
    <x v="122"/>
  </r>
  <r>
    <x v="0"/>
    <x v="122"/>
  </r>
  <r>
    <x v="1"/>
    <x v="122"/>
  </r>
  <r>
    <x v="1"/>
    <x v="122"/>
  </r>
  <r>
    <x v="0"/>
    <x v="122"/>
  </r>
  <r>
    <x v="1"/>
    <x v="122"/>
  </r>
  <r>
    <x v="0"/>
    <x v="123"/>
  </r>
  <r>
    <x v="2"/>
    <x v="123"/>
  </r>
  <r>
    <x v="2"/>
    <x v="123"/>
  </r>
  <r>
    <x v="2"/>
    <x v="123"/>
  </r>
  <r>
    <x v="3"/>
    <x v="123"/>
  </r>
  <r>
    <x v="3"/>
    <x v="124"/>
  </r>
  <r>
    <x v="1"/>
    <x v="124"/>
  </r>
  <r>
    <x v="3"/>
    <x v="124"/>
  </r>
  <r>
    <x v="2"/>
    <x v="124"/>
  </r>
  <r>
    <x v="2"/>
    <x v="124"/>
  </r>
  <r>
    <x v="1"/>
    <x v="124"/>
  </r>
  <r>
    <x v="2"/>
    <x v="125"/>
  </r>
  <r>
    <x v="1"/>
    <x v="125"/>
  </r>
  <r>
    <x v="0"/>
    <x v="126"/>
  </r>
  <r>
    <x v="2"/>
    <x v="126"/>
  </r>
  <r>
    <x v="1"/>
    <x v="126"/>
  </r>
  <r>
    <x v="2"/>
    <x v="126"/>
  </r>
  <r>
    <x v="0"/>
    <x v="127"/>
  </r>
  <r>
    <x v="0"/>
    <x v="127"/>
  </r>
  <r>
    <x v="0"/>
    <x v="127"/>
  </r>
  <r>
    <x v="3"/>
    <x v="127"/>
  </r>
  <r>
    <x v="3"/>
    <x v="127"/>
  </r>
  <r>
    <x v="0"/>
    <x v="128"/>
  </r>
  <r>
    <x v="0"/>
    <x v="128"/>
  </r>
  <r>
    <x v="0"/>
    <x v="128"/>
  </r>
  <r>
    <x v="3"/>
    <x v="128"/>
  </r>
  <r>
    <x v="0"/>
    <x v="128"/>
  </r>
  <r>
    <x v="0"/>
    <x v="128"/>
  </r>
  <r>
    <x v="2"/>
    <x v="128"/>
  </r>
  <r>
    <x v="1"/>
    <x v="128"/>
  </r>
  <r>
    <x v="0"/>
    <x v="128"/>
  </r>
  <r>
    <x v="2"/>
    <x v="128"/>
  </r>
  <r>
    <x v="2"/>
    <x v="128"/>
  </r>
  <r>
    <x v="2"/>
    <x v="128"/>
  </r>
  <r>
    <x v="1"/>
    <x v="128"/>
  </r>
  <r>
    <x v="1"/>
    <x v="128"/>
  </r>
  <r>
    <x v="1"/>
    <x v="129"/>
  </r>
  <r>
    <x v="2"/>
    <x v="129"/>
  </r>
  <r>
    <x v="0"/>
    <x v="129"/>
  </r>
  <r>
    <x v="2"/>
    <x v="129"/>
  </r>
  <r>
    <x v="2"/>
    <x v="129"/>
  </r>
  <r>
    <x v="0"/>
    <x v="129"/>
  </r>
  <r>
    <x v="1"/>
    <x v="129"/>
  </r>
  <r>
    <x v="2"/>
    <x v="130"/>
  </r>
  <r>
    <x v="0"/>
    <x v="130"/>
  </r>
  <r>
    <x v="0"/>
    <x v="131"/>
  </r>
  <r>
    <x v="3"/>
    <x v="131"/>
  </r>
  <r>
    <x v="2"/>
    <x v="131"/>
  </r>
  <r>
    <x v="2"/>
    <x v="131"/>
  </r>
  <r>
    <x v="2"/>
    <x v="131"/>
  </r>
  <r>
    <x v="2"/>
    <x v="131"/>
  </r>
  <r>
    <x v="2"/>
    <x v="131"/>
  </r>
  <r>
    <x v="3"/>
    <x v="131"/>
  </r>
  <r>
    <x v="3"/>
    <x v="131"/>
  </r>
  <r>
    <x v="3"/>
    <x v="131"/>
  </r>
  <r>
    <x v="0"/>
    <x v="132"/>
  </r>
  <r>
    <x v="0"/>
    <x v="132"/>
  </r>
  <r>
    <x v="2"/>
    <x v="132"/>
  </r>
  <r>
    <x v="2"/>
    <x v="132"/>
  </r>
  <r>
    <x v="2"/>
    <x v="132"/>
  </r>
  <r>
    <x v="2"/>
    <x v="132"/>
  </r>
  <r>
    <x v="0"/>
    <x v="132"/>
  </r>
  <r>
    <x v="0"/>
    <x v="132"/>
  </r>
  <r>
    <x v="0"/>
    <x v="132"/>
  </r>
  <r>
    <x v="3"/>
    <x v="132"/>
  </r>
  <r>
    <x v="0"/>
    <x v="133"/>
  </r>
  <r>
    <x v="2"/>
    <x v="133"/>
  </r>
  <r>
    <x v="2"/>
    <x v="133"/>
  </r>
  <r>
    <x v="2"/>
    <x v="133"/>
  </r>
  <r>
    <x v="2"/>
    <x v="133"/>
  </r>
  <r>
    <x v="0"/>
    <x v="133"/>
  </r>
  <r>
    <x v="2"/>
    <x v="133"/>
  </r>
  <r>
    <x v="3"/>
    <x v="133"/>
  </r>
  <r>
    <x v="0"/>
    <x v="133"/>
  </r>
  <r>
    <x v="0"/>
    <x v="134"/>
  </r>
  <r>
    <x v="2"/>
    <x v="134"/>
  </r>
  <r>
    <x v="2"/>
    <x v="134"/>
  </r>
  <r>
    <x v="2"/>
    <x v="134"/>
  </r>
  <r>
    <x v="2"/>
    <x v="134"/>
  </r>
  <r>
    <x v="3"/>
    <x v="134"/>
  </r>
  <r>
    <x v="0"/>
    <x v="135"/>
  </r>
  <r>
    <x v="0"/>
    <x v="135"/>
  </r>
  <r>
    <x v="0"/>
    <x v="135"/>
  </r>
  <r>
    <x v="2"/>
    <x v="135"/>
  </r>
  <r>
    <x v="2"/>
    <x v="135"/>
  </r>
  <r>
    <x v="2"/>
    <x v="135"/>
  </r>
  <r>
    <x v="2"/>
    <x v="135"/>
  </r>
  <r>
    <x v="2"/>
    <x v="135"/>
  </r>
  <r>
    <x v="1"/>
    <x v="135"/>
  </r>
  <r>
    <x v="0"/>
    <x v="135"/>
  </r>
  <r>
    <x v="0"/>
    <x v="136"/>
  </r>
  <r>
    <x v="2"/>
    <x v="136"/>
  </r>
  <r>
    <x v="0"/>
    <x v="137"/>
  </r>
  <r>
    <x v="2"/>
    <x v="137"/>
  </r>
  <r>
    <x v="2"/>
    <x v="137"/>
  </r>
  <r>
    <x v="0"/>
    <x v="137"/>
  </r>
  <r>
    <x v="0"/>
    <x v="137"/>
  </r>
  <r>
    <x v="2"/>
    <x v="137"/>
  </r>
  <r>
    <x v="2"/>
    <x v="137"/>
  </r>
  <r>
    <x v="2"/>
    <x v="137"/>
  </r>
  <r>
    <x v="2"/>
    <x v="137"/>
  </r>
  <r>
    <x v="2"/>
    <x v="137"/>
  </r>
  <r>
    <x v="2"/>
    <x v="137"/>
  </r>
  <r>
    <x v="2"/>
    <x v="137"/>
  </r>
  <r>
    <x v="3"/>
    <x v="137"/>
  </r>
  <r>
    <x v="0"/>
    <x v="137"/>
  </r>
  <r>
    <x v="3"/>
    <x v="137"/>
  </r>
  <r>
    <x v="3"/>
    <x v="137"/>
  </r>
  <r>
    <x v="2"/>
    <x v="137"/>
  </r>
  <r>
    <x v="0"/>
    <x v="138"/>
  </r>
  <r>
    <x v="0"/>
    <x v="138"/>
  </r>
  <r>
    <x v="0"/>
    <x v="138"/>
  </r>
  <r>
    <x v="0"/>
    <x v="138"/>
  </r>
  <r>
    <x v="0"/>
    <x v="138"/>
  </r>
  <r>
    <x v="2"/>
    <x v="138"/>
  </r>
  <r>
    <x v="2"/>
    <x v="138"/>
  </r>
  <r>
    <x v="2"/>
    <x v="138"/>
  </r>
  <r>
    <x v="2"/>
    <x v="138"/>
  </r>
  <r>
    <x v="2"/>
    <x v="138"/>
  </r>
  <r>
    <x v="2"/>
    <x v="139"/>
  </r>
  <r>
    <x v="2"/>
    <x v="139"/>
  </r>
  <r>
    <x v="2"/>
    <x v="139"/>
  </r>
  <r>
    <x v="3"/>
    <x v="139"/>
  </r>
  <r>
    <x v="0"/>
    <x v="139"/>
  </r>
  <r>
    <x v="3"/>
    <x v="140"/>
  </r>
  <r>
    <x v="3"/>
    <x v="140"/>
  </r>
  <r>
    <x v="0"/>
    <x v="140"/>
  </r>
  <r>
    <x v="0"/>
    <x v="140"/>
  </r>
  <r>
    <x v="2"/>
    <x v="140"/>
  </r>
  <r>
    <x v="2"/>
    <x v="140"/>
  </r>
  <r>
    <x v="3"/>
    <x v="140"/>
  </r>
  <r>
    <x v="0"/>
    <x v="141"/>
  </r>
  <r>
    <x v="2"/>
    <x v="141"/>
  </r>
  <r>
    <x v="2"/>
    <x v="141"/>
  </r>
  <r>
    <x v="2"/>
    <x v="141"/>
  </r>
  <r>
    <x v="2"/>
    <x v="141"/>
  </r>
  <r>
    <x v="0"/>
    <x v="141"/>
  </r>
  <r>
    <x v="2"/>
    <x v="141"/>
  </r>
  <r>
    <x v="0"/>
    <x v="142"/>
  </r>
  <r>
    <x v="2"/>
    <x v="142"/>
  </r>
  <r>
    <x v="0"/>
    <x v="143"/>
  </r>
  <r>
    <x v="0"/>
    <x v="144"/>
  </r>
  <r>
    <x v="0"/>
    <x v="144"/>
  </r>
  <r>
    <x v="2"/>
    <x v="144"/>
  </r>
  <r>
    <x v="0"/>
    <x v="144"/>
  </r>
  <r>
    <x v="2"/>
    <x v="144"/>
  </r>
  <r>
    <x v="2"/>
    <x v="144"/>
  </r>
  <r>
    <x v="1"/>
    <x v="144"/>
  </r>
  <r>
    <x v="2"/>
    <x v="144"/>
  </r>
  <r>
    <x v="2"/>
    <x v="144"/>
  </r>
  <r>
    <x v="1"/>
    <x v="144"/>
  </r>
  <r>
    <x v="1"/>
    <x v="145"/>
  </r>
  <r>
    <x v="1"/>
    <x v="145"/>
  </r>
  <r>
    <x v="0"/>
    <x v="145"/>
  </r>
  <r>
    <x v="2"/>
    <x v="145"/>
  </r>
  <r>
    <x v="1"/>
    <x v="145"/>
  </r>
  <r>
    <x v="2"/>
    <x v="146"/>
  </r>
  <r>
    <x v="2"/>
    <x v="146"/>
  </r>
  <r>
    <x v="3"/>
    <x v="146"/>
  </r>
  <r>
    <x v="3"/>
    <x v="146"/>
  </r>
  <r>
    <x v="1"/>
    <x v="147"/>
  </r>
  <r>
    <x v="2"/>
    <x v="147"/>
  </r>
  <r>
    <x v="2"/>
    <x v="147"/>
  </r>
  <r>
    <x v="0"/>
    <x v="147"/>
  </r>
  <r>
    <x v="0"/>
    <x v="148"/>
  </r>
  <r>
    <x v="0"/>
    <x v="149"/>
  </r>
  <r>
    <x v="0"/>
    <x v="150"/>
  </r>
  <r>
    <x v="0"/>
    <x v="150"/>
  </r>
  <r>
    <x v="2"/>
    <x v="150"/>
  </r>
  <r>
    <x v="2"/>
    <x v="150"/>
  </r>
  <r>
    <x v="2"/>
    <x v="150"/>
  </r>
  <r>
    <x v="0"/>
    <x v="151"/>
  </r>
  <r>
    <x v="0"/>
    <x v="151"/>
  </r>
  <r>
    <x v="0"/>
    <x v="151"/>
  </r>
  <r>
    <x v="2"/>
    <x v="152"/>
  </r>
  <r>
    <x v="2"/>
    <x v="152"/>
  </r>
  <r>
    <x v="0"/>
    <x v="152"/>
  </r>
  <r>
    <x v="2"/>
    <x v="152"/>
  </r>
  <r>
    <x v="0"/>
    <x v="153"/>
  </r>
  <r>
    <x v="0"/>
    <x v="153"/>
  </r>
  <r>
    <x v="0"/>
    <x v="153"/>
  </r>
  <r>
    <x v="0"/>
    <x v="153"/>
  </r>
  <r>
    <x v="1"/>
    <x v="153"/>
  </r>
  <r>
    <x v="3"/>
    <x v="153"/>
  </r>
  <r>
    <x v="3"/>
    <x v="153"/>
  </r>
  <r>
    <x v="0"/>
    <x v="154"/>
  </r>
  <r>
    <x v="2"/>
    <x v="154"/>
  </r>
  <r>
    <x v="1"/>
    <x v="155"/>
  </r>
  <r>
    <x v="1"/>
    <x v="155"/>
  </r>
  <r>
    <x v="1"/>
    <x v="155"/>
  </r>
  <r>
    <x v="1"/>
    <x v="155"/>
  </r>
  <r>
    <x v="2"/>
    <x v="156"/>
  </r>
  <r>
    <x v="2"/>
    <x v="156"/>
  </r>
  <r>
    <x v="2"/>
    <x v="156"/>
  </r>
  <r>
    <x v="0"/>
    <x v="156"/>
  </r>
  <r>
    <x v="2"/>
    <x v="156"/>
  </r>
  <r>
    <x v="0"/>
    <x v="156"/>
  </r>
  <r>
    <x v="2"/>
    <x v="157"/>
  </r>
  <r>
    <x v="2"/>
    <x v="157"/>
  </r>
  <r>
    <x v="2"/>
    <x v="157"/>
  </r>
  <r>
    <x v="0"/>
    <x v="157"/>
  </r>
  <r>
    <x v="0"/>
    <x v="158"/>
  </r>
  <r>
    <x v="0"/>
    <x v="158"/>
  </r>
  <r>
    <x v="0"/>
    <x v="158"/>
  </r>
  <r>
    <x v="1"/>
    <x v="158"/>
  </r>
  <r>
    <x v="1"/>
    <x v="158"/>
  </r>
  <r>
    <x v="2"/>
    <x v="158"/>
  </r>
  <r>
    <x v="3"/>
    <x v="159"/>
  </r>
  <r>
    <x v="0"/>
    <x v="159"/>
  </r>
  <r>
    <x v="0"/>
    <x v="159"/>
  </r>
  <r>
    <x v="0"/>
    <x v="159"/>
  </r>
  <r>
    <x v="0"/>
    <x v="159"/>
  </r>
  <r>
    <x v="3"/>
    <x v="159"/>
  </r>
  <r>
    <x v="0"/>
    <x v="159"/>
  </r>
  <r>
    <x v="0"/>
    <x v="159"/>
  </r>
  <r>
    <x v="2"/>
    <x v="159"/>
  </r>
  <r>
    <x v="2"/>
    <x v="160"/>
  </r>
  <r>
    <x v="0"/>
    <x v="160"/>
  </r>
  <r>
    <x v="0"/>
    <x v="160"/>
  </r>
  <r>
    <x v="0"/>
    <x v="160"/>
  </r>
  <r>
    <x v="2"/>
    <x v="160"/>
  </r>
  <r>
    <x v="3"/>
    <x v="160"/>
  </r>
  <r>
    <x v="0"/>
    <x v="160"/>
  </r>
  <r>
    <x v="3"/>
    <x v="160"/>
  </r>
  <r>
    <x v="1"/>
    <x v="160"/>
  </r>
  <r>
    <x v="1"/>
    <x v="161"/>
  </r>
  <r>
    <x v="1"/>
    <x v="161"/>
  </r>
  <r>
    <x v="0"/>
    <x v="162"/>
  </r>
  <r>
    <x v="2"/>
    <x v="162"/>
  </r>
  <r>
    <x v="2"/>
    <x v="162"/>
  </r>
  <r>
    <x v="0"/>
    <x v="163"/>
  </r>
  <r>
    <x v="0"/>
    <x v="163"/>
  </r>
  <r>
    <x v="0"/>
    <x v="164"/>
  </r>
  <r>
    <x v="0"/>
    <x v="165"/>
  </r>
  <r>
    <x v="0"/>
    <x v="165"/>
  </r>
  <r>
    <x v="0"/>
    <x v="165"/>
  </r>
  <r>
    <x v="0"/>
    <x v="165"/>
  </r>
  <r>
    <x v="2"/>
    <x v="165"/>
  </r>
  <r>
    <x v="2"/>
    <x v="165"/>
  </r>
  <r>
    <x v="2"/>
    <x v="165"/>
  </r>
  <r>
    <x v="2"/>
    <x v="165"/>
  </r>
  <r>
    <x v="3"/>
    <x v="165"/>
  </r>
  <r>
    <x v="2"/>
    <x v="166"/>
  </r>
  <r>
    <x v="2"/>
    <x v="166"/>
  </r>
  <r>
    <x v="2"/>
    <x v="166"/>
  </r>
  <r>
    <x v="3"/>
    <x v="166"/>
  </r>
  <r>
    <x v="2"/>
    <x v="166"/>
  </r>
  <r>
    <x v="2"/>
    <x v="167"/>
  </r>
  <r>
    <x v="0"/>
    <x v="167"/>
  </r>
  <r>
    <x v="0"/>
    <x v="168"/>
  </r>
  <r>
    <x v="0"/>
    <x v="168"/>
  </r>
  <r>
    <x v="2"/>
    <x v="168"/>
  </r>
  <r>
    <x v="2"/>
    <x v="168"/>
  </r>
  <r>
    <x v="0"/>
    <x v="169"/>
  </r>
  <r>
    <x v="0"/>
    <x v="170"/>
  </r>
  <r>
    <x v="0"/>
    <x v="170"/>
  </r>
  <r>
    <x v="2"/>
    <x v="170"/>
  </r>
  <r>
    <x v="0"/>
    <x v="170"/>
  </r>
  <r>
    <x v="2"/>
    <x v="170"/>
  </r>
  <r>
    <x v="2"/>
    <x v="170"/>
  </r>
  <r>
    <x v="2"/>
    <x v="170"/>
  </r>
  <r>
    <x v="0"/>
    <x v="170"/>
  </r>
  <r>
    <x v="2"/>
    <x v="170"/>
  </r>
  <r>
    <x v="3"/>
    <x v="170"/>
  </r>
  <r>
    <x v="3"/>
    <x v="171"/>
  </r>
  <r>
    <x v="0"/>
    <x v="171"/>
  </r>
  <r>
    <x v="2"/>
    <x v="171"/>
  </r>
  <r>
    <x v="0"/>
    <x v="171"/>
  </r>
  <r>
    <x v="2"/>
    <x v="171"/>
  </r>
  <r>
    <x v="2"/>
    <x v="171"/>
  </r>
  <r>
    <x v="3"/>
    <x v="172"/>
  </r>
  <r>
    <x v="3"/>
    <x v="172"/>
  </r>
  <r>
    <x v="0"/>
    <x v="173"/>
  </r>
  <r>
    <x v="0"/>
    <x v="173"/>
  </r>
  <r>
    <x v="0"/>
    <x v="173"/>
  </r>
  <r>
    <x v="3"/>
    <x v="173"/>
  </r>
  <r>
    <x v="0"/>
    <x v="174"/>
  </r>
  <r>
    <x v="3"/>
    <x v="174"/>
  </r>
  <r>
    <x v="0"/>
    <x v="174"/>
  </r>
  <r>
    <x v="0"/>
    <x v="175"/>
  </r>
  <r>
    <x v="2"/>
    <x v="175"/>
  </r>
  <r>
    <x v="3"/>
    <x v="175"/>
  </r>
  <r>
    <x v="0"/>
    <x v="176"/>
  </r>
  <r>
    <x v="3"/>
    <x v="176"/>
  </r>
  <r>
    <x v="2"/>
    <x v="176"/>
  </r>
  <r>
    <x v="3"/>
    <x v="176"/>
  </r>
  <r>
    <x v="2"/>
    <x v="177"/>
  </r>
  <r>
    <x v="1"/>
    <x v="177"/>
  </r>
  <r>
    <x v="1"/>
    <x v="177"/>
  </r>
  <r>
    <x v="1"/>
    <x v="177"/>
  </r>
  <r>
    <x v="0"/>
    <x v="178"/>
  </r>
  <r>
    <x v="0"/>
    <x v="178"/>
  </r>
  <r>
    <x v="0"/>
    <x v="179"/>
  </r>
  <r>
    <x v="0"/>
    <x v="179"/>
  </r>
  <r>
    <x v="0"/>
    <x v="179"/>
  </r>
  <r>
    <x v="2"/>
    <x v="179"/>
  </r>
  <r>
    <x v="2"/>
    <x v="179"/>
  </r>
  <r>
    <x v="0"/>
    <x v="180"/>
  </r>
  <r>
    <x v="1"/>
    <x v="180"/>
  </r>
  <r>
    <x v="3"/>
    <x v="181"/>
  </r>
  <r>
    <x v="2"/>
    <x v="182"/>
  </r>
  <r>
    <x v="2"/>
    <x v="182"/>
  </r>
  <r>
    <x v="3"/>
    <x v="182"/>
  </r>
  <r>
    <x v="0"/>
    <x v="182"/>
  </r>
  <r>
    <x v="0"/>
    <x v="183"/>
  </r>
  <r>
    <x v="2"/>
    <x v="183"/>
  </r>
  <r>
    <x v="2"/>
    <x v="183"/>
  </r>
  <r>
    <x v="2"/>
    <x v="183"/>
  </r>
  <r>
    <x v="2"/>
    <x v="183"/>
  </r>
  <r>
    <x v="0"/>
    <x v="184"/>
  </r>
  <r>
    <x v="0"/>
    <x v="184"/>
  </r>
  <r>
    <x v="0"/>
    <x v="184"/>
  </r>
  <r>
    <x v="2"/>
    <x v="184"/>
  </r>
  <r>
    <x v="2"/>
    <x v="184"/>
  </r>
  <r>
    <x v="2"/>
    <x v="184"/>
  </r>
  <r>
    <x v="2"/>
    <x v="185"/>
  </r>
  <r>
    <x v="0"/>
    <x v="185"/>
  </r>
  <r>
    <x v="2"/>
    <x v="185"/>
  </r>
  <r>
    <x v="2"/>
    <x v="185"/>
  </r>
  <r>
    <x v="2"/>
    <x v="186"/>
  </r>
  <r>
    <x v="0"/>
    <x v="186"/>
  </r>
  <r>
    <x v="2"/>
    <x v="186"/>
  </r>
  <r>
    <x v="2"/>
    <x v="187"/>
  </r>
  <r>
    <x v="0"/>
    <x v="187"/>
  </r>
  <r>
    <x v="0"/>
    <x v="187"/>
  </r>
  <r>
    <x v="0"/>
    <x v="187"/>
  </r>
  <r>
    <x v="0"/>
    <x v="187"/>
  </r>
  <r>
    <x v="2"/>
    <x v="187"/>
  </r>
  <r>
    <x v="3"/>
    <x v="188"/>
  </r>
  <r>
    <x v="2"/>
    <x v="189"/>
  </r>
  <r>
    <x v="0"/>
    <x v="189"/>
  </r>
  <r>
    <x v="2"/>
    <x v="190"/>
  </r>
  <r>
    <x v="2"/>
    <x v="190"/>
  </r>
  <r>
    <x v="2"/>
    <x v="190"/>
  </r>
  <r>
    <x v="0"/>
    <x v="190"/>
  </r>
  <r>
    <x v="2"/>
    <x v="190"/>
  </r>
  <r>
    <x v="3"/>
    <x v="190"/>
  </r>
  <r>
    <x v="1"/>
    <x v="190"/>
  </r>
  <r>
    <x v="0"/>
    <x v="191"/>
  </r>
  <r>
    <x v="0"/>
    <x v="192"/>
  </r>
  <r>
    <x v="2"/>
    <x v="192"/>
  </r>
  <r>
    <x v="2"/>
    <x v="192"/>
  </r>
  <r>
    <x v="0"/>
    <x v="192"/>
  </r>
  <r>
    <x v="0"/>
    <x v="192"/>
  </r>
  <r>
    <x v="2"/>
    <x v="193"/>
  </r>
  <r>
    <x v="2"/>
    <x v="193"/>
  </r>
  <r>
    <x v="0"/>
    <x v="193"/>
  </r>
  <r>
    <x v="1"/>
    <x v="193"/>
  </r>
  <r>
    <x v="0"/>
    <x v="194"/>
  </r>
  <r>
    <x v="0"/>
    <x v="194"/>
  </r>
  <r>
    <x v="0"/>
    <x v="194"/>
  </r>
  <r>
    <x v="0"/>
    <x v="194"/>
  </r>
  <r>
    <x v="0"/>
    <x v="194"/>
  </r>
  <r>
    <x v="0"/>
    <x v="194"/>
  </r>
  <r>
    <x v="2"/>
    <x v="194"/>
  </r>
  <r>
    <x v="0"/>
    <x v="195"/>
  </r>
  <r>
    <x v="0"/>
    <x v="195"/>
  </r>
  <r>
    <x v="1"/>
    <x v="195"/>
  </r>
  <r>
    <x v="0"/>
    <x v="196"/>
  </r>
  <r>
    <x v="2"/>
    <x v="196"/>
  </r>
  <r>
    <x v="0"/>
    <x v="196"/>
  </r>
  <r>
    <x v="0"/>
    <x v="196"/>
  </r>
  <r>
    <x v="2"/>
    <x v="196"/>
  </r>
  <r>
    <x v="2"/>
    <x v="196"/>
  </r>
  <r>
    <x v="2"/>
    <x v="196"/>
  </r>
  <r>
    <x v="0"/>
    <x v="197"/>
  </r>
  <r>
    <x v="2"/>
    <x v="197"/>
  </r>
  <r>
    <x v="0"/>
    <x v="197"/>
  </r>
  <r>
    <x v="2"/>
    <x v="197"/>
  </r>
  <r>
    <x v="0"/>
    <x v="198"/>
  </r>
  <r>
    <x v="0"/>
    <x v="198"/>
  </r>
  <r>
    <x v="0"/>
    <x v="198"/>
  </r>
  <r>
    <x v="0"/>
    <x v="198"/>
  </r>
  <r>
    <x v="2"/>
    <x v="198"/>
  </r>
  <r>
    <x v="2"/>
    <x v="198"/>
  </r>
  <r>
    <x v="2"/>
    <x v="198"/>
  </r>
  <r>
    <x v="2"/>
    <x v="199"/>
  </r>
  <r>
    <x v="2"/>
    <x v="199"/>
  </r>
  <r>
    <x v="2"/>
    <x v="199"/>
  </r>
  <r>
    <x v="2"/>
    <x v="199"/>
  </r>
  <r>
    <x v="2"/>
    <x v="199"/>
  </r>
  <r>
    <x v="2"/>
    <x v="199"/>
  </r>
  <r>
    <x v="0"/>
    <x v="200"/>
  </r>
  <r>
    <x v="0"/>
    <x v="200"/>
  </r>
  <r>
    <x v="2"/>
    <x v="200"/>
  </r>
  <r>
    <x v="2"/>
    <x v="200"/>
  </r>
  <r>
    <x v="3"/>
    <x v="200"/>
  </r>
  <r>
    <x v="0"/>
    <x v="201"/>
  </r>
  <r>
    <x v="0"/>
    <x v="201"/>
  </r>
  <r>
    <x v="0"/>
    <x v="201"/>
  </r>
  <r>
    <x v="0"/>
    <x v="202"/>
  </r>
  <r>
    <x v="2"/>
    <x v="202"/>
  </r>
  <r>
    <x v="3"/>
    <x v="202"/>
  </r>
  <r>
    <x v="0"/>
    <x v="203"/>
  </r>
  <r>
    <x v="0"/>
    <x v="203"/>
  </r>
  <r>
    <x v="2"/>
    <x v="203"/>
  </r>
  <r>
    <x v="0"/>
    <x v="203"/>
  </r>
  <r>
    <x v="2"/>
    <x v="203"/>
  </r>
  <r>
    <x v="2"/>
    <x v="203"/>
  </r>
  <r>
    <x v="0"/>
    <x v="203"/>
  </r>
  <r>
    <x v="0"/>
    <x v="203"/>
  </r>
  <r>
    <x v="0"/>
    <x v="204"/>
  </r>
  <r>
    <x v="0"/>
    <x v="204"/>
  </r>
  <r>
    <x v="0"/>
    <x v="205"/>
  </r>
  <r>
    <x v="0"/>
    <x v="205"/>
  </r>
  <r>
    <x v="2"/>
    <x v="205"/>
  </r>
  <r>
    <x v="2"/>
    <x v="205"/>
  </r>
  <r>
    <x v="0"/>
    <x v="206"/>
  </r>
  <r>
    <x v="0"/>
    <x v="207"/>
  </r>
  <r>
    <x v="0"/>
    <x v="207"/>
  </r>
  <r>
    <x v="0"/>
    <x v="208"/>
  </r>
  <r>
    <x v="0"/>
    <x v="208"/>
  </r>
  <r>
    <x v="2"/>
    <x v="208"/>
  </r>
  <r>
    <x v="0"/>
    <x v="208"/>
  </r>
  <r>
    <x v="0"/>
    <x v="209"/>
  </r>
  <r>
    <x v="1"/>
    <x v="209"/>
  </r>
  <r>
    <x v="2"/>
    <x v="209"/>
  </r>
  <r>
    <x v="0"/>
    <x v="210"/>
  </r>
  <r>
    <x v="0"/>
    <x v="210"/>
  </r>
  <r>
    <x v="0"/>
    <x v="210"/>
  </r>
  <r>
    <x v="2"/>
    <x v="210"/>
  </r>
  <r>
    <x v="2"/>
    <x v="210"/>
  </r>
  <r>
    <x v="2"/>
    <x v="210"/>
  </r>
  <r>
    <x v="2"/>
    <x v="210"/>
  </r>
  <r>
    <x v="2"/>
    <x v="210"/>
  </r>
  <r>
    <x v="2"/>
    <x v="210"/>
  </r>
  <r>
    <x v="2"/>
    <x v="210"/>
  </r>
  <r>
    <x v="2"/>
    <x v="210"/>
  </r>
  <r>
    <x v="2"/>
    <x v="210"/>
  </r>
  <r>
    <x v="2"/>
    <x v="211"/>
  </r>
  <r>
    <x v="0"/>
    <x v="211"/>
  </r>
  <r>
    <x v="2"/>
    <x v="211"/>
  </r>
  <r>
    <x v="2"/>
    <x v="212"/>
  </r>
  <r>
    <x v="0"/>
    <x v="213"/>
  </r>
  <r>
    <x v="0"/>
    <x v="214"/>
  </r>
  <r>
    <x v="2"/>
    <x v="214"/>
  </r>
  <r>
    <x v="2"/>
    <x v="214"/>
  </r>
  <r>
    <x v="2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1"/>
    <x v="214"/>
  </r>
  <r>
    <x v="0"/>
    <x v="215"/>
  </r>
  <r>
    <x v="0"/>
    <x v="216"/>
  </r>
  <r>
    <x v="0"/>
    <x v="217"/>
  </r>
  <r>
    <x v="0"/>
    <x v="218"/>
  </r>
  <r>
    <x v="0"/>
    <x v="218"/>
  </r>
  <r>
    <x v="2"/>
    <x v="218"/>
  </r>
  <r>
    <x v="2"/>
    <x v="219"/>
  </r>
  <r>
    <x v="2"/>
    <x v="220"/>
  </r>
  <r>
    <x v="0"/>
    <x v="220"/>
  </r>
  <r>
    <x v="2"/>
    <x v="220"/>
  </r>
  <r>
    <x v="2"/>
    <x v="220"/>
  </r>
  <r>
    <x v="2"/>
    <x v="220"/>
  </r>
  <r>
    <x v="2"/>
    <x v="220"/>
  </r>
  <r>
    <x v="2"/>
    <x v="220"/>
  </r>
  <r>
    <x v="2"/>
    <x v="220"/>
  </r>
  <r>
    <x v="3"/>
    <x v="220"/>
  </r>
  <r>
    <x v="0"/>
    <x v="221"/>
  </r>
  <r>
    <x v="0"/>
    <x v="221"/>
  </r>
  <r>
    <x v="2"/>
    <x v="221"/>
  </r>
  <r>
    <x v="0"/>
    <x v="221"/>
  </r>
  <r>
    <x v="2"/>
    <x v="221"/>
  </r>
  <r>
    <x v="2"/>
    <x v="221"/>
  </r>
  <r>
    <x v="2"/>
    <x v="221"/>
  </r>
  <r>
    <x v="2"/>
    <x v="221"/>
  </r>
  <r>
    <x v="0"/>
    <x v="222"/>
  </r>
  <r>
    <x v="2"/>
    <x v="222"/>
  </r>
  <r>
    <x v="0"/>
    <x v="222"/>
  </r>
  <r>
    <x v="0"/>
    <x v="222"/>
  </r>
  <r>
    <x v="2"/>
    <x v="222"/>
  </r>
  <r>
    <x v="2"/>
    <x v="222"/>
  </r>
  <r>
    <x v="2"/>
    <x v="222"/>
  </r>
  <r>
    <x v="0"/>
    <x v="223"/>
  </r>
  <r>
    <x v="0"/>
    <x v="223"/>
  </r>
  <r>
    <x v="2"/>
    <x v="223"/>
  </r>
  <r>
    <x v="2"/>
    <x v="223"/>
  </r>
  <r>
    <x v="2"/>
    <x v="223"/>
  </r>
  <r>
    <x v="2"/>
    <x v="223"/>
  </r>
  <r>
    <x v="2"/>
    <x v="223"/>
  </r>
  <r>
    <x v="0"/>
    <x v="223"/>
  </r>
  <r>
    <x v="2"/>
    <x v="224"/>
  </r>
  <r>
    <x v="0"/>
    <x v="224"/>
  </r>
  <r>
    <x v="2"/>
    <x v="224"/>
  </r>
  <r>
    <x v="2"/>
    <x v="224"/>
  </r>
  <r>
    <x v="2"/>
    <x v="224"/>
  </r>
  <r>
    <x v="2"/>
    <x v="224"/>
  </r>
  <r>
    <x v="2"/>
    <x v="224"/>
  </r>
  <r>
    <x v="2"/>
    <x v="225"/>
  </r>
  <r>
    <x v="2"/>
    <x v="225"/>
  </r>
  <r>
    <x v="0"/>
    <x v="225"/>
  </r>
  <r>
    <x v="0"/>
    <x v="225"/>
  </r>
  <r>
    <x v="2"/>
    <x v="226"/>
  </r>
  <r>
    <x v="2"/>
    <x v="226"/>
  </r>
  <r>
    <x v="2"/>
    <x v="226"/>
  </r>
  <r>
    <x v="2"/>
    <x v="227"/>
  </r>
  <r>
    <x v="3"/>
    <x v="227"/>
  </r>
  <r>
    <x v="1"/>
    <x v="227"/>
  </r>
  <r>
    <x v="2"/>
    <x v="228"/>
  </r>
  <r>
    <x v="0"/>
    <x v="228"/>
  </r>
  <r>
    <x v="2"/>
    <x v="228"/>
  </r>
  <r>
    <x v="2"/>
    <x v="228"/>
  </r>
  <r>
    <x v="2"/>
    <x v="228"/>
  </r>
  <r>
    <x v="2"/>
    <x v="228"/>
  </r>
  <r>
    <x v="2"/>
    <x v="229"/>
  </r>
  <r>
    <x v="2"/>
    <x v="229"/>
  </r>
  <r>
    <x v="0"/>
    <x v="230"/>
  </r>
  <r>
    <x v="2"/>
    <x v="231"/>
  </r>
  <r>
    <x v="0"/>
    <x v="231"/>
  </r>
  <r>
    <x v="0"/>
    <x v="231"/>
  </r>
  <r>
    <x v="1"/>
    <x v="231"/>
  </r>
  <r>
    <x v="2"/>
    <x v="232"/>
  </r>
  <r>
    <x v="2"/>
    <x v="232"/>
  </r>
  <r>
    <x v="0"/>
    <x v="233"/>
  </r>
  <r>
    <x v="0"/>
    <x v="233"/>
  </r>
  <r>
    <x v="2"/>
    <x v="234"/>
  </r>
  <r>
    <x v="0"/>
    <x v="234"/>
  </r>
  <r>
    <x v="2"/>
    <x v="234"/>
  </r>
  <r>
    <x v="2"/>
    <x v="234"/>
  </r>
  <r>
    <x v="2"/>
    <x v="234"/>
  </r>
  <r>
    <x v="0"/>
    <x v="235"/>
  </r>
  <r>
    <x v="2"/>
    <x v="235"/>
  </r>
  <r>
    <x v="2"/>
    <x v="235"/>
  </r>
  <r>
    <x v="3"/>
    <x v="235"/>
  </r>
  <r>
    <x v="1"/>
    <x v="235"/>
  </r>
  <r>
    <x v="0"/>
    <x v="236"/>
  </r>
  <r>
    <x v="2"/>
    <x v="236"/>
  </r>
  <r>
    <x v="0"/>
    <x v="237"/>
  </r>
  <r>
    <x v="2"/>
    <x v="238"/>
  </r>
  <r>
    <x v="2"/>
    <x v="238"/>
  </r>
  <r>
    <x v="3"/>
    <x v="238"/>
  </r>
  <r>
    <x v="0"/>
    <x v="239"/>
  </r>
  <r>
    <x v="0"/>
    <x v="239"/>
  </r>
  <r>
    <x v="0"/>
    <x v="240"/>
  </r>
  <r>
    <x v="0"/>
    <x v="240"/>
  </r>
  <r>
    <x v="2"/>
    <x v="240"/>
  </r>
  <r>
    <x v="2"/>
    <x v="240"/>
  </r>
  <r>
    <x v="2"/>
    <x v="240"/>
  </r>
  <r>
    <x v="0"/>
    <x v="241"/>
  </r>
  <r>
    <x v="0"/>
    <x v="241"/>
  </r>
  <r>
    <x v="2"/>
    <x v="241"/>
  </r>
  <r>
    <x v="2"/>
    <x v="241"/>
  </r>
  <r>
    <x v="2"/>
    <x v="241"/>
  </r>
  <r>
    <x v="2"/>
    <x v="241"/>
  </r>
  <r>
    <x v="2"/>
    <x v="242"/>
  </r>
  <r>
    <x v="0"/>
    <x v="242"/>
  </r>
  <r>
    <x v="2"/>
    <x v="242"/>
  </r>
  <r>
    <x v="2"/>
    <x v="242"/>
  </r>
  <r>
    <x v="0"/>
    <x v="243"/>
  </r>
  <r>
    <x v="3"/>
    <x v="243"/>
  </r>
  <r>
    <x v="0"/>
    <x v="243"/>
  </r>
  <r>
    <x v="0"/>
    <x v="243"/>
  </r>
  <r>
    <x v="0"/>
    <x v="244"/>
  </r>
  <r>
    <x v="0"/>
    <x v="245"/>
  </r>
  <r>
    <x v="2"/>
    <x v="245"/>
  </r>
  <r>
    <x v="2"/>
    <x v="245"/>
  </r>
  <r>
    <x v="2"/>
    <x v="245"/>
  </r>
  <r>
    <x v="2"/>
    <x v="245"/>
  </r>
  <r>
    <x v="2"/>
    <x v="245"/>
  </r>
  <r>
    <x v="2"/>
    <x v="245"/>
  </r>
  <r>
    <x v="2"/>
    <x v="245"/>
  </r>
  <r>
    <x v="2"/>
    <x v="245"/>
  </r>
  <r>
    <x v="0"/>
    <x v="246"/>
  </r>
  <r>
    <x v="0"/>
    <x v="246"/>
  </r>
  <r>
    <x v="2"/>
    <x v="246"/>
  </r>
  <r>
    <x v="0"/>
    <x v="246"/>
  </r>
  <r>
    <x v="2"/>
    <x v="246"/>
  </r>
  <r>
    <x v="2"/>
    <x v="246"/>
  </r>
  <r>
    <x v="0"/>
    <x v="247"/>
  </r>
  <r>
    <x v="0"/>
    <x v="247"/>
  </r>
  <r>
    <x v="3"/>
    <x v="247"/>
  </r>
  <r>
    <x v="2"/>
    <x v="248"/>
  </r>
  <r>
    <x v="2"/>
    <x v="248"/>
  </r>
  <r>
    <x v="2"/>
    <x v="248"/>
  </r>
  <r>
    <x v="2"/>
    <x v="248"/>
  </r>
  <r>
    <x v="2"/>
    <x v="249"/>
  </r>
  <r>
    <x v="2"/>
    <x v="249"/>
  </r>
  <r>
    <x v="2"/>
    <x v="249"/>
  </r>
  <r>
    <x v="2"/>
    <x v="249"/>
  </r>
  <r>
    <x v="1"/>
    <x v="249"/>
  </r>
  <r>
    <x v="1"/>
    <x v="249"/>
  </r>
  <r>
    <x v="2"/>
    <x v="250"/>
  </r>
  <r>
    <x v="0"/>
    <x v="250"/>
  </r>
  <r>
    <x v="2"/>
    <x v="250"/>
  </r>
  <r>
    <x v="3"/>
    <x v="250"/>
  </r>
  <r>
    <x v="2"/>
    <x v="250"/>
  </r>
  <r>
    <x v="2"/>
    <x v="251"/>
  </r>
  <r>
    <x v="2"/>
    <x v="251"/>
  </r>
  <r>
    <x v="2"/>
    <x v="251"/>
  </r>
  <r>
    <x v="3"/>
    <x v="252"/>
  </r>
  <r>
    <x v="2"/>
    <x v="253"/>
  </r>
  <r>
    <x v="2"/>
    <x v="253"/>
  </r>
  <r>
    <x v="2"/>
    <x v="253"/>
  </r>
  <r>
    <x v="2"/>
    <x v="253"/>
  </r>
  <r>
    <x v="2"/>
    <x v="253"/>
  </r>
  <r>
    <x v="2"/>
    <x v="253"/>
  </r>
  <r>
    <x v="0"/>
    <x v="253"/>
  </r>
  <r>
    <x v="3"/>
    <x v="253"/>
  </r>
  <r>
    <x v="1"/>
    <x v="253"/>
  </r>
  <r>
    <x v="0"/>
    <x v="254"/>
  </r>
  <r>
    <x v="0"/>
    <x v="254"/>
  </r>
  <r>
    <x v="0"/>
    <x v="255"/>
  </r>
  <r>
    <x v="2"/>
    <x v="255"/>
  </r>
  <r>
    <x v="2"/>
    <x v="255"/>
  </r>
  <r>
    <x v="2"/>
    <x v="255"/>
  </r>
  <r>
    <x v="2"/>
    <x v="256"/>
  </r>
  <r>
    <x v="2"/>
    <x v="256"/>
  </r>
  <r>
    <x v="0"/>
    <x v="256"/>
  </r>
  <r>
    <x v="0"/>
    <x v="256"/>
  </r>
  <r>
    <x v="2"/>
    <x v="256"/>
  </r>
  <r>
    <x v="2"/>
    <x v="256"/>
  </r>
  <r>
    <x v="2"/>
    <x v="256"/>
  </r>
  <r>
    <x v="2"/>
    <x v="256"/>
  </r>
  <r>
    <x v="0"/>
    <x v="256"/>
  </r>
  <r>
    <x v="2"/>
    <x v="256"/>
  </r>
  <r>
    <x v="2"/>
    <x v="256"/>
  </r>
  <r>
    <x v="0"/>
    <x v="257"/>
  </r>
  <r>
    <x v="0"/>
    <x v="257"/>
  </r>
  <r>
    <x v="0"/>
    <x v="257"/>
  </r>
  <r>
    <x v="1"/>
    <x v="257"/>
  </r>
  <r>
    <x v="0"/>
    <x v="258"/>
  </r>
  <r>
    <x v="2"/>
    <x v="258"/>
  </r>
  <r>
    <x v="2"/>
    <x v="258"/>
  </r>
  <r>
    <x v="0"/>
    <x v="259"/>
  </r>
  <r>
    <x v="0"/>
    <x v="260"/>
  </r>
  <r>
    <x v="2"/>
    <x v="261"/>
  </r>
  <r>
    <x v="0"/>
    <x v="262"/>
  </r>
  <r>
    <x v="0"/>
    <x v="262"/>
  </r>
  <r>
    <x v="0"/>
    <x v="263"/>
  </r>
  <r>
    <x v="1"/>
    <x v="264"/>
  </r>
  <r>
    <x v="1"/>
    <x v="264"/>
  </r>
  <r>
    <x v="1"/>
    <x v="264"/>
  </r>
  <r>
    <x v="1"/>
    <x v="264"/>
  </r>
  <r>
    <x v="1"/>
    <x v="264"/>
  </r>
  <r>
    <x v="2"/>
    <x v="265"/>
  </r>
  <r>
    <x v="2"/>
    <x v="266"/>
  </r>
  <r>
    <x v="2"/>
    <x v="266"/>
  </r>
  <r>
    <x v="2"/>
    <x v="267"/>
  </r>
  <r>
    <x v="2"/>
    <x v="267"/>
  </r>
  <r>
    <x v="2"/>
    <x v="268"/>
  </r>
  <r>
    <x v="2"/>
    <x v="268"/>
  </r>
  <r>
    <x v="3"/>
    <x v="268"/>
  </r>
  <r>
    <x v="2"/>
    <x v="269"/>
  </r>
  <r>
    <x v="0"/>
    <x v="269"/>
  </r>
  <r>
    <x v="2"/>
    <x v="270"/>
  </r>
  <r>
    <x v="1"/>
    <x v="270"/>
  </r>
  <r>
    <x v="0"/>
    <x v="271"/>
  </r>
  <r>
    <x v="0"/>
    <x v="271"/>
  </r>
  <r>
    <x v="0"/>
    <x v="271"/>
  </r>
  <r>
    <x v="2"/>
    <x v="271"/>
  </r>
  <r>
    <x v="1"/>
    <x v="271"/>
  </r>
  <r>
    <x v="0"/>
    <x v="272"/>
  </r>
  <r>
    <x v="2"/>
    <x v="272"/>
  </r>
  <r>
    <x v="0"/>
    <x v="272"/>
  </r>
  <r>
    <x v="0"/>
    <x v="273"/>
  </r>
  <r>
    <x v="0"/>
    <x v="274"/>
  </r>
  <r>
    <x v="2"/>
    <x v="274"/>
  </r>
  <r>
    <x v="2"/>
    <x v="274"/>
  </r>
  <r>
    <x v="2"/>
    <x v="275"/>
  </r>
  <r>
    <x v="0"/>
    <x v="275"/>
  </r>
  <r>
    <x v="0"/>
    <x v="276"/>
  </r>
  <r>
    <x v="2"/>
    <x v="277"/>
  </r>
  <r>
    <x v="1"/>
    <x v="277"/>
  </r>
  <r>
    <x v="0"/>
    <x v="278"/>
  </r>
  <r>
    <x v="1"/>
    <x v="278"/>
  </r>
  <r>
    <x v="2"/>
    <x v="279"/>
  </r>
  <r>
    <x v="2"/>
    <x v="280"/>
  </r>
  <r>
    <x v="3"/>
    <x v="280"/>
  </r>
  <r>
    <x v="0"/>
    <x v="281"/>
  </r>
  <r>
    <x v="2"/>
    <x v="281"/>
  </r>
  <r>
    <x v="0"/>
    <x v="281"/>
  </r>
  <r>
    <x v="2"/>
    <x v="281"/>
  </r>
  <r>
    <x v="1"/>
    <x v="281"/>
  </r>
  <r>
    <x v="2"/>
    <x v="282"/>
  </r>
  <r>
    <x v="3"/>
    <x v="282"/>
  </r>
  <r>
    <x v="3"/>
    <x v="282"/>
  </r>
  <r>
    <x v="2"/>
    <x v="283"/>
  </r>
  <r>
    <x v="2"/>
    <x v="283"/>
  </r>
  <r>
    <x v="2"/>
    <x v="283"/>
  </r>
  <r>
    <x v="0"/>
    <x v="283"/>
  </r>
  <r>
    <x v="0"/>
    <x v="283"/>
  </r>
  <r>
    <x v="0"/>
    <x v="284"/>
  </r>
  <r>
    <x v="2"/>
    <x v="284"/>
  </r>
  <r>
    <x v="0"/>
    <x v="285"/>
  </r>
  <r>
    <x v="2"/>
    <x v="285"/>
  </r>
  <r>
    <x v="0"/>
    <x v="286"/>
  </r>
  <r>
    <x v="2"/>
    <x v="286"/>
  </r>
  <r>
    <x v="0"/>
    <x v="287"/>
  </r>
  <r>
    <x v="2"/>
    <x v="287"/>
  </r>
  <r>
    <x v="0"/>
    <x v="288"/>
  </r>
  <r>
    <x v="2"/>
    <x v="288"/>
  </r>
  <r>
    <x v="0"/>
    <x v="288"/>
  </r>
  <r>
    <x v="0"/>
    <x v="288"/>
  </r>
  <r>
    <x v="2"/>
    <x v="289"/>
  </r>
  <r>
    <x v="2"/>
    <x v="289"/>
  </r>
  <r>
    <x v="0"/>
    <x v="289"/>
  </r>
  <r>
    <x v="2"/>
    <x v="290"/>
  </r>
  <r>
    <x v="2"/>
    <x v="290"/>
  </r>
  <r>
    <x v="1"/>
    <x v="290"/>
  </r>
  <r>
    <x v="1"/>
    <x v="290"/>
  </r>
  <r>
    <x v="1"/>
    <x v="290"/>
  </r>
  <r>
    <x v="2"/>
    <x v="291"/>
  </r>
  <r>
    <x v="2"/>
    <x v="291"/>
  </r>
  <r>
    <x v="2"/>
    <x v="291"/>
  </r>
  <r>
    <x v="2"/>
    <x v="292"/>
  </r>
  <r>
    <x v="0"/>
    <x v="292"/>
  </r>
  <r>
    <x v="2"/>
    <x v="292"/>
  </r>
  <r>
    <x v="0"/>
    <x v="292"/>
  </r>
  <r>
    <x v="2"/>
    <x v="292"/>
  </r>
  <r>
    <x v="2"/>
    <x v="293"/>
  </r>
  <r>
    <x v="2"/>
    <x v="293"/>
  </r>
  <r>
    <x v="2"/>
    <x v="293"/>
  </r>
  <r>
    <x v="1"/>
    <x v="293"/>
  </r>
  <r>
    <x v="2"/>
    <x v="294"/>
  </r>
  <r>
    <x v="2"/>
    <x v="294"/>
  </r>
  <r>
    <x v="2"/>
    <x v="294"/>
  </r>
  <r>
    <x v="2"/>
    <x v="295"/>
  </r>
  <r>
    <x v="2"/>
    <x v="296"/>
  </r>
  <r>
    <x v="2"/>
    <x v="296"/>
  </r>
  <r>
    <x v="2"/>
    <x v="296"/>
  </r>
  <r>
    <x v="2"/>
    <x v="296"/>
  </r>
  <r>
    <x v="2"/>
    <x v="296"/>
  </r>
  <r>
    <x v="2"/>
    <x v="297"/>
  </r>
  <r>
    <x v="0"/>
    <x v="297"/>
  </r>
  <r>
    <x v="1"/>
    <x v="297"/>
  </r>
  <r>
    <x v="0"/>
    <x v="297"/>
  </r>
  <r>
    <x v="3"/>
    <x v="298"/>
  </r>
  <r>
    <x v="0"/>
    <x v="299"/>
  </r>
  <r>
    <x v="0"/>
    <x v="299"/>
  </r>
  <r>
    <x v="0"/>
    <x v="299"/>
  </r>
  <r>
    <x v="2"/>
    <x v="300"/>
  </r>
  <r>
    <x v="2"/>
    <x v="300"/>
  </r>
  <r>
    <x v="0"/>
    <x v="301"/>
  </r>
  <r>
    <x v="2"/>
    <x v="301"/>
  </r>
  <r>
    <x v="3"/>
    <x v="301"/>
  </r>
  <r>
    <x v="0"/>
    <x v="301"/>
  </r>
  <r>
    <x v="0"/>
    <x v="301"/>
  </r>
  <r>
    <x v="0"/>
    <x v="302"/>
  </r>
  <r>
    <x v="3"/>
    <x v="302"/>
  </r>
  <r>
    <x v="0"/>
    <x v="302"/>
  </r>
  <r>
    <x v="0"/>
    <x v="302"/>
  </r>
  <r>
    <x v="0"/>
    <x v="302"/>
  </r>
  <r>
    <x v="0"/>
    <x v="303"/>
  </r>
  <r>
    <x v="0"/>
    <x v="303"/>
  </r>
  <r>
    <x v="0"/>
    <x v="303"/>
  </r>
  <r>
    <x v="0"/>
    <x v="303"/>
  </r>
  <r>
    <x v="0"/>
    <x v="304"/>
  </r>
  <r>
    <x v="0"/>
    <x v="304"/>
  </r>
  <r>
    <x v="0"/>
    <x v="30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44">
  <r>
    <x v="0"/>
    <x v="0"/>
  </r>
  <r>
    <x v="1"/>
    <x v="1"/>
  </r>
  <r>
    <x v="0"/>
    <x v="2"/>
  </r>
  <r>
    <x v="0"/>
    <x v="3"/>
  </r>
  <r>
    <x v="0"/>
    <x v="4"/>
  </r>
  <r>
    <x v="0"/>
    <x v="5"/>
  </r>
  <r>
    <x v="0"/>
    <x v="6"/>
  </r>
  <r>
    <x v="0"/>
    <x v="7"/>
  </r>
  <r>
    <x v="0"/>
    <x v="8"/>
  </r>
  <r>
    <x v="0"/>
    <x v="9"/>
  </r>
  <r>
    <x v="0"/>
    <x v="10"/>
  </r>
  <r>
    <x v="0"/>
    <x v="11"/>
  </r>
  <r>
    <x v="0"/>
    <x v="12"/>
  </r>
  <r>
    <x v="0"/>
    <x v="13"/>
  </r>
  <r>
    <x v="0"/>
    <x v="14"/>
  </r>
  <r>
    <x v="0"/>
    <x v="15"/>
  </r>
  <r>
    <x v="2"/>
    <x v="16"/>
  </r>
  <r>
    <x v="0"/>
    <x v="17"/>
  </r>
  <r>
    <x v="3"/>
    <x v="18"/>
  </r>
  <r>
    <x v="0"/>
    <x v="19"/>
  </r>
  <r>
    <x v="2"/>
    <x v="20"/>
  </r>
  <r>
    <x v="3"/>
    <x v="21"/>
  </r>
  <r>
    <x v="2"/>
    <x v="22"/>
  </r>
  <r>
    <x v="0"/>
    <x v="10"/>
  </r>
  <r>
    <x v="2"/>
    <x v="14"/>
  </r>
  <r>
    <x v="2"/>
    <x v="10"/>
  </r>
  <r>
    <x v="2"/>
    <x v="23"/>
  </r>
  <r>
    <x v="0"/>
    <x v="24"/>
  </r>
  <r>
    <x v="0"/>
    <x v="25"/>
  </r>
  <r>
    <x v="0"/>
    <x v="26"/>
  </r>
  <r>
    <x v="0"/>
    <x v="27"/>
  </r>
  <r>
    <x v="2"/>
    <x v="28"/>
  </r>
  <r>
    <x v="2"/>
    <x v="29"/>
  </r>
  <r>
    <x v="2"/>
    <x v="30"/>
  </r>
  <r>
    <x v="2"/>
    <x v="31"/>
  </r>
  <r>
    <x v="0"/>
    <x v="18"/>
  </r>
  <r>
    <x v="0"/>
    <x v="32"/>
  </r>
  <r>
    <x v="0"/>
    <x v="32"/>
  </r>
  <r>
    <x v="0"/>
    <x v="33"/>
  </r>
  <r>
    <x v="2"/>
    <x v="34"/>
  </r>
  <r>
    <x v="0"/>
    <x v="32"/>
  </r>
  <r>
    <x v="2"/>
    <x v="35"/>
  </r>
  <r>
    <x v="3"/>
    <x v="36"/>
  </r>
  <r>
    <x v="0"/>
    <x v="37"/>
  </r>
  <r>
    <x v="3"/>
    <x v="36"/>
  </r>
  <r>
    <x v="0"/>
    <x v="38"/>
  </r>
  <r>
    <x v="3"/>
    <x v="39"/>
  </r>
  <r>
    <x v="3"/>
    <x v="39"/>
  </r>
  <r>
    <x v="2"/>
    <x v="40"/>
  </r>
  <r>
    <x v="2"/>
    <x v="41"/>
  </r>
  <r>
    <x v="0"/>
    <x v="14"/>
  </r>
  <r>
    <x v="2"/>
    <x v="4"/>
  </r>
  <r>
    <x v="2"/>
    <x v="42"/>
  </r>
  <r>
    <x v="3"/>
    <x v="43"/>
  </r>
  <r>
    <x v="2"/>
    <x v="32"/>
  </r>
  <r>
    <x v="2"/>
    <x v="43"/>
  </r>
  <r>
    <x v="2"/>
    <x v="44"/>
  </r>
  <r>
    <x v="0"/>
    <x v="45"/>
  </r>
  <r>
    <x v="0"/>
    <x v="46"/>
  </r>
  <r>
    <x v="0"/>
    <x v="47"/>
  </r>
  <r>
    <x v="2"/>
    <x v="5"/>
  </r>
  <r>
    <x v="3"/>
    <x v="48"/>
  </r>
  <r>
    <x v="3"/>
    <x v="32"/>
  </r>
  <r>
    <x v="3"/>
    <x v="49"/>
  </r>
  <r>
    <x v="0"/>
    <x v="50"/>
  </r>
  <r>
    <x v="2"/>
    <x v="51"/>
  </r>
  <r>
    <x v="0"/>
    <x v="52"/>
  </r>
  <r>
    <x v="2"/>
    <x v="53"/>
  </r>
  <r>
    <x v="2"/>
    <x v="54"/>
  </r>
  <r>
    <x v="0"/>
    <x v="55"/>
  </r>
  <r>
    <x v="2"/>
    <x v="56"/>
  </r>
  <r>
    <x v="1"/>
    <x v="57"/>
  </r>
  <r>
    <x v="0"/>
    <x v="58"/>
  </r>
  <r>
    <x v="0"/>
    <x v="59"/>
  </r>
  <r>
    <x v="0"/>
    <x v="60"/>
  </r>
  <r>
    <x v="2"/>
    <x v="12"/>
  </r>
  <r>
    <x v="0"/>
    <x v="61"/>
  </r>
  <r>
    <x v="2"/>
    <x v="62"/>
  </r>
  <r>
    <x v="0"/>
    <x v="33"/>
  </r>
  <r>
    <x v="0"/>
    <x v="63"/>
  </r>
  <r>
    <x v="0"/>
    <x v="64"/>
  </r>
  <r>
    <x v="0"/>
    <x v="65"/>
  </r>
  <r>
    <x v="2"/>
    <x v="62"/>
  </r>
  <r>
    <x v="0"/>
    <x v="66"/>
  </r>
  <r>
    <x v="0"/>
    <x v="67"/>
  </r>
  <r>
    <x v="0"/>
    <x v="45"/>
  </r>
  <r>
    <x v="0"/>
    <x v="68"/>
  </r>
  <r>
    <x v="0"/>
    <x v="69"/>
  </r>
  <r>
    <x v="0"/>
    <x v="70"/>
  </r>
  <r>
    <x v="0"/>
    <x v="71"/>
  </r>
  <r>
    <x v="2"/>
    <x v="72"/>
  </r>
  <r>
    <x v="0"/>
    <x v="73"/>
  </r>
  <r>
    <x v="0"/>
    <x v="30"/>
  </r>
  <r>
    <x v="2"/>
    <x v="35"/>
  </r>
  <r>
    <x v="0"/>
    <x v="49"/>
  </r>
  <r>
    <x v="0"/>
    <x v="74"/>
  </r>
  <r>
    <x v="0"/>
    <x v="62"/>
  </r>
  <r>
    <x v="0"/>
    <x v="75"/>
  </r>
  <r>
    <x v="0"/>
    <x v="76"/>
  </r>
  <r>
    <x v="0"/>
    <x v="52"/>
  </r>
  <r>
    <x v="0"/>
    <x v="77"/>
  </r>
  <r>
    <x v="2"/>
    <x v="78"/>
  </r>
  <r>
    <x v="0"/>
    <x v="79"/>
  </r>
  <r>
    <x v="0"/>
    <x v="80"/>
  </r>
  <r>
    <x v="2"/>
    <x v="13"/>
  </r>
  <r>
    <x v="0"/>
    <x v="81"/>
  </r>
  <r>
    <x v="2"/>
    <x v="82"/>
  </r>
  <r>
    <x v="0"/>
    <x v="83"/>
  </r>
  <r>
    <x v="2"/>
    <x v="48"/>
  </r>
  <r>
    <x v="2"/>
    <x v="84"/>
  </r>
  <r>
    <x v="0"/>
    <x v="60"/>
  </r>
  <r>
    <x v="0"/>
    <x v="85"/>
  </r>
  <r>
    <x v="0"/>
    <x v="86"/>
  </r>
  <r>
    <x v="2"/>
    <x v="4"/>
  </r>
  <r>
    <x v="2"/>
    <x v="87"/>
  </r>
  <r>
    <x v="0"/>
    <x v="88"/>
  </r>
  <r>
    <x v="1"/>
    <x v="89"/>
  </r>
  <r>
    <x v="0"/>
    <x v="85"/>
  </r>
  <r>
    <x v="0"/>
    <x v="90"/>
  </r>
  <r>
    <x v="0"/>
    <x v="25"/>
  </r>
  <r>
    <x v="2"/>
    <x v="91"/>
  </r>
  <r>
    <x v="0"/>
    <x v="92"/>
  </r>
  <r>
    <x v="0"/>
    <x v="10"/>
  </r>
  <r>
    <x v="0"/>
    <x v="42"/>
  </r>
  <r>
    <x v="3"/>
    <x v="83"/>
  </r>
  <r>
    <x v="0"/>
    <x v="93"/>
  </r>
  <r>
    <x v="1"/>
    <x v="94"/>
  </r>
  <r>
    <x v="0"/>
    <x v="95"/>
  </r>
  <r>
    <x v="0"/>
    <x v="96"/>
  </r>
  <r>
    <x v="0"/>
    <x v="97"/>
  </r>
  <r>
    <x v="0"/>
    <x v="98"/>
  </r>
  <r>
    <x v="0"/>
    <x v="95"/>
  </r>
  <r>
    <x v="0"/>
    <x v="45"/>
  </r>
  <r>
    <x v="0"/>
    <x v="99"/>
  </r>
  <r>
    <x v="0"/>
    <x v="89"/>
  </r>
  <r>
    <x v="0"/>
    <x v="100"/>
  </r>
  <r>
    <x v="0"/>
    <x v="47"/>
  </r>
  <r>
    <x v="0"/>
    <x v="29"/>
  </r>
  <r>
    <x v="0"/>
    <x v="47"/>
  </r>
  <r>
    <x v="2"/>
    <x v="65"/>
  </r>
  <r>
    <x v="0"/>
    <x v="101"/>
  </r>
  <r>
    <x v="0"/>
    <x v="102"/>
  </r>
  <r>
    <x v="0"/>
    <x v="103"/>
  </r>
  <r>
    <x v="0"/>
    <x v="58"/>
  </r>
  <r>
    <x v="0"/>
    <x v="104"/>
  </r>
  <r>
    <x v="0"/>
    <x v="105"/>
  </r>
  <r>
    <x v="0"/>
    <x v="49"/>
  </r>
  <r>
    <x v="0"/>
    <x v="59"/>
  </r>
  <r>
    <x v="2"/>
    <x v="106"/>
  </r>
  <r>
    <x v="0"/>
    <x v="35"/>
  </r>
  <r>
    <x v="0"/>
    <x v="80"/>
  </r>
  <r>
    <x v="0"/>
    <x v="54"/>
  </r>
  <r>
    <x v="0"/>
    <x v="42"/>
  </r>
  <r>
    <x v="0"/>
    <x v="67"/>
  </r>
  <r>
    <x v="0"/>
    <x v="39"/>
  </r>
  <r>
    <x v="0"/>
    <x v="38"/>
  </r>
  <r>
    <x v="0"/>
    <x v="107"/>
  </r>
  <r>
    <x v="0"/>
    <x v="42"/>
  </r>
  <r>
    <x v="0"/>
    <x v="108"/>
  </r>
  <r>
    <x v="0"/>
    <x v="21"/>
  </r>
  <r>
    <x v="0"/>
    <x v="21"/>
  </r>
  <r>
    <x v="0"/>
    <x v="109"/>
  </r>
  <r>
    <x v="0"/>
    <x v="110"/>
  </r>
  <r>
    <x v="0"/>
    <x v="111"/>
  </r>
  <r>
    <x v="0"/>
    <x v="61"/>
  </r>
  <r>
    <x v="0"/>
    <x v="5"/>
  </r>
  <r>
    <x v="2"/>
    <x v="112"/>
  </r>
  <r>
    <x v="0"/>
    <x v="113"/>
  </r>
  <r>
    <x v="0"/>
    <x v="114"/>
  </r>
  <r>
    <x v="0"/>
    <x v="115"/>
  </r>
  <r>
    <x v="0"/>
    <x v="116"/>
  </r>
  <r>
    <x v="0"/>
    <x v="16"/>
  </r>
  <r>
    <x v="0"/>
    <x v="113"/>
  </r>
  <r>
    <x v="0"/>
    <x v="113"/>
  </r>
  <r>
    <x v="0"/>
    <x v="117"/>
  </r>
  <r>
    <x v="0"/>
    <x v="118"/>
  </r>
  <r>
    <x v="0"/>
    <x v="119"/>
  </r>
  <r>
    <x v="0"/>
    <x v="54"/>
  </r>
  <r>
    <x v="0"/>
    <x v="120"/>
  </r>
  <r>
    <x v="2"/>
    <x v="121"/>
  </r>
  <r>
    <x v="0"/>
    <x v="122"/>
  </r>
  <r>
    <x v="0"/>
    <x v="123"/>
  </r>
  <r>
    <x v="0"/>
    <x v="124"/>
  </r>
  <r>
    <x v="0"/>
    <x v="125"/>
  </r>
  <r>
    <x v="0"/>
    <x v="14"/>
  </r>
  <r>
    <x v="0"/>
    <x v="118"/>
  </r>
  <r>
    <x v="0"/>
    <x v="17"/>
  </r>
  <r>
    <x v="2"/>
    <x v="121"/>
  </r>
  <r>
    <x v="2"/>
    <x v="68"/>
  </r>
  <r>
    <x v="2"/>
    <x v="109"/>
  </r>
  <r>
    <x v="0"/>
    <x v="125"/>
  </r>
  <r>
    <x v="0"/>
    <x v="126"/>
  </r>
  <r>
    <x v="0"/>
    <x v="108"/>
  </r>
  <r>
    <x v="2"/>
    <x v="106"/>
  </r>
  <r>
    <x v="0"/>
    <x v="127"/>
  </r>
  <r>
    <x v="0"/>
    <x v="123"/>
  </r>
  <r>
    <x v="2"/>
    <x v="128"/>
  </r>
  <r>
    <x v="0"/>
    <x v="129"/>
  </r>
  <r>
    <x v="0"/>
    <x v="130"/>
  </r>
  <r>
    <x v="0"/>
    <x v="131"/>
  </r>
  <r>
    <x v="0"/>
    <x v="32"/>
  </r>
  <r>
    <x v="0"/>
    <x v="130"/>
  </r>
  <r>
    <x v="0"/>
    <x v="132"/>
  </r>
  <r>
    <x v="0"/>
    <x v="133"/>
  </r>
  <r>
    <x v="0"/>
    <x v="134"/>
  </r>
  <r>
    <x v="0"/>
    <x v="135"/>
  </r>
  <r>
    <x v="2"/>
    <x v="136"/>
  </r>
  <r>
    <x v="0"/>
    <x v="137"/>
  </r>
  <r>
    <x v="0"/>
    <x v="134"/>
  </r>
  <r>
    <x v="0"/>
    <x v="85"/>
  </r>
  <r>
    <x v="3"/>
    <x v="138"/>
  </r>
  <r>
    <x v="0"/>
    <x v="139"/>
  </r>
  <r>
    <x v="2"/>
    <x v="140"/>
  </r>
  <r>
    <x v="0"/>
    <x v="115"/>
  </r>
  <r>
    <x v="2"/>
    <x v="141"/>
  </r>
  <r>
    <x v="0"/>
    <x v="142"/>
  </r>
  <r>
    <x v="2"/>
    <x v="143"/>
  </r>
  <r>
    <x v="0"/>
    <x v="137"/>
  </r>
  <r>
    <x v="0"/>
    <x v="136"/>
  </r>
  <r>
    <x v="0"/>
    <x v="144"/>
  </r>
  <r>
    <x v="2"/>
    <x v="102"/>
  </r>
  <r>
    <x v="0"/>
    <x v="46"/>
  </r>
  <r>
    <x v="2"/>
    <x v="145"/>
  </r>
  <r>
    <x v="0"/>
    <x v="146"/>
  </r>
  <r>
    <x v="2"/>
    <x v="126"/>
  </r>
  <r>
    <x v="0"/>
    <x v="147"/>
  </r>
  <r>
    <x v="0"/>
    <x v="148"/>
  </r>
  <r>
    <x v="2"/>
    <x v="10"/>
  </r>
  <r>
    <x v="0"/>
    <x v="149"/>
  </r>
  <r>
    <x v="2"/>
    <x v="4"/>
  </r>
  <r>
    <x v="2"/>
    <x v="150"/>
  </r>
  <r>
    <x v="3"/>
    <x v="151"/>
  </r>
  <r>
    <x v="0"/>
    <x v="55"/>
  </r>
  <r>
    <x v="0"/>
    <x v="152"/>
  </r>
  <r>
    <x v="2"/>
    <x v="144"/>
  </r>
  <r>
    <x v="2"/>
    <x v="153"/>
  </r>
  <r>
    <x v="0"/>
    <x v="113"/>
  </r>
  <r>
    <x v="0"/>
    <x v="86"/>
  </r>
  <r>
    <x v="0"/>
    <x v="21"/>
  </r>
  <r>
    <x v="2"/>
    <x v="8"/>
  </r>
  <r>
    <x v="0"/>
    <x v="154"/>
  </r>
  <r>
    <x v="0"/>
    <x v="35"/>
  </r>
  <r>
    <x v="0"/>
    <x v="155"/>
  </r>
  <r>
    <x v="2"/>
    <x v="156"/>
  </r>
  <r>
    <x v="0"/>
    <x v="73"/>
  </r>
  <r>
    <x v="0"/>
    <x v="55"/>
  </r>
  <r>
    <x v="2"/>
    <x v="157"/>
  </r>
  <r>
    <x v="2"/>
    <x v="147"/>
  </r>
  <r>
    <x v="0"/>
    <x v="77"/>
  </r>
  <r>
    <x v="2"/>
    <x v="30"/>
  </r>
  <r>
    <x v="2"/>
    <x v="51"/>
  </r>
  <r>
    <x v="0"/>
    <x v="56"/>
  </r>
  <r>
    <x v="0"/>
    <x v="89"/>
  </r>
  <r>
    <x v="0"/>
    <x v="156"/>
  </r>
  <r>
    <x v="2"/>
    <x v="120"/>
  </r>
  <r>
    <x v="0"/>
    <x v="158"/>
  </r>
  <r>
    <x v="0"/>
    <x v="96"/>
  </r>
  <r>
    <x v="2"/>
    <x v="96"/>
  </r>
  <r>
    <x v="0"/>
    <x v="14"/>
  </r>
  <r>
    <x v="0"/>
    <x v="120"/>
  </r>
  <r>
    <x v="0"/>
    <x v="159"/>
  </r>
  <r>
    <x v="0"/>
    <x v="160"/>
  </r>
  <r>
    <x v="0"/>
    <x v="32"/>
  </r>
  <r>
    <x v="0"/>
    <x v="133"/>
  </r>
  <r>
    <x v="0"/>
    <x v="161"/>
  </r>
  <r>
    <x v="0"/>
    <x v="5"/>
  </r>
  <r>
    <x v="0"/>
    <x v="162"/>
  </r>
  <r>
    <x v="0"/>
    <x v="163"/>
  </r>
  <r>
    <x v="0"/>
    <x v="124"/>
  </r>
  <r>
    <x v="0"/>
    <x v="85"/>
  </r>
  <r>
    <x v="2"/>
    <x v="147"/>
  </r>
  <r>
    <x v="2"/>
    <x v="164"/>
  </r>
  <r>
    <x v="2"/>
    <x v="165"/>
  </r>
  <r>
    <x v="0"/>
    <x v="21"/>
  </r>
  <r>
    <x v="0"/>
    <x v="166"/>
  </r>
  <r>
    <x v="0"/>
    <x v="167"/>
  </r>
  <r>
    <x v="0"/>
    <x v="104"/>
  </r>
  <r>
    <x v="2"/>
    <x v="88"/>
  </r>
  <r>
    <x v="0"/>
    <x v="168"/>
  </r>
  <r>
    <x v="0"/>
    <x v="169"/>
  </r>
  <r>
    <x v="0"/>
    <x v="53"/>
  </r>
  <r>
    <x v="0"/>
    <x v="170"/>
  </r>
  <r>
    <x v="0"/>
    <x v="171"/>
  </r>
  <r>
    <x v="1"/>
    <x v="105"/>
  </r>
  <r>
    <x v="1"/>
    <x v="105"/>
  </r>
  <r>
    <x v="1"/>
    <x v="172"/>
  </r>
  <r>
    <x v="1"/>
    <x v="172"/>
  </r>
  <r>
    <x v="1"/>
    <x v="9"/>
  </r>
  <r>
    <x v="1"/>
    <x v="105"/>
  </r>
  <r>
    <x v="1"/>
    <x v="9"/>
  </r>
  <r>
    <x v="1"/>
    <x v="105"/>
  </r>
  <r>
    <x v="1"/>
    <x v="173"/>
  </r>
  <r>
    <x v="1"/>
    <x v="173"/>
  </r>
  <r>
    <x v="1"/>
    <x v="33"/>
  </r>
  <r>
    <x v="1"/>
    <x v="135"/>
  </r>
  <r>
    <x v="1"/>
    <x v="135"/>
  </r>
  <r>
    <x v="1"/>
    <x v="33"/>
  </r>
  <r>
    <x v="1"/>
    <x v="174"/>
  </r>
  <r>
    <x v="1"/>
    <x v="175"/>
  </r>
  <r>
    <x v="1"/>
    <x v="9"/>
  </r>
  <r>
    <x v="1"/>
    <x v="33"/>
  </r>
  <r>
    <x v="1"/>
    <x v="176"/>
  </r>
  <r>
    <x v="1"/>
    <x v="177"/>
  </r>
  <r>
    <x v="1"/>
    <x v="105"/>
  </r>
  <r>
    <x v="1"/>
    <x v="178"/>
  </r>
  <r>
    <x v="1"/>
    <x v="179"/>
  </r>
  <r>
    <x v="1"/>
    <x v="135"/>
  </r>
  <r>
    <x v="1"/>
    <x v="33"/>
  </r>
  <r>
    <x v="0"/>
    <x v="180"/>
  </r>
  <r>
    <x v="1"/>
    <x v="9"/>
  </r>
  <r>
    <x v="2"/>
    <x v="181"/>
  </r>
  <r>
    <x v="2"/>
    <x v="122"/>
  </r>
  <r>
    <x v="1"/>
    <x v="172"/>
  </r>
  <r>
    <x v="2"/>
    <x v="182"/>
  </r>
  <r>
    <x v="0"/>
    <x v="183"/>
  </r>
  <r>
    <x v="0"/>
    <x v="105"/>
  </r>
  <r>
    <x v="0"/>
    <x v="105"/>
  </r>
  <r>
    <x v="0"/>
    <x v="131"/>
  </r>
  <r>
    <x v="0"/>
    <x v="134"/>
  </r>
  <r>
    <x v="0"/>
    <x v="68"/>
  </r>
  <r>
    <x v="0"/>
    <x v="102"/>
  </r>
  <r>
    <x v="0"/>
    <x v="10"/>
  </r>
  <r>
    <x v="0"/>
    <x v="184"/>
  </r>
  <r>
    <x v="0"/>
    <x v="54"/>
  </r>
  <r>
    <x v="1"/>
    <x v="185"/>
  </r>
  <r>
    <x v="2"/>
    <x v="49"/>
  </r>
  <r>
    <x v="2"/>
    <x v="186"/>
  </r>
  <r>
    <x v="0"/>
    <x v="115"/>
  </r>
  <r>
    <x v="2"/>
    <x v="180"/>
  </r>
  <r>
    <x v="0"/>
    <x v="89"/>
  </r>
  <r>
    <x v="0"/>
    <x v="22"/>
  </r>
  <r>
    <x v="0"/>
    <x v="124"/>
  </r>
  <r>
    <x v="0"/>
    <x v="187"/>
  </r>
  <r>
    <x v="3"/>
    <x v="9"/>
  </r>
  <r>
    <x v="0"/>
    <x v="188"/>
  </r>
  <r>
    <x v="0"/>
    <x v="189"/>
  </r>
  <r>
    <x v="0"/>
    <x v="49"/>
  </r>
  <r>
    <x v="2"/>
    <x v="55"/>
  </r>
  <r>
    <x v="0"/>
    <x v="89"/>
  </r>
  <r>
    <x v="2"/>
    <x v="190"/>
  </r>
  <r>
    <x v="0"/>
    <x v="140"/>
  </r>
  <r>
    <x v="3"/>
    <x v="73"/>
  </r>
  <r>
    <x v="0"/>
    <x v="1"/>
  </r>
  <r>
    <x v="2"/>
    <x v="191"/>
  </r>
  <r>
    <x v="3"/>
    <x v="192"/>
  </r>
  <r>
    <x v="0"/>
    <x v="18"/>
  </r>
  <r>
    <x v="0"/>
    <x v="38"/>
  </r>
  <r>
    <x v="0"/>
    <x v="193"/>
  </r>
  <r>
    <x v="0"/>
    <x v="67"/>
  </r>
  <r>
    <x v="0"/>
    <x v="134"/>
  </r>
  <r>
    <x v="0"/>
    <x v="127"/>
  </r>
  <r>
    <x v="0"/>
    <x v="109"/>
  </r>
  <r>
    <x v="3"/>
    <x v="194"/>
  </r>
  <r>
    <x v="0"/>
    <x v="106"/>
  </r>
  <r>
    <x v="1"/>
    <x v="195"/>
  </r>
  <r>
    <x v="0"/>
    <x v="139"/>
  </r>
  <r>
    <x v="0"/>
    <x v="196"/>
  </r>
  <r>
    <x v="0"/>
    <x v="197"/>
  </r>
  <r>
    <x v="3"/>
    <x v="21"/>
  </r>
  <r>
    <x v="0"/>
    <x v="5"/>
  </r>
  <r>
    <x v="2"/>
    <x v="198"/>
  </r>
  <r>
    <x v="2"/>
    <x v="73"/>
  </r>
  <r>
    <x v="0"/>
    <x v="156"/>
  </r>
  <r>
    <x v="0"/>
    <x v="156"/>
  </r>
  <r>
    <x v="0"/>
    <x v="129"/>
  </r>
  <r>
    <x v="0"/>
    <x v="158"/>
  </r>
  <r>
    <x v="0"/>
    <x v="170"/>
  </r>
  <r>
    <x v="2"/>
    <x v="72"/>
  </r>
  <r>
    <x v="3"/>
    <x v="199"/>
  </r>
  <r>
    <x v="0"/>
    <x v="62"/>
  </r>
  <r>
    <x v="2"/>
    <x v="159"/>
  </r>
  <r>
    <x v="0"/>
    <x v="122"/>
  </r>
  <r>
    <x v="0"/>
    <x v="15"/>
  </r>
  <r>
    <x v="1"/>
    <x v="200"/>
  </r>
  <r>
    <x v="3"/>
    <x v="124"/>
  </r>
  <r>
    <x v="0"/>
    <x v="6"/>
  </r>
  <r>
    <x v="0"/>
    <x v="47"/>
  </r>
  <r>
    <x v="2"/>
    <x v="201"/>
  </r>
  <r>
    <x v="3"/>
    <x v="202"/>
  </r>
  <r>
    <x v="3"/>
    <x v="124"/>
  </r>
  <r>
    <x v="0"/>
    <x v="50"/>
  </r>
  <r>
    <x v="0"/>
    <x v="42"/>
  </r>
  <r>
    <x v="0"/>
    <x v="49"/>
  </r>
  <r>
    <x v="0"/>
    <x v="49"/>
  </r>
  <r>
    <x v="0"/>
    <x v="169"/>
  </r>
  <r>
    <x v="2"/>
    <x v="14"/>
  </r>
  <r>
    <x v="0"/>
    <x v="154"/>
  </r>
  <r>
    <x v="2"/>
    <x v="203"/>
  </r>
  <r>
    <x v="2"/>
    <x v="147"/>
  </r>
  <r>
    <x v="2"/>
    <x v="27"/>
  </r>
  <r>
    <x v="2"/>
    <x v="204"/>
  </r>
  <r>
    <x v="0"/>
    <x v="59"/>
  </r>
  <r>
    <x v="0"/>
    <x v="205"/>
  </r>
  <r>
    <x v="2"/>
    <x v="147"/>
  </r>
  <r>
    <x v="1"/>
    <x v="52"/>
  </r>
  <r>
    <x v="3"/>
    <x v="52"/>
  </r>
  <r>
    <x v="0"/>
    <x v="44"/>
  </r>
  <r>
    <x v="2"/>
    <x v="206"/>
  </r>
  <r>
    <x v="0"/>
    <x v="207"/>
  </r>
  <r>
    <x v="3"/>
    <x v="208"/>
  </r>
  <r>
    <x v="2"/>
    <x v="140"/>
  </r>
  <r>
    <x v="0"/>
    <x v="200"/>
  </r>
  <r>
    <x v="1"/>
    <x v="39"/>
  </r>
  <r>
    <x v="2"/>
    <x v="44"/>
  </r>
  <r>
    <x v="2"/>
    <x v="209"/>
  </r>
  <r>
    <x v="0"/>
    <x v="59"/>
  </r>
  <r>
    <x v="2"/>
    <x v="210"/>
  </r>
  <r>
    <x v="1"/>
    <x v="192"/>
  </r>
  <r>
    <x v="2"/>
    <x v="211"/>
  </r>
  <r>
    <x v="0"/>
    <x v="184"/>
  </r>
  <r>
    <x v="0"/>
    <x v="135"/>
  </r>
  <r>
    <x v="1"/>
    <x v="212"/>
  </r>
  <r>
    <x v="0"/>
    <x v="197"/>
  </r>
  <r>
    <x v="0"/>
    <x v="118"/>
  </r>
  <r>
    <x v="0"/>
    <x v="96"/>
  </r>
  <r>
    <x v="0"/>
    <x v="213"/>
  </r>
  <r>
    <x v="2"/>
    <x v="110"/>
  </r>
  <r>
    <x v="2"/>
    <x v="195"/>
  </r>
  <r>
    <x v="1"/>
    <x v="214"/>
  </r>
  <r>
    <x v="0"/>
    <x v="215"/>
  </r>
  <r>
    <x v="0"/>
    <x v="216"/>
  </r>
  <r>
    <x v="2"/>
    <x v="1"/>
  </r>
  <r>
    <x v="2"/>
    <x v="151"/>
  </r>
  <r>
    <x v="2"/>
    <x v="130"/>
  </r>
  <r>
    <x v="0"/>
    <x v="71"/>
  </r>
  <r>
    <x v="0"/>
    <x v="137"/>
  </r>
  <r>
    <x v="0"/>
    <x v="217"/>
  </r>
  <r>
    <x v="2"/>
    <x v="167"/>
  </r>
  <r>
    <x v="2"/>
    <x v="167"/>
  </r>
  <r>
    <x v="0"/>
    <x v="108"/>
  </r>
  <r>
    <x v="0"/>
    <x v="167"/>
  </r>
  <r>
    <x v="3"/>
    <x v="70"/>
  </r>
  <r>
    <x v="3"/>
    <x v="218"/>
  </r>
  <r>
    <x v="0"/>
    <x v="89"/>
  </r>
  <r>
    <x v="2"/>
    <x v="14"/>
  </r>
  <r>
    <x v="0"/>
    <x v="179"/>
  </r>
  <r>
    <x v="0"/>
    <x v="219"/>
  </r>
  <r>
    <x v="2"/>
    <x v="220"/>
  </r>
  <r>
    <x v="2"/>
    <x v="32"/>
  </r>
  <r>
    <x v="0"/>
    <x v="167"/>
  </r>
  <r>
    <x v="3"/>
    <x v="221"/>
  </r>
  <r>
    <x v="0"/>
    <x v="122"/>
  </r>
  <r>
    <x v="0"/>
    <x v="122"/>
  </r>
  <r>
    <x v="0"/>
    <x v="122"/>
  </r>
  <r>
    <x v="2"/>
    <x v="222"/>
  </r>
  <r>
    <x v="0"/>
    <x v="30"/>
  </r>
  <r>
    <x v="0"/>
    <x v="223"/>
  </r>
  <r>
    <x v="2"/>
    <x v="123"/>
  </r>
  <r>
    <x v="2"/>
    <x v="149"/>
  </r>
  <r>
    <x v="2"/>
    <x v="7"/>
  </r>
  <r>
    <x v="2"/>
    <x v="185"/>
  </r>
  <r>
    <x v="2"/>
    <x v="16"/>
  </r>
  <r>
    <x v="1"/>
    <x v="221"/>
  </r>
  <r>
    <x v="0"/>
    <x v="206"/>
  </r>
  <r>
    <x v="0"/>
    <x v="4"/>
  </r>
  <r>
    <x v="2"/>
    <x v="140"/>
  </r>
  <r>
    <x v="2"/>
    <x v="121"/>
  </r>
  <r>
    <x v="0"/>
    <x v="142"/>
  </r>
  <r>
    <x v="2"/>
    <x v="167"/>
  </r>
  <r>
    <x v="3"/>
    <x v="46"/>
  </r>
  <r>
    <x v="2"/>
    <x v="107"/>
  </r>
  <r>
    <x v="2"/>
    <x v="129"/>
  </r>
  <r>
    <x v="0"/>
    <x v="148"/>
  </r>
  <r>
    <x v="0"/>
    <x v="5"/>
  </r>
  <r>
    <x v="0"/>
    <x v="131"/>
  </r>
  <r>
    <x v="1"/>
    <x v="140"/>
  </r>
  <r>
    <x v="0"/>
    <x v="130"/>
  </r>
  <r>
    <x v="1"/>
    <x v="224"/>
  </r>
  <r>
    <x v="1"/>
    <x v="82"/>
  </r>
  <r>
    <x v="0"/>
    <x v="225"/>
  </r>
  <r>
    <x v="2"/>
    <x v="61"/>
  </r>
  <r>
    <x v="0"/>
    <x v="91"/>
  </r>
  <r>
    <x v="0"/>
    <x v="142"/>
  </r>
  <r>
    <x v="2"/>
    <x v="16"/>
  </r>
  <r>
    <x v="3"/>
    <x v="173"/>
  </r>
  <r>
    <x v="0"/>
    <x v="195"/>
  </r>
  <r>
    <x v="3"/>
    <x v="67"/>
  </r>
  <r>
    <x v="2"/>
    <x v="226"/>
  </r>
  <r>
    <x v="0"/>
    <x v="39"/>
  </r>
  <r>
    <x v="2"/>
    <x v="70"/>
  </r>
  <r>
    <x v="1"/>
    <x v="9"/>
  </r>
  <r>
    <x v="2"/>
    <x v="188"/>
  </r>
  <r>
    <x v="2"/>
    <x v="188"/>
  </r>
  <r>
    <x v="0"/>
    <x v="58"/>
  </r>
  <r>
    <x v="1"/>
    <x v="43"/>
  </r>
  <r>
    <x v="2"/>
    <x v="224"/>
  </r>
  <r>
    <x v="0"/>
    <x v="79"/>
  </r>
  <r>
    <x v="2"/>
    <x v="180"/>
  </r>
  <r>
    <x v="2"/>
    <x v="227"/>
  </r>
  <r>
    <x v="2"/>
    <x v="227"/>
  </r>
  <r>
    <x v="0"/>
    <x v="50"/>
  </r>
  <r>
    <x v="0"/>
    <x v="194"/>
  </r>
  <r>
    <x v="0"/>
    <x v="147"/>
  </r>
  <r>
    <x v="0"/>
    <x v="228"/>
  </r>
  <r>
    <x v="0"/>
    <x v="113"/>
  </r>
  <r>
    <x v="2"/>
    <x v="156"/>
  </r>
  <r>
    <x v="0"/>
    <x v="177"/>
  </r>
  <r>
    <x v="2"/>
    <x v="126"/>
  </r>
  <r>
    <x v="0"/>
    <x v="182"/>
  </r>
  <r>
    <x v="2"/>
    <x v="185"/>
  </r>
  <r>
    <x v="2"/>
    <x v="38"/>
  </r>
  <r>
    <x v="2"/>
    <x v="52"/>
  </r>
  <r>
    <x v="3"/>
    <x v="229"/>
  </r>
  <r>
    <x v="3"/>
    <x v="229"/>
  </r>
  <r>
    <x v="2"/>
    <x v="38"/>
  </r>
  <r>
    <x v="3"/>
    <x v="101"/>
  </r>
  <r>
    <x v="2"/>
    <x v="38"/>
  </r>
  <r>
    <x v="0"/>
    <x v="224"/>
  </r>
  <r>
    <x v="3"/>
    <x v="230"/>
  </r>
  <r>
    <x v="2"/>
    <x v="129"/>
  </r>
  <r>
    <x v="2"/>
    <x v="166"/>
  </r>
  <r>
    <x v="0"/>
    <x v="189"/>
  </r>
  <r>
    <x v="2"/>
    <x v="23"/>
  </r>
  <r>
    <x v="2"/>
    <x v="124"/>
  </r>
  <r>
    <x v="2"/>
    <x v="139"/>
  </r>
  <r>
    <x v="0"/>
    <x v="138"/>
  </r>
  <r>
    <x v="0"/>
    <x v="231"/>
  </r>
  <r>
    <x v="2"/>
    <x v="176"/>
  </r>
  <r>
    <x v="0"/>
    <x v="120"/>
  </r>
  <r>
    <x v="2"/>
    <x v="42"/>
  </r>
  <r>
    <x v="2"/>
    <x v="129"/>
  </r>
  <r>
    <x v="2"/>
    <x v="111"/>
  </r>
  <r>
    <x v="2"/>
    <x v="144"/>
  </r>
  <r>
    <x v="2"/>
    <x v="144"/>
  </r>
  <r>
    <x v="2"/>
    <x v="144"/>
  </r>
  <r>
    <x v="2"/>
    <x v="144"/>
  </r>
  <r>
    <x v="0"/>
    <x v="232"/>
  </r>
  <r>
    <x v="2"/>
    <x v="16"/>
  </r>
  <r>
    <x v="2"/>
    <x v="132"/>
  </r>
  <r>
    <x v="2"/>
    <x v="159"/>
  </r>
  <r>
    <x v="2"/>
    <x v="181"/>
  </r>
  <r>
    <x v="0"/>
    <x v="74"/>
  </r>
  <r>
    <x v="3"/>
    <x v="43"/>
  </r>
  <r>
    <x v="2"/>
    <x v="220"/>
  </r>
  <r>
    <x v="2"/>
    <x v="176"/>
  </r>
  <r>
    <x v="2"/>
    <x v="176"/>
  </r>
  <r>
    <x v="2"/>
    <x v="233"/>
  </r>
  <r>
    <x v="2"/>
    <x v="234"/>
  </r>
  <r>
    <x v="2"/>
    <x v="178"/>
  </r>
  <r>
    <x v="2"/>
    <x v="195"/>
  </r>
  <r>
    <x v="0"/>
    <x v="27"/>
  </r>
  <r>
    <x v="3"/>
    <x v="103"/>
  </r>
  <r>
    <x v="2"/>
    <x v="218"/>
  </r>
  <r>
    <x v="0"/>
    <x v="235"/>
  </r>
  <r>
    <x v="2"/>
    <x v="207"/>
  </r>
  <r>
    <x v="2"/>
    <x v="173"/>
  </r>
  <r>
    <x v="2"/>
    <x v="220"/>
  </r>
  <r>
    <x v="2"/>
    <x v="224"/>
  </r>
  <r>
    <x v="0"/>
    <x v="216"/>
  </r>
  <r>
    <x v="2"/>
    <x v="173"/>
  </r>
  <r>
    <x v="2"/>
    <x v="184"/>
  </r>
  <r>
    <x v="2"/>
    <x v="223"/>
  </r>
  <r>
    <x v="2"/>
    <x v="156"/>
  </r>
  <r>
    <x v="0"/>
    <x v="156"/>
  </r>
  <r>
    <x v="1"/>
    <x v="213"/>
  </r>
  <r>
    <x v="2"/>
    <x v="236"/>
  </r>
  <r>
    <x v="0"/>
    <x v="117"/>
  </r>
  <r>
    <x v="0"/>
    <x v="237"/>
  </r>
  <r>
    <x v="0"/>
    <x v="30"/>
  </r>
  <r>
    <x v="3"/>
    <x v="145"/>
  </r>
  <r>
    <x v="0"/>
    <x v="164"/>
  </r>
  <r>
    <x v="1"/>
    <x v="110"/>
  </r>
  <r>
    <x v="0"/>
    <x v="59"/>
  </r>
  <r>
    <x v="1"/>
    <x v="29"/>
  </r>
  <r>
    <x v="2"/>
    <x v="105"/>
  </r>
  <r>
    <x v="1"/>
    <x v="68"/>
  </r>
  <r>
    <x v="0"/>
    <x v="216"/>
  </r>
  <r>
    <x v="1"/>
    <x v="126"/>
  </r>
  <r>
    <x v="2"/>
    <x v="85"/>
  </r>
  <r>
    <x v="0"/>
    <x v="24"/>
  </r>
  <r>
    <x v="0"/>
    <x v="109"/>
  </r>
  <r>
    <x v="3"/>
    <x v="69"/>
  </r>
  <r>
    <x v="2"/>
    <x v="103"/>
  </r>
  <r>
    <x v="0"/>
    <x v="108"/>
  </r>
  <r>
    <x v="0"/>
    <x v="106"/>
  </r>
  <r>
    <x v="2"/>
    <x v="125"/>
  </r>
  <r>
    <x v="0"/>
    <x v="97"/>
  </r>
  <r>
    <x v="0"/>
    <x v="23"/>
  </r>
  <r>
    <x v="1"/>
    <x v="196"/>
  </r>
  <r>
    <x v="0"/>
    <x v="123"/>
  </r>
  <r>
    <x v="0"/>
    <x v="238"/>
  </r>
  <r>
    <x v="2"/>
    <x v="239"/>
  </r>
  <r>
    <x v="0"/>
    <x v="240"/>
  </r>
  <r>
    <x v="1"/>
    <x v="194"/>
  </r>
  <r>
    <x v="0"/>
    <x v="21"/>
  </r>
  <r>
    <x v="0"/>
    <x v="133"/>
  </r>
  <r>
    <x v="0"/>
    <x v="25"/>
  </r>
  <r>
    <x v="2"/>
    <x v="241"/>
  </r>
  <r>
    <x v="0"/>
    <x v="122"/>
  </r>
  <r>
    <x v="0"/>
    <x v="242"/>
  </r>
  <r>
    <x v="0"/>
    <x v="83"/>
  </r>
  <r>
    <x v="2"/>
    <x v="87"/>
  </r>
  <r>
    <x v="0"/>
    <x v="213"/>
  </r>
  <r>
    <x v="0"/>
    <x v="191"/>
  </r>
  <r>
    <x v="0"/>
    <x v="131"/>
  </r>
  <r>
    <x v="2"/>
    <x v="214"/>
  </r>
  <r>
    <x v="0"/>
    <x v="89"/>
  </r>
  <r>
    <x v="0"/>
    <x v="47"/>
  </r>
  <r>
    <x v="2"/>
    <x v="1"/>
  </r>
  <r>
    <x v="0"/>
    <x v="243"/>
  </r>
  <r>
    <x v="0"/>
    <x v="244"/>
  </r>
  <r>
    <x v="0"/>
    <x v="245"/>
  </r>
  <r>
    <x v="0"/>
    <x v="132"/>
  </r>
  <r>
    <x v="0"/>
    <x v="232"/>
  </r>
  <r>
    <x v="1"/>
    <x v="172"/>
  </r>
  <r>
    <x v="1"/>
    <x v="49"/>
  </r>
  <r>
    <x v="1"/>
    <x v="75"/>
  </r>
  <r>
    <x v="1"/>
    <x v="236"/>
  </r>
  <r>
    <x v="1"/>
    <x v="246"/>
  </r>
  <r>
    <x v="1"/>
    <x v="247"/>
  </r>
  <r>
    <x v="1"/>
    <x v="57"/>
  </r>
  <r>
    <x v="1"/>
    <x v="248"/>
  </r>
  <r>
    <x v="1"/>
    <x v="9"/>
  </r>
  <r>
    <x v="1"/>
    <x v="243"/>
  </r>
  <r>
    <x v="1"/>
    <x v="199"/>
  </r>
  <r>
    <x v="2"/>
    <x v="127"/>
  </r>
  <r>
    <x v="2"/>
    <x v="134"/>
  </r>
  <r>
    <x v="2"/>
    <x v="206"/>
  </r>
  <r>
    <x v="0"/>
    <x v="220"/>
  </r>
  <r>
    <x v="2"/>
    <x v="56"/>
  </r>
  <r>
    <x v="2"/>
    <x v="19"/>
  </r>
  <r>
    <x v="2"/>
    <x v="17"/>
  </r>
  <r>
    <x v="1"/>
    <x v="124"/>
  </r>
  <r>
    <x v="1"/>
    <x v="143"/>
  </r>
  <r>
    <x v="2"/>
    <x v="26"/>
  </r>
  <r>
    <x v="2"/>
    <x v="26"/>
  </r>
  <r>
    <x v="1"/>
    <x v="32"/>
  </r>
  <r>
    <x v="2"/>
    <x v="6"/>
  </r>
  <r>
    <x v="2"/>
    <x v="40"/>
  </r>
  <r>
    <x v="1"/>
    <x v="247"/>
  </r>
  <r>
    <x v="2"/>
    <x v="160"/>
  </r>
  <r>
    <x v="1"/>
    <x v="193"/>
  </r>
  <r>
    <x v="2"/>
    <x v="186"/>
  </r>
  <r>
    <x v="2"/>
    <x v="49"/>
  </r>
  <r>
    <x v="1"/>
    <x v="249"/>
  </r>
  <r>
    <x v="2"/>
    <x v="49"/>
  </r>
  <r>
    <x v="2"/>
    <x v="151"/>
  </r>
  <r>
    <x v="2"/>
    <x v="16"/>
  </r>
  <r>
    <x v="2"/>
    <x v="192"/>
  </r>
  <r>
    <x v="2"/>
    <x v="192"/>
  </r>
  <r>
    <x v="2"/>
    <x v="49"/>
  </r>
  <r>
    <x v="2"/>
    <x v="234"/>
  </r>
  <r>
    <x v="2"/>
    <x v="192"/>
  </r>
  <r>
    <x v="2"/>
    <x v="203"/>
  </r>
  <r>
    <x v="2"/>
    <x v="6"/>
  </r>
  <r>
    <x v="2"/>
    <x v="148"/>
  </r>
  <r>
    <x v="2"/>
    <x v="85"/>
  </r>
  <r>
    <x v="2"/>
    <x v="106"/>
  </r>
  <r>
    <x v="2"/>
    <x v="182"/>
  </r>
  <r>
    <x v="2"/>
    <x v="142"/>
  </r>
  <r>
    <x v="2"/>
    <x v="56"/>
  </r>
  <r>
    <x v="2"/>
    <x v="250"/>
  </r>
  <r>
    <x v="2"/>
    <x v="85"/>
  </r>
  <r>
    <x v="2"/>
    <x v="167"/>
  </r>
  <r>
    <x v="2"/>
    <x v="167"/>
  </r>
  <r>
    <x v="2"/>
    <x v="113"/>
  </r>
  <r>
    <x v="2"/>
    <x v="85"/>
  </r>
  <r>
    <x v="2"/>
    <x v="201"/>
  </r>
  <r>
    <x v="2"/>
    <x v="112"/>
  </r>
  <r>
    <x v="2"/>
    <x v="201"/>
  </r>
  <r>
    <x v="3"/>
    <x v="185"/>
  </r>
  <r>
    <x v="2"/>
    <x v="251"/>
  </r>
  <r>
    <x v="0"/>
    <x v="252"/>
  </r>
  <r>
    <x v="0"/>
    <x v="203"/>
  </r>
  <r>
    <x v="2"/>
    <x v="31"/>
  </r>
  <r>
    <x v="2"/>
    <x v="167"/>
  </r>
  <r>
    <x v="0"/>
    <x v="196"/>
  </r>
  <r>
    <x v="2"/>
    <x v="133"/>
  </r>
  <r>
    <x v="0"/>
    <x v="187"/>
  </r>
  <r>
    <x v="1"/>
    <x v="111"/>
  </r>
  <r>
    <x v="2"/>
    <x v="0"/>
  </r>
  <r>
    <x v="1"/>
    <x v="191"/>
  </r>
  <r>
    <x v="2"/>
    <x v="142"/>
  </r>
  <r>
    <x v="2"/>
    <x v="167"/>
  </r>
  <r>
    <x v="3"/>
    <x v="236"/>
  </r>
  <r>
    <x v="2"/>
    <x v="22"/>
  </r>
  <r>
    <x v="2"/>
    <x v="167"/>
  </r>
  <r>
    <x v="0"/>
    <x v="215"/>
  </r>
  <r>
    <x v="2"/>
    <x v="56"/>
  </r>
  <r>
    <x v="2"/>
    <x v="186"/>
  </r>
  <r>
    <x v="2"/>
    <x v="180"/>
  </r>
  <r>
    <x v="2"/>
    <x v="186"/>
  </r>
  <r>
    <x v="3"/>
    <x v="89"/>
  </r>
  <r>
    <x v="2"/>
    <x v="16"/>
  </r>
  <r>
    <x v="2"/>
    <x v="103"/>
  </r>
  <r>
    <x v="2"/>
    <x v="132"/>
  </r>
  <r>
    <x v="2"/>
    <x v="97"/>
  </r>
  <r>
    <x v="3"/>
    <x v="178"/>
  </r>
  <r>
    <x v="0"/>
    <x v="178"/>
  </r>
  <r>
    <x v="1"/>
    <x v="111"/>
  </r>
  <r>
    <x v="0"/>
    <x v="70"/>
  </r>
  <r>
    <x v="1"/>
    <x v="124"/>
  </r>
  <r>
    <x v="1"/>
    <x v="221"/>
  </r>
  <r>
    <x v="2"/>
    <x v="16"/>
  </r>
  <r>
    <x v="2"/>
    <x v="22"/>
  </r>
  <r>
    <x v="2"/>
    <x v="6"/>
  </r>
  <r>
    <x v="2"/>
    <x v="120"/>
  </r>
  <r>
    <x v="2"/>
    <x v="15"/>
  </r>
  <r>
    <x v="0"/>
    <x v="33"/>
  </r>
  <r>
    <x v="2"/>
    <x v="131"/>
  </r>
  <r>
    <x v="2"/>
    <x v="192"/>
  </r>
  <r>
    <x v="2"/>
    <x v="238"/>
  </r>
  <r>
    <x v="2"/>
    <x v="103"/>
  </r>
  <r>
    <x v="0"/>
    <x v="110"/>
  </r>
  <r>
    <x v="2"/>
    <x v="27"/>
  </r>
  <r>
    <x v="2"/>
    <x v="61"/>
  </r>
  <r>
    <x v="0"/>
    <x v="135"/>
  </r>
  <r>
    <x v="0"/>
    <x v="127"/>
  </r>
  <r>
    <x v="3"/>
    <x v="54"/>
  </r>
  <r>
    <x v="2"/>
    <x v="96"/>
  </r>
  <r>
    <x v="2"/>
    <x v="253"/>
  </r>
  <r>
    <x v="0"/>
    <x v="17"/>
  </r>
  <r>
    <x v="0"/>
    <x v="173"/>
  </r>
  <r>
    <x v="2"/>
    <x v="106"/>
  </r>
  <r>
    <x v="3"/>
    <x v="238"/>
  </r>
  <r>
    <x v="2"/>
    <x v="31"/>
  </r>
  <r>
    <x v="2"/>
    <x v="254"/>
  </r>
  <r>
    <x v="2"/>
    <x v="35"/>
  </r>
  <r>
    <x v="2"/>
    <x v="50"/>
  </r>
  <r>
    <x v="2"/>
    <x v="150"/>
  </r>
  <r>
    <x v="2"/>
    <x v="35"/>
  </r>
  <r>
    <x v="2"/>
    <x v="239"/>
  </r>
  <r>
    <x v="2"/>
    <x v="115"/>
  </r>
  <r>
    <x v="1"/>
    <x v="52"/>
  </r>
  <r>
    <x v="2"/>
    <x v="211"/>
  </r>
  <r>
    <x v="3"/>
    <x v="61"/>
  </r>
  <r>
    <x v="2"/>
    <x v="120"/>
  </r>
  <r>
    <x v="0"/>
    <x v="71"/>
  </r>
  <r>
    <x v="2"/>
    <x v="106"/>
  </r>
  <r>
    <x v="0"/>
    <x v="156"/>
  </r>
  <r>
    <x v="2"/>
    <x v="16"/>
  </r>
  <r>
    <x v="2"/>
    <x v="186"/>
  </r>
  <r>
    <x v="0"/>
    <x v="211"/>
  </r>
  <r>
    <x v="2"/>
    <x v="1"/>
  </r>
  <r>
    <x v="2"/>
    <x v="61"/>
  </r>
  <r>
    <x v="2"/>
    <x v="137"/>
  </r>
  <r>
    <x v="2"/>
    <x v="204"/>
  </r>
  <r>
    <x v="2"/>
    <x v="255"/>
  </r>
  <r>
    <x v="2"/>
    <x v="239"/>
  </r>
  <r>
    <x v="2"/>
    <x v="112"/>
  </r>
  <r>
    <x v="2"/>
    <x v="226"/>
  </r>
  <r>
    <x v="2"/>
    <x v="226"/>
  </r>
  <r>
    <x v="2"/>
    <x v="168"/>
  </r>
  <r>
    <x v="0"/>
    <x v="14"/>
  </r>
  <r>
    <x v="0"/>
    <x v="256"/>
  </r>
  <r>
    <x v="2"/>
    <x v="257"/>
  </r>
  <r>
    <x v="2"/>
    <x v="240"/>
  </r>
  <r>
    <x v="2"/>
    <x v="240"/>
  </r>
  <r>
    <x v="2"/>
    <x v="14"/>
  </r>
  <r>
    <x v="2"/>
    <x v="137"/>
  </r>
  <r>
    <x v="2"/>
    <x v="161"/>
  </r>
  <r>
    <x v="2"/>
    <x v="240"/>
  </r>
  <r>
    <x v="0"/>
    <x v="205"/>
  </r>
  <r>
    <x v="0"/>
    <x v="59"/>
  </r>
  <r>
    <x v="2"/>
    <x v="109"/>
  </r>
  <r>
    <x v="1"/>
    <x v="184"/>
  </r>
  <r>
    <x v="2"/>
    <x v="239"/>
  </r>
  <r>
    <x v="2"/>
    <x v="240"/>
  </r>
  <r>
    <x v="0"/>
    <x v="210"/>
  </r>
  <r>
    <x v="2"/>
    <x v="258"/>
  </r>
  <r>
    <x v="1"/>
    <x v="199"/>
  </r>
  <r>
    <x v="0"/>
    <x v="131"/>
  </r>
  <r>
    <x v="2"/>
    <x v="152"/>
  </r>
  <r>
    <x v="2"/>
    <x v="127"/>
  </r>
  <r>
    <x v="2"/>
    <x v="178"/>
  </r>
  <r>
    <x v="2"/>
    <x v="131"/>
  </r>
  <r>
    <x v="0"/>
    <x v="110"/>
  </r>
  <r>
    <x v="0"/>
    <x v="61"/>
  </r>
  <r>
    <x v="1"/>
    <x v="226"/>
  </r>
  <r>
    <x v="3"/>
    <x v="27"/>
  </r>
  <r>
    <x v="2"/>
    <x v="16"/>
  </r>
  <r>
    <x v="2"/>
    <x v="219"/>
  </r>
  <r>
    <x v="2"/>
    <x v="140"/>
  </r>
  <r>
    <x v="2"/>
    <x v="22"/>
  </r>
  <r>
    <x v="2"/>
    <x v="140"/>
  </r>
  <r>
    <x v="2"/>
    <x v="75"/>
  </r>
  <r>
    <x v="2"/>
    <x v="6"/>
  </r>
  <r>
    <x v="1"/>
    <x v="192"/>
  </r>
  <r>
    <x v="2"/>
    <x v="104"/>
  </r>
  <r>
    <x v="0"/>
    <x v="32"/>
  </r>
  <r>
    <x v="0"/>
    <x v="21"/>
  </r>
  <r>
    <x v="2"/>
    <x v="61"/>
  </r>
  <r>
    <x v="1"/>
    <x v="38"/>
  </r>
  <r>
    <x v="2"/>
    <x v="101"/>
  </r>
  <r>
    <x v="2"/>
    <x v="61"/>
  </r>
  <r>
    <x v="2"/>
    <x v="49"/>
  </r>
  <r>
    <x v="2"/>
    <x v="137"/>
  </r>
  <r>
    <x v="2"/>
    <x v="61"/>
  </r>
  <r>
    <x v="1"/>
    <x v="193"/>
  </r>
  <r>
    <x v="1"/>
    <x v="212"/>
  </r>
  <r>
    <x v="2"/>
    <x v="116"/>
  </r>
  <r>
    <x v="0"/>
    <x v="117"/>
  </r>
  <r>
    <x v="2"/>
    <x v="259"/>
  </r>
  <r>
    <x v="0"/>
    <x v="118"/>
  </r>
  <r>
    <x v="2"/>
    <x v="260"/>
  </r>
  <r>
    <x v="2"/>
    <x v="133"/>
  </r>
  <r>
    <x v="1"/>
    <x v="193"/>
  </r>
  <r>
    <x v="3"/>
    <x v="57"/>
  </r>
  <r>
    <x v="2"/>
    <x v="91"/>
  </r>
  <r>
    <x v="2"/>
    <x v="254"/>
  </r>
  <r>
    <x v="0"/>
    <x v="9"/>
  </r>
  <r>
    <x v="1"/>
    <x v="196"/>
  </r>
  <r>
    <x v="2"/>
    <x v="219"/>
  </r>
  <r>
    <x v="2"/>
    <x v="219"/>
  </r>
  <r>
    <x v="2"/>
    <x v="60"/>
  </r>
  <r>
    <x v="2"/>
    <x v="238"/>
  </r>
  <r>
    <x v="2"/>
    <x v="110"/>
  </r>
  <r>
    <x v="2"/>
    <x v="219"/>
  </r>
  <r>
    <x v="2"/>
    <x v="219"/>
  </r>
  <r>
    <x v="2"/>
    <x v="132"/>
  </r>
  <r>
    <x v="2"/>
    <x v="192"/>
  </r>
  <r>
    <x v="2"/>
    <x v="112"/>
  </r>
  <r>
    <x v="2"/>
    <x v="259"/>
  </r>
  <r>
    <x v="2"/>
    <x v="34"/>
  </r>
  <r>
    <x v="2"/>
    <x v="43"/>
  </r>
  <r>
    <x v="2"/>
    <x v="96"/>
  </r>
  <r>
    <x v="2"/>
    <x v="151"/>
  </r>
  <r>
    <x v="2"/>
    <x v="91"/>
  </r>
  <r>
    <x v="2"/>
    <x v="73"/>
  </r>
  <r>
    <x v="3"/>
    <x v="57"/>
  </r>
  <r>
    <x v="2"/>
    <x v="131"/>
  </r>
  <r>
    <x v="2"/>
    <x v="73"/>
  </r>
  <r>
    <x v="2"/>
    <x v="123"/>
  </r>
  <r>
    <x v="2"/>
    <x v="180"/>
  </r>
  <r>
    <x v="2"/>
    <x v="130"/>
  </r>
  <r>
    <x v="2"/>
    <x v="72"/>
  </r>
  <r>
    <x v="1"/>
    <x v="48"/>
  </r>
  <r>
    <x v="2"/>
    <x v="129"/>
  </r>
  <r>
    <x v="2"/>
    <x v="207"/>
  </r>
  <r>
    <x v="2"/>
    <x v="14"/>
  </r>
  <r>
    <x v="2"/>
    <x v="1"/>
  </r>
  <r>
    <x v="2"/>
    <x v="137"/>
  </r>
  <r>
    <x v="0"/>
    <x v="241"/>
  </r>
  <r>
    <x v="3"/>
    <x v="233"/>
  </r>
  <r>
    <x v="2"/>
    <x v="47"/>
  </r>
  <r>
    <x v="2"/>
    <x v="201"/>
  </r>
  <r>
    <x v="2"/>
    <x v="148"/>
  </r>
  <r>
    <x v="2"/>
    <x v="1"/>
  </r>
  <r>
    <x v="2"/>
    <x v="157"/>
  </r>
  <r>
    <x v="2"/>
    <x v="73"/>
  </r>
  <r>
    <x v="2"/>
    <x v="140"/>
  </r>
  <r>
    <x v="2"/>
    <x v="261"/>
  </r>
  <r>
    <x v="2"/>
    <x v="131"/>
  </r>
  <r>
    <x v="2"/>
    <x v="101"/>
  </r>
  <r>
    <x v="2"/>
    <x v="32"/>
  </r>
  <r>
    <x v="3"/>
    <x v="140"/>
  </r>
  <r>
    <x v="3"/>
    <x v="232"/>
  </r>
  <r>
    <x v="2"/>
    <x v="262"/>
  </r>
  <r>
    <x v="2"/>
    <x v="96"/>
  </r>
  <r>
    <x v="2"/>
    <x v="211"/>
  </r>
  <r>
    <x v="2"/>
    <x v="195"/>
  </r>
  <r>
    <x v="2"/>
    <x v="113"/>
  </r>
  <r>
    <x v="0"/>
    <x v="263"/>
  </r>
  <r>
    <x v="1"/>
    <x v="42"/>
  </r>
  <r>
    <x v="2"/>
    <x v="104"/>
  </r>
  <r>
    <x v="2"/>
    <x v="1"/>
  </r>
  <r>
    <x v="3"/>
    <x v="138"/>
  </r>
  <r>
    <x v="2"/>
    <x v="180"/>
  </r>
  <r>
    <x v="2"/>
    <x v="180"/>
  </r>
  <r>
    <x v="2"/>
    <x v="20"/>
  </r>
  <r>
    <x v="2"/>
    <x v="123"/>
  </r>
  <r>
    <x v="2"/>
    <x v="120"/>
  </r>
  <r>
    <x v="2"/>
    <x v="28"/>
  </r>
  <r>
    <x v="2"/>
    <x v="149"/>
  </r>
  <r>
    <x v="2"/>
    <x v="260"/>
  </r>
  <r>
    <x v="2"/>
    <x v="149"/>
  </r>
  <r>
    <x v="3"/>
    <x v="220"/>
  </r>
  <r>
    <x v="2"/>
    <x v="149"/>
  </r>
  <r>
    <x v="2"/>
    <x v="249"/>
  </r>
  <r>
    <x v="2"/>
    <x v="68"/>
  </r>
  <r>
    <x v="2"/>
    <x v="224"/>
  </r>
  <r>
    <x v="2"/>
    <x v="104"/>
  </r>
  <r>
    <x v="2"/>
    <x v="224"/>
  </r>
  <r>
    <x v="2"/>
    <x v="115"/>
  </r>
  <r>
    <x v="2"/>
    <x v="104"/>
  </r>
  <r>
    <x v="2"/>
    <x v="115"/>
  </r>
  <r>
    <x v="2"/>
    <x v="164"/>
  </r>
  <r>
    <x v="0"/>
    <x v="264"/>
  </r>
  <r>
    <x v="0"/>
    <x v="233"/>
  </r>
  <r>
    <x v="2"/>
    <x v="94"/>
  </r>
  <r>
    <x v="2"/>
    <x v="214"/>
  </r>
  <r>
    <x v="2"/>
    <x v="265"/>
  </r>
  <r>
    <x v="2"/>
    <x v="265"/>
  </r>
  <r>
    <x v="2"/>
    <x v="265"/>
  </r>
  <r>
    <x v="2"/>
    <x v="109"/>
  </r>
  <r>
    <x v="2"/>
    <x v="232"/>
  </r>
  <r>
    <x v="2"/>
    <x v="158"/>
  </r>
  <r>
    <x v="2"/>
    <x v="80"/>
  </r>
  <r>
    <x v="0"/>
    <x v="243"/>
  </r>
  <r>
    <x v="2"/>
    <x v="61"/>
  </r>
  <r>
    <x v="2"/>
    <x v="39"/>
  </r>
  <r>
    <x v="2"/>
    <x v="39"/>
  </r>
  <r>
    <x v="2"/>
    <x v="95"/>
  </r>
  <r>
    <x v="2"/>
    <x v="7"/>
  </r>
  <r>
    <x v="2"/>
    <x v="113"/>
  </r>
  <r>
    <x v="2"/>
    <x v="157"/>
  </r>
  <r>
    <x v="0"/>
    <x v="82"/>
  </r>
  <r>
    <x v="2"/>
    <x v="186"/>
  </r>
  <r>
    <x v="2"/>
    <x v="204"/>
  </r>
  <r>
    <x v="2"/>
    <x v="167"/>
  </r>
  <r>
    <x v="2"/>
    <x v="219"/>
  </r>
  <r>
    <x v="2"/>
    <x v="113"/>
  </r>
  <r>
    <x v="0"/>
    <x v="185"/>
  </r>
  <r>
    <x v="2"/>
    <x v="70"/>
  </r>
  <r>
    <x v="2"/>
    <x v="69"/>
  </r>
  <r>
    <x v="2"/>
    <x v="43"/>
  </r>
  <r>
    <x v="2"/>
    <x v="70"/>
  </r>
  <r>
    <x v="2"/>
    <x v="219"/>
  </r>
  <r>
    <x v="3"/>
    <x v="222"/>
  </r>
  <r>
    <x v="2"/>
    <x v="94"/>
  </r>
  <r>
    <x v="2"/>
    <x v="94"/>
  </r>
  <r>
    <x v="2"/>
    <x v="47"/>
  </r>
  <r>
    <x v="2"/>
    <x v="101"/>
  </r>
  <r>
    <x v="0"/>
    <x v="76"/>
  </r>
  <r>
    <x v="0"/>
    <x v="72"/>
  </r>
  <r>
    <x v="2"/>
    <x v="7"/>
  </r>
  <r>
    <x v="2"/>
    <x v="7"/>
  </r>
  <r>
    <x v="2"/>
    <x v="219"/>
  </r>
  <r>
    <x v="0"/>
    <x v="68"/>
  </r>
  <r>
    <x v="2"/>
    <x v="111"/>
  </r>
  <r>
    <x v="2"/>
    <x v="44"/>
  </r>
  <r>
    <x v="2"/>
    <x v="113"/>
  </r>
  <r>
    <x v="2"/>
    <x v="44"/>
  </r>
  <r>
    <x v="2"/>
    <x v="115"/>
  </r>
  <r>
    <x v="2"/>
    <x v="249"/>
  </r>
  <r>
    <x v="2"/>
    <x v="145"/>
  </r>
  <r>
    <x v="0"/>
    <x v="121"/>
  </r>
  <r>
    <x v="2"/>
    <x v="101"/>
  </r>
  <r>
    <x v="2"/>
    <x v="32"/>
  </r>
  <r>
    <x v="0"/>
    <x v="226"/>
  </r>
  <r>
    <x v="0"/>
    <x v="242"/>
  </r>
  <r>
    <x v="0"/>
    <x v="149"/>
  </r>
  <r>
    <x v="2"/>
    <x v="101"/>
  </r>
  <r>
    <x v="3"/>
    <x v="212"/>
  </r>
  <r>
    <x v="2"/>
    <x v="115"/>
  </r>
  <r>
    <x v="2"/>
    <x v="20"/>
  </r>
  <r>
    <x v="0"/>
    <x v="266"/>
  </r>
  <r>
    <x v="2"/>
    <x v="60"/>
  </r>
  <r>
    <x v="2"/>
    <x v="201"/>
  </r>
  <r>
    <x v="2"/>
    <x v="108"/>
  </r>
  <r>
    <x v="2"/>
    <x v="267"/>
  </r>
  <r>
    <x v="3"/>
    <x v="48"/>
  </r>
  <r>
    <x v="2"/>
    <x v="268"/>
  </r>
  <r>
    <x v="2"/>
    <x v="61"/>
  </r>
  <r>
    <x v="2"/>
    <x v="214"/>
  </r>
  <r>
    <x v="2"/>
    <x v="71"/>
  </r>
  <r>
    <x v="2"/>
    <x v="126"/>
  </r>
  <r>
    <x v="2"/>
    <x v="47"/>
  </r>
  <r>
    <x v="2"/>
    <x v="216"/>
  </r>
  <r>
    <x v="2"/>
    <x v="30"/>
  </r>
  <r>
    <x v="1"/>
    <x v="123"/>
  </r>
  <r>
    <x v="2"/>
    <x v="102"/>
  </r>
  <r>
    <x v="2"/>
    <x v="220"/>
  </r>
  <r>
    <x v="3"/>
    <x v="269"/>
  </r>
  <r>
    <x v="0"/>
    <x v="180"/>
  </r>
  <r>
    <x v="2"/>
    <x v="150"/>
  </r>
  <r>
    <x v="2"/>
    <x v="61"/>
  </r>
  <r>
    <x v="2"/>
    <x v="270"/>
  </r>
  <r>
    <x v="2"/>
    <x v="226"/>
  </r>
  <r>
    <x v="1"/>
    <x v="173"/>
  </r>
  <r>
    <x v="0"/>
    <x v="139"/>
  </r>
  <r>
    <x v="2"/>
    <x v="271"/>
  </r>
  <r>
    <x v="2"/>
    <x v="65"/>
  </r>
  <r>
    <x v="2"/>
    <x v="126"/>
  </r>
  <r>
    <x v="2"/>
    <x v="40"/>
  </r>
  <r>
    <x v="2"/>
    <x v="272"/>
  </r>
  <r>
    <x v="2"/>
    <x v="121"/>
  </r>
  <r>
    <x v="0"/>
    <x v="228"/>
  </r>
  <r>
    <x v="1"/>
    <x v="105"/>
  </r>
  <r>
    <x v="3"/>
    <x v="167"/>
  </r>
  <r>
    <x v="2"/>
    <x v="273"/>
  </r>
  <r>
    <x v="2"/>
    <x v="85"/>
  </r>
  <r>
    <x v="0"/>
    <x v="130"/>
  </r>
  <r>
    <x v="2"/>
    <x v="204"/>
  </r>
  <r>
    <x v="2"/>
    <x v="32"/>
  </r>
  <r>
    <x v="2"/>
    <x v="110"/>
  </r>
  <r>
    <x v="0"/>
    <x v="54"/>
  </r>
  <r>
    <x v="2"/>
    <x v="122"/>
  </r>
  <r>
    <x v="2"/>
    <x v="177"/>
  </r>
  <r>
    <x v="2"/>
    <x v="56"/>
  </r>
  <r>
    <x v="2"/>
    <x v="192"/>
  </r>
  <r>
    <x v="2"/>
    <x v="126"/>
  </r>
  <r>
    <x v="0"/>
    <x v="104"/>
  </r>
  <r>
    <x v="1"/>
    <x v="1"/>
  </r>
  <r>
    <x v="1"/>
    <x v="1"/>
  </r>
  <r>
    <x v="0"/>
    <x v="204"/>
  </r>
  <r>
    <x v="2"/>
    <x v="214"/>
  </r>
  <r>
    <x v="2"/>
    <x v="131"/>
  </r>
  <r>
    <x v="0"/>
    <x v="266"/>
  </r>
  <r>
    <x v="2"/>
    <x v="121"/>
  </r>
  <r>
    <x v="0"/>
    <x v="104"/>
  </r>
  <r>
    <x v="0"/>
    <x v="104"/>
  </r>
  <r>
    <x v="3"/>
    <x v="131"/>
  </r>
  <r>
    <x v="2"/>
    <x v="214"/>
  </r>
  <r>
    <x v="2"/>
    <x v="73"/>
  </r>
  <r>
    <x v="2"/>
    <x v="16"/>
  </r>
  <r>
    <x v="0"/>
    <x v="138"/>
  </r>
  <r>
    <x v="2"/>
    <x v="233"/>
  </r>
  <r>
    <x v="2"/>
    <x v="52"/>
  </r>
  <r>
    <x v="0"/>
    <x v="52"/>
  </r>
  <r>
    <x v="0"/>
    <x v="227"/>
  </r>
  <r>
    <x v="2"/>
    <x v="272"/>
  </r>
  <r>
    <x v="0"/>
    <x v="218"/>
  </r>
  <r>
    <x v="2"/>
    <x v="1"/>
  </r>
  <r>
    <x v="1"/>
    <x v="193"/>
  </r>
  <r>
    <x v="2"/>
    <x v="228"/>
  </r>
  <r>
    <x v="2"/>
    <x v="110"/>
  </r>
  <r>
    <x v="2"/>
    <x v="7"/>
  </r>
  <r>
    <x v="2"/>
    <x v="274"/>
  </r>
  <r>
    <x v="2"/>
    <x v="61"/>
  </r>
  <r>
    <x v="2"/>
    <x v="156"/>
  </r>
  <r>
    <x v="2"/>
    <x v="19"/>
  </r>
  <r>
    <x v="2"/>
    <x v="110"/>
  </r>
  <r>
    <x v="0"/>
    <x v="224"/>
  </r>
  <r>
    <x v="2"/>
    <x v="252"/>
  </r>
  <r>
    <x v="2"/>
    <x v="185"/>
  </r>
  <r>
    <x v="0"/>
    <x v="275"/>
  </r>
  <r>
    <x v="2"/>
    <x v="111"/>
  </r>
  <r>
    <x v="2"/>
    <x v="276"/>
  </r>
  <r>
    <x v="1"/>
    <x v="193"/>
  </r>
  <r>
    <x v="2"/>
    <x v="140"/>
  </r>
  <r>
    <x v="0"/>
    <x v="202"/>
  </r>
  <r>
    <x v="2"/>
    <x v="156"/>
  </r>
  <r>
    <x v="0"/>
    <x v="130"/>
  </r>
  <r>
    <x v="2"/>
    <x v="126"/>
  </r>
  <r>
    <x v="2"/>
    <x v="206"/>
  </r>
  <r>
    <x v="2"/>
    <x v="131"/>
  </r>
  <r>
    <x v="2"/>
    <x v="163"/>
  </r>
  <r>
    <x v="2"/>
    <x v="111"/>
  </r>
  <r>
    <x v="0"/>
    <x v="253"/>
  </r>
  <r>
    <x v="3"/>
    <x v="117"/>
  </r>
  <r>
    <x v="2"/>
    <x v="219"/>
  </r>
  <r>
    <x v="2"/>
    <x v="144"/>
  </r>
  <r>
    <x v="1"/>
    <x v="1"/>
  </r>
  <r>
    <x v="2"/>
    <x v="274"/>
  </r>
  <r>
    <x v="2"/>
    <x v="202"/>
  </r>
  <r>
    <x v="2"/>
    <x v="243"/>
  </r>
  <r>
    <x v="2"/>
    <x v="243"/>
  </r>
  <r>
    <x v="1"/>
    <x v="1"/>
  </r>
  <r>
    <x v="2"/>
    <x v="190"/>
  </r>
  <r>
    <x v="2"/>
    <x v="135"/>
  </r>
  <r>
    <x v="2"/>
    <x v="132"/>
  </r>
  <r>
    <x v="2"/>
    <x v="5"/>
  </r>
  <r>
    <x v="0"/>
    <x v="111"/>
  </r>
  <r>
    <x v="3"/>
    <x v="44"/>
  </r>
  <r>
    <x v="2"/>
    <x v="145"/>
  </r>
  <r>
    <x v="1"/>
    <x v="193"/>
  </r>
  <r>
    <x v="2"/>
    <x v="126"/>
  </r>
  <r>
    <x v="2"/>
    <x v="243"/>
  </r>
  <r>
    <x v="2"/>
    <x v="255"/>
  </r>
  <r>
    <x v="2"/>
    <x v="221"/>
  </r>
  <r>
    <x v="2"/>
    <x v="52"/>
  </r>
  <r>
    <x v="0"/>
    <x v="238"/>
  </r>
  <r>
    <x v="2"/>
    <x v="193"/>
  </r>
  <r>
    <x v="1"/>
    <x v="64"/>
  </r>
  <r>
    <x v="2"/>
    <x v="193"/>
  </r>
  <r>
    <x v="2"/>
    <x v="61"/>
  </r>
  <r>
    <x v="3"/>
    <x v="277"/>
  </r>
  <r>
    <x v="0"/>
    <x v="278"/>
  </r>
  <r>
    <x v="0"/>
    <x v="279"/>
  </r>
  <r>
    <x v="2"/>
    <x v="193"/>
  </r>
  <r>
    <x v="2"/>
    <x v="67"/>
  </r>
  <r>
    <x v="0"/>
    <x v="74"/>
  </r>
  <r>
    <x v="2"/>
    <x v="9"/>
  </r>
  <r>
    <x v="2"/>
    <x v="5"/>
  </r>
  <r>
    <x v="1"/>
    <x v="43"/>
  </r>
  <r>
    <x v="2"/>
    <x v="214"/>
  </r>
  <r>
    <x v="2"/>
    <x v="82"/>
  </r>
  <r>
    <x v="2"/>
    <x v="82"/>
  </r>
  <r>
    <x v="2"/>
    <x v="133"/>
  </r>
  <r>
    <x v="0"/>
    <x v="16"/>
  </r>
  <r>
    <x v="2"/>
    <x v="123"/>
  </r>
  <r>
    <x v="2"/>
    <x v="172"/>
  </r>
  <r>
    <x v="2"/>
    <x v="71"/>
  </r>
  <r>
    <x v="2"/>
    <x v="247"/>
  </r>
  <r>
    <x v="2"/>
    <x v="212"/>
  </r>
  <r>
    <x v="0"/>
    <x v="280"/>
  </r>
  <r>
    <x v="0"/>
    <x v="280"/>
  </r>
  <r>
    <x v="1"/>
    <x v="193"/>
  </r>
  <r>
    <x v="0"/>
    <x v="227"/>
  </r>
  <r>
    <x v="2"/>
    <x v="194"/>
  </r>
  <r>
    <x v="0"/>
    <x v="280"/>
  </r>
  <r>
    <x v="2"/>
    <x v="195"/>
  </r>
  <r>
    <x v="2"/>
    <x v="112"/>
  </r>
  <r>
    <x v="3"/>
    <x v="103"/>
  </r>
  <r>
    <x v="2"/>
    <x v="112"/>
  </r>
  <r>
    <x v="2"/>
    <x v="176"/>
  </r>
  <r>
    <x v="0"/>
    <x v="156"/>
  </r>
  <r>
    <x v="1"/>
    <x v="193"/>
  </r>
  <r>
    <x v="2"/>
    <x v="68"/>
  </r>
  <r>
    <x v="0"/>
    <x v="246"/>
  </r>
  <r>
    <x v="2"/>
    <x v="281"/>
  </r>
  <r>
    <x v="2"/>
    <x v="207"/>
  </r>
  <r>
    <x v="1"/>
    <x v="1"/>
  </r>
  <r>
    <x v="2"/>
    <x v="265"/>
  </r>
  <r>
    <x v="2"/>
    <x v="9"/>
  </r>
  <r>
    <x v="2"/>
    <x v="210"/>
  </r>
  <r>
    <x v="2"/>
    <x v="34"/>
  </r>
  <r>
    <x v="1"/>
    <x v="193"/>
  </r>
  <r>
    <x v="2"/>
    <x v="56"/>
  </r>
  <r>
    <x v="1"/>
    <x v="193"/>
  </r>
  <r>
    <x v="2"/>
    <x v="21"/>
  </r>
  <r>
    <x v="2"/>
    <x v="5"/>
  </r>
  <r>
    <x v="2"/>
    <x v="138"/>
  </r>
  <r>
    <x v="1"/>
    <x v="229"/>
  </r>
  <r>
    <x v="3"/>
    <x v="192"/>
  </r>
  <r>
    <x v="2"/>
    <x v="282"/>
  </r>
  <r>
    <x v="2"/>
    <x v="135"/>
  </r>
  <r>
    <x v="0"/>
    <x v="164"/>
  </r>
  <r>
    <x v="2"/>
    <x v="180"/>
  </r>
  <r>
    <x v="0"/>
    <x v="167"/>
  </r>
  <r>
    <x v="2"/>
    <x v="73"/>
  </r>
  <r>
    <x v="2"/>
    <x v="135"/>
  </r>
  <r>
    <x v="2"/>
    <x v="229"/>
  </r>
  <r>
    <x v="2"/>
    <x v="51"/>
  </r>
  <r>
    <x v="2"/>
    <x v="135"/>
  </r>
  <r>
    <x v="2"/>
    <x v="176"/>
  </r>
  <r>
    <x v="2"/>
    <x v="147"/>
  </r>
  <r>
    <x v="2"/>
    <x v="111"/>
  </r>
  <r>
    <x v="2"/>
    <x v="110"/>
  </r>
  <r>
    <x v="2"/>
    <x v="137"/>
  </r>
  <r>
    <x v="2"/>
    <x v="247"/>
  </r>
  <r>
    <x v="2"/>
    <x v="199"/>
  </r>
  <r>
    <x v="2"/>
    <x v="171"/>
  </r>
  <r>
    <x v="2"/>
    <x v="252"/>
  </r>
  <r>
    <x v="2"/>
    <x v="199"/>
  </r>
  <r>
    <x v="2"/>
    <x v="51"/>
  </r>
  <r>
    <x v="2"/>
    <x v="247"/>
  </r>
  <r>
    <x v="2"/>
    <x v="226"/>
  </r>
  <r>
    <x v="0"/>
    <x v="68"/>
  </r>
  <r>
    <x v="2"/>
    <x v="31"/>
  </r>
  <r>
    <x v="2"/>
    <x v="9"/>
  </r>
  <r>
    <x v="2"/>
    <x v="283"/>
  </r>
  <r>
    <x v="2"/>
    <x v="283"/>
  </r>
  <r>
    <x v="2"/>
    <x v="283"/>
  </r>
  <r>
    <x v="2"/>
    <x v="179"/>
  </r>
  <r>
    <x v="2"/>
    <x v="132"/>
  </r>
  <r>
    <x v="2"/>
    <x v="214"/>
  </r>
  <r>
    <x v="2"/>
    <x v="138"/>
  </r>
  <r>
    <x v="0"/>
    <x v="4"/>
  </r>
  <r>
    <x v="2"/>
    <x v="193"/>
  </r>
  <r>
    <x v="2"/>
    <x v="30"/>
  </r>
  <r>
    <x v="2"/>
    <x v="43"/>
  </r>
  <r>
    <x v="2"/>
    <x v="236"/>
  </r>
  <r>
    <x v="2"/>
    <x v="46"/>
  </r>
  <r>
    <x v="2"/>
    <x v="184"/>
  </r>
  <r>
    <x v="2"/>
    <x v="177"/>
  </r>
  <r>
    <x v="0"/>
    <x v="257"/>
  </r>
  <r>
    <x v="2"/>
    <x v="71"/>
  </r>
  <r>
    <x v="2"/>
    <x v="223"/>
  </r>
  <r>
    <x v="0"/>
    <x v="284"/>
  </r>
  <r>
    <x v="0"/>
    <x v="285"/>
  </r>
  <r>
    <x v="0"/>
    <x v="273"/>
  </r>
  <r>
    <x v="0"/>
    <x v="204"/>
  </r>
  <r>
    <x v="2"/>
    <x v="230"/>
  </r>
  <r>
    <x v="2"/>
    <x v="286"/>
  </r>
  <r>
    <x v="2"/>
    <x v="207"/>
  </r>
  <r>
    <x v="2"/>
    <x v="214"/>
  </r>
  <r>
    <x v="2"/>
    <x v="137"/>
  </r>
  <r>
    <x v="2"/>
    <x v="96"/>
  </r>
  <r>
    <x v="0"/>
    <x v="287"/>
  </r>
  <r>
    <x v="1"/>
    <x v="1"/>
  </r>
  <r>
    <x v="2"/>
    <x v="17"/>
  </r>
  <r>
    <x v="2"/>
    <x v="236"/>
  </r>
  <r>
    <x v="0"/>
    <x v="239"/>
  </r>
  <r>
    <x v="1"/>
    <x v="1"/>
  </r>
  <r>
    <x v="0"/>
    <x v="121"/>
  </r>
  <r>
    <x v="2"/>
    <x v="125"/>
  </r>
  <r>
    <x v="2"/>
    <x v="192"/>
  </r>
  <r>
    <x v="0"/>
    <x v="152"/>
  </r>
  <r>
    <x v="2"/>
    <x v="177"/>
  </r>
  <r>
    <x v="2"/>
    <x v="6"/>
  </r>
  <r>
    <x v="0"/>
    <x v="253"/>
  </r>
  <r>
    <x v="0"/>
    <x v="97"/>
  </r>
  <r>
    <x v="2"/>
    <x v="148"/>
  </r>
  <r>
    <x v="0"/>
    <x v="288"/>
  </r>
  <r>
    <x v="0"/>
    <x v="12"/>
  </r>
  <r>
    <x v="2"/>
    <x v="241"/>
  </r>
  <r>
    <x v="2"/>
    <x v="109"/>
  </r>
  <r>
    <x v="2"/>
    <x v="114"/>
  </r>
  <r>
    <x v="0"/>
    <x v="112"/>
  </r>
  <r>
    <x v="0"/>
    <x v="83"/>
  </r>
  <r>
    <x v="0"/>
    <x v="27"/>
  </r>
  <r>
    <x v="0"/>
    <x v="24"/>
  </r>
  <r>
    <x v="0"/>
    <x v="191"/>
  </r>
  <r>
    <x v="0"/>
    <x v="136"/>
  </r>
  <r>
    <x v="0"/>
    <x v="289"/>
  </r>
  <r>
    <x v="2"/>
    <x v="64"/>
  </r>
  <r>
    <x v="2"/>
    <x v="133"/>
  </r>
  <r>
    <x v="0"/>
    <x v="249"/>
  </r>
  <r>
    <x v="0"/>
    <x v="15"/>
  </r>
  <r>
    <x v="2"/>
    <x v="123"/>
  </r>
  <r>
    <x v="2"/>
    <x v="182"/>
  </r>
  <r>
    <x v="2"/>
    <x v="40"/>
  </r>
  <r>
    <x v="2"/>
    <x v="69"/>
  </r>
  <r>
    <x v="2"/>
    <x v="37"/>
  </r>
  <r>
    <x v="1"/>
    <x v="126"/>
  </r>
  <r>
    <x v="1"/>
    <x v="181"/>
  </r>
  <r>
    <x v="1"/>
    <x v="190"/>
  </r>
  <r>
    <x v="1"/>
    <x v="7"/>
  </r>
  <r>
    <x v="1"/>
    <x v="50"/>
  </r>
  <r>
    <x v="1"/>
    <x v="290"/>
  </r>
  <r>
    <x v="1"/>
    <x v="260"/>
  </r>
  <r>
    <x v="2"/>
    <x v="291"/>
  </r>
  <r>
    <x v="1"/>
    <x v="205"/>
  </r>
  <r>
    <x v="1"/>
    <x v="57"/>
  </r>
  <r>
    <x v="3"/>
    <x v="240"/>
  </r>
  <r>
    <x v="2"/>
    <x v="182"/>
  </r>
  <r>
    <x v="3"/>
    <x v="245"/>
  </r>
  <r>
    <x v="1"/>
    <x v="260"/>
  </r>
  <r>
    <x v="3"/>
    <x v="128"/>
  </r>
  <r>
    <x v="3"/>
    <x v="101"/>
  </r>
  <r>
    <x v="3"/>
    <x v="42"/>
  </r>
  <r>
    <x v="3"/>
    <x v="147"/>
  </r>
  <r>
    <x v="3"/>
    <x v="181"/>
  </r>
  <r>
    <x v="3"/>
    <x v="258"/>
  </r>
  <r>
    <x v="3"/>
    <x v="28"/>
  </r>
  <r>
    <x v="3"/>
    <x v="214"/>
  </r>
  <r>
    <x v="3"/>
    <x v="25"/>
  </r>
  <r>
    <x v="3"/>
    <x v="210"/>
  </r>
  <r>
    <x v="3"/>
    <x v="49"/>
  </r>
  <r>
    <x v="3"/>
    <x v="49"/>
  </r>
  <r>
    <x v="3"/>
    <x v="103"/>
  </r>
  <r>
    <x v="3"/>
    <x v="154"/>
  </r>
  <r>
    <x v="3"/>
    <x v="241"/>
  </r>
  <r>
    <x v="0"/>
    <x v="175"/>
  </r>
  <r>
    <x v="3"/>
    <x v="148"/>
  </r>
  <r>
    <x v="3"/>
    <x v="204"/>
  </r>
  <r>
    <x v="3"/>
    <x v="207"/>
  </r>
  <r>
    <x v="0"/>
    <x v="152"/>
  </r>
  <r>
    <x v="3"/>
    <x v="226"/>
  </r>
  <r>
    <x v="2"/>
    <x v="19"/>
  </r>
  <r>
    <x v="3"/>
    <x v="265"/>
  </r>
  <r>
    <x v="2"/>
    <x v="182"/>
  </r>
  <r>
    <x v="3"/>
    <x v="167"/>
  </r>
  <r>
    <x v="3"/>
    <x v="204"/>
  </r>
  <r>
    <x v="3"/>
    <x v="57"/>
  </r>
  <r>
    <x v="2"/>
    <x v="106"/>
  </r>
  <r>
    <x v="3"/>
    <x v="167"/>
  </r>
  <r>
    <x v="2"/>
    <x v="210"/>
  </r>
  <r>
    <x v="0"/>
    <x v="138"/>
  </r>
  <r>
    <x v="3"/>
    <x v="69"/>
  </r>
  <r>
    <x v="1"/>
    <x v="115"/>
  </r>
  <r>
    <x v="1"/>
    <x v="2"/>
  </r>
  <r>
    <x v="3"/>
    <x v="39"/>
  </r>
  <r>
    <x v="3"/>
    <x v="7"/>
  </r>
  <r>
    <x v="0"/>
    <x v="292"/>
  </r>
  <r>
    <x v="3"/>
    <x v="49"/>
  </r>
  <r>
    <x v="1"/>
    <x v="2"/>
  </r>
  <r>
    <x v="1"/>
    <x v="140"/>
  </r>
  <r>
    <x v="3"/>
    <x v="117"/>
  </r>
  <r>
    <x v="0"/>
    <x v="6"/>
  </r>
  <r>
    <x v="1"/>
    <x v="275"/>
  </r>
  <r>
    <x v="3"/>
    <x v="28"/>
  </r>
  <r>
    <x v="3"/>
    <x v="293"/>
  </r>
  <r>
    <x v="2"/>
    <x v="294"/>
  </r>
  <r>
    <x v="3"/>
    <x v="251"/>
  </r>
  <r>
    <x v="3"/>
    <x v="251"/>
  </r>
  <r>
    <x v="2"/>
    <x v="257"/>
  </r>
  <r>
    <x v="2"/>
    <x v="34"/>
  </r>
  <r>
    <x v="0"/>
    <x v="200"/>
  </r>
  <r>
    <x v="3"/>
    <x v="295"/>
  </r>
  <r>
    <x v="0"/>
    <x v="105"/>
  </r>
  <r>
    <x v="2"/>
    <x v="294"/>
  </r>
  <r>
    <x v="3"/>
    <x v="271"/>
  </r>
  <r>
    <x v="0"/>
    <x v="270"/>
  </r>
  <r>
    <x v="3"/>
    <x v="204"/>
  </r>
  <r>
    <x v="3"/>
    <x v="145"/>
  </r>
  <r>
    <x v="2"/>
    <x v="164"/>
  </r>
  <r>
    <x v="1"/>
    <x v="296"/>
  </r>
  <r>
    <x v="1"/>
    <x v="0"/>
  </r>
  <r>
    <x v="3"/>
    <x v="108"/>
  </r>
  <r>
    <x v="3"/>
    <x v="101"/>
  </r>
  <r>
    <x v="3"/>
    <x v="10"/>
  </r>
  <r>
    <x v="0"/>
    <x v="297"/>
  </r>
  <r>
    <x v="2"/>
    <x v="77"/>
  </r>
  <r>
    <x v="1"/>
    <x v="241"/>
  </r>
  <r>
    <x v="1"/>
    <x v="258"/>
  </r>
  <r>
    <x v="2"/>
    <x v="197"/>
  </r>
  <r>
    <x v="0"/>
    <x v="265"/>
  </r>
  <r>
    <x v="0"/>
    <x v="106"/>
  </r>
  <r>
    <x v="2"/>
    <x v="278"/>
  </r>
  <r>
    <x v="2"/>
    <x v="17"/>
  </r>
  <r>
    <x v="3"/>
    <x v="288"/>
  </r>
  <r>
    <x v="3"/>
    <x v="47"/>
  </r>
  <r>
    <x v="3"/>
    <x v="101"/>
  </r>
  <r>
    <x v="3"/>
    <x v="278"/>
  </r>
  <r>
    <x v="1"/>
    <x v="178"/>
  </r>
  <r>
    <x v="1"/>
    <x v="267"/>
  </r>
  <r>
    <x v="3"/>
    <x v="37"/>
  </r>
  <r>
    <x v="0"/>
    <x v="147"/>
  </r>
  <r>
    <x v="1"/>
    <x v="184"/>
  </r>
  <r>
    <x v="3"/>
    <x v="255"/>
  </r>
  <r>
    <x v="3"/>
    <x v="159"/>
  </r>
  <r>
    <x v="0"/>
    <x v="184"/>
  </r>
  <r>
    <x v="2"/>
    <x v="133"/>
  </r>
  <r>
    <x v="3"/>
    <x v="42"/>
  </r>
  <r>
    <x v="1"/>
    <x v="32"/>
  </r>
  <r>
    <x v="3"/>
    <x v="54"/>
  </r>
  <r>
    <x v="2"/>
    <x v="162"/>
  </r>
  <r>
    <x v="0"/>
    <x v="137"/>
  </r>
  <r>
    <x v="1"/>
    <x v="298"/>
  </r>
  <r>
    <x v="1"/>
    <x v="119"/>
  </r>
  <r>
    <x v="2"/>
    <x v="197"/>
  </r>
  <r>
    <x v="1"/>
    <x v="179"/>
  </r>
  <r>
    <x v="0"/>
    <x v="287"/>
  </r>
  <r>
    <x v="2"/>
    <x v="19"/>
  </r>
  <r>
    <x v="0"/>
    <x v="183"/>
  </r>
  <r>
    <x v="1"/>
    <x v="98"/>
  </r>
  <r>
    <x v="2"/>
    <x v="299"/>
  </r>
  <r>
    <x v="3"/>
    <x v="300"/>
  </r>
  <r>
    <x v="1"/>
    <x v="298"/>
  </r>
  <r>
    <x v="1"/>
    <x v="252"/>
  </r>
  <r>
    <x v="2"/>
    <x v="299"/>
  </r>
  <r>
    <x v="1"/>
    <x v="252"/>
  </r>
  <r>
    <x v="2"/>
    <x v="119"/>
  </r>
  <r>
    <x v="2"/>
    <x v="167"/>
  </r>
  <r>
    <x v="1"/>
    <x v="122"/>
  </r>
  <r>
    <x v="2"/>
    <x v="70"/>
  </r>
  <r>
    <x v="1"/>
    <x v="32"/>
  </r>
  <r>
    <x v="2"/>
    <x v="59"/>
  </r>
  <r>
    <x v="2"/>
    <x v="77"/>
  </r>
  <r>
    <x v="2"/>
    <x v="145"/>
  </r>
  <r>
    <x v="3"/>
    <x v="61"/>
  </r>
  <r>
    <x v="2"/>
    <x v="77"/>
  </r>
  <r>
    <x v="2"/>
    <x v="197"/>
  </r>
  <r>
    <x v="1"/>
    <x v="301"/>
  </r>
  <r>
    <x v="3"/>
    <x v="302"/>
  </r>
  <r>
    <x v="1"/>
    <x v="129"/>
  </r>
  <r>
    <x v="1"/>
    <x v="301"/>
  </r>
  <r>
    <x v="1"/>
    <x v="301"/>
  </r>
  <r>
    <x v="1"/>
    <x v="219"/>
  </r>
  <r>
    <x v="1"/>
    <x v="206"/>
  </r>
  <r>
    <x v="1"/>
    <x v="219"/>
  </r>
  <r>
    <x v="1"/>
    <x v="219"/>
  </r>
  <r>
    <x v="3"/>
    <x v="104"/>
  </r>
  <r>
    <x v="1"/>
    <x v="206"/>
  </r>
  <r>
    <x v="1"/>
    <x v="301"/>
  </r>
  <r>
    <x v="2"/>
    <x v="188"/>
  </r>
  <r>
    <x v="1"/>
    <x v="168"/>
  </r>
  <r>
    <x v="2"/>
    <x v="227"/>
  </r>
  <r>
    <x v="3"/>
    <x v="186"/>
  </r>
  <r>
    <x v="2"/>
    <x v="119"/>
  </r>
  <r>
    <x v="1"/>
    <x v="184"/>
  </r>
  <r>
    <x v="1"/>
    <x v="52"/>
  </r>
  <r>
    <x v="0"/>
    <x v="303"/>
  </r>
  <r>
    <x v="1"/>
    <x v="170"/>
  </r>
  <r>
    <x v="1"/>
    <x v="75"/>
  </r>
  <r>
    <x v="2"/>
    <x v="19"/>
  </r>
  <r>
    <x v="2"/>
    <x v="106"/>
  </r>
  <r>
    <x v="2"/>
    <x v="286"/>
  </r>
  <r>
    <x v="1"/>
    <x v="38"/>
  </r>
  <r>
    <x v="1"/>
    <x v="206"/>
  </r>
  <r>
    <x v="2"/>
    <x v="304"/>
  </r>
  <r>
    <x v="2"/>
    <x v="304"/>
  </r>
  <r>
    <x v="1"/>
    <x v="206"/>
  </r>
  <r>
    <x v="1"/>
    <x v="206"/>
  </r>
  <r>
    <x v="1"/>
    <x v="170"/>
  </r>
  <r>
    <x v="1"/>
    <x v="170"/>
  </r>
  <r>
    <x v="1"/>
    <x v="298"/>
  </r>
  <r>
    <x v="0"/>
    <x v="288"/>
  </r>
  <r>
    <x v="2"/>
    <x v="11"/>
  </r>
  <r>
    <x v="3"/>
    <x v="267"/>
  </r>
  <r>
    <x v="1"/>
    <x v="296"/>
  </r>
  <r>
    <x v="2"/>
    <x v="19"/>
  </r>
  <r>
    <x v="1"/>
    <x v="206"/>
  </r>
  <r>
    <x v="2"/>
    <x v="305"/>
  </r>
  <r>
    <x v="1"/>
    <x v="122"/>
  </r>
  <r>
    <x v="1"/>
    <x v="122"/>
  </r>
  <r>
    <x v="2"/>
    <x v="265"/>
  </r>
  <r>
    <x v="2"/>
    <x v="113"/>
  </r>
  <r>
    <x v="2"/>
    <x v="306"/>
  </r>
  <r>
    <x v="1"/>
    <x v="122"/>
  </r>
  <r>
    <x v="1"/>
    <x v="122"/>
  </r>
  <r>
    <x v="1"/>
    <x v="122"/>
  </r>
  <r>
    <x v="2"/>
    <x v="250"/>
  </r>
  <r>
    <x v="1"/>
    <x v="219"/>
  </r>
  <r>
    <x v="1"/>
    <x v="122"/>
  </r>
  <r>
    <x v="0"/>
    <x v="35"/>
  </r>
  <r>
    <x v="2"/>
    <x v="286"/>
  </r>
  <r>
    <x v="2"/>
    <x v="77"/>
  </r>
  <r>
    <x v="1"/>
    <x v="14"/>
  </r>
  <r>
    <x v="1"/>
    <x v="0"/>
  </r>
  <r>
    <x v="3"/>
    <x v="112"/>
  </r>
  <r>
    <x v="1"/>
    <x v="295"/>
  </r>
  <r>
    <x v="1"/>
    <x v="295"/>
  </r>
  <r>
    <x v="0"/>
    <x v="277"/>
  </r>
  <r>
    <x v="1"/>
    <x v="106"/>
  </r>
  <r>
    <x v="1"/>
    <x v="112"/>
  </r>
  <r>
    <x v="1"/>
    <x v="239"/>
  </r>
  <r>
    <x v="0"/>
    <x v="307"/>
  </r>
  <r>
    <x v="2"/>
    <x v="65"/>
  </r>
  <r>
    <x v="1"/>
    <x v="206"/>
  </r>
  <r>
    <x v="2"/>
    <x v="217"/>
  </r>
  <r>
    <x v="1"/>
    <x v="287"/>
  </r>
  <r>
    <x v="1"/>
    <x v="287"/>
  </r>
  <r>
    <x v="2"/>
    <x v="106"/>
  </r>
  <r>
    <x v="1"/>
    <x v="2"/>
  </r>
  <r>
    <x v="1"/>
    <x v="122"/>
  </r>
  <r>
    <x v="1"/>
    <x v="136"/>
  </r>
  <r>
    <x v="2"/>
    <x v="268"/>
  </r>
  <r>
    <x v="1"/>
    <x v="34"/>
  </r>
  <r>
    <x v="1"/>
    <x v="206"/>
  </r>
  <r>
    <x v="1"/>
    <x v="206"/>
  </r>
  <r>
    <x v="1"/>
    <x v="206"/>
  </r>
  <r>
    <x v="1"/>
    <x v="206"/>
  </r>
  <r>
    <x v="1"/>
    <x v="206"/>
  </r>
  <r>
    <x v="1"/>
    <x v="206"/>
  </r>
  <r>
    <x v="0"/>
    <x v="23"/>
  </r>
  <r>
    <x v="1"/>
    <x v="205"/>
  </r>
  <r>
    <x v="1"/>
    <x v="126"/>
  </r>
  <r>
    <x v="1"/>
    <x v="18"/>
  </r>
  <r>
    <x v="2"/>
    <x v="87"/>
  </r>
  <r>
    <x v="1"/>
    <x v="131"/>
  </r>
  <r>
    <x v="0"/>
    <x v="137"/>
  </r>
  <r>
    <x v="1"/>
    <x v="54"/>
  </r>
  <r>
    <x v="0"/>
    <x v="49"/>
  </r>
  <r>
    <x v="0"/>
    <x v="122"/>
  </r>
  <r>
    <x v="0"/>
    <x v="103"/>
  </r>
  <r>
    <x v="0"/>
    <x v="142"/>
  </r>
  <r>
    <x v="0"/>
    <x v="180"/>
  </r>
  <r>
    <x v="1"/>
    <x v="50"/>
  </r>
  <r>
    <x v="0"/>
    <x v="279"/>
  </r>
  <r>
    <x v="0"/>
    <x v="279"/>
  </r>
  <r>
    <x v="0"/>
    <x v="279"/>
  </r>
  <r>
    <x v="0"/>
    <x v="278"/>
  </r>
  <r>
    <x v="0"/>
    <x v="288"/>
  </r>
  <r>
    <x v="0"/>
    <x v="278"/>
  </r>
  <r>
    <x v="0"/>
    <x v="278"/>
  </r>
  <r>
    <x v="1"/>
    <x v="29"/>
  </r>
  <r>
    <x v="0"/>
    <x v="190"/>
  </r>
  <r>
    <x v="1"/>
    <x v="123"/>
  </r>
  <r>
    <x v="1"/>
    <x v="102"/>
  </r>
  <r>
    <x v="0"/>
    <x v="124"/>
  </r>
  <r>
    <x v="0"/>
    <x v="146"/>
  </r>
  <r>
    <x v="1"/>
    <x v="222"/>
  </r>
  <r>
    <x v="1"/>
    <x v="131"/>
  </r>
  <r>
    <x v="1"/>
    <x v="110"/>
  </r>
  <r>
    <x v="1"/>
    <x v="110"/>
  </r>
  <r>
    <x v="0"/>
    <x v="128"/>
  </r>
  <r>
    <x v="1"/>
    <x v="298"/>
  </r>
  <r>
    <x v="1"/>
    <x v="5"/>
  </r>
  <r>
    <x v="1"/>
    <x v="5"/>
  </r>
  <r>
    <x v="1"/>
    <x v="199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9">
  <r>
    <x v="0"/>
    <x v="0"/>
  </r>
  <r>
    <x v="0"/>
    <x v="1"/>
  </r>
  <r>
    <x v="0"/>
    <x v="1"/>
  </r>
  <r>
    <x v="1"/>
    <x v="2"/>
  </r>
  <r>
    <x v="1"/>
    <x v="1"/>
  </r>
  <r>
    <x v="1"/>
    <x v="3"/>
  </r>
  <r>
    <x v="2"/>
    <x v="4"/>
  </r>
  <r>
    <x v="0"/>
    <x v="1"/>
  </r>
  <r>
    <x v="0"/>
    <x v="1"/>
  </r>
  <r>
    <x v="0"/>
    <x v="1"/>
  </r>
  <r>
    <x v="0"/>
    <x v="1"/>
  </r>
  <r>
    <x v="0"/>
    <x v="2"/>
  </r>
  <r>
    <x v="0"/>
    <x v="1"/>
  </r>
  <r>
    <x v="0"/>
    <x v="2"/>
  </r>
  <r>
    <x v="0"/>
    <x v="5"/>
  </r>
  <r>
    <x v="1"/>
    <x v="2"/>
  </r>
  <r>
    <x v="1"/>
    <x v="6"/>
  </r>
  <r>
    <x v="0"/>
    <x v="7"/>
  </r>
  <r>
    <x v="1"/>
    <x v="8"/>
  </r>
  <r>
    <x v="1"/>
    <x v="8"/>
  </r>
  <r>
    <x v="1"/>
    <x v="8"/>
  </r>
  <r>
    <x v="1"/>
    <x v="6"/>
  </r>
  <r>
    <x v="1"/>
    <x v="9"/>
  </r>
  <r>
    <x v="1"/>
    <x v="9"/>
  </r>
  <r>
    <x v="1"/>
    <x v="10"/>
  </r>
  <r>
    <x v="1"/>
    <x v="11"/>
  </r>
  <r>
    <x v="1"/>
    <x v="9"/>
  </r>
  <r>
    <x v="0"/>
    <x v="9"/>
  </r>
  <r>
    <x v="0"/>
    <x v="8"/>
  </r>
  <r>
    <x v="0"/>
    <x v="6"/>
  </r>
  <r>
    <x v="0"/>
    <x v="6"/>
  </r>
  <r>
    <x v="1"/>
    <x v="9"/>
  </r>
  <r>
    <x v="1"/>
    <x v="11"/>
  </r>
  <r>
    <x v="0"/>
    <x v="5"/>
  </r>
  <r>
    <x v="1"/>
    <x v="12"/>
  </r>
  <r>
    <x v="2"/>
    <x v="13"/>
  </r>
  <r>
    <x v="0"/>
    <x v="11"/>
  </r>
  <r>
    <x v="1"/>
    <x v="11"/>
  </r>
  <r>
    <x v="1"/>
    <x v="11"/>
  </r>
  <r>
    <x v="1"/>
    <x v="14"/>
  </r>
  <r>
    <x v="1"/>
    <x v="15"/>
  </r>
  <r>
    <x v="0"/>
    <x v="11"/>
  </r>
  <r>
    <x v="0"/>
    <x v="11"/>
  </r>
  <r>
    <x v="0"/>
    <x v="16"/>
  </r>
  <r>
    <x v="1"/>
    <x v="17"/>
  </r>
  <r>
    <x v="1"/>
    <x v="18"/>
  </r>
  <r>
    <x v="1"/>
    <x v="17"/>
  </r>
  <r>
    <x v="0"/>
    <x v="13"/>
  </r>
  <r>
    <x v="0"/>
    <x v="19"/>
  </r>
  <r>
    <x v="0"/>
    <x v="16"/>
  </r>
  <r>
    <x v="1"/>
    <x v="19"/>
  </r>
  <r>
    <x v="0"/>
    <x v="3"/>
  </r>
  <r>
    <x v="0"/>
    <x v="20"/>
  </r>
  <r>
    <x v="0"/>
    <x v="19"/>
  </r>
  <r>
    <x v="0"/>
    <x v="19"/>
  </r>
  <r>
    <x v="1"/>
    <x v="17"/>
  </r>
  <r>
    <x v="1"/>
    <x v="21"/>
  </r>
  <r>
    <x v="0"/>
    <x v="3"/>
  </r>
  <r>
    <x v="0"/>
    <x v="3"/>
  </r>
  <r>
    <x v="1"/>
    <x v="22"/>
  </r>
  <r>
    <x v="0"/>
    <x v="17"/>
  </r>
  <r>
    <x v="0"/>
    <x v="3"/>
  </r>
  <r>
    <x v="0"/>
    <x v="17"/>
  </r>
  <r>
    <x v="0"/>
    <x v="17"/>
  </r>
  <r>
    <x v="1"/>
    <x v="17"/>
  </r>
  <r>
    <x v="0"/>
    <x v="13"/>
  </r>
  <r>
    <x v="1"/>
    <x v="23"/>
  </r>
  <r>
    <x v="2"/>
    <x v="17"/>
  </r>
  <r>
    <x v="1"/>
    <x v="14"/>
  </r>
  <r>
    <x v="1"/>
    <x v="13"/>
  </r>
  <r>
    <x v="2"/>
    <x v="24"/>
  </r>
  <r>
    <x v="0"/>
    <x v="25"/>
  </r>
  <r>
    <x v="1"/>
    <x v="26"/>
  </r>
  <r>
    <x v="0"/>
    <x v="27"/>
  </r>
  <r>
    <x v="0"/>
    <x v="13"/>
  </r>
  <r>
    <x v="0"/>
    <x v="27"/>
  </r>
  <r>
    <x v="1"/>
    <x v="26"/>
  </r>
  <r>
    <x v="0"/>
    <x v="27"/>
  </r>
  <r>
    <x v="1"/>
    <x v="28"/>
  </r>
  <r>
    <x v="2"/>
    <x v="27"/>
  </r>
  <r>
    <x v="2"/>
    <x v="4"/>
  </r>
  <r>
    <x v="0"/>
    <x v="29"/>
  </r>
  <r>
    <x v="0"/>
    <x v="28"/>
  </r>
  <r>
    <x v="0"/>
    <x v="30"/>
  </r>
  <r>
    <x v="0"/>
    <x v="13"/>
  </r>
  <r>
    <x v="0"/>
    <x v="18"/>
  </r>
  <r>
    <x v="2"/>
    <x v="13"/>
  </r>
  <r>
    <x v="3"/>
    <x v="31"/>
  </r>
  <r>
    <x v="1"/>
    <x v="32"/>
  </r>
  <r>
    <x v="0"/>
    <x v="30"/>
  </r>
  <r>
    <x v="0"/>
    <x v="33"/>
  </r>
  <r>
    <x v="1"/>
    <x v="34"/>
  </r>
  <r>
    <x v="1"/>
    <x v="35"/>
  </r>
  <r>
    <x v="0"/>
    <x v="18"/>
  </r>
  <r>
    <x v="1"/>
    <x v="13"/>
  </r>
  <r>
    <x v="1"/>
    <x v="36"/>
  </r>
  <r>
    <x v="1"/>
    <x v="37"/>
  </r>
  <r>
    <x v="0"/>
    <x v="38"/>
  </r>
  <r>
    <x v="1"/>
    <x v="23"/>
  </r>
  <r>
    <x v="3"/>
    <x v="33"/>
  </r>
  <r>
    <x v="0"/>
    <x v="33"/>
  </r>
  <r>
    <x v="1"/>
    <x v="18"/>
  </r>
  <r>
    <x v="2"/>
    <x v="31"/>
  </r>
  <r>
    <x v="0"/>
    <x v="39"/>
  </r>
  <r>
    <x v="0"/>
    <x v="13"/>
  </r>
  <r>
    <x v="0"/>
    <x v="37"/>
  </r>
  <r>
    <x v="0"/>
    <x v="37"/>
  </r>
  <r>
    <x v="0"/>
    <x v="33"/>
  </r>
  <r>
    <x v="0"/>
    <x v="33"/>
  </r>
  <r>
    <x v="3"/>
    <x v="33"/>
  </r>
  <r>
    <x v="0"/>
    <x v="40"/>
  </r>
  <r>
    <x v="2"/>
    <x v="31"/>
  </r>
  <r>
    <x v="0"/>
    <x v="13"/>
  </r>
  <r>
    <x v="3"/>
    <x v="18"/>
  </r>
  <r>
    <x v="1"/>
    <x v="41"/>
  </r>
  <r>
    <x v="0"/>
    <x v="23"/>
  </r>
  <r>
    <x v="1"/>
    <x v="23"/>
  </r>
  <r>
    <x v="2"/>
    <x v="42"/>
  </r>
  <r>
    <x v="3"/>
    <x v="37"/>
  </r>
  <r>
    <x v="1"/>
    <x v="37"/>
  </r>
  <r>
    <x v="3"/>
    <x v="37"/>
  </r>
  <r>
    <x v="2"/>
    <x v="31"/>
  </r>
  <r>
    <x v="2"/>
    <x v="13"/>
  </r>
  <r>
    <x v="1"/>
    <x v="36"/>
  </r>
  <r>
    <x v="2"/>
    <x v="23"/>
  </r>
  <r>
    <x v="2"/>
    <x v="31"/>
  </r>
  <r>
    <x v="3"/>
    <x v="23"/>
  </r>
  <r>
    <x v="0"/>
    <x v="32"/>
  </r>
  <r>
    <x v="2"/>
    <x v="4"/>
  </r>
  <r>
    <x v="1"/>
    <x v="36"/>
  </r>
  <r>
    <x v="2"/>
    <x v="43"/>
  </r>
  <r>
    <x v="0"/>
    <x v="35"/>
  </r>
  <r>
    <x v="0"/>
    <x v="7"/>
  </r>
  <r>
    <x v="0"/>
    <x v="35"/>
  </r>
  <r>
    <x v="0"/>
    <x v="44"/>
  </r>
  <r>
    <x v="1"/>
    <x v="45"/>
  </r>
  <r>
    <x v="3"/>
    <x v="32"/>
  </r>
  <r>
    <x v="0"/>
    <x v="7"/>
  </r>
  <r>
    <x v="1"/>
    <x v="44"/>
  </r>
  <r>
    <x v="1"/>
    <x v="13"/>
  </r>
  <r>
    <x v="0"/>
    <x v="7"/>
  </r>
  <r>
    <x v="1"/>
    <x v="46"/>
  </r>
  <r>
    <x v="0"/>
    <x v="10"/>
  </r>
  <r>
    <x v="1"/>
    <x v="47"/>
  </r>
  <r>
    <x v="0"/>
    <x v="44"/>
  </r>
  <r>
    <x v="3"/>
    <x v="44"/>
  </r>
  <r>
    <x v="0"/>
    <x v="45"/>
  </r>
  <r>
    <x v="3"/>
    <x v="32"/>
  </r>
  <r>
    <x v="0"/>
    <x v="45"/>
  </r>
  <r>
    <x v="2"/>
    <x v="13"/>
  </r>
  <r>
    <x v="1"/>
    <x v="46"/>
  </r>
  <r>
    <x v="3"/>
    <x v="32"/>
  </r>
  <r>
    <x v="2"/>
    <x v="48"/>
  </r>
  <r>
    <x v="2"/>
    <x v="48"/>
  </r>
  <r>
    <x v="2"/>
    <x v="5"/>
  </r>
  <r>
    <x v="1"/>
    <x v="7"/>
  </r>
  <r>
    <x v="1"/>
    <x v="49"/>
  </r>
  <r>
    <x v="1"/>
    <x v="7"/>
  </r>
  <r>
    <x v="0"/>
    <x v="44"/>
  </r>
  <r>
    <x v="1"/>
    <x v="38"/>
  </r>
  <r>
    <x v="1"/>
    <x v="13"/>
  </r>
  <r>
    <x v="3"/>
    <x v="38"/>
  </r>
  <r>
    <x v="0"/>
    <x v="44"/>
  </r>
  <r>
    <x v="0"/>
    <x v="44"/>
  </r>
  <r>
    <x v="0"/>
    <x v="38"/>
  </r>
  <r>
    <x v="3"/>
    <x v="7"/>
  </r>
  <r>
    <x v="1"/>
    <x v="38"/>
  </r>
  <r>
    <x v="1"/>
    <x v="38"/>
  </r>
  <r>
    <x v="1"/>
    <x v="38"/>
  </r>
  <r>
    <x v="2"/>
    <x v="50"/>
  </r>
  <r>
    <x v="1"/>
    <x v="38"/>
  </r>
  <r>
    <x v="1"/>
    <x v="13"/>
  </r>
  <r>
    <x v="1"/>
    <x v="46"/>
  </r>
  <r>
    <x v="1"/>
    <x v="46"/>
  </r>
  <r>
    <x v="3"/>
    <x v="44"/>
  </r>
  <r>
    <x v="3"/>
    <x v="44"/>
  </r>
  <r>
    <x v="1"/>
    <x v="22"/>
  </r>
  <r>
    <x v="1"/>
    <x v="22"/>
  </r>
  <r>
    <x v="0"/>
    <x v="13"/>
  </r>
  <r>
    <x v="0"/>
    <x v="13"/>
  </r>
  <r>
    <x v="1"/>
    <x v="21"/>
  </r>
  <r>
    <x v="2"/>
    <x v="43"/>
  </r>
  <r>
    <x v="2"/>
    <x v="50"/>
  </r>
  <r>
    <x v="1"/>
    <x v="22"/>
  </r>
  <r>
    <x v="0"/>
    <x v="5"/>
  </r>
  <r>
    <x v="1"/>
    <x v="0"/>
  </r>
  <r>
    <x v="3"/>
    <x v="51"/>
  </r>
  <r>
    <x v="1"/>
    <x v="52"/>
  </r>
  <r>
    <x v="0"/>
    <x v="5"/>
  </r>
  <r>
    <x v="0"/>
    <x v="0"/>
  </r>
  <r>
    <x v="0"/>
    <x v="0"/>
  </r>
  <r>
    <x v="0"/>
    <x v="0"/>
  </r>
  <r>
    <x v="3"/>
    <x v="51"/>
  </r>
  <r>
    <x v="3"/>
    <x v="51"/>
  </r>
  <r>
    <x v="0"/>
    <x v="0"/>
  </r>
  <r>
    <x v="1"/>
    <x v="53"/>
  </r>
  <r>
    <x v="1"/>
    <x v="4"/>
  </r>
  <r>
    <x v="1"/>
    <x v="54"/>
  </r>
  <r>
    <x v="0"/>
    <x v="5"/>
  </r>
  <r>
    <x v="1"/>
    <x v="55"/>
  </r>
  <r>
    <x v="0"/>
    <x v="52"/>
  </r>
  <r>
    <x v="3"/>
    <x v="22"/>
  </r>
  <r>
    <x v="0"/>
    <x v="43"/>
  </r>
  <r>
    <x v="1"/>
    <x v="56"/>
  </r>
  <r>
    <x v="1"/>
    <x v="53"/>
  </r>
  <r>
    <x v="1"/>
    <x v="56"/>
  </r>
  <r>
    <x v="0"/>
    <x v="53"/>
  </r>
  <r>
    <x v="0"/>
    <x v="52"/>
  </r>
  <r>
    <x v="0"/>
    <x v="52"/>
  </r>
  <r>
    <x v="2"/>
    <x v="24"/>
  </r>
  <r>
    <x v="1"/>
    <x v="4"/>
  </r>
  <r>
    <x v="2"/>
    <x v="53"/>
  </r>
  <r>
    <x v="2"/>
    <x v="57"/>
  </r>
  <r>
    <x v="0"/>
    <x v="40"/>
  </r>
  <r>
    <x v="1"/>
    <x v="53"/>
  </r>
  <r>
    <x v="0"/>
    <x v="4"/>
  </r>
  <r>
    <x v="3"/>
    <x v="53"/>
  </r>
  <r>
    <x v="1"/>
    <x v="13"/>
  </r>
  <r>
    <x v="2"/>
    <x v="58"/>
  </r>
  <r>
    <x v="2"/>
    <x v="53"/>
  </r>
  <r>
    <x v="1"/>
    <x v="59"/>
  </r>
  <r>
    <x v="0"/>
    <x v="13"/>
  </r>
  <r>
    <x v="1"/>
    <x v="21"/>
  </r>
  <r>
    <x v="2"/>
    <x v="21"/>
  </r>
  <r>
    <x v="0"/>
    <x v="21"/>
  </r>
  <r>
    <x v="1"/>
    <x v="60"/>
  </r>
  <r>
    <x v="0"/>
    <x v="4"/>
  </r>
  <r>
    <x v="0"/>
    <x v="13"/>
  </r>
  <r>
    <x v="1"/>
    <x v="61"/>
  </r>
  <r>
    <x v="0"/>
    <x v="48"/>
  </r>
  <r>
    <x v="1"/>
    <x v="62"/>
  </r>
  <r>
    <x v="1"/>
    <x v="63"/>
  </r>
  <r>
    <x v="1"/>
    <x v="4"/>
  </r>
  <r>
    <x v="3"/>
    <x v="55"/>
  </r>
  <r>
    <x v="1"/>
    <x v="64"/>
  </r>
  <r>
    <x v="1"/>
    <x v="59"/>
  </r>
  <r>
    <x v="1"/>
    <x v="65"/>
  </r>
  <r>
    <x v="2"/>
    <x v="13"/>
  </r>
  <r>
    <x v="1"/>
    <x v="4"/>
  </r>
  <r>
    <x v="1"/>
    <x v="66"/>
  </r>
  <r>
    <x v="0"/>
    <x v="13"/>
  </r>
  <r>
    <x v="0"/>
    <x v="61"/>
  </r>
  <r>
    <x v="1"/>
    <x v="13"/>
  </r>
  <r>
    <x v="1"/>
    <x v="67"/>
  </r>
  <r>
    <x v="1"/>
    <x v="65"/>
  </r>
  <r>
    <x v="2"/>
    <x v="61"/>
  </r>
  <r>
    <x v="2"/>
    <x v="61"/>
  </r>
  <r>
    <x v="2"/>
    <x v="61"/>
  </r>
  <r>
    <x v="2"/>
    <x v="61"/>
  </r>
  <r>
    <x v="0"/>
    <x v="61"/>
  </r>
  <r>
    <x v="0"/>
    <x v="61"/>
  </r>
  <r>
    <x v="1"/>
    <x v="44"/>
  </r>
  <r>
    <x v="1"/>
    <x v="34"/>
  </r>
  <r>
    <x v="0"/>
    <x v="66"/>
  </r>
  <r>
    <x v="2"/>
    <x v="61"/>
  </r>
  <r>
    <x v="0"/>
    <x v="66"/>
  </r>
  <r>
    <x v="1"/>
    <x v="68"/>
  </r>
  <r>
    <x v="1"/>
    <x v="13"/>
  </r>
  <r>
    <x v="1"/>
    <x v="68"/>
  </r>
  <r>
    <x v="1"/>
    <x v="69"/>
  </r>
  <r>
    <x v="0"/>
    <x v="70"/>
  </r>
  <r>
    <x v="1"/>
    <x v="71"/>
  </r>
  <r>
    <x v="2"/>
    <x v="72"/>
  </r>
  <r>
    <x v="2"/>
    <x v="58"/>
  </r>
  <r>
    <x v="1"/>
    <x v="73"/>
  </r>
  <r>
    <x v="1"/>
    <x v="73"/>
  </r>
  <r>
    <x v="1"/>
    <x v="74"/>
  </r>
  <r>
    <x v="1"/>
    <x v="75"/>
  </r>
  <r>
    <x v="1"/>
    <x v="45"/>
  </r>
  <r>
    <x v="1"/>
    <x v="71"/>
  </r>
  <r>
    <x v="1"/>
    <x v="45"/>
  </r>
  <r>
    <x v="0"/>
    <x v="63"/>
  </r>
  <r>
    <x v="3"/>
    <x v="76"/>
  </r>
  <r>
    <x v="3"/>
    <x v="76"/>
  </r>
  <r>
    <x v="0"/>
    <x v="63"/>
  </r>
  <r>
    <x v="1"/>
    <x v="42"/>
  </r>
  <r>
    <x v="1"/>
    <x v="45"/>
  </r>
  <r>
    <x v="1"/>
    <x v="77"/>
  </r>
  <r>
    <x v="0"/>
    <x v="63"/>
  </r>
  <r>
    <x v="1"/>
    <x v="71"/>
  </r>
  <r>
    <x v="0"/>
    <x v="13"/>
  </r>
  <r>
    <x v="0"/>
    <x v="78"/>
  </r>
  <r>
    <x v="0"/>
    <x v="79"/>
  </r>
  <r>
    <x v="0"/>
    <x v="71"/>
  </r>
  <r>
    <x v="1"/>
    <x v="80"/>
  </r>
  <r>
    <x v="0"/>
    <x v="71"/>
  </r>
  <r>
    <x v="3"/>
    <x v="78"/>
  </r>
  <r>
    <x v="1"/>
    <x v="71"/>
  </r>
  <r>
    <x v="1"/>
    <x v="79"/>
  </r>
  <r>
    <x v="1"/>
    <x v="59"/>
  </r>
  <r>
    <x v="0"/>
    <x v="68"/>
  </r>
  <r>
    <x v="1"/>
    <x v="77"/>
  </r>
  <r>
    <x v="0"/>
    <x v="81"/>
  </r>
  <r>
    <x v="1"/>
    <x v="82"/>
  </r>
  <r>
    <x v="0"/>
    <x v="13"/>
  </r>
  <r>
    <x v="1"/>
    <x v="83"/>
  </r>
  <r>
    <x v="2"/>
    <x v="42"/>
  </r>
  <r>
    <x v="2"/>
    <x v="84"/>
  </r>
  <r>
    <x v="1"/>
    <x v="68"/>
  </r>
  <r>
    <x v="1"/>
    <x v="13"/>
  </r>
  <r>
    <x v="0"/>
    <x v="77"/>
  </r>
  <r>
    <x v="0"/>
    <x v="85"/>
  </r>
  <r>
    <x v="0"/>
    <x v="85"/>
  </r>
  <r>
    <x v="1"/>
    <x v="86"/>
  </r>
  <r>
    <x v="1"/>
    <x v="87"/>
  </r>
  <r>
    <x v="1"/>
    <x v="88"/>
  </r>
  <r>
    <x v="1"/>
    <x v="59"/>
  </r>
  <r>
    <x v="0"/>
    <x v="68"/>
  </r>
  <r>
    <x v="2"/>
    <x v="57"/>
  </r>
  <r>
    <x v="0"/>
    <x v="13"/>
  </r>
  <r>
    <x v="0"/>
    <x v="85"/>
  </r>
  <r>
    <x v="0"/>
    <x v="87"/>
  </r>
  <r>
    <x v="1"/>
    <x v="89"/>
  </r>
  <r>
    <x v="0"/>
    <x v="87"/>
  </r>
  <r>
    <x v="0"/>
    <x v="87"/>
  </r>
  <r>
    <x v="2"/>
    <x v="81"/>
  </r>
  <r>
    <x v="0"/>
    <x v="59"/>
  </r>
  <r>
    <x v="1"/>
    <x v="79"/>
  </r>
  <r>
    <x v="0"/>
    <x v="59"/>
  </r>
  <r>
    <x v="0"/>
    <x v="90"/>
  </r>
  <r>
    <x v="2"/>
    <x v="91"/>
  </r>
  <r>
    <x v="1"/>
    <x v="92"/>
  </r>
  <r>
    <x v="0"/>
    <x v="69"/>
  </r>
  <r>
    <x v="1"/>
    <x v="93"/>
  </r>
  <r>
    <x v="0"/>
    <x v="94"/>
  </r>
  <r>
    <x v="0"/>
    <x v="69"/>
  </r>
  <r>
    <x v="2"/>
    <x v="90"/>
  </r>
  <r>
    <x v="1"/>
    <x v="42"/>
  </r>
  <r>
    <x v="1"/>
    <x v="88"/>
  </r>
  <r>
    <x v="1"/>
    <x v="95"/>
  </r>
  <r>
    <x v="1"/>
    <x v="42"/>
  </r>
  <r>
    <x v="1"/>
    <x v="96"/>
  </r>
  <r>
    <x v="0"/>
    <x v="94"/>
  </r>
  <r>
    <x v="1"/>
    <x v="97"/>
  </r>
  <r>
    <x v="0"/>
    <x v="94"/>
  </r>
  <r>
    <x v="2"/>
    <x v="58"/>
  </r>
  <r>
    <x v="1"/>
    <x v="98"/>
  </r>
  <r>
    <x v="0"/>
    <x v="94"/>
  </r>
  <r>
    <x v="0"/>
    <x v="94"/>
  </r>
  <r>
    <x v="2"/>
    <x v="58"/>
  </r>
  <r>
    <x v="2"/>
    <x v="81"/>
  </r>
  <r>
    <x v="1"/>
    <x v="99"/>
  </r>
  <r>
    <x v="2"/>
    <x v="24"/>
  </r>
  <r>
    <x v="1"/>
    <x v="100"/>
  </r>
  <r>
    <x v="2"/>
    <x v="101"/>
  </r>
  <r>
    <x v="2"/>
    <x v="81"/>
  </r>
  <r>
    <x v="2"/>
    <x v="81"/>
  </r>
  <r>
    <x v="1"/>
    <x v="88"/>
  </r>
  <r>
    <x v="3"/>
    <x v="58"/>
  </r>
  <r>
    <x v="2"/>
    <x v="101"/>
  </r>
  <r>
    <x v="1"/>
    <x v="54"/>
  </r>
  <r>
    <x v="2"/>
    <x v="69"/>
  </r>
  <r>
    <x v="2"/>
    <x v="69"/>
  </r>
  <r>
    <x v="3"/>
    <x v="69"/>
  </r>
  <r>
    <x v="3"/>
    <x v="42"/>
  </r>
  <r>
    <x v="0"/>
    <x v="94"/>
  </r>
  <r>
    <x v="2"/>
    <x v="69"/>
  </r>
  <r>
    <x v="0"/>
    <x v="69"/>
  </r>
  <r>
    <x v="1"/>
    <x v="102"/>
  </r>
  <r>
    <x v="0"/>
    <x v="94"/>
  </r>
  <r>
    <x v="1"/>
    <x v="72"/>
  </r>
  <r>
    <x v="2"/>
    <x v="69"/>
  </r>
  <r>
    <x v="2"/>
    <x v="69"/>
  </r>
  <r>
    <x v="2"/>
    <x v="69"/>
  </r>
  <r>
    <x v="2"/>
    <x v="58"/>
  </r>
  <r>
    <x v="0"/>
    <x v="103"/>
  </r>
  <r>
    <x v="2"/>
    <x v="68"/>
  </r>
  <r>
    <x v="1"/>
    <x v="54"/>
  </r>
  <r>
    <x v="2"/>
    <x v="57"/>
  </r>
  <r>
    <x v="1"/>
    <x v="67"/>
  </r>
  <r>
    <x v="1"/>
    <x v="99"/>
  </r>
  <r>
    <x v="1"/>
    <x v="42"/>
  </r>
  <r>
    <x v="0"/>
    <x v="13"/>
  </r>
  <r>
    <x v="2"/>
    <x v="104"/>
  </r>
  <r>
    <x v="3"/>
    <x v="84"/>
  </r>
  <r>
    <x v="1"/>
    <x v="42"/>
  </r>
  <r>
    <x v="2"/>
    <x v="24"/>
  </r>
  <r>
    <x v="1"/>
    <x v="86"/>
  </r>
  <r>
    <x v="0"/>
    <x v="67"/>
  </r>
  <r>
    <x v="1"/>
    <x v="101"/>
  </r>
  <r>
    <x v="1"/>
    <x v="105"/>
  </r>
  <r>
    <x v="2"/>
    <x v="42"/>
  </r>
  <r>
    <x v="0"/>
    <x v="106"/>
  </r>
  <r>
    <x v="1"/>
    <x v="13"/>
  </r>
  <r>
    <x v="1"/>
    <x v="62"/>
  </r>
  <r>
    <x v="1"/>
    <x v="107"/>
  </r>
  <r>
    <x v="2"/>
    <x v="95"/>
  </r>
  <r>
    <x v="0"/>
    <x v="101"/>
  </r>
  <r>
    <x v="1"/>
    <x v="103"/>
  </r>
  <r>
    <x v="1"/>
    <x v="67"/>
  </r>
  <r>
    <x v="0"/>
    <x v="101"/>
  </r>
  <r>
    <x v="1"/>
    <x v="95"/>
  </r>
  <r>
    <x v="1"/>
    <x v="67"/>
  </r>
  <r>
    <x v="0"/>
    <x v="67"/>
  </r>
  <r>
    <x v="2"/>
    <x v="67"/>
  </r>
  <r>
    <x v="1"/>
    <x v="108"/>
  </r>
  <r>
    <x v="1"/>
    <x v="109"/>
  </r>
  <r>
    <x v="1"/>
    <x v="98"/>
  </r>
  <r>
    <x v="0"/>
    <x v="13"/>
  </r>
  <r>
    <x v="1"/>
    <x v="54"/>
  </r>
  <r>
    <x v="1"/>
    <x v="74"/>
  </r>
  <r>
    <x v="1"/>
    <x v="110"/>
  </r>
  <r>
    <x v="2"/>
    <x v="101"/>
  </r>
  <r>
    <x v="2"/>
    <x v="111"/>
  </r>
  <r>
    <x v="0"/>
    <x v="101"/>
  </r>
  <r>
    <x v="1"/>
    <x v="101"/>
  </r>
  <r>
    <x v="1"/>
    <x v="104"/>
  </r>
  <r>
    <x v="1"/>
    <x v="72"/>
  </r>
  <r>
    <x v="1"/>
    <x v="13"/>
  </r>
  <r>
    <x v="1"/>
    <x v="89"/>
  </r>
  <r>
    <x v="0"/>
    <x v="88"/>
  </r>
  <r>
    <x v="0"/>
    <x v="104"/>
  </r>
  <r>
    <x v="1"/>
    <x v="92"/>
  </r>
  <r>
    <x v="0"/>
    <x v="104"/>
  </r>
  <r>
    <x v="0"/>
    <x v="102"/>
  </r>
  <r>
    <x v="1"/>
    <x v="42"/>
  </r>
  <r>
    <x v="1"/>
    <x v="112"/>
  </r>
  <r>
    <x v="0"/>
    <x v="104"/>
  </r>
  <r>
    <x v="1"/>
    <x v="79"/>
  </r>
  <r>
    <x v="0"/>
    <x v="113"/>
  </r>
  <r>
    <x v="0"/>
    <x v="79"/>
  </r>
  <r>
    <x v="0"/>
    <x v="113"/>
  </r>
  <r>
    <x v="2"/>
    <x v="58"/>
  </r>
  <r>
    <x v="0"/>
    <x v="113"/>
  </r>
  <r>
    <x v="1"/>
    <x v="13"/>
  </r>
  <r>
    <x v="1"/>
    <x v="54"/>
  </r>
  <r>
    <x v="0"/>
    <x v="58"/>
  </r>
  <r>
    <x v="1"/>
    <x v="58"/>
  </r>
  <r>
    <x v="1"/>
    <x v="72"/>
  </r>
  <r>
    <x v="1"/>
    <x v="42"/>
  </r>
  <r>
    <x v="0"/>
    <x v="42"/>
  </r>
  <r>
    <x v="0"/>
    <x v="79"/>
  </r>
  <r>
    <x v="1"/>
    <x v="97"/>
  </r>
  <r>
    <x v="3"/>
    <x v="92"/>
  </r>
  <r>
    <x v="2"/>
    <x v="98"/>
  </r>
  <r>
    <x v="0"/>
    <x v="72"/>
  </r>
  <r>
    <x v="0"/>
    <x v="106"/>
  </r>
  <r>
    <x v="3"/>
    <x v="42"/>
  </r>
  <r>
    <x v="1"/>
    <x v="114"/>
  </r>
  <r>
    <x v="3"/>
    <x v="74"/>
  </r>
  <r>
    <x v="3"/>
    <x v="74"/>
  </r>
  <r>
    <x v="2"/>
    <x v="92"/>
  </r>
  <r>
    <x v="1"/>
    <x v="13"/>
  </r>
  <r>
    <x v="2"/>
    <x v="57"/>
  </r>
  <r>
    <x v="0"/>
    <x v="103"/>
  </r>
  <r>
    <x v="1"/>
    <x v="84"/>
  </r>
  <r>
    <x v="1"/>
    <x v="115"/>
  </r>
  <r>
    <x v="0"/>
    <x v="13"/>
  </r>
  <r>
    <x v="3"/>
    <x v="84"/>
  </r>
  <r>
    <x v="3"/>
    <x v="92"/>
  </r>
  <r>
    <x v="0"/>
    <x v="103"/>
  </r>
  <r>
    <x v="1"/>
    <x v="54"/>
  </r>
  <r>
    <x v="0"/>
    <x v="84"/>
  </r>
  <r>
    <x v="1"/>
    <x v="13"/>
  </r>
  <r>
    <x v="0"/>
    <x v="103"/>
  </r>
  <r>
    <x v="0"/>
    <x v="107"/>
  </r>
  <r>
    <x v="0"/>
    <x v="13"/>
  </r>
  <r>
    <x v="2"/>
    <x v="116"/>
  </r>
  <r>
    <x v="2"/>
    <x v="108"/>
  </r>
  <r>
    <x v="1"/>
    <x v="107"/>
  </r>
  <r>
    <x v="0"/>
    <x v="89"/>
  </r>
  <r>
    <x v="3"/>
    <x v="117"/>
  </r>
  <r>
    <x v="1"/>
    <x v="89"/>
  </r>
  <r>
    <x v="1"/>
    <x v="89"/>
  </r>
  <r>
    <x v="1"/>
    <x v="112"/>
  </r>
  <r>
    <x v="3"/>
    <x v="107"/>
  </r>
  <r>
    <x v="2"/>
    <x v="117"/>
  </r>
  <r>
    <x v="2"/>
    <x v="117"/>
  </r>
  <r>
    <x v="2"/>
    <x v="117"/>
  </r>
  <r>
    <x v="1"/>
    <x v="117"/>
  </r>
  <r>
    <x v="0"/>
    <x v="89"/>
  </r>
  <r>
    <x v="0"/>
    <x v="89"/>
  </r>
  <r>
    <x v="1"/>
    <x v="88"/>
  </r>
  <r>
    <x v="1"/>
    <x v="88"/>
  </r>
  <r>
    <x v="0"/>
    <x v="118"/>
  </r>
  <r>
    <x v="0"/>
    <x v="118"/>
  </r>
  <r>
    <x v="0"/>
    <x v="119"/>
  </r>
  <r>
    <x v="0"/>
    <x v="106"/>
  </r>
  <r>
    <x v="0"/>
    <x v="82"/>
  </r>
  <r>
    <x v="0"/>
    <x v="72"/>
  </r>
  <r>
    <x v="1"/>
    <x v="80"/>
  </r>
  <r>
    <x v="1"/>
    <x v="54"/>
  </r>
  <r>
    <x v="0"/>
    <x v="88"/>
  </r>
  <r>
    <x v="2"/>
    <x v="117"/>
  </r>
  <r>
    <x v="2"/>
    <x v="89"/>
  </r>
  <r>
    <x v="2"/>
    <x v="89"/>
  </r>
  <r>
    <x v="2"/>
    <x v="112"/>
  </r>
  <r>
    <x v="3"/>
    <x v="82"/>
  </r>
  <r>
    <x v="0"/>
    <x v="82"/>
  </r>
  <r>
    <x v="0"/>
    <x v="72"/>
  </r>
  <r>
    <x v="0"/>
    <x v="72"/>
  </r>
  <r>
    <x v="2"/>
    <x v="54"/>
  </r>
  <r>
    <x v="2"/>
    <x v="82"/>
  </r>
  <r>
    <x v="1"/>
    <x v="62"/>
  </r>
  <r>
    <x v="2"/>
    <x v="88"/>
  </r>
  <r>
    <x v="0"/>
    <x v="119"/>
  </r>
  <r>
    <x v="0"/>
    <x v="72"/>
  </r>
  <r>
    <x v="2"/>
    <x v="13"/>
  </r>
  <r>
    <x v="2"/>
    <x v="72"/>
  </r>
  <r>
    <x v="1"/>
    <x v="120"/>
  </r>
  <r>
    <x v="1"/>
    <x v="97"/>
  </r>
  <r>
    <x v="3"/>
    <x v="99"/>
  </r>
  <r>
    <x v="0"/>
    <x v="121"/>
  </r>
  <r>
    <x v="0"/>
    <x v="99"/>
  </r>
  <r>
    <x v="2"/>
    <x v="72"/>
  </r>
  <r>
    <x v="2"/>
    <x v="108"/>
  </r>
  <r>
    <x v="1"/>
    <x v="121"/>
  </r>
  <r>
    <x v="1"/>
    <x v="91"/>
  </r>
  <r>
    <x v="1"/>
    <x v="99"/>
  </r>
  <r>
    <x v="1"/>
    <x v="122"/>
  </r>
  <r>
    <x v="0"/>
    <x v="108"/>
  </r>
  <r>
    <x v="0"/>
    <x v="108"/>
  </r>
  <r>
    <x v="0"/>
    <x v="99"/>
  </r>
  <r>
    <x v="1"/>
    <x v="13"/>
  </r>
  <r>
    <x v="2"/>
    <x v="99"/>
  </r>
  <r>
    <x v="1"/>
    <x v="54"/>
  </r>
  <r>
    <x v="1"/>
    <x v="54"/>
  </r>
  <r>
    <x v="0"/>
    <x v="122"/>
  </r>
  <r>
    <x v="1"/>
    <x v="99"/>
  </r>
  <r>
    <x v="0"/>
    <x v="119"/>
  </r>
  <r>
    <x v="2"/>
    <x v="108"/>
  </r>
  <r>
    <x v="2"/>
    <x v="99"/>
  </r>
  <r>
    <x v="2"/>
    <x v="99"/>
  </r>
  <r>
    <x v="0"/>
    <x v="123"/>
  </r>
  <r>
    <x v="2"/>
    <x v="99"/>
  </r>
  <r>
    <x v="0"/>
    <x v="82"/>
  </r>
  <r>
    <x v="2"/>
    <x v="108"/>
  </r>
  <r>
    <x v="1"/>
    <x v="124"/>
  </r>
  <r>
    <x v="1"/>
    <x v="97"/>
  </r>
  <r>
    <x v="1"/>
    <x v="54"/>
  </r>
  <r>
    <x v="3"/>
    <x v="122"/>
  </r>
  <r>
    <x v="0"/>
    <x v="13"/>
  </r>
  <r>
    <x v="1"/>
    <x v="122"/>
  </r>
  <r>
    <x v="1"/>
    <x v="122"/>
  </r>
  <r>
    <x v="1"/>
    <x v="125"/>
  </r>
  <r>
    <x v="3"/>
    <x v="122"/>
  </r>
  <r>
    <x v="0"/>
    <x v="119"/>
  </r>
  <r>
    <x v="2"/>
    <x v="24"/>
  </r>
  <r>
    <x v="0"/>
    <x v="86"/>
  </r>
  <r>
    <x v="0"/>
    <x v="126"/>
  </r>
  <r>
    <x v="1"/>
    <x v="127"/>
  </r>
  <r>
    <x v="0"/>
    <x v="86"/>
  </r>
  <r>
    <x v="1"/>
    <x v="124"/>
  </r>
  <r>
    <x v="1"/>
    <x v="54"/>
  </r>
  <r>
    <x v="1"/>
    <x v="124"/>
  </r>
  <r>
    <x v="1"/>
    <x v="124"/>
  </r>
  <r>
    <x v="0"/>
    <x v="86"/>
  </r>
  <r>
    <x v="0"/>
    <x v="124"/>
  </r>
  <r>
    <x v="0"/>
    <x v="86"/>
  </r>
  <r>
    <x v="1"/>
    <x v="86"/>
  </r>
  <r>
    <x v="3"/>
    <x v="128"/>
  </r>
  <r>
    <x v="1"/>
    <x v="54"/>
  </r>
  <r>
    <x v="0"/>
    <x v="62"/>
  </r>
  <r>
    <x v="1"/>
    <x v="13"/>
  </r>
  <r>
    <x v="1"/>
    <x v="124"/>
  </r>
  <r>
    <x v="1"/>
    <x v="54"/>
  </r>
  <r>
    <x v="1"/>
    <x v="97"/>
  </r>
  <r>
    <x v="0"/>
    <x v="129"/>
  </r>
  <r>
    <x v="1"/>
    <x v="54"/>
  </r>
  <r>
    <x v="2"/>
    <x v="124"/>
  </r>
  <r>
    <x v="0"/>
    <x v="98"/>
  </r>
  <r>
    <x v="1"/>
    <x v="62"/>
  </r>
  <r>
    <x v="1"/>
    <x v="125"/>
  </r>
  <r>
    <x v="1"/>
    <x v="98"/>
  </r>
  <r>
    <x v="3"/>
    <x v="54"/>
  </r>
  <r>
    <x v="1"/>
    <x v="125"/>
  </r>
  <r>
    <x v="1"/>
    <x v="54"/>
  </r>
  <r>
    <x v="1"/>
    <x v="130"/>
  </r>
  <r>
    <x v="1"/>
    <x v="131"/>
  </r>
  <r>
    <x v="0"/>
    <x v="62"/>
  </r>
  <r>
    <x v="0"/>
    <x v="130"/>
  </r>
  <r>
    <x v="0"/>
    <x v="121"/>
  </r>
  <r>
    <x v="2"/>
    <x v="132"/>
  </r>
  <r>
    <x v="3"/>
    <x v="97"/>
  </r>
  <r>
    <x v="0"/>
    <x v="130"/>
  </r>
  <r>
    <x v="3"/>
    <x v="97"/>
  </r>
  <r>
    <x v="0"/>
    <x v="97"/>
  </r>
  <r>
    <x v="0"/>
    <x v="133"/>
  </r>
  <r>
    <x v="0"/>
    <x v="97"/>
  </r>
  <r>
    <x v="3"/>
    <x v="97"/>
  </r>
  <r>
    <x v="2"/>
    <x v="129"/>
  </r>
  <r>
    <x v="2"/>
    <x v="98"/>
  </r>
  <r>
    <x v="3"/>
    <x v="121"/>
  </r>
  <r>
    <x v="0"/>
    <x v="97"/>
  </r>
  <r>
    <x v="2"/>
    <x v="134"/>
  </r>
  <r>
    <x v="0"/>
    <x v="121"/>
  </r>
  <r>
    <x v="1"/>
    <x v="130"/>
  </r>
  <r>
    <x v="3"/>
    <x v="121"/>
  </r>
  <r>
    <x v="2"/>
    <x v="130"/>
  </r>
  <r>
    <x v="1"/>
    <x v="121"/>
  </r>
  <r>
    <x v="1"/>
    <x v="121"/>
  </r>
  <r>
    <x v="1"/>
    <x v="121"/>
  </r>
  <r>
    <x v="1"/>
    <x v="121"/>
  </r>
  <r>
    <x v="1"/>
    <x v="121"/>
  </r>
  <r>
    <x v="1"/>
    <x v="121"/>
  </r>
  <r>
    <x v="1"/>
    <x v="121"/>
  </r>
  <r>
    <x v="1"/>
    <x v="121"/>
  </r>
  <r>
    <x v="3"/>
    <x v="121"/>
  </r>
  <r>
    <x v="0"/>
    <x v="125"/>
  </r>
  <r>
    <x v="0"/>
    <x v="125"/>
  </r>
  <r>
    <x v="0"/>
    <x v="125"/>
  </r>
  <r>
    <x v="0"/>
    <x v="93"/>
  </r>
  <r>
    <x v="1"/>
    <x v="80"/>
  </r>
  <r>
    <x v="1"/>
    <x v="13"/>
  </r>
  <r>
    <x v="2"/>
    <x v="93"/>
  </r>
  <r>
    <x v="0"/>
    <x v="133"/>
  </r>
  <r>
    <x v="0"/>
    <x v="31"/>
  </r>
  <r>
    <x v="1"/>
    <x v="83"/>
  </r>
  <r>
    <x v="1"/>
    <x v="114"/>
  </r>
  <r>
    <x v="0"/>
    <x v="93"/>
  </r>
  <r>
    <x v="1"/>
    <x v="114"/>
  </r>
  <r>
    <x v="2"/>
    <x v="31"/>
  </r>
  <r>
    <x v="1"/>
    <x v="93"/>
  </r>
  <r>
    <x v="2"/>
    <x v="125"/>
  </r>
  <r>
    <x v="1"/>
    <x v="135"/>
  </r>
  <r>
    <x v="1"/>
    <x v="136"/>
  </r>
  <r>
    <x v="0"/>
    <x v="83"/>
  </r>
  <r>
    <x v="1"/>
    <x v="114"/>
  </r>
  <r>
    <x v="1"/>
    <x v="133"/>
  </r>
  <r>
    <x v="1"/>
    <x v="137"/>
  </r>
  <r>
    <x v="1"/>
    <x v="138"/>
  </r>
  <r>
    <x v="1"/>
    <x v="130"/>
  </r>
  <r>
    <x v="1"/>
    <x v="138"/>
  </r>
  <r>
    <x v="1"/>
    <x v="138"/>
  </r>
  <r>
    <x v="1"/>
    <x v="139"/>
  </r>
  <r>
    <x v="0"/>
    <x v="83"/>
  </r>
  <r>
    <x v="0"/>
    <x v="13"/>
  </r>
  <r>
    <x v="0"/>
    <x v="83"/>
  </r>
  <r>
    <x v="0"/>
    <x v="140"/>
  </r>
  <r>
    <x v="0"/>
    <x v="132"/>
  </r>
  <r>
    <x v="0"/>
    <x v="141"/>
  </r>
  <r>
    <x v="1"/>
    <x v="138"/>
  </r>
  <r>
    <x v="1"/>
    <x v="57"/>
  </r>
  <r>
    <x v="1"/>
    <x v="13"/>
  </r>
  <r>
    <x v="2"/>
    <x v="142"/>
  </r>
  <r>
    <x v="2"/>
    <x v="136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3"/>
    <x v="132"/>
  </r>
  <r>
    <x v="3"/>
    <x v="132"/>
  </r>
  <r>
    <x v="3"/>
    <x v="132"/>
  </r>
  <r>
    <x v="3"/>
    <x v="132"/>
  </r>
  <r>
    <x v="3"/>
    <x v="132"/>
  </r>
  <r>
    <x v="3"/>
    <x v="132"/>
  </r>
  <r>
    <x v="0"/>
    <x v="13"/>
  </r>
  <r>
    <x v="0"/>
    <x v="13"/>
  </r>
  <r>
    <x v="0"/>
    <x v="133"/>
  </r>
  <r>
    <x v="2"/>
    <x v="143"/>
  </r>
  <r>
    <x v="2"/>
    <x v="111"/>
  </r>
  <r>
    <x v="1"/>
    <x v="13"/>
  </r>
  <r>
    <x v="0"/>
    <x v="83"/>
  </r>
  <r>
    <x v="1"/>
    <x v="130"/>
  </r>
  <r>
    <x v="1"/>
    <x v="144"/>
  </r>
  <r>
    <x v="0"/>
    <x v="82"/>
  </r>
  <r>
    <x v="1"/>
    <x v="130"/>
  </r>
  <r>
    <x v="1"/>
    <x v="145"/>
  </r>
  <r>
    <x v="0"/>
    <x v="128"/>
  </r>
  <r>
    <x v="1"/>
    <x v="13"/>
  </r>
  <r>
    <x v="0"/>
    <x v="130"/>
  </r>
  <r>
    <x v="0"/>
    <x v="146"/>
  </r>
  <r>
    <x v="0"/>
    <x v="13"/>
  </r>
  <r>
    <x v="0"/>
    <x v="128"/>
  </r>
  <r>
    <x v="0"/>
    <x v="13"/>
  </r>
  <r>
    <x v="2"/>
    <x v="147"/>
  </r>
  <r>
    <x v="0"/>
    <x v="148"/>
  </r>
  <r>
    <x v="1"/>
    <x v="149"/>
  </r>
  <r>
    <x v="2"/>
    <x v="57"/>
  </r>
  <r>
    <x v="1"/>
    <x v="47"/>
  </r>
  <r>
    <x v="0"/>
    <x v="146"/>
  </r>
  <r>
    <x v="1"/>
    <x v="128"/>
  </r>
  <r>
    <x v="0"/>
    <x v="114"/>
  </r>
  <r>
    <x v="2"/>
    <x v="132"/>
  </r>
  <r>
    <x v="1"/>
    <x v="13"/>
  </r>
  <r>
    <x v="2"/>
    <x v="111"/>
  </r>
  <r>
    <x v="0"/>
    <x v="150"/>
  </r>
  <r>
    <x v="2"/>
    <x v="57"/>
  </r>
  <r>
    <x v="0"/>
    <x v="138"/>
  </r>
  <r>
    <x v="0"/>
    <x v="150"/>
  </r>
  <r>
    <x v="0"/>
    <x v="114"/>
  </r>
  <r>
    <x v="0"/>
    <x v="138"/>
  </r>
  <r>
    <x v="2"/>
    <x v="139"/>
  </r>
  <r>
    <x v="0"/>
    <x v="138"/>
  </r>
  <r>
    <x v="1"/>
    <x v="57"/>
  </r>
  <r>
    <x v="1"/>
    <x v="114"/>
  </r>
  <r>
    <x v="1"/>
    <x v="126"/>
  </r>
  <r>
    <x v="2"/>
    <x v="126"/>
  </r>
  <r>
    <x v="1"/>
    <x v="114"/>
  </r>
  <r>
    <x v="0"/>
    <x v="114"/>
  </r>
  <r>
    <x v="0"/>
    <x v="114"/>
  </r>
  <r>
    <x v="1"/>
    <x v="136"/>
  </r>
  <r>
    <x v="1"/>
    <x v="126"/>
  </r>
  <r>
    <x v="1"/>
    <x v="126"/>
  </r>
  <r>
    <x v="0"/>
    <x v="127"/>
  </r>
  <r>
    <x v="0"/>
    <x v="114"/>
  </r>
  <r>
    <x v="1"/>
    <x v="127"/>
  </r>
  <r>
    <x v="1"/>
    <x v="120"/>
  </r>
  <r>
    <x v="3"/>
    <x v="131"/>
  </r>
  <r>
    <x v="0"/>
    <x v="120"/>
  </r>
  <r>
    <x v="0"/>
    <x v="13"/>
  </r>
  <r>
    <x v="0"/>
    <x v="114"/>
  </r>
  <r>
    <x v="0"/>
    <x v="143"/>
  </r>
  <r>
    <x v="2"/>
    <x v="143"/>
  </r>
  <r>
    <x v="3"/>
    <x v="114"/>
  </r>
  <r>
    <x v="0"/>
    <x v="132"/>
  </r>
  <r>
    <x v="0"/>
    <x v="131"/>
  </r>
  <r>
    <x v="1"/>
    <x v="31"/>
  </r>
  <r>
    <x v="3"/>
    <x v="24"/>
  </r>
  <r>
    <x v="2"/>
    <x v="13"/>
  </r>
  <r>
    <x v="0"/>
    <x v="144"/>
  </r>
  <r>
    <x v="0"/>
    <x v="111"/>
  </r>
  <r>
    <x v="2"/>
    <x v="131"/>
  </r>
  <r>
    <x v="3"/>
    <x v="114"/>
  </r>
  <r>
    <x v="1"/>
    <x v="131"/>
  </r>
  <r>
    <x v="0"/>
    <x v="148"/>
  </r>
  <r>
    <x v="0"/>
    <x v="131"/>
  </r>
  <r>
    <x v="1"/>
    <x v="110"/>
  </r>
  <r>
    <x v="1"/>
    <x v="136"/>
  </r>
  <r>
    <x v="1"/>
    <x v="80"/>
  </r>
  <r>
    <x v="1"/>
    <x v="24"/>
  </r>
  <r>
    <x v="0"/>
    <x v="116"/>
  </r>
  <r>
    <x v="0"/>
    <x v="116"/>
  </r>
  <r>
    <x v="1"/>
    <x v="116"/>
  </r>
  <r>
    <x v="3"/>
    <x v="144"/>
  </r>
  <r>
    <x v="1"/>
    <x v="116"/>
  </r>
  <r>
    <x v="0"/>
    <x v="13"/>
  </r>
  <r>
    <x v="1"/>
    <x v="144"/>
  </r>
  <r>
    <x v="1"/>
    <x v="50"/>
  </r>
  <r>
    <x v="1"/>
    <x v="116"/>
  </r>
  <r>
    <x v="0"/>
    <x v="116"/>
  </r>
  <r>
    <x v="0"/>
    <x v="110"/>
  </r>
  <r>
    <x v="0"/>
    <x v="24"/>
  </r>
  <r>
    <x v="0"/>
    <x v="13"/>
  </r>
  <r>
    <x v="0"/>
    <x v="13"/>
  </r>
  <r>
    <x v="2"/>
    <x v="24"/>
  </r>
  <r>
    <x v="1"/>
    <x v="60"/>
  </r>
  <r>
    <x v="0"/>
    <x v="50"/>
  </r>
  <r>
    <x v="0"/>
    <x v="110"/>
  </r>
  <r>
    <x v="1"/>
    <x v="144"/>
  </r>
  <r>
    <x v="1"/>
    <x v="136"/>
  </r>
  <r>
    <x v="1"/>
    <x v="147"/>
  </r>
  <r>
    <x v="1"/>
    <x v="147"/>
  </r>
  <r>
    <x v="1"/>
    <x v="144"/>
  </r>
  <r>
    <x v="1"/>
    <x v="144"/>
  </r>
  <r>
    <x v="0"/>
    <x v="151"/>
  </r>
  <r>
    <x v="1"/>
    <x v="144"/>
  </r>
  <r>
    <x v="2"/>
    <x v="152"/>
  </r>
  <r>
    <x v="1"/>
    <x v="57"/>
  </r>
  <r>
    <x v="1"/>
    <x v="57"/>
  </r>
  <r>
    <x v="1"/>
    <x v="13"/>
  </r>
  <r>
    <x v="1"/>
    <x v="144"/>
  </r>
  <r>
    <x v="1"/>
    <x v="144"/>
  </r>
  <r>
    <x v="2"/>
    <x v="144"/>
  </r>
  <r>
    <x v="0"/>
    <x v="144"/>
  </r>
  <r>
    <x v="0"/>
    <x v="132"/>
  </r>
  <r>
    <x v="0"/>
    <x v="57"/>
  </r>
  <r>
    <x v="0"/>
    <x v="57"/>
  </r>
  <r>
    <x v="0"/>
    <x v="132"/>
  </r>
  <r>
    <x v="1"/>
    <x v="153"/>
  </r>
  <r>
    <x v="1"/>
    <x v="80"/>
  </r>
  <r>
    <x v="0"/>
    <x v="132"/>
  </r>
  <r>
    <x v="1"/>
    <x v="153"/>
  </r>
  <r>
    <x v="0"/>
    <x v="13"/>
  </r>
  <r>
    <x v="1"/>
    <x v="154"/>
  </r>
  <r>
    <x v="2"/>
    <x v="57"/>
  </r>
  <r>
    <x v="0"/>
    <x v="148"/>
  </r>
  <r>
    <x v="1"/>
    <x v="147"/>
  </r>
  <r>
    <x v="3"/>
    <x v="57"/>
  </r>
  <r>
    <x v="0"/>
    <x v="155"/>
  </r>
  <r>
    <x v="3"/>
    <x v="57"/>
  </r>
  <r>
    <x v="0"/>
    <x v="154"/>
  </r>
  <r>
    <x v="0"/>
    <x v="57"/>
  </r>
  <r>
    <x v="0"/>
    <x v="148"/>
  </r>
  <r>
    <x v="2"/>
    <x v="140"/>
  </r>
  <r>
    <x v="0"/>
    <x v="156"/>
  </r>
  <r>
    <x v="1"/>
    <x v="13"/>
  </r>
  <r>
    <x v="2"/>
    <x v="132"/>
  </r>
  <r>
    <x v="2"/>
    <x v="132"/>
  </r>
  <r>
    <x v="2"/>
    <x v="132"/>
  </r>
  <r>
    <x v="2"/>
    <x v="147"/>
  </r>
  <r>
    <x v="2"/>
    <x v="147"/>
  </r>
  <r>
    <x v="0"/>
    <x v="154"/>
  </r>
  <r>
    <x v="2"/>
    <x v="31"/>
  </r>
  <r>
    <x v="1"/>
    <x v="154"/>
  </r>
  <r>
    <x v="1"/>
    <x v="154"/>
  </r>
  <r>
    <x v="2"/>
    <x v="132"/>
  </r>
  <r>
    <x v="0"/>
    <x v="147"/>
  </r>
  <r>
    <x v="0"/>
    <x v="132"/>
  </r>
  <r>
    <x v="0"/>
    <x v="31"/>
  </r>
  <r>
    <x v="2"/>
    <x v="13"/>
  </r>
  <r>
    <x v="2"/>
    <x v="157"/>
  </r>
  <r>
    <x v="2"/>
    <x v="158"/>
  </r>
  <r>
    <x v="1"/>
    <x v="159"/>
  </r>
  <r>
    <x v="2"/>
    <x v="132"/>
  </r>
  <r>
    <x v="2"/>
    <x v="80"/>
  </r>
  <r>
    <x v="2"/>
    <x v="151"/>
  </r>
  <r>
    <x v="1"/>
    <x v="31"/>
  </r>
  <r>
    <x v="3"/>
    <x v="153"/>
  </r>
  <r>
    <x v="1"/>
    <x v="160"/>
  </r>
  <r>
    <x v="1"/>
    <x v="140"/>
  </r>
  <r>
    <x v="1"/>
    <x v="132"/>
  </r>
  <r>
    <x v="1"/>
    <x v="47"/>
  </r>
  <r>
    <x v="2"/>
    <x v="161"/>
  </r>
  <r>
    <x v="2"/>
    <x v="13"/>
  </r>
  <r>
    <x v="2"/>
    <x v="162"/>
  </r>
  <r>
    <x v="0"/>
    <x v="147"/>
  </r>
  <r>
    <x v="2"/>
    <x v="163"/>
  </r>
  <r>
    <x v="2"/>
    <x v="163"/>
  </r>
  <r>
    <x v="2"/>
    <x v="132"/>
  </r>
  <r>
    <x v="1"/>
    <x v="64"/>
  </r>
  <r>
    <x v="2"/>
    <x v="64"/>
  </r>
  <r>
    <x v="2"/>
    <x v="147"/>
  </r>
  <r>
    <x v="1"/>
    <x v="164"/>
  </r>
  <r>
    <x v="2"/>
    <x v="164"/>
  </r>
  <r>
    <x v="2"/>
    <x v="164"/>
  </r>
  <r>
    <x v="2"/>
    <x v="13"/>
  </r>
  <r>
    <x v="0"/>
    <x v="139"/>
  </r>
  <r>
    <x v="1"/>
    <x v="51"/>
  </r>
  <r>
    <x v="2"/>
    <x v="164"/>
  </r>
  <r>
    <x v="1"/>
    <x v="165"/>
  </r>
  <r>
    <x v="2"/>
    <x v="147"/>
  </r>
  <r>
    <x v="2"/>
    <x v="155"/>
  </r>
  <r>
    <x v="0"/>
    <x v="155"/>
  </r>
  <r>
    <x v="1"/>
    <x v="155"/>
  </r>
  <r>
    <x v="2"/>
    <x v="147"/>
  </r>
  <r>
    <x v="0"/>
    <x v="139"/>
  </r>
  <r>
    <x v="0"/>
    <x v="139"/>
  </r>
  <r>
    <x v="1"/>
    <x v="105"/>
  </r>
  <r>
    <x v="0"/>
    <x v="139"/>
  </r>
  <r>
    <x v="3"/>
    <x v="151"/>
  </r>
  <r>
    <x v="0"/>
    <x v="147"/>
  </r>
  <r>
    <x v="0"/>
    <x v="13"/>
  </r>
  <r>
    <x v="0"/>
    <x v="147"/>
  </r>
  <r>
    <x v="1"/>
    <x v="105"/>
  </r>
  <r>
    <x v="0"/>
    <x v="139"/>
  </r>
  <r>
    <x v="1"/>
    <x v="139"/>
  </r>
  <r>
    <x v="0"/>
    <x v="155"/>
  </r>
  <r>
    <x v="3"/>
    <x v="164"/>
  </r>
  <r>
    <x v="3"/>
    <x v="31"/>
  </r>
  <r>
    <x v="0"/>
    <x v="139"/>
  </r>
  <r>
    <x v="1"/>
    <x v="166"/>
  </r>
  <r>
    <x v="1"/>
    <x v="157"/>
  </r>
  <r>
    <x v="3"/>
    <x v="147"/>
  </r>
  <r>
    <x v="3"/>
    <x v="147"/>
  </r>
  <r>
    <x v="2"/>
    <x v="167"/>
  </r>
  <r>
    <x v="2"/>
    <x v="139"/>
  </r>
  <r>
    <x v="1"/>
    <x v="155"/>
  </r>
  <r>
    <x v="1"/>
    <x v="31"/>
  </r>
  <r>
    <x v="2"/>
    <x v="168"/>
  </r>
  <r>
    <x v="2"/>
    <x v="149"/>
  </r>
  <r>
    <x v="2"/>
    <x v="149"/>
  </r>
  <r>
    <x v="1"/>
    <x v="155"/>
  </r>
  <r>
    <x v="0"/>
    <x v="168"/>
  </r>
  <r>
    <x v="3"/>
    <x v="31"/>
  </r>
  <r>
    <x v="1"/>
    <x v="105"/>
  </r>
  <r>
    <x v="1"/>
    <x v="149"/>
  </r>
  <r>
    <x v="1"/>
    <x v="155"/>
  </r>
  <r>
    <x v="0"/>
    <x v="155"/>
  </r>
  <r>
    <x v="1"/>
    <x v="169"/>
  </r>
  <r>
    <x v="0"/>
    <x v="155"/>
  </r>
  <r>
    <x v="0"/>
    <x v="170"/>
  </r>
  <r>
    <x v="2"/>
    <x v="152"/>
  </r>
  <r>
    <x v="1"/>
    <x v="47"/>
  </r>
  <r>
    <x v="0"/>
    <x v="171"/>
  </r>
  <r>
    <x v="1"/>
    <x v="169"/>
  </r>
  <r>
    <x v="2"/>
    <x v="167"/>
  </r>
  <r>
    <x v="2"/>
    <x v="64"/>
  </r>
  <r>
    <x v="2"/>
    <x v="64"/>
  </r>
  <r>
    <x v="2"/>
    <x v="172"/>
  </r>
  <r>
    <x v="1"/>
    <x v="173"/>
  </r>
  <r>
    <x v="1"/>
    <x v="172"/>
  </r>
  <r>
    <x v="1"/>
    <x v="105"/>
  </r>
  <r>
    <x v="1"/>
    <x v="174"/>
  </r>
  <r>
    <x v="1"/>
    <x v="172"/>
  </r>
  <r>
    <x v="0"/>
    <x v="175"/>
  </r>
  <r>
    <x v="2"/>
    <x v="175"/>
  </r>
  <r>
    <x v="0"/>
    <x v="175"/>
  </r>
  <r>
    <x v="2"/>
    <x v="175"/>
  </r>
  <r>
    <x v="2"/>
    <x v="13"/>
  </r>
  <r>
    <x v="1"/>
    <x v="176"/>
  </r>
  <r>
    <x v="2"/>
    <x v="175"/>
  </r>
  <r>
    <x v="3"/>
    <x v="168"/>
  </r>
  <r>
    <x v="0"/>
    <x v="138"/>
  </r>
  <r>
    <x v="0"/>
    <x v="171"/>
  </r>
  <r>
    <x v="0"/>
    <x v="13"/>
  </r>
  <r>
    <x v="0"/>
    <x v="168"/>
  </r>
  <r>
    <x v="0"/>
    <x v="171"/>
  </r>
  <r>
    <x v="1"/>
    <x v="105"/>
  </r>
  <r>
    <x v="2"/>
    <x v="168"/>
  </r>
  <r>
    <x v="2"/>
    <x v="13"/>
  </r>
  <r>
    <x v="0"/>
    <x v="168"/>
  </r>
  <r>
    <x v="0"/>
    <x v="168"/>
  </r>
  <r>
    <x v="1"/>
    <x v="105"/>
  </r>
  <r>
    <x v="2"/>
    <x v="13"/>
  </r>
  <r>
    <x v="2"/>
    <x v="171"/>
  </r>
  <r>
    <x v="2"/>
    <x v="136"/>
  </r>
  <r>
    <x v="2"/>
    <x v="157"/>
  </r>
  <r>
    <x v="0"/>
    <x v="105"/>
  </r>
  <r>
    <x v="2"/>
    <x v="13"/>
  </r>
  <r>
    <x v="0"/>
    <x v="157"/>
  </r>
  <r>
    <x v="2"/>
    <x v="13"/>
  </r>
  <r>
    <x v="0"/>
    <x v="64"/>
  </r>
  <r>
    <x v="1"/>
    <x v="105"/>
  </r>
  <r>
    <x v="1"/>
    <x v="177"/>
  </r>
  <r>
    <x v="2"/>
    <x v="178"/>
  </r>
  <r>
    <x v="0"/>
    <x v="105"/>
  </r>
  <r>
    <x v="0"/>
    <x v="105"/>
  </r>
  <r>
    <x v="1"/>
    <x v="178"/>
  </r>
  <r>
    <x v="0"/>
    <x v="105"/>
  </r>
  <r>
    <x v="3"/>
    <x v="157"/>
  </r>
  <r>
    <x v="0"/>
    <x v="105"/>
  </r>
  <r>
    <x v="1"/>
    <x v="157"/>
  </r>
  <r>
    <x v="1"/>
    <x v="105"/>
  </r>
  <r>
    <x v="3"/>
    <x v="105"/>
  </r>
  <r>
    <x v="1"/>
    <x v="87"/>
  </r>
  <r>
    <x v="3"/>
    <x v="47"/>
  </r>
  <r>
    <x v="2"/>
    <x v="64"/>
  </r>
  <r>
    <x v="0"/>
    <x v="105"/>
  </r>
  <r>
    <x v="2"/>
    <x v="64"/>
  </r>
  <r>
    <x v="2"/>
    <x v="64"/>
  </r>
  <r>
    <x v="1"/>
    <x v="157"/>
  </r>
  <r>
    <x v="0"/>
    <x v="47"/>
  </r>
  <r>
    <x v="3"/>
    <x v="47"/>
  </r>
  <r>
    <x v="0"/>
    <x v="162"/>
  </r>
  <r>
    <x v="2"/>
    <x v="13"/>
  </r>
  <r>
    <x v="2"/>
    <x v="152"/>
  </r>
  <r>
    <x v="3"/>
    <x v="157"/>
  </r>
  <r>
    <x v="2"/>
    <x v="64"/>
  </r>
  <r>
    <x v="3"/>
    <x v="136"/>
  </r>
  <r>
    <x v="0"/>
    <x v="64"/>
  </r>
  <r>
    <x v="2"/>
    <x v="136"/>
  </r>
  <r>
    <x v="1"/>
    <x v="169"/>
  </r>
  <r>
    <x v="2"/>
    <x v="64"/>
  </r>
  <r>
    <x v="1"/>
    <x v="13"/>
  </r>
  <r>
    <x v="2"/>
    <x v="152"/>
  </r>
  <r>
    <x v="1"/>
    <x v="47"/>
  </r>
  <r>
    <x v="0"/>
    <x v="179"/>
  </r>
  <r>
    <x v="1"/>
    <x v="13"/>
  </r>
  <r>
    <x v="0"/>
    <x v="13"/>
  </r>
  <r>
    <x v="0"/>
    <x v="13"/>
  </r>
  <r>
    <x v="1"/>
    <x v="180"/>
  </r>
  <r>
    <x v="0"/>
    <x v="170"/>
  </r>
  <r>
    <x v="0"/>
    <x v="13"/>
  </r>
  <r>
    <x v="2"/>
    <x v="13"/>
  </r>
  <r>
    <x v="2"/>
    <x v="47"/>
  </r>
  <r>
    <x v="1"/>
    <x v="47"/>
  </r>
  <r>
    <x v="2"/>
    <x v="13"/>
  </r>
  <r>
    <x v="0"/>
    <x v="47"/>
  </r>
  <r>
    <x v="2"/>
    <x v="13"/>
  </r>
  <r>
    <x v="0"/>
    <x v="181"/>
  </r>
  <r>
    <x v="0"/>
    <x v="179"/>
  </r>
  <r>
    <x v="1"/>
    <x v="13"/>
  </r>
  <r>
    <x v="2"/>
    <x v="182"/>
  </r>
  <r>
    <x v="2"/>
    <x v="182"/>
  </r>
  <r>
    <x v="2"/>
    <x v="158"/>
  </r>
  <r>
    <x v="2"/>
    <x v="182"/>
  </r>
  <r>
    <x v="2"/>
    <x v="182"/>
  </r>
  <r>
    <x v="2"/>
    <x v="13"/>
  </r>
  <r>
    <x v="2"/>
    <x v="182"/>
  </r>
  <r>
    <x v="2"/>
    <x v="182"/>
  </r>
  <r>
    <x v="2"/>
    <x v="182"/>
  </r>
  <r>
    <x v="2"/>
    <x v="13"/>
  </r>
  <r>
    <x v="1"/>
    <x v="183"/>
  </r>
  <r>
    <x v="0"/>
    <x v="167"/>
  </r>
  <r>
    <x v="1"/>
    <x v="13"/>
  </r>
  <r>
    <x v="1"/>
    <x v="80"/>
  </r>
  <r>
    <x v="3"/>
    <x v="182"/>
  </r>
  <r>
    <x v="1"/>
    <x v="159"/>
  </r>
  <r>
    <x v="2"/>
    <x v="184"/>
  </r>
  <r>
    <x v="1"/>
    <x v="179"/>
  </r>
  <r>
    <x v="0"/>
    <x v="184"/>
  </r>
  <r>
    <x v="2"/>
    <x v="13"/>
  </r>
  <r>
    <x v="2"/>
    <x v="13"/>
  </r>
  <r>
    <x v="0"/>
    <x v="182"/>
  </r>
  <r>
    <x v="2"/>
    <x v="184"/>
  </r>
  <r>
    <x v="2"/>
    <x v="179"/>
  </r>
  <r>
    <x v="2"/>
    <x v="182"/>
  </r>
  <r>
    <x v="1"/>
    <x v="185"/>
  </r>
  <r>
    <x v="0"/>
    <x v="182"/>
  </r>
  <r>
    <x v="1"/>
    <x v="80"/>
  </r>
  <r>
    <x v="1"/>
    <x v="159"/>
  </r>
  <r>
    <x v="2"/>
    <x v="186"/>
  </r>
  <r>
    <x v="1"/>
    <x v="178"/>
  </r>
  <r>
    <x v="1"/>
    <x v="159"/>
  </r>
  <r>
    <x v="1"/>
    <x v="135"/>
  </r>
  <r>
    <x v="0"/>
    <x v="180"/>
  </r>
  <r>
    <x v="1"/>
    <x v="180"/>
  </r>
  <r>
    <x v="1"/>
    <x v="13"/>
  </r>
  <r>
    <x v="1"/>
    <x v="187"/>
  </r>
  <r>
    <x v="3"/>
    <x v="187"/>
  </r>
  <r>
    <x v="1"/>
    <x v="184"/>
  </r>
  <r>
    <x v="1"/>
    <x v="187"/>
  </r>
  <r>
    <x v="2"/>
    <x v="167"/>
  </r>
  <r>
    <x v="1"/>
    <x v="80"/>
  </r>
  <r>
    <x v="0"/>
    <x v="165"/>
  </r>
  <r>
    <x v="0"/>
    <x v="165"/>
  </r>
  <r>
    <x v="0"/>
    <x v="159"/>
  </r>
  <r>
    <x v="1"/>
    <x v="188"/>
  </r>
  <r>
    <x v="0"/>
    <x v="165"/>
  </r>
  <r>
    <x v="0"/>
    <x v="13"/>
  </r>
  <r>
    <x v="2"/>
    <x v="13"/>
  </r>
  <r>
    <x v="1"/>
    <x v="177"/>
  </r>
  <r>
    <x v="0"/>
    <x v="169"/>
  </r>
  <r>
    <x v="1"/>
    <x v="165"/>
  </r>
  <r>
    <x v="1"/>
    <x v="143"/>
  </r>
  <r>
    <x v="1"/>
    <x v="39"/>
  </r>
  <r>
    <x v="1"/>
    <x v="80"/>
  </r>
  <r>
    <x v="0"/>
    <x v="189"/>
  </r>
  <r>
    <x v="0"/>
    <x v="143"/>
  </r>
  <r>
    <x v="1"/>
    <x v="165"/>
  </r>
  <r>
    <x v="1"/>
    <x v="165"/>
  </r>
  <r>
    <x v="1"/>
    <x v="143"/>
  </r>
  <r>
    <x v="2"/>
    <x v="13"/>
  </r>
  <r>
    <x v="3"/>
    <x v="39"/>
  </r>
  <r>
    <x v="2"/>
    <x v="13"/>
  </r>
  <r>
    <x v="0"/>
    <x v="39"/>
  </r>
  <r>
    <x v="3"/>
    <x v="143"/>
  </r>
  <r>
    <x v="3"/>
    <x v="80"/>
  </r>
  <r>
    <x v="0"/>
    <x v="39"/>
  </r>
  <r>
    <x v="1"/>
    <x v="13"/>
  </r>
  <r>
    <x v="0"/>
    <x v="190"/>
  </r>
  <r>
    <x v="1"/>
    <x v="80"/>
  </r>
  <r>
    <x v="1"/>
    <x v="13"/>
  </r>
  <r>
    <x v="2"/>
    <x v="162"/>
  </r>
  <r>
    <x v="2"/>
    <x v="13"/>
  </r>
  <r>
    <x v="1"/>
    <x v="191"/>
  </r>
  <r>
    <x v="1"/>
    <x v="13"/>
  </r>
  <r>
    <x v="1"/>
    <x v="190"/>
  </r>
  <r>
    <x v="1"/>
    <x v="13"/>
  </r>
  <r>
    <x v="0"/>
    <x v="80"/>
  </r>
  <r>
    <x v="1"/>
    <x v="178"/>
  </r>
  <r>
    <x v="0"/>
    <x v="190"/>
  </r>
  <r>
    <x v="2"/>
    <x v="192"/>
  </r>
  <r>
    <x v="2"/>
    <x v="13"/>
  </r>
  <r>
    <x v="1"/>
    <x v="193"/>
  </r>
  <r>
    <x v="1"/>
    <x v="194"/>
  </r>
  <r>
    <x v="0"/>
    <x v="171"/>
  </r>
  <r>
    <x v="2"/>
    <x v="185"/>
  </r>
  <r>
    <x v="0"/>
    <x v="190"/>
  </r>
  <r>
    <x v="0"/>
    <x v="186"/>
  </r>
  <r>
    <x v="0"/>
    <x v="191"/>
  </r>
  <r>
    <x v="0"/>
    <x v="39"/>
  </r>
  <r>
    <x v="0"/>
    <x v="190"/>
  </r>
  <r>
    <x v="1"/>
    <x v="39"/>
  </r>
  <r>
    <x v="3"/>
    <x v="39"/>
  </r>
  <r>
    <x v="1"/>
    <x v="49"/>
  </r>
  <r>
    <x v="0"/>
    <x v="13"/>
  </r>
  <r>
    <x v="0"/>
    <x v="190"/>
  </r>
  <r>
    <x v="1"/>
    <x v="13"/>
  </r>
  <r>
    <x v="1"/>
    <x v="178"/>
  </r>
  <r>
    <x v="1"/>
    <x v="49"/>
  </r>
  <r>
    <x v="0"/>
    <x v="190"/>
  </r>
  <r>
    <x v="0"/>
    <x v="190"/>
  </r>
  <r>
    <x v="0"/>
    <x v="191"/>
  </r>
  <r>
    <x v="0"/>
    <x v="183"/>
  </r>
  <r>
    <x v="1"/>
    <x v="135"/>
  </r>
  <r>
    <x v="1"/>
    <x v="178"/>
  </r>
  <r>
    <x v="0"/>
    <x v="191"/>
  </r>
  <r>
    <x v="2"/>
    <x v="191"/>
  </r>
  <r>
    <x v="0"/>
    <x v="191"/>
  </r>
  <r>
    <x v="1"/>
    <x v="193"/>
  </r>
  <r>
    <x v="0"/>
    <x v="183"/>
  </r>
  <r>
    <x v="1"/>
    <x v="13"/>
  </r>
  <r>
    <x v="2"/>
    <x v="191"/>
  </r>
  <r>
    <x v="2"/>
    <x v="158"/>
  </r>
  <r>
    <x v="2"/>
    <x v="13"/>
  </r>
  <r>
    <x v="0"/>
    <x v="13"/>
  </r>
  <r>
    <x v="0"/>
    <x v="183"/>
  </r>
  <r>
    <x v="1"/>
    <x v="185"/>
  </r>
  <r>
    <x v="1"/>
    <x v="49"/>
  </r>
  <r>
    <x v="2"/>
    <x v="185"/>
  </r>
  <r>
    <x v="1"/>
    <x v="193"/>
  </r>
  <r>
    <x v="3"/>
    <x v="191"/>
  </r>
  <r>
    <x v="0"/>
    <x v="13"/>
  </r>
  <r>
    <x v="1"/>
    <x v="135"/>
  </r>
  <r>
    <x v="0"/>
    <x v="191"/>
  </r>
  <r>
    <x v="1"/>
    <x v="191"/>
  </r>
  <r>
    <x v="0"/>
    <x v="195"/>
  </r>
  <r>
    <x v="1"/>
    <x v="186"/>
  </r>
  <r>
    <x v="0"/>
    <x v="196"/>
  </r>
  <r>
    <x v="1"/>
    <x v="197"/>
  </r>
  <r>
    <x v="1"/>
    <x v="186"/>
  </r>
  <r>
    <x v="0"/>
    <x v="198"/>
  </r>
  <r>
    <x v="0"/>
    <x v="198"/>
  </r>
  <r>
    <x v="1"/>
    <x v="186"/>
  </r>
  <r>
    <x v="0"/>
    <x v="177"/>
  </r>
  <r>
    <x v="0"/>
    <x v="186"/>
  </r>
  <r>
    <x v="1"/>
    <x v="193"/>
  </r>
  <r>
    <x v="2"/>
    <x v="13"/>
  </r>
  <r>
    <x v="2"/>
    <x v="193"/>
  </r>
  <r>
    <x v="0"/>
    <x v="198"/>
  </r>
  <r>
    <x v="2"/>
    <x v="195"/>
  </r>
  <r>
    <x v="1"/>
    <x v="199"/>
  </r>
  <r>
    <x v="0"/>
    <x v="193"/>
  </r>
  <r>
    <x v="1"/>
    <x v="177"/>
  </r>
  <r>
    <x v="0"/>
    <x v="193"/>
  </r>
  <r>
    <x v="1"/>
    <x v="177"/>
  </r>
  <r>
    <x v="0"/>
    <x v="192"/>
  </r>
  <r>
    <x v="1"/>
    <x v="200"/>
  </r>
  <r>
    <x v="1"/>
    <x v="173"/>
  </r>
  <r>
    <x v="1"/>
    <x v="173"/>
  </r>
  <r>
    <x v="1"/>
    <x v="177"/>
  </r>
  <r>
    <x v="1"/>
    <x v="177"/>
  </r>
  <r>
    <x v="0"/>
    <x v="195"/>
  </r>
  <r>
    <x v="1"/>
    <x v="192"/>
  </r>
  <r>
    <x v="1"/>
    <x v="194"/>
  </r>
  <r>
    <x v="1"/>
    <x v="201"/>
  </r>
  <r>
    <x v="1"/>
    <x v="13"/>
  </r>
  <r>
    <x v="1"/>
    <x v="160"/>
  </r>
  <r>
    <x v="0"/>
    <x v="192"/>
  </r>
  <r>
    <x v="2"/>
    <x v="13"/>
  </r>
  <r>
    <x v="2"/>
    <x v="187"/>
  </r>
  <r>
    <x v="2"/>
    <x v="179"/>
  </r>
  <r>
    <x v="2"/>
    <x v="171"/>
  </r>
  <r>
    <x v="2"/>
    <x v="192"/>
  </r>
  <r>
    <x v="2"/>
    <x v="177"/>
  </r>
  <r>
    <x v="1"/>
    <x v="194"/>
  </r>
  <r>
    <x v="0"/>
    <x v="173"/>
  </r>
  <r>
    <x v="0"/>
    <x v="195"/>
  </r>
  <r>
    <x v="2"/>
    <x v="195"/>
  </r>
  <r>
    <x v="2"/>
    <x v="192"/>
  </r>
  <r>
    <x v="2"/>
    <x v="192"/>
  </r>
  <r>
    <x v="1"/>
    <x v="194"/>
  </r>
  <r>
    <x v="2"/>
    <x v="158"/>
  </r>
  <r>
    <x v="0"/>
    <x v="195"/>
  </r>
  <r>
    <x v="3"/>
    <x v="135"/>
  </r>
  <r>
    <x v="0"/>
    <x v="201"/>
  </r>
  <r>
    <x v="0"/>
    <x v="201"/>
  </r>
  <r>
    <x v="1"/>
    <x v="135"/>
  </r>
  <r>
    <x v="0"/>
    <x v="201"/>
  </r>
  <r>
    <x v="0"/>
    <x v="162"/>
  </r>
  <r>
    <x v="1"/>
    <x v="202"/>
  </r>
  <r>
    <x v="1"/>
    <x v="162"/>
  </r>
  <r>
    <x v="2"/>
    <x v="51"/>
  </r>
  <r>
    <x v="0"/>
    <x v="162"/>
  </r>
  <r>
    <x v="0"/>
    <x v="202"/>
  </r>
  <r>
    <x v="1"/>
    <x v="13"/>
  </r>
  <r>
    <x v="0"/>
    <x v="203"/>
  </r>
  <r>
    <x v="2"/>
    <x v="200"/>
  </r>
  <r>
    <x v="0"/>
    <x v="203"/>
  </r>
  <r>
    <x v="1"/>
    <x v="162"/>
  </r>
  <r>
    <x v="1"/>
    <x v="203"/>
  </r>
  <r>
    <x v="2"/>
    <x v="135"/>
  </r>
  <r>
    <x v="2"/>
    <x v="13"/>
  </r>
  <r>
    <x v="2"/>
    <x v="13"/>
  </r>
  <r>
    <x v="1"/>
    <x v="194"/>
  </r>
  <r>
    <x v="0"/>
    <x v="162"/>
  </r>
  <r>
    <x v="1"/>
    <x v="204"/>
  </r>
  <r>
    <x v="0"/>
    <x v="13"/>
  </r>
  <r>
    <x v="2"/>
    <x v="205"/>
  </r>
  <r>
    <x v="1"/>
    <x v="204"/>
  </r>
  <r>
    <x v="1"/>
    <x v="206"/>
  </r>
  <r>
    <x v="0"/>
    <x v="207"/>
  </r>
  <r>
    <x v="2"/>
    <x v="13"/>
  </r>
  <r>
    <x v="0"/>
    <x v="123"/>
  </r>
  <r>
    <x v="2"/>
    <x v="208"/>
  </r>
  <r>
    <x v="0"/>
    <x v="203"/>
  </r>
  <r>
    <x v="0"/>
    <x v="123"/>
  </r>
  <r>
    <x v="0"/>
    <x v="13"/>
  </r>
  <r>
    <x v="0"/>
    <x v="13"/>
  </r>
  <r>
    <x v="0"/>
    <x v="194"/>
  </r>
  <r>
    <x v="1"/>
    <x v="194"/>
  </r>
  <r>
    <x v="2"/>
    <x v="158"/>
  </r>
  <r>
    <x v="2"/>
    <x v="13"/>
  </r>
  <r>
    <x v="1"/>
    <x v="51"/>
  </r>
  <r>
    <x v="2"/>
    <x v="189"/>
  </r>
  <r>
    <x v="2"/>
    <x v="13"/>
  </r>
  <r>
    <x v="2"/>
    <x v="209"/>
  </r>
  <r>
    <x v="0"/>
    <x v="51"/>
  </r>
  <r>
    <x v="0"/>
    <x v="210"/>
  </r>
  <r>
    <x v="1"/>
    <x v="13"/>
  </r>
  <r>
    <x v="0"/>
    <x v="135"/>
  </r>
  <r>
    <x v="1"/>
    <x v="115"/>
  </r>
  <r>
    <x v="0"/>
    <x v="210"/>
  </r>
  <r>
    <x v="0"/>
    <x v="135"/>
  </r>
  <r>
    <x v="0"/>
    <x v="13"/>
  </r>
  <r>
    <x v="0"/>
    <x v="142"/>
  </r>
  <r>
    <x v="1"/>
    <x v="13"/>
  </r>
  <r>
    <x v="0"/>
    <x v="135"/>
  </r>
  <r>
    <x v="1"/>
    <x v="158"/>
  </r>
  <r>
    <x v="0"/>
    <x v="189"/>
  </r>
  <r>
    <x v="2"/>
    <x v="13"/>
  </r>
  <r>
    <x v="1"/>
    <x v="135"/>
  </r>
  <r>
    <x v="1"/>
    <x v="115"/>
  </r>
  <r>
    <x v="1"/>
    <x v="115"/>
  </r>
  <r>
    <x v="0"/>
    <x v="189"/>
  </r>
  <r>
    <x v="1"/>
    <x v="60"/>
  </r>
  <r>
    <x v="0"/>
    <x v="142"/>
  </r>
  <r>
    <x v="1"/>
    <x v="158"/>
  </r>
  <r>
    <x v="2"/>
    <x v="142"/>
  </r>
  <r>
    <x v="1"/>
    <x v="158"/>
  </r>
  <r>
    <x v="0"/>
    <x v="142"/>
  </r>
  <r>
    <x v="1"/>
    <x v="13"/>
  </r>
  <r>
    <x v="1"/>
    <x v="13"/>
  </r>
  <r>
    <x v="2"/>
    <x v="189"/>
  </r>
  <r>
    <x v="0"/>
    <x v="189"/>
  </r>
  <r>
    <x v="3"/>
    <x v="142"/>
  </r>
  <r>
    <x v="0"/>
    <x v="142"/>
  </r>
  <r>
    <x v="2"/>
    <x v="142"/>
  </r>
  <r>
    <x v="2"/>
    <x v="13"/>
  </r>
  <r>
    <x v="0"/>
    <x v="210"/>
  </r>
  <r>
    <x v="0"/>
    <x v="209"/>
  </r>
  <r>
    <x v="0"/>
    <x v="189"/>
  </r>
  <r>
    <x v="2"/>
    <x v="189"/>
  </r>
  <r>
    <x v="0"/>
    <x v="200"/>
  </r>
  <r>
    <x v="2"/>
    <x v="13"/>
  </r>
  <r>
    <x v="0"/>
    <x v="210"/>
  </r>
  <r>
    <x v="1"/>
    <x v="189"/>
  </r>
  <r>
    <x v="0"/>
    <x v="189"/>
  </r>
  <r>
    <x v="0"/>
    <x v="210"/>
  </r>
  <r>
    <x v="0"/>
    <x v="211"/>
  </r>
  <r>
    <x v="0"/>
    <x v="205"/>
  </r>
  <r>
    <x v="2"/>
    <x v="212"/>
  </r>
  <r>
    <x v="1"/>
    <x v="115"/>
  </r>
  <r>
    <x v="1"/>
    <x v="158"/>
  </r>
  <r>
    <x v="1"/>
    <x v="115"/>
  </r>
  <r>
    <x v="2"/>
    <x v="115"/>
  </r>
  <r>
    <x v="0"/>
    <x v="115"/>
  </r>
  <r>
    <x v="0"/>
    <x v="176"/>
  </r>
  <r>
    <x v="0"/>
    <x v="158"/>
  </r>
  <r>
    <x v="0"/>
    <x v="158"/>
  </r>
  <r>
    <x v="0"/>
    <x v="115"/>
  </r>
  <r>
    <x v="0"/>
    <x v="200"/>
  </r>
  <r>
    <x v="0"/>
    <x v="13"/>
  </r>
  <r>
    <x v="2"/>
    <x v="13"/>
  </r>
  <r>
    <x v="0"/>
    <x v="213"/>
  </r>
  <r>
    <x v="0"/>
    <x v="158"/>
  </r>
  <r>
    <x v="2"/>
    <x v="205"/>
  </r>
  <r>
    <x v="1"/>
    <x v="96"/>
  </r>
  <r>
    <x v="0"/>
    <x v="213"/>
  </r>
  <r>
    <x v="1"/>
    <x v="200"/>
  </r>
  <r>
    <x v="1"/>
    <x v="115"/>
  </r>
  <r>
    <x v="1"/>
    <x v="115"/>
  </r>
  <r>
    <x v="0"/>
    <x v="200"/>
  </r>
  <r>
    <x v="2"/>
    <x v="115"/>
  </r>
  <r>
    <x v="2"/>
    <x v="115"/>
  </r>
  <r>
    <x v="2"/>
    <x v="158"/>
  </r>
  <r>
    <x v="2"/>
    <x v="115"/>
  </r>
  <r>
    <x v="1"/>
    <x v="96"/>
  </r>
  <r>
    <x v="0"/>
    <x v="158"/>
  </r>
  <r>
    <x v="1"/>
    <x v="205"/>
  </r>
  <r>
    <x v="0"/>
    <x v="152"/>
  </r>
  <r>
    <x v="0"/>
    <x v="213"/>
  </r>
  <r>
    <x v="1"/>
    <x v="197"/>
  </r>
  <r>
    <x v="0"/>
    <x v="205"/>
  </r>
  <r>
    <x v="0"/>
    <x v="152"/>
  </r>
  <r>
    <x v="1"/>
    <x v="109"/>
  </r>
  <r>
    <x v="1"/>
    <x v="152"/>
  </r>
  <r>
    <x v="1"/>
    <x v="205"/>
  </r>
  <r>
    <x v="1"/>
    <x v="214"/>
  </r>
  <r>
    <x v="0"/>
    <x v="213"/>
  </r>
  <r>
    <x v="1"/>
    <x v="215"/>
  </r>
  <r>
    <x v="0"/>
    <x v="213"/>
  </r>
  <r>
    <x v="0"/>
    <x v="13"/>
  </r>
  <r>
    <x v="0"/>
    <x v="216"/>
  </r>
  <r>
    <x v="1"/>
    <x v="209"/>
  </r>
  <r>
    <x v="1"/>
    <x v="209"/>
  </r>
  <r>
    <x v="1"/>
    <x v="13"/>
  </r>
  <r>
    <x v="2"/>
    <x v="209"/>
  </r>
  <r>
    <x v="0"/>
    <x v="205"/>
  </r>
  <r>
    <x v="0"/>
    <x v="217"/>
  </r>
  <r>
    <x v="0"/>
    <x v="205"/>
  </r>
  <r>
    <x v="0"/>
    <x v="217"/>
  </r>
  <r>
    <x v="1"/>
    <x v="209"/>
  </r>
  <r>
    <x v="1"/>
    <x v="209"/>
  </r>
  <r>
    <x v="1"/>
    <x v="209"/>
  </r>
  <r>
    <x v="1"/>
    <x v="13"/>
  </r>
  <r>
    <x v="1"/>
    <x v="218"/>
  </r>
  <r>
    <x v="2"/>
    <x v="217"/>
  </r>
  <r>
    <x v="1"/>
    <x v="13"/>
  </r>
  <r>
    <x v="1"/>
    <x v="214"/>
  </r>
  <r>
    <x v="2"/>
    <x v="13"/>
  </r>
  <r>
    <x v="1"/>
    <x v="13"/>
  </r>
  <r>
    <x v="1"/>
    <x v="209"/>
  </r>
  <r>
    <x v="0"/>
    <x v="209"/>
  </r>
  <r>
    <x v="0"/>
    <x v="13"/>
  </r>
  <r>
    <x v="0"/>
    <x v="209"/>
  </r>
  <r>
    <x v="0"/>
    <x v="217"/>
  </r>
  <r>
    <x v="0"/>
    <x v="219"/>
  </r>
  <r>
    <x v="0"/>
    <x v="217"/>
  </r>
  <r>
    <x v="0"/>
    <x v="219"/>
  </r>
  <r>
    <x v="2"/>
    <x v="209"/>
  </r>
  <r>
    <x v="0"/>
    <x v="220"/>
  </r>
  <r>
    <x v="2"/>
    <x v="217"/>
  </r>
  <r>
    <x v="1"/>
    <x v="197"/>
  </r>
  <r>
    <x v="3"/>
    <x v="217"/>
  </r>
  <r>
    <x v="1"/>
    <x v="221"/>
  </r>
  <r>
    <x v="0"/>
    <x v="188"/>
  </r>
  <r>
    <x v="2"/>
    <x v="217"/>
  </r>
  <r>
    <x v="0"/>
    <x v="13"/>
  </r>
  <r>
    <x v="2"/>
    <x v="13"/>
  </r>
  <r>
    <x v="2"/>
    <x v="13"/>
  </r>
  <r>
    <x v="2"/>
    <x v="222"/>
  </r>
  <r>
    <x v="2"/>
    <x v="222"/>
  </r>
  <r>
    <x v="2"/>
    <x v="13"/>
  </r>
  <r>
    <x v="0"/>
    <x v="209"/>
  </r>
  <r>
    <x v="0"/>
    <x v="209"/>
  </r>
  <r>
    <x v="1"/>
    <x v="160"/>
  </r>
  <r>
    <x v="2"/>
    <x v="13"/>
  </r>
  <r>
    <x v="2"/>
    <x v="13"/>
  </r>
  <r>
    <x v="0"/>
    <x v="208"/>
  </r>
  <r>
    <x v="3"/>
    <x v="209"/>
  </r>
  <r>
    <x v="1"/>
    <x v="209"/>
  </r>
  <r>
    <x v="3"/>
    <x v="223"/>
  </r>
  <r>
    <x v="1"/>
    <x v="220"/>
  </r>
  <r>
    <x v="1"/>
    <x v="209"/>
  </r>
  <r>
    <x v="0"/>
    <x v="188"/>
  </r>
  <r>
    <x v="1"/>
    <x v="188"/>
  </r>
  <r>
    <x v="2"/>
    <x v="221"/>
  </r>
  <r>
    <x v="2"/>
    <x v="212"/>
  </r>
  <r>
    <x v="1"/>
    <x v="13"/>
  </r>
  <r>
    <x v="1"/>
    <x v="96"/>
  </r>
  <r>
    <x v="1"/>
    <x v="13"/>
  </r>
  <r>
    <x v="2"/>
    <x v="13"/>
  </r>
  <r>
    <x v="1"/>
    <x v="197"/>
  </r>
  <r>
    <x v="2"/>
    <x v="13"/>
  </r>
  <r>
    <x v="0"/>
    <x v="13"/>
  </r>
  <r>
    <x v="1"/>
    <x v="13"/>
  </r>
  <r>
    <x v="0"/>
    <x v="13"/>
  </r>
  <r>
    <x v="1"/>
    <x v="96"/>
  </r>
  <r>
    <x v="2"/>
    <x v="207"/>
  </r>
  <r>
    <x v="3"/>
    <x v="188"/>
  </r>
  <r>
    <x v="1"/>
    <x v="96"/>
  </r>
  <r>
    <x v="0"/>
    <x v="96"/>
  </r>
  <r>
    <x v="1"/>
    <x v="220"/>
  </r>
  <r>
    <x v="1"/>
    <x v="212"/>
  </r>
  <r>
    <x v="3"/>
    <x v="220"/>
  </r>
  <r>
    <x v="1"/>
    <x v="220"/>
  </r>
  <r>
    <x v="1"/>
    <x v="220"/>
  </r>
  <r>
    <x v="1"/>
    <x v="109"/>
  </r>
  <r>
    <x v="3"/>
    <x v="220"/>
  </r>
  <r>
    <x v="1"/>
    <x v="96"/>
  </r>
  <r>
    <x v="2"/>
    <x v="220"/>
  </r>
  <r>
    <x v="0"/>
    <x v="207"/>
  </r>
  <r>
    <x v="3"/>
    <x v="207"/>
  </r>
  <r>
    <x v="0"/>
    <x v="13"/>
  </r>
  <r>
    <x v="0"/>
    <x v="224"/>
  </r>
  <r>
    <x v="0"/>
    <x v="220"/>
  </r>
  <r>
    <x v="0"/>
    <x v="96"/>
  </r>
  <r>
    <x v="2"/>
    <x v="13"/>
  </r>
  <r>
    <x v="3"/>
    <x v="60"/>
  </r>
  <r>
    <x v="0"/>
    <x v="13"/>
  </r>
  <r>
    <x v="2"/>
    <x v="60"/>
  </r>
  <r>
    <x v="2"/>
    <x v="212"/>
  </r>
  <r>
    <x v="1"/>
    <x v="212"/>
  </r>
  <r>
    <x v="2"/>
    <x v="13"/>
  </r>
  <r>
    <x v="1"/>
    <x v="214"/>
  </r>
  <r>
    <x v="2"/>
    <x v="214"/>
  </r>
  <r>
    <x v="1"/>
    <x v="96"/>
  </r>
  <r>
    <x v="1"/>
    <x v="212"/>
  </r>
  <r>
    <x v="3"/>
    <x v="60"/>
  </r>
  <r>
    <x v="3"/>
    <x v="160"/>
  </r>
  <r>
    <x v="1"/>
    <x v="60"/>
  </r>
  <r>
    <x v="3"/>
    <x v="225"/>
  </r>
  <r>
    <x v="0"/>
    <x v="212"/>
  </r>
  <r>
    <x v="2"/>
    <x v="214"/>
  </r>
  <r>
    <x v="1"/>
    <x v="96"/>
  </r>
  <r>
    <x v="1"/>
    <x v="212"/>
  </r>
  <r>
    <x v="1"/>
    <x v="226"/>
  </r>
  <r>
    <x v="0"/>
    <x v="227"/>
  </r>
  <r>
    <x v="0"/>
    <x v="13"/>
  </r>
  <r>
    <x v="1"/>
    <x v="212"/>
  </r>
  <r>
    <x v="0"/>
    <x v="214"/>
  </r>
  <r>
    <x v="1"/>
    <x v="226"/>
  </r>
  <r>
    <x v="1"/>
    <x v="212"/>
  </r>
  <r>
    <x v="0"/>
    <x v="206"/>
  </r>
  <r>
    <x v="1"/>
    <x v="160"/>
  </r>
  <r>
    <x v="2"/>
    <x v="212"/>
  </r>
  <r>
    <x v="0"/>
    <x v="228"/>
  </r>
  <r>
    <x v="0"/>
    <x v="214"/>
  </r>
  <r>
    <x v="2"/>
    <x v="212"/>
  </r>
  <r>
    <x v="3"/>
    <x v="226"/>
  </r>
  <r>
    <x v="2"/>
    <x v="216"/>
  </r>
  <r>
    <x v="1"/>
    <x v="214"/>
  </r>
  <r>
    <x v="1"/>
    <x v="212"/>
  </r>
  <r>
    <x v="1"/>
    <x v="212"/>
  </r>
  <r>
    <x v="2"/>
    <x v="13"/>
  </r>
  <r>
    <x v="1"/>
    <x v="13"/>
  </r>
  <r>
    <x v="1"/>
    <x v="13"/>
  </r>
  <r>
    <x v="1"/>
    <x v="160"/>
  </r>
  <r>
    <x v="2"/>
    <x v="60"/>
  </r>
  <r>
    <x v="1"/>
    <x v="13"/>
  </r>
  <r>
    <x v="1"/>
    <x v="229"/>
  </r>
  <r>
    <x v="0"/>
    <x v="13"/>
  </r>
  <r>
    <x v="0"/>
    <x v="160"/>
  </r>
  <r>
    <x v="0"/>
    <x v="224"/>
  </r>
  <r>
    <x v="1"/>
    <x v="230"/>
  </r>
  <r>
    <x v="2"/>
    <x v="221"/>
  </r>
  <r>
    <x v="0"/>
    <x v="13"/>
  </r>
  <r>
    <x v="1"/>
    <x v="223"/>
  </r>
  <r>
    <x v="0"/>
    <x v="231"/>
  </r>
  <r>
    <x v="0"/>
    <x v="221"/>
  </r>
  <r>
    <x v="2"/>
    <x v="221"/>
  </r>
  <r>
    <x v="2"/>
    <x v="232"/>
  </r>
  <r>
    <x v="0"/>
    <x v="221"/>
  </r>
  <r>
    <x v="1"/>
    <x v="60"/>
  </r>
  <r>
    <x v="0"/>
    <x v="223"/>
  </r>
  <r>
    <x v="2"/>
    <x v="13"/>
  </r>
  <r>
    <x v="0"/>
    <x v="229"/>
  </r>
  <r>
    <x v="0"/>
    <x v="229"/>
  </r>
  <r>
    <x v="0"/>
    <x v="221"/>
  </r>
  <r>
    <x v="0"/>
    <x v="221"/>
  </r>
  <r>
    <x v="0"/>
    <x v="206"/>
  </r>
  <r>
    <x v="1"/>
    <x v="231"/>
  </r>
  <r>
    <x v="3"/>
    <x v="60"/>
  </r>
  <r>
    <x v="2"/>
    <x v="60"/>
  </r>
  <r>
    <x v="2"/>
    <x v="60"/>
  </r>
  <r>
    <x v="2"/>
    <x v="224"/>
  </r>
  <r>
    <x v="0"/>
    <x v="221"/>
  </r>
  <r>
    <x v="1"/>
    <x v="13"/>
  </r>
  <r>
    <x v="0"/>
    <x v="221"/>
  </r>
  <r>
    <x v="1"/>
    <x v="60"/>
  </r>
  <r>
    <x v="0"/>
    <x v="233"/>
  </r>
  <r>
    <x v="0"/>
    <x v="229"/>
  </r>
  <r>
    <x v="2"/>
    <x v="13"/>
  </r>
  <r>
    <x v="1"/>
    <x v="13"/>
  </r>
  <r>
    <x v="0"/>
    <x v="60"/>
  </r>
  <r>
    <x v="1"/>
    <x v="161"/>
  </r>
  <r>
    <x v="0"/>
    <x v="234"/>
  </r>
  <r>
    <x v="1"/>
    <x v="161"/>
  </r>
  <r>
    <x v="0"/>
    <x v="161"/>
  </r>
  <r>
    <x v="0"/>
    <x v="224"/>
  </r>
  <r>
    <x v="0"/>
    <x v="161"/>
  </r>
  <r>
    <x v="2"/>
    <x v="13"/>
  </r>
  <r>
    <x v="0"/>
    <x v="235"/>
  </r>
  <r>
    <x v="1"/>
    <x v="13"/>
  </r>
  <r>
    <x v="0"/>
    <x v="13"/>
  </r>
  <r>
    <x v="1"/>
    <x v="224"/>
  </r>
  <r>
    <x v="0"/>
    <x v="224"/>
  </r>
  <r>
    <x v="1"/>
    <x v="216"/>
  </r>
  <r>
    <x v="1"/>
    <x v="216"/>
  </r>
  <r>
    <x v="1"/>
    <x v="224"/>
  </r>
  <r>
    <x v="0"/>
    <x v="236"/>
  </r>
  <r>
    <x v="1"/>
    <x v="231"/>
  </r>
  <r>
    <x v="2"/>
    <x v="134"/>
  </r>
  <r>
    <x v="0"/>
    <x v="228"/>
  </r>
  <r>
    <x v="1"/>
    <x v="231"/>
  </r>
  <r>
    <x v="2"/>
    <x v="13"/>
  </r>
  <r>
    <x v="3"/>
    <x v="230"/>
  </r>
  <r>
    <x v="1"/>
    <x v="13"/>
  </r>
  <r>
    <x v="2"/>
    <x v="13"/>
  </r>
  <r>
    <x v="1"/>
    <x v="166"/>
  </r>
  <r>
    <x v="0"/>
    <x v="224"/>
  </r>
  <r>
    <x v="0"/>
    <x v="224"/>
  </r>
  <r>
    <x v="1"/>
    <x v="199"/>
  </r>
  <r>
    <x v="3"/>
    <x v="230"/>
  </r>
  <r>
    <x v="3"/>
    <x v="216"/>
  </r>
  <r>
    <x v="0"/>
    <x v="13"/>
  </r>
  <r>
    <x v="1"/>
    <x v="156"/>
  </r>
  <r>
    <x v="1"/>
    <x v="230"/>
  </r>
  <r>
    <x v="1"/>
    <x v="208"/>
  </r>
  <r>
    <x v="0"/>
    <x v="228"/>
  </r>
  <r>
    <x v="2"/>
    <x v="230"/>
  </r>
  <r>
    <x v="0"/>
    <x v="228"/>
  </r>
  <r>
    <x v="1"/>
    <x v="166"/>
  </r>
  <r>
    <x v="1"/>
    <x v="166"/>
  </r>
  <r>
    <x v="1"/>
    <x v="166"/>
  </r>
  <r>
    <x v="1"/>
    <x v="166"/>
  </r>
  <r>
    <x v="0"/>
    <x v="208"/>
  </r>
  <r>
    <x v="1"/>
    <x v="166"/>
  </r>
  <r>
    <x v="0"/>
    <x v="166"/>
  </r>
  <r>
    <x v="0"/>
    <x v="166"/>
  </r>
  <r>
    <x v="1"/>
    <x v="199"/>
  </r>
  <r>
    <x v="2"/>
    <x v="230"/>
  </r>
  <r>
    <x v="2"/>
    <x v="13"/>
  </r>
  <r>
    <x v="0"/>
    <x v="230"/>
  </r>
  <r>
    <x v="0"/>
    <x v="230"/>
  </r>
  <r>
    <x v="0"/>
    <x v="166"/>
  </r>
  <r>
    <x v="0"/>
    <x v="166"/>
  </r>
  <r>
    <x v="1"/>
    <x v="109"/>
  </r>
  <r>
    <x v="1"/>
    <x v="134"/>
  </r>
  <r>
    <x v="1"/>
    <x v="233"/>
  </r>
  <r>
    <x v="3"/>
    <x v="166"/>
  </r>
  <r>
    <x v="1"/>
    <x v="236"/>
  </r>
  <r>
    <x v="2"/>
    <x v="13"/>
  </r>
  <r>
    <x v="2"/>
    <x v="215"/>
  </r>
  <r>
    <x v="0"/>
    <x v="166"/>
  </r>
  <r>
    <x v="1"/>
    <x v="13"/>
  </r>
  <r>
    <x v="0"/>
    <x v="231"/>
  </r>
  <r>
    <x v="1"/>
    <x v="109"/>
  </r>
  <r>
    <x v="0"/>
    <x v="231"/>
  </r>
  <r>
    <x v="0"/>
    <x v="230"/>
  </r>
  <r>
    <x v="2"/>
    <x v="13"/>
  </r>
  <r>
    <x v="0"/>
    <x v="231"/>
  </r>
  <r>
    <x v="0"/>
    <x v="236"/>
  </r>
  <r>
    <x v="2"/>
    <x v="134"/>
  </r>
  <r>
    <x v="1"/>
    <x v="109"/>
  </r>
  <r>
    <x v="1"/>
    <x v="13"/>
  </r>
  <r>
    <x v="1"/>
    <x v="176"/>
  </r>
  <r>
    <x v="0"/>
    <x v="134"/>
  </r>
  <r>
    <x v="1"/>
    <x v="231"/>
  </r>
  <r>
    <x v="1"/>
    <x v="208"/>
  </r>
  <r>
    <x v="0"/>
    <x v="134"/>
  </r>
  <r>
    <x v="1"/>
    <x v="237"/>
  </r>
  <r>
    <x v="1"/>
    <x v="208"/>
  </r>
  <r>
    <x v="1"/>
    <x v="134"/>
  </r>
  <r>
    <x v="0"/>
    <x v="134"/>
  </r>
  <r>
    <x v="1"/>
    <x v="238"/>
  </r>
  <r>
    <x v="1"/>
    <x v="233"/>
  </r>
  <r>
    <x v="1"/>
    <x v="13"/>
  </r>
  <r>
    <x v="1"/>
    <x v="239"/>
  </r>
  <r>
    <x v="1"/>
    <x v="13"/>
  </r>
  <r>
    <x v="0"/>
    <x v="134"/>
  </r>
  <r>
    <x v="1"/>
    <x v="13"/>
  </r>
  <r>
    <x v="3"/>
    <x v="237"/>
  </r>
  <r>
    <x v="1"/>
    <x v="176"/>
  </r>
  <r>
    <x v="0"/>
    <x v="109"/>
  </r>
  <r>
    <x v="1"/>
    <x v="208"/>
  </r>
  <r>
    <x v="0"/>
    <x v="208"/>
  </r>
  <r>
    <x v="1"/>
    <x v="208"/>
  </r>
  <r>
    <x v="1"/>
    <x v="208"/>
  </r>
  <r>
    <x v="1"/>
    <x v="208"/>
  </r>
  <r>
    <x v="0"/>
    <x v="208"/>
  </r>
  <r>
    <x v="0"/>
    <x v="13"/>
  </r>
  <r>
    <x v="3"/>
    <x v="176"/>
  </r>
  <r>
    <x v="1"/>
    <x v="208"/>
  </r>
  <r>
    <x v="1"/>
    <x v="156"/>
  </r>
  <r>
    <x v="1"/>
    <x v="176"/>
  </r>
  <r>
    <x v="2"/>
    <x v="13"/>
  </r>
  <r>
    <x v="2"/>
    <x v="13"/>
  </r>
  <r>
    <x v="3"/>
    <x v="232"/>
  </r>
  <r>
    <x v="1"/>
    <x v="13"/>
  </r>
  <r>
    <x v="1"/>
    <x v="13"/>
  </r>
  <r>
    <x v="1"/>
    <x v="215"/>
  </r>
  <r>
    <x v="0"/>
    <x v="199"/>
  </r>
  <r>
    <x v="2"/>
    <x v="156"/>
  </r>
  <r>
    <x v="1"/>
    <x v="240"/>
  </r>
  <r>
    <x v="2"/>
    <x v="109"/>
  </r>
  <r>
    <x v="1"/>
    <x v="238"/>
  </r>
  <r>
    <x v="0"/>
    <x v="109"/>
  </r>
  <r>
    <x v="1"/>
    <x v="13"/>
  </r>
  <r>
    <x v="0"/>
    <x v="109"/>
  </r>
  <r>
    <x v="0"/>
    <x v="109"/>
  </r>
  <r>
    <x v="1"/>
    <x v="13"/>
  </r>
  <r>
    <x v="0"/>
    <x v="156"/>
  </r>
  <r>
    <x v="2"/>
    <x v="109"/>
  </r>
  <r>
    <x v="2"/>
    <x v="109"/>
  </r>
  <r>
    <x v="2"/>
    <x v="109"/>
  </r>
  <r>
    <x v="0"/>
    <x v="109"/>
  </r>
  <r>
    <x v="2"/>
    <x v="199"/>
  </r>
  <r>
    <x v="1"/>
    <x v="13"/>
  </r>
  <r>
    <x v="1"/>
    <x v="13"/>
  </r>
  <r>
    <x v="0"/>
    <x v="109"/>
  </r>
  <r>
    <x v="1"/>
    <x v="13"/>
  </r>
  <r>
    <x v="1"/>
    <x v="225"/>
  </r>
  <r>
    <x v="1"/>
    <x v="109"/>
  </r>
  <r>
    <x v="1"/>
    <x v="215"/>
  </r>
  <r>
    <x v="0"/>
    <x v="109"/>
  </r>
  <r>
    <x v="1"/>
    <x v="240"/>
  </r>
  <r>
    <x v="1"/>
    <x v="240"/>
  </r>
  <r>
    <x v="0"/>
    <x v="109"/>
  </r>
  <r>
    <x v="0"/>
    <x v="109"/>
  </r>
  <r>
    <x v="0"/>
    <x v="218"/>
  </r>
  <r>
    <x v="1"/>
    <x v="218"/>
  </r>
  <r>
    <x v="1"/>
    <x v="241"/>
  </r>
  <r>
    <x v="0"/>
    <x v="218"/>
  </r>
  <r>
    <x v="0"/>
    <x v="199"/>
  </r>
  <r>
    <x v="2"/>
    <x v="199"/>
  </r>
  <r>
    <x v="1"/>
    <x v="225"/>
  </r>
  <r>
    <x v="2"/>
    <x v="13"/>
  </r>
  <r>
    <x v="1"/>
    <x v="225"/>
  </r>
  <r>
    <x v="0"/>
    <x v="232"/>
  </r>
  <r>
    <x v="1"/>
    <x v="232"/>
  </r>
  <r>
    <x v="0"/>
    <x v="232"/>
  </r>
  <r>
    <x v="2"/>
    <x v="13"/>
  </r>
  <r>
    <x v="0"/>
    <x v="13"/>
  </r>
  <r>
    <x v="1"/>
    <x v="232"/>
  </r>
  <r>
    <x v="1"/>
    <x v="232"/>
  </r>
  <r>
    <x v="1"/>
    <x v="234"/>
  </r>
  <r>
    <x v="1"/>
    <x v="234"/>
  </r>
  <r>
    <x v="0"/>
    <x v="242"/>
  </r>
  <r>
    <x v="1"/>
    <x v="232"/>
  </r>
  <r>
    <x v="1"/>
    <x v="232"/>
  </r>
  <r>
    <x v="1"/>
    <x v="232"/>
  </r>
  <r>
    <x v="2"/>
    <x v="233"/>
  </r>
  <r>
    <x v="1"/>
    <x v="232"/>
  </r>
  <r>
    <x v="0"/>
    <x v="232"/>
  </r>
  <r>
    <x v="2"/>
    <x v="13"/>
  </r>
  <r>
    <x v="0"/>
    <x v="232"/>
  </r>
  <r>
    <x v="2"/>
    <x v="13"/>
  </r>
  <r>
    <x v="1"/>
    <x v="232"/>
  </r>
  <r>
    <x v="0"/>
    <x v="13"/>
  </r>
  <r>
    <x v="0"/>
    <x v="232"/>
  </r>
  <r>
    <x v="1"/>
    <x v="13"/>
  </r>
  <r>
    <x v="2"/>
    <x v="13"/>
  </r>
  <r>
    <x v="0"/>
    <x v="13"/>
  </r>
  <r>
    <x v="3"/>
    <x v="225"/>
  </r>
  <r>
    <x v="0"/>
    <x v="13"/>
  </r>
  <r>
    <x v="0"/>
    <x v="242"/>
  </r>
  <r>
    <x v="1"/>
    <x v="215"/>
  </r>
  <r>
    <x v="0"/>
    <x v="242"/>
  </r>
  <r>
    <x v="1"/>
    <x v="225"/>
  </r>
  <r>
    <x v="0"/>
    <x v="242"/>
  </r>
  <r>
    <x v="2"/>
    <x v="243"/>
  </r>
  <r>
    <x v="2"/>
    <x v="13"/>
  </r>
  <r>
    <x v="0"/>
    <x v="242"/>
  </r>
  <r>
    <x v="3"/>
    <x v="234"/>
  </r>
  <r>
    <x v="2"/>
    <x v="13"/>
  </r>
  <r>
    <x v="0"/>
    <x v="234"/>
  </r>
  <r>
    <x v="0"/>
    <x v="13"/>
  </r>
  <r>
    <x v="1"/>
    <x v="244"/>
  </r>
  <r>
    <x v="0"/>
    <x v="13"/>
  </r>
  <r>
    <x v="0"/>
    <x v="234"/>
  </r>
  <r>
    <x v="0"/>
    <x v="234"/>
  </r>
  <r>
    <x v="0"/>
    <x v="225"/>
  </r>
  <r>
    <x v="0"/>
    <x v="225"/>
  </r>
  <r>
    <x v="0"/>
    <x v="225"/>
  </r>
  <r>
    <x v="0"/>
    <x v="225"/>
  </r>
  <r>
    <x v="0"/>
    <x v="13"/>
  </r>
  <r>
    <x v="2"/>
    <x v="13"/>
  </r>
  <r>
    <x v="0"/>
    <x v="245"/>
  </r>
  <r>
    <x v="1"/>
    <x v="225"/>
  </r>
  <r>
    <x v="3"/>
    <x v="234"/>
  </r>
  <r>
    <x v="1"/>
    <x v="225"/>
  </r>
  <r>
    <x v="0"/>
    <x v="225"/>
  </r>
  <r>
    <x v="2"/>
    <x v="13"/>
  </r>
  <r>
    <x v="0"/>
    <x v="13"/>
  </r>
  <r>
    <x v="3"/>
    <x v="13"/>
  </r>
  <r>
    <x v="0"/>
    <x v="244"/>
  </r>
  <r>
    <x v="0"/>
    <x v="246"/>
  </r>
  <r>
    <x v="0"/>
    <x v="246"/>
  </r>
  <r>
    <x v="0"/>
    <x v="244"/>
  </r>
  <r>
    <x v="0"/>
    <x v="245"/>
  </r>
  <r>
    <x v="0"/>
    <x v="246"/>
  </r>
  <r>
    <x v="0"/>
    <x v="245"/>
  </r>
  <r>
    <x v="2"/>
    <x v="13"/>
  </r>
  <r>
    <x v="2"/>
    <x v="13"/>
  </r>
  <r>
    <x v="2"/>
    <x v="13"/>
  </r>
  <r>
    <x v="1"/>
    <x v="247"/>
  </r>
  <r>
    <x v="0"/>
    <x v="247"/>
  </r>
  <r>
    <x v="0"/>
    <x v="233"/>
  </r>
  <r>
    <x v="2"/>
    <x v="13"/>
  </r>
  <r>
    <x v="0"/>
    <x v="13"/>
  </r>
  <r>
    <x v="0"/>
    <x v="13"/>
  </r>
  <r>
    <x v="2"/>
    <x v="13"/>
  </r>
  <r>
    <x v="2"/>
    <x v="13"/>
  </r>
  <r>
    <x v="2"/>
    <x v="13"/>
  </r>
  <r>
    <x v="0"/>
    <x v="235"/>
  </r>
  <r>
    <x v="0"/>
    <x v="247"/>
  </r>
  <r>
    <x v="2"/>
    <x v="13"/>
  </r>
  <r>
    <x v="1"/>
    <x v="239"/>
  </r>
  <r>
    <x v="1"/>
    <x v="235"/>
  </r>
  <r>
    <x v="0"/>
    <x v="248"/>
  </r>
  <r>
    <x v="0"/>
    <x v="235"/>
  </r>
  <r>
    <x v="1"/>
    <x v="235"/>
  </r>
  <r>
    <x v="1"/>
    <x v="239"/>
  </r>
  <r>
    <x v="1"/>
    <x v="13"/>
  </r>
  <r>
    <x v="0"/>
    <x v="249"/>
  </r>
  <r>
    <x v="0"/>
    <x v="243"/>
  </r>
  <r>
    <x v="0"/>
    <x v="13"/>
  </r>
  <r>
    <x v="0"/>
    <x v="235"/>
  </r>
  <r>
    <x v="2"/>
    <x v="13"/>
  </r>
  <r>
    <x v="1"/>
    <x v="13"/>
  </r>
  <r>
    <x v="2"/>
    <x v="13"/>
  </r>
  <r>
    <x v="0"/>
    <x v="249"/>
  </r>
  <r>
    <x v="0"/>
    <x v="250"/>
  </r>
  <r>
    <x v="0"/>
    <x v="13"/>
  </r>
  <r>
    <x v="0"/>
    <x v="251"/>
  </r>
  <r>
    <x v="0"/>
    <x v="249"/>
  </r>
  <r>
    <x v="2"/>
    <x v="249"/>
  </r>
  <r>
    <x v="1"/>
    <x v="240"/>
  </r>
  <r>
    <x v="0"/>
    <x v="240"/>
  </r>
  <r>
    <x v="1"/>
    <x v="240"/>
  </r>
  <r>
    <x v="0"/>
    <x v="13"/>
  </r>
  <r>
    <x v="1"/>
    <x v="240"/>
  </r>
  <r>
    <x v="0"/>
    <x v="241"/>
  </r>
  <r>
    <x v="0"/>
    <x v="240"/>
  </r>
  <r>
    <x v="2"/>
    <x v="13"/>
  </r>
  <r>
    <x v="0"/>
    <x v="252"/>
  </r>
  <r>
    <x v="0"/>
    <x v="252"/>
  </r>
  <r>
    <x v="0"/>
    <x v="253"/>
  </r>
  <r>
    <x v="1"/>
    <x v="243"/>
  </r>
  <r>
    <x v="2"/>
    <x v="13"/>
  </r>
  <r>
    <x v="0"/>
    <x v="241"/>
  </r>
  <r>
    <x v="0"/>
    <x v="233"/>
  </r>
  <r>
    <x v="0"/>
    <x v="13"/>
  </r>
  <r>
    <x v="0"/>
    <x v="215"/>
  </r>
  <r>
    <x v="0"/>
    <x v="233"/>
  </r>
  <r>
    <x v="3"/>
    <x v="254"/>
  </r>
  <r>
    <x v="3"/>
    <x v="241"/>
  </r>
  <r>
    <x v="2"/>
    <x v="13"/>
  </r>
  <r>
    <x v="0"/>
    <x v="233"/>
  </r>
  <r>
    <x v="0"/>
    <x v="13"/>
  </r>
  <r>
    <x v="1"/>
    <x v="13"/>
  </r>
  <r>
    <x v="1"/>
    <x v="196"/>
  </r>
  <r>
    <x v="2"/>
    <x v="239"/>
  </r>
  <r>
    <x v="2"/>
    <x v="233"/>
  </r>
  <r>
    <x v="2"/>
    <x v="240"/>
  </r>
  <r>
    <x v="1"/>
    <x v="13"/>
  </r>
  <r>
    <x v="0"/>
    <x v="13"/>
  </r>
  <r>
    <x v="2"/>
    <x v="13"/>
  </r>
  <r>
    <x v="1"/>
    <x v="255"/>
  </r>
  <r>
    <x v="2"/>
    <x v="13"/>
  </r>
  <r>
    <x v="2"/>
    <x v="233"/>
  </r>
  <r>
    <x v="0"/>
    <x v="256"/>
  </r>
  <r>
    <x v="3"/>
    <x v="13"/>
  </r>
  <r>
    <x v="1"/>
    <x v="256"/>
  </r>
  <r>
    <x v="0"/>
    <x v="256"/>
  </r>
  <r>
    <x v="0"/>
    <x v="196"/>
  </r>
  <r>
    <x v="1"/>
    <x v="13"/>
  </r>
  <r>
    <x v="1"/>
    <x v="13"/>
  </r>
  <r>
    <x v="1"/>
    <x v="13"/>
  </r>
  <r>
    <x v="0"/>
    <x v="243"/>
  </r>
  <r>
    <x v="0"/>
    <x v="252"/>
  </r>
  <r>
    <x v="1"/>
    <x v="13"/>
  </r>
  <r>
    <x v="0"/>
    <x v="13"/>
  </r>
  <r>
    <x v="1"/>
    <x v="196"/>
  </r>
  <r>
    <x v="0"/>
    <x v="13"/>
  </r>
  <r>
    <x v="0"/>
    <x v="13"/>
  </r>
  <r>
    <x v="0"/>
    <x v="233"/>
  </r>
  <r>
    <x v="0"/>
    <x v="256"/>
  </r>
  <r>
    <x v="0"/>
    <x v="13"/>
  </r>
  <r>
    <x v="1"/>
    <x v="196"/>
  </r>
  <r>
    <x v="2"/>
    <x v="13"/>
  </r>
  <r>
    <x v="0"/>
    <x v="196"/>
  </r>
  <r>
    <x v="2"/>
    <x v="13"/>
  </r>
  <r>
    <x v="0"/>
    <x v="196"/>
  </r>
  <r>
    <x v="1"/>
    <x v="13"/>
  </r>
  <r>
    <x v="0"/>
    <x v="196"/>
  </r>
  <r>
    <x v="0"/>
    <x v="196"/>
  </r>
  <r>
    <x v="2"/>
    <x v="13"/>
  </r>
  <r>
    <x v="0"/>
    <x v="13"/>
  </r>
  <r>
    <x v="0"/>
    <x v="13"/>
  </r>
  <r>
    <x v="1"/>
    <x v="196"/>
  </r>
  <r>
    <x v="0"/>
    <x v="13"/>
  </r>
  <r>
    <x v="2"/>
    <x v="13"/>
  </r>
  <r>
    <x v="2"/>
    <x v="13"/>
  </r>
  <r>
    <x v="2"/>
    <x v="13"/>
  </r>
  <r>
    <x v="0"/>
    <x v="13"/>
  </r>
  <r>
    <x v="1"/>
    <x v="257"/>
  </r>
  <r>
    <x v="2"/>
    <x v="13"/>
  </r>
  <r>
    <x v="2"/>
    <x v="13"/>
  </r>
  <r>
    <x v="2"/>
    <x v="13"/>
  </r>
  <r>
    <x v="0"/>
    <x v="258"/>
  </r>
  <r>
    <x v="1"/>
    <x v="13"/>
  </r>
  <r>
    <x v="0"/>
    <x v="259"/>
  </r>
  <r>
    <x v="2"/>
    <x v="13"/>
  </r>
  <r>
    <x v="1"/>
    <x v="13"/>
  </r>
  <r>
    <x v="0"/>
    <x v="13"/>
  </r>
  <r>
    <x v="2"/>
    <x v="13"/>
  </r>
  <r>
    <x v="3"/>
    <x v="13"/>
  </r>
  <r>
    <x v="2"/>
    <x v="13"/>
  </r>
  <r>
    <x v="2"/>
    <x v="13"/>
  </r>
  <r>
    <x v="1"/>
    <x v="259"/>
  </r>
  <r>
    <x v="0"/>
    <x v="259"/>
  </r>
  <r>
    <x v="2"/>
    <x v="13"/>
  </r>
  <r>
    <x v="1"/>
    <x v="13"/>
  </r>
  <r>
    <x v="3"/>
    <x v="13"/>
  </r>
  <r>
    <x v="1"/>
    <x v="259"/>
  </r>
  <r>
    <x v="1"/>
    <x v="13"/>
  </r>
  <r>
    <x v="0"/>
    <x v="13"/>
  </r>
  <r>
    <x v="0"/>
    <x v="13"/>
  </r>
  <r>
    <x v="1"/>
    <x v="13"/>
  </r>
  <r>
    <x v="1"/>
    <x v="257"/>
  </r>
  <r>
    <x v="1"/>
    <x v="13"/>
  </r>
  <r>
    <x v="3"/>
    <x v="13"/>
  </r>
  <r>
    <x v="1"/>
    <x v="257"/>
  </r>
  <r>
    <x v="1"/>
    <x v="13"/>
  </r>
  <r>
    <x v="3"/>
    <x v="13"/>
  </r>
  <r>
    <x v="0"/>
    <x v="13"/>
  </r>
  <r>
    <x v="1"/>
    <x v="13"/>
  </r>
  <r>
    <x v="1"/>
    <x v="13"/>
  </r>
  <r>
    <x v="3"/>
    <x v="13"/>
  </r>
  <r>
    <x v="1"/>
    <x v="13"/>
  </r>
  <r>
    <x v="1"/>
    <x v="13"/>
  </r>
  <r>
    <x v="1"/>
    <x v="13"/>
  </r>
  <r>
    <x v="0"/>
    <x v="13"/>
  </r>
  <r>
    <x v="1"/>
    <x v="13"/>
  </r>
  <r>
    <x v="1"/>
    <x v="13"/>
  </r>
  <r>
    <x v="0"/>
    <x v="13"/>
  </r>
  <r>
    <x v="0"/>
    <x v="13"/>
  </r>
  <r>
    <x v="2"/>
    <x v="13"/>
  </r>
  <r>
    <x v="0"/>
    <x v="13"/>
  </r>
  <r>
    <x v="0"/>
    <x v="13"/>
  </r>
  <r>
    <x v="1"/>
    <x v="13"/>
  </r>
  <r>
    <x v="1"/>
    <x v="13"/>
  </r>
  <r>
    <x v="0"/>
    <x v="13"/>
  </r>
  <r>
    <x v="1"/>
    <x v="13"/>
  </r>
  <r>
    <x v="3"/>
    <x v="13"/>
  </r>
  <r>
    <x v="2"/>
    <x v="13"/>
  </r>
  <r>
    <x v="2"/>
    <x v="13"/>
  </r>
  <r>
    <x v="2"/>
    <x v="13"/>
  </r>
  <r>
    <x v="2"/>
    <x v="13"/>
  </r>
  <r>
    <x v="1"/>
    <x v="13"/>
  </r>
  <r>
    <x v="2"/>
    <x v="13"/>
  </r>
  <r>
    <x v="2"/>
    <x v="13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89">
  <r>
    <x v="0"/>
    <d v="2024-02-12T00:00:00"/>
    <x v="0"/>
  </r>
  <r>
    <x v="0"/>
    <d v="2024-01-03T00:00:00"/>
    <x v="1"/>
  </r>
  <r>
    <x v="0"/>
    <d v="2024-01-03T00:00:00"/>
    <x v="2"/>
  </r>
  <r>
    <x v="1"/>
    <d v="2024-01-04T00:00:00"/>
    <x v="3"/>
  </r>
  <r>
    <x v="1"/>
    <d v="2024-01-03T00:00:00"/>
    <x v="4"/>
  </r>
  <r>
    <x v="1"/>
    <d v="2024-01-15T00:00:00"/>
    <x v="5"/>
  </r>
  <r>
    <x v="2"/>
    <d v="2024-02-23T00:00:00"/>
    <x v="6"/>
  </r>
  <r>
    <x v="0"/>
    <d v="2024-01-03T00:00:00"/>
    <x v="7"/>
  </r>
  <r>
    <x v="0"/>
    <d v="2024-01-03T00:00:00"/>
    <x v="8"/>
  </r>
  <r>
    <x v="0"/>
    <d v="2024-01-03T00:00:00"/>
    <x v="9"/>
  </r>
  <r>
    <x v="0"/>
    <d v="2024-01-03T00:00:00"/>
    <x v="10"/>
  </r>
  <r>
    <x v="0"/>
    <d v="2024-01-04T00:00:00"/>
    <x v="11"/>
  </r>
  <r>
    <x v="0"/>
    <d v="2024-01-03T00:00:00"/>
    <x v="12"/>
  </r>
  <r>
    <x v="0"/>
    <d v="2024-01-04T00:00:00"/>
    <x v="13"/>
  </r>
  <r>
    <x v="0"/>
    <d v="2024-02-13T00:00:00"/>
    <x v="14"/>
  </r>
  <r>
    <x v="1"/>
    <d v="2024-01-04T00:00:00"/>
    <x v="15"/>
  </r>
  <r>
    <x v="1"/>
    <d v="2024-01-05T00:00:00"/>
    <x v="16"/>
  </r>
  <r>
    <x v="0"/>
    <d v="2024-02-07T00:00:00"/>
    <x v="17"/>
  </r>
  <r>
    <x v="1"/>
    <d v="2024-01-07T00:00:00"/>
    <x v="18"/>
  </r>
  <r>
    <x v="1"/>
    <d v="2024-01-07T00:00:00"/>
    <x v="19"/>
  </r>
  <r>
    <x v="1"/>
    <d v="2024-01-07T00:00:00"/>
    <x v="20"/>
  </r>
  <r>
    <x v="1"/>
    <d v="2024-01-05T00:00:00"/>
    <x v="21"/>
  </r>
  <r>
    <x v="1"/>
    <d v="2024-01-08T00:00:00"/>
    <x v="22"/>
  </r>
  <r>
    <x v="1"/>
    <d v="2024-01-08T00:00:00"/>
    <x v="23"/>
  </r>
  <r>
    <x v="1"/>
    <d v="2024-02-03T00:00:00"/>
    <x v="24"/>
  </r>
  <r>
    <x v="1"/>
    <d v="2024-01-10T00:00:00"/>
    <x v="25"/>
  </r>
  <r>
    <x v="1"/>
    <d v="2024-01-08T00:00:00"/>
    <x v="26"/>
  </r>
  <r>
    <x v="0"/>
    <d v="2024-01-08T00:00:00"/>
    <x v="27"/>
  </r>
  <r>
    <x v="0"/>
    <d v="2024-01-07T00:00:00"/>
    <x v="28"/>
  </r>
  <r>
    <x v="0"/>
    <d v="2024-01-05T00:00:00"/>
    <x v="29"/>
  </r>
  <r>
    <x v="0"/>
    <d v="2024-01-05T00:00:00"/>
    <x v="30"/>
  </r>
  <r>
    <x v="1"/>
    <d v="2024-01-08T00:00:00"/>
    <x v="31"/>
  </r>
  <r>
    <x v="1"/>
    <d v="2024-01-10T00:00:00"/>
    <x v="32"/>
  </r>
  <r>
    <x v="0"/>
    <d v="2024-02-13T00:00:00"/>
    <x v="33"/>
  </r>
  <r>
    <x v="1"/>
    <d v="2024-01-09T00:00:00"/>
    <x v="34"/>
  </r>
  <r>
    <x v="2"/>
    <m/>
    <x v="35"/>
  </r>
  <r>
    <x v="0"/>
    <d v="2024-01-10T00:00:00"/>
    <x v="36"/>
  </r>
  <r>
    <x v="1"/>
    <d v="2024-01-10T00:00:00"/>
    <x v="37"/>
  </r>
  <r>
    <x v="1"/>
    <d v="2024-01-10T00:00:00"/>
    <x v="38"/>
  </r>
  <r>
    <x v="1"/>
    <d v="2024-01-17T00:00:00"/>
    <x v="39"/>
  </r>
  <r>
    <x v="1"/>
    <d v="2024-01-28T00:00:00"/>
    <x v="40"/>
  </r>
  <r>
    <x v="0"/>
    <d v="2024-01-10T00:00:00"/>
    <x v="41"/>
  </r>
  <r>
    <x v="0"/>
    <d v="2024-01-10T00:00:00"/>
    <x v="42"/>
  </r>
  <r>
    <x v="0"/>
    <d v="2024-01-11T00:00:00"/>
    <x v="43"/>
  </r>
  <r>
    <x v="1"/>
    <d v="2024-01-16T00:00:00"/>
    <x v="44"/>
  </r>
  <r>
    <x v="1"/>
    <d v="2024-01-24T00:00:00"/>
    <x v="45"/>
  </r>
  <r>
    <x v="1"/>
    <d v="2024-01-16T00:00:00"/>
    <x v="46"/>
  </r>
  <r>
    <x v="0"/>
    <m/>
    <x v="47"/>
  </r>
  <r>
    <x v="0"/>
    <d v="2024-01-12T00:00:00"/>
    <x v="48"/>
  </r>
  <r>
    <x v="0"/>
    <d v="2024-01-11T00:00:00"/>
    <x v="49"/>
  </r>
  <r>
    <x v="1"/>
    <d v="2024-01-12T00:00:00"/>
    <x v="50"/>
  </r>
  <r>
    <x v="0"/>
    <d v="2024-01-15T00:00:00"/>
    <x v="51"/>
  </r>
  <r>
    <x v="0"/>
    <d v="2024-01-14T00:00:00"/>
    <x v="52"/>
  </r>
  <r>
    <x v="0"/>
    <d v="2024-01-12T00:00:00"/>
    <x v="53"/>
  </r>
  <r>
    <x v="0"/>
    <d v="2024-01-12T00:00:00"/>
    <x v="54"/>
  </r>
  <r>
    <x v="1"/>
    <d v="2024-01-16T00:00:00"/>
    <x v="55"/>
  </r>
  <r>
    <x v="1"/>
    <d v="2024-02-20T00:00:00"/>
    <x v="56"/>
  </r>
  <r>
    <x v="0"/>
    <d v="2024-01-15T00:00:00"/>
    <x v="57"/>
  </r>
  <r>
    <x v="0"/>
    <d v="2024-01-15T00:00:00"/>
    <x v="58"/>
  </r>
  <r>
    <x v="1"/>
    <d v="2024-02-09T00:00:00"/>
    <x v="59"/>
  </r>
  <r>
    <x v="0"/>
    <d v="2024-01-16T00:00:00"/>
    <x v="60"/>
  </r>
  <r>
    <x v="0"/>
    <d v="2024-01-15T00:00:00"/>
    <x v="61"/>
  </r>
  <r>
    <x v="0"/>
    <d v="2024-01-16T00:00:00"/>
    <x v="62"/>
  </r>
  <r>
    <x v="0"/>
    <d v="2024-01-16T00:00:00"/>
    <x v="63"/>
  </r>
  <r>
    <x v="1"/>
    <d v="2024-01-16T00:00:00"/>
    <x v="64"/>
  </r>
  <r>
    <x v="0"/>
    <m/>
    <x v="65"/>
  </r>
  <r>
    <x v="1"/>
    <d v="2024-01-29T00:00:00"/>
    <x v="66"/>
  </r>
  <r>
    <x v="2"/>
    <d v="2024-01-16T00:00:00"/>
    <x v="67"/>
  </r>
  <r>
    <x v="1"/>
    <d v="2024-01-17T00:00:00"/>
    <x v="68"/>
  </r>
  <r>
    <x v="1"/>
    <m/>
    <x v="69"/>
  </r>
  <r>
    <x v="2"/>
    <d v="2024-05-15T00:00:00"/>
    <x v="70"/>
  </r>
  <r>
    <x v="0"/>
    <d v="2024-01-22T00:00:00"/>
    <x v="71"/>
  </r>
  <r>
    <x v="1"/>
    <d v="2024-01-18T00:00:00"/>
    <x v="72"/>
  </r>
  <r>
    <x v="0"/>
    <d v="2024-01-19T00:00:00"/>
    <x v="73"/>
  </r>
  <r>
    <x v="0"/>
    <m/>
    <x v="74"/>
  </r>
  <r>
    <x v="0"/>
    <d v="2024-01-19T00:00:00"/>
    <x v="75"/>
  </r>
  <r>
    <x v="1"/>
    <d v="2024-01-18T00:00:00"/>
    <x v="76"/>
  </r>
  <r>
    <x v="0"/>
    <d v="2024-01-19T00:00:00"/>
    <x v="77"/>
  </r>
  <r>
    <x v="1"/>
    <d v="2024-01-21T00:00:00"/>
    <x v="78"/>
  </r>
  <r>
    <x v="2"/>
    <d v="2024-01-19T00:00:00"/>
    <x v="79"/>
  </r>
  <r>
    <x v="2"/>
    <d v="2024-02-23T00:00:00"/>
    <x v="80"/>
  </r>
  <r>
    <x v="0"/>
    <d v="2024-01-20T00:00:00"/>
    <x v="81"/>
  </r>
  <r>
    <x v="0"/>
    <d v="2024-01-21T00:00:00"/>
    <x v="82"/>
  </r>
  <r>
    <x v="0"/>
    <d v="2024-01-23T00:00:00"/>
    <x v="83"/>
  </r>
  <r>
    <x v="0"/>
    <m/>
    <x v="84"/>
  </r>
  <r>
    <x v="0"/>
    <d v="2024-01-24T00:00:00"/>
    <x v="85"/>
  </r>
  <r>
    <x v="2"/>
    <m/>
    <x v="86"/>
  </r>
  <r>
    <x v="3"/>
    <d v="2024-06-03T00:00:00"/>
    <x v="87"/>
  </r>
  <r>
    <x v="1"/>
    <d v="2024-02-02T00:00:00"/>
    <x v="88"/>
  </r>
  <r>
    <x v="0"/>
    <d v="2024-01-23T00:00:00"/>
    <x v="89"/>
  </r>
  <r>
    <x v="0"/>
    <d v="2024-01-25T00:00:00"/>
    <x v="90"/>
  </r>
  <r>
    <x v="1"/>
    <d v="2024-02-28T00:00:00"/>
    <x v="91"/>
  </r>
  <r>
    <x v="1"/>
    <d v="2024-01-30T00:00:00"/>
    <x v="92"/>
  </r>
  <r>
    <x v="0"/>
    <d v="2024-01-24T00:00:00"/>
    <x v="93"/>
  </r>
  <r>
    <x v="1"/>
    <m/>
    <x v="94"/>
  </r>
  <r>
    <x v="1"/>
    <d v="2024-01-31T00:00:00"/>
    <x v="95"/>
  </r>
  <r>
    <x v="1"/>
    <d v="2024-01-26T00:00:00"/>
    <x v="96"/>
  </r>
  <r>
    <x v="0"/>
    <d v="2024-02-06T00:00:00"/>
    <x v="97"/>
  </r>
  <r>
    <x v="1"/>
    <d v="2024-01-29T00:00:00"/>
    <x v="98"/>
  </r>
  <r>
    <x v="3"/>
    <d v="2024-01-25T00:00:00"/>
    <x v="99"/>
  </r>
  <r>
    <x v="0"/>
    <d v="2024-01-25T00:00:00"/>
    <x v="100"/>
  </r>
  <r>
    <x v="1"/>
    <d v="2024-01-24T00:00:00"/>
    <x v="101"/>
  </r>
  <r>
    <x v="2"/>
    <d v="2024-06-03T00:00:00"/>
    <x v="102"/>
  </r>
  <r>
    <x v="0"/>
    <d v="2024-06-29T00:00:00"/>
    <x v="103"/>
  </r>
  <r>
    <x v="0"/>
    <m/>
    <x v="104"/>
  </r>
  <r>
    <x v="0"/>
    <d v="2024-01-26T00:00:00"/>
    <x v="105"/>
  </r>
  <r>
    <x v="0"/>
    <d v="2024-01-26T00:00:00"/>
    <x v="106"/>
  </r>
  <r>
    <x v="0"/>
    <d v="2024-01-25T00:00:00"/>
    <x v="107"/>
  </r>
  <r>
    <x v="0"/>
    <d v="2024-01-25T00:00:00"/>
    <x v="108"/>
  </r>
  <r>
    <x v="3"/>
    <d v="2024-01-25T00:00:00"/>
    <x v="109"/>
  </r>
  <r>
    <x v="0"/>
    <d v="2024-02-16T00:00:00"/>
    <x v="110"/>
  </r>
  <r>
    <x v="2"/>
    <d v="2024-06-03T00:00:00"/>
    <x v="111"/>
  </r>
  <r>
    <x v="0"/>
    <m/>
    <x v="112"/>
  </r>
  <r>
    <x v="3"/>
    <d v="2024-01-24T00:00:00"/>
    <x v="113"/>
  </r>
  <r>
    <x v="1"/>
    <d v="2024-02-01T00:00:00"/>
    <x v="114"/>
  </r>
  <r>
    <x v="0"/>
    <d v="2024-01-29T00:00:00"/>
    <x v="115"/>
  </r>
  <r>
    <x v="1"/>
    <d v="2024-01-29T00:00:00"/>
    <x v="116"/>
  </r>
  <r>
    <x v="2"/>
    <d v="2024-03-25T00:00:00"/>
    <x v="117"/>
  </r>
  <r>
    <x v="3"/>
    <d v="2024-01-26T00:00:00"/>
    <x v="118"/>
  </r>
  <r>
    <x v="1"/>
    <d v="2024-01-26T00:00:00"/>
    <x v="119"/>
  </r>
  <r>
    <x v="3"/>
    <d v="2024-01-26T00:00:00"/>
    <x v="120"/>
  </r>
  <r>
    <x v="2"/>
    <d v="2024-06-03T00:00:00"/>
    <x v="121"/>
  </r>
  <r>
    <x v="2"/>
    <m/>
    <x v="122"/>
  </r>
  <r>
    <x v="1"/>
    <d v="2024-01-31T00:00:00"/>
    <x v="123"/>
  </r>
  <r>
    <x v="2"/>
    <d v="2024-01-29T00:00:00"/>
    <x v="124"/>
  </r>
  <r>
    <x v="2"/>
    <d v="2024-06-03T00:00:00"/>
    <x v="125"/>
  </r>
  <r>
    <x v="3"/>
    <d v="2024-01-29T00:00:00"/>
    <x v="126"/>
  </r>
  <r>
    <x v="0"/>
    <d v="2024-02-02T00:00:00"/>
    <x v="127"/>
  </r>
  <r>
    <x v="2"/>
    <d v="2024-02-23T00:00:00"/>
    <x v="128"/>
  </r>
  <r>
    <x v="1"/>
    <d v="2024-01-31T00:00:00"/>
    <x v="129"/>
  </r>
  <r>
    <x v="2"/>
    <d v="2024-02-14T00:00:00"/>
    <x v="130"/>
  </r>
  <r>
    <x v="0"/>
    <d v="2024-01-30T00:00:00"/>
    <x v="131"/>
  </r>
  <r>
    <x v="0"/>
    <d v="2024-02-07T00:00:00"/>
    <x v="132"/>
  </r>
  <r>
    <x v="0"/>
    <d v="2024-01-30T00:00:00"/>
    <x v="133"/>
  </r>
  <r>
    <x v="0"/>
    <d v="2024-02-05T00:00:00"/>
    <x v="134"/>
  </r>
  <r>
    <x v="1"/>
    <d v="2024-02-04T00:00:00"/>
    <x v="135"/>
  </r>
  <r>
    <x v="3"/>
    <d v="2024-02-02T00:00:00"/>
    <x v="136"/>
  </r>
  <r>
    <x v="0"/>
    <d v="2024-02-07T00:00:00"/>
    <x v="137"/>
  </r>
  <r>
    <x v="1"/>
    <d v="2024-02-05T00:00:00"/>
    <x v="138"/>
  </r>
  <r>
    <x v="1"/>
    <m/>
    <x v="139"/>
  </r>
  <r>
    <x v="0"/>
    <d v="2024-02-07T00:00:00"/>
    <x v="140"/>
  </r>
  <r>
    <x v="1"/>
    <d v="2024-02-08T00:00:00"/>
    <x v="141"/>
  </r>
  <r>
    <x v="0"/>
    <d v="2024-02-03T00:00:00"/>
    <x v="142"/>
  </r>
  <r>
    <x v="1"/>
    <d v="2024-06-14T00:00:00"/>
    <x v="143"/>
  </r>
  <r>
    <x v="0"/>
    <d v="2024-02-05T00:00:00"/>
    <x v="144"/>
  </r>
  <r>
    <x v="3"/>
    <d v="2024-02-05T00:00:00"/>
    <x v="145"/>
  </r>
  <r>
    <x v="0"/>
    <d v="2024-02-04T00:00:00"/>
    <x v="146"/>
  </r>
  <r>
    <x v="3"/>
    <d v="2024-02-02T00:00:00"/>
    <x v="147"/>
  </r>
  <r>
    <x v="0"/>
    <d v="2024-02-04T00:00:00"/>
    <x v="148"/>
  </r>
  <r>
    <x v="2"/>
    <m/>
    <x v="149"/>
  </r>
  <r>
    <x v="1"/>
    <d v="2024-02-08T00:00:00"/>
    <x v="150"/>
  </r>
  <r>
    <x v="3"/>
    <d v="2024-02-02T00:00:00"/>
    <x v="151"/>
  </r>
  <r>
    <x v="2"/>
    <d v="2024-02-21T00:00:00"/>
    <x v="152"/>
  </r>
  <r>
    <x v="2"/>
    <d v="2024-02-21T00:00:00"/>
    <x v="153"/>
  </r>
  <r>
    <x v="2"/>
    <d v="2024-02-13T00:00:00"/>
    <x v="154"/>
  </r>
  <r>
    <x v="1"/>
    <d v="2024-02-07T00:00:00"/>
    <x v="155"/>
  </r>
  <r>
    <x v="1"/>
    <d v="2024-07-03T00:00:00"/>
    <x v="156"/>
  </r>
  <r>
    <x v="1"/>
    <d v="2024-02-07T00:00:00"/>
    <x v="157"/>
  </r>
  <r>
    <x v="0"/>
    <d v="2024-02-05T00:00:00"/>
    <x v="158"/>
  </r>
  <r>
    <x v="1"/>
    <d v="2024-02-06T00:00:00"/>
    <x v="159"/>
  </r>
  <r>
    <x v="1"/>
    <m/>
    <x v="160"/>
  </r>
  <r>
    <x v="3"/>
    <d v="2024-02-06T00:00:00"/>
    <x v="161"/>
  </r>
  <r>
    <x v="0"/>
    <d v="2024-02-05T00:00:00"/>
    <x v="162"/>
  </r>
  <r>
    <x v="0"/>
    <d v="2024-02-05T00:00:00"/>
    <x v="163"/>
  </r>
  <r>
    <x v="0"/>
    <d v="2024-02-06T00:00:00"/>
    <x v="164"/>
  </r>
  <r>
    <x v="3"/>
    <d v="2024-02-07T00:00:00"/>
    <x v="165"/>
  </r>
  <r>
    <x v="1"/>
    <d v="2024-02-06T00:00:00"/>
    <x v="166"/>
  </r>
  <r>
    <x v="1"/>
    <d v="2024-02-06T00:00:00"/>
    <x v="167"/>
  </r>
  <r>
    <x v="1"/>
    <d v="2024-02-06T00:00:00"/>
    <x v="168"/>
  </r>
  <r>
    <x v="2"/>
    <d v="2024-05-16T00:00:00"/>
    <x v="169"/>
  </r>
  <r>
    <x v="1"/>
    <d v="2024-02-06T00:00:00"/>
    <x v="170"/>
  </r>
  <r>
    <x v="1"/>
    <m/>
    <x v="171"/>
  </r>
  <r>
    <x v="1"/>
    <d v="2024-02-08T00:00:00"/>
    <x v="172"/>
  </r>
  <r>
    <x v="1"/>
    <d v="2024-02-08T00:00:00"/>
    <x v="173"/>
  </r>
  <r>
    <x v="3"/>
    <d v="2024-02-05T00:00:00"/>
    <x v="174"/>
  </r>
  <r>
    <x v="3"/>
    <d v="2024-02-05T00:00:00"/>
    <x v="175"/>
  </r>
  <r>
    <x v="1"/>
    <d v="2024-02-09T00:00:00"/>
    <x v="176"/>
  </r>
  <r>
    <x v="1"/>
    <d v="2024-02-09T00:00:00"/>
    <x v="177"/>
  </r>
  <r>
    <x v="0"/>
    <m/>
    <x v="178"/>
  </r>
  <r>
    <x v="0"/>
    <m/>
    <x v="179"/>
  </r>
  <r>
    <x v="1"/>
    <d v="2024-02-20T00:00:00"/>
    <x v="180"/>
  </r>
  <r>
    <x v="2"/>
    <d v="2024-02-14T00:00:00"/>
    <x v="181"/>
  </r>
  <r>
    <x v="2"/>
    <d v="2024-05-16T00:00:00"/>
    <x v="182"/>
  </r>
  <r>
    <x v="1"/>
    <d v="2024-02-09T00:00:00"/>
    <x v="183"/>
  </r>
  <r>
    <x v="0"/>
    <d v="2024-02-13T00:00:00"/>
    <x v="184"/>
  </r>
  <r>
    <x v="1"/>
    <d v="2024-02-12T00:00:00"/>
    <x v="185"/>
  </r>
  <r>
    <x v="3"/>
    <d v="2024-07-23T00:00:00"/>
    <x v="186"/>
  </r>
  <r>
    <x v="1"/>
    <d v="2024-02-15T00:00:00"/>
    <x v="187"/>
  </r>
  <r>
    <x v="0"/>
    <d v="2024-02-13T00:00:00"/>
    <x v="188"/>
  </r>
  <r>
    <x v="0"/>
    <d v="2024-02-12T00:00:00"/>
    <x v="189"/>
  </r>
  <r>
    <x v="0"/>
    <d v="2024-02-12T00:00:00"/>
    <x v="190"/>
  </r>
  <r>
    <x v="0"/>
    <d v="2024-02-12T00:00:00"/>
    <x v="191"/>
  </r>
  <r>
    <x v="3"/>
    <d v="2024-07-23T00:00:00"/>
    <x v="192"/>
  </r>
  <r>
    <x v="3"/>
    <d v="2024-07-23T00:00:00"/>
    <x v="193"/>
  </r>
  <r>
    <x v="0"/>
    <d v="2024-02-12T00:00:00"/>
    <x v="194"/>
  </r>
  <r>
    <x v="1"/>
    <d v="2024-02-19T00:00:00"/>
    <x v="195"/>
  </r>
  <r>
    <x v="1"/>
    <d v="2024-02-23T00:00:00"/>
    <x v="196"/>
  </r>
  <r>
    <x v="1"/>
    <d v="2024-04-17T00:00:00"/>
    <x v="197"/>
  </r>
  <r>
    <x v="0"/>
    <d v="2024-02-13T00:00:00"/>
    <x v="198"/>
  </r>
  <r>
    <x v="1"/>
    <d v="2024-02-22T00:00:00"/>
    <x v="199"/>
  </r>
  <r>
    <x v="0"/>
    <d v="2024-02-15T00:00:00"/>
    <x v="200"/>
  </r>
  <r>
    <x v="3"/>
    <d v="2024-02-09T00:00:00"/>
    <x v="201"/>
  </r>
  <r>
    <x v="0"/>
    <d v="2024-02-14T00:00:00"/>
    <x v="202"/>
  </r>
  <r>
    <x v="1"/>
    <d v="2024-02-17T00:00:00"/>
    <x v="203"/>
  </r>
  <r>
    <x v="1"/>
    <d v="2024-02-19T00:00:00"/>
    <x v="204"/>
  </r>
  <r>
    <x v="1"/>
    <d v="2024-02-17T00:00:00"/>
    <x v="205"/>
  </r>
  <r>
    <x v="0"/>
    <d v="2024-02-19T00:00:00"/>
    <x v="206"/>
  </r>
  <r>
    <x v="0"/>
    <d v="2024-02-15T00:00:00"/>
    <x v="207"/>
  </r>
  <r>
    <x v="0"/>
    <d v="2024-02-15T00:00:00"/>
    <x v="208"/>
  </r>
  <r>
    <x v="2"/>
    <d v="2024-05-15T00:00:00"/>
    <x v="209"/>
  </r>
  <r>
    <x v="1"/>
    <d v="2024-02-23T00:00:00"/>
    <x v="210"/>
  </r>
  <r>
    <x v="2"/>
    <d v="2024-02-19T00:00:00"/>
    <x v="211"/>
  </r>
  <r>
    <x v="2"/>
    <d v="2024-05-22T00:00:00"/>
    <x v="212"/>
  </r>
  <r>
    <x v="0"/>
    <d v="2024-02-16T00:00:00"/>
    <x v="213"/>
  </r>
  <r>
    <x v="1"/>
    <d v="2024-02-19T00:00:00"/>
    <x v="214"/>
  </r>
  <r>
    <x v="0"/>
    <d v="2024-02-23T00:00:00"/>
    <x v="215"/>
  </r>
  <r>
    <x v="3"/>
    <d v="2024-02-19T00:00:00"/>
    <x v="216"/>
  </r>
  <r>
    <x v="1"/>
    <m/>
    <x v="217"/>
  </r>
  <r>
    <x v="2"/>
    <d v="2024-03-22T00:00:00"/>
    <x v="218"/>
  </r>
  <r>
    <x v="2"/>
    <d v="2024-02-19T00:00:00"/>
    <x v="219"/>
  </r>
  <r>
    <x v="1"/>
    <d v="2024-03-12T00:00:00"/>
    <x v="220"/>
  </r>
  <r>
    <x v="0"/>
    <m/>
    <x v="221"/>
  </r>
  <r>
    <x v="1"/>
    <d v="2024-02-20T00:00:00"/>
    <x v="222"/>
  </r>
  <r>
    <x v="2"/>
    <d v="2024-02-20T00:00:00"/>
    <x v="223"/>
  </r>
  <r>
    <x v="0"/>
    <d v="2024-02-20T00:00:00"/>
    <x v="224"/>
  </r>
  <r>
    <x v="1"/>
    <d v="2024-08-20T00:00:00"/>
    <x v="225"/>
  </r>
  <r>
    <x v="0"/>
    <d v="2024-02-23T00:00:00"/>
    <x v="226"/>
  </r>
  <r>
    <x v="0"/>
    <m/>
    <x v="227"/>
  </r>
  <r>
    <x v="1"/>
    <d v="2024-02-26T00:00:00"/>
    <x v="228"/>
  </r>
  <r>
    <x v="0"/>
    <d v="2024-02-21T00:00:00"/>
    <x v="229"/>
  </r>
  <r>
    <x v="1"/>
    <d v="2024-04-18T00:00:00"/>
    <x v="230"/>
  </r>
  <r>
    <x v="1"/>
    <d v="2024-03-02T00:00:00"/>
    <x v="231"/>
  </r>
  <r>
    <x v="1"/>
    <d v="2024-02-23T00:00:00"/>
    <x v="232"/>
  </r>
  <r>
    <x v="3"/>
    <d v="2024-02-22T00:00:00"/>
    <x v="233"/>
  </r>
  <r>
    <x v="1"/>
    <d v="2024-06-12T00:00:00"/>
    <x v="234"/>
  </r>
  <r>
    <x v="1"/>
    <d v="2024-03-12T00:00:00"/>
    <x v="235"/>
  </r>
  <r>
    <x v="1"/>
    <d v="2024-02-25T00:00:00"/>
    <x v="236"/>
  </r>
  <r>
    <x v="2"/>
    <m/>
    <x v="237"/>
  </r>
  <r>
    <x v="1"/>
    <d v="2024-02-23T00:00:00"/>
    <x v="238"/>
  </r>
  <r>
    <x v="1"/>
    <d v="2024-02-27T00:00:00"/>
    <x v="239"/>
  </r>
  <r>
    <x v="0"/>
    <m/>
    <x v="240"/>
  </r>
  <r>
    <x v="0"/>
    <d v="2024-02-26T00:00:00"/>
    <x v="241"/>
  </r>
  <r>
    <x v="1"/>
    <m/>
    <x v="242"/>
  </r>
  <r>
    <x v="1"/>
    <d v="2024-03-20T00:00:00"/>
    <x v="243"/>
  </r>
  <r>
    <x v="1"/>
    <d v="2024-02-25T00:00:00"/>
    <x v="244"/>
  </r>
  <r>
    <x v="2"/>
    <d v="2024-02-26T00:00:00"/>
    <x v="245"/>
  </r>
  <r>
    <x v="2"/>
    <d v="2024-02-26T00:00:00"/>
    <x v="246"/>
  </r>
  <r>
    <x v="2"/>
    <d v="2024-02-26T00:00:00"/>
    <x v="247"/>
  </r>
  <r>
    <x v="2"/>
    <d v="2024-02-26T00:00:00"/>
    <x v="248"/>
  </r>
  <r>
    <x v="0"/>
    <d v="2024-02-26T00:00:00"/>
    <x v="249"/>
  </r>
  <r>
    <x v="0"/>
    <d v="2024-02-26T00:00:00"/>
    <x v="250"/>
  </r>
  <r>
    <x v="1"/>
    <d v="2024-02-05T00:00:00"/>
    <x v="251"/>
  </r>
  <r>
    <x v="1"/>
    <d v="2024-02-28T00:00:00"/>
    <x v="252"/>
  </r>
  <r>
    <x v="0"/>
    <d v="2024-02-27T00:00:00"/>
    <x v="253"/>
  </r>
  <r>
    <x v="2"/>
    <d v="2024-02-26T00:00:00"/>
    <x v="254"/>
  </r>
  <r>
    <x v="0"/>
    <d v="2024-02-27T00:00:00"/>
    <x v="255"/>
  </r>
  <r>
    <x v="1"/>
    <d v="2024-03-08T00:00:00"/>
    <x v="256"/>
  </r>
  <r>
    <x v="1"/>
    <m/>
    <x v="257"/>
  </r>
  <r>
    <x v="1"/>
    <d v="2024-03-08T00:00:00"/>
    <x v="258"/>
  </r>
  <r>
    <x v="1"/>
    <d v="2024-03-15T00:00:00"/>
    <x v="259"/>
  </r>
  <r>
    <x v="0"/>
    <d v="2024-05-04T00:00:00"/>
    <x v="260"/>
  </r>
  <r>
    <x v="1"/>
    <d v="2024-03-05T00:00:00"/>
    <x v="261"/>
  </r>
  <r>
    <x v="2"/>
    <d v="2024-04-08T00:00:00"/>
    <x v="262"/>
  </r>
  <r>
    <x v="2"/>
    <d v="2024-03-22T00:00:00"/>
    <x v="263"/>
  </r>
  <r>
    <x v="1"/>
    <d v="2024-02-29T00:00:00"/>
    <x v="264"/>
  </r>
  <r>
    <x v="1"/>
    <d v="2024-02-29T00:00:00"/>
    <x v="265"/>
  </r>
  <r>
    <x v="1"/>
    <d v="2024-03-26T00:00:00"/>
    <x v="266"/>
  </r>
  <r>
    <x v="1"/>
    <d v="2024-03-03T00:00:00"/>
    <x v="267"/>
  </r>
  <r>
    <x v="1"/>
    <d v="2024-02-04T00:00:00"/>
    <x v="268"/>
  </r>
  <r>
    <x v="1"/>
    <d v="2024-03-05T00:00:00"/>
    <x v="269"/>
  </r>
  <r>
    <x v="1"/>
    <d v="2024-02-04T00:00:00"/>
    <x v="270"/>
  </r>
  <r>
    <x v="0"/>
    <d v="2024-03-02T00:00:00"/>
    <x v="271"/>
  </r>
  <r>
    <x v="3"/>
    <d v="2024-03-01T00:00:00"/>
    <x v="272"/>
  </r>
  <r>
    <x v="3"/>
    <d v="2024-03-01T00:00:00"/>
    <x v="273"/>
  </r>
  <r>
    <x v="0"/>
    <d v="2024-03-02T00:00:00"/>
    <x v="274"/>
  </r>
  <r>
    <x v="1"/>
    <d v="2024-03-25T00:00:00"/>
    <x v="275"/>
  </r>
  <r>
    <x v="1"/>
    <d v="2024-02-04T00:00:00"/>
    <x v="276"/>
  </r>
  <r>
    <x v="1"/>
    <d v="2024-03-07T00:00:00"/>
    <x v="277"/>
  </r>
  <r>
    <x v="0"/>
    <d v="2024-03-02T00:00:00"/>
    <x v="278"/>
  </r>
  <r>
    <x v="1"/>
    <d v="2024-03-05T00:00:00"/>
    <x v="279"/>
  </r>
  <r>
    <x v="0"/>
    <m/>
    <x v="280"/>
  </r>
  <r>
    <x v="0"/>
    <d v="2024-03-04T00:00:00"/>
    <x v="281"/>
  </r>
  <r>
    <x v="0"/>
    <d v="2024-03-29T00:00:00"/>
    <x v="282"/>
  </r>
  <r>
    <x v="0"/>
    <d v="2024-03-05T00:00:00"/>
    <x v="283"/>
  </r>
  <r>
    <x v="1"/>
    <d v="2024-06-27T00:00:00"/>
    <x v="284"/>
  </r>
  <r>
    <x v="0"/>
    <d v="2024-03-05T00:00:00"/>
    <x v="285"/>
  </r>
  <r>
    <x v="3"/>
    <d v="2024-03-04T00:00:00"/>
    <x v="286"/>
  </r>
  <r>
    <x v="1"/>
    <d v="2024-03-05T00:00:00"/>
    <x v="287"/>
  </r>
  <r>
    <x v="1"/>
    <d v="2024-03-29T00:00:00"/>
    <x v="288"/>
  </r>
  <r>
    <x v="1"/>
    <d v="2024-03-12T00:00:00"/>
    <x v="289"/>
  </r>
  <r>
    <x v="0"/>
    <d v="2024-03-08T00:00:00"/>
    <x v="290"/>
  </r>
  <r>
    <x v="1"/>
    <d v="2024-03-07T00:00:00"/>
    <x v="291"/>
  </r>
  <r>
    <x v="0"/>
    <d v="2024-03-14T00:00:00"/>
    <x v="292"/>
  </r>
  <r>
    <x v="1"/>
    <d v="2024-04-05T00:00:00"/>
    <x v="293"/>
  </r>
  <r>
    <x v="0"/>
    <m/>
    <x v="294"/>
  </r>
  <r>
    <x v="1"/>
    <d v="2024-04-27T00:00:00"/>
    <x v="295"/>
  </r>
  <r>
    <x v="2"/>
    <d v="2024-03-25T00:00:00"/>
    <x v="296"/>
  </r>
  <r>
    <x v="2"/>
    <d v="2024-03-27T00:00:00"/>
    <x v="297"/>
  </r>
  <r>
    <x v="1"/>
    <d v="2024-03-08T00:00:00"/>
    <x v="298"/>
  </r>
  <r>
    <x v="1"/>
    <m/>
    <x v="299"/>
  </r>
  <r>
    <x v="0"/>
    <d v="2024-03-07T00:00:00"/>
    <x v="300"/>
  </r>
  <r>
    <x v="0"/>
    <d v="2024-03-09T00:00:00"/>
    <x v="301"/>
  </r>
  <r>
    <x v="0"/>
    <d v="2024-03-09T00:00:00"/>
    <x v="302"/>
  </r>
  <r>
    <x v="1"/>
    <d v="2024-04-15T00:00:00"/>
    <x v="303"/>
  </r>
  <r>
    <x v="1"/>
    <d v="2024-03-11T00:00:00"/>
    <x v="304"/>
  </r>
  <r>
    <x v="1"/>
    <d v="2024-04-09T00:00:00"/>
    <x v="305"/>
  </r>
  <r>
    <x v="1"/>
    <d v="2024-03-12T00:00:00"/>
    <x v="306"/>
  </r>
  <r>
    <x v="0"/>
    <d v="2024-03-08T00:00:00"/>
    <x v="307"/>
  </r>
  <r>
    <x v="2"/>
    <d v="2024-05-22T00:00:00"/>
    <x v="308"/>
  </r>
  <r>
    <x v="0"/>
    <m/>
    <x v="309"/>
  </r>
  <r>
    <x v="0"/>
    <d v="2024-03-09T00:00:00"/>
    <x v="310"/>
  </r>
  <r>
    <x v="0"/>
    <d v="2024-03-11T00:00:00"/>
    <x v="311"/>
  </r>
  <r>
    <x v="1"/>
    <d v="2024-04-03T00:00:00"/>
    <x v="312"/>
  </r>
  <r>
    <x v="0"/>
    <d v="2024-03-11T00:00:00"/>
    <x v="313"/>
  </r>
  <r>
    <x v="0"/>
    <d v="2024-03-11T00:00:00"/>
    <x v="314"/>
  </r>
  <r>
    <x v="2"/>
    <d v="2024-03-14T00:00:00"/>
    <x v="315"/>
  </r>
  <r>
    <x v="0"/>
    <d v="2024-03-12T00:00:00"/>
    <x v="316"/>
  </r>
  <r>
    <x v="1"/>
    <d v="2024-03-29T00:00:00"/>
    <x v="317"/>
  </r>
  <r>
    <x v="0"/>
    <d v="2024-03-12T00:00:00"/>
    <x v="318"/>
  </r>
  <r>
    <x v="0"/>
    <d v="2024-03-13T00:00:00"/>
    <x v="319"/>
  </r>
  <r>
    <x v="2"/>
    <d v="2024-04-14T00:00:00"/>
    <x v="320"/>
  </r>
  <r>
    <x v="1"/>
    <d v="2024-03-28T00:00:00"/>
    <x v="321"/>
  </r>
  <r>
    <x v="0"/>
    <d v="2024-03-15T00:00:00"/>
    <x v="322"/>
  </r>
  <r>
    <x v="1"/>
    <d v="2024-04-24T00:00:00"/>
    <x v="323"/>
  </r>
  <r>
    <x v="0"/>
    <d v="2024-03-16T00:00:00"/>
    <x v="324"/>
  </r>
  <r>
    <x v="0"/>
    <d v="2024-03-15T00:00:00"/>
    <x v="325"/>
  </r>
  <r>
    <x v="2"/>
    <d v="2024-03-13T00:00:00"/>
    <x v="326"/>
  </r>
  <r>
    <x v="1"/>
    <d v="2024-03-25T00:00:00"/>
    <x v="327"/>
  </r>
  <r>
    <x v="1"/>
    <d v="2024-04-09T00:00:00"/>
    <x v="328"/>
  </r>
  <r>
    <x v="1"/>
    <d v="2024-03-19T00:00:00"/>
    <x v="329"/>
  </r>
  <r>
    <x v="1"/>
    <d v="2024-03-25T00:00:00"/>
    <x v="330"/>
  </r>
  <r>
    <x v="1"/>
    <d v="2024-08-12T00:00:00"/>
    <x v="331"/>
  </r>
  <r>
    <x v="0"/>
    <d v="2024-03-16T00:00:00"/>
    <x v="332"/>
  </r>
  <r>
    <x v="1"/>
    <d v="2024-04-19T00:00:00"/>
    <x v="333"/>
  </r>
  <r>
    <x v="0"/>
    <d v="2024-03-16T00:00:00"/>
    <x v="334"/>
  </r>
  <r>
    <x v="2"/>
    <d v="2024-03-22T00:00:00"/>
    <x v="335"/>
  </r>
  <r>
    <x v="1"/>
    <d v="2024-04-20T00:00:00"/>
    <x v="336"/>
  </r>
  <r>
    <x v="0"/>
    <d v="2024-03-16T00:00:00"/>
    <x v="337"/>
  </r>
  <r>
    <x v="0"/>
    <d v="2024-03-16T00:00:00"/>
    <x v="338"/>
  </r>
  <r>
    <x v="2"/>
    <d v="2024-03-22T00:00:00"/>
    <x v="339"/>
  </r>
  <r>
    <x v="2"/>
    <d v="2024-03-14T00:00:00"/>
    <x v="340"/>
  </r>
  <r>
    <x v="1"/>
    <d v="2024-04-10T00:00:00"/>
    <x v="341"/>
  </r>
  <r>
    <x v="2"/>
    <d v="2024-05-15T00:00:00"/>
    <x v="342"/>
  </r>
  <r>
    <x v="1"/>
    <d v="2024-05-21T00:00:00"/>
    <x v="343"/>
  </r>
  <r>
    <x v="2"/>
    <d v="2024-03-21T00:00:00"/>
    <x v="344"/>
  </r>
  <r>
    <x v="2"/>
    <d v="2024-03-14T00:00:00"/>
    <x v="345"/>
  </r>
  <r>
    <x v="2"/>
    <d v="2024-03-14T00:00:00"/>
    <x v="346"/>
  </r>
  <r>
    <x v="1"/>
    <d v="2024-04-09T00:00:00"/>
    <x v="347"/>
  </r>
  <r>
    <x v="3"/>
    <d v="2024-03-22T00:00:00"/>
    <x v="348"/>
  </r>
  <r>
    <x v="2"/>
    <d v="2024-03-21T00:00:00"/>
    <x v="349"/>
  </r>
  <r>
    <x v="1"/>
    <d v="2024-04-17T00:00:00"/>
    <x v="350"/>
  </r>
  <r>
    <x v="2"/>
    <d v="2024-03-15T00:00:00"/>
    <x v="351"/>
  </r>
  <r>
    <x v="2"/>
    <d v="2024-03-15T00:00:00"/>
    <x v="352"/>
  </r>
  <r>
    <x v="3"/>
    <d v="2024-03-15T00:00:00"/>
    <x v="353"/>
  </r>
  <r>
    <x v="3"/>
    <d v="2024-03-25T00:00:00"/>
    <x v="354"/>
  </r>
  <r>
    <x v="0"/>
    <d v="2024-03-16T00:00:00"/>
    <x v="355"/>
  </r>
  <r>
    <x v="2"/>
    <d v="2024-03-15T00:00:00"/>
    <x v="356"/>
  </r>
  <r>
    <x v="0"/>
    <d v="2024-03-15T00:00:00"/>
    <x v="357"/>
  </r>
  <r>
    <x v="1"/>
    <d v="2024-03-18T00:00:00"/>
    <x v="358"/>
  </r>
  <r>
    <x v="0"/>
    <d v="2024-03-16T00:00:00"/>
    <x v="359"/>
  </r>
  <r>
    <x v="1"/>
    <d v="2024-04-08T00:00:00"/>
    <x v="360"/>
  </r>
  <r>
    <x v="2"/>
    <d v="2024-03-15T00:00:00"/>
    <x v="361"/>
  </r>
  <r>
    <x v="2"/>
    <d v="2024-03-15T00:00:00"/>
    <x v="362"/>
  </r>
  <r>
    <x v="2"/>
    <d v="2024-03-15T00:00:00"/>
    <x v="363"/>
  </r>
  <r>
    <x v="2"/>
    <d v="2024-03-22T00:00:00"/>
    <x v="364"/>
  </r>
  <r>
    <x v="0"/>
    <d v="2024-03-30T00:00:00"/>
    <x v="365"/>
  </r>
  <r>
    <x v="2"/>
    <d v="2024-03-08T00:00:00"/>
    <x v="366"/>
  </r>
  <r>
    <x v="1"/>
    <d v="2024-04-17T00:00:00"/>
    <x v="367"/>
  </r>
  <r>
    <x v="2"/>
    <d v="2024-05-22T00:00:00"/>
    <x v="368"/>
  </r>
  <r>
    <x v="1"/>
    <d v="2024-03-20T00:00:00"/>
    <x v="369"/>
  </r>
  <r>
    <x v="1"/>
    <d v="2024-04-10T00:00:00"/>
    <x v="370"/>
  </r>
  <r>
    <x v="1"/>
    <d v="2024-03-25T00:00:00"/>
    <x v="371"/>
  </r>
  <r>
    <x v="0"/>
    <m/>
    <x v="372"/>
  </r>
  <r>
    <x v="2"/>
    <d v="2024-03-23T00:00:00"/>
    <x v="373"/>
  </r>
  <r>
    <x v="3"/>
    <d v="2024-03-27T00:00:00"/>
    <x v="374"/>
  </r>
  <r>
    <x v="1"/>
    <d v="2024-03-25T00:00:00"/>
    <x v="375"/>
  </r>
  <r>
    <x v="2"/>
    <d v="2024-05-15T00:00:00"/>
    <x v="376"/>
  </r>
  <r>
    <x v="1"/>
    <d v="2024-04-15T00:00:00"/>
    <x v="377"/>
  </r>
  <r>
    <x v="0"/>
    <d v="2024-03-20T00:00:00"/>
    <x v="378"/>
  </r>
  <r>
    <x v="1"/>
    <d v="2024-03-21T00:00:00"/>
    <x v="379"/>
  </r>
  <r>
    <x v="1"/>
    <d v="2024-06-10T00:00:00"/>
    <x v="380"/>
  </r>
  <r>
    <x v="2"/>
    <d v="2024-03-25T00:00:00"/>
    <x v="381"/>
  </r>
  <r>
    <x v="0"/>
    <d v="2024-04-06T00:00:00"/>
    <x v="382"/>
  </r>
  <r>
    <x v="1"/>
    <m/>
    <x v="383"/>
  </r>
  <r>
    <x v="1"/>
    <d v="2024-04-18T00:00:00"/>
    <x v="384"/>
  </r>
  <r>
    <x v="1"/>
    <d v="2024-04-01T00:00:00"/>
    <x v="385"/>
  </r>
  <r>
    <x v="2"/>
    <d v="2024-03-19T00:00:00"/>
    <x v="386"/>
  </r>
  <r>
    <x v="0"/>
    <d v="2024-03-21T00:00:00"/>
    <x v="387"/>
  </r>
  <r>
    <x v="1"/>
    <d v="2024-03-30T00:00:00"/>
    <x v="388"/>
  </r>
  <r>
    <x v="1"/>
    <d v="2024-03-20T00:00:00"/>
    <x v="389"/>
  </r>
  <r>
    <x v="0"/>
    <d v="2024-03-21T00:00:00"/>
    <x v="390"/>
  </r>
  <r>
    <x v="1"/>
    <d v="2024-03-19T00:00:00"/>
    <x v="391"/>
  </r>
  <r>
    <x v="1"/>
    <d v="2024-03-20T00:00:00"/>
    <x v="392"/>
  </r>
  <r>
    <x v="0"/>
    <d v="2024-03-20T00:00:00"/>
    <x v="393"/>
  </r>
  <r>
    <x v="2"/>
    <d v="2024-03-20T00:00:00"/>
    <x v="394"/>
  </r>
  <r>
    <x v="1"/>
    <d v="2024-04-11T00:00:00"/>
    <x v="395"/>
  </r>
  <r>
    <x v="1"/>
    <d v="2024-09-05T00:00:00"/>
    <x v="396"/>
  </r>
  <r>
    <x v="1"/>
    <d v="2024-04-20T00:00:00"/>
    <x v="397"/>
  </r>
  <r>
    <x v="0"/>
    <m/>
    <x v="398"/>
  </r>
  <r>
    <x v="1"/>
    <d v="2024-04-17T00:00:00"/>
    <x v="399"/>
  </r>
  <r>
    <x v="1"/>
    <d v="2024-03-26T00:00:00"/>
    <x v="400"/>
  </r>
  <r>
    <x v="1"/>
    <d v="2024-05-18T00:00:00"/>
    <x v="401"/>
  </r>
  <r>
    <x v="2"/>
    <d v="2024-03-21T00:00:00"/>
    <x v="402"/>
  </r>
  <r>
    <x v="2"/>
    <d v="2024-05-11T00:00:00"/>
    <x v="403"/>
  </r>
  <r>
    <x v="0"/>
    <d v="2024-03-21T00:00:00"/>
    <x v="404"/>
  </r>
  <r>
    <x v="1"/>
    <d v="2024-03-21T00:00:00"/>
    <x v="405"/>
  </r>
  <r>
    <x v="1"/>
    <d v="2024-03-23T00:00:00"/>
    <x v="406"/>
  </r>
  <r>
    <x v="1"/>
    <d v="2024-04-08T00:00:00"/>
    <x v="407"/>
  </r>
  <r>
    <x v="1"/>
    <m/>
    <x v="408"/>
  </r>
  <r>
    <x v="1"/>
    <d v="2024-04-03T00:00:00"/>
    <x v="409"/>
  </r>
  <r>
    <x v="0"/>
    <d v="2024-04-09T00:00:00"/>
    <x v="410"/>
  </r>
  <r>
    <x v="0"/>
    <d v="2024-03-23T00:00:00"/>
    <x v="411"/>
  </r>
  <r>
    <x v="1"/>
    <d v="2024-03-28T00:00:00"/>
    <x v="412"/>
  </r>
  <r>
    <x v="0"/>
    <d v="2024-03-23T00:00:00"/>
    <x v="413"/>
  </r>
  <r>
    <x v="0"/>
    <d v="2024-03-18T00:00:00"/>
    <x v="414"/>
  </r>
  <r>
    <x v="1"/>
    <d v="2024-03-25T00:00:00"/>
    <x v="415"/>
  </r>
  <r>
    <x v="1"/>
    <d v="2024-04-04T00:00:00"/>
    <x v="416"/>
  </r>
  <r>
    <x v="0"/>
    <d v="2024-03-23T00:00:00"/>
    <x v="417"/>
  </r>
  <r>
    <x v="1"/>
    <d v="2024-03-29T00:00:00"/>
    <x v="418"/>
  </r>
  <r>
    <x v="0"/>
    <d v="2024-03-24T00:00:00"/>
    <x v="419"/>
  </r>
  <r>
    <x v="0"/>
    <d v="2024-03-29T00:00:00"/>
    <x v="420"/>
  </r>
  <r>
    <x v="0"/>
    <d v="2024-03-24T00:00:00"/>
    <x v="421"/>
  </r>
  <r>
    <x v="2"/>
    <d v="2024-03-22T00:00:00"/>
    <x v="422"/>
  </r>
  <r>
    <x v="0"/>
    <d v="2024-03-24T00:00:00"/>
    <x v="423"/>
  </r>
  <r>
    <x v="1"/>
    <m/>
    <x v="424"/>
  </r>
  <r>
    <x v="1"/>
    <d v="2024-04-17T00:00:00"/>
    <x v="425"/>
  </r>
  <r>
    <x v="0"/>
    <d v="2024-03-22T00:00:00"/>
    <x v="426"/>
  </r>
  <r>
    <x v="1"/>
    <d v="2024-03-22T00:00:00"/>
    <x v="427"/>
  </r>
  <r>
    <x v="1"/>
    <d v="2024-04-08T00:00:00"/>
    <x v="428"/>
  </r>
  <r>
    <x v="1"/>
    <d v="2024-03-25T00:00:00"/>
    <x v="429"/>
  </r>
  <r>
    <x v="0"/>
    <d v="2024-03-25T00:00:00"/>
    <x v="430"/>
  </r>
  <r>
    <x v="0"/>
    <d v="2024-03-29T00:00:00"/>
    <x v="431"/>
  </r>
  <r>
    <x v="1"/>
    <d v="2024-04-19T00:00:00"/>
    <x v="432"/>
  </r>
  <r>
    <x v="3"/>
    <d v="2024-03-28T00:00:00"/>
    <x v="433"/>
  </r>
  <r>
    <x v="2"/>
    <d v="2024-04-20T00:00:00"/>
    <x v="434"/>
  </r>
  <r>
    <x v="0"/>
    <d v="2024-04-08T00:00:00"/>
    <x v="435"/>
  </r>
  <r>
    <x v="0"/>
    <d v="2024-04-06T00:00:00"/>
    <x v="436"/>
  </r>
  <r>
    <x v="3"/>
    <d v="2024-03-25T00:00:00"/>
    <x v="437"/>
  </r>
  <r>
    <x v="1"/>
    <d v="2024-05-10T00:00:00"/>
    <x v="438"/>
  </r>
  <r>
    <x v="3"/>
    <d v="2024-03-26T00:00:00"/>
    <x v="439"/>
  </r>
  <r>
    <x v="3"/>
    <d v="2024-03-26T00:00:00"/>
    <x v="440"/>
  </r>
  <r>
    <x v="2"/>
    <d v="2024-03-28T00:00:00"/>
    <x v="441"/>
  </r>
  <r>
    <x v="1"/>
    <m/>
    <x v="442"/>
  </r>
  <r>
    <x v="2"/>
    <d v="2024-05-22T00:00:00"/>
    <x v="443"/>
  </r>
  <r>
    <x v="0"/>
    <d v="2024-03-30T00:00:00"/>
    <x v="444"/>
  </r>
  <r>
    <x v="1"/>
    <d v="2024-03-27T00:00:00"/>
    <x v="445"/>
  </r>
  <r>
    <x v="1"/>
    <d v="2024-07-29T00:00:00"/>
    <x v="446"/>
  </r>
  <r>
    <x v="0"/>
    <m/>
    <x v="447"/>
  </r>
  <r>
    <x v="3"/>
    <d v="2024-03-27T00:00:00"/>
    <x v="448"/>
  </r>
  <r>
    <x v="3"/>
    <d v="2024-03-28T00:00:00"/>
    <x v="449"/>
  </r>
  <r>
    <x v="0"/>
    <d v="2024-03-30T00:00:00"/>
    <x v="450"/>
  </r>
  <r>
    <x v="1"/>
    <d v="2024-04-17T00:00:00"/>
    <x v="451"/>
  </r>
  <r>
    <x v="0"/>
    <d v="2024-03-27T00:00:00"/>
    <x v="452"/>
  </r>
  <r>
    <x v="1"/>
    <m/>
    <x v="453"/>
  </r>
  <r>
    <x v="0"/>
    <d v="2024-03-30T00:00:00"/>
    <x v="454"/>
  </r>
  <r>
    <x v="0"/>
    <d v="2024-04-01T00:00:00"/>
    <x v="455"/>
  </r>
  <r>
    <x v="0"/>
    <m/>
    <x v="456"/>
  </r>
  <r>
    <x v="2"/>
    <d v="2024-05-14T00:00:00"/>
    <x v="457"/>
  </r>
  <r>
    <x v="2"/>
    <d v="2024-04-11T00:00:00"/>
    <x v="458"/>
  </r>
  <r>
    <x v="1"/>
    <d v="2024-04-01T00:00:00"/>
    <x v="459"/>
  </r>
  <r>
    <x v="0"/>
    <d v="2024-04-03T00:00:00"/>
    <x v="460"/>
  </r>
  <r>
    <x v="3"/>
    <d v="2024-04-02T00:00:00"/>
    <x v="461"/>
  </r>
  <r>
    <x v="1"/>
    <d v="2024-04-03T00:00:00"/>
    <x v="462"/>
  </r>
  <r>
    <x v="1"/>
    <d v="2024-04-03T00:00:00"/>
    <x v="463"/>
  </r>
  <r>
    <x v="1"/>
    <d v="2024-04-04T00:00:00"/>
    <x v="464"/>
  </r>
  <r>
    <x v="3"/>
    <d v="2024-04-01T00:00:00"/>
    <x v="465"/>
  </r>
  <r>
    <x v="2"/>
    <d v="2024-04-02T00:00:00"/>
    <x v="466"/>
  </r>
  <r>
    <x v="2"/>
    <d v="2024-04-02T00:00:00"/>
    <x v="467"/>
  </r>
  <r>
    <x v="2"/>
    <d v="2024-04-02T00:00:00"/>
    <x v="468"/>
  </r>
  <r>
    <x v="1"/>
    <d v="2024-04-02T00:00:00"/>
    <x v="469"/>
  </r>
  <r>
    <x v="0"/>
    <d v="2024-04-03T00:00:00"/>
    <x v="470"/>
  </r>
  <r>
    <x v="0"/>
    <d v="2024-04-03T00:00:00"/>
    <x v="471"/>
  </r>
  <r>
    <x v="1"/>
    <d v="2024-04-09T00:00:00"/>
    <x v="472"/>
  </r>
  <r>
    <x v="1"/>
    <d v="2024-04-09T00:00:00"/>
    <x v="473"/>
  </r>
  <r>
    <x v="0"/>
    <d v="2024-04-07T00:00:00"/>
    <x v="474"/>
  </r>
  <r>
    <x v="0"/>
    <d v="2024-04-07T00:00:00"/>
    <x v="475"/>
  </r>
  <r>
    <x v="0"/>
    <d v="2024-04-13T00:00:00"/>
    <x v="476"/>
  </r>
  <r>
    <x v="0"/>
    <d v="2024-04-06T00:00:00"/>
    <x v="477"/>
  </r>
  <r>
    <x v="0"/>
    <d v="2024-04-05T00:00:00"/>
    <x v="478"/>
  </r>
  <r>
    <x v="0"/>
    <d v="2024-04-08T00:00:00"/>
    <x v="479"/>
  </r>
  <r>
    <x v="1"/>
    <d v="2024-06-27T00:00:00"/>
    <x v="480"/>
  </r>
  <r>
    <x v="1"/>
    <d v="2024-04-17T00:00:00"/>
    <x v="481"/>
  </r>
  <r>
    <x v="0"/>
    <d v="2024-04-09T00:00:00"/>
    <x v="482"/>
  </r>
  <r>
    <x v="2"/>
    <d v="2024-04-02T00:00:00"/>
    <x v="483"/>
  </r>
  <r>
    <x v="2"/>
    <d v="2024-04-03T00:00:00"/>
    <x v="484"/>
  </r>
  <r>
    <x v="2"/>
    <d v="2024-04-03T00:00:00"/>
    <x v="485"/>
  </r>
  <r>
    <x v="2"/>
    <d v="2024-04-04T00:00:00"/>
    <x v="486"/>
  </r>
  <r>
    <x v="3"/>
    <d v="2024-04-05T00:00:00"/>
    <x v="487"/>
  </r>
  <r>
    <x v="0"/>
    <d v="2024-04-05T00:00:00"/>
    <x v="488"/>
  </r>
  <r>
    <x v="0"/>
    <d v="2024-04-08T00:00:00"/>
    <x v="489"/>
  </r>
  <r>
    <x v="0"/>
    <d v="2024-04-08T00:00:00"/>
    <x v="490"/>
  </r>
  <r>
    <x v="2"/>
    <d v="2024-04-17T00:00:00"/>
    <x v="491"/>
  </r>
  <r>
    <x v="2"/>
    <d v="2024-04-05T00:00:00"/>
    <x v="492"/>
  </r>
  <r>
    <x v="1"/>
    <d v="2024-04-18T00:00:00"/>
    <x v="493"/>
  </r>
  <r>
    <x v="2"/>
    <d v="2024-04-09T00:00:00"/>
    <x v="494"/>
  </r>
  <r>
    <x v="0"/>
    <d v="2024-04-13T00:00:00"/>
    <x v="495"/>
  </r>
  <r>
    <x v="0"/>
    <d v="2024-04-08T00:00:00"/>
    <x v="496"/>
  </r>
  <r>
    <x v="2"/>
    <m/>
    <x v="497"/>
  </r>
  <r>
    <x v="2"/>
    <d v="2024-04-08T00:00:00"/>
    <x v="498"/>
  </r>
  <r>
    <x v="1"/>
    <d v="2024-05-09T00:00:00"/>
    <x v="499"/>
  </r>
  <r>
    <x v="1"/>
    <d v="2024-04-19T00:00:00"/>
    <x v="500"/>
  </r>
  <r>
    <x v="3"/>
    <d v="2024-04-10T00:00:00"/>
    <x v="501"/>
  </r>
  <r>
    <x v="0"/>
    <d v="2024-04-22T00:00:00"/>
    <x v="502"/>
  </r>
  <r>
    <x v="0"/>
    <d v="2024-04-10T00:00:00"/>
    <x v="503"/>
  </r>
  <r>
    <x v="2"/>
    <d v="2024-04-08T00:00:00"/>
    <x v="504"/>
  </r>
  <r>
    <x v="2"/>
    <d v="2024-04-11T00:00:00"/>
    <x v="505"/>
  </r>
  <r>
    <x v="1"/>
    <d v="2024-04-22T00:00:00"/>
    <x v="506"/>
  </r>
  <r>
    <x v="1"/>
    <d v="2024-04-14T00:00:00"/>
    <x v="507"/>
  </r>
  <r>
    <x v="1"/>
    <d v="2024-04-10T00:00:00"/>
    <x v="508"/>
  </r>
  <r>
    <x v="1"/>
    <d v="2024-04-12T00:00:00"/>
    <x v="509"/>
  </r>
  <r>
    <x v="0"/>
    <d v="2024-04-11T00:00:00"/>
    <x v="510"/>
  </r>
  <r>
    <x v="0"/>
    <d v="2024-04-11T00:00:00"/>
    <x v="511"/>
  </r>
  <r>
    <x v="0"/>
    <d v="2024-04-10T00:00:00"/>
    <x v="512"/>
  </r>
  <r>
    <x v="1"/>
    <m/>
    <x v="513"/>
  </r>
  <r>
    <x v="2"/>
    <d v="2024-04-10T00:00:00"/>
    <x v="514"/>
  </r>
  <r>
    <x v="1"/>
    <d v="2024-04-17T00:00:00"/>
    <x v="515"/>
  </r>
  <r>
    <x v="1"/>
    <d v="2024-04-17T00:00:00"/>
    <x v="516"/>
  </r>
  <r>
    <x v="0"/>
    <d v="2024-04-12T00:00:00"/>
    <x v="517"/>
  </r>
  <r>
    <x v="1"/>
    <d v="2024-04-10T00:00:00"/>
    <x v="518"/>
  </r>
  <r>
    <x v="0"/>
    <d v="2024-04-13T00:00:00"/>
    <x v="519"/>
  </r>
  <r>
    <x v="2"/>
    <d v="2024-04-11T00:00:00"/>
    <x v="520"/>
  </r>
  <r>
    <x v="2"/>
    <d v="2024-04-10T00:00:00"/>
    <x v="521"/>
  </r>
  <r>
    <x v="2"/>
    <d v="2024-04-10T00:00:00"/>
    <x v="522"/>
  </r>
  <r>
    <x v="0"/>
    <d v="2024-07-20T00:00:00"/>
    <x v="523"/>
  </r>
  <r>
    <x v="2"/>
    <d v="2024-04-10T00:00:00"/>
    <x v="524"/>
  </r>
  <r>
    <x v="0"/>
    <d v="2024-04-05T00:00:00"/>
    <x v="525"/>
  </r>
  <r>
    <x v="2"/>
    <d v="2024-04-11T00:00:00"/>
    <x v="526"/>
  </r>
  <r>
    <x v="1"/>
    <d v="2024-04-16T00:00:00"/>
    <x v="527"/>
  </r>
  <r>
    <x v="1"/>
    <d v="2024-04-19T00:00:00"/>
    <x v="528"/>
  </r>
  <r>
    <x v="1"/>
    <d v="2024-04-17T00:00:00"/>
    <x v="529"/>
  </r>
  <r>
    <x v="3"/>
    <d v="2024-04-12T00:00:00"/>
    <x v="530"/>
  </r>
  <r>
    <x v="0"/>
    <m/>
    <x v="531"/>
  </r>
  <r>
    <x v="1"/>
    <d v="2024-04-12T00:00:00"/>
    <x v="532"/>
  </r>
  <r>
    <x v="1"/>
    <d v="2024-04-12T00:00:00"/>
    <x v="533"/>
  </r>
  <r>
    <x v="1"/>
    <d v="2024-04-23T00:00:00"/>
    <x v="534"/>
  </r>
  <r>
    <x v="3"/>
    <d v="2024-04-12T00:00:00"/>
    <x v="535"/>
  </r>
  <r>
    <x v="0"/>
    <d v="2024-04-13T00:00:00"/>
    <x v="536"/>
  </r>
  <r>
    <x v="2"/>
    <d v="2024-05-15T00:00:00"/>
    <x v="537"/>
  </r>
  <r>
    <x v="0"/>
    <d v="2024-04-15T00:00:00"/>
    <x v="538"/>
  </r>
  <r>
    <x v="0"/>
    <d v="2024-05-07T00:00:00"/>
    <x v="539"/>
  </r>
  <r>
    <x v="1"/>
    <d v="2024-05-08T00:00:00"/>
    <x v="540"/>
  </r>
  <r>
    <x v="0"/>
    <d v="2024-04-15T00:00:00"/>
    <x v="541"/>
  </r>
  <r>
    <x v="1"/>
    <d v="2024-04-16T00:00:00"/>
    <x v="542"/>
  </r>
  <r>
    <x v="1"/>
    <d v="2024-04-17T00:00:00"/>
    <x v="543"/>
  </r>
  <r>
    <x v="1"/>
    <d v="2024-04-16T00:00:00"/>
    <x v="544"/>
  </r>
  <r>
    <x v="1"/>
    <d v="2024-04-16T00:00:00"/>
    <x v="545"/>
  </r>
  <r>
    <x v="0"/>
    <d v="2024-04-15T00:00:00"/>
    <x v="546"/>
  </r>
  <r>
    <x v="0"/>
    <d v="2024-04-16T00:00:00"/>
    <x v="547"/>
  </r>
  <r>
    <x v="0"/>
    <d v="2024-04-15T00:00:00"/>
    <x v="548"/>
  </r>
  <r>
    <x v="1"/>
    <d v="2024-04-15T00:00:00"/>
    <x v="549"/>
  </r>
  <r>
    <x v="3"/>
    <d v="2024-05-03T00:00:00"/>
    <x v="550"/>
  </r>
  <r>
    <x v="1"/>
    <d v="2024-04-17T00:00:00"/>
    <x v="551"/>
  </r>
  <r>
    <x v="0"/>
    <d v="2024-04-18T00:00:00"/>
    <x v="552"/>
  </r>
  <r>
    <x v="1"/>
    <m/>
    <x v="553"/>
  </r>
  <r>
    <x v="1"/>
    <d v="2024-04-16T00:00:00"/>
    <x v="554"/>
  </r>
  <r>
    <x v="1"/>
    <d v="2024-04-17T00:00:00"/>
    <x v="555"/>
  </r>
  <r>
    <x v="1"/>
    <d v="2024-04-19T00:00:00"/>
    <x v="556"/>
  </r>
  <r>
    <x v="0"/>
    <d v="2024-04-21T00:00:00"/>
    <x v="557"/>
  </r>
  <r>
    <x v="1"/>
    <d v="2024-04-17T00:00:00"/>
    <x v="558"/>
  </r>
  <r>
    <x v="2"/>
    <d v="2024-04-16T00:00:00"/>
    <x v="559"/>
  </r>
  <r>
    <x v="0"/>
    <d v="2024-04-20T00:00:00"/>
    <x v="560"/>
  </r>
  <r>
    <x v="1"/>
    <d v="2024-04-18T00:00:00"/>
    <x v="561"/>
  </r>
  <r>
    <x v="1"/>
    <d v="2024-04-23T00:00:00"/>
    <x v="562"/>
  </r>
  <r>
    <x v="1"/>
    <d v="2024-04-20T00:00:00"/>
    <x v="563"/>
  </r>
  <r>
    <x v="3"/>
    <d v="2024-04-17T00:00:00"/>
    <x v="564"/>
  </r>
  <r>
    <x v="1"/>
    <d v="2024-04-23T00:00:00"/>
    <x v="565"/>
  </r>
  <r>
    <x v="1"/>
    <d v="2024-04-17T00:00:00"/>
    <x v="566"/>
  </r>
  <r>
    <x v="1"/>
    <d v="2024-04-30T00:00:00"/>
    <x v="567"/>
  </r>
  <r>
    <x v="1"/>
    <d v="2024-05-13T00:00:00"/>
    <x v="568"/>
  </r>
  <r>
    <x v="0"/>
    <d v="2024-04-18T00:00:00"/>
    <x v="569"/>
  </r>
  <r>
    <x v="0"/>
    <d v="2024-04-30T00:00:00"/>
    <x v="570"/>
  </r>
  <r>
    <x v="0"/>
    <d v="2024-04-22T00:00:00"/>
    <x v="571"/>
  </r>
  <r>
    <x v="2"/>
    <d v="2024-05-27T00:00:00"/>
    <x v="572"/>
  </r>
  <r>
    <x v="3"/>
    <d v="2024-04-19T00:00:00"/>
    <x v="573"/>
  </r>
  <r>
    <x v="0"/>
    <d v="2024-04-30T00:00:00"/>
    <x v="574"/>
  </r>
  <r>
    <x v="3"/>
    <d v="2024-04-19T00:00:00"/>
    <x v="575"/>
  </r>
  <r>
    <x v="0"/>
    <d v="2024-04-19T00:00:00"/>
    <x v="576"/>
  </r>
  <r>
    <x v="0"/>
    <d v="2024-04-26T00:00:00"/>
    <x v="577"/>
  </r>
  <r>
    <x v="0"/>
    <d v="2024-04-19T00:00:00"/>
    <x v="578"/>
  </r>
  <r>
    <x v="3"/>
    <d v="2024-04-19T00:00:00"/>
    <x v="579"/>
  </r>
  <r>
    <x v="2"/>
    <d v="2024-04-21T00:00:00"/>
    <x v="580"/>
  </r>
  <r>
    <x v="2"/>
    <d v="2024-04-20T00:00:00"/>
    <x v="581"/>
  </r>
  <r>
    <x v="3"/>
    <d v="2024-04-22T00:00:00"/>
    <x v="582"/>
  </r>
  <r>
    <x v="0"/>
    <d v="2024-04-19T00:00:00"/>
    <x v="583"/>
  </r>
  <r>
    <x v="2"/>
    <d v="2024-08-30T00:00:00"/>
    <x v="584"/>
  </r>
  <r>
    <x v="0"/>
    <d v="2024-04-22T00:00:00"/>
    <x v="585"/>
  </r>
  <r>
    <x v="1"/>
    <d v="2024-04-30T00:00:00"/>
    <x v="586"/>
  </r>
  <r>
    <x v="3"/>
    <d v="2024-04-22T00:00:00"/>
    <x v="587"/>
  </r>
  <r>
    <x v="2"/>
    <d v="2024-04-30T00:00:00"/>
    <x v="588"/>
  </r>
  <r>
    <x v="1"/>
    <d v="2024-04-22T00:00:00"/>
    <x v="589"/>
  </r>
  <r>
    <x v="1"/>
    <d v="2024-04-22T00:00:00"/>
    <x v="590"/>
  </r>
  <r>
    <x v="1"/>
    <d v="2024-04-22T00:00:00"/>
    <x v="591"/>
  </r>
  <r>
    <x v="1"/>
    <d v="2024-04-22T00:00:00"/>
    <x v="592"/>
  </r>
  <r>
    <x v="1"/>
    <d v="2024-04-22T00:00:00"/>
    <x v="593"/>
  </r>
  <r>
    <x v="1"/>
    <d v="2024-04-22T00:00:00"/>
    <x v="594"/>
  </r>
  <r>
    <x v="1"/>
    <d v="2024-04-22T00:00:00"/>
    <x v="595"/>
  </r>
  <r>
    <x v="1"/>
    <d v="2024-04-22T00:00:00"/>
    <x v="596"/>
  </r>
  <r>
    <x v="3"/>
    <d v="2024-04-22T00:00:00"/>
    <x v="597"/>
  </r>
  <r>
    <x v="0"/>
    <d v="2024-04-23T00:00:00"/>
    <x v="598"/>
  </r>
  <r>
    <x v="0"/>
    <d v="2024-04-23T00:00:00"/>
    <x v="599"/>
  </r>
  <r>
    <x v="0"/>
    <d v="2024-04-23T00:00:00"/>
    <x v="600"/>
  </r>
  <r>
    <x v="0"/>
    <d v="2024-04-24T00:00:00"/>
    <x v="601"/>
  </r>
  <r>
    <x v="1"/>
    <d v="2024-06-27T00:00:00"/>
    <x v="602"/>
  </r>
  <r>
    <x v="1"/>
    <m/>
    <x v="603"/>
  </r>
  <r>
    <x v="2"/>
    <d v="2024-04-24T00:00:00"/>
    <x v="604"/>
  </r>
  <r>
    <x v="0"/>
    <d v="2024-04-26T00:00:00"/>
    <x v="605"/>
  </r>
  <r>
    <x v="0"/>
    <d v="2024-06-03T00:00:00"/>
    <x v="606"/>
  </r>
  <r>
    <x v="1"/>
    <d v="2024-04-27T00:00:00"/>
    <x v="607"/>
  </r>
  <r>
    <x v="1"/>
    <d v="2024-05-10T00:00:00"/>
    <x v="608"/>
  </r>
  <r>
    <x v="0"/>
    <d v="2024-04-24T00:00:00"/>
    <x v="609"/>
  </r>
  <r>
    <x v="1"/>
    <d v="2024-05-10T00:00:00"/>
    <x v="610"/>
  </r>
  <r>
    <x v="2"/>
    <d v="2024-06-03T00:00:00"/>
    <x v="611"/>
  </r>
  <r>
    <x v="1"/>
    <d v="2024-04-24T00:00:00"/>
    <x v="612"/>
  </r>
  <r>
    <x v="2"/>
    <d v="2024-04-23T00:00:00"/>
    <x v="613"/>
  </r>
  <r>
    <x v="1"/>
    <d v="2024-07-24T00:00:00"/>
    <x v="614"/>
  </r>
  <r>
    <x v="1"/>
    <d v="2024-06-13T00:00:00"/>
    <x v="615"/>
  </r>
  <r>
    <x v="0"/>
    <d v="2024-04-27T00:00:00"/>
    <x v="616"/>
  </r>
  <r>
    <x v="1"/>
    <d v="2024-05-10T00:00:00"/>
    <x v="617"/>
  </r>
  <r>
    <x v="1"/>
    <d v="2024-04-26T00:00:00"/>
    <x v="618"/>
  </r>
  <r>
    <x v="1"/>
    <d v="2024-05-01T00:00:00"/>
    <x v="619"/>
  </r>
  <r>
    <x v="1"/>
    <d v="2024-05-06T00:00:00"/>
    <x v="620"/>
  </r>
  <r>
    <x v="1"/>
    <d v="2024-04-30T00:00:00"/>
    <x v="621"/>
  </r>
  <r>
    <x v="1"/>
    <d v="2024-05-06T00:00:00"/>
    <x v="622"/>
  </r>
  <r>
    <x v="1"/>
    <d v="2024-05-06T00:00:00"/>
    <x v="623"/>
  </r>
  <r>
    <x v="1"/>
    <d v="2024-06-01T00:00:00"/>
    <x v="624"/>
  </r>
  <r>
    <x v="0"/>
    <d v="2024-04-27T00:00:00"/>
    <x v="625"/>
  </r>
  <r>
    <x v="0"/>
    <m/>
    <x v="626"/>
  </r>
  <r>
    <x v="0"/>
    <d v="2024-04-27T00:00:00"/>
    <x v="627"/>
  </r>
  <r>
    <x v="0"/>
    <d v="2024-05-28T00:00:00"/>
    <x v="628"/>
  </r>
  <r>
    <x v="0"/>
    <d v="2024-05-27T00:00:00"/>
    <x v="629"/>
  </r>
  <r>
    <x v="0"/>
    <d v="2024-04-25T00:00:00"/>
    <x v="630"/>
  </r>
  <r>
    <x v="1"/>
    <d v="2024-05-06T00:00:00"/>
    <x v="631"/>
  </r>
  <r>
    <x v="1"/>
    <d v="2024-05-22T00:00:00"/>
    <x v="632"/>
  </r>
  <r>
    <x v="1"/>
    <m/>
    <x v="633"/>
  </r>
  <r>
    <x v="2"/>
    <d v="2024-07-25T00:00:00"/>
    <x v="634"/>
  </r>
  <r>
    <x v="2"/>
    <d v="2024-06-13T00:00:00"/>
    <x v="635"/>
  </r>
  <r>
    <x v="1"/>
    <m/>
    <x v="636"/>
  </r>
  <r>
    <x v="1"/>
    <m/>
    <x v="637"/>
  </r>
  <r>
    <x v="1"/>
    <m/>
    <x v="638"/>
  </r>
  <r>
    <x v="1"/>
    <m/>
    <x v="639"/>
  </r>
  <r>
    <x v="1"/>
    <m/>
    <x v="640"/>
  </r>
  <r>
    <x v="1"/>
    <m/>
    <x v="641"/>
  </r>
  <r>
    <x v="3"/>
    <d v="2024-05-27T00:00:00"/>
    <x v="642"/>
  </r>
  <r>
    <x v="3"/>
    <d v="2024-05-27T00:00:00"/>
    <x v="643"/>
  </r>
  <r>
    <x v="3"/>
    <d v="2024-05-27T00:00:00"/>
    <x v="644"/>
  </r>
  <r>
    <x v="3"/>
    <d v="2024-05-27T00:00:00"/>
    <x v="645"/>
  </r>
  <r>
    <x v="3"/>
    <d v="2024-05-27T00:00:00"/>
    <x v="646"/>
  </r>
  <r>
    <x v="3"/>
    <d v="2024-05-27T00:00:00"/>
    <x v="647"/>
  </r>
  <r>
    <x v="0"/>
    <m/>
    <x v="648"/>
  </r>
  <r>
    <x v="0"/>
    <m/>
    <x v="649"/>
  </r>
  <r>
    <x v="0"/>
    <d v="2024-04-26T00:00:00"/>
    <x v="650"/>
  </r>
  <r>
    <x v="2"/>
    <d v="2024-06-26T00:00:00"/>
    <x v="651"/>
  </r>
  <r>
    <x v="2"/>
    <d v="2024-05-11T00:00:00"/>
    <x v="652"/>
  </r>
  <r>
    <x v="1"/>
    <m/>
    <x v="653"/>
  </r>
  <r>
    <x v="0"/>
    <d v="2024-04-27T00:00:00"/>
    <x v="654"/>
  </r>
  <r>
    <x v="1"/>
    <d v="2024-04-30T00:00:00"/>
    <x v="655"/>
  </r>
  <r>
    <x v="1"/>
    <d v="2024-05-17T00:00:00"/>
    <x v="656"/>
  </r>
  <r>
    <x v="0"/>
    <d v="2024-04-05T00:00:00"/>
    <x v="657"/>
  </r>
  <r>
    <x v="1"/>
    <d v="2024-04-30T00:00:00"/>
    <x v="658"/>
  </r>
  <r>
    <x v="1"/>
    <d v="2024-04-29T00:00:00"/>
    <x v="659"/>
  </r>
  <r>
    <x v="0"/>
    <d v="2024-05-03T00:00:00"/>
    <x v="660"/>
  </r>
  <r>
    <x v="1"/>
    <m/>
    <x v="661"/>
  </r>
  <r>
    <x v="0"/>
    <d v="2024-04-30T00:00:00"/>
    <x v="662"/>
  </r>
  <r>
    <x v="0"/>
    <d v="2024-05-02T00:00:00"/>
    <x v="663"/>
  </r>
  <r>
    <x v="0"/>
    <m/>
    <x v="664"/>
  </r>
  <r>
    <x v="0"/>
    <d v="2024-05-03T00:00:00"/>
    <x v="665"/>
  </r>
  <r>
    <x v="0"/>
    <m/>
    <x v="666"/>
  </r>
  <r>
    <x v="2"/>
    <d v="2024-05-31T00:00:00"/>
    <x v="667"/>
  </r>
  <r>
    <x v="0"/>
    <d v="2024-05-23T00:00:00"/>
    <x v="668"/>
  </r>
  <r>
    <x v="1"/>
    <d v="2024-06-09T00:00:00"/>
    <x v="669"/>
  </r>
  <r>
    <x v="2"/>
    <d v="2024-05-22T00:00:00"/>
    <x v="670"/>
  </r>
  <r>
    <x v="1"/>
    <d v="2024-06-14T00:00:00"/>
    <x v="671"/>
  </r>
  <r>
    <x v="0"/>
    <d v="2024-05-02T00:00:00"/>
    <x v="672"/>
  </r>
  <r>
    <x v="1"/>
    <d v="2024-05-03T00:00:00"/>
    <x v="673"/>
  </r>
  <r>
    <x v="0"/>
    <d v="2024-05-10T00:00:00"/>
    <x v="674"/>
  </r>
  <r>
    <x v="2"/>
    <d v="2024-05-27T00:00:00"/>
    <x v="675"/>
  </r>
  <r>
    <x v="1"/>
    <m/>
    <x v="676"/>
  </r>
  <r>
    <x v="2"/>
    <d v="2024-05-11T00:00:00"/>
    <x v="677"/>
  </r>
  <r>
    <x v="0"/>
    <d v="2024-05-05T00:00:00"/>
    <x v="678"/>
  </r>
  <r>
    <x v="2"/>
    <d v="2024-05-22T00:00:00"/>
    <x v="679"/>
  </r>
  <r>
    <x v="0"/>
    <d v="2024-05-06T00:00:00"/>
    <x v="680"/>
  </r>
  <r>
    <x v="0"/>
    <d v="2024-05-05T00:00:00"/>
    <x v="681"/>
  </r>
  <r>
    <x v="0"/>
    <d v="2024-05-10T00:00:00"/>
    <x v="682"/>
  </r>
  <r>
    <x v="0"/>
    <d v="2024-05-06T00:00:00"/>
    <x v="683"/>
  </r>
  <r>
    <x v="2"/>
    <d v="2024-06-01T00:00:00"/>
    <x v="684"/>
  </r>
  <r>
    <x v="0"/>
    <d v="2024-05-06T00:00:00"/>
    <x v="685"/>
  </r>
  <r>
    <x v="1"/>
    <d v="2024-05-22T00:00:00"/>
    <x v="686"/>
  </r>
  <r>
    <x v="1"/>
    <d v="2024-05-10T00:00:00"/>
    <x v="687"/>
  </r>
  <r>
    <x v="1"/>
    <d v="2024-05-07T00:00:00"/>
    <x v="688"/>
  </r>
  <r>
    <x v="2"/>
    <d v="2024-05-07T00:00:00"/>
    <x v="689"/>
  </r>
  <r>
    <x v="1"/>
    <d v="2024-05-10T00:00:00"/>
    <x v="690"/>
  </r>
  <r>
    <x v="0"/>
    <d v="2024-05-10T00:00:00"/>
    <x v="691"/>
  </r>
  <r>
    <x v="0"/>
    <d v="2024-05-10T00:00:00"/>
    <x v="692"/>
  </r>
  <r>
    <x v="1"/>
    <d v="2024-06-13T00:00:00"/>
    <x v="693"/>
  </r>
  <r>
    <x v="1"/>
    <d v="2024-05-07T00:00:00"/>
    <x v="694"/>
  </r>
  <r>
    <x v="1"/>
    <d v="2024-05-07T00:00:00"/>
    <x v="695"/>
  </r>
  <r>
    <x v="0"/>
    <d v="2024-05-08T00:00:00"/>
    <x v="696"/>
  </r>
  <r>
    <x v="0"/>
    <d v="2024-05-10T00:00:00"/>
    <x v="697"/>
  </r>
  <r>
    <x v="1"/>
    <d v="2024-05-08T00:00:00"/>
    <x v="698"/>
  </r>
  <r>
    <x v="1"/>
    <d v="2024-05-09T00:00:00"/>
    <x v="699"/>
  </r>
  <r>
    <x v="3"/>
    <d v="2024-05-13T00:00:00"/>
    <x v="700"/>
  </r>
  <r>
    <x v="0"/>
    <d v="2024-05-09T00:00:00"/>
    <x v="701"/>
  </r>
  <r>
    <x v="0"/>
    <m/>
    <x v="702"/>
  </r>
  <r>
    <x v="0"/>
    <d v="2024-05-10T00:00:00"/>
    <x v="703"/>
  </r>
  <r>
    <x v="0"/>
    <d v="2024-06-26T00:00:00"/>
    <x v="704"/>
  </r>
  <r>
    <x v="2"/>
    <d v="2024-06-26T00:00:00"/>
    <x v="705"/>
  </r>
  <r>
    <x v="3"/>
    <d v="2024-05-10T00:00:00"/>
    <x v="706"/>
  </r>
  <r>
    <x v="0"/>
    <d v="2024-05-27T00:00:00"/>
    <x v="707"/>
  </r>
  <r>
    <x v="0"/>
    <d v="2024-05-13T00:00:00"/>
    <x v="708"/>
  </r>
  <r>
    <x v="1"/>
    <d v="2024-06-03T00:00:00"/>
    <x v="709"/>
  </r>
  <r>
    <x v="3"/>
    <d v="2024-05-15T00:00:00"/>
    <x v="710"/>
  </r>
  <r>
    <x v="2"/>
    <m/>
    <x v="711"/>
  </r>
  <r>
    <x v="0"/>
    <d v="2024-05-17T00:00:00"/>
    <x v="712"/>
  </r>
  <r>
    <x v="0"/>
    <d v="2024-05-11T00:00:00"/>
    <x v="713"/>
  </r>
  <r>
    <x v="2"/>
    <d v="2024-05-13T00:00:00"/>
    <x v="714"/>
  </r>
  <r>
    <x v="3"/>
    <d v="2024-05-10T00:00:00"/>
    <x v="715"/>
  </r>
  <r>
    <x v="1"/>
    <d v="2024-05-13T00:00:00"/>
    <x v="716"/>
  </r>
  <r>
    <x v="0"/>
    <d v="2024-05-23T00:00:00"/>
    <x v="717"/>
  </r>
  <r>
    <x v="0"/>
    <d v="2024-05-13T00:00:00"/>
    <x v="718"/>
  </r>
  <r>
    <x v="1"/>
    <d v="2024-05-18T00:00:00"/>
    <x v="719"/>
  </r>
  <r>
    <x v="1"/>
    <d v="2024-06-13T00:00:00"/>
    <x v="720"/>
  </r>
  <r>
    <x v="1"/>
    <d v="2024-06-27T00:00:00"/>
    <x v="721"/>
  </r>
  <r>
    <x v="1"/>
    <d v="2024-05-15T00:00:00"/>
    <x v="722"/>
  </r>
  <r>
    <x v="0"/>
    <d v="2024-05-14T00:00:00"/>
    <x v="723"/>
  </r>
  <r>
    <x v="0"/>
    <d v="2024-05-14T00:00:00"/>
    <x v="724"/>
  </r>
  <r>
    <x v="1"/>
    <d v="2024-05-14T00:00:00"/>
    <x v="725"/>
  </r>
  <r>
    <x v="3"/>
    <d v="2024-05-17T00:00:00"/>
    <x v="726"/>
  </r>
  <r>
    <x v="1"/>
    <d v="2024-05-14T00:00:00"/>
    <x v="727"/>
  </r>
  <r>
    <x v="0"/>
    <m/>
    <x v="728"/>
  </r>
  <r>
    <x v="1"/>
    <d v="2024-05-17T00:00:00"/>
    <x v="729"/>
  </r>
  <r>
    <x v="1"/>
    <d v="2024-05-16T00:00:00"/>
    <x v="730"/>
  </r>
  <r>
    <x v="1"/>
    <d v="2024-05-14T00:00:00"/>
    <x v="731"/>
  </r>
  <r>
    <x v="0"/>
    <d v="2024-05-14T00:00:00"/>
    <x v="732"/>
  </r>
  <r>
    <x v="0"/>
    <d v="2024-05-18T00:00:00"/>
    <x v="733"/>
  </r>
  <r>
    <x v="0"/>
    <d v="2024-05-15T00:00:00"/>
    <x v="734"/>
  </r>
  <r>
    <x v="0"/>
    <m/>
    <x v="735"/>
  </r>
  <r>
    <x v="0"/>
    <m/>
    <x v="736"/>
  </r>
  <r>
    <x v="2"/>
    <d v="2024-05-15T00:00:00"/>
    <x v="737"/>
  </r>
  <r>
    <x v="1"/>
    <d v="2024-08-20T00:00:00"/>
    <x v="738"/>
  </r>
  <r>
    <x v="0"/>
    <d v="2024-05-16T00:00:00"/>
    <x v="739"/>
  </r>
  <r>
    <x v="0"/>
    <d v="2024-05-18T00:00:00"/>
    <x v="740"/>
  </r>
  <r>
    <x v="1"/>
    <d v="2024-05-17T00:00:00"/>
    <x v="741"/>
  </r>
  <r>
    <x v="1"/>
    <d v="2024-06-13T00:00:00"/>
    <x v="742"/>
  </r>
  <r>
    <x v="1"/>
    <d v="2024-05-31T00:00:00"/>
    <x v="743"/>
  </r>
  <r>
    <x v="1"/>
    <d v="2024-05-31T00:00:00"/>
    <x v="744"/>
  </r>
  <r>
    <x v="1"/>
    <d v="2024-05-17T00:00:00"/>
    <x v="745"/>
  </r>
  <r>
    <x v="1"/>
    <d v="2024-05-17T00:00:00"/>
    <x v="746"/>
  </r>
  <r>
    <x v="0"/>
    <d v="2024-05-29T00:00:00"/>
    <x v="747"/>
  </r>
  <r>
    <x v="1"/>
    <d v="2024-05-17T00:00:00"/>
    <x v="748"/>
  </r>
  <r>
    <x v="2"/>
    <d v="2024-08-02T00:00:00"/>
    <x v="749"/>
  </r>
  <r>
    <x v="1"/>
    <d v="2024-05-22T00:00:00"/>
    <x v="750"/>
  </r>
  <r>
    <x v="1"/>
    <d v="2024-05-22T00:00:00"/>
    <x v="751"/>
  </r>
  <r>
    <x v="1"/>
    <m/>
    <x v="752"/>
  </r>
  <r>
    <x v="1"/>
    <d v="2024-05-17T00:00:00"/>
    <x v="753"/>
  </r>
  <r>
    <x v="1"/>
    <d v="2024-05-17T00:00:00"/>
    <x v="754"/>
  </r>
  <r>
    <x v="2"/>
    <d v="2024-05-17T00:00:00"/>
    <x v="755"/>
  </r>
  <r>
    <x v="0"/>
    <d v="2024-05-17T00:00:00"/>
    <x v="756"/>
  </r>
  <r>
    <x v="0"/>
    <d v="2024-05-27T00:00:00"/>
    <x v="757"/>
  </r>
  <r>
    <x v="0"/>
    <d v="2024-05-22T00:00:00"/>
    <x v="758"/>
  </r>
  <r>
    <x v="0"/>
    <d v="2024-05-22T00:00:00"/>
    <x v="759"/>
  </r>
  <r>
    <x v="0"/>
    <d v="2024-05-27T00:00:00"/>
    <x v="760"/>
  </r>
  <r>
    <x v="1"/>
    <d v="2024-05-24T00:00:00"/>
    <x v="761"/>
  </r>
  <r>
    <x v="1"/>
    <d v="2024-06-27T00:00:00"/>
    <x v="762"/>
  </r>
  <r>
    <x v="0"/>
    <d v="2024-05-27T00:00:00"/>
    <x v="763"/>
  </r>
  <r>
    <x v="1"/>
    <d v="2024-05-24T00:00:00"/>
    <x v="764"/>
  </r>
  <r>
    <x v="0"/>
    <m/>
    <x v="765"/>
  </r>
  <r>
    <x v="1"/>
    <d v="2024-05-25T00:00:00"/>
    <x v="766"/>
  </r>
  <r>
    <x v="2"/>
    <d v="2024-05-22T00:00:00"/>
    <x v="767"/>
  </r>
  <r>
    <x v="0"/>
    <d v="2024-05-23T00:00:00"/>
    <x v="768"/>
  </r>
  <r>
    <x v="1"/>
    <d v="2024-05-31T00:00:00"/>
    <x v="769"/>
  </r>
  <r>
    <x v="3"/>
    <d v="2024-05-22T00:00:00"/>
    <x v="770"/>
  </r>
  <r>
    <x v="0"/>
    <d v="2024-06-04T00:00:00"/>
    <x v="771"/>
  </r>
  <r>
    <x v="3"/>
    <d v="2024-05-22T00:00:00"/>
    <x v="772"/>
  </r>
  <r>
    <x v="0"/>
    <d v="2024-05-25T00:00:00"/>
    <x v="773"/>
  </r>
  <r>
    <x v="0"/>
    <d v="2024-05-22T00:00:00"/>
    <x v="774"/>
  </r>
  <r>
    <x v="0"/>
    <d v="2024-05-23T00:00:00"/>
    <x v="775"/>
  </r>
  <r>
    <x v="2"/>
    <d v="2024-05-28T00:00:00"/>
    <x v="776"/>
  </r>
  <r>
    <x v="0"/>
    <d v="2024-09-04T00:00:00"/>
    <x v="777"/>
  </r>
  <r>
    <x v="1"/>
    <m/>
    <x v="778"/>
  </r>
  <r>
    <x v="2"/>
    <d v="2024-05-27T00:00:00"/>
    <x v="779"/>
  </r>
  <r>
    <x v="2"/>
    <d v="2024-05-27T00:00:00"/>
    <x v="780"/>
  </r>
  <r>
    <x v="2"/>
    <d v="2024-05-27T00:00:00"/>
    <x v="781"/>
  </r>
  <r>
    <x v="2"/>
    <d v="2024-05-31T00:00:00"/>
    <x v="782"/>
  </r>
  <r>
    <x v="2"/>
    <d v="2024-05-31T00:00:00"/>
    <x v="783"/>
  </r>
  <r>
    <x v="0"/>
    <d v="2024-05-25T00:00:00"/>
    <x v="784"/>
  </r>
  <r>
    <x v="2"/>
    <d v="2024-06-03T00:00:00"/>
    <x v="785"/>
  </r>
  <r>
    <x v="1"/>
    <d v="2024-05-25T00:00:00"/>
    <x v="786"/>
  </r>
  <r>
    <x v="1"/>
    <d v="2024-05-25T00:00:00"/>
    <x v="787"/>
  </r>
  <r>
    <x v="2"/>
    <d v="2024-05-27T00:00:00"/>
    <x v="788"/>
  </r>
  <r>
    <x v="0"/>
    <d v="2024-05-31T00:00:00"/>
    <x v="789"/>
  </r>
  <r>
    <x v="0"/>
    <d v="2024-05-27T00:00:00"/>
    <x v="790"/>
  </r>
  <r>
    <x v="0"/>
    <d v="2024-06-03T00:00:00"/>
    <x v="791"/>
  </r>
  <r>
    <x v="2"/>
    <m/>
    <x v="792"/>
  </r>
  <r>
    <x v="2"/>
    <d v="2024-06-11T00:00:00"/>
    <x v="793"/>
  </r>
  <r>
    <x v="2"/>
    <d v="2024-07-30T00:00:00"/>
    <x v="794"/>
  </r>
  <r>
    <x v="1"/>
    <d v="2024-06-24T00:00:00"/>
    <x v="795"/>
  </r>
  <r>
    <x v="2"/>
    <d v="2024-05-27T00:00:00"/>
    <x v="796"/>
  </r>
  <r>
    <x v="2"/>
    <d v="2024-06-27T00:00:00"/>
    <x v="797"/>
  </r>
  <r>
    <x v="2"/>
    <d v="2024-05-29T00:00:00"/>
    <x v="798"/>
  </r>
  <r>
    <x v="1"/>
    <d v="2024-06-03T00:00:00"/>
    <x v="799"/>
  </r>
  <r>
    <x v="3"/>
    <d v="2024-05-24T00:00:00"/>
    <x v="800"/>
  </r>
  <r>
    <x v="1"/>
    <d v="2024-08-16T00:00:00"/>
    <x v="801"/>
  </r>
  <r>
    <x v="1"/>
    <d v="2024-05-28T00:00:00"/>
    <x v="802"/>
  </r>
  <r>
    <x v="1"/>
    <d v="2024-05-27T00:00:00"/>
    <x v="803"/>
  </r>
  <r>
    <x v="1"/>
    <d v="2024-06-14T00:00:00"/>
    <x v="804"/>
  </r>
  <r>
    <x v="2"/>
    <d v="2024-08-21T00:00:00"/>
    <x v="805"/>
  </r>
  <r>
    <x v="2"/>
    <m/>
    <x v="806"/>
  </r>
  <r>
    <x v="2"/>
    <d v="2024-07-17T00:00:00"/>
    <x v="807"/>
  </r>
  <r>
    <x v="0"/>
    <d v="2024-05-31T00:00:00"/>
    <x v="808"/>
  </r>
  <r>
    <x v="2"/>
    <d v="2024-05-26T00:00:00"/>
    <x v="809"/>
  </r>
  <r>
    <x v="2"/>
    <d v="2024-05-26T00:00:00"/>
    <x v="810"/>
  </r>
  <r>
    <x v="2"/>
    <d v="2024-05-27T00:00:00"/>
    <x v="811"/>
  </r>
  <r>
    <x v="1"/>
    <d v="2024-06-12T00:00:00"/>
    <x v="812"/>
  </r>
  <r>
    <x v="2"/>
    <d v="2024-06-12T00:00:00"/>
    <x v="813"/>
  </r>
  <r>
    <x v="2"/>
    <d v="2024-05-31T00:00:00"/>
    <x v="814"/>
  </r>
  <r>
    <x v="1"/>
    <d v="2024-05-30T00:00:00"/>
    <x v="815"/>
  </r>
  <r>
    <x v="2"/>
    <d v="2024-05-30T00:00:00"/>
    <x v="816"/>
  </r>
  <r>
    <x v="2"/>
    <d v="2024-05-30T00:00:00"/>
    <x v="817"/>
  </r>
  <r>
    <x v="2"/>
    <m/>
    <x v="818"/>
  </r>
  <r>
    <x v="0"/>
    <d v="2024-06-01T00:00:00"/>
    <x v="819"/>
  </r>
  <r>
    <x v="1"/>
    <d v="2024-07-23T00:00:00"/>
    <x v="820"/>
  </r>
  <r>
    <x v="2"/>
    <d v="2024-05-30T00:00:00"/>
    <x v="821"/>
  </r>
  <r>
    <x v="1"/>
    <d v="2024-06-28T00:00:00"/>
    <x v="822"/>
  </r>
  <r>
    <x v="2"/>
    <d v="2024-05-31T00:00:00"/>
    <x v="823"/>
  </r>
  <r>
    <x v="2"/>
    <d v="2024-06-04T00:00:00"/>
    <x v="824"/>
  </r>
  <r>
    <x v="0"/>
    <d v="2024-06-04T00:00:00"/>
    <x v="825"/>
  </r>
  <r>
    <x v="1"/>
    <d v="2024-06-04T00:00:00"/>
    <x v="826"/>
  </r>
  <r>
    <x v="2"/>
    <d v="2024-05-31T00:00:00"/>
    <x v="827"/>
  </r>
  <r>
    <x v="0"/>
    <d v="2024-06-01T00:00:00"/>
    <x v="828"/>
  </r>
  <r>
    <x v="0"/>
    <d v="2024-06-01T00:00:00"/>
    <x v="829"/>
  </r>
  <r>
    <x v="1"/>
    <d v="2024-06-10T00:00:00"/>
    <x v="830"/>
  </r>
  <r>
    <x v="0"/>
    <d v="2024-06-01T00:00:00"/>
    <x v="831"/>
  </r>
  <r>
    <x v="3"/>
    <d v="2024-05-29T00:00:00"/>
    <x v="832"/>
  </r>
  <r>
    <x v="0"/>
    <d v="2024-05-31T00:00:00"/>
    <x v="833"/>
  </r>
  <r>
    <x v="0"/>
    <m/>
    <x v="834"/>
  </r>
  <r>
    <x v="0"/>
    <d v="2024-05-31T00:00:00"/>
    <x v="835"/>
  </r>
  <r>
    <x v="1"/>
    <d v="2024-06-10T00:00:00"/>
    <x v="836"/>
  </r>
  <r>
    <x v="0"/>
    <d v="2024-06-01T00:00:00"/>
    <x v="837"/>
  </r>
  <r>
    <x v="1"/>
    <d v="2024-06-01T00:00:00"/>
    <x v="838"/>
  </r>
  <r>
    <x v="0"/>
    <d v="2024-06-04T00:00:00"/>
    <x v="839"/>
  </r>
  <r>
    <x v="3"/>
    <d v="2024-05-30T00:00:00"/>
    <x v="840"/>
  </r>
  <r>
    <x v="3"/>
    <d v="2024-06-03T00:00:00"/>
    <x v="841"/>
  </r>
  <r>
    <x v="0"/>
    <d v="2024-06-01T00:00:00"/>
    <x v="842"/>
  </r>
  <r>
    <x v="1"/>
    <d v="2024-08-27T00:00:00"/>
    <x v="843"/>
  </r>
  <r>
    <x v="1"/>
    <d v="2024-06-11T00:00:00"/>
    <x v="844"/>
  </r>
  <r>
    <x v="3"/>
    <d v="2024-05-31T00:00:00"/>
    <x v="845"/>
  </r>
  <r>
    <x v="3"/>
    <d v="2024-05-31T00:00:00"/>
    <x v="846"/>
  </r>
  <r>
    <x v="2"/>
    <d v="2024-06-21T00:00:00"/>
    <x v="847"/>
  </r>
  <r>
    <x v="2"/>
    <d v="2024-06-01T00:00:00"/>
    <x v="848"/>
  </r>
  <r>
    <x v="1"/>
    <d v="2024-06-04T00:00:00"/>
    <x v="849"/>
  </r>
  <r>
    <x v="1"/>
    <d v="2024-06-03T00:00:00"/>
    <x v="850"/>
  </r>
  <r>
    <x v="2"/>
    <d v="2024-06-07T00:00:00"/>
    <x v="851"/>
  </r>
  <r>
    <x v="2"/>
    <d v="2024-06-09T00:00:00"/>
    <x v="852"/>
  </r>
  <r>
    <x v="2"/>
    <d v="2024-06-09T00:00:00"/>
    <x v="853"/>
  </r>
  <r>
    <x v="1"/>
    <d v="2024-06-04T00:00:00"/>
    <x v="854"/>
  </r>
  <r>
    <x v="0"/>
    <d v="2024-06-07T00:00:00"/>
    <x v="855"/>
  </r>
  <r>
    <x v="3"/>
    <d v="2024-06-03T00:00:00"/>
    <x v="856"/>
  </r>
  <r>
    <x v="1"/>
    <d v="2024-06-10T00:00:00"/>
    <x v="857"/>
  </r>
  <r>
    <x v="1"/>
    <d v="2024-06-09T00:00:00"/>
    <x v="858"/>
  </r>
  <r>
    <x v="1"/>
    <d v="2024-06-04T00:00:00"/>
    <x v="859"/>
  </r>
  <r>
    <x v="0"/>
    <d v="2024-06-04T00:00:00"/>
    <x v="860"/>
  </r>
  <r>
    <x v="1"/>
    <d v="2024-06-25T00:00:00"/>
    <x v="861"/>
  </r>
  <r>
    <x v="0"/>
    <d v="2024-06-04T00:00:00"/>
    <x v="862"/>
  </r>
  <r>
    <x v="0"/>
    <d v="2024-06-16T00:00:00"/>
    <x v="863"/>
  </r>
  <r>
    <x v="2"/>
    <d v="2024-08-02T00:00:00"/>
    <x v="864"/>
  </r>
  <r>
    <x v="1"/>
    <d v="2024-06-14T00:00:00"/>
    <x v="865"/>
  </r>
  <r>
    <x v="0"/>
    <d v="2024-06-08T00:00:00"/>
    <x v="866"/>
  </r>
  <r>
    <x v="1"/>
    <d v="2024-06-25T00:00:00"/>
    <x v="867"/>
  </r>
  <r>
    <x v="2"/>
    <d v="2024-06-21T00:00:00"/>
    <x v="868"/>
  </r>
  <r>
    <x v="2"/>
    <d v="2024-06-12T00:00:00"/>
    <x v="869"/>
  </r>
  <r>
    <x v="2"/>
    <d v="2024-06-12T00:00:00"/>
    <x v="870"/>
  </r>
  <r>
    <x v="2"/>
    <d v="2024-06-05T00:00:00"/>
    <x v="871"/>
  </r>
  <r>
    <x v="1"/>
    <d v="2024-07-13T00:00:00"/>
    <x v="872"/>
  </r>
  <r>
    <x v="1"/>
    <d v="2024-06-05T00:00:00"/>
    <x v="873"/>
  </r>
  <r>
    <x v="1"/>
    <d v="2024-06-10T00:00:00"/>
    <x v="874"/>
  </r>
  <r>
    <x v="1"/>
    <d v="2024-06-23T00:00:00"/>
    <x v="875"/>
  </r>
  <r>
    <x v="1"/>
    <d v="2024-06-05T00:00:00"/>
    <x v="876"/>
  </r>
  <r>
    <x v="0"/>
    <d v="2024-06-06T00:00:00"/>
    <x v="877"/>
  </r>
  <r>
    <x v="2"/>
    <d v="2024-06-06T00:00:00"/>
    <x v="878"/>
  </r>
  <r>
    <x v="0"/>
    <d v="2024-06-06T00:00:00"/>
    <x v="879"/>
  </r>
  <r>
    <x v="2"/>
    <d v="2024-06-06T00:00:00"/>
    <x v="880"/>
  </r>
  <r>
    <x v="2"/>
    <m/>
    <x v="880"/>
  </r>
  <r>
    <x v="1"/>
    <d v="2024-09-03T00:00:00"/>
    <x v="881"/>
  </r>
  <r>
    <x v="2"/>
    <d v="2024-06-06T00:00:00"/>
    <x v="882"/>
  </r>
  <r>
    <x v="3"/>
    <d v="2024-06-07T00:00:00"/>
    <x v="883"/>
  </r>
  <r>
    <x v="0"/>
    <d v="2024-05-06T00:00:00"/>
    <x v="884"/>
  </r>
  <r>
    <x v="0"/>
    <d v="2024-06-08T00:00:00"/>
    <x v="885"/>
  </r>
  <r>
    <x v="0"/>
    <m/>
    <x v="886"/>
  </r>
  <r>
    <x v="0"/>
    <d v="2024-06-07T00:00:00"/>
    <x v="887"/>
  </r>
  <r>
    <x v="0"/>
    <d v="2024-06-08T00:00:00"/>
    <x v="888"/>
  </r>
  <r>
    <x v="1"/>
    <d v="2024-06-10T00:00:00"/>
    <x v="889"/>
  </r>
  <r>
    <x v="2"/>
    <d v="2024-06-07T00:00:00"/>
    <x v="890"/>
  </r>
  <r>
    <x v="2"/>
    <m/>
    <x v="891"/>
  </r>
  <r>
    <x v="0"/>
    <d v="2024-06-07T00:00:00"/>
    <x v="892"/>
  </r>
  <r>
    <x v="0"/>
    <d v="2024-06-07T00:00:00"/>
    <x v="893"/>
  </r>
  <r>
    <x v="1"/>
    <d v="2024-06-10T00:00:00"/>
    <x v="894"/>
  </r>
  <r>
    <x v="2"/>
    <m/>
    <x v="895"/>
  </r>
  <r>
    <x v="2"/>
    <d v="2024-06-08T00:00:00"/>
    <x v="896"/>
  </r>
  <r>
    <x v="2"/>
    <d v="2024-06-13T00:00:00"/>
    <x v="897"/>
  </r>
  <r>
    <x v="2"/>
    <d v="2024-06-11T00:00:00"/>
    <x v="898"/>
  </r>
  <r>
    <x v="0"/>
    <d v="2024-06-10T00:00:00"/>
    <x v="899"/>
  </r>
  <r>
    <x v="2"/>
    <m/>
    <x v="900"/>
  </r>
  <r>
    <x v="0"/>
    <d v="2024-06-11T00:00:00"/>
    <x v="901"/>
  </r>
  <r>
    <x v="2"/>
    <m/>
    <x v="902"/>
  </r>
  <r>
    <x v="0"/>
    <d v="2024-06-12T00:00:00"/>
    <x v="903"/>
  </r>
  <r>
    <x v="1"/>
    <d v="2024-06-10T00:00:00"/>
    <x v="904"/>
  </r>
  <r>
    <x v="1"/>
    <d v="2024-07-10T00:00:00"/>
    <x v="905"/>
  </r>
  <r>
    <x v="2"/>
    <d v="2024-07-02T00:00:00"/>
    <x v="906"/>
  </r>
  <r>
    <x v="0"/>
    <d v="2024-06-10T00:00:00"/>
    <x v="907"/>
  </r>
  <r>
    <x v="0"/>
    <d v="2024-06-10T00:00:00"/>
    <x v="908"/>
  </r>
  <r>
    <x v="1"/>
    <d v="2024-07-02T00:00:00"/>
    <x v="909"/>
  </r>
  <r>
    <x v="0"/>
    <d v="2024-06-10T00:00:00"/>
    <x v="910"/>
  </r>
  <r>
    <x v="3"/>
    <d v="2024-06-11T00:00:00"/>
    <x v="911"/>
  </r>
  <r>
    <x v="0"/>
    <d v="2024-06-10T00:00:00"/>
    <x v="912"/>
  </r>
  <r>
    <x v="1"/>
    <d v="2024-06-11T00:00:00"/>
    <x v="913"/>
  </r>
  <r>
    <x v="1"/>
    <d v="2024-06-10T00:00:00"/>
    <x v="914"/>
  </r>
  <r>
    <x v="3"/>
    <d v="2024-06-10T00:00:00"/>
    <x v="915"/>
  </r>
  <r>
    <x v="1"/>
    <d v="2024-03-11T00:00:00"/>
    <x v="916"/>
  </r>
  <r>
    <x v="3"/>
    <d v="2024-06-14T00:00:00"/>
    <x v="917"/>
  </r>
  <r>
    <x v="2"/>
    <d v="2024-06-12T00:00:00"/>
    <x v="918"/>
  </r>
  <r>
    <x v="0"/>
    <d v="2024-06-10T00:00:00"/>
    <x v="919"/>
  </r>
  <r>
    <x v="2"/>
    <d v="2024-06-12T00:00:00"/>
    <x v="920"/>
  </r>
  <r>
    <x v="2"/>
    <d v="2024-06-12T00:00:00"/>
    <x v="921"/>
  </r>
  <r>
    <x v="1"/>
    <d v="2024-06-11T00:00:00"/>
    <x v="922"/>
  </r>
  <r>
    <x v="0"/>
    <d v="2024-06-14T00:00:00"/>
    <x v="923"/>
  </r>
  <r>
    <x v="3"/>
    <d v="2024-06-14T00:00:00"/>
    <x v="924"/>
  </r>
  <r>
    <x v="0"/>
    <d v="2024-07-17T00:00:00"/>
    <x v="925"/>
  </r>
  <r>
    <x v="2"/>
    <m/>
    <x v="926"/>
  </r>
  <r>
    <x v="2"/>
    <d v="2024-08-02T00:00:00"/>
    <x v="927"/>
  </r>
  <r>
    <x v="3"/>
    <d v="2024-06-11T00:00:00"/>
    <x v="928"/>
  </r>
  <r>
    <x v="2"/>
    <d v="2024-06-12T00:00:00"/>
    <x v="929"/>
  </r>
  <r>
    <x v="3"/>
    <d v="2024-06-13T00:00:00"/>
    <x v="930"/>
  </r>
  <r>
    <x v="0"/>
    <d v="2024-06-12T00:00:00"/>
    <x v="931"/>
  </r>
  <r>
    <x v="2"/>
    <d v="2024-06-13T00:00:00"/>
    <x v="932"/>
  </r>
  <r>
    <x v="1"/>
    <d v="2024-06-25T00:00:00"/>
    <x v="933"/>
  </r>
  <r>
    <x v="2"/>
    <d v="2024-06-12T00:00:00"/>
    <x v="934"/>
  </r>
  <r>
    <x v="1"/>
    <m/>
    <x v="935"/>
  </r>
  <r>
    <x v="2"/>
    <d v="2024-08-02T00:00:00"/>
    <x v="936"/>
  </r>
  <r>
    <x v="1"/>
    <d v="2024-06-14T00:00:00"/>
    <x v="937"/>
  </r>
  <r>
    <x v="0"/>
    <d v="2024-06-17T00:00:00"/>
    <x v="938"/>
  </r>
  <r>
    <x v="1"/>
    <m/>
    <x v="939"/>
  </r>
  <r>
    <x v="0"/>
    <m/>
    <x v="940"/>
  </r>
  <r>
    <x v="0"/>
    <m/>
    <x v="941"/>
  </r>
  <r>
    <x v="1"/>
    <d v="2024-06-19T00:00:00"/>
    <x v="942"/>
  </r>
  <r>
    <x v="0"/>
    <d v="2024-06-16T00:00:00"/>
    <x v="943"/>
  </r>
  <r>
    <x v="0"/>
    <m/>
    <x v="944"/>
  </r>
  <r>
    <x v="2"/>
    <m/>
    <x v="945"/>
  </r>
  <r>
    <x v="2"/>
    <d v="2024-06-14T00:00:00"/>
    <x v="946"/>
  </r>
  <r>
    <x v="1"/>
    <d v="2024-06-14T00:00:00"/>
    <x v="947"/>
  </r>
  <r>
    <x v="2"/>
    <m/>
    <x v="948"/>
  </r>
  <r>
    <x v="0"/>
    <d v="2024-06-14T00:00:00"/>
    <x v="949"/>
  </r>
  <r>
    <x v="2"/>
    <m/>
    <x v="950"/>
  </r>
  <r>
    <x v="0"/>
    <d v="2024-06-15T00:00:00"/>
    <x v="951"/>
  </r>
  <r>
    <x v="0"/>
    <d v="2024-06-17T00:00:00"/>
    <x v="952"/>
  </r>
  <r>
    <x v="1"/>
    <m/>
    <x v="953"/>
  </r>
  <r>
    <x v="2"/>
    <d v="2024-06-18T00:00:00"/>
    <x v="954"/>
  </r>
  <r>
    <x v="2"/>
    <d v="2024-06-18T00:00:00"/>
    <x v="955"/>
  </r>
  <r>
    <x v="2"/>
    <d v="2024-07-30T00:00:00"/>
    <x v="956"/>
  </r>
  <r>
    <x v="2"/>
    <d v="2024-06-18T00:00:00"/>
    <x v="957"/>
  </r>
  <r>
    <x v="2"/>
    <d v="2024-06-18T00:00:00"/>
    <x v="958"/>
  </r>
  <r>
    <x v="2"/>
    <m/>
    <x v="959"/>
  </r>
  <r>
    <x v="2"/>
    <d v="2024-06-18T00:00:00"/>
    <x v="960"/>
  </r>
  <r>
    <x v="2"/>
    <d v="2024-06-18T00:00:00"/>
    <x v="961"/>
  </r>
  <r>
    <x v="2"/>
    <d v="2024-06-18T00:00:00"/>
    <x v="962"/>
  </r>
  <r>
    <x v="2"/>
    <m/>
    <x v="963"/>
  </r>
  <r>
    <x v="1"/>
    <d v="2024-07-06T00:00:00"/>
    <x v="964"/>
  </r>
  <r>
    <x v="0"/>
    <d v="2024-06-21T00:00:00"/>
    <x v="965"/>
  </r>
  <r>
    <x v="1"/>
    <m/>
    <x v="966"/>
  </r>
  <r>
    <x v="1"/>
    <d v="2024-06-27T00:00:00"/>
    <x v="967"/>
  </r>
  <r>
    <x v="3"/>
    <d v="2024-06-18T00:00:00"/>
    <x v="968"/>
  </r>
  <r>
    <x v="1"/>
    <d v="2024-06-24T00:00:00"/>
    <x v="969"/>
  </r>
  <r>
    <x v="2"/>
    <d v="2024-06-22T00:00:00"/>
    <x v="970"/>
  </r>
  <r>
    <x v="1"/>
    <d v="2024-06-17T00:00:00"/>
    <x v="971"/>
  </r>
  <r>
    <x v="0"/>
    <d v="2024-06-22T00:00:00"/>
    <x v="972"/>
  </r>
  <r>
    <x v="2"/>
    <m/>
    <x v="973"/>
  </r>
  <r>
    <x v="2"/>
    <m/>
    <x v="974"/>
  </r>
  <r>
    <x v="0"/>
    <d v="2024-06-18T00:00:00"/>
    <x v="975"/>
  </r>
  <r>
    <x v="2"/>
    <d v="2024-06-22T00:00:00"/>
    <x v="976"/>
  </r>
  <r>
    <x v="2"/>
    <d v="2024-06-17T00:00:00"/>
    <x v="977"/>
  </r>
  <r>
    <x v="2"/>
    <d v="2024-06-18T00:00:00"/>
    <x v="978"/>
  </r>
  <r>
    <x v="1"/>
    <d v="2024-07-04T00:00:00"/>
    <x v="979"/>
  </r>
  <r>
    <x v="0"/>
    <d v="2024-06-18T00:00:00"/>
    <x v="980"/>
  </r>
  <r>
    <x v="1"/>
    <d v="2024-06-27T00:00:00"/>
    <x v="981"/>
  </r>
  <r>
    <x v="1"/>
    <d v="2024-06-24T00:00:00"/>
    <x v="982"/>
  </r>
  <r>
    <x v="2"/>
    <d v="2024-07-08T00:00:00"/>
    <x v="983"/>
  </r>
  <r>
    <x v="1"/>
    <d v="2024-07-02T00:00:00"/>
    <x v="984"/>
  </r>
  <r>
    <x v="1"/>
    <d v="2024-06-24T00:00:00"/>
    <x v="985"/>
  </r>
  <r>
    <x v="1"/>
    <d v="2024-07-24T00:00:00"/>
    <x v="986"/>
  </r>
  <r>
    <x v="0"/>
    <d v="2024-06-19T00:00:00"/>
    <x v="987"/>
  </r>
  <r>
    <x v="1"/>
    <d v="2024-06-19T00:00:00"/>
    <x v="988"/>
  </r>
  <r>
    <x v="1"/>
    <m/>
    <x v="989"/>
  </r>
  <r>
    <x v="1"/>
    <d v="2024-06-20T00:00:00"/>
    <x v="990"/>
  </r>
  <r>
    <x v="3"/>
    <d v="2024-06-20T00:00:00"/>
    <x v="991"/>
  </r>
  <r>
    <x v="1"/>
    <d v="2024-06-22T00:00:00"/>
    <x v="992"/>
  </r>
  <r>
    <x v="1"/>
    <d v="2024-06-20T00:00:00"/>
    <x v="993"/>
  </r>
  <r>
    <x v="2"/>
    <d v="2024-06-21T00:00:00"/>
    <x v="994"/>
  </r>
  <r>
    <x v="1"/>
    <d v="2024-06-27T00:00:00"/>
    <x v="995"/>
  </r>
  <r>
    <x v="0"/>
    <d v="2024-06-28T00:00:00"/>
    <x v="996"/>
  </r>
  <r>
    <x v="0"/>
    <d v="2024-06-28T00:00:00"/>
    <x v="997"/>
  </r>
  <r>
    <x v="0"/>
    <d v="2024-06-24T00:00:00"/>
    <x v="998"/>
  </r>
  <r>
    <x v="1"/>
    <d v="2024-08-08T00:00:00"/>
    <x v="999"/>
  </r>
  <r>
    <x v="0"/>
    <d v="2024-06-28T00:00:00"/>
    <x v="1000"/>
  </r>
  <r>
    <x v="0"/>
    <m/>
    <x v="1001"/>
  </r>
  <r>
    <x v="2"/>
    <m/>
    <x v="1002"/>
  </r>
  <r>
    <x v="1"/>
    <d v="2024-07-10T00:00:00"/>
    <x v="1003"/>
  </r>
  <r>
    <x v="0"/>
    <d v="2024-06-25T00:00:00"/>
    <x v="1004"/>
  </r>
  <r>
    <x v="1"/>
    <d v="2024-06-28T00:00:00"/>
    <x v="1005"/>
  </r>
  <r>
    <x v="1"/>
    <d v="2024-06-26T00:00:00"/>
    <x v="1006"/>
  </r>
  <r>
    <x v="1"/>
    <d v="2024-06-29T00:00:00"/>
    <x v="1007"/>
  </r>
  <r>
    <x v="1"/>
    <d v="2024-06-27T00:00:00"/>
    <x v="1008"/>
  </r>
  <r>
    <x v="0"/>
    <d v="2024-07-26T00:00:00"/>
    <x v="1009"/>
  </r>
  <r>
    <x v="0"/>
    <d v="2024-06-26T00:00:00"/>
    <x v="1010"/>
  </r>
  <r>
    <x v="1"/>
    <d v="2024-06-28T00:00:00"/>
    <x v="1011"/>
  </r>
  <r>
    <x v="1"/>
    <d v="2024-06-28T00:00:00"/>
    <x v="1012"/>
  </r>
  <r>
    <x v="1"/>
    <d v="2024-06-26T00:00:00"/>
    <x v="1013"/>
  </r>
  <r>
    <x v="2"/>
    <m/>
    <x v="1014"/>
  </r>
  <r>
    <x v="3"/>
    <d v="2024-06-29T00:00:00"/>
    <x v="1015"/>
  </r>
  <r>
    <x v="2"/>
    <m/>
    <x v="1016"/>
  </r>
  <r>
    <x v="0"/>
    <d v="2024-06-29T00:00:00"/>
    <x v="1017"/>
  </r>
  <r>
    <x v="3"/>
    <d v="2024-06-26T00:00:00"/>
    <x v="1018"/>
  </r>
  <r>
    <x v="3"/>
    <d v="2024-06-27T00:00:00"/>
    <x v="1019"/>
  </r>
  <r>
    <x v="0"/>
    <d v="2024-06-29T00:00:00"/>
    <x v="1020"/>
  </r>
  <r>
    <x v="1"/>
    <m/>
    <x v="1021"/>
  </r>
  <r>
    <x v="0"/>
    <d v="2024-07-01T00:00:00"/>
    <x v="1022"/>
  </r>
  <r>
    <x v="1"/>
    <d v="2024-06-27T00:00:00"/>
    <x v="1023"/>
  </r>
  <r>
    <x v="1"/>
    <m/>
    <x v="1024"/>
  </r>
  <r>
    <x v="2"/>
    <d v="2024-07-17T00:00:00"/>
    <x v="1025"/>
  </r>
  <r>
    <x v="2"/>
    <m/>
    <x v="1026"/>
  </r>
  <r>
    <x v="1"/>
    <d v="2024-07-05T00:00:00"/>
    <x v="1027"/>
  </r>
  <r>
    <x v="1"/>
    <m/>
    <x v="1028"/>
  </r>
  <r>
    <x v="1"/>
    <d v="2024-07-01T00:00:00"/>
    <x v="1029"/>
  </r>
  <r>
    <x v="1"/>
    <m/>
    <x v="1030"/>
  </r>
  <r>
    <x v="0"/>
    <d v="2024-06-27T00:00:00"/>
    <x v="1031"/>
  </r>
  <r>
    <x v="1"/>
    <d v="2024-07-02T00:00:00"/>
    <x v="1032"/>
  </r>
  <r>
    <x v="0"/>
    <d v="2024-07-01T00:00:00"/>
    <x v="1033"/>
  </r>
  <r>
    <x v="2"/>
    <d v="2024-07-11T00:00:00"/>
    <x v="1034"/>
  </r>
  <r>
    <x v="2"/>
    <m/>
    <x v="1035"/>
  </r>
  <r>
    <x v="1"/>
    <d v="2024-07-09T00:00:00"/>
    <x v="1036"/>
  </r>
  <r>
    <x v="1"/>
    <d v="2024-07-22T00:00:00"/>
    <x v="1037"/>
  </r>
  <r>
    <x v="0"/>
    <d v="2024-06-08T00:00:00"/>
    <x v="1038"/>
  </r>
  <r>
    <x v="2"/>
    <d v="2024-07-04T00:00:00"/>
    <x v="1039"/>
  </r>
  <r>
    <x v="0"/>
    <d v="2024-07-01T00:00:00"/>
    <x v="1040"/>
  </r>
  <r>
    <x v="0"/>
    <d v="2024-07-08T00:00:00"/>
    <x v="1041"/>
  </r>
  <r>
    <x v="0"/>
    <d v="2024-07-05T00:00:00"/>
    <x v="1042"/>
  </r>
  <r>
    <x v="0"/>
    <d v="2024-06-29T00:00:00"/>
    <x v="1043"/>
  </r>
  <r>
    <x v="0"/>
    <d v="2024-07-01T00:00:00"/>
    <x v="1044"/>
  </r>
  <r>
    <x v="1"/>
    <d v="2024-06-29T00:00:00"/>
    <x v="1045"/>
  </r>
  <r>
    <x v="3"/>
    <d v="2024-06-29T00:00:00"/>
    <x v="1046"/>
  </r>
  <r>
    <x v="1"/>
    <d v="2024-07-03T00:00:00"/>
    <x v="1047"/>
  </r>
  <r>
    <x v="0"/>
    <m/>
    <x v="1048"/>
  </r>
  <r>
    <x v="0"/>
    <d v="2024-07-01T00:00:00"/>
    <x v="1049"/>
  </r>
  <r>
    <x v="1"/>
    <m/>
    <x v="1050"/>
  </r>
  <r>
    <x v="1"/>
    <d v="2024-07-02T00:00:00"/>
    <x v="1051"/>
  </r>
  <r>
    <x v="1"/>
    <d v="2024-07-03T00:00:00"/>
    <x v="1052"/>
  </r>
  <r>
    <x v="0"/>
    <d v="2024-07-01T00:00:00"/>
    <x v="1053"/>
  </r>
  <r>
    <x v="0"/>
    <d v="2024-07-01T00:00:00"/>
    <x v="1054"/>
  </r>
  <r>
    <x v="0"/>
    <d v="2024-07-05T00:00:00"/>
    <x v="1055"/>
  </r>
  <r>
    <x v="0"/>
    <d v="2024-07-06T00:00:00"/>
    <x v="1056"/>
  </r>
  <r>
    <x v="1"/>
    <d v="2024-07-24T00:00:00"/>
    <x v="1057"/>
  </r>
  <r>
    <x v="1"/>
    <d v="2024-07-02T00:00:00"/>
    <x v="1058"/>
  </r>
  <r>
    <x v="0"/>
    <d v="2024-07-05T00:00:00"/>
    <x v="1059"/>
  </r>
  <r>
    <x v="2"/>
    <d v="2024-07-05T00:00:00"/>
    <x v="1060"/>
  </r>
  <r>
    <x v="0"/>
    <d v="2024-07-05T00:00:00"/>
    <x v="1061"/>
  </r>
  <r>
    <x v="1"/>
    <d v="2024-07-09T00:00:00"/>
    <x v="1062"/>
  </r>
  <r>
    <x v="0"/>
    <d v="2024-07-06T00:00:00"/>
    <x v="1063"/>
  </r>
  <r>
    <x v="1"/>
    <m/>
    <x v="1064"/>
  </r>
  <r>
    <x v="2"/>
    <d v="2024-07-05T00:00:00"/>
    <x v="1065"/>
  </r>
  <r>
    <x v="2"/>
    <d v="2024-07-30T00:00:00"/>
    <x v="1066"/>
  </r>
  <r>
    <x v="2"/>
    <m/>
    <x v="1067"/>
  </r>
  <r>
    <x v="0"/>
    <m/>
    <x v="1068"/>
  </r>
  <r>
    <x v="0"/>
    <d v="2024-07-06T00:00:00"/>
    <x v="1069"/>
  </r>
  <r>
    <x v="1"/>
    <d v="2024-07-04T00:00:00"/>
    <x v="1070"/>
  </r>
  <r>
    <x v="1"/>
    <d v="2024-07-03T00:00:00"/>
    <x v="1071"/>
  </r>
  <r>
    <x v="2"/>
    <d v="2024-07-04T00:00:00"/>
    <x v="1072"/>
  </r>
  <r>
    <x v="1"/>
    <d v="2024-07-09T00:00:00"/>
    <x v="1073"/>
  </r>
  <r>
    <x v="3"/>
    <d v="2024-07-05T00:00:00"/>
    <x v="1074"/>
  </r>
  <r>
    <x v="0"/>
    <m/>
    <x v="1075"/>
  </r>
  <r>
    <x v="1"/>
    <d v="2024-07-24T00:00:00"/>
    <x v="1076"/>
  </r>
  <r>
    <x v="0"/>
    <d v="2024-07-05T00:00:00"/>
    <x v="1077"/>
  </r>
  <r>
    <x v="1"/>
    <d v="2024-07-05T00:00:00"/>
    <x v="1078"/>
  </r>
  <r>
    <x v="0"/>
    <d v="2024-07-12T00:00:00"/>
    <x v="1079"/>
  </r>
  <r>
    <x v="1"/>
    <d v="2024-07-08T00:00:00"/>
    <x v="1080"/>
  </r>
  <r>
    <x v="0"/>
    <d v="2024-10-04T00:00:00"/>
    <x v="1081"/>
  </r>
  <r>
    <x v="1"/>
    <d v="2024-08-07T00:00:00"/>
    <x v="1082"/>
  </r>
  <r>
    <x v="1"/>
    <d v="2024-07-08T00:00:00"/>
    <x v="1083"/>
  </r>
  <r>
    <x v="0"/>
    <d v="2024-07-14T00:00:00"/>
    <x v="1084"/>
  </r>
  <r>
    <x v="0"/>
    <d v="2024-07-14T00:00:00"/>
    <x v="1085"/>
  </r>
  <r>
    <x v="1"/>
    <d v="2024-07-08T00:00:00"/>
    <x v="1086"/>
  </r>
  <r>
    <x v="0"/>
    <d v="2024-07-10T00:00:00"/>
    <x v="1087"/>
  </r>
  <r>
    <x v="0"/>
    <d v="2024-07-08T00:00:00"/>
    <x v="1088"/>
  </r>
  <r>
    <x v="1"/>
    <d v="2024-07-09T00:00:00"/>
    <x v="1089"/>
  </r>
  <r>
    <x v="2"/>
    <m/>
    <x v="1090"/>
  </r>
  <r>
    <x v="2"/>
    <d v="2024-07-09T00:00:00"/>
    <x v="1091"/>
  </r>
  <r>
    <x v="0"/>
    <d v="2024-07-14T00:00:00"/>
    <x v="1092"/>
  </r>
  <r>
    <x v="2"/>
    <d v="2024-07-12T00:00:00"/>
    <x v="1093"/>
  </r>
  <r>
    <x v="1"/>
    <d v="2024-09-06T00:00:00"/>
    <x v="1094"/>
  </r>
  <r>
    <x v="0"/>
    <d v="2024-07-09T00:00:00"/>
    <x v="1095"/>
  </r>
  <r>
    <x v="1"/>
    <d v="2024-07-10T00:00:00"/>
    <x v="1096"/>
  </r>
  <r>
    <x v="0"/>
    <d v="2024-07-09T00:00:00"/>
    <x v="1097"/>
  </r>
  <r>
    <x v="1"/>
    <d v="2024-07-10T00:00:00"/>
    <x v="1098"/>
  </r>
  <r>
    <x v="0"/>
    <d v="2024-07-11T00:00:00"/>
    <x v="1099"/>
  </r>
  <r>
    <x v="1"/>
    <d v="2024-07-31T00:00:00"/>
    <x v="1100"/>
  </r>
  <r>
    <x v="1"/>
    <d v="2024-07-13T00:00:00"/>
    <x v="1101"/>
  </r>
  <r>
    <x v="1"/>
    <d v="2024-07-13T00:00:00"/>
    <x v="1102"/>
  </r>
  <r>
    <x v="1"/>
    <d v="2024-07-10T00:00:00"/>
    <x v="1103"/>
  </r>
  <r>
    <x v="1"/>
    <d v="2024-07-10T00:00:00"/>
    <x v="1104"/>
  </r>
  <r>
    <x v="0"/>
    <d v="2024-07-12T00:00:00"/>
    <x v="1105"/>
  </r>
  <r>
    <x v="1"/>
    <d v="2024-07-11T00:00:00"/>
    <x v="1106"/>
  </r>
  <r>
    <x v="1"/>
    <d v="2024-07-22T00:00:00"/>
    <x v="1107"/>
  </r>
  <r>
    <x v="1"/>
    <d v="2024-07-15T00:00:00"/>
    <x v="1108"/>
  </r>
  <r>
    <x v="1"/>
    <m/>
    <x v="1109"/>
  </r>
  <r>
    <x v="1"/>
    <d v="2024-08-16T00:00:00"/>
    <x v="1110"/>
  </r>
  <r>
    <x v="0"/>
    <d v="2024-07-11T00:00:00"/>
    <x v="1111"/>
  </r>
  <r>
    <x v="2"/>
    <m/>
    <x v="1112"/>
  </r>
  <r>
    <x v="2"/>
    <d v="2024-06-20T00:00:00"/>
    <x v="1113"/>
  </r>
  <r>
    <x v="2"/>
    <d v="2024-06-17T00:00:00"/>
    <x v="1114"/>
  </r>
  <r>
    <x v="2"/>
    <d v="2024-06-08T00:00:00"/>
    <x v="1115"/>
  </r>
  <r>
    <x v="2"/>
    <d v="2024-07-11T00:00:00"/>
    <x v="1116"/>
  </r>
  <r>
    <x v="2"/>
    <d v="2024-07-10T00:00:00"/>
    <x v="1117"/>
  </r>
  <r>
    <x v="1"/>
    <d v="2024-07-22T00:00:00"/>
    <x v="1118"/>
  </r>
  <r>
    <x v="0"/>
    <d v="2024-07-13T00:00:00"/>
    <x v="1119"/>
  </r>
  <r>
    <x v="0"/>
    <d v="2024-07-12T00:00:00"/>
    <x v="1120"/>
  </r>
  <r>
    <x v="2"/>
    <d v="2024-07-12T00:00:00"/>
    <x v="1121"/>
  </r>
  <r>
    <x v="2"/>
    <d v="2024-07-11T00:00:00"/>
    <x v="1122"/>
  </r>
  <r>
    <x v="2"/>
    <d v="2024-07-11T00:00:00"/>
    <x v="1123"/>
  </r>
  <r>
    <x v="1"/>
    <d v="2024-07-22T00:00:00"/>
    <x v="1124"/>
  </r>
  <r>
    <x v="2"/>
    <d v="2024-07-30T00:00:00"/>
    <x v="1125"/>
  </r>
  <r>
    <x v="0"/>
    <d v="2024-07-12T00:00:00"/>
    <x v="1126"/>
  </r>
  <r>
    <x v="3"/>
    <d v="2024-07-24T00:00:00"/>
    <x v="1127"/>
  </r>
  <r>
    <x v="0"/>
    <d v="2024-07-15T00:00:00"/>
    <x v="1128"/>
  </r>
  <r>
    <x v="0"/>
    <d v="2024-07-15T00:00:00"/>
    <x v="1129"/>
  </r>
  <r>
    <x v="1"/>
    <d v="2024-07-24T00:00:00"/>
    <x v="1130"/>
  </r>
  <r>
    <x v="0"/>
    <d v="2024-07-15T00:00:00"/>
    <x v="1131"/>
  </r>
  <r>
    <x v="0"/>
    <d v="2024-07-17T00:00:00"/>
    <x v="1132"/>
  </r>
  <r>
    <x v="1"/>
    <d v="2024-07-16T00:00:00"/>
    <x v="1133"/>
  </r>
  <r>
    <x v="1"/>
    <d v="2024-07-17T00:00:00"/>
    <x v="1134"/>
  </r>
  <r>
    <x v="2"/>
    <d v="2024-07-23T00:00:00"/>
    <x v="1135"/>
  </r>
  <r>
    <x v="0"/>
    <d v="2024-07-17T00:00:00"/>
    <x v="1136"/>
  </r>
  <r>
    <x v="0"/>
    <d v="2024-07-16T00:00:00"/>
    <x v="1137"/>
  </r>
  <r>
    <x v="1"/>
    <m/>
    <x v="1138"/>
  </r>
  <r>
    <x v="0"/>
    <d v="2024-07-19T00:00:00"/>
    <x v="1139"/>
  </r>
  <r>
    <x v="2"/>
    <d v="2024-07-31T00:00:00"/>
    <x v="1140"/>
  </r>
  <r>
    <x v="0"/>
    <d v="2024-07-19T00:00:00"/>
    <x v="1141"/>
  </r>
  <r>
    <x v="1"/>
    <d v="2024-07-17T00:00:00"/>
    <x v="1142"/>
  </r>
  <r>
    <x v="1"/>
    <d v="2024-07-19T00:00:00"/>
    <x v="1143"/>
  </r>
  <r>
    <x v="2"/>
    <d v="2024-07-24T00:00:00"/>
    <x v="1144"/>
  </r>
  <r>
    <x v="2"/>
    <m/>
    <x v="1145"/>
  </r>
  <r>
    <x v="2"/>
    <m/>
    <x v="1146"/>
  </r>
  <r>
    <x v="1"/>
    <d v="2024-07-22T00:00:00"/>
    <x v="1147"/>
  </r>
  <r>
    <x v="0"/>
    <d v="2024-07-17T00:00:00"/>
    <x v="1148"/>
  </r>
  <r>
    <x v="1"/>
    <d v="2024-07-18T00:00:00"/>
    <x v="1149"/>
  </r>
  <r>
    <x v="0"/>
    <m/>
    <x v="1150"/>
  </r>
  <r>
    <x v="2"/>
    <d v="2024-08-01T00:00:00"/>
    <x v="1151"/>
  </r>
  <r>
    <x v="1"/>
    <d v="2024-07-18T00:00:00"/>
    <x v="1152"/>
  </r>
  <r>
    <x v="1"/>
    <d v="2024-08-17T00:00:00"/>
    <x v="1153"/>
  </r>
  <r>
    <x v="0"/>
    <d v="2024-08-10T00:00:00"/>
    <x v="1154"/>
  </r>
  <r>
    <x v="2"/>
    <m/>
    <x v="1155"/>
  </r>
  <r>
    <x v="0"/>
    <d v="2024-07-20T00:00:00"/>
    <x v="1156"/>
  </r>
  <r>
    <x v="2"/>
    <d v="2024-09-02T00:00:00"/>
    <x v="1157"/>
  </r>
  <r>
    <x v="0"/>
    <d v="2024-07-19T00:00:00"/>
    <x v="1158"/>
  </r>
  <r>
    <x v="0"/>
    <d v="2024-07-20T00:00:00"/>
    <x v="1159"/>
  </r>
  <r>
    <x v="0"/>
    <m/>
    <x v="1160"/>
  </r>
  <r>
    <x v="0"/>
    <m/>
    <x v="1161"/>
  </r>
  <r>
    <x v="0"/>
    <d v="2024-07-22T00:00:00"/>
    <x v="1162"/>
  </r>
  <r>
    <x v="1"/>
    <d v="2024-07-22T00:00:00"/>
    <x v="1163"/>
  </r>
  <r>
    <x v="2"/>
    <d v="2024-07-30T00:00:00"/>
    <x v="1164"/>
  </r>
  <r>
    <x v="2"/>
    <m/>
    <x v="1165"/>
  </r>
  <r>
    <x v="1"/>
    <d v="2024-07-23T00:00:00"/>
    <x v="1166"/>
  </r>
  <r>
    <x v="2"/>
    <d v="2024-07-26T00:00:00"/>
    <x v="1167"/>
  </r>
  <r>
    <x v="2"/>
    <m/>
    <x v="1168"/>
  </r>
  <r>
    <x v="2"/>
    <d v="2024-08-06T00:00:00"/>
    <x v="1169"/>
  </r>
  <r>
    <x v="0"/>
    <d v="2024-07-23T00:00:00"/>
    <x v="1170"/>
  </r>
  <r>
    <x v="0"/>
    <d v="2024-07-27T00:00:00"/>
    <x v="1171"/>
  </r>
  <r>
    <x v="1"/>
    <m/>
    <x v="1172"/>
  </r>
  <r>
    <x v="0"/>
    <d v="2024-07-24T00:00:00"/>
    <x v="1173"/>
  </r>
  <r>
    <x v="1"/>
    <d v="2024-07-29T00:00:00"/>
    <x v="1174"/>
  </r>
  <r>
    <x v="0"/>
    <d v="2024-07-27T00:00:00"/>
    <x v="1175"/>
  </r>
  <r>
    <x v="0"/>
    <d v="2024-07-24T00:00:00"/>
    <x v="1176"/>
  </r>
  <r>
    <x v="0"/>
    <m/>
    <x v="1177"/>
  </r>
  <r>
    <x v="0"/>
    <d v="2024-07-25T00:00:00"/>
    <x v="1178"/>
  </r>
  <r>
    <x v="1"/>
    <m/>
    <x v="1179"/>
  </r>
  <r>
    <x v="0"/>
    <d v="2024-07-24T00:00:00"/>
    <x v="1180"/>
  </r>
  <r>
    <x v="1"/>
    <d v="2024-07-30T00:00:00"/>
    <x v="1181"/>
  </r>
  <r>
    <x v="0"/>
    <d v="2024-07-26T00:00:00"/>
    <x v="1182"/>
  </r>
  <r>
    <x v="2"/>
    <m/>
    <x v="1183"/>
  </r>
  <r>
    <x v="1"/>
    <d v="2024-07-24T00:00:00"/>
    <x v="1184"/>
  </r>
  <r>
    <x v="1"/>
    <d v="2024-07-29T00:00:00"/>
    <x v="1185"/>
  </r>
  <r>
    <x v="1"/>
    <d v="2024-07-29T00:00:00"/>
    <x v="1186"/>
  </r>
  <r>
    <x v="0"/>
    <d v="2024-07-26T00:00:00"/>
    <x v="1187"/>
  </r>
  <r>
    <x v="1"/>
    <d v="2024-08-20T00:00:00"/>
    <x v="1188"/>
  </r>
  <r>
    <x v="0"/>
    <d v="2024-07-25T00:00:00"/>
    <x v="1189"/>
  </r>
  <r>
    <x v="1"/>
    <d v="2024-07-30T00:00:00"/>
    <x v="1190"/>
  </r>
  <r>
    <x v="2"/>
    <d v="2024-07-25T00:00:00"/>
    <x v="1191"/>
  </r>
  <r>
    <x v="1"/>
    <d v="2024-07-30T00:00:00"/>
    <x v="1192"/>
  </r>
  <r>
    <x v="0"/>
    <d v="2024-07-25T00:00:00"/>
    <x v="1193"/>
  </r>
  <r>
    <x v="1"/>
    <m/>
    <x v="1194"/>
  </r>
  <r>
    <x v="1"/>
    <m/>
    <x v="1195"/>
  </r>
  <r>
    <x v="2"/>
    <d v="2024-07-26T00:00:00"/>
    <x v="1196"/>
  </r>
  <r>
    <x v="0"/>
    <d v="2024-07-26T00:00:00"/>
    <x v="1197"/>
  </r>
  <r>
    <x v="3"/>
    <d v="2024-07-25T00:00:00"/>
    <x v="1198"/>
  </r>
  <r>
    <x v="0"/>
    <d v="2024-07-25T00:00:00"/>
    <x v="1199"/>
  </r>
  <r>
    <x v="2"/>
    <d v="2024-07-25T00:00:00"/>
    <x v="1200"/>
  </r>
  <r>
    <x v="2"/>
    <m/>
    <x v="1201"/>
  </r>
  <r>
    <x v="0"/>
    <d v="2024-07-27T00:00:00"/>
    <x v="1202"/>
  </r>
  <r>
    <x v="0"/>
    <d v="2024-08-06T00:00:00"/>
    <x v="1203"/>
  </r>
  <r>
    <x v="0"/>
    <d v="2024-07-26T00:00:00"/>
    <x v="1204"/>
  </r>
  <r>
    <x v="2"/>
    <d v="2024-07-26T00:00:00"/>
    <x v="1205"/>
  </r>
  <r>
    <x v="0"/>
    <d v="2024-07-31T00:00:00"/>
    <x v="1206"/>
  </r>
  <r>
    <x v="2"/>
    <m/>
    <x v="1207"/>
  </r>
  <r>
    <x v="0"/>
    <d v="2024-07-27T00:00:00"/>
    <x v="1208"/>
  </r>
  <r>
    <x v="1"/>
    <d v="2024-07-26T00:00:00"/>
    <x v="1209"/>
  </r>
  <r>
    <x v="0"/>
    <d v="2024-07-26T00:00:00"/>
    <x v="1210"/>
  </r>
  <r>
    <x v="0"/>
    <d v="2024-07-27T00:00:00"/>
    <x v="1211"/>
  </r>
  <r>
    <x v="0"/>
    <d v="2024-07-28T00:00:00"/>
    <x v="1212"/>
  </r>
  <r>
    <x v="0"/>
    <d v="2024-08-01T00:00:00"/>
    <x v="1213"/>
  </r>
  <r>
    <x v="2"/>
    <d v="2024-08-14T00:00:00"/>
    <x v="1214"/>
  </r>
  <r>
    <x v="1"/>
    <d v="2024-07-29T00:00:00"/>
    <x v="1215"/>
  </r>
  <r>
    <x v="1"/>
    <d v="2024-07-30T00:00:00"/>
    <x v="1216"/>
  </r>
  <r>
    <x v="1"/>
    <d v="2024-07-29T00:00:00"/>
    <x v="1217"/>
  </r>
  <r>
    <x v="2"/>
    <d v="2024-07-29T00:00:00"/>
    <x v="1218"/>
  </r>
  <r>
    <x v="0"/>
    <d v="2024-07-29T00:00:00"/>
    <x v="1218"/>
  </r>
  <r>
    <x v="0"/>
    <d v="2024-09-03T00:00:00"/>
    <x v="1219"/>
  </r>
  <r>
    <x v="0"/>
    <d v="2024-07-30T00:00:00"/>
    <x v="1220"/>
  </r>
  <r>
    <x v="0"/>
    <d v="2024-07-30T00:00:00"/>
    <x v="1221"/>
  </r>
  <r>
    <x v="0"/>
    <d v="2024-07-29T00:00:00"/>
    <x v="1221"/>
  </r>
  <r>
    <x v="0"/>
    <d v="2024-07-31T00:00:00"/>
    <x v="1222"/>
  </r>
  <r>
    <x v="0"/>
    <m/>
    <x v="1223"/>
  </r>
  <r>
    <x v="2"/>
    <m/>
    <x v="1224"/>
  </r>
  <r>
    <x v="0"/>
    <d v="2024-08-03T00:00:00"/>
    <x v="1225"/>
  </r>
  <r>
    <x v="0"/>
    <d v="2024-07-30T00:00:00"/>
    <x v="1226"/>
  </r>
  <r>
    <x v="2"/>
    <d v="2024-08-01T00:00:00"/>
    <x v="1227"/>
  </r>
  <r>
    <x v="1"/>
    <d v="2024-08-12T00:00:00"/>
    <x v="1228"/>
  </r>
  <r>
    <x v="0"/>
    <d v="2024-08-03T00:00:00"/>
    <x v="1229"/>
  </r>
  <r>
    <x v="1"/>
    <d v="2024-07-31T00:00:00"/>
    <x v="1230"/>
  </r>
  <r>
    <x v="1"/>
    <d v="2024-07-29T00:00:00"/>
    <x v="1231"/>
  </r>
  <r>
    <x v="1"/>
    <d v="2024-07-29T00:00:00"/>
    <x v="1232"/>
  </r>
  <r>
    <x v="0"/>
    <d v="2024-07-31T00:00:00"/>
    <x v="1233"/>
  </r>
  <r>
    <x v="2"/>
    <d v="2024-07-29T00:00:00"/>
    <x v="1234"/>
  </r>
  <r>
    <x v="2"/>
    <d v="2024-07-29T00:00:00"/>
    <x v="1235"/>
  </r>
  <r>
    <x v="2"/>
    <d v="2024-07-30T00:00:00"/>
    <x v="1236"/>
  </r>
  <r>
    <x v="2"/>
    <d v="2024-07-29T00:00:00"/>
    <x v="1237"/>
  </r>
  <r>
    <x v="1"/>
    <d v="2024-08-12T00:00:00"/>
    <x v="1238"/>
  </r>
  <r>
    <x v="0"/>
    <d v="2024-07-30T00:00:00"/>
    <x v="1239"/>
  </r>
  <r>
    <x v="1"/>
    <d v="2024-08-01T00:00:00"/>
    <x v="1240"/>
  </r>
  <r>
    <x v="0"/>
    <d v="2024-08-02T00:00:00"/>
    <x v="1241"/>
  </r>
  <r>
    <x v="0"/>
    <d v="2024-08-03T00:00:00"/>
    <x v="1242"/>
  </r>
  <r>
    <x v="1"/>
    <d v="2024-08-07T00:00:00"/>
    <x v="1243"/>
  </r>
  <r>
    <x v="0"/>
    <d v="2024-08-01T00:00:00"/>
    <x v="1244"/>
  </r>
  <r>
    <x v="0"/>
    <d v="2024-08-02T00:00:00"/>
    <x v="1245"/>
  </r>
  <r>
    <x v="1"/>
    <d v="2024-09-05T00:00:00"/>
    <x v="1246"/>
  </r>
  <r>
    <x v="1"/>
    <d v="2024-08-02T00:00:00"/>
    <x v="1247"/>
  </r>
  <r>
    <x v="1"/>
    <d v="2024-08-01T00:00:00"/>
    <x v="1248"/>
  </r>
  <r>
    <x v="1"/>
    <d v="2024-08-13T00:00:00"/>
    <x v="1249"/>
  </r>
  <r>
    <x v="0"/>
    <d v="2024-08-03T00:00:00"/>
    <x v="1250"/>
  </r>
  <r>
    <x v="1"/>
    <d v="2024-10-01T00:00:00"/>
    <x v="1251"/>
  </r>
  <r>
    <x v="0"/>
    <d v="2024-08-03T00:00:00"/>
    <x v="1252"/>
  </r>
  <r>
    <x v="0"/>
    <m/>
    <x v="1253"/>
  </r>
  <r>
    <x v="0"/>
    <d v="2024-08-23T00:00:00"/>
    <x v="1254"/>
  </r>
  <r>
    <x v="1"/>
    <d v="2024-08-06T00:00:00"/>
    <x v="1255"/>
  </r>
  <r>
    <x v="1"/>
    <d v="2024-08-06T00:00:00"/>
    <x v="1256"/>
  </r>
  <r>
    <x v="1"/>
    <m/>
    <x v="1257"/>
  </r>
  <r>
    <x v="2"/>
    <d v="2024-08-06T00:00:00"/>
    <x v="1258"/>
  </r>
  <r>
    <x v="0"/>
    <d v="2024-08-01T00:00:00"/>
    <x v="1259"/>
  </r>
  <r>
    <x v="0"/>
    <d v="2024-08-05T00:00:00"/>
    <x v="1260"/>
  </r>
  <r>
    <x v="0"/>
    <d v="2024-08-01T00:00:00"/>
    <x v="1261"/>
  </r>
  <r>
    <x v="0"/>
    <d v="2024-08-05T00:00:00"/>
    <x v="1262"/>
  </r>
  <r>
    <x v="1"/>
    <d v="2024-08-06T00:00:00"/>
    <x v="1263"/>
  </r>
  <r>
    <x v="1"/>
    <d v="2024-08-06T00:00:00"/>
    <x v="1264"/>
  </r>
  <r>
    <x v="1"/>
    <d v="2024-08-06T00:00:00"/>
    <x v="1265"/>
  </r>
  <r>
    <x v="1"/>
    <m/>
    <x v="1266"/>
  </r>
  <r>
    <x v="1"/>
    <d v="2024-09-07T00:00:00"/>
    <x v="1267"/>
  </r>
  <r>
    <x v="2"/>
    <d v="2024-08-05T00:00:00"/>
    <x v="1268"/>
  </r>
  <r>
    <x v="1"/>
    <m/>
    <x v="1269"/>
  </r>
  <r>
    <x v="1"/>
    <d v="2024-08-13T00:00:00"/>
    <x v="1270"/>
  </r>
  <r>
    <x v="2"/>
    <m/>
    <x v="1271"/>
  </r>
  <r>
    <x v="1"/>
    <m/>
    <x v="1272"/>
  </r>
  <r>
    <x v="1"/>
    <d v="2024-08-06T00:00:00"/>
    <x v="1273"/>
  </r>
  <r>
    <x v="0"/>
    <d v="2024-08-06T00:00:00"/>
    <x v="1274"/>
  </r>
  <r>
    <x v="0"/>
    <m/>
    <x v="1275"/>
  </r>
  <r>
    <x v="0"/>
    <d v="2024-08-06T00:00:00"/>
    <x v="1276"/>
  </r>
  <r>
    <x v="0"/>
    <d v="2024-08-05T00:00:00"/>
    <x v="1277"/>
  </r>
  <r>
    <x v="0"/>
    <d v="2024-08-04T00:00:00"/>
    <x v="1278"/>
  </r>
  <r>
    <x v="0"/>
    <d v="2024-08-05T00:00:00"/>
    <x v="1279"/>
  </r>
  <r>
    <x v="0"/>
    <d v="2024-08-04T00:00:00"/>
    <x v="1280"/>
  </r>
  <r>
    <x v="2"/>
    <d v="2024-08-06T00:00:00"/>
    <x v="1281"/>
  </r>
  <r>
    <x v="0"/>
    <d v="2024-08-09T00:00:00"/>
    <x v="1282"/>
  </r>
  <r>
    <x v="2"/>
    <d v="2024-08-05T00:00:00"/>
    <x v="1283"/>
  </r>
  <r>
    <x v="1"/>
    <d v="2024-08-07T00:00:00"/>
    <x v="1284"/>
  </r>
  <r>
    <x v="3"/>
    <d v="2024-08-05T00:00:00"/>
    <x v="1285"/>
  </r>
  <r>
    <x v="1"/>
    <d v="2024-08-19T00:00:00"/>
    <x v="1286"/>
  </r>
  <r>
    <x v="0"/>
    <d v="2024-08-08T00:00:00"/>
    <x v="1287"/>
  </r>
  <r>
    <x v="2"/>
    <d v="2024-08-05T00:00:00"/>
    <x v="1288"/>
  </r>
  <r>
    <x v="0"/>
    <m/>
    <x v="1289"/>
  </r>
  <r>
    <x v="2"/>
    <m/>
    <x v="1290"/>
  </r>
  <r>
    <x v="2"/>
    <m/>
    <x v="1291"/>
  </r>
  <r>
    <x v="2"/>
    <d v="2024-08-11T00:00:00"/>
    <x v="1292"/>
  </r>
  <r>
    <x v="2"/>
    <d v="2024-08-11T00:00:00"/>
    <x v="1293"/>
  </r>
  <r>
    <x v="2"/>
    <m/>
    <x v="1294"/>
  </r>
  <r>
    <x v="0"/>
    <d v="2024-08-06T00:00:00"/>
    <x v="1295"/>
  </r>
  <r>
    <x v="0"/>
    <d v="2024-08-06T00:00:00"/>
    <x v="1296"/>
  </r>
  <r>
    <x v="1"/>
    <d v="2024-08-16T00:00:00"/>
    <x v="1297"/>
  </r>
  <r>
    <x v="2"/>
    <m/>
    <x v="1298"/>
  </r>
  <r>
    <x v="2"/>
    <m/>
    <x v="1299"/>
  </r>
  <r>
    <x v="0"/>
    <d v="2024-09-02T00:00:00"/>
    <x v="1300"/>
  </r>
  <r>
    <x v="3"/>
    <d v="2024-08-06T00:00:00"/>
    <x v="1301"/>
  </r>
  <r>
    <x v="1"/>
    <d v="2024-08-06T00:00:00"/>
    <x v="1302"/>
  </r>
  <r>
    <x v="3"/>
    <d v="2024-08-18T00:00:00"/>
    <x v="1303"/>
  </r>
  <r>
    <x v="1"/>
    <d v="2024-08-09T00:00:00"/>
    <x v="1304"/>
  </r>
  <r>
    <x v="1"/>
    <d v="2024-08-06T00:00:00"/>
    <x v="1305"/>
  </r>
  <r>
    <x v="0"/>
    <d v="2024-08-08T00:00:00"/>
    <x v="1306"/>
  </r>
  <r>
    <x v="1"/>
    <d v="2024-08-08T00:00:00"/>
    <x v="1307"/>
  </r>
  <r>
    <x v="2"/>
    <d v="2024-08-19T00:00:00"/>
    <x v="1308"/>
  </r>
  <r>
    <x v="2"/>
    <d v="2024-08-14T00:00:00"/>
    <x v="1309"/>
  </r>
  <r>
    <x v="1"/>
    <m/>
    <x v="1310"/>
  </r>
  <r>
    <x v="1"/>
    <d v="2024-08-12T00:00:00"/>
    <x v="1311"/>
  </r>
  <r>
    <x v="1"/>
    <m/>
    <x v="1312"/>
  </r>
  <r>
    <x v="2"/>
    <m/>
    <x v="1313"/>
  </r>
  <r>
    <x v="1"/>
    <d v="2024-08-07T00:00:00"/>
    <x v="1314"/>
  </r>
  <r>
    <x v="2"/>
    <m/>
    <x v="1315"/>
  </r>
  <r>
    <x v="0"/>
    <m/>
    <x v="1316"/>
  </r>
  <r>
    <x v="1"/>
    <m/>
    <x v="1317"/>
  </r>
  <r>
    <x v="0"/>
    <m/>
    <x v="1318"/>
  </r>
  <r>
    <x v="1"/>
    <d v="2024-08-12T00:00:00"/>
    <x v="1319"/>
  </r>
  <r>
    <x v="2"/>
    <d v="2024-08-10T00:00:00"/>
    <x v="1320"/>
  </r>
  <r>
    <x v="3"/>
    <d v="2024-08-08T00:00:00"/>
    <x v="1321"/>
  </r>
  <r>
    <x v="1"/>
    <d v="2024-08-12T00:00:00"/>
    <x v="1322"/>
  </r>
  <r>
    <x v="0"/>
    <d v="2024-08-12T00:00:00"/>
    <x v="1323"/>
  </r>
  <r>
    <x v="1"/>
    <d v="2024-08-09T00:00:00"/>
    <x v="1324"/>
  </r>
  <r>
    <x v="1"/>
    <d v="2024-08-14T00:00:00"/>
    <x v="1325"/>
  </r>
  <r>
    <x v="3"/>
    <d v="2024-08-09T00:00:00"/>
    <x v="1326"/>
  </r>
  <r>
    <x v="1"/>
    <d v="2024-08-09T00:00:00"/>
    <x v="1327"/>
  </r>
  <r>
    <x v="1"/>
    <d v="2024-08-09T00:00:00"/>
    <x v="1328"/>
  </r>
  <r>
    <x v="1"/>
    <d v="2024-09-05T00:00:00"/>
    <x v="1329"/>
  </r>
  <r>
    <x v="3"/>
    <d v="2024-08-09T00:00:00"/>
    <x v="1330"/>
  </r>
  <r>
    <x v="1"/>
    <d v="2024-08-12T00:00:00"/>
    <x v="1331"/>
  </r>
  <r>
    <x v="2"/>
    <d v="2024-08-09T00:00:00"/>
    <x v="1332"/>
  </r>
  <r>
    <x v="0"/>
    <d v="2024-08-10T00:00:00"/>
    <x v="1333"/>
  </r>
  <r>
    <x v="3"/>
    <d v="2024-08-10T00:00:00"/>
    <x v="1334"/>
  </r>
  <r>
    <x v="0"/>
    <m/>
    <x v="1335"/>
  </r>
  <r>
    <x v="0"/>
    <d v="2024-08-22T00:00:00"/>
    <x v="1336"/>
  </r>
  <r>
    <x v="0"/>
    <d v="2024-08-09T00:00:00"/>
    <x v="1337"/>
  </r>
  <r>
    <x v="0"/>
    <d v="2024-08-12T00:00:00"/>
    <x v="1338"/>
  </r>
  <r>
    <x v="2"/>
    <m/>
    <x v="1339"/>
  </r>
  <r>
    <x v="3"/>
    <d v="2024-08-20T00:00:00"/>
    <x v="1340"/>
  </r>
  <r>
    <x v="0"/>
    <m/>
    <x v="1341"/>
  </r>
  <r>
    <x v="2"/>
    <d v="2024-08-20T00:00:00"/>
    <x v="1342"/>
  </r>
  <r>
    <x v="2"/>
    <d v="2024-08-14T00:00:00"/>
    <x v="1343"/>
  </r>
  <r>
    <x v="1"/>
    <d v="2024-08-14T00:00:00"/>
    <x v="1344"/>
  </r>
  <r>
    <x v="2"/>
    <m/>
    <x v="1345"/>
  </r>
  <r>
    <x v="1"/>
    <d v="2024-08-13T00:00:00"/>
    <x v="1346"/>
  </r>
  <r>
    <x v="2"/>
    <d v="2024-08-13T00:00:00"/>
    <x v="1347"/>
  </r>
  <r>
    <x v="1"/>
    <d v="2024-08-12T00:00:00"/>
    <x v="1348"/>
  </r>
  <r>
    <x v="1"/>
    <d v="2024-08-14T00:00:00"/>
    <x v="1349"/>
  </r>
  <r>
    <x v="3"/>
    <d v="2024-08-20T00:00:00"/>
    <x v="1350"/>
  </r>
  <r>
    <x v="3"/>
    <d v="2024-08-16T00:00:00"/>
    <x v="1351"/>
  </r>
  <r>
    <x v="1"/>
    <d v="2024-08-20T00:00:00"/>
    <x v="1352"/>
  </r>
  <r>
    <x v="3"/>
    <d v="2024-09-12T00:00:00"/>
    <x v="1353"/>
  </r>
  <r>
    <x v="0"/>
    <d v="2024-08-14T00:00:00"/>
    <x v="1354"/>
  </r>
  <r>
    <x v="2"/>
    <d v="2024-08-13T00:00:00"/>
    <x v="1355"/>
  </r>
  <r>
    <x v="1"/>
    <d v="2024-08-12T00:00:00"/>
    <x v="1356"/>
  </r>
  <r>
    <x v="1"/>
    <d v="2024-08-14T00:00:00"/>
    <x v="1357"/>
  </r>
  <r>
    <x v="1"/>
    <d v="2024-08-15T00:00:00"/>
    <x v="1358"/>
  </r>
  <r>
    <x v="0"/>
    <d v="2024-10-19T00:00:00"/>
    <x v="1359"/>
  </r>
  <r>
    <x v="0"/>
    <m/>
    <x v="1360"/>
  </r>
  <r>
    <x v="1"/>
    <d v="2024-08-14T00:00:00"/>
    <x v="1361"/>
  </r>
  <r>
    <x v="0"/>
    <d v="2024-08-13T00:00:00"/>
    <x v="1362"/>
  </r>
  <r>
    <x v="1"/>
    <d v="2024-08-15T00:00:00"/>
    <x v="1363"/>
  </r>
  <r>
    <x v="1"/>
    <d v="2024-08-14T00:00:00"/>
    <x v="1364"/>
  </r>
  <r>
    <x v="0"/>
    <d v="2024-08-17T00:00:00"/>
    <x v="1365"/>
  </r>
  <r>
    <x v="1"/>
    <d v="2024-08-16T00:00:00"/>
    <x v="1366"/>
  </r>
  <r>
    <x v="2"/>
    <d v="2024-08-14T00:00:00"/>
    <x v="1367"/>
  </r>
  <r>
    <x v="0"/>
    <d v="2024-08-25T00:00:00"/>
    <x v="1368"/>
  </r>
  <r>
    <x v="0"/>
    <d v="2024-08-13T00:00:00"/>
    <x v="1369"/>
  </r>
  <r>
    <x v="2"/>
    <d v="2024-08-14T00:00:00"/>
    <x v="1370"/>
  </r>
  <r>
    <x v="3"/>
    <d v="2024-08-15T00:00:00"/>
    <x v="1371"/>
  </r>
  <r>
    <x v="2"/>
    <d v="2024-08-23T00:00:00"/>
    <x v="1372"/>
  </r>
  <r>
    <x v="1"/>
    <d v="2024-08-13T00:00:00"/>
    <x v="1373"/>
  </r>
  <r>
    <x v="1"/>
    <d v="2024-08-14T00:00:00"/>
    <x v="1374"/>
  </r>
  <r>
    <x v="1"/>
    <d v="2024-08-14T00:00:00"/>
    <x v="1375"/>
  </r>
  <r>
    <x v="2"/>
    <m/>
    <x v="1376"/>
  </r>
  <r>
    <x v="1"/>
    <m/>
    <x v="1377"/>
  </r>
  <r>
    <x v="1"/>
    <m/>
    <x v="1378"/>
  </r>
  <r>
    <x v="1"/>
    <d v="2024-08-16T00:00:00"/>
    <x v="1379"/>
  </r>
  <r>
    <x v="2"/>
    <d v="2024-08-20T00:00:00"/>
    <x v="1380"/>
  </r>
  <r>
    <x v="1"/>
    <m/>
    <x v="1381"/>
  </r>
  <r>
    <x v="1"/>
    <d v="2024-08-24T00:00:00"/>
    <x v="1382"/>
  </r>
  <r>
    <x v="0"/>
    <m/>
    <x v="1383"/>
  </r>
  <r>
    <x v="0"/>
    <d v="2024-08-16T00:00:00"/>
    <x v="1384"/>
  </r>
  <r>
    <x v="0"/>
    <d v="2024-08-22T00:00:00"/>
    <x v="1385"/>
  </r>
  <r>
    <x v="1"/>
    <d v="2024-08-26T00:00:00"/>
    <x v="1386"/>
  </r>
  <r>
    <x v="2"/>
    <d v="2024-08-19T00:00:00"/>
    <x v="1387"/>
  </r>
  <r>
    <x v="0"/>
    <m/>
    <x v="1388"/>
  </r>
  <r>
    <x v="1"/>
    <d v="2024-08-18T00:00:00"/>
    <x v="1389"/>
  </r>
  <r>
    <x v="0"/>
    <d v="2024-08-29T00:00:00"/>
    <x v="1390"/>
  </r>
  <r>
    <x v="0"/>
    <d v="2024-08-19T00:00:00"/>
    <x v="1391"/>
  </r>
  <r>
    <x v="2"/>
    <d v="2024-08-19T00:00:00"/>
    <x v="1392"/>
  </r>
  <r>
    <x v="2"/>
    <d v="2024-09-09T00:00:00"/>
    <x v="1393"/>
  </r>
  <r>
    <x v="0"/>
    <d v="2024-08-19T00:00:00"/>
    <x v="1394"/>
  </r>
  <r>
    <x v="1"/>
    <d v="2024-08-20T00:00:00"/>
    <x v="1395"/>
  </r>
  <r>
    <x v="0"/>
    <d v="2024-08-18T00:00:00"/>
    <x v="1396"/>
  </r>
  <r>
    <x v="2"/>
    <m/>
    <x v="1397"/>
  </r>
  <r>
    <x v="0"/>
    <d v="2024-08-24T00:00:00"/>
    <x v="1398"/>
  </r>
  <r>
    <x v="0"/>
    <d v="2024-08-24T00:00:00"/>
    <x v="1399"/>
  </r>
  <r>
    <x v="0"/>
    <d v="2024-08-19T00:00:00"/>
    <x v="1400"/>
  </r>
  <r>
    <x v="0"/>
    <d v="2024-08-19T00:00:00"/>
    <x v="1401"/>
  </r>
  <r>
    <x v="0"/>
    <d v="2024-08-17T00:00:00"/>
    <x v="1402"/>
  </r>
  <r>
    <x v="1"/>
    <d v="2024-08-29T00:00:00"/>
    <x v="1403"/>
  </r>
  <r>
    <x v="3"/>
    <d v="2024-08-20T00:00:00"/>
    <x v="1404"/>
  </r>
  <r>
    <x v="2"/>
    <d v="2024-08-20T00:00:00"/>
    <x v="1405"/>
  </r>
  <r>
    <x v="2"/>
    <d v="2024-08-20T00:00:00"/>
    <x v="1406"/>
  </r>
  <r>
    <x v="2"/>
    <d v="2024-08-22T00:00:00"/>
    <x v="1407"/>
  </r>
  <r>
    <x v="0"/>
    <d v="2024-08-19T00:00:00"/>
    <x v="1408"/>
  </r>
  <r>
    <x v="1"/>
    <m/>
    <x v="1409"/>
  </r>
  <r>
    <x v="0"/>
    <d v="2024-08-19T00:00:00"/>
    <x v="1410"/>
  </r>
  <r>
    <x v="1"/>
    <d v="2024-08-20T00:00:00"/>
    <x v="1410"/>
  </r>
  <r>
    <x v="0"/>
    <d v="2024-09-30T00:00:00"/>
    <x v="1411"/>
  </r>
  <r>
    <x v="0"/>
    <d v="2024-08-24T00:00:00"/>
    <x v="1412"/>
  </r>
  <r>
    <x v="2"/>
    <m/>
    <x v="1413"/>
  </r>
  <r>
    <x v="1"/>
    <m/>
    <x v="1414"/>
  </r>
  <r>
    <x v="0"/>
    <d v="2024-08-20T00:00:00"/>
    <x v="1415"/>
  </r>
  <r>
    <x v="1"/>
    <d v="2024-08-21T00:00:00"/>
    <x v="1416"/>
  </r>
  <r>
    <x v="0"/>
    <d v="2024-09-11T00:00:00"/>
    <x v="1417"/>
  </r>
  <r>
    <x v="1"/>
    <d v="2024-08-21T00:00:00"/>
    <x v="1418"/>
  </r>
  <r>
    <x v="0"/>
    <d v="2024-08-21T00:00:00"/>
    <x v="1419"/>
  </r>
  <r>
    <x v="0"/>
    <d v="2024-08-22T00:00:00"/>
    <x v="1420"/>
  </r>
  <r>
    <x v="0"/>
    <d v="2024-08-21T00:00:00"/>
    <x v="1421"/>
  </r>
  <r>
    <x v="2"/>
    <m/>
    <x v="1422"/>
  </r>
  <r>
    <x v="0"/>
    <d v="2024-09-23T00:00:00"/>
    <x v="1423"/>
  </r>
  <r>
    <x v="1"/>
    <m/>
    <x v="1424"/>
  </r>
  <r>
    <x v="0"/>
    <m/>
    <x v="1425"/>
  </r>
  <r>
    <x v="1"/>
    <d v="2024-08-22T00:00:00"/>
    <x v="1426"/>
  </r>
  <r>
    <x v="0"/>
    <d v="2024-08-22T00:00:00"/>
    <x v="1427"/>
  </r>
  <r>
    <x v="1"/>
    <d v="2024-08-23T00:00:00"/>
    <x v="1428"/>
  </r>
  <r>
    <x v="1"/>
    <d v="2024-08-23T00:00:00"/>
    <x v="1429"/>
  </r>
  <r>
    <x v="1"/>
    <d v="2024-08-22T00:00:00"/>
    <x v="1430"/>
  </r>
  <r>
    <x v="0"/>
    <d v="2024-08-28T00:00:00"/>
    <x v="1431"/>
  </r>
  <r>
    <x v="1"/>
    <d v="2024-08-29T00:00:00"/>
    <x v="1432"/>
  </r>
  <r>
    <x v="2"/>
    <d v="2024-08-30T00:00:00"/>
    <x v="1433"/>
  </r>
  <r>
    <x v="0"/>
    <d v="2024-08-25T00:00:00"/>
    <x v="1434"/>
  </r>
  <r>
    <x v="1"/>
    <d v="2024-08-29T00:00:00"/>
    <x v="1435"/>
  </r>
  <r>
    <x v="2"/>
    <m/>
    <x v="1436"/>
  </r>
  <r>
    <x v="3"/>
    <d v="2024-08-26T00:00:00"/>
    <x v="1437"/>
  </r>
  <r>
    <x v="1"/>
    <m/>
    <x v="1438"/>
  </r>
  <r>
    <x v="2"/>
    <m/>
    <x v="1439"/>
  </r>
  <r>
    <x v="1"/>
    <d v="2024-08-27T00:00:00"/>
    <x v="1440"/>
  </r>
  <r>
    <x v="0"/>
    <d v="2024-08-22T00:00:00"/>
    <x v="1441"/>
  </r>
  <r>
    <x v="0"/>
    <d v="2024-08-22T00:00:00"/>
    <x v="1442"/>
  </r>
  <r>
    <x v="1"/>
    <d v="2024-09-06T00:00:00"/>
    <x v="1443"/>
  </r>
  <r>
    <x v="3"/>
    <d v="2024-08-26T00:00:00"/>
    <x v="1444"/>
  </r>
  <r>
    <x v="3"/>
    <d v="2024-08-23T00:00:00"/>
    <x v="1445"/>
  </r>
  <r>
    <x v="0"/>
    <m/>
    <x v="1446"/>
  </r>
  <r>
    <x v="1"/>
    <d v="2024-09-04T00:00:00"/>
    <x v="1447"/>
  </r>
  <r>
    <x v="1"/>
    <d v="2024-08-26T00:00:00"/>
    <x v="1448"/>
  </r>
  <r>
    <x v="1"/>
    <d v="2024-09-02T00:00:00"/>
    <x v="1449"/>
  </r>
  <r>
    <x v="0"/>
    <d v="2024-08-25T00:00:00"/>
    <x v="1450"/>
  </r>
  <r>
    <x v="2"/>
    <d v="2024-08-26T00:00:00"/>
    <x v="1451"/>
  </r>
  <r>
    <x v="0"/>
    <d v="2024-08-25T00:00:00"/>
    <x v="1452"/>
  </r>
  <r>
    <x v="1"/>
    <d v="2024-08-27T00:00:00"/>
    <x v="1453"/>
  </r>
  <r>
    <x v="1"/>
    <d v="2024-08-27T00:00:00"/>
    <x v="1454"/>
  </r>
  <r>
    <x v="1"/>
    <d v="2024-08-27T00:00:00"/>
    <x v="1455"/>
  </r>
  <r>
    <x v="1"/>
    <d v="2024-08-27T00:00:00"/>
    <x v="1456"/>
  </r>
  <r>
    <x v="0"/>
    <d v="2024-09-02T00:00:00"/>
    <x v="1457"/>
  </r>
  <r>
    <x v="1"/>
    <d v="2024-08-27T00:00:00"/>
    <x v="1458"/>
  </r>
  <r>
    <x v="0"/>
    <d v="2024-08-27T00:00:00"/>
    <x v="1459"/>
  </r>
  <r>
    <x v="0"/>
    <d v="2024-08-27T00:00:00"/>
    <x v="1460"/>
  </r>
  <r>
    <x v="1"/>
    <d v="2024-09-06T00:00:00"/>
    <x v="1461"/>
  </r>
  <r>
    <x v="2"/>
    <d v="2024-08-26T00:00:00"/>
    <x v="1462"/>
  </r>
  <r>
    <x v="2"/>
    <m/>
    <x v="1463"/>
  </r>
  <r>
    <x v="0"/>
    <d v="2024-08-26T00:00:00"/>
    <x v="1464"/>
  </r>
  <r>
    <x v="0"/>
    <d v="2024-08-26T00:00:00"/>
    <x v="1465"/>
  </r>
  <r>
    <x v="0"/>
    <d v="2024-08-27T00:00:00"/>
    <x v="1466"/>
  </r>
  <r>
    <x v="0"/>
    <d v="2024-08-27T00:00:00"/>
    <x v="1467"/>
  </r>
  <r>
    <x v="1"/>
    <d v="2024-09-05T00:00:00"/>
    <x v="1468"/>
  </r>
  <r>
    <x v="1"/>
    <d v="2024-08-30T00:00:00"/>
    <x v="1469"/>
  </r>
  <r>
    <x v="1"/>
    <d v="2024-09-30T00:00:00"/>
    <x v="1470"/>
  </r>
  <r>
    <x v="3"/>
    <d v="2024-08-27T00:00:00"/>
    <x v="1471"/>
  </r>
  <r>
    <x v="1"/>
    <d v="2024-08-28T00:00:00"/>
    <x v="1472"/>
  </r>
  <r>
    <x v="2"/>
    <m/>
    <x v="1473"/>
  </r>
  <r>
    <x v="2"/>
    <d v="2024-10-01T00:00:00"/>
    <x v="1474"/>
  </r>
  <r>
    <x v="0"/>
    <d v="2024-08-27T00:00:00"/>
    <x v="1475"/>
  </r>
  <r>
    <x v="1"/>
    <m/>
    <x v="1476"/>
  </r>
  <r>
    <x v="0"/>
    <d v="2024-08-29T00:00:00"/>
    <x v="1477"/>
  </r>
  <r>
    <x v="1"/>
    <d v="2024-09-05T00:00:00"/>
    <x v="1478"/>
  </r>
  <r>
    <x v="0"/>
    <d v="2024-08-29T00:00:00"/>
    <x v="1479"/>
  </r>
  <r>
    <x v="0"/>
    <d v="2024-08-26T00:00:00"/>
    <x v="1480"/>
  </r>
  <r>
    <x v="2"/>
    <m/>
    <x v="1481"/>
  </r>
  <r>
    <x v="0"/>
    <d v="2024-08-29T00:00:00"/>
    <x v="1482"/>
  </r>
  <r>
    <x v="0"/>
    <d v="2024-08-28T00:00:00"/>
    <x v="1483"/>
  </r>
  <r>
    <x v="2"/>
    <d v="2024-08-30T00:00:00"/>
    <x v="1484"/>
  </r>
  <r>
    <x v="1"/>
    <d v="2024-09-05T00:00:00"/>
    <x v="1485"/>
  </r>
  <r>
    <x v="1"/>
    <m/>
    <x v="1486"/>
  </r>
  <r>
    <x v="1"/>
    <d v="2024-09-03T00:00:00"/>
    <x v="1487"/>
  </r>
  <r>
    <x v="0"/>
    <d v="2024-08-30T00:00:00"/>
    <x v="1488"/>
  </r>
  <r>
    <x v="1"/>
    <d v="2024-08-29T00:00:00"/>
    <x v="1489"/>
  </r>
  <r>
    <x v="1"/>
    <d v="2024-09-02T00:00:00"/>
    <x v="1490"/>
  </r>
  <r>
    <x v="0"/>
    <d v="2024-08-30T00:00:00"/>
    <x v="1491"/>
  </r>
  <r>
    <x v="1"/>
    <d v="2024-08-31T00:00:00"/>
    <x v="1492"/>
  </r>
  <r>
    <x v="1"/>
    <d v="2024-09-02T00:00:00"/>
    <x v="1493"/>
  </r>
  <r>
    <x v="1"/>
    <d v="2024-08-30T00:00:00"/>
    <x v="1494"/>
  </r>
  <r>
    <x v="0"/>
    <d v="2024-08-30T00:00:00"/>
    <x v="1495"/>
  </r>
  <r>
    <x v="1"/>
    <d v="2024-10-11T00:00:00"/>
    <x v="1496"/>
  </r>
  <r>
    <x v="1"/>
    <d v="2024-09-30T00:00:00"/>
    <x v="1497"/>
  </r>
  <r>
    <x v="1"/>
    <m/>
    <x v="1498"/>
  </r>
  <r>
    <x v="1"/>
    <d v="2024-09-25T00:00:00"/>
    <x v="1499"/>
  </r>
  <r>
    <x v="1"/>
    <m/>
    <x v="1500"/>
  </r>
  <r>
    <x v="0"/>
    <d v="2024-08-30T00:00:00"/>
    <x v="1501"/>
  </r>
  <r>
    <x v="1"/>
    <m/>
    <x v="1502"/>
  </r>
  <r>
    <x v="3"/>
    <d v="2024-08-31T00:00:00"/>
    <x v="1503"/>
  </r>
  <r>
    <x v="1"/>
    <d v="2024-09-03T00:00:00"/>
    <x v="1504"/>
  </r>
  <r>
    <x v="0"/>
    <d v="2024-09-05T00:00:00"/>
    <x v="1505"/>
  </r>
  <r>
    <x v="1"/>
    <d v="2024-09-02T00:00:00"/>
    <x v="1506"/>
  </r>
  <r>
    <x v="0"/>
    <d v="2024-09-02T00:00:00"/>
    <x v="1507"/>
  </r>
  <r>
    <x v="1"/>
    <d v="2024-09-02T00:00:00"/>
    <x v="1508"/>
  </r>
  <r>
    <x v="1"/>
    <d v="2024-09-02T00:00:00"/>
    <x v="1509"/>
  </r>
  <r>
    <x v="1"/>
    <d v="2024-09-02T00:00:00"/>
    <x v="1510"/>
  </r>
  <r>
    <x v="0"/>
    <d v="2024-09-02T00:00:00"/>
    <x v="1511"/>
  </r>
  <r>
    <x v="0"/>
    <m/>
    <x v="1512"/>
  </r>
  <r>
    <x v="3"/>
    <d v="2024-09-03T00:00:00"/>
    <x v="1513"/>
  </r>
  <r>
    <x v="1"/>
    <d v="2024-09-02T00:00:00"/>
    <x v="1514"/>
  </r>
  <r>
    <x v="1"/>
    <d v="2024-09-04T00:00:00"/>
    <x v="1515"/>
  </r>
  <r>
    <x v="1"/>
    <d v="2024-09-03T00:00:00"/>
    <x v="1516"/>
  </r>
  <r>
    <x v="2"/>
    <m/>
    <x v="1517"/>
  </r>
  <r>
    <x v="2"/>
    <m/>
    <x v="1518"/>
  </r>
  <r>
    <x v="3"/>
    <d v="2024-09-09T00:00:00"/>
    <x v="1519"/>
  </r>
  <r>
    <x v="1"/>
    <m/>
    <x v="1520"/>
  </r>
  <r>
    <x v="1"/>
    <m/>
    <x v="1521"/>
  </r>
  <r>
    <x v="1"/>
    <d v="2024-10-01T00:00:00"/>
    <x v="1522"/>
  </r>
  <r>
    <x v="0"/>
    <d v="2024-09-06T00:00:00"/>
    <x v="1523"/>
  </r>
  <r>
    <x v="2"/>
    <d v="2024-09-04T00:00:00"/>
    <x v="1524"/>
  </r>
  <r>
    <x v="1"/>
    <d v="2024-09-26T00:00:00"/>
    <x v="1525"/>
  </r>
  <r>
    <x v="2"/>
    <d v="2024-09-05T00:00:00"/>
    <x v="1526"/>
  </r>
  <r>
    <x v="1"/>
    <d v="2024-10-11T00:00:00"/>
    <x v="1527"/>
  </r>
  <r>
    <x v="0"/>
    <d v="2024-09-05T00:00:00"/>
    <x v="1528"/>
  </r>
  <r>
    <x v="1"/>
    <m/>
    <x v="1529"/>
  </r>
  <r>
    <x v="0"/>
    <d v="2024-09-05T00:00:00"/>
    <x v="1530"/>
  </r>
  <r>
    <x v="0"/>
    <d v="2024-09-05T00:00:00"/>
    <x v="1531"/>
  </r>
  <r>
    <x v="1"/>
    <m/>
    <x v="1532"/>
  </r>
  <r>
    <x v="0"/>
    <d v="2024-09-04T00:00:00"/>
    <x v="1533"/>
  </r>
  <r>
    <x v="2"/>
    <d v="2024-09-05T00:00:00"/>
    <x v="1534"/>
  </r>
  <r>
    <x v="2"/>
    <d v="2024-09-05T00:00:00"/>
    <x v="1535"/>
  </r>
  <r>
    <x v="2"/>
    <d v="2024-09-05T00:00:00"/>
    <x v="1536"/>
  </r>
  <r>
    <x v="0"/>
    <d v="2024-09-05T00:00:00"/>
    <x v="1537"/>
  </r>
  <r>
    <x v="2"/>
    <d v="2024-09-06T00:00:00"/>
    <x v="1538"/>
  </r>
  <r>
    <x v="1"/>
    <m/>
    <x v="1539"/>
  </r>
  <r>
    <x v="1"/>
    <m/>
    <x v="1540"/>
  </r>
  <r>
    <x v="0"/>
    <d v="2024-09-05T00:00:00"/>
    <x v="1541"/>
  </r>
  <r>
    <x v="1"/>
    <m/>
    <x v="1542"/>
  </r>
  <r>
    <x v="1"/>
    <d v="2024-09-12T00:00:00"/>
    <x v="1543"/>
  </r>
  <r>
    <x v="1"/>
    <d v="2024-09-05T00:00:00"/>
    <x v="1544"/>
  </r>
  <r>
    <x v="1"/>
    <d v="2024-10-01T00:00:00"/>
    <x v="1545"/>
  </r>
  <r>
    <x v="0"/>
    <d v="2024-09-05T00:00:00"/>
    <x v="1546"/>
  </r>
  <r>
    <x v="1"/>
    <d v="2024-09-26T00:00:00"/>
    <x v="1547"/>
  </r>
  <r>
    <x v="1"/>
    <d v="2024-09-26T00:00:00"/>
    <x v="1548"/>
  </r>
  <r>
    <x v="0"/>
    <d v="2024-09-05T00:00:00"/>
    <x v="1549"/>
  </r>
  <r>
    <x v="0"/>
    <d v="2024-09-05T00:00:00"/>
    <x v="1550"/>
  </r>
  <r>
    <x v="0"/>
    <d v="2024-09-07T00:00:00"/>
    <x v="1551"/>
  </r>
  <r>
    <x v="1"/>
    <d v="2024-09-07T00:00:00"/>
    <x v="1552"/>
  </r>
  <r>
    <x v="1"/>
    <d v="2024-09-27T00:00:00"/>
    <x v="1553"/>
  </r>
  <r>
    <x v="0"/>
    <d v="2024-09-07T00:00:00"/>
    <x v="1554"/>
  </r>
  <r>
    <x v="0"/>
    <d v="2024-09-06T00:00:00"/>
    <x v="1555"/>
  </r>
  <r>
    <x v="2"/>
    <d v="2024-09-06T00:00:00"/>
    <x v="1556"/>
  </r>
  <r>
    <x v="1"/>
    <d v="2024-09-12T00:00:00"/>
    <x v="1557"/>
  </r>
  <r>
    <x v="2"/>
    <m/>
    <x v="1558"/>
  </r>
  <r>
    <x v="1"/>
    <d v="2024-09-12T00:00:00"/>
    <x v="1559"/>
  </r>
  <r>
    <x v="0"/>
    <d v="2024-09-09T00:00:00"/>
    <x v="1560"/>
  </r>
  <r>
    <x v="1"/>
    <d v="2024-09-09T00:00:00"/>
    <x v="1561"/>
  </r>
  <r>
    <x v="0"/>
    <d v="2024-09-09T00:00:00"/>
    <x v="1562"/>
  </r>
  <r>
    <x v="2"/>
    <m/>
    <x v="1563"/>
  </r>
  <r>
    <x v="0"/>
    <m/>
    <x v="1564"/>
  </r>
  <r>
    <x v="1"/>
    <d v="2024-09-09T00:00:00"/>
    <x v="1565"/>
  </r>
  <r>
    <x v="1"/>
    <d v="2024-09-09T00:00:00"/>
    <x v="1566"/>
  </r>
  <r>
    <x v="1"/>
    <d v="2024-09-11T00:00:00"/>
    <x v="1567"/>
  </r>
  <r>
    <x v="1"/>
    <d v="2024-09-11T00:00:00"/>
    <x v="1568"/>
  </r>
  <r>
    <x v="0"/>
    <d v="2024-09-10T00:00:00"/>
    <x v="1569"/>
  </r>
  <r>
    <x v="1"/>
    <d v="2024-09-09T00:00:00"/>
    <x v="1570"/>
  </r>
  <r>
    <x v="1"/>
    <d v="2024-09-09T00:00:00"/>
    <x v="1571"/>
  </r>
  <r>
    <x v="1"/>
    <d v="2024-09-09T00:00:00"/>
    <x v="1572"/>
  </r>
  <r>
    <x v="2"/>
    <d v="2024-09-30T00:00:00"/>
    <x v="1573"/>
  </r>
  <r>
    <x v="1"/>
    <d v="2024-09-09T00:00:00"/>
    <x v="1574"/>
  </r>
  <r>
    <x v="0"/>
    <d v="2024-09-09T00:00:00"/>
    <x v="1575"/>
  </r>
  <r>
    <x v="2"/>
    <m/>
    <x v="1576"/>
  </r>
  <r>
    <x v="0"/>
    <d v="2024-09-09T00:00:00"/>
    <x v="1577"/>
  </r>
  <r>
    <x v="2"/>
    <m/>
    <x v="1578"/>
  </r>
  <r>
    <x v="1"/>
    <d v="2024-09-09T00:00:00"/>
    <x v="1579"/>
  </r>
  <r>
    <x v="0"/>
    <m/>
    <x v="1580"/>
  </r>
  <r>
    <x v="0"/>
    <d v="2024-09-09T00:00:00"/>
    <x v="1581"/>
  </r>
  <r>
    <x v="1"/>
    <m/>
    <x v="1582"/>
  </r>
  <r>
    <x v="2"/>
    <m/>
    <x v="1583"/>
  </r>
  <r>
    <x v="0"/>
    <m/>
    <x v="1584"/>
  </r>
  <r>
    <x v="3"/>
    <d v="2024-09-12T00:00:00"/>
    <x v="1585"/>
  </r>
  <r>
    <x v="0"/>
    <m/>
    <x v="1586"/>
  </r>
  <r>
    <x v="0"/>
    <d v="2024-09-10T00:00:00"/>
    <x v="1587"/>
  </r>
  <r>
    <x v="1"/>
    <d v="2024-10-01T00:00:00"/>
    <x v="1588"/>
  </r>
  <r>
    <x v="0"/>
    <d v="2024-09-10T00:00:00"/>
    <x v="1589"/>
  </r>
  <r>
    <x v="1"/>
    <d v="2024-09-12T00:00:00"/>
    <x v="1590"/>
  </r>
  <r>
    <x v="0"/>
    <d v="2024-09-10T00:00:00"/>
    <x v="1591"/>
  </r>
  <r>
    <x v="2"/>
    <d v="2024-09-29T00:00:00"/>
    <x v="1592"/>
  </r>
  <r>
    <x v="2"/>
    <m/>
    <x v="1593"/>
  </r>
  <r>
    <x v="0"/>
    <d v="2024-09-10T00:00:00"/>
    <x v="1594"/>
  </r>
  <r>
    <x v="3"/>
    <d v="2024-09-11T00:00:00"/>
    <x v="1595"/>
  </r>
  <r>
    <x v="2"/>
    <m/>
    <x v="1596"/>
  </r>
  <r>
    <x v="0"/>
    <d v="2024-09-11T00:00:00"/>
    <x v="1597"/>
  </r>
  <r>
    <x v="0"/>
    <m/>
    <x v="1598"/>
  </r>
  <r>
    <x v="1"/>
    <d v="2024-09-13T00:00:00"/>
    <x v="1599"/>
  </r>
  <r>
    <x v="0"/>
    <m/>
    <x v="1600"/>
  </r>
  <r>
    <x v="0"/>
    <d v="2024-09-11T00:00:00"/>
    <x v="1601"/>
  </r>
  <r>
    <x v="0"/>
    <d v="2024-09-11T00:00:00"/>
    <x v="1602"/>
  </r>
  <r>
    <x v="0"/>
    <d v="2024-09-12T00:00:00"/>
    <x v="1603"/>
  </r>
  <r>
    <x v="0"/>
    <d v="2024-09-12T00:00:00"/>
    <x v="1604"/>
  </r>
  <r>
    <x v="0"/>
    <d v="2024-09-12T00:00:00"/>
    <x v="1605"/>
  </r>
  <r>
    <x v="0"/>
    <d v="2024-09-12T00:00:00"/>
    <x v="1606"/>
  </r>
  <r>
    <x v="0"/>
    <m/>
    <x v="1607"/>
  </r>
  <r>
    <x v="2"/>
    <m/>
    <x v="1608"/>
  </r>
  <r>
    <x v="0"/>
    <d v="2024-09-14T00:00:00"/>
    <x v="1609"/>
  </r>
  <r>
    <x v="1"/>
    <d v="2024-09-12T00:00:00"/>
    <x v="1610"/>
  </r>
  <r>
    <x v="3"/>
    <d v="2024-09-11T00:00:00"/>
    <x v="1611"/>
  </r>
  <r>
    <x v="1"/>
    <d v="2024-09-12T00:00:00"/>
    <x v="1612"/>
  </r>
  <r>
    <x v="0"/>
    <d v="2024-09-12T00:00:00"/>
    <x v="1613"/>
  </r>
  <r>
    <x v="2"/>
    <m/>
    <x v="1614"/>
  </r>
  <r>
    <x v="0"/>
    <m/>
    <x v="1615"/>
  </r>
  <r>
    <x v="3"/>
    <m/>
    <x v="1616"/>
  </r>
  <r>
    <x v="0"/>
    <d v="2024-09-13T00:00:00"/>
    <x v="1617"/>
  </r>
  <r>
    <x v="0"/>
    <d v="2024-09-15T00:00:00"/>
    <x v="1618"/>
  </r>
  <r>
    <x v="0"/>
    <d v="2024-09-15T00:00:00"/>
    <x v="1619"/>
  </r>
  <r>
    <x v="0"/>
    <d v="2024-09-13T00:00:00"/>
    <x v="1620"/>
  </r>
  <r>
    <x v="0"/>
    <d v="2024-09-14T00:00:00"/>
    <x v="1621"/>
  </r>
  <r>
    <x v="0"/>
    <d v="2024-09-15T00:00:00"/>
    <x v="1622"/>
  </r>
  <r>
    <x v="0"/>
    <d v="2024-09-14T00:00:00"/>
    <x v="1623"/>
  </r>
  <r>
    <x v="2"/>
    <m/>
    <x v="1624"/>
  </r>
  <r>
    <x v="2"/>
    <m/>
    <x v="1625"/>
  </r>
  <r>
    <x v="2"/>
    <m/>
    <x v="1626"/>
  </r>
  <r>
    <x v="1"/>
    <d v="2024-09-16T00:00:00"/>
    <x v="1627"/>
  </r>
  <r>
    <x v="0"/>
    <d v="2024-09-16T00:00:00"/>
    <x v="1628"/>
  </r>
  <r>
    <x v="0"/>
    <d v="2024-09-30T00:00:00"/>
    <x v="1629"/>
  </r>
  <r>
    <x v="2"/>
    <m/>
    <x v="1630"/>
  </r>
  <r>
    <x v="0"/>
    <m/>
    <x v="1631"/>
  </r>
  <r>
    <x v="0"/>
    <m/>
    <x v="1632"/>
  </r>
  <r>
    <x v="2"/>
    <m/>
    <x v="1633"/>
  </r>
  <r>
    <x v="2"/>
    <m/>
    <x v="1634"/>
  </r>
  <r>
    <x v="2"/>
    <m/>
    <x v="1635"/>
  </r>
  <r>
    <x v="0"/>
    <d v="2024-09-23T00:00:00"/>
    <x v="1636"/>
  </r>
  <r>
    <x v="0"/>
    <d v="2024-09-16T00:00:00"/>
    <x v="1637"/>
  </r>
  <r>
    <x v="2"/>
    <m/>
    <x v="1638"/>
  </r>
  <r>
    <x v="1"/>
    <d v="2024-09-25T00:00:00"/>
    <x v="1639"/>
  </r>
  <r>
    <x v="1"/>
    <d v="2024-09-23T00:00:00"/>
    <x v="1640"/>
  </r>
  <r>
    <x v="0"/>
    <d v="2024-09-20T00:00:00"/>
    <x v="1641"/>
  </r>
  <r>
    <x v="0"/>
    <d v="2024-09-23T00:00:00"/>
    <x v="1642"/>
  </r>
  <r>
    <x v="1"/>
    <d v="2024-09-23T00:00:00"/>
    <x v="1643"/>
  </r>
  <r>
    <x v="1"/>
    <d v="2024-09-25T00:00:00"/>
    <x v="1644"/>
  </r>
  <r>
    <x v="1"/>
    <m/>
    <x v="1645"/>
  </r>
  <r>
    <x v="0"/>
    <d v="2024-09-24T00:00:00"/>
    <x v="1646"/>
  </r>
  <r>
    <x v="0"/>
    <d v="2024-09-29T00:00:00"/>
    <x v="1647"/>
  </r>
  <r>
    <x v="0"/>
    <m/>
    <x v="1648"/>
  </r>
  <r>
    <x v="0"/>
    <d v="2024-09-23T00:00:00"/>
    <x v="1649"/>
  </r>
  <r>
    <x v="2"/>
    <m/>
    <x v="1650"/>
  </r>
  <r>
    <x v="1"/>
    <m/>
    <x v="1651"/>
  </r>
  <r>
    <x v="2"/>
    <m/>
    <x v="1652"/>
  </r>
  <r>
    <x v="0"/>
    <d v="2024-09-24T00:00:00"/>
    <x v="1653"/>
  </r>
  <r>
    <x v="0"/>
    <d v="2024-10-25T00:00:00"/>
    <x v="1654"/>
  </r>
  <r>
    <x v="0"/>
    <m/>
    <x v="1655"/>
  </r>
  <r>
    <x v="0"/>
    <d v="2024-10-28T00:00:00"/>
    <x v="1656"/>
  </r>
  <r>
    <x v="0"/>
    <d v="2024-09-24T00:00:00"/>
    <x v="1657"/>
  </r>
  <r>
    <x v="2"/>
    <d v="2024-09-24T00:00:00"/>
    <x v="1658"/>
  </r>
  <r>
    <x v="1"/>
    <d v="2024-09-26T00:00:00"/>
    <x v="1659"/>
  </r>
  <r>
    <x v="0"/>
    <d v="2024-09-26T00:00:00"/>
    <x v="1660"/>
  </r>
  <r>
    <x v="1"/>
    <d v="2024-09-26T00:00:00"/>
    <x v="1661"/>
  </r>
  <r>
    <x v="0"/>
    <m/>
    <x v="1662"/>
  </r>
  <r>
    <x v="1"/>
    <d v="2024-09-26T00:00:00"/>
    <x v="1663"/>
  </r>
  <r>
    <x v="0"/>
    <d v="2024-09-27T00:00:00"/>
    <x v="1664"/>
  </r>
  <r>
    <x v="0"/>
    <d v="2024-09-26T00:00:00"/>
    <x v="1665"/>
  </r>
  <r>
    <x v="2"/>
    <m/>
    <x v="1666"/>
  </r>
  <r>
    <x v="0"/>
    <d v="2024-09-28T00:00:00"/>
    <x v="1667"/>
  </r>
  <r>
    <x v="0"/>
    <d v="2024-09-28T00:00:00"/>
    <x v="1668"/>
  </r>
  <r>
    <x v="0"/>
    <d v="2024-10-27T00:00:00"/>
    <x v="1669"/>
  </r>
  <r>
    <x v="1"/>
    <d v="2024-09-29T00:00:00"/>
    <x v="1670"/>
  </r>
  <r>
    <x v="2"/>
    <m/>
    <x v="1671"/>
  </r>
  <r>
    <x v="0"/>
    <d v="2024-09-27T00:00:00"/>
    <x v="1672"/>
  </r>
  <r>
    <x v="0"/>
    <d v="2024-09-30T00:00:00"/>
    <x v="1673"/>
  </r>
  <r>
    <x v="0"/>
    <m/>
    <x v="1674"/>
  </r>
  <r>
    <x v="0"/>
    <d v="2024-10-01T00:00:00"/>
    <x v="1675"/>
  </r>
  <r>
    <x v="0"/>
    <d v="2024-09-30T00:00:00"/>
    <x v="1676"/>
  </r>
  <r>
    <x v="3"/>
    <d v="2024-10-12T00:00:00"/>
    <x v="1677"/>
  </r>
  <r>
    <x v="3"/>
    <d v="2024-09-27T00:00:00"/>
    <x v="1678"/>
  </r>
  <r>
    <x v="2"/>
    <m/>
    <x v="1679"/>
  </r>
  <r>
    <x v="0"/>
    <d v="2024-09-30T00:00:00"/>
    <x v="1680"/>
  </r>
  <r>
    <x v="0"/>
    <m/>
    <x v="1681"/>
  </r>
  <r>
    <x v="1"/>
    <m/>
    <x v="1682"/>
  </r>
  <r>
    <x v="1"/>
    <d v="2024-10-04T00:00:00"/>
    <x v="1683"/>
  </r>
  <r>
    <x v="2"/>
    <d v="2024-09-25T00:00:00"/>
    <x v="1684"/>
  </r>
  <r>
    <x v="2"/>
    <d v="2024-09-30T00:00:00"/>
    <x v="1685"/>
  </r>
  <r>
    <x v="2"/>
    <d v="2024-09-26T00:00:00"/>
    <x v="1686"/>
  </r>
  <r>
    <x v="1"/>
    <m/>
    <x v="1687"/>
  </r>
  <r>
    <x v="0"/>
    <m/>
    <x v="1688"/>
  </r>
  <r>
    <x v="2"/>
    <m/>
    <x v="1689"/>
  </r>
  <r>
    <x v="1"/>
    <d v="2024-10-03T00:00:00"/>
    <x v="1690"/>
  </r>
  <r>
    <x v="2"/>
    <m/>
    <x v="1691"/>
  </r>
  <r>
    <x v="2"/>
    <d v="2024-09-30T00:00:00"/>
    <x v="1692"/>
  </r>
  <r>
    <x v="0"/>
    <d v="2024-10-02T00:00:00"/>
    <x v="1693"/>
  </r>
  <r>
    <x v="3"/>
    <m/>
    <x v="1694"/>
  </r>
  <r>
    <x v="1"/>
    <d v="2024-10-02T00:00:00"/>
    <x v="1695"/>
  </r>
  <r>
    <x v="0"/>
    <d v="2024-10-02T00:00:00"/>
    <x v="1696"/>
  </r>
  <r>
    <x v="0"/>
    <d v="2024-10-04T00:00:00"/>
    <x v="1697"/>
  </r>
  <r>
    <x v="1"/>
    <m/>
    <x v="1698"/>
  </r>
  <r>
    <x v="1"/>
    <m/>
    <x v="1699"/>
  </r>
  <r>
    <x v="1"/>
    <m/>
    <x v="1700"/>
  </r>
  <r>
    <x v="0"/>
    <d v="2024-09-29T00:00:00"/>
    <x v="1701"/>
  </r>
  <r>
    <x v="0"/>
    <d v="2024-09-28T00:00:00"/>
    <x v="1702"/>
  </r>
  <r>
    <x v="1"/>
    <m/>
    <x v="1703"/>
  </r>
  <r>
    <x v="0"/>
    <m/>
    <x v="1704"/>
  </r>
  <r>
    <x v="1"/>
    <d v="2024-10-04T00:00:00"/>
    <x v="1705"/>
  </r>
  <r>
    <x v="0"/>
    <m/>
    <x v="1706"/>
  </r>
  <r>
    <x v="0"/>
    <m/>
    <x v="1707"/>
  </r>
  <r>
    <x v="0"/>
    <d v="2024-09-30T00:00:00"/>
    <x v="1708"/>
  </r>
  <r>
    <x v="0"/>
    <d v="2024-10-02T00:00:00"/>
    <x v="1709"/>
  </r>
  <r>
    <x v="0"/>
    <m/>
    <x v="1710"/>
  </r>
  <r>
    <x v="1"/>
    <d v="2024-10-04T00:00:00"/>
    <x v="1711"/>
  </r>
  <r>
    <x v="2"/>
    <m/>
    <x v="1712"/>
  </r>
  <r>
    <x v="0"/>
    <d v="2024-10-04T00:00:00"/>
    <x v="1713"/>
  </r>
  <r>
    <x v="2"/>
    <m/>
    <x v="1714"/>
  </r>
  <r>
    <x v="0"/>
    <d v="2024-10-04T00:00:00"/>
    <x v="1715"/>
  </r>
  <r>
    <x v="1"/>
    <m/>
    <x v="1716"/>
  </r>
  <r>
    <x v="0"/>
    <d v="2024-10-04T00:00:00"/>
    <x v="1717"/>
  </r>
  <r>
    <x v="0"/>
    <d v="2024-10-04T00:00:00"/>
    <x v="1718"/>
  </r>
  <r>
    <x v="2"/>
    <m/>
    <x v="1719"/>
  </r>
  <r>
    <x v="0"/>
    <m/>
    <x v="1720"/>
  </r>
  <r>
    <x v="0"/>
    <m/>
    <x v="1721"/>
  </r>
  <r>
    <x v="1"/>
    <d v="2024-10-04T00:00:00"/>
    <x v="1722"/>
  </r>
  <r>
    <x v="0"/>
    <m/>
    <x v="1723"/>
  </r>
  <r>
    <x v="2"/>
    <m/>
    <x v="1724"/>
  </r>
  <r>
    <x v="2"/>
    <m/>
    <x v="1725"/>
  </r>
  <r>
    <x v="2"/>
    <m/>
    <x v="1726"/>
  </r>
  <r>
    <x v="0"/>
    <m/>
    <x v="1727"/>
  </r>
  <r>
    <x v="1"/>
    <d v="2024-10-09T00:00:00"/>
    <x v="1728"/>
  </r>
  <r>
    <x v="2"/>
    <m/>
    <x v="1729"/>
  </r>
  <r>
    <x v="2"/>
    <m/>
    <x v="1730"/>
  </r>
  <r>
    <x v="2"/>
    <m/>
    <x v="1731"/>
  </r>
  <r>
    <x v="0"/>
    <d v="2024-10-10T00:00:00"/>
    <x v="1732"/>
  </r>
  <r>
    <x v="1"/>
    <m/>
    <x v="1733"/>
  </r>
  <r>
    <x v="0"/>
    <d v="2024-10-08T00:00:00"/>
    <x v="1734"/>
  </r>
  <r>
    <x v="2"/>
    <m/>
    <x v="1735"/>
  </r>
  <r>
    <x v="1"/>
    <m/>
    <x v="1736"/>
  </r>
  <r>
    <x v="0"/>
    <m/>
    <x v="1737"/>
  </r>
  <r>
    <x v="2"/>
    <m/>
    <x v="1738"/>
  </r>
  <r>
    <x v="3"/>
    <m/>
    <x v="1739"/>
  </r>
  <r>
    <x v="2"/>
    <m/>
    <x v="1740"/>
  </r>
  <r>
    <x v="2"/>
    <m/>
    <x v="1741"/>
  </r>
  <r>
    <x v="1"/>
    <d v="2024-10-08T00:00:00"/>
    <x v="1742"/>
  </r>
  <r>
    <x v="0"/>
    <d v="2024-10-08T00:00:00"/>
    <x v="1743"/>
  </r>
  <r>
    <x v="2"/>
    <m/>
    <x v="1744"/>
  </r>
  <r>
    <x v="1"/>
    <m/>
    <x v="1745"/>
  </r>
  <r>
    <x v="3"/>
    <m/>
    <x v="1746"/>
  </r>
  <r>
    <x v="1"/>
    <d v="2024-10-08T00:00:00"/>
    <x v="1747"/>
  </r>
  <r>
    <x v="1"/>
    <m/>
    <x v="1748"/>
  </r>
  <r>
    <x v="0"/>
    <m/>
    <x v="1749"/>
  </r>
  <r>
    <x v="0"/>
    <m/>
    <x v="1750"/>
  </r>
  <r>
    <x v="1"/>
    <m/>
    <x v="1751"/>
  </r>
  <r>
    <x v="1"/>
    <d v="2024-10-09T00:00:00"/>
    <x v="1752"/>
  </r>
  <r>
    <x v="1"/>
    <m/>
    <x v="1753"/>
  </r>
  <r>
    <x v="3"/>
    <m/>
    <x v="1754"/>
  </r>
  <r>
    <x v="1"/>
    <d v="2024-10-09T00:00:00"/>
    <x v="1755"/>
  </r>
  <r>
    <x v="1"/>
    <m/>
    <x v="1756"/>
  </r>
  <r>
    <x v="3"/>
    <m/>
    <x v="1757"/>
  </r>
  <r>
    <x v="0"/>
    <m/>
    <x v="1758"/>
  </r>
  <r>
    <x v="1"/>
    <m/>
    <x v="1759"/>
  </r>
  <r>
    <x v="1"/>
    <m/>
    <x v="1760"/>
  </r>
  <r>
    <x v="3"/>
    <m/>
    <x v="1761"/>
  </r>
  <r>
    <x v="1"/>
    <m/>
    <x v="1762"/>
  </r>
  <r>
    <x v="1"/>
    <m/>
    <x v="1763"/>
  </r>
  <r>
    <x v="1"/>
    <m/>
    <x v="1764"/>
  </r>
  <r>
    <x v="0"/>
    <m/>
    <x v="1765"/>
  </r>
  <r>
    <x v="1"/>
    <m/>
    <x v="1766"/>
  </r>
  <r>
    <x v="1"/>
    <m/>
    <x v="1767"/>
  </r>
  <r>
    <x v="0"/>
    <m/>
    <x v="1768"/>
  </r>
  <r>
    <x v="0"/>
    <m/>
    <x v="1769"/>
  </r>
  <r>
    <x v="2"/>
    <m/>
    <x v="1770"/>
  </r>
  <r>
    <x v="0"/>
    <m/>
    <x v="1771"/>
  </r>
  <r>
    <x v="0"/>
    <m/>
    <x v="1772"/>
  </r>
  <r>
    <x v="1"/>
    <m/>
    <x v="1773"/>
  </r>
  <r>
    <x v="1"/>
    <m/>
    <x v="1774"/>
  </r>
  <r>
    <x v="0"/>
    <m/>
    <x v="1775"/>
  </r>
  <r>
    <x v="1"/>
    <m/>
    <x v="1776"/>
  </r>
  <r>
    <x v="3"/>
    <m/>
    <x v="1777"/>
  </r>
  <r>
    <x v="2"/>
    <m/>
    <x v="1778"/>
  </r>
  <r>
    <x v="2"/>
    <m/>
    <x v="1779"/>
  </r>
  <r>
    <x v="2"/>
    <m/>
    <x v="1780"/>
  </r>
  <r>
    <x v="2"/>
    <m/>
    <x v="1781"/>
  </r>
  <r>
    <x v="1"/>
    <m/>
    <x v="1782"/>
  </r>
  <r>
    <x v="2"/>
    <m/>
    <x v="1783"/>
  </r>
  <r>
    <x v="2"/>
    <m/>
    <x v="178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2C38BF-CCA4-4ADC-824B-60AB60E9C643}" name="TablaDinámica11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2:L17" firstHeaderRow="1" firstDataRow="4" firstDataCol="1"/>
  <pivotFields count="5">
    <pivotField axis="axisRow" dataField="1" showAll="0">
      <items count="5">
        <item x="0"/>
        <item h="1" x="2"/>
        <item h="1" x="3"/>
        <item h="1" x="1"/>
        <item t="default"/>
      </items>
    </pivotField>
    <pivotField showAll="0"/>
    <pivotField axis="axisCol" numFmtId="22" showAll="0">
      <items count="17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t="default"/>
      </items>
    </pivotField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">
    <i>
      <x/>
    </i>
    <i t="grand">
      <x/>
    </i>
  </rowItems>
  <colFields count="3">
    <field x="4"/>
    <field x="3"/>
    <field x="2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uenta de Unida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6028F17-2360-45F9-AFDF-466D69DCE758}" name="TablaDinámica8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M6" firstHeaderRow="1" firstDataRow="2" firstDataCol="1"/>
  <pivotFields count="4">
    <pivotField axis="axisRow" dataField="1" showAll="0">
      <items count="5">
        <item x="0"/>
        <item h="1" x="2"/>
        <item h="1" x="3"/>
        <item h="1" x="1"/>
        <item t="default"/>
      </items>
    </pivotField>
    <pivotField showAll="0">
      <items count="261">
        <item x="1"/>
        <item x="2"/>
        <item x="6"/>
        <item x="8"/>
        <item x="9"/>
        <item x="12"/>
        <item x="11"/>
        <item x="16"/>
        <item x="19"/>
        <item x="20"/>
        <item x="3"/>
        <item x="17"/>
        <item x="14"/>
        <item x="26"/>
        <item x="27"/>
        <item x="29"/>
        <item x="28"/>
        <item x="25"/>
        <item x="30"/>
        <item x="18"/>
        <item x="33"/>
        <item x="37"/>
        <item x="15"/>
        <item x="23"/>
        <item x="35"/>
        <item x="36"/>
        <item x="41"/>
        <item x="32"/>
        <item x="10"/>
        <item x="45"/>
        <item x="44"/>
        <item x="38"/>
        <item x="7"/>
        <item x="46"/>
        <item x="22"/>
        <item x="0"/>
        <item x="5"/>
        <item x="43"/>
        <item x="52"/>
        <item x="40"/>
        <item x="56"/>
        <item x="53"/>
        <item x="21"/>
        <item x="48"/>
        <item x="55"/>
        <item x="4"/>
        <item x="65"/>
        <item x="61"/>
        <item x="66"/>
        <item x="34"/>
        <item x="73"/>
        <item x="76"/>
        <item x="63"/>
        <item x="75"/>
        <item x="78"/>
        <item x="71"/>
        <item x="77"/>
        <item x="68"/>
        <item x="85"/>
        <item x="87"/>
        <item x="59"/>
        <item x="90"/>
        <item x="81"/>
        <item x="69"/>
        <item x="94"/>
        <item x="102"/>
        <item x="95"/>
        <item x="67"/>
        <item x="101"/>
        <item x="58"/>
        <item x="104"/>
        <item x="113"/>
        <item x="42"/>
        <item x="74"/>
        <item x="84"/>
        <item x="92"/>
        <item x="79"/>
        <item x="103"/>
        <item x="107"/>
        <item x="117"/>
        <item x="89"/>
        <item x="112"/>
        <item x="82"/>
        <item x="106"/>
        <item x="118"/>
        <item x="72"/>
        <item x="88"/>
        <item x="99"/>
        <item x="108"/>
        <item x="122"/>
        <item x="119"/>
        <item x="91"/>
        <item x="86"/>
        <item x="124"/>
        <item x="54"/>
        <item x="62"/>
        <item x="97"/>
        <item x="98"/>
        <item x="129"/>
        <item x="121"/>
        <item x="125"/>
        <item x="93"/>
        <item x="141"/>
        <item x="133"/>
        <item x="83"/>
        <item x="145"/>
        <item x="130"/>
        <item x="137"/>
        <item x="146"/>
        <item x="128"/>
        <item x="70"/>
        <item x="150"/>
        <item x="138"/>
        <item x="126"/>
        <item x="127"/>
        <item x="120"/>
        <item x="114"/>
        <item x="111"/>
        <item x="131"/>
        <item x="116"/>
        <item x="24"/>
        <item x="50"/>
        <item x="144"/>
        <item x="110"/>
        <item x="100"/>
        <item x="57"/>
        <item x="148"/>
        <item x="153"/>
        <item x="154"/>
        <item x="163"/>
        <item x="132"/>
        <item x="140"/>
        <item x="151"/>
        <item x="164"/>
        <item x="147"/>
        <item x="139"/>
        <item x="31"/>
        <item x="155"/>
        <item x="172"/>
        <item x="175"/>
        <item x="168"/>
        <item x="171"/>
        <item x="149"/>
        <item x="105"/>
        <item x="157"/>
        <item x="64"/>
        <item x="136"/>
        <item x="47"/>
        <item x="181"/>
        <item x="170"/>
        <item x="179"/>
        <item x="182"/>
        <item x="180"/>
        <item x="187"/>
        <item x="167"/>
        <item x="184"/>
        <item x="174"/>
        <item x="159"/>
        <item x="169"/>
        <item x="143"/>
        <item x="80"/>
        <item x="165"/>
        <item x="39"/>
        <item x="190"/>
        <item x="178"/>
        <item x="49"/>
        <item x="185"/>
        <item x="191"/>
        <item x="183"/>
        <item x="186"/>
        <item x="193"/>
        <item x="177"/>
        <item x="192"/>
        <item x="195"/>
        <item x="173"/>
        <item x="198"/>
        <item x="201"/>
        <item x="202"/>
        <item x="162"/>
        <item x="204"/>
        <item x="203"/>
        <item x="123"/>
        <item x="194"/>
        <item x="51"/>
        <item x="135"/>
        <item x="142"/>
        <item x="189"/>
        <item x="210"/>
        <item x="211"/>
        <item x="115"/>
        <item x="158"/>
        <item x="200"/>
        <item x="205"/>
        <item x="152"/>
        <item x="213"/>
        <item x="219"/>
        <item x="217"/>
        <item x="209"/>
        <item x="197"/>
        <item x="188"/>
        <item x="220"/>
        <item x="207"/>
        <item x="222"/>
        <item x="96"/>
        <item x="214"/>
        <item x="212"/>
        <item x="226"/>
        <item x="160"/>
        <item x="206"/>
        <item x="223"/>
        <item x="221"/>
        <item x="60"/>
        <item x="161"/>
        <item x="224"/>
        <item x="216"/>
        <item x="229"/>
        <item x="228"/>
        <item x="230"/>
        <item x="166"/>
        <item x="236"/>
        <item x="231"/>
        <item x="134"/>
        <item x="237"/>
        <item x="208"/>
        <item x="176"/>
        <item x="156"/>
        <item x="109"/>
        <item x="199"/>
        <item x="218"/>
        <item x="232"/>
        <item x="242"/>
        <item x="234"/>
        <item x="225"/>
        <item x="244"/>
        <item x="245"/>
        <item x="246"/>
        <item x="247"/>
        <item x="248"/>
        <item x="235"/>
        <item x="249"/>
        <item x="239"/>
        <item x="240"/>
        <item x="241"/>
        <item x="252"/>
        <item x="243"/>
        <item x="233"/>
        <item x="215"/>
        <item x="256"/>
        <item x="255"/>
        <item x="196"/>
        <item x="259"/>
        <item x="257"/>
        <item x="258"/>
        <item x="238"/>
        <item x="254"/>
        <item x="227"/>
        <item x="250"/>
        <item x="253"/>
        <item x="251"/>
        <item x="13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">
    <i>
      <x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uenta de Unida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E6FCB67-D77A-48D5-B1B8-50F82CEF6EC8}" name="TablaDinámica13" cacheId="3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16:M1819" firstHeaderRow="1" firstDataRow="2" firstDataCol="1"/>
  <pivotFields count="4">
    <pivotField axis="axisRow" dataField="1" showAll="0">
      <items count="5">
        <item h="1" x="0"/>
        <item h="1" x="2"/>
        <item x="3"/>
        <item h="1" x="1"/>
        <item t="default"/>
      </items>
    </pivotField>
    <pivotField showAll="0">
      <items count="261">
        <item x="1"/>
        <item x="2"/>
        <item x="6"/>
        <item x="8"/>
        <item x="9"/>
        <item x="12"/>
        <item x="11"/>
        <item x="16"/>
        <item x="19"/>
        <item x="20"/>
        <item x="3"/>
        <item x="17"/>
        <item x="14"/>
        <item x="26"/>
        <item x="27"/>
        <item x="29"/>
        <item x="28"/>
        <item x="25"/>
        <item x="30"/>
        <item x="18"/>
        <item x="33"/>
        <item x="37"/>
        <item x="15"/>
        <item x="23"/>
        <item x="35"/>
        <item x="36"/>
        <item x="41"/>
        <item x="32"/>
        <item x="10"/>
        <item x="45"/>
        <item x="44"/>
        <item x="38"/>
        <item x="7"/>
        <item x="46"/>
        <item x="22"/>
        <item x="0"/>
        <item x="5"/>
        <item x="43"/>
        <item x="52"/>
        <item x="40"/>
        <item x="56"/>
        <item x="53"/>
        <item x="21"/>
        <item x="48"/>
        <item x="55"/>
        <item x="4"/>
        <item x="65"/>
        <item x="61"/>
        <item x="66"/>
        <item x="34"/>
        <item x="73"/>
        <item x="76"/>
        <item x="63"/>
        <item x="75"/>
        <item x="78"/>
        <item x="71"/>
        <item x="77"/>
        <item x="68"/>
        <item x="85"/>
        <item x="87"/>
        <item x="59"/>
        <item x="90"/>
        <item x="81"/>
        <item x="69"/>
        <item x="94"/>
        <item x="102"/>
        <item x="95"/>
        <item x="67"/>
        <item x="101"/>
        <item x="58"/>
        <item x="104"/>
        <item x="113"/>
        <item x="42"/>
        <item x="74"/>
        <item x="84"/>
        <item x="92"/>
        <item x="79"/>
        <item x="103"/>
        <item x="107"/>
        <item x="117"/>
        <item x="89"/>
        <item x="112"/>
        <item x="82"/>
        <item x="106"/>
        <item x="118"/>
        <item x="72"/>
        <item x="88"/>
        <item x="99"/>
        <item x="108"/>
        <item x="122"/>
        <item x="119"/>
        <item x="91"/>
        <item x="86"/>
        <item x="124"/>
        <item x="54"/>
        <item x="62"/>
        <item x="97"/>
        <item x="98"/>
        <item x="129"/>
        <item x="121"/>
        <item x="125"/>
        <item x="93"/>
        <item x="141"/>
        <item x="133"/>
        <item x="83"/>
        <item x="145"/>
        <item x="130"/>
        <item x="137"/>
        <item x="146"/>
        <item x="128"/>
        <item x="70"/>
        <item x="150"/>
        <item x="138"/>
        <item x="126"/>
        <item x="127"/>
        <item x="120"/>
        <item x="114"/>
        <item x="111"/>
        <item x="131"/>
        <item x="116"/>
        <item x="24"/>
        <item x="50"/>
        <item x="144"/>
        <item x="110"/>
        <item x="100"/>
        <item x="57"/>
        <item x="148"/>
        <item x="153"/>
        <item x="154"/>
        <item x="163"/>
        <item x="132"/>
        <item x="140"/>
        <item x="151"/>
        <item x="164"/>
        <item x="147"/>
        <item x="139"/>
        <item x="31"/>
        <item x="155"/>
        <item x="172"/>
        <item x="175"/>
        <item x="168"/>
        <item x="171"/>
        <item x="149"/>
        <item x="105"/>
        <item x="157"/>
        <item x="64"/>
        <item x="136"/>
        <item x="47"/>
        <item x="181"/>
        <item x="170"/>
        <item x="179"/>
        <item x="182"/>
        <item x="180"/>
        <item x="187"/>
        <item x="167"/>
        <item x="184"/>
        <item x="174"/>
        <item x="159"/>
        <item x="169"/>
        <item x="143"/>
        <item x="80"/>
        <item x="165"/>
        <item x="39"/>
        <item x="190"/>
        <item x="178"/>
        <item x="49"/>
        <item x="185"/>
        <item x="191"/>
        <item x="183"/>
        <item x="186"/>
        <item x="193"/>
        <item x="177"/>
        <item x="192"/>
        <item x="195"/>
        <item x="173"/>
        <item x="198"/>
        <item x="201"/>
        <item x="202"/>
        <item x="162"/>
        <item x="204"/>
        <item x="203"/>
        <item x="123"/>
        <item x="194"/>
        <item x="51"/>
        <item x="135"/>
        <item x="142"/>
        <item x="189"/>
        <item x="210"/>
        <item x="211"/>
        <item x="115"/>
        <item x="158"/>
        <item x="200"/>
        <item x="205"/>
        <item x="152"/>
        <item x="213"/>
        <item x="219"/>
        <item x="217"/>
        <item x="209"/>
        <item x="197"/>
        <item x="188"/>
        <item x="220"/>
        <item x="207"/>
        <item x="222"/>
        <item x="96"/>
        <item x="214"/>
        <item x="212"/>
        <item x="226"/>
        <item x="160"/>
        <item x="206"/>
        <item x="223"/>
        <item x="221"/>
        <item x="60"/>
        <item x="161"/>
        <item x="224"/>
        <item x="216"/>
        <item x="229"/>
        <item x="228"/>
        <item x="230"/>
        <item x="166"/>
        <item x="236"/>
        <item x="231"/>
        <item x="134"/>
        <item x="237"/>
        <item x="208"/>
        <item x="176"/>
        <item x="156"/>
        <item x="109"/>
        <item x="199"/>
        <item x="218"/>
        <item x="232"/>
        <item x="242"/>
        <item x="234"/>
        <item x="225"/>
        <item x="244"/>
        <item x="245"/>
        <item x="246"/>
        <item x="247"/>
        <item x="248"/>
        <item x="235"/>
        <item x="249"/>
        <item x="239"/>
        <item x="240"/>
        <item x="241"/>
        <item x="252"/>
        <item x="243"/>
        <item x="233"/>
        <item x="215"/>
        <item x="256"/>
        <item x="255"/>
        <item x="196"/>
        <item x="259"/>
        <item x="257"/>
        <item x="258"/>
        <item x="238"/>
        <item x="254"/>
        <item x="227"/>
        <item x="250"/>
        <item x="253"/>
        <item x="251"/>
        <item x="13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">
    <i>
      <x v="2"/>
    </i>
    <i t="grand">
      <x/>
    </i>
  </rowItems>
  <colFields count="1">
    <field x="3"/>
  </colFields>
  <col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uenta de Unida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B25F1-A904-4769-8FD4-55A180D86509}" name="TablaDinámica12" cacheId="4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825:L1830" firstHeaderRow="1" firstDataRow="4" firstDataCol="1"/>
  <pivotFields count="5">
    <pivotField axis="axisRow" dataField="1" showAll="0">
      <items count="5">
        <item h="1" x="0"/>
        <item h="1" x="2"/>
        <item x="3"/>
        <item h="1" x="1"/>
        <item t="default"/>
      </items>
    </pivotField>
    <pivotField showAll="0"/>
    <pivotField axis="axisCol" numFmtId="22" showAll="0">
      <items count="178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t="default"/>
      </items>
    </pivotField>
    <pivotField axis="axisCol"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</pivotFields>
  <rowFields count="1">
    <field x="0"/>
  </rowFields>
  <rowItems count="2">
    <i>
      <x v="2"/>
    </i>
    <i t="grand">
      <x/>
    </i>
  </rowItems>
  <colFields count="3">
    <field x="4"/>
    <field x="3"/>
    <field x="2"/>
  </colFields>
  <colItems count="11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colItems>
  <dataFields count="1">
    <dataField name="Cuenta de Unida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74B8FC-8350-4D77-9B2D-7719F02CE5DF}" name="TablaDinámica1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2:N25" firstHeaderRow="1" firstDataRow="2" firstDataCol="1"/>
  <pivotFields count="42">
    <pivotField showAll="0"/>
    <pivotField showAll="0"/>
    <pivotField showAll="0"/>
    <pivotField showAll="0"/>
    <pivotField axis="axisRow" multipleItemSelectionAllowed="1" showAll="0">
      <items count="5">
        <item n="Equipos industriales-Creado" x="1"/>
        <item h="1" x="2"/>
        <item h="1" x="3"/>
        <item n="RE-Creado" h="1" x="0"/>
        <item t="default"/>
      </items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2" showAll="0">
      <items count="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45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457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t="default"/>
      </items>
    </pivotField>
    <pivotField showAll="0">
      <items count="1544">
        <item x="6"/>
        <item x="11"/>
        <item x="16"/>
        <item x="17"/>
        <item x="18"/>
        <item x="13"/>
        <item x="30"/>
        <item x="44"/>
        <item x="53"/>
        <item x="56"/>
        <item x="19"/>
        <item x="55"/>
        <item x="64"/>
        <item x="59"/>
        <item x="66"/>
        <item x="49"/>
        <item x="54"/>
        <item x="43"/>
        <item x="86"/>
        <item x="34"/>
        <item x="32"/>
        <item x="31"/>
        <item x="42"/>
        <item x="62"/>
        <item x="1"/>
        <item x="25"/>
        <item x="9"/>
        <item x="99"/>
        <item x="100"/>
        <item x="101"/>
        <item x="102"/>
        <item x="105"/>
        <item x="108"/>
        <item x="93"/>
        <item x="109"/>
        <item x="95"/>
        <item x="112"/>
        <item x="111"/>
        <item x="97"/>
        <item x="12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94"/>
        <item x="130"/>
        <item x="96"/>
        <item x="150"/>
        <item x="72"/>
        <item x="28"/>
        <item x="168"/>
        <item x="147"/>
        <item x="146"/>
        <item x="128"/>
        <item x="148"/>
        <item x="186"/>
        <item x="198"/>
        <item x="203"/>
        <item x="171"/>
        <item x="126"/>
        <item x="197"/>
        <item x="211"/>
        <item x="210"/>
        <item x="35"/>
        <item x="224"/>
        <item x="219"/>
        <item x="232"/>
        <item x="233"/>
        <item x="234"/>
        <item x="237"/>
        <item x="238"/>
        <item x="239"/>
        <item x="240"/>
        <item x="235"/>
        <item x="242"/>
        <item x="230"/>
        <item x="92"/>
        <item x="245"/>
        <item x="244"/>
        <item x="225"/>
        <item x="194"/>
        <item x="2"/>
        <item x="36"/>
        <item x="37"/>
        <item x="69"/>
        <item x="75"/>
        <item x="76"/>
        <item x="110"/>
        <item x="116"/>
        <item x="124"/>
        <item x="125"/>
        <item x="145"/>
        <item x="162"/>
        <item x="169"/>
        <item x="217"/>
        <item x="166"/>
        <item x="114"/>
        <item x="170"/>
        <item x="107"/>
        <item x="177"/>
        <item x="185"/>
        <item x="187"/>
        <item x="190"/>
        <item x="218"/>
        <item x="226"/>
        <item x="227"/>
        <item x="205"/>
        <item x="246"/>
        <item x="4"/>
        <item x="12"/>
        <item x="22"/>
        <item x="68"/>
        <item x="77"/>
        <item x="215"/>
        <item x="257"/>
        <item x="255"/>
        <item x="269"/>
        <item x="261"/>
        <item x="279"/>
        <item x="277"/>
        <item x="285"/>
        <item x="287"/>
        <item x="292"/>
        <item x="302"/>
        <item x="306"/>
        <item x="251"/>
        <item x="317"/>
        <item x="318"/>
        <item x="320"/>
        <item x="321"/>
        <item x="322"/>
        <item x="331"/>
        <item x="334"/>
        <item x="327"/>
        <item x="343"/>
        <item x="344"/>
        <item x="345"/>
        <item x="335"/>
        <item x="266"/>
        <item x="264"/>
        <item x="247"/>
        <item x="204"/>
        <item x="202"/>
        <item x="346"/>
        <item x="179"/>
        <item x="350"/>
        <item x="339"/>
        <item x="280"/>
        <item x="178"/>
        <item x="183"/>
        <item x="98"/>
        <item x="106"/>
        <item x="119"/>
        <item x="79"/>
        <item x="188"/>
        <item x="65"/>
        <item x="5"/>
        <item x="341"/>
        <item x="329"/>
        <item x="283"/>
        <item x="272"/>
        <item x="265"/>
        <item x="256"/>
        <item x="252"/>
        <item x="89"/>
        <item x="84"/>
        <item x="38"/>
        <item x="358"/>
        <item x="333"/>
        <item x="365"/>
        <item x="362"/>
        <item x="14"/>
        <item x="15"/>
        <item x="74"/>
        <item x="221"/>
        <item x="304"/>
        <item x="307"/>
        <item x="340"/>
        <item x="381"/>
        <item x="380"/>
        <item x="184"/>
        <item x="373"/>
        <item x="355"/>
        <item x="26"/>
        <item x="61"/>
        <item x="58"/>
        <item x="60"/>
        <item x="48"/>
        <item x="0"/>
        <item x="45"/>
        <item x="46"/>
        <item x="40"/>
        <item x="195"/>
        <item x="209"/>
        <item x="71"/>
        <item x="154"/>
        <item x="174"/>
        <item x="163"/>
        <item x="199"/>
        <item x="155"/>
        <item x="153"/>
        <item x="176"/>
        <item x="212"/>
        <item x="271"/>
        <item x="207"/>
        <item x="161"/>
        <item x="222"/>
        <item x="196"/>
        <item x="70"/>
        <item x="21"/>
        <item x="274"/>
        <item x="214"/>
        <item x="216"/>
        <item x="167"/>
        <item x="337"/>
        <item x="298"/>
        <item x="57"/>
        <item x="294"/>
        <item x="115"/>
        <item x="357"/>
        <item x="314"/>
        <item x="332"/>
        <item x="83"/>
        <item x="360"/>
        <item x="363"/>
        <item x="129"/>
        <item x="113"/>
        <item x="399"/>
        <item x="383"/>
        <item x="123"/>
        <item x="396"/>
        <item x="425"/>
        <item x="410"/>
        <item x="385"/>
        <item x="29"/>
        <item x="24"/>
        <item x="436"/>
        <item x="359"/>
        <item x="428"/>
        <item x="395"/>
        <item x="422"/>
        <item x="364"/>
        <item x="433"/>
        <item x="213"/>
        <item x="151"/>
        <item x="103"/>
        <item x="91"/>
        <item x="118"/>
        <item x="134"/>
        <item x="88"/>
        <item x="173"/>
        <item x="437"/>
        <item x="418"/>
        <item x="347"/>
        <item x="39"/>
        <item x="52"/>
        <item x="439"/>
        <item x="443"/>
        <item x="427"/>
        <item x="446"/>
        <item x="375"/>
        <item x="457"/>
        <item x="466"/>
        <item x="398"/>
        <item x="447"/>
        <item x="464"/>
        <item x="467"/>
        <item x="319"/>
        <item x="328"/>
        <item x="478"/>
        <item x="482"/>
        <item x="419"/>
        <item x="297"/>
        <item x="41"/>
        <item x="472"/>
        <item x="468"/>
        <item x="471"/>
        <item x="117"/>
        <item x="165"/>
        <item x="453"/>
        <item x="313"/>
        <item x="409"/>
        <item x="397"/>
        <item x="451"/>
        <item x="336"/>
        <item x="426"/>
        <item x="67"/>
        <item x="421"/>
        <item x="157"/>
        <item x="180"/>
        <item x="303"/>
        <item x="200"/>
        <item x="377"/>
        <item x="356"/>
        <item x="407"/>
        <item x="181"/>
        <item x="305"/>
        <item x="315"/>
        <item x="144"/>
        <item x="104"/>
        <item x="159"/>
        <item x="73"/>
        <item x="284"/>
        <item x="254"/>
        <item x="160"/>
        <item x="488"/>
        <item x="497"/>
        <item x="288"/>
        <item x="308"/>
        <item x="289"/>
        <item x="316"/>
        <item x="378"/>
        <item x="282"/>
        <item x="253"/>
        <item x="406"/>
        <item x="389"/>
        <item x="366"/>
        <item x="189"/>
        <item x="323"/>
        <item x="278"/>
        <item x="273"/>
        <item x="201"/>
        <item x="175"/>
        <item x="172"/>
        <item x="208"/>
        <item x="263"/>
        <item x="286"/>
        <item x="276"/>
        <item x="416"/>
        <item x="417"/>
        <item x="456"/>
        <item x="414"/>
        <item x="420"/>
        <item x="424"/>
        <item x="293"/>
        <item x="404"/>
        <item x="470"/>
        <item x="458"/>
        <item x="182"/>
        <item x="475"/>
        <item x="434"/>
        <item x="388"/>
        <item x="485"/>
        <item x="460"/>
        <item x="353"/>
        <item x="492"/>
        <item x="490"/>
        <item x="469"/>
        <item x="413"/>
        <item x="525"/>
        <item x="506"/>
        <item x="412"/>
        <item x="473"/>
        <item x="449"/>
        <item x="494"/>
        <item x="259"/>
        <item x="435"/>
        <item x="374"/>
        <item x="228"/>
        <item x="90"/>
        <item x="3"/>
        <item x="299"/>
        <item x="348"/>
        <item x="309"/>
        <item x="430"/>
        <item x="20"/>
        <item x="491"/>
        <item x="461"/>
        <item x="330"/>
        <item x="291"/>
        <item x="241"/>
        <item x="527"/>
        <item x="516"/>
        <item x="8"/>
        <item x="23"/>
        <item x="231"/>
        <item x="312"/>
        <item x="530"/>
        <item x="367"/>
        <item x="368"/>
        <item x="486"/>
        <item x="122"/>
        <item x="504"/>
        <item x="538"/>
        <item x="503"/>
        <item x="484"/>
        <item x="476"/>
        <item x="349"/>
        <item x="354"/>
        <item x="387"/>
        <item x="509"/>
        <item x="483"/>
        <item x="267"/>
        <item x="535"/>
        <item x="517"/>
        <item x="534"/>
        <item x="495"/>
        <item x="370"/>
        <item x="352"/>
        <item x="553"/>
        <item x="520"/>
        <item x="551"/>
        <item x="515"/>
        <item x="361"/>
        <item x="545"/>
        <item x="507"/>
        <item x="465"/>
        <item x="561"/>
        <item x="557"/>
        <item x="440"/>
        <item x="584"/>
        <item x="590"/>
        <item x="569"/>
        <item x="578"/>
        <item x="502"/>
        <item x="560"/>
        <item x="508"/>
        <item x="593"/>
        <item x="583"/>
        <item x="556"/>
        <item x="552"/>
        <item x="546"/>
        <item x="533"/>
        <item x="532"/>
        <item x="528"/>
        <item x="498"/>
        <item x="369"/>
        <item x="575"/>
        <item x="603"/>
        <item x="511"/>
        <item x="588"/>
        <item x="615"/>
        <item x="610"/>
        <item x="612"/>
        <item x="621"/>
        <item x="544"/>
        <item x="618"/>
        <item x="597"/>
        <item x="564"/>
        <item x="505"/>
        <item x="613"/>
        <item x="619"/>
        <item x="616"/>
        <item x="452"/>
        <item x="206"/>
        <item x="626"/>
        <item x="591"/>
        <item x="625"/>
        <item x="526"/>
        <item x="477"/>
        <item x="376"/>
        <item x="567"/>
        <item x="568"/>
        <item x="338"/>
        <item x="481"/>
        <item x="223"/>
        <item x="635"/>
        <item x="633"/>
        <item x="631"/>
        <item x="640"/>
        <item x="512"/>
        <item x="27"/>
        <item x="405"/>
        <item x="594"/>
        <item x="596"/>
        <item x="127"/>
        <item x="636"/>
        <item x="392"/>
        <item x="587"/>
        <item x="493"/>
        <item x="295"/>
        <item x="80"/>
        <item x="250"/>
        <item x="480"/>
        <item x="310"/>
        <item x="541"/>
        <item x="627"/>
        <item x="565"/>
        <item x="268"/>
        <item x="581"/>
        <item x="326"/>
        <item x="549"/>
        <item x="607"/>
        <item x="479"/>
        <item x="617"/>
        <item x="644"/>
        <item x="642"/>
        <item x="637"/>
        <item x="550"/>
        <item x="258"/>
        <item x="598"/>
        <item x="50"/>
        <item x="604"/>
        <item x="514"/>
        <item x="647"/>
        <item x="646"/>
        <item x="641"/>
        <item x="630"/>
        <item x="624"/>
        <item x="602"/>
        <item x="573"/>
        <item x="542"/>
        <item x="522"/>
        <item x="496"/>
        <item x="651"/>
        <item x="648"/>
        <item x="554"/>
        <item x="324"/>
        <item x="562"/>
        <item x="661"/>
        <item x="668"/>
        <item x="672"/>
        <item x="682"/>
        <item x="663"/>
        <item x="692"/>
        <item x="670"/>
        <item x="657"/>
        <item x="665"/>
        <item x="47"/>
        <item x="686"/>
        <item x="684"/>
        <item x="696"/>
        <item x="694"/>
        <item x="691"/>
        <item x="688"/>
        <item x="654"/>
        <item x="650"/>
        <item x="645"/>
        <item x="638"/>
        <item x="78"/>
        <item x="379"/>
        <item x="393"/>
        <item x="400"/>
        <item x="408"/>
        <item x="611"/>
        <item x="709"/>
        <item x="659"/>
        <item x="705"/>
        <item x="698"/>
        <item x="713"/>
        <item x="697"/>
        <item x="608"/>
        <item x="589"/>
        <item x="543"/>
        <item x="689"/>
        <item x="707"/>
        <item x="690"/>
        <item x="708"/>
        <item x="706"/>
        <item x="574"/>
        <item x="699"/>
        <item x="658"/>
        <item x="384"/>
        <item x="523"/>
        <item x="678"/>
        <item x="676"/>
        <item x="710"/>
        <item x="193"/>
        <item x="714"/>
        <item x="726"/>
        <item x="725"/>
        <item x="653"/>
        <item x="572"/>
        <item x="687"/>
        <item x="601"/>
        <item x="582"/>
        <item x="727"/>
        <item x="487"/>
        <item x="765"/>
        <item x="734"/>
        <item x="769"/>
        <item x="770"/>
        <item x="664"/>
        <item x="666"/>
        <item x="671"/>
        <item x="744"/>
        <item x="675"/>
        <item x="780"/>
        <item x="372"/>
        <item x="248"/>
        <item x="249"/>
        <item x="762"/>
        <item x="728"/>
        <item x="623"/>
        <item x="786"/>
        <item x="474"/>
        <item x="432"/>
        <item x="547"/>
        <item x="701"/>
        <item x="429"/>
        <item x="563"/>
        <item x="606"/>
        <item x="614"/>
        <item x="655"/>
        <item x="704"/>
        <item x="700"/>
        <item x="634"/>
        <item x="325"/>
        <item x="595"/>
        <item x="600"/>
        <item x="660"/>
        <item x="724"/>
        <item x="220"/>
        <item x="275"/>
        <item x="371"/>
        <item x="558"/>
        <item x="757"/>
        <item x="262"/>
        <item x="164"/>
        <item x="33"/>
        <item x="570"/>
        <item x="579"/>
        <item x="662"/>
        <item x="693"/>
        <item x="721"/>
        <item x="763"/>
        <item x="720"/>
        <item x="732"/>
        <item x="782"/>
        <item x="793"/>
        <item x="652"/>
        <item x="784"/>
        <item x="441"/>
        <item x="764"/>
        <item x="806"/>
        <item x="798"/>
        <item x="656"/>
        <item x="768"/>
        <item x="815"/>
        <item x="817"/>
        <item x="229"/>
        <item x="518"/>
        <item x="722"/>
        <item x="829"/>
        <item x="778"/>
        <item x="794"/>
        <item x="788"/>
        <item x="833"/>
        <item x="489"/>
        <item x="831"/>
        <item x="830"/>
        <item x="774"/>
        <item x="243"/>
        <item x="766"/>
        <item x="735"/>
        <item x="792"/>
        <item x="683"/>
        <item x="751"/>
        <item x="736"/>
        <item x="745"/>
        <item x="729"/>
        <item x="796"/>
        <item x="759"/>
        <item x="773"/>
        <item x="777"/>
        <item x="790"/>
        <item x="820"/>
        <item x="821"/>
        <item x="818"/>
        <item x="783"/>
        <item x="823"/>
        <item x="767"/>
        <item x="737"/>
        <item x="730"/>
        <item x="760"/>
        <item x="825"/>
        <item x="837"/>
        <item x="844"/>
        <item x="839"/>
        <item x="846"/>
        <item x="740"/>
        <item x="808"/>
        <item x="746"/>
        <item x="677"/>
        <item x="795"/>
        <item x="743"/>
        <item x="513"/>
        <item x="849"/>
        <item x="822"/>
        <item x="847"/>
        <item x="841"/>
        <item x="828"/>
        <item x="868"/>
        <item x="858"/>
        <item x="867"/>
        <item x="853"/>
        <item x="851"/>
        <item x="850"/>
        <item x="801"/>
        <item x="884"/>
        <item x="882"/>
        <item x="855"/>
        <item x="742"/>
        <item x="643"/>
        <item x="758"/>
        <item x="394"/>
        <item x="311"/>
        <item x="886"/>
        <item x="813"/>
        <item x="824"/>
        <item x="874"/>
        <item x="799"/>
        <item x="752"/>
        <item x="892"/>
        <item x="411"/>
        <item x="835"/>
        <item x="901"/>
        <item x="907"/>
        <item x="887"/>
        <item x="854"/>
        <item x="862"/>
        <item x="863"/>
        <item x="861"/>
        <item x="840"/>
        <item x="903"/>
        <item x="859"/>
        <item x="856"/>
        <item x="880"/>
        <item x="871"/>
        <item x="779"/>
        <item x="879"/>
        <item x="885"/>
        <item x="896"/>
        <item x="842"/>
        <item x="869"/>
        <item x="860"/>
        <item x="857"/>
        <item x="883"/>
        <item x="912"/>
        <item x="889"/>
        <item x="937"/>
        <item x="931"/>
        <item x="922"/>
        <item x="920"/>
        <item x="909"/>
        <item x="838"/>
        <item x="836"/>
        <item x="834"/>
        <item x="809"/>
        <item x="872"/>
        <item x="893"/>
        <item x="803"/>
        <item x="805"/>
        <item x="804"/>
        <item x="800"/>
        <item x="785"/>
        <item x="702"/>
        <item x="351"/>
        <item x="121"/>
        <item x="939"/>
        <item x="914"/>
        <item x="906"/>
        <item x="791"/>
        <item x="814"/>
        <item x="913"/>
        <item x="787"/>
        <item x="947"/>
        <item x="953"/>
        <item x="967"/>
        <item x="919"/>
        <item x="649"/>
        <item x="679"/>
        <item x="680"/>
        <item x="695"/>
        <item x="749"/>
        <item x="750"/>
        <item x="754"/>
        <item x="761"/>
        <item x="776"/>
        <item x="974"/>
        <item x="972"/>
        <item x="964"/>
        <item x="960"/>
        <item x="741"/>
        <item x="950"/>
        <item x="888"/>
        <item x="807"/>
        <item x="845"/>
        <item x="873"/>
        <item x="875"/>
        <item x="958"/>
        <item x="969"/>
        <item x="971"/>
        <item x="952"/>
        <item x="723"/>
        <item x="935"/>
        <item x="878"/>
        <item x="986"/>
        <item x="954"/>
        <item x="936"/>
        <item x="910"/>
        <item x="900"/>
        <item x="895"/>
        <item x="756"/>
        <item x="753"/>
        <item x="580"/>
        <item x="455"/>
        <item x="445"/>
        <item x="442"/>
        <item x="423"/>
        <item x="386"/>
        <item x="149"/>
        <item x="87"/>
        <item x="994"/>
        <item x="848"/>
        <item x="963"/>
        <item x="1006"/>
        <item x="1005"/>
        <item x="1000"/>
        <item x="968"/>
        <item x="1022"/>
        <item x="997"/>
        <item x="998"/>
        <item x="1017"/>
        <item x="1004"/>
        <item x="999"/>
        <item x="586"/>
        <item x="1018"/>
        <item x="771"/>
        <item x="932"/>
        <item x="156"/>
        <item x="81"/>
        <item x="918"/>
        <item x="402"/>
        <item x="529"/>
        <item x="431"/>
        <item x="85"/>
        <item x="1012"/>
        <item x="1044"/>
        <item x="1020"/>
        <item x="1056"/>
        <item x="1054"/>
        <item x="1025"/>
        <item x="981"/>
        <item x="1031"/>
        <item x="1011"/>
        <item x="1072"/>
        <item x="1046"/>
        <item x="1071"/>
        <item x="1086"/>
        <item x="1087"/>
        <item x="1084"/>
        <item x="1067"/>
        <item x="1066"/>
        <item x="1040"/>
        <item x="1096"/>
        <item x="973"/>
        <item x="1068"/>
        <item x="1107"/>
        <item x="1106"/>
        <item x="1015"/>
        <item x="819"/>
        <item x="1019"/>
        <item x="1070"/>
        <item x="979"/>
        <item x="1048"/>
        <item x="1050"/>
        <item x="995"/>
        <item x="1079"/>
        <item x="1032"/>
        <item x="916"/>
        <item x="993"/>
        <item x="731"/>
        <item x="924"/>
        <item x="899"/>
        <item x="917"/>
        <item x="826"/>
        <item x="891"/>
        <item x="1045"/>
        <item x="1001"/>
        <item x="865"/>
        <item x="1027"/>
        <item x="898"/>
        <item x="1033"/>
        <item x="938"/>
        <item x="1010"/>
        <item x="1051"/>
        <item x="866"/>
        <item x="897"/>
        <item x="929"/>
        <item x="928"/>
        <item x="802"/>
        <item x="738"/>
        <item x="955"/>
        <item x="996"/>
        <item x="949"/>
        <item x="747"/>
        <item x="984"/>
        <item x="943"/>
        <item x="957"/>
        <item x="902"/>
        <item x="748"/>
        <item x="930"/>
        <item x="927"/>
        <item x="956"/>
        <item x="925"/>
        <item x="944"/>
        <item x="933"/>
        <item x="915"/>
        <item x="852"/>
        <item x="983"/>
        <item x="775"/>
        <item x="991"/>
        <item x="923"/>
        <item x="894"/>
        <item x="946"/>
        <item x="948"/>
        <item x="990"/>
        <item x="1100"/>
        <item x="966"/>
        <item x="832"/>
        <item x="1104"/>
        <item x="403"/>
        <item x="733"/>
        <item x="1080"/>
        <item x="1083"/>
        <item x="864"/>
        <item x="1055"/>
        <item x="1008"/>
        <item x="1102"/>
        <item x="1091"/>
        <item x="1111"/>
        <item x="1038"/>
        <item x="989"/>
        <item x="715"/>
        <item x="1058"/>
        <item x="934"/>
        <item x="717"/>
        <item x="942"/>
        <item x="1098"/>
        <item x="1016"/>
        <item x="1063"/>
        <item x="1122"/>
        <item x="1121"/>
        <item x="1094"/>
        <item x="1085"/>
        <item x="1142"/>
        <item x="1132"/>
        <item x="1143"/>
        <item x="1147"/>
        <item x="1049"/>
        <item x="1138"/>
        <item x="1131"/>
        <item x="1124"/>
        <item x="1073"/>
        <item x="1110"/>
        <item x="1101"/>
        <item x="755"/>
        <item x="1093"/>
        <item x="1129"/>
        <item x="1120"/>
        <item x="1114"/>
        <item x="1162"/>
        <item x="1161"/>
        <item x="1163"/>
        <item x="1148"/>
        <item x="1136"/>
        <item x="1137"/>
        <item x="1109"/>
        <item x="1130"/>
        <item x="1141"/>
        <item x="1139"/>
        <item x="1170"/>
        <item x="1177"/>
        <item x="1166"/>
        <item x="1178"/>
        <item x="1052"/>
        <item x="1179"/>
        <item x="1181"/>
        <item x="1150"/>
        <item x="905"/>
        <item x="1151"/>
        <item x="1108"/>
        <item x="1021"/>
        <item x="1198"/>
        <item x="1193"/>
        <item x="1187"/>
        <item x="1176"/>
        <item x="1149"/>
        <item x="1173"/>
        <item x="1188"/>
        <item x="1026"/>
        <item x="985"/>
        <item x="1014"/>
        <item x="1205"/>
        <item x="1175"/>
        <item x="1029"/>
        <item x="1134"/>
        <item x="1183"/>
        <item x="1189"/>
        <item x="1211"/>
        <item x="961"/>
        <item x="1184"/>
        <item x="1069"/>
        <item x="1053"/>
        <item x="1118"/>
        <item x="1007"/>
        <item x="1186"/>
        <item x="1113"/>
        <item x="1194"/>
        <item x="382"/>
        <item x="415"/>
        <item x="521"/>
        <item x="531"/>
        <item x="620"/>
        <item x="810"/>
        <item x="1037"/>
        <item x="1092"/>
        <item x="1126"/>
        <item x="1140"/>
        <item x="1074"/>
        <item x="1228"/>
        <item x="1227"/>
        <item x="1203"/>
        <item x="1197"/>
        <item x="1172"/>
        <item x="1165"/>
        <item x="1158"/>
        <item x="1168"/>
        <item x="1105"/>
        <item x="781"/>
        <item x="877"/>
        <item x="1028"/>
        <item x="1225"/>
        <item x="1157"/>
        <item x="1190"/>
        <item x="1252"/>
        <item x="1202"/>
        <item x="1171"/>
        <item x="1218"/>
        <item x="1251"/>
        <item x="1221"/>
        <item x="1254"/>
        <item x="1249"/>
        <item x="1244"/>
        <item x="1278"/>
        <item x="1219"/>
        <item x="1260"/>
        <item x="1246"/>
        <item x="1270"/>
        <item x="1258"/>
        <item x="1271"/>
        <item x="1280"/>
        <item x="1282"/>
        <item x="1267"/>
        <item x="1255"/>
        <item x="1243"/>
        <item x="1273"/>
        <item x="1237"/>
        <item x="1224"/>
        <item x="1030"/>
        <item x="1261"/>
        <item x="1245"/>
        <item x="1265"/>
        <item x="1060"/>
        <item x="1263"/>
        <item x="1214"/>
        <item x="1191"/>
        <item x="1235"/>
        <item x="1274"/>
        <item x="1287"/>
        <item x="1284"/>
        <item x="1283"/>
        <item x="1298"/>
        <item x="1301"/>
        <item x="1099"/>
        <item x="1223"/>
        <item x="1207"/>
        <item x="1299"/>
        <item x="1294"/>
        <item x="1264"/>
        <item x="1310"/>
        <item x="1304"/>
        <item x="1313"/>
        <item x="1305"/>
        <item x="1240"/>
        <item x="1289"/>
        <item x="1307"/>
        <item x="1210"/>
        <item x="1320"/>
        <item x="1329"/>
        <item x="977"/>
        <item x="1332"/>
        <item x="1204"/>
        <item x="1180"/>
        <item x="1315"/>
        <item x="1325"/>
        <item x="1331"/>
        <item x="1302"/>
        <item x="1321"/>
        <item x="1341"/>
        <item x="1337"/>
        <item x="1311"/>
        <item x="1308"/>
        <item x="1309"/>
        <item x="1234"/>
        <item x="1089"/>
        <item x="1327"/>
        <item x="1316"/>
        <item x="1351"/>
        <item x="1300"/>
        <item x="1343"/>
        <item x="1082"/>
        <item x="1345"/>
        <item x="1152"/>
        <item x="1328"/>
        <item x="1357"/>
        <item x="1352"/>
        <item x="812"/>
        <item x="1347"/>
        <item x="1199"/>
        <item x="1241"/>
        <item x="1326"/>
        <item x="1358"/>
        <item x="1366"/>
        <item x="1372"/>
        <item x="1356"/>
        <item x="1229"/>
        <item x="300"/>
        <item x="1303"/>
        <item x="1236"/>
        <item x="1371"/>
        <item x="1359"/>
        <item x="1375"/>
        <item x="1376"/>
        <item x="1363"/>
        <item x="1368"/>
        <item x="1346"/>
        <item x="1377"/>
        <item x="1195"/>
        <item x="1365"/>
        <item x="1379"/>
        <item x="1384"/>
        <item x="499"/>
        <item x="1306"/>
        <item x="1383"/>
        <item x="1373"/>
        <item x="1390"/>
        <item x="1367"/>
        <item x="1212"/>
        <item x="1386"/>
        <item x="1215"/>
        <item x="1208"/>
        <item x="1290"/>
        <item x="1387"/>
        <item x="1338"/>
        <item x="1382"/>
        <item x="1364"/>
        <item x="1296"/>
        <item x="1024"/>
        <item x="1145"/>
        <item x="1159"/>
        <item x="1404"/>
        <item x="1286"/>
        <item x="1062"/>
        <item x="1403"/>
        <item x="1401"/>
        <item x="1389"/>
        <item x="1344"/>
        <item x="1196"/>
        <item x="1128"/>
        <item x="1395"/>
        <item x="1034"/>
        <item x="1385"/>
        <item x="1293"/>
        <item x="1402"/>
        <item x="1398"/>
        <item x="1405"/>
        <item x="1391"/>
        <item x="1415"/>
        <item x="1416"/>
        <item x="1370"/>
        <item x="1322"/>
        <item x="1407"/>
        <item x="1417"/>
        <item x="1414"/>
        <item x="281"/>
        <item x="444"/>
        <item x="519"/>
        <item x="1064"/>
        <item x="7"/>
        <item x="1318"/>
        <item x="1409"/>
        <item x="1422"/>
        <item x="1348"/>
        <item x="1295"/>
        <item x="1388"/>
        <item x="1340"/>
        <item x="1349"/>
        <item x="236"/>
        <item x="1418"/>
        <item x="1420"/>
        <item x="982"/>
        <item x="1334"/>
        <item x="1312"/>
        <item x="1428"/>
        <item x="1277"/>
        <item x="1342"/>
        <item x="1430"/>
        <item x="1362"/>
        <item x="1432"/>
        <item x="1400"/>
        <item x="1435"/>
        <item x="1439"/>
        <item x="1440"/>
        <item x="1437"/>
        <item x="1397"/>
        <item x="152"/>
        <item x="1413"/>
        <item x="536"/>
        <item x="450"/>
        <item x="992"/>
        <item x="1441"/>
        <item x="1127"/>
        <item x="827"/>
        <item x="1443"/>
        <item x="1427"/>
        <item x="843"/>
        <item x="890"/>
        <item x="811"/>
        <item x="703"/>
        <item x="1423"/>
        <item x="987"/>
        <item x="501"/>
        <item x="391"/>
        <item x="1059"/>
        <item x="1042"/>
        <item x="1421"/>
        <item x="1319"/>
        <item x="1410"/>
        <item x="1201"/>
        <item x="1419"/>
        <item x="1276"/>
        <item x="1452"/>
        <item x="1381"/>
        <item x="1449"/>
        <item x="1442"/>
        <item x="1453"/>
        <item x="1213"/>
        <item x="1116"/>
        <item x="940"/>
        <item x="719"/>
        <item x="685"/>
        <item x="674"/>
        <item x="673"/>
        <item x="667"/>
        <item x="639"/>
        <item x="629"/>
        <item x="628"/>
        <item x="622"/>
        <item x="592"/>
        <item x="585"/>
        <item x="463"/>
        <item x="290"/>
        <item x="270"/>
        <item x="1446"/>
        <item x="1369"/>
        <item x="1355"/>
        <item x="1354"/>
        <item x="1279"/>
        <item x="1262"/>
        <item x="1257"/>
        <item x="1256"/>
        <item x="1216"/>
        <item x="1155"/>
        <item x="1153"/>
        <item x="1146"/>
        <item x="1090"/>
        <item x="1035"/>
        <item x="1013"/>
        <item x="965"/>
        <item x="945"/>
        <item x="941"/>
        <item x="1460"/>
        <item x="1457"/>
        <item x="1392"/>
        <item x="1458"/>
        <item x="1459"/>
        <item x="1466"/>
        <item x="1434"/>
        <item x="1425"/>
        <item x="1133"/>
        <item x="1471"/>
        <item x="1475"/>
        <item x="1473"/>
        <item x="1426"/>
        <item x="1482"/>
        <item x="1484"/>
        <item x="1483"/>
        <item x="1461"/>
        <item x="1481"/>
        <item x="1250"/>
        <item x="1469"/>
        <item x="1324"/>
        <item x="1247"/>
        <item x="1192"/>
        <item x="1408"/>
        <item x="1323"/>
        <item x="739"/>
        <item x="876"/>
        <item x="1361"/>
        <item x="1268"/>
        <item x="459"/>
        <item x="711"/>
        <item x="599"/>
        <item x="1075"/>
        <item x="1231"/>
        <item x="1465"/>
        <item x="1468"/>
        <item x="1487"/>
        <item x="1454"/>
        <item x="870"/>
        <item x="1433"/>
        <item x="1497"/>
        <item x="1486"/>
        <item x="462"/>
        <item x="1478"/>
        <item x="1496"/>
        <item x="1495"/>
        <item x="1488"/>
        <item x="158"/>
        <item x="1498"/>
        <item x="1499"/>
        <item x="1519"/>
        <item x="1525"/>
        <item x="1526"/>
        <item x="1520"/>
        <item x="1506"/>
        <item x="1531"/>
        <item x="1518"/>
        <item x="1477"/>
        <item x="1533"/>
        <item x="1528"/>
        <item x="1374"/>
        <item x="1534"/>
        <item x="1529"/>
        <item x="1462"/>
        <item x="1491"/>
        <item x="1493"/>
        <item x="1501"/>
        <item x="1490"/>
        <item x="1494"/>
        <item x="1335"/>
        <item x="1156"/>
        <item x="1169"/>
        <item x="1536"/>
        <item x="1489"/>
        <item x="1541"/>
        <item x="1378"/>
        <item x="1253"/>
        <item x="1505"/>
        <item x="1380"/>
        <item x="1057"/>
        <item x="1077"/>
        <item x="1097"/>
        <item x="1160"/>
        <item x="1088"/>
        <item x="1174"/>
        <item x="1036"/>
        <item x="1185"/>
        <item x="951"/>
        <item x="1451"/>
        <item x="1492"/>
        <item x="1394"/>
        <item x="712"/>
        <item x="1009"/>
        <item x="191"/>
        <item x="192"/>
        <item x="448"/>
        <item x="454"/>
        <item x="962"/>
        <item x="1023"/>
        <item x="1144"/>
        <item x="1281"/>
        <item x="1297"/>
        <item x="1411"/>
        <item x="524"/>
        <item x="577"/>
        <item x="716"/>
        <item x="1530"/>
        <item x="1479"/>
        <item x="1232"/>
        <item x="1217"/>
        <item x="1259"/>
        <item x="1523"/>
        <item x="1065"/>
        <item x="1167"/>
        <item x="1448"/>
        <item x="1447"/>
        <item x="1527"/>
        <item x="904"/>
        <item x="390"/>
        <item x="881"/>
        <item x="296"/>
        <item x="669"/>
        <item x="1291"/>
        <item x="1509"/>
        <item x="1521"/>
        <item x="1182"/>
        <item x="1444"/>
        <item x="1524"/>
        <item x="1456"/>
        <item x="1464"/>
        <item x="1485"/>
        <item x="1445"/>
        <item x="1507"/>
        <item x="1510"/>
        <item x="718"/>
        <item x="632"/>
        <item x="539"/>
        <item x="576"/>
        <item x="797"/>
        <item x="970"/>
        <item x="978"/>
        <item x="1002"/>
        <item x="1115"/>
        <item x="1117"/>
        <item x="1222"/>
        <item x="1502"/>
        <item x="1406"/>
        <item x="1200"/>
        <item x="1288"/>
        <item x="1285"/>
        <item x="1239"/>
        <item x="1238"/>
        <item x="1164"/>
        <item x="1076"/>
        <item x="976"/>
        <item x="975"/>
        <item x="401"/>
        <item x="772"/>
        <item x="1470"/>
        <item x="1233"/>
        <item x="1399"/>
        <item x="1463"/>
        <item x="1472"/>
        <item x="1467"/>
        <item x="1412"/>
        <item x="1474"/>
        <item x="1061"/>
        <item x="537"/>
        <item x="789"/>
        <item x="51"/>
        <item x="605"/>
        <item x="980"/>
        <item x="1003"/>
        <item x="1078"/>
        <item x="1125"/>
        <item x="1220"/>
        <item x="1333"/>
        <item x="1535"/>
        <item x="1095"/>
        <item x="1508"/>
        <item x="1041"/>
        <item x="1047"/>
        <item x="1039"/>
        <item x="1512"/>
        <item x="540"/>
        <item x="1542"/>
        <item x="1476"/>
        <item x="1350"/>
        <item x="1438"/>
        <item x="1429"/>
        <item x="1339"/>
        <item x="1209"/>
        <item x="342"/>
        <item x="1431"/>
        <item x="1393"/>
        <item x="1537"/>
        <item x="1360"/>
        <item x="1436"/>
        <item x="1206"/>
        <item x="1242"/>
        <item x="1514"/>
        <item x="260"/>
        <item x="559"/>
        <item x="571"/>
        <item x="1154"/>
        <item x="500"/>
        <item x="1103"/>
        <item x="1330"/>
        <item x="1081"/>
        <item x="1522"/>
        <item x="1532"/>
        <item x="959"/>
        <item x="926"/>
        <item x="510"/>
        <item x="1119"/>
        <item x="1317"/>
        <item x="1353"/>
        <item x="1504"/>
        <item x="681"/>
        <item x="1230"/>
        <item x="1314"/>
        <item x="1269"/>
        <item x="609"/>
        <item x="1112"/>
        <item x="1424"/>
        <item x="1043"/>
        <item x="1135"/>
        <item x="1248"/>
        <item x="1266"/>
        <item x="1455"/>
        <item x="1123"/>
        <item x="988"/>
        <item x="1226"/>
        <item x="816"/>
        <item x="63"/>
        <item x="555"/>
        <item x="911"/>
        <item x="921"/>
        <item x="1480"/>
        <item x="1513"/>
        <item x="1515"/>
        <item x="1516"/>
        <item x="1517"/>
        <item x="1538"/>
        <item x="1539"/>
        <item x="1540"/>
        <item x="1500"/>
        <item x="1450"/>
        <item x="1336"/>
        <item x="566"/>
        <item x="1503"/>
        <item x="1292"/>
        <item x="1272"/>
        <item x="301"/>
        <item x="908"/>
        <item x="548"/>
        <item x="1396"/>
        <item x="438"/>
        <item x="1275"/>
        <item x="1511"/>
        <item x="10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2">
    <i>
      <x/>
    </i>
    <i t="grand">
      <x/>
    </i>
  </rowItems>
  <colFields count="1">
    <field x="3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Creado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2C7A96E-1008-4573-84A4-D0D2DFB22052}" name="TablaDinámica26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7:N51" firstHeaderRow="1" firstDataRow="3" firstDataCol="1"/>
  <pivotFields count="4">
    <pivotField axis="axisRow" dataField="1" showAll="0">
      <items count="5">
        <item h="1" x="0"/>
        <item h="1" x="1"/>
        <item x="3"/>
        <item h="1" x="2"/>
        <item t="default"/>
      </items>
    </pivotField>
    <pivotField axis="axisCol" numFmtId="14" showAll="0">
      <items count="3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</pivotFields>
  <rowFields count="1">
    <field x="0"/>
  </rowFields>
  <rowItems count="2">
    <i>
      <x v="2"/>
    </i>
    <i t="grand">
      <x/>
    </i>
  </rowItems>
  <colFields count="2">
    <field x="3"/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fecha de fi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2DAA47-CD0C-41CC-A04A-B586213466A1}" name="TablaDinámica9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0:N63" firstHeaderRow="1" firstDataRow="2" firstDataCol="1"/>
  <pivotFields count="42">
    <pivotField showAll="0"/>
    <pivotField showAll="0"/>
    <pivotField showAll="0"/>
    <pivotField showAll="0"/>
    <pivotField axis="axisRow" multipleItemSelectionAllowed="1" showAll="0">
      <items count="5">
        <item h="1" x="1"/>
        <item n="Equipos médicos-Cerrado" x="2"/>
        <item n="GC-Creado" h="1" x="3"/>
        <item n="RE-Creado" h="1" x="0"/>
        <item t="default"/>
      </items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45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457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t="default"/>
      </items>
    </pivotField>
    <pivotField dataField="1" showAll="0">
      <items count="1544">
        <item x="6"/>
        <item x="11"/>
        <item x="16"/>
        <item x="17"/>
        <item x="18"/>
        <item x="13"/>
        <item x="30"/>
        <item x="44"/>
        <item x="53"/>
        <item x="56"/>
        <item x="19"/>
        <item x="55"/>
        <item x="64"/>
        <item x="59"/>
        <item x="66"/>
        <item x="49"/>
        <item x="54"/>
        <item x="43"/>
        <item x="86"/>
        <item x="34"/>
        <item x="32"/>
        <item x="31"/>
        <item x="42"/>
        <item x="62"/>
        <item x="1"/>
        <item x="25"/>
        <item x="9"/>
        <item x="99"/>
        <item x="100"/>
        <item x="101"/>
        <item x="102"/>
        <item x="105"/>
        <item x="108"/>
        <item x="93"/>
        <item x="109"/>
        <item x="95"/>
        <item x="112"/>
        <item x="111"/>
        <item x="97"/>
        <item x="12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94"/>
        <item x="130"/>
        <item x="96"/>
        <item x="150"/>
        <item x="72"/>
        <item x="28"/>
        <item x="168"/>
        <item x="147"/>
        <item x="146"/>
        <item x="128"/>
        <item x="148"/>
        <item x="186"/>
        <item x="198"/>
        <item x="203"/>
        <item x="171"/>
        <item x="126"/>
        <item x="197"/>
        <item x="211"/>
        <item x="210"/>
        <item x="35"/>
        <item x="224"/>
        <item x="219"/>
        <item x="232"/>
        <item x="233"/>
        <item x="234"/>
        <item x="237"/>
        <item x="238"/>
        <item x="239"/>
        <item x="240"/>
        <item x="235"/>
        <item x="242"/>
        <item x="230"/>
        <item x="92"/>
        <item x="245"/>
        <item x="244"/>
        <item x="225"/>
        <item x="194"/>
        <item x="2"/>
        <item x="36"/>
        <item x="37"/>
        <item x="69"/>
        <item x="75"/>
        <item x="76"/>
        <item x="110"/>
        <item x="116"/>
        <item x="124"/>
        <item x="125"/>
        <item x="145"/>
        <item x="162"/>
        <item x="169"/>
        <item x="217"/>
        <item x="166"/>
        <item x="114"/>
        <item x="170"/>
        <item x="107"/>
        <item x="177"/>
        <item x="185"/>
        <item x="187"/>
        <item x="190"/>
        <item x="218"/>
        <item x="226"/>
        <item x="227"/>
        <item x="205"/>
        <item x="246"/>
        <item x="4"/>
        <item x="12"/>
        <item x="22"/>
        <item x="68"/>
        <item x="77"/>
        <item x="215"/>
        <item x="257"/>
        <item x="255"/>
        <item x="269"/>
        <item x="261"/>
        <item x="279"/>
        <item x="277"/>
        <item x="285"/>
        <item x="287"/>
        <item x="292"/>
        <item x="302"/>
        <item x="306"/>
        <item x="251"/>
        <item x="317"/>
        <item x="318"/>
        <item x="320"/>
        <item x="321"/>
        <item x="322"/>
        <item x="331"/>
        <item x="334"/>
        <item x="327"/>
        <item x="343"/>
        <item x="344"/>
        <item x="345"/>
        <item x="335"/>
        <item x="266"/>
        <item x="264"/>
        <item x="247"/>
        <item x="204"/>
        <item x="202"/>
        <item x="346"/>
        <item x="179"/>
        <item x="350"/>
        <item x="339"/>
        <item x="280"/>
        <item x="178"/>
        <item x="183"/>
        <item x="98"/>
        <item x="106"/>
        <item x="119"/>
        <item x="79"/>
        <item x="188"/>
        <item x="65"/>
        <item x="5"/>
        <item x="341"/>
        <item x="329"/>
        <item x="283"/>
        <item x="272"/>
        <item x="265"/>
        <item x="256"/>
        <item x="252"/>
        <item x="89"/>
        <item x="84"/>
        <item x="38"/>
        <item x="358"/>
        <item x="333"/>
        <item x="365"/>
        <item x="362"/>
        <item x="14"/>
        <item x="15"/>
        <item x="74"/>
        <item x="221"/>
        <item x="304"/>
        <item x="307"/>
        <item x="340"/>
        <item x="381"/>
        <item x="380"/>
        <item x="184"/>
        <item x="373"/>
        <item x="355"/>
        <item x="26"/>
        <item x="61"/>
        <item x="58"/>
        <item x="60"/>
        <item x="48"/>
        <item x="0"/>
        <item x="45"/>
        <item x="46"/>
        <item x="40"/>
        <item x="195"/>
        <item x="209"/>
        <item x="71"/>
        <item x="154"/>
        <item x="174"/>
        <item x="163"/>
        <item x="199"/>
        <item x="155"/>
        <item x="153"/>
        <item x="176"/>
        <item x="212"/>
        <item x="271"/>
        <item x="207"/>
        <item x="161"/>
        <item x="222"/>
        <item x="196"/>
        <item x="70"/>
        <item x="21"/>
        <item x="274"/>
        <item x="214"/>
        <item x="216"/>
        <item x="167"/>
        <item x="337"/>
        <item x="298"/>
        <item x="57"/>
        <item x="294"/>
        <item x="115"/>
        <item x="357"/>
        <item x="314"/>
        <item x="332"/>
        <item x="83"/>
        <item x="360"/>
        <item x="363"/>
        <item x="129"/>
        <item x="113"/>
        <item x="399"/>
        <item x="383"/>
        <item x="123"/>
        <item x="396"/>
        <item x="425"/>
        <item x="410"/>
        <item x="385"/>
        <item x="29"/>
        <item x="24"/>
        <item x="436"/>
        <item x="359"/>
        <item x="428"/>
        <item x="395"/>
        <item x="422"/>
        <item x="364"/>
        <item x="433"/>
        <item x="213"/>
        <item x="151"/>
        <item x="103"/>
        <item x="91"/>
        <item x="118"/>
        <item x="134"/>
        <item x="88"/>
        <item x="173"/>
        <item x="437"/>
        <item x="418"/>
        <item x="347"/>
        <item x="39"/>
        <item x="52"/>
        <item x="439"/>
        <item x="443"/>
        <item x="427"/>
        <item x="446"/>
        <item x="375"/>
        <item x="457"/>
        <item x="466"/>
        <item x="398"/>
        <item x="447"/>
        <item x="464"/>
        <item x="467"/>
        <item x="319"/>
        <item x="328"/>
        <item x="478"/>
        <item x="482"/>
        <item x="419"/>
        <item x="297"/>
        <item x="41"/>
        <item x="472"/>
        <item x="468"/>
        <item x="471"/>
        <item x="117"/>
        <item x="165"/>
        <item x="453"/>
        <item x="313"/>
        <item x="409"/>
        <item x="397"/>
        <item x="451"/>
        <item x="336"/>
        <item x="426"/>
        <item x="67"/>
        <item x="421"/>
        <item x="157"/>
        <item x="180"/>
        <item x="303"/>
        <item x="200"/>
        <item x="377"/>
        <item x="356"/>
        <item x="407"/>
        <item x="181"/>
        <item x="305"/>
        <item x="315"/>
        <item x="144"/>
        <item x="104"/>
        <item x="159"/>
        <item x="73"/>
        <item x="284"/>
        <item x="254"/>
        <item x="160"/>
        <item x="488"/>
        <item x="497"/>
        <item x="288"/>
        <item x="308"/>
        <item x="289"/>
        <item x="316"/>
        <item x="378"/>
        <item x="282"/>
        <item x="253"/>
        <item x="406"/>
        <item x="389"/>
        <item x="366"/>
        <item x="189"/>
        <item x="323"/>
        <item x="278"/>
        <item x="273"/>
        <item x="201"/>
        <item x="175"/>
        <item x="172"/>
        <item x="208"/>
        <item x="263"/>
        <item x="286"/>
        <item x="276"/>
        <item x="416"/>
        <item x="417"/>
        <item x="456"/>
        <item x="414"/>
        <item x="420"/>
        <item x="424"/>
        <item x="293"/>
        <item x="404"/>
        <item x="470"/>
        <item x="458"/>
        <item x="182"/>
        <item x="475"/>
        <item x="434"/>
        <item x="388"/>
        <item x="485"/>
        <item x="460"/>
        <item x="353"/>
        <item x="492"/>
        <item x="490"/>
        <item x="469"/>
        <item x="413"/>
        <item x="525"/>
        <item x="506"/>
        <item x="412"/>
        <item x="473"/>
        <item x="449"/>
        <item x="494"/>
        <item x="259"/>
        <item x="435"/>
        <item x="374"/>
        <item x="228"/>
        <item x="90"/>
        <item x="3"/>
        <item x="299"/>
        <item x="348"/>
        <item x="309"/>
        <item x="430"/>
        <item x="20"/>
        <item x="491"/>
        <item x="461"/>
        <item x="330"/>
        <item x="291"/>
        <item x="241"/>
        <item x="527"/>
        <item x="516"/>
        <item x="8"/>
        <item x="23"/>
        <item x="231"/>
        <item x="312"/>
        <item x="530"/>
        <item x="367"/>
        <item x="368"/>
        <item x="486"/>
        <item x="122"/>
        <item x="504"/>
        <item x="538"/>
        <item x="503"/>
        <item x="484"/>
        <item x="476"/>
        <item x="349"/>
        <item x="354"/>
        <item x="387"/>
        <item x="509"/>
        <item x="483"/>
        <item x="267"/>
        <item x="535"/>
        <item x="517"/>
        <item x="534"/>
        <item x="495"/>
        <item x="370"/>
        <item x="352"/>
        <item x="553"/>
        <item x="520"/>
        <item x="551"/>
        <item x="515"/>
        <item x="361"/>
        <item x="545"/>
        <item x="507"/>
        <item x="465"/>
        <item x="561"/>
        <item x="557"/>
        <item x="440"/>
        <item x="584"/>
        <item x="590"/>
        <item x="569"/>
        <item x="578"/>
        <item x="502"/>
        <item x="560"/>
        <item x="508"/>
        <item x="593"/>
        <item x="583"/>
        <item x="556"/>
        <item x="552"/>
        <item x="546"/>
        <item x="533"/>
        <item x="532"/>
        <item x="528"/>
        <item x="498"/>
        <item x="369"/>
        <item x="575"/>
        <item x="603"/>
        <item x="511"/>
        <item x="588"/>
        <item x="615"/>
        <item x="610"/>
        <item x="612"/>
        <item x="621"/>
        <item x="544"/>
        <item x="618"/>
        <item x="597"/>
        <item x="564"/>
        <item x="505"/>
        <item x="613"/>
        <item x="619"/>
        <item x="616"/>
        <item x="452"/>
        <item x="206"/>
        <item x="626"/>
        <item x="591"/>
        <item x="625"/>
        <item x="526"/>
        <item x="477"/>
        <item x="376"/>
        <item x="567"/>
        <item x="568"/>
        <item x="338"/>
        <item x="481"/>
        <item x="223"/>
        <item x="635"/>
        <item x="633"/>
        <item x="631"/>
        <item x="640"/>
        <item x="512"/>
        <item x="27"/>
        <item x="405"/>
        <item x="594"/>
        <item x="596"/>
        <item x="127"/>
        <item x="636"/>
        <item x="392"/>
        <item x="587"/>
        <item x="493"/>
        <item x="295"/>
        <item x="80"/>
        <item x="250"/>
        <item x="480"/>
        <item x="310"/>
        <item x="541"/>
        <item x="627"/>
        <item x="565"/>
        <item x="268"/>
        <item x="581"/>
        <item x="326"/>
        <item x="549"/>
        <item x="607"/>
        <item x="479"/>
        <item x="617"/>
        <item x="644"/>
        <item x="642"/>
        <item x="637"/>
        <item x="550"/>
        <item x="258"/>
        <item x="598"/>
        <item x="50"/>
        <item x="604"/>
        <item x="514"/>
        <item x="647"/>
        <item x="646"/>
        <item x="641"/>
        <item x="630"/>
        <item x="624"/>
        <item x="602"/>
        <item x="573"/>
        <item x="542"/>
        <item x="522"/>
        <item x="496"/>
        <item x="651"/>
        <item x="648"/>
        <item x="554"/>
        <item x="324"/>
        <item x="562"/>
        <item x="661"/>
        <item x="668"/>
        <item x="672"/>
        <item x="682"/>
        <item x="663"/>
        <item x="692"/>
        <item x="670"/>
        <item x="657"/>
        <item x="665"/>
        <item x="47"/>
        <item x="686"/>
        <item x="684"/>
        <item x="696"/>
        <item x="694"/>
        <item x="691"/>
        <item x="688"/>
        <item x="654"/>
        <item x="650"/>
        <item x="645"/>
        <item x="638"/>
        <item x="78"/>
        <item x="379"/>
        <item x="393"/>
        <item x="400"/>
        <item x="408"/>
        <item x="611"/>
        <item x="709"/>
        <item x="659"/>
        <item x="705"/>
        <item x="698"/>
        <item x="713"/>
        <item x="697"/>
        <item x="608"/>
        <item x="589"/>
        <item x="543"/>
        <item x="689"/>
        <item x="707"/>
        <item x="690"/>
        <item x="708"/>
        <item x="706"/>
        <item x="574"/>
        <item x="699"/>
        <item x="658"/>
        <item x="384"/>
        <item x="523"/>
        <item x="678"/>
        <item x="676"/>
        <item x="710"/>
        <item x="193"/>
        <item x="714"/>
        <item x="726"/>
        <item x="725"/>
        <item x="653"/>
        <item x="572"/>
        <item x="687"/>
        <item x="601"/>
        <item x="582"/>
        <item x="727"/>
        <item x="487"/>
        <item x="765"/>
        <item x="734"/>
        <item x="769"/>
        <item x="770"/>
        <item x="664"/>
        <item x="666"/>
        <item x="671"/>
        <item x="744"/>
        <item x="675"/>
        <item x="780"/>
        <item x="372"/>
        <item x="248"/>
        <item x="249"/>
        <item x="762"/>
        <item x="728"/>
        <item x="623"/>
        <item x="786"/>
        <item x="474"/>
        <item x="432"/>
        <item x="547"/>
        <item x="701"/>
        <item x="429"/>
        <item x="563"/>
        <item x="606"/>
        <item x="614"/>
        <item x="655"/>
        <item x="704"/>
        <item x="700"/>
        <item x="634"/>
        <item x="325"/>
        <item x="595"/>
        <item x="600"/>
        <item x="660"/>
        <item x="724"/>
        <item x="220"/>
        <item x="275"/>
        <item x="371"/>
        <item x="558"/>
        <item x="757"/>
        <item x="262"/>
        <item x="164"/>
        <item x="33"/>
        <item x="570"/>
        <item x="579"/>
        <item x="662"/>
        <item x="693"/>
        <item x="721"/>
        <item x="763"/>
        <item x="720"/>
        <item x="732"/>
        <item x="782"/>
        <item x="793"/>
        <item x="652"/>
        <item x="784"/>
        <item x="441"/>
        <item x="764"/>
        <item x="806"/>
        <item x="798"/>
        <item x="656"/>
        <item x="768"/>
        <item x="815"/>
        <item x="817"/>
        <item x="229"/>
        <item x="518"/>
        <item x="722"/>
        <item x="829"/>
        <item x="778"/>
        <item x="794"/>
        <item x="788"/>
        <item x="833"/>
        <item x="489"/>
        <item x="831"/>
        <item x="830"/>
        <item x="774"/>
        <item x="243"/>
        <item x="766"/>
        <item x="735"/>
        <item x="792"/>
        <item x="683"/>
        <item x="751"/>
        <item x="736"/>
        <item x="745"/>
        <item x="729"/>
        <item x="796"/>
        <item x="759"/>
        <item x="773"/>
        <item x="777"/>
        <item x="790"/>
        <item x="820"/>
        <item x="821"/>
        <item x="818"/>
        <item x="783"/>
        <item x="823"/>
        <item x="767"/>
        <item x="737"/>
        <item x="730"/>
        <item x="760"/>
        <item x="825"/>
        <item x="837"/>
        <item x="844"/>
        <item x="839"/>
        <item x="846"/>
        <item x="740"/>
        <item x="808"/>
        <item x="746"/>
        <item x="677"/>
        <item x="795"/>
        <item x="743"/>
        <item x="513"/>
        <item x="849"/>
        <item x="822"/>
        <item x="847"/>
        <item x="841"/>
        <item x="828"/>
        <item x="868"/>
        <item x="858"/>
        <item x="867"/>
        <item x="853"/>
        <item x="851"/>
        <item x="850"/>
        <item x="801"/>
        <item x="884"/>
        <item x="882"/>
        <item x="855"/>
        <item x="742"/>
        <item x="643"/>
        <item x="758"/>
        <item x="394"/>
        <item x="311"/>
        <item x="886"/>
        <item x="813"/>
        <item x="824"/>
        <item x="874"/>
        <item x="799"/>
        <item x="752"/>
        <item x="892"/>
        <item x="411"/>
        <item x="835"/>
        <item x="901"/>
        <item x="907"/>
        <item x="887"/>
        <item x="854"/>
        <item x="862"/>
        <item x="863"/>
        <item x="861"/>
        <item x="840"/>
        <item x="903"/>
        <item x="859"/>
        <item x="856"/>
        <item x="880"/>
        <item x="871"/>
        <item x="779"/>
        <item x="879"/>
        <item x="885"/>
        <item x="896"/>
        <item x="842"/>
        <item x="869"/>
        <item x="860"/>
        <item x="857"/>
        <item x="883"/>
        <item x="912"/>
        <item x="889"/>
        <item x="937"/>
        <item x="931"/>
        <item x="922"/>
        <item x="920"/>
        <item x="909"/>
        <item x="838"/>
        <item x="836"/>
        <item x="834"/>
        <item x="809"/>
        <item x="872"/>
        <item x="893"/>
        <item x="803"/>
        <item x="805"/>
        <item x="804"/>
        <item x="800"/>
        <item x="785"/>
        <item x="702"/>
        <item x="351"/>
        <item x="121"/>
        <item x="939"/>
        <item x="914"/>
        <item x="906"/>
        <item x="791"/>
        <item x="814"/>
        <item x="913"/>
        <item x="787"/>
        <item x="947"/>
        <item x="953"/>
        <item x="967"/>
        <item x="919"/>
        <item x="649"/>
        <item x="679"/>
        <item x="680"/>
        <item x="695"/>
        <item x="749"/>
        <item x="750"/>
        <item x="754"/>
        <item x="761"/>
        <item x="776"/>
        <item x="974"/>
        <item x="972"/>
        <item x="964"/>
        <item x="960"/>
        <item x="741"/>
        <item x="950"/>
        <item x="888"/>
        <item x="807"/>
        <item x="845"/>
        <item x="873"/>
        <item x="875"/>
        <item x="958"/>
        <item x="969"/>
        <item x="971"/>
        <item x="952"/>
        <item x="723"/>
        <item x="935"/>
        <item x="878"/>
        <item x="986"/>
        <item x="954"/>
        <item x="936"/>
        <item x="910"/>
        <item x="900"/>
        <item x="895"/>
        <item x="756"/>
        <item x="753"/>
        <item x="580"/>
        <item x="455"/>
        <item x="445"/>
        <item x="442"/>
        <item x="423"/>
        <item x="386"/>
        <item x="149"/>
        <item x="87"/>
        <item x="994"/>
        <item x="848"/>
        <item x="963"/>
        <item x="1006"/>
        <item x="1005"/>
        <item x="1000"/>
        <item x="968"/>
        <item x="1022"/>
        <item x="997"/>
        <item x="998"/>
        <item x="1017"/>
        <item x="1004"/>
        <item x="999"/>
        <item x="586"/>
        <item x="1018"/>
        <item x="771"/>
        <item x="932"/>
        <item x="156"/>
        <item x="81"/>
        <item x="918"/>
        <item x="402"/>
        <item x="529"/>
        <item x="431"/>
        <item x="85"/>
        <item x="1012"/>
        <item x="1044"/>
        <item x="1020"/>
        <item x="1056"/>
        <item x="1054"/>
        <item x="1025"/>
        <item x="981"/>
        <item x="1031"/>
        <item x="1011"/>
        <item x="1072"/>
        <item x="1046"/>
        <item x="1071"/>
        <item x="1086"/>
        <item x="1087"/>
        <item x="1084"/>
        <item x="1067"/>
        <item x="1066"/>
        <item x="1040"/>
        <item x="1096"/>
        <item x="973"/>
        <item x="1068"/>
        <item x="1107"/>
        <item x="1106"/>
        <item x="1015"/>
        <item x="819"/>
        <item x="1019"/>
        <item x="1070"/>
        <item x="979"/>
        <item x="1048"/>
        <item x="1050"/>
        <item x="995"/>
        <item x="1079"/>
        <item x="1032"/>
        <item x="916"/>
        <item x="993"/>
        <item x="731"/>
        <item x="924"/>
        <item x="899"/>
        <item x="917"/>
        <item x="826"/>
        <item x="891"/>
        <item x="1045"/>
        <item x="1001"/>
        <item x="865"/>
        <item x="1027"/>
        <item x="898"/>
        <item x="1033"/>
        <item x="938"/>
        <item x="1010"/>
        <item x="1051"/>
        <item x="866"/>
        <item x="897"/>
        <item x="929"/>
        <item x="928"/>
        <item x="802"/>
        <item x="738"/>
        <item x="955"/>
        <item x="996"/>
        <item x="949"/>
        <item x="747"/>
        <item x="984"/>
        <item x="943"/>
        <item x="957"/>
        <item x="902"/>
        <item x="748"/>
        <item x="930"/>
        <item x="927"/>
        <item x="956"/>
        <item x="925"/>
        <item x="944"/>
        <item x="933"/>
        <item x="915"/>
        <item x="852"/>
        <item x="983"/>
        <item x="775"/>
        <item x="991"/>
        <item x="923"/>
        <item x="894"/>
        <item x="946"/>
        <item x="948"/>
        <item x="990"/>
        <item x="1100"/>
        <item x="966"/>
        <item x="832"/>
        <item x="1104"/>
        <item x="403"/>
        <item x="733"/>
        <item x="1080"/>
        <item x="1083"/>
        <item x="864"/>
        <item x="1055"/>
        <item x="1008"/>
        <item x="1102"/>
        <item x="1091"/>
        <item x="1111"/>
        <item x="1038"/>
        <item x="989"/>
        <item x="715"/>
        <item x="1058"/>
        <item x="934"/>
        <item x="717"/>
        <item x="942"/>
        <item x="1098"/>
        <item x="1016"/>
        <item x="1063"/>
        <item x="1122"/>
        <item x="1121"/>
        <item x="1094"/>
        <item x="1085"/>
        <item x="1142"/>
        <item x="1132"/>
        <item x="1143"/>
        <item x="1147"/>
        <item x="1049"/>
        <item x="1138"/>
        <item x="1131"/>
        <item x="1124"/>
        <item x="1073"/>
        <item x="1110"/>
        <item x="1101"/>
        <item x="755"/>
        <item x="1093"/>
        <item x="1129"/>
        <item x="1120"/>
        <item x="1114"/>
        <item x="1162"/>
        <item x="1161"/>
        <item x="1163"/>
        <item x="1148"/>
        <item x="1136"/>
        <item x="1137"/>
        <item x="1109"/>
        <item x="1130"/>
        <item x="1141"/>
        <item x="1139"/>
        <item x="1170"/>
        <item x="1177"/>
        <item x="1166"/>
        <item x="1178"/>
        <item x="1052"/>
        <item x="1179"/>
        <item x="1181"/>
        <item x="1150"/>
        <item x="905"/>
        <item x="1151"/>
        <item x="1108"/>
        <item x="1021"/>
        <item x="1198"/>
        <item x="1193"/>
        <item x="1187"/>
        <item x="1176"/>
        <item x="1149"/>
        <item x="1173"/>
        <item x="1188"/>
        <item x="1026"/>
        <item x="985"/>
        <item x="1014"/>
        <item x="1205"/>
        <item x="1175"/>
        <item x="1029"/>
        <item x="1134"/>
        <item x="1183"/>
        <item x="1189"/>
        <item x="1211"/>
        <item x="961"/>
        <item x="1184"/>
        <item x="1069"/>
        <item x="1053"/>
        <item x="1118"/>
        <item x="1007"/>
        <item x="1186"/>
        <item x="1113"/>
        <item x="1194"/>
        <item x="382"/>
        <item x="415"/>
        <item x="521"/>
        <item x="531"/>
        <item x="620"/>
        <item x="810"/>
        <item x="1037"/>
        <item x="1092"/>
        <item x="1126"/>
        <item x="1140"/>
        <item x="1074"/>
        <item x="1228"/>
        <item x="1227"/>
        <item x="1203"/>
        <item x="1197"/>
        <item x="1172"/>
        <item x="1165"/>
        <item x="1158"/>
        <item x="1168"/>
        <item x="1105"/>
        <item x="781"/>
        <item x="877"/>
        <item x="1028"/>
        <item x="1225"/>
        <item x="1157"/>
        <item x="1190"/>
        <item x="1252"/>
        <item x="1202"/>
        <item x="1171"/>
        <item x="1218"/>
        <item x="1251"/>
        <item x="1221"/>
        <item x="1254"/>
        <item x="1249"/>
        <item x="1244"/>
        <item x="1278"/>
        <item x="1219"/>
        <item x="1260"/>
        <item x="1246"/>
        <item x="1270"/>
        <item x="1258"/>
        <item x="1271"/>
        <item x="1280"/>
        <item x="1282"/>
        <item x="1267"/>
        <item x="1255"/>
        <item x="1243"/>
        <item x="1273"/>
        <item x="1237"/>
        <item x="1224"/>
        <item x="1030"/>
        <item x="1261"/>
        <item x="1245"/>
        <item x="1265"/>
        <item x="1060"/>
        <item x="1263"/>
        <item x="1214"/>
        <item x="1191"/>
        <item x="1235"/>
        <item x="1274"/>
        <item x="1287"/>
        <item x="1284"/>
        <item x="1283"/>
        <item x="1298"/>
        <item x="1301"/>
        <item x="1099"/>
        <item x="1223"/>
        <item x="1207"/>
        <item x="1299"/>
        <item x="1294"/>
        <item x="1264"/>
        <item x="1310"/>
        <item x="1304"/>
        <item x="1313"/>
        <item x="1305"/>
        <item x="1240"/>
        <item x="1289"/>
        <item x="1307"/>
        <item x="1210"/>
        <item x="1320"/>
        <item x="1329"/>
        <item x="977"/>
        <item x="1332"/>
        <item x="1204"/>
        <item x="1180"/>
        <item x="1315"/>
        <item x="1325"/>
        <item x="1331"/>
        <item x="1302"/>
        <item x="1321"/>
        <item x="1341"/>
        <item x="1337"/>
        <item x="1311"/>
        <item x="1308"/>
        <item x="1309"/>
        <item x="1234"/>
        <item x="1089"/>
        <item x="1327"/>
        <item x="1316"/>
        <item x="1351"/>
        <item x="1300"/>
        <item x="1343"/>
        <item x="1082"/>
        <item x="1345"/>
        <item x="1152"/>
        <item x="1328"/>
        <item x="1357"/>
        <item x="1352"/>
        <item x="812"/>
        <item x="1347"/>
        <item x="1199"/>
        <item x="1241"/>
        <item x="1326"/>
        <item x="1358"/>
        <item x="1366"/>
        <item x="1372"/>
        <item x="1356"/>
        <item x="1229"/>
        <item x="300"/>
        <item x="1303"/>
        <item x="1236"/>
        <item x="1371"/>
        <item x="1359"/>
        <item x="1375"/>
        <item x="1376"/>
        <item x="1363"/>
        <item x="1368"/>
        <item x="1346"/>
        <item x="1377"/>
        <item x="1195"/>
        <item x="1365"/>
        <item x="1379"/>
        <item x="1384"/>
        <item x="499"/>
        <item x="1306"/>
        <item x="1383"/>
        <item x="1373"/>
        <item x="1390"/>
        <item x="1367"/>
        <item x="1212"/>
        <item x="1386"/>
        <item x="1215"/>
        <item x="1208"/>
        <item x="1290"/>
        <item x="1387"/>
        <item x="1338"/>
        <item x="1382"/>
        <item x="1364"/>
        <item x="1296"/>
        <item x="1024"/>
        <item x="1145"/>
        <item x="1159"/>
        <item x="1404"/>
        <item x="1286"/>
        <item x="1062"/>
        <item x="1403"/>
        <item x="1401"/>
        <item x="1389"/>
        <item x="1344"/>
        <item x="1196"/>
        <item x="1128"/>
        <item x="1395"/>
        <item x="1034"/>
        <item x="1385"/>
        <item x="1293"/>
        <item x="1402"/>
        <item x="1398"/>
        <item x="1405"/>
        <item x="1391"/>
        <item x="1415"/>
        <item x="1416"/>
        <item x="1370"/>
        <item x="1322"/>
        <item x="1407"/>
        <item x="1417"/>
        <item x="1414"/>
        <item x="281"/>
        <item x="444"/>
        <item x="519"/>
        <item x="1064"/>
        <item x="7"/>
        <item x="1318"/>
        <item x="1409"/>
        <item x="1422"/>
        <item x="1348"/>
        <item x="1295"/>
        <item x="1388"/>
        <item x="1340"/>
        <item x="1349"/>
        <item x="236"/>
        <item x="1418"/>
        <item x="1420"/>
        <item x="982"/>
        <item x="1334"/>
        <item x="1312"/>
        <item x="1428"/>
        <item x="1277"/>
        <item x="1342"/>
        <item x="1430"/>
        <item x="1362"/>
        <item x="1432"/>
        <item x="1400"/>
        <item x="1435"/>
        <item x="1439"/>
        <item x="1440"/>
        <item x="1437"/>
        <item x="1397"/>
        <item x="152"/>
        <item x="1413"/>
        <item x="536"/>
        <item x="450"/>
        <item x="992"/>
        <item x="1441"/>
        <item x="1127"/>
        <item x="827"/>
        <item x="1443"/>
        <item x="1427"/>
        <item x="843"/>
        <item x="890"/>
        <item x="811"/>
        <item x="703"/>
        <item x="1423"/>
        <item x="987"/>
        <item x="501"/>
        <item x="391"/>
        <item x="1059"/>
        <item x="1042"/>
        <item x="1421"/>
        <item x="1319"/>
        <item x="1410"/>
        <item x="1201"/>
        <item x="1419"/>
        <item x="1276"/>
        <item x="1452"/>
        <item x="1381"/>
        <item x="1449"/>
        <item x="1442"/>
        <item x="1453"/>
        <item x="1213"/>
        <item x="1116"/>
        <item x="940"/>
        <item x="719"/>
        <item x="685"/>
        <item x="674"/>
        <item x="673"/>
        <item x="667"/>
        <item x="639"/>
        <item x="629"/>
        <item x="628"/>
        <item x="622"/>
        <item x="592"/>
        <item x="585"/>
        <item x="463"/>
        <item x="290"/>
        <item x="270"/>
        <item x="1446"/>
        <item x="1369"/>
        <item x="1355"/>
        <item x="1354"/>
        <item x="1279"/>
        <item x="1262"/>
        <item x="1257"/>
        <item x="1256"/>
        <item x="1216"/>
        <item x="1155"/>
        <item x="1153"/>
        <item x="1146"/>
        <item x="1090"/>
        <item x="1035"/>
        <item x="1013"/>
        <item x="965"/>
        <item x="945"/>
        <item x="941"/>
        <item x="1460"/>
        <item x="1457"/>
        <item x="1392"/>
        <item x="1458"/>
        <item x="1459"/>
        <item x="1466"/>
        <item x="1434"/>
        <item x="1425"/>
        <item x="1133"/>
        <item x="1471"/>
        <item x="1475"/>
        <item x="1473"/>
        <item x="1426"/>
        <item x="1482"/>
        <item x="1484"/>
        <item x="1483"/>
        <item x="1461"/>
        <item x="1481"/>
        <item x="1250"/>
        <item x="1469"/>
        <item x="1324"/>
        <item x="1247"/>
        <item x="1192"/>
        <item x="1408"/>
        <item x="1323"/>
        <item x="739"/>
        <item x="876"/>
        <item x="1361"/>
        <item x="1268"/>
        <item x="459"/>
        <item x="711"/>
        <item x="599"/>
        <item x="1075"/>
        <item x="1231"/>
        <item x="1465"/>
        <item x="1468"/>
        <item x="1487"/>
        <item x="1454"/>
        <item x="870"/>
        <item x="1433"/>
        <item x="1497"/>
        <item x="1486"/>
        <item x="462"/>
        <item x="1478"/>
        <item x="1496"/>
        <item x="1495"/>
        <item x="1488"/>
        <item x="158"/>
        <item x="1498"/>
        <item x="1499"/>
        <item x="1519"/>
        <item x="1525"/>
        <item x="1526"/>
        <item x="1520"/>
        <item x="1506"/>
        <item x="1531"/>
        <item x="1518"/>
        <item x="1477"/>
        <item x="1533"/>
        <item x="1528"/>
        <item x="1374"/>
        <item x="1534"/>
        <item x="1529"/>
        <item x="1462"/>
        <item x="1491"/>
        <item x="1493"/>
        <item x="1501"/>
        <item x="1490"/>
        <item x="1494"/>
        <item x="1335"/>
        <item x="1156"/>
        <item x="1169"/>
        <item x="1536"/>
        <item x="1489"/>
        <item x="1541"/>
        <item x="1378"/>
        <item x="1253"/>
        <item x="1505"/>
        <item x="1380"/>
        <item x="1057"/>
        <item x="1077"/>
        <item x="1097"/>
        <item x="1160"/>
        <item x="1088"/>
        <item x="1174"/>
        <item x="1036"/>
        <item x="1185"/>
        <item x="951"/>
        <item x="1451"/>
        <item x="1492"/>
        <item x="1394"/>
        <item x="712"/>
        <item x="1009"/>
        <item x="191"/>
        <item x="192"/>
        <item x="448"/>
        <item x="454"/>
        <item x="962"/>
        <item x="1023"/>
        <item x="1144"/>
        <item x="1281"/>
        <item x="1297"/>
        <item x="1411"/>
        <item x="524"/>
        <item x="577"/>
        <item x="716"/>
        <item x="1530"/>
        <item x="1479"/>
        <item x="1232"/>
        <item x="1217"/>
        <item x="1259"/>
        <item x="1523"/>
        <item x="1065"/>
        <item x="1167"/>
        <item x="1448"/>
        <item x="1447"/>
        <item x="1527"/>
        <item x="904"/>
        <item x="390"/>
        <item x="881"/>
        <item x="296"/>
        <item x="669"/>
        <item x="1291"/>
        <item x="1509"/>
        <item x="1521"/>
        <item x="1182"/>
        <item x="1444"/>
        <item x="1524"/>
        <item x="1456"/>
        <item x="1464"/>
        <item x="1485"/>
        <item x="1445"/>
        <item x="1507"/>
        <item x="1510"/>
        <item x="718"/>
        <item x="632"/>
        <item x="539"/>
        <item x="576"/>
        <item x="797"/>
        <item x="970"/>
        <item x="978"/>
        <item x="1002"/>
        <item x="1115"/>
        <item x="1117"/>
        <item x="1222"/>
        <item x="1502"/>
        <item x="1406"/>
        <item x="1200"/>
        <item x="1288"/>
        <item x="1285"/>
        <item x="1239"/>
        <item x="1238"/>
        <item x="1164"/>
        <item x="1076"/>
        <item x="976"/>
        <item x="975"/>
        <item x="401"/>
        <item x="772"/>
        <item x="1470"/>
        <item x="1233"/>
        <item x="1399"/>
        <item x="1463"/>
        <item x="1472"/>
        <item x="1467"/>
        <item x="1412"/>
        <item x="1474"/>
        <item x="1061"/>
        <item x="537"/>
        <item x="789"/>
        <item x="51"/>
        <item x="605"/>
        <item x="980"/>
        <item x="1003"/>
        <item x="1078"/>
        <item x="1125"/>
        <item x="1220"/>
        <item x="1333"/>
        <item x="1535"/>
        <item x="1095"/>
        <item x="1508"/>
        <item x="1041"/>
        <item x="1047"/>
        <item x="1039"/>
        <item x="1512"/>
        <item x="540"/>
        <item x="1542"/>
        <item x="1476"/>
        <item x="1350"/>
        <item x="1438"/>
        <item x="1429"/>
        <item x="1339"/>
        <item x="1209"/>
        <item x="342"/>
        <item x="1431"/>
        <item x="1393"/>
        <item x="1537"/>
        <item x="1360"/>
        <item x="1436"/>
        <item x="1206"/>
        <item x="1242"/>
        <item x="1514"/>
        <item x="260"/>
        <item x="559"/>
        <item x="571"/>
        <item x="1154"/>
        <item x="500"/>
        <item x="1103"/>
        <item x="1330"/>
        <item x="1081"/>
        <item x="1522"/>
        <item x="1532"/>
        <item x="959"/>
        <item x="926"/>
        <item x="510"/>
        <item x="1119"/>
        <item x="1317"/>
        <item x="1353"/>
        <item x="1504"/>
        <item x="681"/>
        <item x="1230"/>
        <item x="1314"/>
        <item x="1269"/>
        <item x="609"/>
        <item x="1112"/>
        <item x="1424"/>
        <item x="1043"/>
        <item x="1135"/>
        <item x="1248"/>
        <item x="1266"/>
        <item x="1455"/>
        <item x="1123"/>
        <item x="988"/>
        <item x="1226"/>
        <item x="816"/>
        <item x="63"/>
        <item x="555"/>
        <item x="911"/>
        <item x="921"/>
        <item x="1480"/>
        <item x="1513"/>
        <item x="1515"/>
        <item x="1516"/>
        <item x="1517"/>
        <item x="1538"/>
        <item x="1539"/>
        <item x="1540"/>
        <item x="1500"/>
        <item x="1450"/>
        <item x="1336"/>
        <item x="566"/>
        <item x="1503"/>
        <item x="1292"/>
        <item x="1272"/>
        <item x="301"/>
        <item x="908"/>
        <item x="548"/>
        <item x="1396"/>
        <item x="438"/>
        <item x="1275"/>
        <item x="1511"/>
        <item x="10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3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Cerrada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60C4462-0C02-4356-8132-39580D2E3354}" name="TablaDinámica28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1:N35" firstHeaderRow="1" firstDataRow="3" firstDataCol="1"/>
  <pivotFields count="4">
    <pivotField axis="axisRow" dataField="1" showAll="0">
      <items count="5">
        <item x="0"/>
        <item h="1" x="1"/>
        <item h="1" x="3"/>
        <item h="1" x="2"/>
        <item t="default"/>
      </items>
    </pivotField>
    <pivotField axis="axisCol" numFmtId="14" showAll="0">
      <items count="3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</pivotFields>
  <rowFields count="1">
    <field x="0"/>
  </rowFields>
  <rowItems count="2">
    <i>
      <x/>
    </i>
    <i t="grand">
      <x/>
    </i>
  </rowItems>
  <colFields count="2">
    <field x="3"/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fecha de fi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1E2771-2BDD-4293-AA30-1696B714BEFB}" name="TablaDinámica4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26:N29" firstHeaderRow="1" firstDataRow="2" firstDataCol="1"/>
  <pivotFields count="42">
    <pivotField showAll="0"/>
    <pivotField showAll="0"/>
    <pivotField showAll="0"/>
    <pivotField showAll="0"/>
    <pivotField axis="axisRow" showAll="0">
      <items count="5">
        <item n="Equipos industriales-Cerrado" x="1"/>
        <item h="1" x="2"/>
        <item h="1" x="3"/>
        <item n="RE-Cerrado" h="1" x="0"/>
        <item t="default"/>
      </items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45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457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t="default"/>
      </items>
    </pivotField>
    <pivotField dataField="1" showAll="0">
      <items count="1544">
        <item x="6"/>
        <item x="11"/>
        <item x="16"/>
        <item x="17"/>
        <item x="18"/>
        <item x="13"/>
        <item x="30"/>
        <item x="44"/>
        <item x="53"/>
        <item x="56"/>
        <item x="19"/>
        <item x="55"/>
        <item x="64"/>
        <item x="59"/>
        <item x="66"/>
        <item x="49"/>
        <item x="54"/>
        <item x="43"/>
        <item x="86"/>
        <item x="34"/>
        <item x="32"/>
        <item x="31"/>
        <item x="42"/>
        <item x="62"/>
        <item x="1"/>
        <item x="25"/>
        <item x="9"/>
        <item x="99"/>
        <item x="100"/>
        <item x="101"/>
        <item x="102"/>
        <item x="105"/>
        <item x="108"/>
        <item x="93"/>
        <item x="109"/>
        <item x="95"/>
        <item x="112"/>
        <item x="111"/>
        <item x="97"/>
        <item x="12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94"/>
        <item x="130"/>
        <item x="96"/>
        <item x="150"/>
        <item x="72"/>
        <item x="28"/>
        <item x="168"/>
        <item x="147"/>
        <item x="146"/>
        <item x="128"/>
        <item x="148"/>
        <item x="186"/>
        <item x="198"/>
        <item x="203"/>
        <item x="171"/>
        <item x="126"/>
        <item x="197"/>
        <item x="211"/>
        <item x="210"/>
        <item x="35"/>
        <item x="224"/>
        <item x="219"/>
        <item x="232"/>
        <item x="233"/>
        <item x="234"/>
        <item x="237"/>
        <item x="238"/>
        <item x="239"/>
        <item x="240"/>
        <item x="235"/>
        <item x="242"/>
        <item x="230"/>
        <item x="92"/>
        <item x="245"/>
        <item x="244"/>
        <item x="225"/>
        <item x="194"/>
        <item x="2"/>
        <item x="36"/>
        <item x="37"/>
        <item x="69"/>
        <item x="75"/>
        <item x="76"/>
        <item x="110"/>
        <item x="116"/>
        <item x="124"/>
        <item x="125"/>
        <item x="145"/>
        <item x="162"/>
        <item x="169"/>
        <item x="217"/>
        <item x="166"/>
        <item x="114"/>
        <item x="170"/>
        <item x="107"/>
        <item x="177"/>
        <item x="185"/>
        <item x="187"/>
        <item x="190"/>
        <item x="218"/>
        <item x="226"/>
        <item x="227"/>
        <item x="205"/>
        <item x="246"/>
        <item x="4"/>
        <item x="12"/>
        <item x="22"/>
        <item x="68"/>
        <item x="77"/>
        <item x="215"/>
        <item x="257"/>
        <item x="255"/>
        <item x="269"/>
        <item x="261"/>
        <item x="279"/>
        <item x="277"/>
        <item x="285"/>
        <item x="287"/>
        <item x="292"/>
        <item x="302"/>
        <item x="306"/>
        <item x="251"/>
        <item x="317"/>
        <item x="318"/>
        <item x="320"/>
        <item x="321"/>
        <item x="322"/>
        <item x="331"/>
        <item x="334"/>
        <item x="327"/>
        <item x="343"/>
        <item x="344"/>
        <item x="345"/>
        <item x="335"/>
        <item x="266"/>
        <item x="264"/>
        <item x="247"/>
        <item x="204"/>
        <item x="202"/>
        <item x="346"/>
        <item x="179"/>
        <item x="350"/>
        <item x="339"/>
        <item x="280"/>
        <item x="178"/>
        <item x="183"/>
        <item x="98"/>
        <item x="106"/>
        <item x="119"/>
        <item x="79"/>
        <item x="188"/>
        <item x="65"/>
        <item x="5"/>
        <item x="341"/>
        <item x="329"/>
        <item x="283"/>
        <item x="272"/>
        <item x="265"/>
        <item x="256"/>
        <item x="252"/>
        <item x="89"/>
        <item x="84"/>
        <item x="38"/>
        <item x="358"/>
        <item x="333"/>
        <item x="365"/>
        <item x="362"/>
        <item x="14"/>
        <item x="15"/>
        <item x="74"/>
        <item x="221"/>
        <item x="304"/>
        <item x="307"/>
        <item x="340"/>
        <item x="381"/>
        <item x="380"/>
        <item x="184"/>
        <item x="373"/>
        <item x="355"/>
        <item x="26"/>
        <item x="61"/>
        <item x="58"/>
        <item x="60"/>
        <item x="48"/>
        <item x="0"/>
        <item x="45"/>
        <item x="46"/>
        <item x="40"/>
        <item x="195"/>
        <item x="209"/>
        <item x="71"/>
        <item x="154"/>
        <item x="174"/>
        <item x="163"/>
        <item x="199"/>
        <item x="155"/>
        <item x="153"/>
        <item x="176"/>
        <item x="212"/>
        <item x="271"/>
        <item x="207"/>
        <item x="161"/>
        <item x="222"/>
        <item x="196"/>
        <item x="70"/>
        <item x="21"/>
        <item x="274"/>
        <item x="214"/>
        <item x="216"/>
        <item x="167"/>
        <item x="337"/>
        <item x="298"/>
        <item x="57"/>
        <item x="294"/>
        <item x="115"/>
        <item x="357"/>
        <item x="314"/>
        <item x="332"/>
        <item x="83"/>
        <item x="360"/>
        <item x="363"/>
        <item x="129"/>
        <item x="113"/>
        <item x="399"/>
        <item x="383"/>
        <item x="123"/>
        <item x="396"/>
        <item x="425"/>
        <item x="410"/>
        <item x="385"/>
        <item x="29"/>
        <item x="24"/>
        <item x="436"/>
        <item x="359"/>
        <item x="428"/>
        <item x="395"/>
        <item x="422"/>
        <item x="364"/>
        <item x="433"/>
        <item x="213"/>
        <item x="151"/>
        <item x="103"/>
        <item x="91"/>
        <item x="118"/>
        <item x="134"/>
        <item x="88"/>
        <item x="173"/>
        <item x="437"/>
        <item x="418"/>
        <item x="347"/>
        <item x="39"/>
        <item x="52"/>
        <item x="439"/>
        <item x="443"/>
        <item x="427"/>
        <item x="446"/>
        <item x="375"/>
        <item x="457"/>
        <item x="466"/>
        <item x="398"/>
        <item x="447"/>
        <item x="464"/>
        <item x="467"/>
        <item x="319"/>
        <item x="328"/>
        <item x="478"/>
        <item x="482"/>
        <item x="419"/>
        <item x="297"/>
        <item x="41"/>
        <item x="472"/>
        <item x="468"/>
        <item x="471"/>
        <item x="117"/>
        <item x="165"/>
        <item x="453"/>
        <item x="313"/>
        <item x="409"/>
        <item x="397"/>
        <item x="451"/>
        <item x="336"/>
        <item x="426"/>
        <item x="67"/>
        <item x="421"/>
        <item x="157"/>
        <item x="180"/>
        <item x="303"/>
        <item x="200"/>
        <item x="377"/>
        <item x="356"/>
        <item x="407"/>
        <item x="181"/>
        <item x="305"/>
        <item x="315"/>
        <item x="144"/>
        <item x="104"/>
        <item x="159"/>
        <item x="73"/>
        <item x="284"/>
        <item x="254"/>
        <item x="160"/>
        <item x="488"/>
        <item x="497"/>
        <item x="288"/>
        <item x="308"/>
        <item x="289"/>
        <item x="316"/>
        <item x="378"/>
        <item x="282"/>
        <item x="253"/>
        <item x="406"/>
        <item x="389"/>
        <item x="366"/>
        <item x="189"/>
        <item x="323"/>
        <item x="278"/>
        <item x="273"/>
        <item x="201"/>
        <item x="175"/>
        <item x="172"/>
        <item x="208"/>
        <item x="263"/>
        <item x="286"/>
        <item x="276"/>
        <item x="416"/>
        <item x="417"/>
        <item x="456"/>
        <item x="414"/>
        <item x="420"/>
        <item x="424"/>
        <item x="293"/>
        <item x="404"/>
        <item x="470"/>
        <item x="458"/>
        <item x="182"/>
        <item x="475"/>
        <item x="434"/>
        <item x="388"/>
        <item x="485"/>
        <item x="460"/>
        <item x="353"/>
        <item x="492"/>
        <item x="490"/>
        <item x="469"/>
        <item x="413"/>
        <item x="525"/>
        <item x="506"/>
        <item x="412"/>
        <item x="473"/>
        <item x="449"/>
        <item x="494"/>
        <item x="259"/>
        <item x="435"/>
        <item x="374"/>
        <item x="228"/>
        <item x="90"/>
        <item x="3"/>
        <item x="299"/>
        <item x="348"/>
        <item x="309"/>
        <item x="430"/>
        <item x="20"/>
        <item x="491"/>
        <item x="461"/>
        <item x="330"/>
        <item x="291"/>
        <item x="241"/>
        <item x="527"/>
        <item x="516"/>
        <item x="8"/>
        <item x="23"/>
        <item x="231"/>
        <item x="312"/>
        <item x="530"/>
        <item x="367"/>
        <item x="368"/>
        <item x="486"/>
        <item x="122"/>
        <item x="504"/>
        <item x="538"/>
        <item x="503"/>
        <item x="484"/>
        <item x="476"/>
        <item x="349"/>
        <item x="354"/>
        <item x="387"/>
        <item x="509"/>
        <item x="483"/>
        <item x="267"/>
        <item x="535"/>
        <item x="517"/>
        <item x="534"/>
        <item x="495"/>
        <item x="370"/>
        <item x="352"/>
        <item x="553"/>
        <item x="520"/>
        <item x="551"/>
        <item x="515"/>
        <item x="361"/>
        <item x="545"/>
        <item x="507"/>
        <item x="465"/>
        <item x="561"/>
        <item x="557"/>
        <item x="440"/>
        <item x="584"/>
        <item x="590"/>
        <item x="569"/>
        <item x="578"/>
        <item x="502"/>
        <item x="560"/>
        <item x="508"/>
        <item x="593"/>
        <item x="583"/>
        <item x="556"/>
        <item x="552"/>
        <item x="546"/>
        <item x="533"/>
        <item x="532"/>
        <item x="528"/>
        <item x="498"/>
        <item x="369"/>
        <item x="575"/>
        <item x="603"/>
        <item x="511"/>
        <item x="588"/>
        <item x="615"/>
        <item x="610"/>
        <item x="612"/>
        <item x="621"/>
        <item x="544"/>
        <item x="618"/>
        <item x="597"/>
        <item x="564"/>
        <item x="505"/>
        <item x="613"/>
        <item x="619"/>
        <item x="616"/>
        <item x="452"/>
        <item x="206"/>
        <item x="626"/>
        <item x="591"/>
        <item x="625"/>
        <item x="526"/>
        <item x="477"/>
        <item x="376"/>
        <item x="567"/>
        <item x="568"/>
        <item x="338"/>
        <item x="481"/>
        <item x="223"/>
        <item x="635"/>
        <item x="633"/>
        <item x="631"/>
        <item x="640"/>
        <item x="512"/>
        <item x="27"/>
        <item x="405"/>
        <item x="594"/>
        <item x="596"/>
        <item x="127"/>
        <item x="636"/>
        <item x="392"/>
        <item x="587"/>
        <item x="493"/>
        <item x="295"/>
        <item x="80"/>
        <item x="250"/>
        <item x="480"/>
        <item x="310"/>
        <item x="541"/>
        <item x="627"/>
        <item x="565"/>
        <item x="268"/>
        <item x="581"/>
        <item x="326"/>
        <item x="549"/>
        <item x="607"/>
        <item x="479"/>
        <item x="617"/>
        <item x="644"/>
        <item x="642"/>
        <item x="637"/>
        <item x="550"/>
        <item x="258"/>
        <item x="598"/>
        <item x="50"/>
        <item x="604"/>
        <item x="514"/>
        <item x="647"/>
        <item x="646"/>
        <item x="641"/>
        <item x="630"/>
        <item x="624"/>
        <item x="602"/>
        <item x="573"/>
        <item x="542"/>
        <item x="522"/>
        <item x="496"/>
        <item x="651"/>
        <item x="648"/>
        <item x="554"/>
        <item x="324"/>
        <item x="562"/>
        <item x="661"/>
        <item x="668"/>
        <item x="672"/>
        <item x="682"/>
        <item x="663"/>
        <item x="692"/>
        <item x="670"/>
        <item x="657"/>
        <item x="665"/>
        <item x="47"/>
        <item x="686"/>
        <item x="684"/>
        <item x="696"/>
        <item x="694"/>
        <item x="691"/>
        <item x="688"/>
        <item x="654"/>
        <item x="650"/>
        <item x="645"/>
        <item x="638"/>
        <item x="78"/>
        <item x="379"/>
        <item x="393"/>
        <item x="400"/>
        <item x="408"/>
        <item x="611"/>
        <item x="709"/>
        <item x="659"/>
        <item x="705"/>
        <item x="698"/>
        <item x="713"/>
        <item x="697"/>
        <item x="608"/>
        <item x="589"/>
        <item x="543"/>
        <item x="689"/>
        <item x="707"/>
        <item x="690"/>
        <item x="708"/>
        <item x="706"/>
        <item x="574"/>
        <item x="699"/>
        <item x="658"/>
        <item x="384"/>
        <item x="523"/>
        <item x="678"/>
        <item x="676"/>
        <item x="710"/>
        <item x="193"/>
        <item x="714"/>
        <item x="726"/>
        <item x="725"/>
        <item x="653"/>
        <item x="572"/>
        <item x="687"/>
        <item x="601"/>
        <item x="582"/>
        <item x="727"/>
        <item x="487"/>
        <item x="765"/>
        <item x="734"/>
        <item x="769"/>
        <item x="770"/>
        <item x="664"/>
        <item x="666"/>
        <item x="671"/>
        <item x="744"/>
        <item x="675"/>
        <item x="780"/>
        <item x="372"/>
        <item x="248"/>
        <item x="249"/>
        <item x="762"/>
        <item x="728"/>
        <item x="623"/>
        <item x="786"/>
        <item x="474"/>
        <item x="432"/>
        <item x="547"/>
        <item x="701"/>
        <item x="429"/>
        <item x="563"/>
        <item x="606"/>
        <item x="614"/>
        <item x="655"/>
        <item x="704"/>
        <item x="700"/>
        <item x="634"/>
        <item x="325"/>
        <item x="595"/>
        <item x="600"/>
        <item x="660"/>
        <item x="724"/>
        <item x="220"/>
        <item x="275"/>
        <item x="371"/>
        <item x="558"/>
        <item x="757"/>
        <item x="262"/>
        <item x="164"/>
        <item x="33"/>
        <item x="570"/>
        <item x="579"/>
        <item x="662"/>
        <item x="693"/>
        <item x="721"/>
        <item x="763"/>
        <item x="720"/>
        <item x="732"/>
        <item x="782"/>
        <item x="793"/>
        <item x="652"/>
        <item x="784"/>
        <item x="441"/>
        <item x="764"/>
        <item x="806"/>
        <item x="798"/>
        <item x="656"/>
        <item x="768"/>
        <item x="815"/>
        <item x="817"/>
        <item x="229"/>
        <item x="518"/>
        <item x="722"/>
        <item x="829"/>
        <item x="778"/>
        <item x="794"/>
        <item x="788"/>
        <item x="833"/>
        <item x="489"/>
        <item x="831"/>
        <item x="830"/>
        <item x="774"/>
        <item x="243"/>
        <item x="766"/>
        <item x="735"/>
        <item x="792"/>
        <item x="683"/>
        <item x="751"/>
        <item x="736"/>
        <item x="745"/>
        <item x="729"/>
        <item x="796"/>
        <item x="759"/>
        <item x="773"/>
        <item x="777"/>
        <item x="790"/>
        <item x="820"/>
        <item x="821"/>
        <item x="818"/>
        <item x="783"/>
        <item x="823"/>
        <item x="767"/>
        <item x="737"/>
        <item x="730"/>
        <item x="760"/>
        <item x="825"/>
        <item x="837"/>
        <item x="844"/>
        <item x="839"/>
        <item x="846"/>
        <item x="740"/>
        <item x="808"/>
        <item x="746"/>
        <item x="677"/>
        <item x="795"/>
        <item x="743"/>
        <item x="513"/>
        <item x="849"/>
        <item x="822"/>
        <item x="847"/>
        <item x="841"/>
        <item x="828"/>
        <item x="868"/>
        <item x="858"/>
        <item x="867"/>
        <item x="853"/>
        <item x="851"/>
        <item x="850"/>
        <item x="801"/>
        <item x="884"/>
        <item x="882"/>
        <item x="855"/>
        <item x="742"/>
        <item x="643"/>
        <item x="758"/>
        <item x="394"/>
        <item x="311"/>
        <item x="886"/>
        <item x="813"/>
        <item x="824"/>
        <item x="874"/>
        <item x="799"/>
        <item x="752"/>
        <item x="892"/>
        <item x="411"/>
        <item x="835"/>
        <item x="901"/>
        <item x="907"/>
        <item x="887"/>
        <item x="854"/>
        <item x="862"/>
        <item x="863"/>
        <item x="861"/>
        <item x="840"/>
        <item x="903"/>
        <item x="859"/>
        <item x="856"/>
        <item x="880"/>
        <item x="871"/>
        <item x="779"/>
        <item x="879"/>
        <item x="885"/>
        <item x="896"/>
        <item x="842"/>
        <item x="869"/>
        <item x="860"/>
        <item x="857"/>
        <item x="883"/>
        <item x="912"/>
        <item x="889"/>
        <item x="937"/>
        <item x="931"/>
        <item x="922"/>
        <item x="920"/>
        <item x="909"/>
        <item x="838"/>
        <item x="836"/>
        <item x="834"/>
        <item x="809"/>
        <item x="872"/>
        <item x="893"/>
        <item x="803"/>
        <item x="805"/>
        <item x="804"/>
        <item x="800"/>
        <item x="785"/>
        <item x="702"/>
        <item x="351"/>
        <item x="121"/>
        <item x="939"/>
        <item x="914"/>
        <item x="906"/>
        <item x="791"/>
        <item x="814"/>
        <item x="913"/>
        <item x="787"/>
        <item x="947"/>
        <item x="953"/>
        <item x="967"/>
        <item x="919"/>
        <item x="649"/>
        <item x="679"/>
        <item x="680"/>
        <item x="695"/>
        <item x="749"/>
        <item x="750"/>
        <item x="754"/>
        <item x="761"/>
        <item x="776"/>
        <item x="974"/>
        <item x="972"/>
        <item x="964"/>
        <item x="960"/>
        <item x="741"/>
        <item x="950"/>
        <item x="888"/>
        <item x="807"/>
        <item x="845"/>
        <item x="873"/>
        <item x="875"/>
        <item x="958"/>
        <item x="969"/>
        <item x="971"/>
        <item x="952"/>
        <item x="723"/>
        <item x="935"/>
        <item x="878"/>
        <item x="986"/>
        <item x="954"/>
        <item x="936"/>
        <item x="910"/>
        <item x="900"/>
        <item x="895"/>
        <item x="756"/>
        <item x="753"/>
        <item x="580"/>
        <item x="455"/>
        <item x="445"/>
        <item x="442"/>
        <item x="423"/>
        <item x="386"/>
        <item x="149"/>
        <item x="87"/>
        <item x="994"/>
        <item x="848"/>
        <item x="963"/>
        <item x="1006"/>
        <item x="1005"/>
        <item x="1000"/>
        <item x="968"/>
        <item x="1022"/>
        <item x="997"/>
        <item x="998"/>
        <item x="1017"/>
        <item x="1004"/>
        <item x="999"/>
        <item x="586"/>
        <item x="1018"/>
        <item x="771"/>
        <item x="932"/>
        <item x="156"/>
        <item x="81"/>
        <item x="918"/>
        <item x="402"/>
        <item x="529"/>
        <item x="431"/>
        <item x="85"/>
        <item x="1012"/>
        <item x="1044"/>
        <item x="1020"/>
        <item x="1056"/>
        <item x="1054"/>
        <item x="1025"/>
        <item x="981"/>
        <item x="1031"/>
        <item x="1011"/>
        <item x="1072"/>
        <item x="1046"/>
        <item x="1071"/>
        <item x="1086"/>
        <item x="1087"/>
        <item x="1084"/>
        <item x="1067"/>
        <item x="1066"/>
        <item x="1040"/>
        <item x="1096"/>
        <item x="973"/>
        <item x="1068"/>
        <item x="1107"/>
        <item x="1106"/>
        <item x="1015"/>
        <item x="819"/>
        <item x="1019"/>
        <item x="1070"/>
        <item x="979"/>
        <item x="1048"/>
        <item x="1050"/>
        <item x="995"/>
        <item x="1079"/>
        <item x="1032"/>
        <item x="916"/>
        <item x="993"/>
        <item x="731"/>
        <item x="924"/>
        <item x="899"/>
        <item x="917"/>
        <item x="826"/>
        <item x="891"/>
        <item x="1045"/>
        <item x="1001"/>
        <item x="865"/>
        <item x="1027"/>
        <item x="898"/>
        <item x="1033"/>
        <item x="938"/>
        <item x="1010"/>
        <item x="1051"/>
        <item x="866"/>
        <item x="897"/>
        <item x="929"/>
        <item x="928"/>
        <item x="802"/>
        <item x="738"/>
        <item x="955"/>
        <item x="996"/>
        <item x="949"/>
        <item x="747"/>
        <item x="984"/>
        <item x="943"/>
        <item x="957"/>
        <item x="902"/>
        <item x="748"/>
        <item x="930"/>
        <item x="927"/>
        <item x="956"/>
        <item x="925"/>
        <item x="944"/>
        <item x="933"/>
        <item x="915"/>
        <item x="852"/>
        <item x="983"/>
        <item x="775"/>
        <item x="991"/>
        <item x="923"/>
        <item x="894"/>
        <item x="946"/>
        <item x="948"/>
        <item x="990"/>
        <item x="1100"/>
        <item x="966"/>
        <item x="832"/>
        <item x="1104"/>
        <item x="403"/>
        <item x="733"/>
        <item x="1080"/>
        <item x="1083"/>
        <item x="864"/>
        <item x="1055"/>
        <item x="1008"/>
        <item x="1102"/>
        <item x="1091"/>
        <item x="1111"/>
        <item x="1038"/>
        <item x="989"/>
        <item x="715"/>
        <item x="1058"/>
        <item x="934"/>
        <item x="717"/>
        <item x="942"/>
        <item x="1098"/>
        <item x="1016"/>
        <item x="1063"/>
        <item x="1122"/>
        <item x="1121"/>
        <item x="1094"/>
        <item x="1085"/>
        <item x="1142"/>
        <item x="1132"/>
        <item x="1143"/>
        <item x="1147"/>
        <item x="1049"/>
        <item x="1138"/>
        <item x="1131"/>
        <item x="1124"/>
        <item x="1073"/>
        <item x="1110"/>
        <item x="1101"/>
        <item x="755"/>
        <item x="1093"/>
        <item x="1129"/>
        <item x="1120"/>
        <item x="1114"/>
        <item x="1162"/>
        <item x="1161"/>
        <item x="1163"/>
        <item x="1148"/>
        <item x="1136"/>
        <item x="1137"/>
        <item x="1109"/>
        <item x="1130"/>
        <item x="1141"/>
        <item x="1139"/>
        <item x="1170"/>
        <item x="1177"/>
        <item x="1166"/>
        <item x="1178"/>
        <item x="1052"/>
        <item x="1179"/>
        <item x="1181"/>
        <item x="1150"/>
        <item x="905"/>
        <item x="1151"/>
        <item x="1108"/>
        <item x="1021"/>
        <item x="1198"/>
        <item x="1193"/>
        <item x="1187"/>
        <item x="1176"/>
        <item x="1149"/>
        <item x="1173"/>
        <item x="1188"/>
        <item x="1026"/>
        <item x="985"/>
        <item x="1014"/>
        <item x="1205"/>
        <item x="1175"/>
        <item x="1029"/>
        <item x="1134"/>
        <item x="1183"/>
        <item x="1189"/>
        <item x="1211"/>
        <item x="961"/>
        <item x="1184"/>
        <item x="1069"/>
        <item x="1053"/>
        <item x="1118"/>
        <item x="1007"/>
        <item x="1186"/>
        <item x="1113"/>
        <item x="1194"/>
        <item x="382"/>
        <item x="415"/>
        <item x="521"/>
        <item x="531"/>
        <item x="620"/>
        <item x="810"/>
        <item x="1037"/>
        <item x="1092"/>
        <item x="1126"/>
        <item x="1140"/>
        <item x="1074"/>
        <item x="1228"/>
        <item x="1227"/>
        <item x="1203"/>
        <item x="1197"/>
        <item x="1172"/>
        <item x="1165"/>
        <item x="1158"/>
        <item x="1168"/>
        <item x="1105"/>
        <item x="781"/>
        <item x="877"/>
        <item x="1028"/>
        <item x="1225"/>
        <item x="1157"/>
        <item x="1190"/>
        <item x="1252"/>
        <item x="1202"/>
        <item x="1171"/>
        <item x="1218"/>
        <item x="1251"/>
        <item x="1221"/>
        <item x="1254"/>
        <item x="1249"/>
        <item x="1244"/>
        <item x="1278"/>
        <item x="1219"/>
        <item x="1260"/>
        <item x="1246"/>
        <item x="1270"/>
        <item x="1258"/>
        <item x="1271"/>
        <item x="1280"/>
        <item x="1282"/>
        <item x="1267"/>
        <item x="1255"/>
        <item x="1243"/>
        <item x="1273"/>
        <item x="1237"/>
        <item x="1224"/>
        <item x="1030"/>
        <item x="1261"/>
        <item x="1245"/>
        <item x="1265"/>
        <item x="1060"/>
        <item x="1263"/>
        <item x="1214"/>
        <item x="1191"/>
        <item x="1235"/>
        <item x="1274"/>
        <item x="1287"/>
        <item x="1284"/>
        <item x="1283"/>
        <item x="1298"/>
        <item x="1301"/>
        <item x="1099"/>
        <item x="1223"/>
        <item x="1207"/>
        <item x="1299"/>
        <item x="1294"/>
        <item x="1264"/>
        <item x="1310"/>
        <item x="1304"/>
        <item x="1313"/>
        <item x="1305"/>
        <item x="1240"/>
        <item x="1289"/>
        <item x="1307"/>
        <item x="1210"/>
        <item x="1320"/>
        <item x="1329"/>
        <item x="977"/>
        <item x="1332"/>
        <item x="1204"/>
        <item x="1180"/>
        <item x="1315"/>
        <item x="1325"/>
        <item x="1331"/>
        <item x="1302"/>
        <item x="1321"/>
        <item x="1341"/>
        <item x="1337"/>
        <item x="1311"/>
        <item x="1308"/>
        <item x="1309"/>
        <item x="1234"/>
        <item x="1089"/>
        <item x="1327"/>
        <item x="1316"/>
        <item x="1351"/>
        <item x="1300"/>
        <item x="1343"/>
        <item x="1082"/>
        <item x="1345"/>
        <item x="1152"/>
        <item x="1328"/>
        <item x="1357"/>
        <item x="1352"/>
        <item x="812"/>
        <item x="1347"/>
        <item x="1199"/>
        <item x="1241"/>
        <item x="1326"/>
        <item x="1358"/>
        <item x="1366"/>
        <item x="1372"/>
        <item x="1356"/>
        <item x="1229"/>
        <item x="300"/>
        <item x="1303"/>
        <item x="1236"/>
        <item x="1371"/>
        <item x="1359"/>
        <item x="1375"/>
        <item x="1376"/>
        <item x="1363"/>
        <item x="1368"/>
        <item x="1346"/>
        <item x="1377"/>
        <item x="1195"/>
        <item x="1365"/>
        <item x="1379"/>
        <item x="1384"/>
        <item x="499"/>
        <item x="1306"/>
        <item x="1383"/>
        <item x="1373"/>
        <item x="1390"/>
        <item x="1367"/>
        <item x="1212"/>
        <item x="1386"/>
        <item x="1215"/>
        <item x="1208"/>
        <item x="1290"/>
        <item x="1387"/>
        <item x="1338"/>
        <item x="1382"/>
        <item x="1364"/>
        <item x="1296"/>
        <item x="1024"/>
        <item x="1145"/>
        <item x="1159"/>
        <item x="1404"/>
        <item x="1286"/>
        <item x="1062"/>
        <item x="1403"/>
        <item x="1401"/>
        <item x="1389"/>
        <item x="1344"/>
        <item x="1196"/>
        <item x="1128"/>
        <item x="1395"/>
        <item x="1034"/>
        <item x="1385"/>
        <item x="1293"/>
        <item x="1402"/>
        <item x="1398"/>
        <item x="1405"/>
        <item x="1391"/>
        <item x="1415"/>
        <item x="1416"/>
        <item x="1370"/>
        <item x="1322"/>
        <item x="1407"/>
        <item x="1417"/>
        <item x="1414"/>
        <item x="281"/>
        <item x="444"/>
        <item x="519"/>
        <item x="1064"/>
        <item x="7"/>
        <item x="1318"/>
        <item x="1409"/>
        <item x="1422"/>
        <item x="1348"/>
        <item x="1295"/>
        <item x="1388"/>
        <item x="1340"/>
        <item x="1349"/>
        <item x="236"/>
        <item x="1418"/>
        <item x="1420"/>
        <item x="982"/>
        <item x="1334"/>
        <item x="1312"/>
        <item x="1428"/>
        <item x="1277"/>
        <item x="1342"/>
        <item x="1430"/>
        <item x="1362"/>
        <item x="1432"/>
        <item x="1400"/>
        <item x="1435"/>
        <item x="1439"/>
        <item x="1440"/>
        <item x="1437"/>
        <item x="1397"/>
        <item x="152"/>
        <item x="1413"/>
        <item x="536"/>
        <item x="450"/>
        <item x="992"/>
        <item x="1441"/>
        <item x="1127"/>
        <item x="827"/>
        <item x="1443"/>
        <item x="1427"/>
        <item x="843"/>
        <item x="890"/>
        <item x="811"/>
        <item x="703"/>
        <item x="1423"/>
        <item x="987"/>
        <item x="501"/>
        <item x="391"/>
        <item x="1059"/>
        <item x="1042"/>
        <item x="1421"/>
        <item x="1319"/>
        <item x="1410"/>
        <item x="1201"/>
        <item x="1419"/>
        <item x="1276"/>
        <item x="1452"/>
        <item x="1381"/>
        <item x="1449"/>
        <item x="1442"/>
        <item x="1453"/>
        <item x="1213"/>
        <item x="1116"/>
        <item x="940"/>
        <item x="719"/>
        <item x="685"/>
        <item x="674"/>
        <item x="673"/>
        <item x="667"/>
        <item x="639"/>
        <item x="629"/>
        <item x="628"/>
        <item x="622"/>
        <item x="592"/>
        <item x="585"/>
        <item x="463"/>
        <item x="290"/>
        <item x="270"/>
        <item x="1446"/>
        <item x="1369"/>
        <item x="1355"/>
        <item x="1354"/>
        <item x="1279"/>
        <item x="1262"/>
        <item x="1257"/>
        <item x="1256"/>
        <item x="1216"/>
        <item x="1155"/>
        <item x="1153"/>
        <item x="1146"/>
        <item x="1090"/>
        <item x="1035"/>
        <item x="1013"/>
        <item x="965"/>
        <item x="945"/>
        <item x="941"/>
        <item x="1460"/>
        <item x="1457"/>
        <item x="1392"/>
        <item x="1458"/>
        <item x="1459"/>
        <item x="1466"/>
        <item x="1434"/>
        <item x="1425"/>
        <item x="1133"/>
        <item x="1471"/>
        <item x="1475"/>
        <item x="1473"/>
        <item x="1426"/>
        <item x="1482"/>
        <item x="1484"/>
        <item x="1483"/>
        <item x="1461"/>
        <item x="1481"/>
        <item x="1250"/>
        <item x="1469"/>
        <item x="1324"/>
        <item x="1247"/>
        <item x="1192"/>
        <item x="1408"/>
        <item x="1323"/>
        <item x="739"/>
        <item x="876"/>
        <item x="1361"/>
        <item x="1268"/>
        <item x="459"/>
        <item x="711"/>
        <item x="599"/>
        <item x="1075"/>
        <item x="1231"/>
        <item x="1465"/>
        <item x="1468"/>
        <item x="1487"/>
        <item x="1454"/>
        <item x="870"/>
        <item x="1433"/>
        <item x="1497"/>
        <item x="1486"/>
        <item x="462"/>
        <item x="1478"/>
        <item x="1496"/>
        <item x="1495"/>
        <item x="1488"/>
        <item x="158"/>
        <item x="1498"/>
        <item x="1499"/>
        <item x="1519"/>
        <item x="1525"/>
        <item x="1526"/>
        <item x="1520"/>
        <item x="1506"/>
        <item x="1531"/>
        <item x="1518"/>
        <item x="1477"/>
        <item x="1533"/>
        <item x="1528"/>
        <item x="1374"/>
        <item x="1534"/>
        <item x="1529"/>
        <item x="1462"/>
        <item x="1491"/>
        <item x="1493"/>
        <item x="1501"/>
        <item x="1490"/>
        <item x="1494"/>
        <item x="1335"/>
        <item x="1156"/>
        <item x="1169"/>
        <item x="1536"/>
        <item x="1489"/>
        <item x="1541"/>
        <item x="1378"/>
        <item x="1253"/>
        <item x="1505"/>
        <item x="1380"/>
        <item x="1057"/>
        <item x="1077"/>
        <item x="1097"/>
        <item x="1160"/>
        <item x="1088"/>
        <item x="1174"/>
        <item x="1036"/>
        <item x="1185"/>
        <item x="951"/>
        <item x="1451"/>
        <item x="1492"/>
        <item x="1394"/>
        <item x="712"/>
        <item x="1009"/>
        <item x="191"/>
        <item x="192"/>
        <item x="448"/>
        <item x="454"/>
        <item x="962"/>
        <item x="1023"/>
        <item x="1144"/>
        <item x="1281"/>
        <item x="1297"/>
        <item x="1411"/>
        <item x="524"/>
        <item x="577"/>
        <item x="716"/>
        <item x="1530"/>
        <item x="1479"/>
        <item x="1232"/>
        <item x="1217"/>
        <item x="1259"/>
        <item x="1523"/>
        <item x="1065"/>
        <item x="1167"/>
        <item x="1448"/>
        <item x="1447"/>
        <item x="1527"/>
        <item x="904"/>
        <item x="390"/>
        <item x="881"/>
        <item x="296"/>
        <item x="669"/>
        <item x="1291"/>
        <item x="1509"/>
        <item x="1521"/>
        <item x="1182"/>
        <item x="1444"/>
        <item x="1524"/>
        <item x="1456"/>
        <item x="1464"/>
        <item x="1485"/>
        <item x="1445"/>
        <item x="1507"/>
        <item x="1510"/>
        <item x="718"/>
        <item x="632"/>
        <item x="539"/>
        <item x="576"/>
        <item x="797"/>
        <item x="970"/>
        <item x="978"/>
        <item x="1002"/>
        <item x="1115"/>
        <item x="1117"/>
        <item x="1222"/>
        <item x="1502"/>
        <item x="1406"/>
        <item x="1200"/>
        <item x="1288"/>
        <item x="1285"/>
        <item x="1239"/>
        <item x="1238"/>
        <item x="1164"/>
        <item x="1076"/>
        <item x="976"/>
        <item x="975"/>
        <item x="401"/>
        <item x="772"/>
        <item x="1470"/>
        <item x="1233"/>
        <item x="1399"/>
        <item x="1463"/>
        <item x="1472"/>
        <item x="1467"/>
        <item x="1412"/>
        <item x="1474"/>
        <item x="1061"/>
        <item x="537"/>
        <item x="789"/>
        <item x="51"/>
        <item x="605"/>
        <item x="980"/>
        <item x="1003"/>
        <item x="1078"/>
        <item x="1125"/>
        <item x="1220"/>
        <item x="1333"/>
        <item x="1535"/>
        <item x="1095"/>
        <item x="1508"/>
        <item x="1041"/>
        <item x="1047"/>
        <item x="1039"/>
        <item x="1512"/>
        <item x="540"/>
        <item x="1542"/>
        <item x="1476"/>
        <item x="1350"/>
        <item x="1438"/>
        <item x="1429"/>
        <item x="1339"/>
        <item x="1209"/>
        <item x="342"/>
        <item x="1431"/>
        <item x="1393"/>
        <item x="1537"/>
        <item x="1360"/>
        <item x="1436"/>
        <item x="1206"/>
        <item x="1242"/>
        <item x="1514"/>
        <item x="260"/>
        <item x="559"/>
        <item x="571"/>
        <item x="1154"/>
        <item x="500"/>
        <item x="1103"/>
        <item x="1330"/>
        <item x="1081"/>
        <item x="1522"/>
        <item x="1532"/>
        <item x="959"/>
        <item x="926"/>
        <item x="510"/>
        <item x="1119"/>
        <item x="1317"/>
        <item x="1353"/>
        <item x="1504"/>
        <item x="681"/>
        <item x="1230"/>
        <item x="1314"/>
        <item x="1269"/>
        <item x="609"/>
        <item x="1112"/>
        <item x="1424"/>
        <item x="1043"/>
        <item x="1135"/>
        <item x="1248"/>
        <item x="1266"/>
        <item x="1455"/>
        <item x="1123"/>
        <item x="988"/>
        <item x="1226"/>
        <item x="816"/>
        <item x="63"/>
        <item x="555"/>
        <item x="911"/>
        <item x="921"/>
        <item x="1480"/>
        <item x="1513"/>
        <item x="1515"/>
        <item x="1516"/>
        <item x="1517"/>
        <item x="1538"/>
        <item x="1539"/>
        <item x="1540"/>
        <item x="1500"/>
        <item x="1450"/>
        <item x="1336"/>
        <item x="566"/>
        <item x="1503"/>
        <item x="1292"/>
        <item x="1272"/>
        <item x="301"/>
        <item x="908"/>
        <item x="548"/>
        <item x="1396"/>
        <item x="438"/>
        <item x="1275"/>
        <item x="1511"/>
        <item x="10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4"/>
  </rowFields>
  <rowItems count="2">
    <i>
      <x/>
    </i>
    <i t="grand">
      <x/>
    </i>
  </rowItems>
  <colFields count="1">
    <field x="3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Cerrada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3D1F794-BAF4-4679-8A59-DDAA9CBBE3B8}" name="TablaDinámica3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5:N58" firstHeaderRow="1" firstDataRow="2" firstDataCol="1"/>
  <pivotFields count="42">
    <pivotField showAll="0"/>
    <pivotField showAll="0"/>
    <pivotField showAll="0"/>
    <pivotField showAll="0"/>
    <pivotField axis="axisRow" multipleItemSelectionAllowed="1" showAll="0">
      <items count="5">
        <item h="1" x="1"/>
        <item n="Equipos médicos-Creado" x="2"/>
        <item n="GC-Creado" h="1" x="3"/>
        <item n="RE-Creado" h="1" x="0"/>
        <item t="default"/>
      </items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2" showAll="0">
      <items count="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45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457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t="default"/>
      </items>
    </pivotField>
    <pivotField showAll="0">
      <items count="1544">
        <item x="6"/>
        <item x="11"/>
        <item x="16"/>
        <item x="17"/>
        <item x="18"/>
        <item x="13"/>
        <item x="30"/>
        <item x="44"/>
        <item x="53"/>
        <item x="56"/>
        <item x="19"/>
        <item x="55"/>
        <item x="64"/>
        <item x="59"/>
        <item x="66"/>
        <item x="49"/>
        <item x="54"/>
        <item x="43"/>
        <item x="86"/>
        <item x="34"/>
        <item x="32"/>
        <item x="31"/>
        <item x="42"/>
        <item x="62"/>
        <item x="1"/>
        <item x="25"/>
        <item x="9"/>
        <item x="99"/>
        <item x="100"/>
        <item x="101"/>
        <item x="102"/>
        <item x="105"/>
        <item x="108"/>
        <item x="93"/>
        <item x="109"/>
        <item x="95"/>
        <item x="112"/>
        <item x="111"/>
        <item x="97"/>
        <item x="12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94"/>
        <item x="130"/>
        <item x="96"/>
        <item x="150"/>
        <item x="72"/>
        <item x="28"/>
        <item x="168"/>
        <item x="147"/>
        <item x="146"/>
        <item x="128"/>
        <item x="148"/>
        <item x="186"/>
        <item x="198"/>
        <item x="203"/>
        <item x="171"/>
        <item x="126"/>
        <item x="197"/>
        <item x="211"/>
        <item x="210"/>
        <item x="35"/>
        <item x="224"/>
        <item x="219"/>
        <item x="232"/>
        <item x="233"/>
        <item x="234"/>
        <item x="237"/>
        <item x="238"/>
        <item x="239"/>
        <item x="240"/>
        <item x="235"/>
        <item x="242"/>
        <item x="230"/>
        <item x="92"/>
        <item x="245"/>
        <item x="244"/>
        <item x="225"/>
        <item x="194"/>
        <item x="2"/>
        <item x="36"/>
        <item x="37"/>
        <item x="69"/>
        <item x="75"/>
        <item x="76"/>
        <item x="110"/>
        <item x="116"/>
        <item x="124"/>
        <item x="125"/>
        <item x="145"/>
        <item x="162"/>
        <item x="169"/>
        <item x="217"/>
        <item x="166"/>
        <item x="114"/>
        <item x="170"/>
        <item x="107"/>
        <item x="177"/>
        <item x="185"/>
        <item x="187"/>
        <item x="190"/>
        <item x="218"/>
        <item x="226"/>
        <item x="227"/>
        <item x="205"/>
        <item x="246"/>
        <item x="4"/>
        <item x="12"/>
        <item x="22"/>
        <item x="68"/>
        <item x="77"/>
        <item x="215"/>
        <item x="257"/>
        <item x="255"/>
        <item x="269"/>
        <item x="261"/>
        <item x="279"/>
        <item x="277"/>
        <item x="285"/>
        <item x="287"/>
        <item x="292"/>
        <item x="302"/>
        <item x="306"/>
        <item x="251"/>
        <item x="317"/>
        <item x="318"/>
        <item x="320"/>
        <item x="321"/>
        <item x="322"/>
        <item x="331"/>
        <item x="334"/>
        <item x="327"/>
        <item x="343"/>
        <item x="344"/>
        <item x="345"/>
        <item x="335"/>
        <item x="266"/>
        <item x="264"/>
        <item x="247"/>
        <item x="204"/>
        <item x="202"/>
        <item x="346"/>
        <item x="179"/>
        <item x="350"/>
        <item x="339"/>
        <item x="280"/>
        <item x="178"/>
        <item x="183"/>
        <item x="98"/>
        <item x="106"/>
        <item x="119"/>
        <item x="79"/>
        <item x="188"/>
        <item x="65"/>
        <item x="5"/>
        <item x="341"/>
        <item x="329"/>
        <item x="283"/>
        <item x="272"/>
        <item x="265"/>
        <item x="256"/>
        <item x="252"/>
        <item x="89"/>
        <item x="84"/>
        <item x="38"/>
        <item x="358"/>
        <item x="333"/>
        <item x="365"/>
        <item x="362"/>
        <item x="14"/>
        <item x="15"/>
        <item x="74"/>
        <item x="221"/>
        <item x="304"/>
        <item x="307"/>
        <item x="340"/>
        <item x="381"/>
        <item x="380"/>
        <item x="184"/>
        <item x="373"/>
        <item x="355"/>
        <item x="26"/>
        <item x="61"/>
        <item x="58"/>
        <item x="60"/>
        <item x="48"/>
        <item x="0"/>
        <item x="45"/>
        <item x="46"/>
        <item x="40"/>
        <item x="195"/>
        <item x="209"/>
        <item x="71"/>
        <item x="154"/>
        <item x="174"/>
        <item x="163"/>
        <item x="199"/>
        <item x="155"/>
        <item x="153"/>
        <item x="176"/>
        <item x="212"/>
        <item x="271"/>
        <item x="207"/>
        <item x="161"/>
        <item x="222"/>
        <item x="196"/>
        <item x="70"/>
        <item x="21"/>
        <item x="274"/>
        <item x="214"/>
        <item x="216"/>
        <item x="167"/>
        <item x="337"/>
        <item x="298"/>
        <item x="57"/>
        <item x="294"/>
        <item x="115"/>
        <item x="357"/>
        <item x="314"/>
        <item x="332"/>
        <item x="83"/>
        <item x="360"/>
        <item x="363"/>
        <item x="129"/>
        <item x="113"/>
        <item x="399"/>
        <item x="383"/>
        <item x="123"/>
        <item x="396"/>
        <item x="425"/>
        <item x="410"/>
        <item x="385"/>
        <item x="29"/>
        <item x="24"/>
        <item x="436"/>
        <item x="359"/>
        <item x="428"/>
        <item x="395"/>
        <item x="422"/>
        <item x="364"/>
        <item x="433"/>
        <item x="213"/>
        <item x="151"/>
        <item x="103"/>
        <item x="91"/>
        <item x="118"/>
        <item x="134"/>
        <item x="88"/>
        <item x="173"/>
        <item x="437"/>
        <item x="418"/>
        <item x="347"/>
        <item x="39"/>
        <item x="52"/>
        <item x="439"/>
        <item x="443"/>
        <item x="427"/>
        <item x="446"/>
        <item x="375"/>
        <item x="457"/>
        <item x="466"/>
        <item x="398"/>
        <item x="447"/>
        <item x="464"/>
        <item x="467"/>
        <item x="319"/>
        <item x="328"/>
        <item x="478"/>
        <item x="482"/>
        <item x="419"/>
        <item x="297"/>
        <item x="41"/>
        <item x="472"/>
        <item x="468"/>
        <item x="471"/>
        <item x="117"/>
        <item x="165"/>
        <item x="453"/>
        <item x="313"/>
        <item x="409"/>
        <item x="397"/>
        <item x="451"/>
        <item x="336"/>
        <item x="426"/>
        <item x="67"/>
        <item x="421"/>
        <item x="157"/>
        <item x="180"/>
        <item x="303"/>
        <item x="200"/>
        <item x="377"/>
        <item x="356"/>
        <item x="407"/>
        <item x="181"/>
        <item x="305"/>
        <item x="315"/>
        <item x="144"/>
        <item x="104"/>
        <item x="159"/>
        <item x="73"/>
        <item x="284"/>
        <item x="254"/>
        <item x="160"/>
        <item x="488"/>
        <item x="497"/>
        <item x="288"/>
        <item x="308"/>
        <item x="289"/>
        <item x="316"/>
        <item x="378"/>
        <item x="282"/>
        <item x="253"/>
        <item x="406"/>
        <item x="389"/>
        <item x="366"/>
        <item x="189"/>
        <item x="323"/>
        <item x="278"/>
        <item x="273"/>
        <item x="201"/>
        <item x="175"/>
        <item x="172"/>
        <item x="208"/>
        <item x="263"/>
        <item x="286"/>
        <item x="276"/>
        <item x="416"/>
        <item x="417"/>
        <item x="456"/>
        <item x="414"/>
        <item x="420"/>
        <item x="424"/>
        <item x="293"/>
        <item x="404"/>
        <item x="470"/>
        <item x="458"/>
        <item x="182"/>
        <item x="475"/>
        <item x="434"/>
        <item x="388"/>
        <item x="485"/>
        <item x="460"/>
        <item x="353"/>
        <item x="492"/>
        <item x="490"/>
        <item x="469"/>
        <item x="413"/>
        <item x="525"/>
        <item x="506"/>
        <item x="412"/>
        <item x="473"/>
        <item x="449"/>
        <item x="494"/>
        <item x="259"/>
        <item x="435"/>
        <item x="374"/>
        <item x="228"/>
        <item x="90"/>
        <item x="3"/>
        <item x="299"/>
        <item x="348"/>
        <item x="309"/>
        <item x="430"/>
        <item x="20"/>
        <item x="491"/>
        <item x="461"/>
        <item x="330"/>
        <item x="291"/>
        <item x="241"/>
        <item x="527"/>
        <item x="516"/>
        <item x="8"/>
        <item x="23"/>
        <item x="231"/>
        <item x="312"/>
        <item x="530"/>
        <item x="367"/>
        <item x="368"/>
        <item x="486"/>
        <item x="122"/>
        <item x="504"/>
        <item x="538"/>
        <item x="503"/>
        <item x="484"/>
        <item x="476"/>
        <item x="349"/>
        <item x="354"/>
        <item x="387"/>
        <item x="509"/>
        <item x="483"/>
        <item x="267"/>
        <item x="535"/>
        <item x="517"/>
        <item x="534"/>
        <item x="495"/>
        <item x="370"/>
        <item x="352"/>
        <item x="553"/>
        <item x="520"/>
        <item x="551"/>
        <item x="515"/>
        <item x="361"/>
        <item x="545"/>
        <item x="507"/>
        <item x="465"/>
        <item x="561"/>
        <item x="557"/>
        <item x="440"/>
        <item x="584"/>
        <item x="590"/>
        <item x="569"/>
        <item x="578"/>
        <item x="502"/>
        <item x="560"/>
        <item x="508"/>
        <item x="593"/>
        <item x="583"/>
        <item x="556"/>
        <item x="552"/>
        <item x="546"/>
        <item x="533"/>
        <item x="532"/>
        <item x="528"/>
        <item x="498"/>
        <item x="369"/>
        <item x="575"/>
        <item x="603"/>
        <item x="511"/>
        <item x="588"/>
        <item x="615"/>
        <item x="610"/>
        <item x="612"/>
        <item x="621"/>
        <item x="544"/>
        <item x="618"/>
        <item x="597"/>
        <item x="564"/>
        <item x="505"/>
        <item x="613"/>
        <item x="619"/>
        <item x="616"/>
        <item x="452"/>
        <item x="206"/>
        <item x="626"/>
        <item x="591"/>
        <item x="625"/>
        <item x="526"/>
        <item x="477"/>
        <item x="376"/>
        <item x="567"/>
        <item x="568"/>
        <item x="338"/>
        <item x="481"/>
        <item x="223"/>
        <item x="635"/>
        <item x="633"/>
        <item x="631"/>
        <item x="640"/>
        <item x="512"/>
        <item x="27"/>
        <item x="405"/>
        <item x="594"/>
        <item x="596"/>
        <item x="127"/>
        <item x="636"/>
        <item x="392"/>
        <item x="587"/>
        <item x="493"/>
        <item x="295"/>
        <item x="80"/>
        <item x="250"/>
        <item x="480"/>
        <item x="310"/>
        <item x="541"/>
        <item x="627"/>
        <item x="565"/>
        <item x="268"/>
        <item x="581"/>
        <item x="326"/>
        <item x="549"/>
        <item x="607"/>
        <item x="479"/>
        <item x="617"/>
        <item x="644"/>
        <item x="642"/>
        <item x="637"/>
        <item x="550"/>
        <item x="258"/>
        <item x="598"/>
        <item x="50"/>
        <item x="604"/>
        <item x="514"/>
        <item x="647"/>
        <item x="646"/>
        <item x="641"/>
        <item x="630"/>
        <item x="624"/>
        <item x="602"/>
        <item x="573"/>
        <item x="542"/>
        <item x="522"/>
        <item x="496"/>
        <item x="651"/>
        <item x="648"/>
        <item x="554"/>
        <item x="324"/>
        <item x="562"/>
        <item x="661"/>
        <item x="668"/>
        <item x="672"/>
        <item x="682"/>
        <item x="663"/>
        <item x="692"/>
        <item x="670"/>
        <item x="657"/>
        <item x="665"/>
        <item x="47"/>
        <item x="686"/>
        <item x="684"/>
        <item x="696"/>
        <item x="694"/>
        <item x="691"/>
        <item x="688"/>
        <item x="654"/>
        <item x="650"/>
        <item x="645"/>
        <item x="638"/>
        <item x="78"/>
        <item x="379"/>
        <item x="393"/>
        <item x="400"/>
        <item x="408"/>
        <item x="611"/>
        <item x="709"/>
        <item x="659"/>
        <item x="705"/>
        <item x="698"/>
        <item x="713"/>
        <item x="697"/>
        <item x="608"/>
        <item x="589"/>
        <item x="543"/>
        <item x="689"/>
        <item x="707"/>
        <item x="690"/>
        <item x="708"/>
        <item x="706"/>
        <item x="574"/>
        <item x="699"/>
        <item x="658"/>
        <item x="384"/>
        <item x="523"/>
        <item x="678"/>
        <item x="676"/>
        <item x="710"/>
        <item x="193"/>
        <item x="714"/>
        <item x="726"/>
        <item x="725"/>
        <item x="653"/>
        <item x="572"/>
        <item x="687"/>
        <item x="601"/>
        <item x="582"/>
        <item x="727"/>
        <item x="487"/>
        <item x="765"/>
        <item x="734"/>
        <item x="769"/>
        <item x="770"/>
        <item x="664"/>
        <item x="666"/>
        <item x="671"/>
        <item x="744"/>
        <item x="675"/>
        <item x="780"/>
        <item x="372"/>
        <item x="248"/>
        <item x="249"/>
        <item x="762"/>
        <item x="728"/>
        <item x="623"/>
        <item x="786"/>
        <item x="474"/>
        <item x="432"/>
        <item x="547"/>
        <item x="701"/>
        <item x="429"/>
        <item x="563"/>
        <item x="606"/>
        <item x="614"/>
        <item x="655"/>
        <item x="704"/>
        <item x="700"/>
        <item x="634"/>
        <item x="325"/>
        <item x="595"/>
        <item x="600"/>
        <item x="660"/>
        <item x="724"/>
        <item x="220"/>
        <item x="275"/>
        <item x="371"/>
        <item x="558"/>
        <item x="757"/>
        <item x="262"/>
        <item x="164"/>
        <item x="33"/>
        <item x="570"/>
        <item x="579"/>
        <item x="662"/>
        <item x="693"/>
        <item x="721"/>
        <item x="763"/>
        <item x="720"/>
        <item x="732"/>
        <item x="782"/>
        <item x="793"/>
        <item x="652"/>
        <item x="784"/>
        <item x="441"/>
        <item x="764"/>
        <item x="806"/>
        <item x="798"/>
        <item x="656"/>
        <item x="768"/>
        <item x="815"/>
        <item x="817"/>
        <item x="229"/>
        <item x="518"/>
        <item x="722"/>
        <item x="829"/>
        <item x="778"/>
        <item x="794"/>
        <item x="788"/>
        <item x="833"/>
        <item x="489"/>
        <item x="831"/>
        <item x="830"/>
        <item x="774"/>
        <item x="243"/>
        <item x="766"/>
        <item x="735"/>
        <item x="792"/>
        <item x="683"/>
        <item x="751"/>
        <item x="736"/>
        <item x="745"/>
        <item x="729"/>
        <item x="796"/>
        <item x="759"/>
        <item x="773"/>
        <item x="777"/>
        <item x="790"/>
        <item x="820"/>
        <item x="821"/>
        <item x="818"/>
        <item x="783"/>
        <item x="823"/>
        <item x="767"/>
        <item x="737"/>
        <item x="730"/>
        <item x="760"/>
        <item x="825"/>
        <item x="837"/>
        <item x="844"/>
        <item x="839"/>
        <item x="846"/>
        <item x="740"/>
        <item x="808"/>
        <item x="746"/>
        <item x="677"/>
        <item x="795"/>
        <item x="743"/>
        <item x="513"/>
        <item x="849"/>
        <item x="822"/>
        <item x="847"/>
        <item x="841"/>
        <item x="828"/>
        <item x="868"/>
        <item x="858"/>
        <item x="867"/>
        <item x="853"/>
        <item x="851"/>
        <item x="850"/>
        <item x="801"/>
        <item x="884"/>
        <item x="882"/>
        <item x="855"/>
        <item x="742"/>
        <item x="643"/>
        <item x="758"/>
        <item x="394"/>
        <item x="311"/>
        <item x="886"/>
        <item x="813"/>
        <item x="824"/>
        <item x="874"/>
        <item x="799"/>
        <item x="752"/>
        <item x="892"/>
        <item x="411"/>
        <item x="835"/>
        <item x="901"/>
        <item x="907"/>
        <item x="887"/>
        <item x="854"/>
        <item x="862"/>
        <item x="863"/>
        <item x="861"/>
        <item x="840"/>
        <item x="903"/>
        <item x="859"/>
        <item x="856"/>
        <item x="880"/>
        <item x="871"/>
        <item x="779"/>
        <item x="879"/>
        <item x="885"/>
        <item x="896"/>
        <item x="842"/>
        <item x="869"/>
        <item x="860"/>
        <item x="857"/>
        <item x="883"/>
        <item x="912"/>
        <item x="889"/>
        <item x="937"/>
        <item x="931"/>
        <item x="922"/>
        <item x="920"/>
        <item x="909"/>
        <item x="838"/>
        <item x="836"/>
        <item x="834"/>
        <item x="809"/>
        <item x="872"/>
        <item x="893"/>
        <item x="803"/>
        <item x="805"/>
        <item x="804"/>
        <item x="800"/>
        <item x="785"/>
        <item x="702"/>
        <item x="351"/>
        <item x="121"/>
        <item x="939"/>
        <item x="914"/>
        <item x="906"/>
        <item x="791"/>
        <item x="814"/>
        <item x="913"/>
        <item x="787"/>
        <item x="947"/>
        <item x="953"/>
        <item x="967"/>
        <item x="919"/>
        <item x="649"/>
        <item x="679"/>
        <item x="680"/>
        <item x="695"/>
        <item x="749"/>
        <item x="750"/>
        <item x="754"/>
        <item x="761"/>
        <item x="776"/>
        <item x="974"/>
        <item x="972"/>
        <item x="964"/>
        <item x="960"/>
        <item x="741"/>
        <item x="950"/>
        <item x="888"/>
        <item x="807"/>
        <item x="845"/>
        <item x="873"/>
        <item x="875"/>
        <item x="958"/>
        <item x="969"/>
        <item x="971"/>
        <item x="952"/>
        <item x="723"/>
        <item x="935"/>
        <item x="878"/>
        <item x="986"/>
        <item x="954"/>
        <item x="936"/>
        <item x="910"/>
        <item x="900"/>
        <item x="895"/>
        <item x="756"/>
        <item x="753"/>
        <item x="580"/>
        <item x="455"/>
        <item x="445"/>
        <item x="442"/>
        <item x="423"/>
        <item x="386"/>
        <item x="149"/>
        <item x="87"/>
        <item x="994"/>
        <item x="848"/>
        <item x="963"/>
        <item x="1006"/>
        <item x="1005"/>
        <item x="1000"/>
        <item x="968"/>
        <item x="1022"/>
        <item x="997"/>
        <item x="998"/>
        <item x="1017"/>
        <item x="1004"/>
        <item x="999"/>
        <item x="586"/>
        <item x="1018"/>
        <item x="771"/>
        <item x="932"/>
        <item x="156"/>
        <item x="81"/>
        <item x="918"/>
        <item x="402"/>
        <item x="529"/>
        <item x="431"/>
        <item x="85"/>
        <item x="1012"/>
        <item x="1044"/>
        <item x="1020"/>
        <item x="1056"/>
        <item x="1054"/>
        <item x="1025"/>
        <item x="981"/>
        <item x="1031"/>
        <item x="1011"/>
        <item x="1072"/>
        <item x="1046"/>
        <item x="1071"/>
        <item x="1086"/>
        <item x="1087"/>
        <item x="1084"/>
        <item x="1067"/>
        <item x="1066"/>
        <item x="1040"/>
        <item x="1096"/>
        <item x="973"/>
        <item x="1068"/>
        <item x="1107"/>
        <item x="1106"/>
        <item x="1015"/>
        <item x="819"/>
        <item x="1019"/>
        <item x="1070"/>
        <item x="979"/>
        <item x="1048"/>
        <item x="1050"/>
        <item x="995"/>
        <item x="1079"/>
        <item x="1032"/>
        <item x="916"/>
        <item x="993"/>
        <item x="731"/>
        <item x="924"/>
        <item x="899"/>
        <item x="917"/>
        <item x="826"/>
        <item x="891"/>
        <item x="1045"/>
        <item x="1001"/>
        <item x="865"/>
        <item x="1027"/>
        <item x="898"/>
        <item x="1033"/>
        <item x="938"/>
        <item x="1010"/>
        <item x="1051"/>
        <item x="866"/>
        <item x="897"/>
        <item x="929"/>
        <item x="928"/>
        <item x="802"/>
        <item x="738"/>
        <item x="955"/>
        <item x="996"/>
        <item x="949"/>
        <item x="747"/>
        <item x="984"/>
        <item x="943"/>
        <item x="957"/>
        <item x="902"/>
        <item x="748"/>
        <item x="930"/>
        <item x="927"/>
        <item x="956"/>
        <item x="925"/>
        <item x="944"/>
        <item x="933"/>
        <item x="915"/>
        <item x="852"/>
        <item x="983"/>
        <item x="775"/>
        <item x="991"/>
        <item x="923"/>
        <item x="894"/>
        <item x="946"/>
        <item x="948"/>
        <item x="990"/>
        <item x="1100"/>
        <item x="966"/>
        <item x="832"/>
        <item x="1104"/>
        <item x="403"/>
        <item x="733"/>
        <item x="1080"/>
        <item x="1083"/>
        <item x="864"/>
        <item x="1055"/>
        <item x="1008"/>
        <item x="1102"/>
        <item x="1091"/>
        <item x="1111"/>
        <item x="1038"/>
        <item x="989"/>
        <item x="715"/>
        <item x="1058"/>
        <item x="934"/>
        <item x="717"/>
        <item x="942"/>
        <item x="1098"/>
        <item x="1016"/>
        <item x="1063"/>
        <item x="1122"/>
        <item x="1121"/>
        <item x="1094"/>
        <item x="1085"/>
        <item x="1142"/>
        <item x="1132"/>
        <item x="1143"/>
        <item x="1147"/>
        <item x="1049"/>
        <item x="1138"/>
        <item x="1131"/>
        <item x="1124"/>
        <item x="1073"/>
        <item x="1110"/>
        <item x="1101"/>
        <item x="755"/>
        <item x="1093"/>
        <item x="1129"/>
        <item x="1120"/>
        <item x="1114"/>
        <item x="1162"/>
        <item x="1161"/>
        <item x="1163"/>
        <item x="1148"/>
        <item x="1136"/>
        <item x="1137"/>
        <item x="1109"/>
        <item x="1130"/>
        <item x="1141"/>
        <item x="1139"/>
        <item x="1170"/>
        <item x="1177"/>
        <item x="1166"/>
        <item x="1178"/>
        <item x="1052"/>
        <item x="1179"/>
        <item x="1181"/>
        <item x="1150"/>
        <item x="905"/>
        <item x="1151"/>
        <item x="1108"/>
        <item x="1021"/>
        <item x="1198"/>
        <item x="1193"/>
        <item x="1187"/>
        <item x="1176"/>
        <item x="1149"/>
        <item x="1173"/>
        <item x="1188"/>
        <item x="1026"/>
        <item x="985"/>
        <item x="1014"/>
        <item x="1205"/>
        <item x="1175"/>
        <item x="1029"/>
        <item x="1134"/>
        <item x="1183"/>
        <item x="1189"/>
        <item x="1211"/>
        <item x="961"/>
        <item x="1184"/>
        <item x="1069"/>
        <item x="1053"/>
        <item x="1118"/>
        <item x="1007"/>
        <item x="1186"/>
        <item x="1113"/>
        <item x="1194"/>
        <item x="382"/>
        <item x="415"/>
        <item x="521"/>
        <item x="531"/>
        <item x="620"/>
        <item x="810"/>
        <item x="1037"/>
        <item x="1092"/>
        <item x="1126"/>
        <item x="1140"/>
        <item x="1074"/>
        <item x="1228"/>
        <item x="1227"/>
        <item x="1203"/>
        <item x="1197"/>
        <item x="1172"/>
        <item x="1165"/>
        <item x="1158"/>
        <item x="1168"/>
        <item x="1105"/>
        <item x="781"/>
        <item x="877"/>
        <item x="1028"/>
        <item x="1225"/>
        <item x="1157"/>
        <item x="1190"/>
        <item x="1252"/>
        <item x="1202"/>
        <item x="1171"/>
        <item x="1218"/>
        <item x="1251"/>
        <item x="1221"/>
        <item x="1254"/>
        <item x="1249"/>
        <item x="1244"/>
        <item x="1278"/>
        <item x="1219"/>
        <item x="1260"/>
        <item x="1246"/>
        <item x="1270"/>
        <item x="1258"/>
        <item x="1271"/>
        <item x="1280"/>
        <item x="1282"/>
        <item x="1267"/>
        <item x="1255"/>
        <item x="1243"/>
        <item x="1273"/>
        <item x="1237"/>
        <item x="1224"/>
        <item x="1030"/>
        <item x="1261"/>
        <item x="1245"/>
        <item x="1265"/>
        <item x="1060"/>
        <item x="1263"/>
        <item x="1214"/>
        <item x="1191"/>
        <item x="1235"/>
        <item x="1274"/>
        <item x="1287"/>
        <item x="1284"/>
        <item x="1283"/>
        <item x="1298"/>
        <item x="1301"/>
        <item x="1099"/>
        <item x="1223"/>
        <item x="1207"/>
        <item x="1299"/>
        <item x="1294"/>
        <item x="1264"/>
        <item x="1310"/>
        <item x="1304"/>
        <item x="1313"/>
        <item x="1305"/>
        <item x="1240"/>
        <item x="1289"/>
        <item x="1307"/>
        <item x="1210"/>
        <item x="1320"/>
        <item x="1329"/>
        <item x="977"/>
        <item x="1332"/>
        <item x="1204"/>
        <item x="1180"/>
        <item x="1315"/>
        <item x="1325"/>
        <item x="1331"/>
        <item x="1302"/>
        <item x="1321"/>
        <item x="1341"/>
        <item x="1337"/>
        <item x="1311"/>
        <item x="1308"/>
        <item x="1309"/>
        <item x="1234"/>
        <item x="1089"/>
        <item x="1327"/>
        <item x="1316"/>
        <item x="1351"/>
        <item x="1300"/>
        <item x="1343"/>
        <item x="1082"/>
        <item x="1345"/>
        <item x="1152"/>
        <item x="1328"/>
        <item x="1357"/>
        <item x="1352"/>
        <item x="812"/>
        <item x="1347"/>
        <item x="1199"/>
        <item x="1241"/>
        <item x="1326"/>
        <item x="1358"/>
        <item x="1366"/>
        <item x="1372"/>
        <item x="1356"/>
        <item x="1229"/>
        <item x="300"/>
        <item x="1303"/>
        <item x="1236"/>
        <item x="1371"/>
        <item x="1359"/>
        <item x="1375"/>
        <item x="1376"/>
        <item x="1363"/>
        <item x="1368"/>
        <item x="1346"/>
        <item x="1377"/>
        <item x="1195"/>
        <item x="1365"/>
        <item x="1379"/>
        <item x="1384"/>
        <item x="499"/>
        <item x="1306"/>
        <item x="1383"/>
        <item x="1373"/>
        <item x="1390"/>
        <item x="1367"/>
        <item x="1212"/>
        <item x="1386"/>
        <item x="1215"/>
        <item x="1208"/>
        <item x="1290"/>
        <item x="1387"/>
        <item x="1338"/>
        <item x="1382"/>
        <item x="1364"/>
        <item x="1296"/>
        <item x="1024"/>
        <item x="1145"/>
        <item x="1159"/>
        <item x="1404"/>
        <item x="1286"/>
        <item x="1062"/>
        <item x="1403"/>
        <item x="1401"/>
        <item x="1389"/>
        <item x="1344"/>
        <item x="1196"/>
        <item x="1128"/>
        <item x="1395"/>
        <item x="1034"/>
        <item x="1385"/>
        <item x="1293"/>
        <item x="1402"/>
        <item x="1398"/>
        <item x="1405"/>
        <item x="1391"/>
        <item x="1415"/>
        <item x="1416"/>
        <item x="1370"/>
        <item x="1322"/>
        <item x="1407"/>
        <item x="1417"/>
        <item x="1414"/>
        <item x="281"/>
        <item x="444"/>
        <item x="519"/>
        <item x="1064"/>
        <item x="7"/>
        <item x="1318"/>
        <item x="1409"/>
        <item x="1422"/>
        <item x="1348"/>
        <item x="1295"/>
        <item x="1388"/>
        <item x="1340"/>
        <item x="1349"/>
        <item x="236"/>
        <item x="1418"/>
        <item x="1420"/>
        <item x="982"/>
        <item x="1334"/>
        <item x="1312"/>
        <item x="1428"/>
        <item x="1277"/>
        <item x="1342"/>
        <item x="1430"/>
        <item x="1362"/>
        <item x="1432"/>
        <item x="1400"/>
        <item x="1435"/>
        <item x="1439"/>
        <item x="1440"/>
        <item x="1437"/>
        <item x="1397"/>
        <item x="152"/>
        <item x="1413"/>
        <item x="536"/>
        <item x="450"/>
        <item x="992"/>
        <item x="1441"/>
        <item x="1127"/>
        <item x="827"/>
        <item x="1443"/>
        <item x="1427"/>
        <item x="843"/>
        <item x="890"/>
        <item x="811"/>
        <item x="703"/>
        <item x="1423"/>
        <item x="987"/>
        <item x="501"/>
        <item x="391"/>
        <item x="1059"/>
        <item x="1042"/>
        <item x="1421"/>
        <item x="1319"/>
        <item x="1410"/>
        <item x="1201"/>
        <item x="1419"/>
        <item x="1276"/>
        <item x="1452"/>
        <item x="1381"/>
        <item x="1449"/>
        <item x="1442"/>
        <item x="1453"/>
        <item x="1213"/>
        <item x="1116"/>
        <item x="940"/>
        <item x="719"/>
        <item x="685"/>
        <item x="674"/>
        <item x="673"/>
        <item x="667"/>
        <item x="639"/>
        <item x="629"/>
        <item x="628"/>
        <item x="622"/>
        <item x="592"/>
        <item x="585"/>
        <item x="463"/>
        <item x="290"/>
        <item x="270"/>
        <item x="1446"/>
        <item x="1369"/>
        <item x="1355"/>
        <item x="1354"/>
        <item x="1279"/>
        <item x="1262"/>
        <item x="1257"/>
        <item x="1256"/>
        <item x="1216"/>
        <item x="1155"/>
        <item x="1153"/>
        <item x="1146"/>
        <item x="1090"/>
        <item x="1035"/>
        <item x="1013"/>
        <item x="965"/>
        <item x="945"/>
        <item x="941"/>
        <item x="1460"/>
        <item x="1457"/>
        <item x="1392"/>
        <item x="1458"/>
        <item x="1459"/>
        <item x="1466"/>
        <item x="1434"/>
        <item x="1425"/>
        <item x="1133"/>
        <item x="1471"/>
        <item x="1475"/>
        <item x="1473"/>
        <item x="1426"/>
        <item x="1482"/>
        <item x="1484"/>
        <item x="1483"/>
        <item x="1461"/>
        <item x="1481"/>
        <item x="1250"/>
        <item x="1469"/>
        <item x="1324"/>
        <item x="1247"/>
        <item x="1192"/>
        <item x="1408"/>
        <item x="1323"/>
        <item x="739"/>
        <item x="876"/>
        <item x="1361"/>
        <item x="1268"/>
        <item x="459"/>
        <item x="711"/>
        <item x="599"/>
        <item x="1075"/>
        <item x="1231"/>
        <item x="1465"/>
        <item x="1468"/>
        <item x="1487"/>
        <item x="1454"/>
        <item x="870"/>
        <item x="1433"/>
        <item x="1497"/>
        <item x="1486"/>
        <item x="462"/>
        <item x="1478"/>
        <item x="1496"/>
        <item x="1495"/>
        <item x="1488"/>
        <item x="158"/>
        <item x="1498"/>
        <item x="1499"/>
        <item x="1519"/>
        <item x="1525"/>
        <item x="1526"/>
        <item x="1520"/>
        <item x="1506"/>
        <item x="1531"/>
        <item x="1518"/>
        <item x="1477"/>
        <item x="1533"/>
        <item x="1528"/>
        <item x="1374"/>
        <item x="1534"/>
        <item x="1529"/>
        <item x="1462"/>
        <item x="1491"/>
        <item x="1493"/>
        <item x="1501"/>
        <item x="1490"/>
        <item x="1494"/>
        <item x="1335"/>
        <item x="1156"/>
        <item x="1169"/>
        <item x="1536"/>
        <item x="1489"/>
        <item x="1541"/>
        <item x="1378"/>
        <item x="1253"/>
        <item x="1505"/>
        <item x="1380"/>
        <item x="1057"/>
        <item x="1077"/>
        <item x="1097"/>
        <item x="1160"/>
        <item x="1088"/>
        <item x="1174"/>
        <item x="1036"/>
        <item x="1185"/>
        <item x="951"/>
        <item x="1451"/>
        <item x="1492"/>
        <item x="1394"/>
        <item x="712"/>
        <item x="1009"/>
        <item x="191"/>
        <item x="192"/>
        <item x="448"/>
        <item x="454"/>
        <item x="962"/>
        <item x="1023"/>
        <item x="1144"/>
        <item x="1281"/>
        <item x="1297"/>
        <item x="1411"/>
        <item x="524"/>
        <item x="577"/>
        <item x="716"/>
        <item x="1530"/>
        <item x="1479"/>
        <item x="1232"/>
        <item x="1217"/>
        <item x="1259"/>
        <item x="1523"/>
        <item x="1065"/>
        <item x="1167"/>
        <item x="1448"/>
        <item x="1447"/>
        <item x="1527"/>
        <item x="904"/>
        <item x="390"/>
        <item x="881"/>
        <item x="296"/>
        <item x="669"/>
        <item x="1291"/>
        <item x="1509"/>
        <item x="1521"/>
        <item x="1182"/>
        <item x="1444"/>
        <item x="1524"/>
        <item x="1456"/>
        <item x="1464"/>
        <item x="1485"/>
        <item x="1445"/>
        <item x="1507"/>
        <item x="1510"/>
        <item x="718"/>
        <item x="632"/>
        <item x="539"/>
        <item x="576"/>
        <item x="797"/>
        <item x="970"/>
        <item x="978"/>
        <item x="1002"/>
        <item x="1115"/>
        <item x="1117"/>
        <item x="1222"/>
        <item x="1502"/>
        <item x="1406"/>
        <item x="1200"/>
        <item x="1288"/>
        <item x="1285"/>
        <item x="1239"/>
        <item x="1238"/>
        <item x="1164"/>
        <item x="1076"/>
        <item x="976"/>
        <item x="975"/>
        <item x="401"/>
        <item x="772"/>
        <item x="1470"/>
        <item x="1233"/>
        <item x="1399"/>
        <item x="1463"/>
        <item x="1472"/>
        <item x="1467"/>
        <item x="1412"/>
        <item x="1474"/>
        <item x="1061"/>
        <item x="537"/>
        <item x="789"/>
        <item x="51"/>
        <item x="605"/>
        <item x="980"/>
        <item x="1003"/>
        <item x="1078"/>
        <item x="1125"/>
        <item x="1220"/>
        <item x="1333"/>
        <item x="1535"/>
        <item x="1095"/>
        <item x="1508"/>
        <item x="1041"/>
        <item x="1047"/>
        <item x="1039"/>
        <item x="1512"/>
        <item x="540"/>
        <item x="1542"/>
        <item x="1476"/>
        <item x="1350"/>
        <item x="1438"/>
        <item x="1429"/>
        <item x="1339"/>
        <item x="1209"/>
        <item x="342"/>
        <item x="1431"/>
        <item x="1393"/>
        <item x="1537"/>
        <item x="1360"/>
        <item x="1436"/>
        <item x="1206"/>
        <item x="1242"/>
        <item x="1514"/>
        <item x="260"/>
        <item x="559"/>
        <item x="571"/>
        <item x="1154"/>
        <item x="500"/>
        <item x="1103"/>
        <item x="1330"/>
        <item x="1081"/>
        <item x="1522"/>
        <item x="1532"/>
        <item x="959"/>
        <item x="926"/>
        <item x="510"/>
        <item x="1119"/>
        <item x="1317"/>
        <item x="1353"/>
        <item x="1504"/>
        <item x="681"/>
        <item x="1230"/>
        <item x="1314"/>
        <item x="1269"/>
        <item x="609"/>
        <item x="1112"/>
        <item x="1424"/>
        <item x="1043"/>
        <item x="1135"/>
        <item x="1248"/>
        <item x="1266"/>
        <item x="1455"/>
        <item x="1123"/>
        <item x="988"/>
        <item x="1226"/>
        <item x="816"/>
        <item x="63"/>
        <item x="555"/>
        <item x="911"/>
        <item x="921"/>
        <item x="1480"/>
        <item x="1513"/>
        <item x="1515"/>
        <item x="1516"/>
        <item x="1517"/>
        <item x="1538"/>
        <item x="1539"/>
        <item x="1540"/>
        <item x="1500"/>
        <item x="1450"/>
        <item x="1336"/>
        <item x="566"/>
        <item x="1503"/>
        <item x="1292"/>
        <item x="1272"/>
        <item x="301"/>
        <item x="908"/>
        <item x="548"/>
        <item x="1396"/>
        <item x="438"/>
        <item x="1275"/>
        <item x="1511"/>
        <item x="10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2">
    <i>
      <x v="1"/>
    </i>
    <i t="grand">
      <x/>
    </i>
  </rowItems>
  <colFields count="1">
    <field x="3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Creado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B2BE8B-F798-4D9F-9771-AB65D05908C1}" name="TablaDinámica29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0:N14" firstHeaderRow="1" firstDataRow="3" firstDataCol="1"/>
  <pivotFields count="4">
    <pivotField axis="axisRow" dataField="1" showAll="0">
      <items count="5">
        <item h="1" x="0"/>
        <item h="1" x="1"/>
        <item h="1" x="3"/>
        <item x="2"/>
        <item t="default"/>
      </items>
    </pivotField>
    <pivotField axis="axisCol" numFmtId="14" showAll="0">
      <items count="3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</pivotFields>
  <rowFields count="1">
    <field x="0"/>
  </rowFields>
  <rowItems count="2">
    <i>
      <x v="3"/>
    </i>
    <i t="grand">
      <x/>
    </i>
  </rowItems>
  <colFields count="2">
    <field x="3"/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fecha de fi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CA2F18E-0140-4981-8A82-7ECAB98B5E9D}" name="TablaDinámica20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71:N75" firstHeaderRow="1" firstDataRow="3" firstDataCol="1"/>
  <pivotFields count="4">
    <pivotField axis="axisRow" dataField="1" showAll="0">
      <items count="5">
        <item h="1" x="0"/>
        <item x="1"/>
        <item h="1" x="3"/>
        <item h="1" x="2"/>
        <item t="default"/>
      </items>
    </pivotField>
    <pivotField axis="axisCol" numFmtId="14" showAll="0">
      <items count="30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t="default"/>
      </items>
    </pivotField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</pivotFields>
  <rowFields count="1">
    <field x="0"/>
  </rowFields>
  <rowItems count="2">
    <i>
      <x v="1"/>
    </i>
    <i t="grand">
      <x/>
    </i>
  </rowItems>
  <colFields count="2">
    <field x="3"/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fecha de fin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42D49-15FB-474A-A2B7-EF3103F87540}" name="TablaDinámica2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16:N19" firstHeaderRow="1" firstDataRow="2" firstDataCol="1"/>
  <pivotFields count="42">
    <pivotField showAll="0"/>
    <pivotField showAll="0"/>
    <pivotField showAll="0"/>
    <pivotField showAll="0"/>
    <pivotField axis="axisRow" showAll="0">
      <items count="5">
        <item h="1" x="1"/>
        <item h="1" x="2"/>
        <item h="1" x="3"/>
        <item n="Redes eléctricas-Cerrado" x="0"/>
        <item t="default"/>
      </items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45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457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t="default"/>
      </items>
    </pivotField>
    <pivotField dataField="1" showAll="0">
      <items count="1544">
        <item x="6"/>
        <item x="11"/>
        <item x="16"/>
        <item x="17"/>
        <item x="18"/>
        <item x="13"/>
        <item x="30"/>
        <item x="44"/>
        <item x="53"/>
        <item x="56"/>
        <item x="19"/>
        <item x="55"/>
        <item x="64"/>
        <item x="59"/>
        <item x="66"/>
        <item x="49"/>
        <item x="54"/>
        <item x="43"/>
        <item x="86"/>
        <item x="34"/>
        <item x="32"/>
        <item x="31"/>
        <item x="42"/>
        <item x="62"/>
        <item x="1"/>
        <item x="25"/>
        <item x="9"/>
        <item x="99"/>
        <item x="100"/>
        <item x="101"/>
        <item x="102"/>
        <item x="105"/>
        <item x="108"/>
        <item x="93"/>
        <item x="109"/>
        <item x="95"/>
        <item x="112"/>
        <item x="111"/>
        <item x="97"/>
        <item x="12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94"/>
        <item x="130"/>
        <item x="96"/>
        <item x="150"/>
        <item x="72"/>
        <item x="28"/>
        <item x="168"/>
        <item x="147"/>
        <item x="146"/>
        <item x="128"/>
        <item x="148"/>
        <item x="186"/>
        <item x="198"/>
        <item x="203"/>
        <item x="171"/>
        <item x="126"/>
        <item x="197"/>
        <item x="211"/>
        <item x="210"/>
        <item x="35"/>
        <item x="224"/>
        <item x="219"/>
        <item x="232"/>
        <item x="233"/>
        <item x="234"/>
        <item x="237"/>
        <item x="238"/>
        <item x="239"/>
        <item x="240"/>
        <item x="235"/>
        <item x="242"/>
        <item x="230"/>
        <item x="92"/>
        <item x="245"/>
        <item x="244"/>
        <item x="225"/>
        <item x="194"/>
        <item x="2"/>
        <item x="36"/>
        <item x="37"/>
        <item x="69"/>
        <item x="75"/>
        <item x="76"/>
        <item x="110"/>
        <item x="116"/>
        <item x="124"/>
        <item x="125"/>
        <item x="145"/>
        <item x="162"/>
        <item x="169"/>
        <item x="217"/>
        <item x="166"/>
        <item x="114"/>
        <item x="170"/>
        <item x="107"/>
        <item x="177"/>
        <item x="185"/>
        <item x="187"/>
        <item x="190"/>
        <item x="218"/>
        <item x="226"/>
        <item x="227"/>
        <item x="205"/>
        <item x="246"/>
        <item x="4"/>
        <item x="12"/>
        <item x="22"/>
        <item x="68"/>
        <item x="77"/>
        <item x="215"/>
        <item x="257"/>
        <item x="255"/>
        <item x="269"/>
        <item x="261"/>
        <item x="279"/>
        <item x="277"/>
        <item x="285"/>
        <item x="287"/>
        <item x="292"/>
        <item x="302"/>
        <item x="306"/>
        <item x="251"/>
        <item x="317"/>
        <item x="318"/>
        <item x="320"/>
        <item x="321"/>
        <item x="322"/>
        <item x="331"/>
        <item x="334"/>
        <item x="327"/>
        <item x="343"/>
        <item x="344"/>
        <item x="345"/>
        <item x="335"/>
        <item x="266"/>
        <item x="264"/>
        <item x="247"/>
        <item x="204"/>
        <item x="202"/>
        <item x="346"/>
        <item x="179"/>
        <item x="350"/>
        <item x="339"/>
        <item x="280"/>
        <item x="178"/>
        <item x="183"/>
        <item x="98"/>
        <item x="106"/>
        <item x="119"/>
        <item x="79"/>
        <item x="188"/>
        <item x="65"/>
        <item x="5"/>
        <item x="341"/>
        <item x="329"/>
        <item x="283"/>
        <item x="272"/>
        <item x="265"/>
        <item x="256"/>
        <item x="252"/>
        <item x="89"/>
        <item x="84"/>
        <item x="38"/>
        <item x="358"/>
        <item x="333"/>
        <item x="365"/>
        <item x="362"/>
        <item x="14"/>
        <item x="15"/>
        <item x="74"/>
        <item x="221"/>
        <item x="304"/>
        <item x="307"/>
        <item x="340"/>
        <item x="381"/>
        <item x="380"/>
        <item x="184"/>
        <item x="373"/>
        <item x="355"/>
        <item x="26"/>
        <item x="61"/>
        <item x="58"/>
        <item x="60"/>
        <item x="48"/>
        <item x="0"/>
        <item x="45"/>
        <item x="46"/>
        <item x="40"/>
        <item x="195"/>
        <item x="209"/>
        <item x="71"/>
        <item x="154"/>
        <item x="174"/>
        <item x="163"/>
        <item x="199"/>
        <item x="155"/>
        <item x="153"/>
        <item x="176"/>
        <item x="212"/>
        <item x="271"/>
        <item x="207"/>
        <item x="161"/>
        <item x="222"/>
        <item x="196"/>
        <item x="70"/>
        <item x="21"/>
        <item x="274"/>
        <item x="214"/>
        <item x="216"/>
        <item x="167"/>
        <item x="337"/>
        <item x="298"/>
        <item x="57"/>
        <item x="294"/>
        <item x="115"/>
        <item x="357"/>
        <item x="314"/>
        <item x="332"/>
        <item x="83"/>
        <item x="360"/>
        <item x="363"/>
        <item x="129"/>
        <item x="113"/>
        <item x="399"/>
        <item x="383"/>
        <item x="123"/>
        <item x="396"/>
        <item x="425"/>
        <item x="410"/>
        <item x="385"/>
        <item x="29"/>
        <item x="24"/>
        <item x="436"/>
        <item x="359"/>
        <item x="428"/>
        <item x="395"/>
        <item x="422"/>
        <item x="364"/>
        <item x="433"/>
        <item x="213"/>
        <item x="151"/>
        <item x="103"/>
        <item x="91"/>
        <item x="118"/>
        <item x="134"/>
        <item x="88"/>
        <item x="173"/>
        <item x="437"/>
        <item x="418"/>
        <item x="347"/>
        <item x="39"/>
        <item x="52"/>
        <item x="439"/>
        <item x="443"/>
        <item x="427"/>
        <item x="446"/>
        <item x="375"/>
        <item x="457"/>
        <item x="466"/>
        <item x="398"/>
        <item x="447"/>
        <item x="464"/>
        <item x="467"/>
        <item x="319"/>
        <item x="328"/>
        <item x="478"/>
        <item x="482"/>
        <item x="419"/>
        <item x="297"/>
        <item x="41"/>
        <item x="472"/>
        <item x="468"/>
        <item x="471"/>
        <item x="117"/>
        <item x="165"/>
        <item x="453"/>
        <item x="313"/>
        <item x="409"/>
        <item x="397"/>
        <item x="451"/>
        <item x="336"/>
        <item x="426"/>
        <item x="67"/>
        <item x="421"/>
        <item x="157"/>
        <item x="180"/>
        <item x="303"/>
        <item x="200"/>
        <item x="377"/>
        <item x="356"/>
        <item x="407"/>
        <item x="181"/>
        <item x="305"/>
        <item x="315"/>
        <item x="144"/>
        <item x="104"/>
        <item x="159"/>
        <item x="73"/>
        <item x="284"/>
        <item x="254"/>
        <item x="160"/>
        <item x="488"/>
        <item x="497"/>
        <item x="288"/>
        <item x="308"/>
        <item x="289"/>
        <item x="316"/>
        <item x="378"/>
        <item x="282"/>
        <item x="253"/>
        <item x="406"/>
        <item x="389"/>
        <item x="366"/>
        <item x="189"/>
        <item x="323"/>
        <item x="278"/>
        <item x="273"/>
        <item x="201"/>
        <item x="175"/>
        <item x="172"/>
        <item x="208"/>
        <item x="263"/>
        <item x="286"/>
        <item x="276"/>
        <item x="416"/>
        <item x="417"/>
        <item x="456"/>
        <item x="414"/>
        <item x="420"/>
        <item x="424"/>
        <item x="293"/>
        <item x="404"/>
        <item x="470"/>
        <item x="458"/>
        <item x="182"/>
        <item x="475"/>
        <item x="434"/>
        <item x="388"/>
        <item x="485"/>
        <item x="460"/>
        <item x="353"/>
        <item x="492"/>
        <item x="490"/>
        <item x="469"/>
        <item x="413"/>
        <item x="525"/>
        <item x="506"/>
        <item x="412"/>
        <item x="473"/>
        <item x="449"/>
        <item x="494"/>
        <item x="259"/>
        <item x="435"/>
        <item x="374"/>
        <item x="228"/>
        <item x="90"/>
        <item x="3"/>
        <item x="299"/>
        <item x="348"/>
        <item x="309"/>
        <item x="430"/>
        <item x="20"/>
        <item x="491"/>
        <item x="461"/>
        <item x="330"/>
        <item x="291"/>
        <item x="241"/>
        <item x="527"/>
        <item x="516"/>
        <item x="8"/>
        <item x="23"/>
        <item x="231"/>
        <item x="312"/>
        <item x="530"/>
        <item x="367"/>
        <item x="368"/>
        <item x="486"/>
        <item x="122"/>
        <item x="504"/>
        <item x="538"/>
        <item x="503"/>
        <item x="484"/>
        <item x="476"/>
        <item x="349"/>
        <item x="354"/>
        <item x="387"/>
        <item x="509"/>
        <item x="483"/>
        <item x="267"/>
        <item x="535"/>
        <item x="517"/>
        <item x="534"/>
        <item x="495"/>
        <item x="370"/>
        <item x="352"/>
        <item x="553"/>
        <item x="520"/>
        <item x="551"/>
        <item x="515"/>
        <item x="361"/>
        <item x="545"/>
        <item x="507"/>
        <item x="465"/>
        <item x="561"/>
        <item x="557"/>
        <item x="440"/>
        <item x="584"/>
        <item x="590"/>
        <item x="569"/>
        <item x="578"/>
        <item x="502"/>
        <item x="560"/>
        <item x="508"/>
        <item x="593"/>
        <item x="583"/>
        <item x="556"/>
        <item x="552"/>
        <item x="546"/>
        <item x="533"/>
        <item x="532"/>
        <item x="528"/>
        <item x="498"/>
        <item x="369"/>
        <item x="575"/>
        <item x="603"/>
        <item x="511"/>
        <item x="588"/>
        <item x="615"/>
        <item x="610"/>
        <item x="612"/>
        <item x="621"/>
        <item x="544"/>
        <item x="618"/>
        <item x="597"/>
        <item x="564"/>
        <item x="505"/>
        <item x="613"/>
        <item x="619"/>
        <item x="616"/>
        <item x="452"/>
        <item x="206"/>
        <item x="626"/>
        <item x="591"/>
        <item x="625"/>
        <item x="526"/>
        <item x="477"/>
        <item x="376"/>
        <item x="567"/>
        <item x="568"/>
        <item x="338"/>
        <item x="481"/>
        <item x="223"/>
        <item x="635"/>
        <item x="633"/>
        <item x="631"/>
        <item x="640"/>
        <item x="512"/>
        <item x="27"/>
        <item x="405"/>
        <item x="594"/>
        <item x="596"/>
        <item x="127"/>
        <item x="636"/>
        <item x="392"/>
        <item x="587"/>
        <item x="493"/>
        <item x="295"/>
        <item x="80"/>
        <item x="250"/>
        <item x="480"/>
        <item x="310"/>
        <item x="541"/>
        <item x="627"/>
        <item x="565"/>
        <item x="268"/>
        <item x="581"/>
        <item x="326"/>
        <item x="549"/>
        <item x="607"/>
        <item x="479"/>
        <item x="617"/>
        <item x="644"/>
        <item x="642"/>
        <item x="637"/>
        <item x="550"/>
        <item x="258"/>
        <item x="598"/>
        <item x="50"/>
        <item x="604"/>
        <item x="514"/>
        <item x="647"/>
        <item x="646"/>
        <item x="641"/>
        <item x="630"/>
        <item x="624"/>
        <item x="602"/>
        <item x="573"/>
        <item x="542"/>
        <item x="522"/>
        <item x="496"/>
        <item x="651"/>
        <item x="648"/>
        <item x="554"/>
        <item x="324"/>
        <item x="562"/>
        <item x="661"/>
        <item x="668"/>
        <item x="672"/>
        <item x="682"/>
        <item x="663"/>
        <item x="692"/>
        <item x="670"/>
        <item x="657"/>
        <item x="665"/>
        <item x="47"/>
        <item x="686"/>
        <item x="684"/>
        <item x="696"/>
        <item x="694"/>
        <item x="691"/>
        <item x="688"/>
        <item x="654"/>
        <item x="650"/>
        <item x="645"/>
        <item x="638"/>
        <item x="78"/>
        <item x="379"/>
        <item x="393"/>
        <item x="400"/>
        <item x="408"/>
        <item x="611"/>
        <item x="709"/>
        <item x="659"/>
        <item x="705"/>
        <item x="698"/>
        <item x="713"/>
        <item x="697"/>
        <item x="608"/>
        <item x="589"/>
        <item x="543"/>
        <item x="689"/>
        <item x="707"/>
        <item x="690"/>
        <item x="708"/>
        <item x="706"/>
        <item x="574"/>
        <item x="699"/>
        <item x="658"/>
        <item x="384"/>
        <item x="523"/>
        <item x="678"/>
        <item x="676"/>
        <item x="710"/>
        <item x="193"/>
        <item x="714"/>
        <item x="726"/>
        <item x="725"/>
        <item x="653"/>
        <item x="572"/>
        <item x="687"/>
        <item x="601"/>
        <item x="582"/>
        <item x="727"/>
        <item x="487"/>
        <item x="765"/>
        <item x="734"/>
        <item x="769"/>
        <item x="770"/>
        <item x="664"/>
        <item x="666"/>
        <item x="671"/>
        <item x="744"/>
        <item x="675"/>
        <item x="780"/>
        <item x="372"/>
        <item x="248"/>
        <item x="249"/>
        <item x="762"/>
        <item x="728"/>
        <item x="623"/>
        <item x="786"/>
        <item x="474"/>
        <item x="432"/>
        <item x="547"/>
        <item x="701"/>
        <item x="429"/>
        <item x="563"/>
        <item x="606"/>
        <item x="614"/>
        <item x="655"/>
        <item x="704"/>
        <item x="700"/>
        <item x="634"/>
        <item x="325"/>
        <item x="595"/>
        <item x="600"/>
        <item x="660"/>
        <item x="724"/>
        <item x="220"/>
        <item x="275"/>
        <item x="371"/>
        <item x="558"/>
        <item x="757"/>
        <item x="262"/>
        <item x="164"/>
        <item x="33"/>
        <item x="570"/>
        <item x="579"/>
        <item x="662"/>
        <item x="693"/>
        <item x="721"/>
        <item x="763"/>
        <item x="720"/>
        <item x="732"/>
        <item x="782"/>
        <item x="793"/>
        <item x="652"/>
        <item x="784"/>
        <item x="441"/>
        <item x="764"/>
        <item x="806"/>
        <item x="798"/>
        <item x="656"/>
        <item x="768"/>
        <item x="815"/>
        <item x="817"/>
        <item x="229"/>
        <item x="518"/>
        <item x="722"/>
        <item x="829"/>
        <item x="778"/>
        <item x="794"/>
        <item x="788"/>
        <item x="833"/>
        <item x="489"/>
        <item x="831"/>
        <item x="830"/>
        <item x="774"/>
        <item x="243"/>
        <item x="766"/>
        <item x="735"/>
        <item x="792"/>
        <item x="683"/>
        <item x="751"/>
        <item x="736"/>
        <item x="745"/>
        <item x="729"/>
        <item x="796"/>
        <item x="759"/>
        <item x="773"/>
        <item x="777"/>
        <item x="790"/>
        <item x="820"/>
        <item x="821"/>
        <item x="818"/>
        <item x="783"/>
        <item x="823"/>
        <item x="767"/>
        <item x="737"/>
        <item x="730"/>
        <item x="760"/>
        <item x="825"/>
        <item x="837"/>
        <item x="844"/>
        <item x="839"/>
        <item x="846"/>
        <item x="740"/>
        <item x="808"/>
        <item x="746"/>
        <item x="677"/>
        <item x="795"/>
        <item x="743"/>
        <item x="513"/>
        <item x="849"/>
        <item x="822"/>
        <item x="847"/>
        <item x="841"/>
        <item x="828"/>
        <item x="868"/>
        <item x="858"/>
        <item x="867"/>
        <item x="853"/>
        <item x="851"/>
        <item x="850"/>
        <item x="801"/>
        <item x="884"/>
        <item x="882"/>
        <item x="855"/>
        <item x="742"/>
        <item x="643"/>
        <item x="758"/>
        <item x="394"/>
        <item x="311"/>
        <item x="886"/>
        <item x="813"/>
        <item x="824"/>
        <item x="874"/>
        <item x="799"/>
        <item x="752"/>
        <item x="892"/>
        <item x="411"/>
        <item x="835"/>
        <item x="901"/>
        <item x="907"/>
        <item x="887"/>
        <item x="854"/>
        <item x="862"/>
        <item x="863"/>
        <item x="861"/>
        <item x="840"/>
        <item x="903"/>
        <item x="859"/>
        <item x="856"/>
        <item x="880"/>
        <item x="871"/>
        <item x="779"/>
        <item x="879"/>
        <item x="885"/>
        <item x="896"/>
        <item x="842"/>
        <item x="869"/>
        <item x="860"/>
        <item x="857"/>
        <item x="883"/>
        <item x="912"/>
        <item x="889"/>
        <item x="937"/>
        <item x="931"/>
        <item x="922"/>
        <item x="920"/>
        <item x="909"/>
        <item x="838"/>
        <item x="836"/>
        <item x="834"/>
        <item x="809"/>
        <item x="872"/>
        <item x="893"/>
        <item x="803"/>
        <item x="805"/>
        <item x="804"/>
        <item x="800"/>
        <item x="785"/>
        <item x="702"/>
        <item x="351"/>
        <item x="121"/>
        <item x="939"/>
        <item x="914"/>
        <item x="906"/>
        <item x="791"/>
        <item x="814"/>
        <item x="913"/>
        <item x="787"/>
        <item x="947"/>
        <item x="953"/>
        <item x="967"/>
        <item x="919"/>
        <item x="649"/>
        <item x="679"/>
        <item x="680"/>
        <item x="695"/>
        <item x="749"/>
        <item x="750"/>
        <item x="754"/>
        <item x="761"/>
        <item x="776"/>
        <item x="974"/>
        <item x="972"/>
        <item x="964"/>
        <item x="960"/>
        <item x="741"/>
        <item x="950"/>
        <item x="888"/>
        <item x="807"/>
        <item x="845"/>
        <item x="873"/>
        <item x="875"/>
        <item x="958"/>
        <item x="969"/>
        <item x="971"/>
        <item x="952"/>
        <item x="723"/>
        <item x="935"/>
        <item x="878"/>
        <item x="986"/>
        <item x="954"/>
        <item x="936"/>
        <item x="910"/>
        <item x="900"/>
        <item x="895"/>
        <item x="756"/>
        <item x="753"/>
        <item x="580"/>
        <item x="455"/>
        <item x="445"/>
        <item x="442"/>
        <item x="423"/>
        <item x="386"/>
        <item x="149"/>
        <item x="87"/>
        <item x="994"/>
        <item x="848"/>
        <item x="963"/>
        <item x="1006"/>
        <item x="1005"/>
        <item x="1000"/>
        <item x="968"/>
        <item x="1022"/>
        <item x="997"/>
        <item x="998"/>
        <item x="1017"/>
        <item x="1004"/>
        <item x="999"/>
        <item x="586"/>
        <item x="1018"/>
        <item x="771"/>
        <item x="932"/>
        <item x="156"/>
        <item x="81"/>
        <item x="918"/>
        <item x="402"/>
        <item x="529"/>
        <item x="431"/>
        <item x="85"/>
        <item x="1012"/>
        <item x="1044"/>
        <item x="1020"/>
        <item x="1056"/>
        <item x="1054"/>
        <item x="1025"/>
        <item x="981"/>
        <item x="1031"/>
        <item x="1011"/>
        <item x="1072"/>
        <item x="1046"/>
        <item x="1071"/>
        <item x="1086"/>
        <item x="1087"/>
        <item x="1084"/>
        <item x="1067"/>
        <item x="1066"/>
        <item x="1040"/>
        <item x="1096"/>
        <item x="973"/>
        <item x="1068"/>
        <item x="1107"/>
        <item x="1106"/>
        <item x="1015"/>
        <item x="819"/>
        <item x="1019"/>
        <item x="1070"/>
        <item x="979"/>
        <item x="1048"/>
        <item x="1050"/>
        <item x="995"/>
        <item x="1079"/>
        <item x="1032"/>
        <item x="916"/>
        <item x="993"/>
        <item x="731"/>
        <item x="924"/>
        <item x="899"/>
        <item x="917"/>
        <item x="826"/>
        <item x="891"/>
        <item x="1045"/>
        <item x="1001"/>
        <item x="865"/>
        <item x="1027"/>
        <item x="898"/>
        <item x="1033"/>
        <item x="938"/>
        <item x="1010"/>
        <item x="1051"/>
        <item x="866"/>
        <item x="897"/>
        <item x="929"/>
        <item x="928"/>
        <item x="802"/>
        <item x="738"/>
        <item x="955"/>
        <item x="996"/>
        <item x="949"/>
        <item x="747"/>
        <item x="984"/>
        <item x="943"/>
        <item x="957"/>
        <item x="902"/>
        <item x="748"/>
        <item x="930"/>
        <item x="927"/>
        <item x="956"/>
        <item x="925"/>
        <item x="944"/>
        <item x="933"/>
        <item x="915"/>
        <item x="852"/>
        <item x="983"/>
        <item x="775"/>
        <item x="991"/>
        <item x="923"/>
        <item x="894"/>
        <item x="946"/>
        <item x="948"/>
        <item x="990"/>
        <item x="1100"/>
        <item x="966"/>
        <item x="832"/>
        <item x="1104"/>
        <item x="403"/>
        <item x="733"/>
        <item x="1080"/>
        <item x="1083"/>
        <item x="864"/>
        <item x="1055"/>
        <item x="1008"/>
        <item x="1102"/>
        <item x="1091"/>
        <item x="1111"/>
        <item x="1038"/>
        <item x="989"/>
        <item x="715"/>
        <item x="1058"/>
        <item x="934"/>
        <item x="717"/>
        <item x="942"/>
        <item x="1098"/>
        <item x="1016"/>
        <item x="1063"/>
        <item x="1122"/>
        <item x="1121"/>
        <item x="1094"/>
        <item x="1085"/>
        <item x="1142"/>
        <item x="1132"/>
        <item x="1143"/>
        <item x="1147"/>
        <item x="1049"/>
        <item x="1138"/>
        <item x="1131"/>
        <item x="1124"/>
        <item x="1073"/>
        <item x="1110"/>
        <item x="1101"/>
        <item x="755"/>
        <item x="1093"/>
        <item x="1129"/>
        <item x="1120"/>
        <item x="1114"/>
        <item x="1162"/>
        <item x="1161"/>
        <item x="1163"/>
        <item x="1148"/>
        <item x="1136"/>
        <item x="1137"/>
        <item x="1109"/>
        <item x="1130"/>
        <item x="1141"/>
        <item x="1139"/>
        <item x="1170"/>
        <item x="1177"/>
        <item x="1166"/>
        <item x="1178"/>
        <item x="1052"/>
        <item x="1179"/>
        <item x="1181"/>
        <item x="1150"/>
        <item x="905"/>
        <item x="1151"/>
        <item x="1108"/>
        <item x="1021"/>
        <item x="1198"/>
        <item x="1193"/>
        <item x="1187"/>
        <item x="1176"/>
        <item x="1149"/>
        <item x="1173"/>
        <item x="1188"/>
        <item x="1026"/>
        <item x="985"/>
        <item x="1014"/>
        <item x="1205"/>
        <item x="1175"/>
        <item x="1029"/>
        <item x="1134"/>
        <item x="1183"/>
        <item x="1189"/>
        <item x="1211"/>
        <item x="961"/>
        <item x="1184"/>
        <item x="1069"/>
        <item x="1053"/>
        <item x="1118"/>
        <item x="1007"/>
        <item x="1186"/>
        <item x="1113"/>
        <item x="1194"/>
        <item x="382"/>
        <item x="415"/>
        <item x="521"/>
        <item x="531"/>
        <item x="620"/>
        <item x="810"/>
        <item x="1037"/>
        <item x="1092"/>
        <item x="1126"/>
        <item x="1140"/>
        <item x="1074"/>
        <item x="1228"/>
        <item x="1227"/>
        <item x="1203"/>
        <item x="1197"/>
        <item x="1172"/>
        <item x="1165"/>
        <item x="1158"/>
        <item x="1168"/>
        <item x="1105"/>
        <item x="781"/>
        <item x="877"/>
        <item x="1028"/>
        <item x="1225"/>
        <item x="1157"/>
        <item x="1190"/>
        <item x="1252"/>
        <item x="1202"/>
        <item x="1171"/>
        <item x="1218"/>
        <item x="1251"/>
        <item x="1221"/>
        <item x="1254"/>
        <item x="1249"/>
        <item x="1244"/>
        <item x="1278"/>
        <item x="1219"/>
        <item x="1260"/>
        <item x="1246"/>
        <item x="1270"/>
        <item x="1258"/>
        <item x="1271"/>
        <item x="1280"/>
        <item x="1282"/>
        <item x="1267"/>
        <item x="1255"/>
        <item x="1243"/>
        <item x="1273"/>
        <item x="1237"/>
        <item x="1224"/>
        <item x="1030"/>
        <item x="1261"/>
        <item x="1245"/>
        <item x="1265"/>
        <item x="1060"/>
        <item x="1263"/>
        <item x="1214"/>
        <item x="1191"/>
        <item x="1235"/>
        <item x="1274"/>
        <item x="1287"/>
        <item x="1284"/>
        <item x="1283"/>
        <item x="1298"/>
        <item x="1301"/>
        <item x="1099"/>
        <item x="1223"/>
        <item x="1207"/>
        <item x="1299"/>
        <item x="1294"/>
        <item x="1264"/>
        <item x="1310"/>
        <item x="1304"/>
        <item x="1313"/>
        <item x="1305"/>
        <item x="1240"/>
        <item x="1289"/>
        <item x="1307"/>
        <item x="1210"/>
        <item x="1320"/>
        <item x="1329"/>
        <item x="977"/>
        <item x="1332"/>
        <item x="1204"/>
        <item x="1180"/>
        <item x="1315"/>
        <item x="1325"/>
        <item x="1331"/>
        <item x="1302"/>
        <item x="1321"/>
        <item x="1341"/>
        <item x="1337"/>
        <item x="1311"/>
        <item x="1308"/>
        <item x="1309"/>
        <item x="1234"/>
        <item x="1089"/>
        <item x="1327"/>
        <item x="1316"/>
        <item x="1351"/>
        <item x="1300"/>
        <item x="1343"/>
        <item x="1082"/>
        <item x="1345"/>
        <item x="1152"/>
        <item x="1328"/>
        <item x="1357"/>
        <item x="1352"/>
        <item x="812"/>
        <item x="1347"/>
        <item x="1199"/>
        <item x="1241"/>
        <item x="1326"/>
        <item x="1358"/>
        <item x="1366"/>
        <item x="1372"/>
        <item x="1356"/>
        <item x="1229"/>
        <item x="300"/>
        <item x="1303"/>
        <item x="1236"/>
        <item x="1371"/>
        <item x="1359"/>
        <item x="1375"/>
        <item x="1376"/>
        <item x="1363"/>
        <item x="1368"/>
        <item x="1346"/>
        <item x="1377"/>
        <item x="1195"/>
        <item x="1365"/>
        <item x="1379"/>
        <item x="1384"/>
        <item x="499"/>
        <item x="1306"/>
        <item x="1383"/>
        <item x="1373"/>
        <item x="1390"/>
        <item x="1367"/>
        <item x="1212"/>
        <item x="1386"/>
        <item x="1215"/>
        <item x="1208"/>
        <item x="1290"/>
        <item x="1387"/>
        <item x="1338"/>
        <item x="1382"/>
        <item x="1364"/>
        <item x="1296"/>
        <item x="1024"/>
        <item x="1145"/>
        <item x="1159"/>
        <item x="1404"/>
        <item x="1286"/>
        <item x="1062"/>
        <item x="1403"/>
        <item x="1401"/>
        <item x="1389"/>
        <item x="1344"/>
        <item x="1196"/>
        <item x="1128"/>
        <item x="1395"/>
        <item x="1034"/>
        <item x="1385"/>
        <item x="1293"/>
        <item x="1402"/>
        <item x="1398"/>
        <item x="1405"/>
        <item x="1391"/>
        <item x="1415"/>
        <item x="1416"/>
        <item x="1370"/>
        <item x="1322"/>
        <item x="1407"/>
        <item x="1417"/>
        <item x="1414"/>
        <item x="281"/>
        <item x="444"/>
        <item x="519"/>
        <item x="1064"/>
        <item x="7"/>
        <item x="1318"/>
        <item x="1409"/>
        <item x="1422"/>
        <item x="1348"/>
        <item x="1295"/>
        <item x="1388"/>
        <item x="1340"/>
        <item x="1349"/>
        <item x="236"/>
        <item x="1418"/>
        <item x="1420"/>
        <item x="982"/>
        <item x="1334"/>
        <item x="1312"/>
        <item x="1428"/>
        <item x="1277"/>
        <item x="1342"/>
        <item x="1430"/>
        <item x="1362"/>
        <item x="1432"/>
        <item x="1400"/>
        <item x="1435"/>
        <item x="1439"/>
        <item x="1440"/>
        <item x="1437"/>
        <item x="1397"/>
        <item x="152"/>
        <item x="1413"/>
        <item x="536"/>
        <item x="450"/>
        <item x="992"/>
        <item x="1441"/>
        <item x="1127"/>
        <item x="827"/>
        <item x="1443"/>
        <item x="1427"/>
        <item x="843"/>
        <item x="890"/>
        <item x="811"/>
        <item x="703"/>
        <item x="1423"/>
        <item x="987"/>
        <item x="501"/>
        <item x="391"/>
        <item x="1059"/>
        <item x="1042"/>
        <item x="1421"/>
        <item x="1319"/>
        <item x="1410"/>
        <item x="1201"/>
        <item x="1419"/>
        <item x="1276"/>
        <item x="1452"/>
        <item x="1381"/>
        <item x="1449"/>
        <item x="1442"/>
        <item x="1453"/>
        <item x="1213"/>
        <item x="1116"/>
        <item x="940"/>
        <item x="719"/>
        <item x="685"/>
        <item x="674"/>
        <item x="673"/>
        <item x="667"/>
        <item x="639"/>
        <item x="629"/>
        <item x="628"/>
        <item x="622"/>
        <item x="592"/>
        <item x="585"/>
        <item x="463"/>
        <item x="290"/>
        <item x="270"/>
        <item x="1446"/>
        <item x="1369"/>
        <item x="1355"/>
        <item x="1354"/>
        <item x="1279"/>
        <item x="1262"/>
        <item x="1257"/>
        <item x="1256"/>
        <item x="1216"/>
        <item x="1155"/>
        <item x="1153"/>
        <item x="1146"/>
        <item x="1090"/>
        <item x="1035"/>
        <item x="1013"/>
        <item x="965"/>
        <item x="945"/>
        <item x="941"/>
        <item x="1460"/>
        <item x="1457"/>
        <item x="1392"/>
        <item x="1458"/>
        <item x="1459"/>
        <item x="1466"/>
        <item x="1434"/>
        <item x="1425"/>
        <item x="1133"/>
        <item x="1471"/>
        <item x="1475"/>
        <item x="1473"/>
        <item x="1426"/>
        <item x="1482"/>
        <item x="1484"/>
        <item x="1483"/>
        <item x="1461"/>
        <item x="1481"/>
        <item x="1250"/>
        <item x="1469"/>
        <item x="1324"/>
        <item x="1247"/>
        <item x="1192"/>
        <item x="1408"/>
        <item x="1323"/>
        <item x="739"/>
        <item x="876"/>
        <item x="1361"/>
        <item x="1268"/>
        <item x="459"/>
        <item x="711"/>
        <item x="599"/>
        <item x="1075"/>
        <item x="1231"/>
        <item x="1465"/>
        <item x="1468"/>
        <item x="1487"/>
        <item x="1454"/>
        <item x="870"/>
        <item x="1433"/>
        <item x="1497"/>
        <item x="1486"/>
        <item x="462"/>
        <item x="1478"/>
        <item x="1496"/>
        <item x="1495"/>
        <item x="1488"/>
        <item x="158"/>
        <item x="1498"/>
        <item x="1499"/>
        <item x="1519"/>
        <item x="1525"/>
        <item x="1526"/>
        <item x="1520"/>
        <item x="1506"/>
        <item x="1531"/>
        <item x="1518"/>
        <item x="1477"/>
        <item x="1533"/>
        <item x="1528"/>
        <item x="1374"/>
        <item x="1534"/>
        <item x="1529"/>
        <item x="1462"/>
        <item x="1491"/>
        <item x="1493"/>
        <item x="1501"/>
        <item x="1490"/>
        <item x="1494"/>
        <item x="1335"/>
        <item x="1156"/>
        <item x="1169"/>
        <item x="1536"/>
        <item x="1489"/>
        <item x="1541"/>
        <item x="1378"/>
        <item x="1253"/>
        <item x="1505"/>
        <item x="1380"/>
        <item x="1057"/>
        <item x="1077"/>
        <item x="1097"/>
        <item x="1160"/>
        <item x="1088"/>
        <item x="1174"/>
        <item x="1036"/>
        <item x="1185"/>
        <item x="951"/>
        <item x="1451"/>
        <item x="1492"/>
        <item x="1394"/>
        <item x="712"/>
        <item x="1009"/>
        <item x="191"/>
        <item x="192"/>
        <item x="448"/>
        <item x="454"/>
        <item x="962"/>
        <item x="1023"/>
        <item x="1144"/>
        <item x="1281"/>
        <item x="1297"/>
        <item x="1411"/>
        <item x="524"/>
        <item x="577"/>
        <item x="716"/>
        <item x="1530"/>
        <item x="1479"/>
        <item x="1232"/>
        <item x="1217"/>
        <item x="1259"/>
        <item x="1523"/>
        <item x="1065"/>
        <item x="1167"/>
        <item x="1448"/>
        <item x="1447"/>
        <item x="1527"/>
        <item x="904"/>
        <item x="390"/>
        <item x="881"/>
        <item x="296"/>
        <item x="669"/>
        <item x="1291"/>
        <item x="1509"/>
        <item x="1521"/>
        <item x="1182"/>
        <item x="1444"/>
        <item x="1524"/>
        <item x="1456"/>
        <item x="1464"/>
        <item x="1485"/>
        <item x="1445"/>
        <item x="1507"/>
        <item x="1510"/>
        <item x="718"/>
        <item x="632"/>
        <item x="539"/>
        <item x="576"/>
        <item x="797"/>
        <item x="970"/>
        <item x="978"/>
        <item x="1002"/>
        <item x="1115"/>
        <item x="1117"/>
        <item x="1222"/>
        <item x="1502"/>
        <item x="1406"/>
        <item x="1200"/>
        <item x="1288"/>
        <item x="1285"/>
        <item x="1239"/>
        <item x="1238"/>
        <item x="1164"/>
        <item x="1076"/>
        <item x="976"/>
        <item x="975"/>
        <item x="401"/>
        <item x="772"/>
        <item x="1470"/>
        <item x="1233"/>
        <item x="1399"/>
        <item x="1463"/>
        <item x="1472"/>
        <item x="1467"/>
        <item x="1412"/>
        <item x="1474"/>
        <item x="1061"/>
        <item x="537"/>
        <item x="789"/>
        <item x="51"/>
        <item x="605"/>
        <item x="980"/>
        <item x="1003"/>
        <item x="1078"/>
        <item x="1125"/>
        <item x="1220"/>
        <item x="1333"/>
        <item x="1535"/>
        <item x="1095"/>
        <item x="1508"/>
        <item x="1041"/>
        <item x="1047"/>
        <item x="1039"/>
        <item x="1512"/>
        <item x="540"/>
        <item x="1542"/>
        <item x="1476"/>
        <item x="1350"/>
        <item x="1438"/>
        <item x="1429"/>
        <item x="1339"/>
        <item x="1209"/>
        <item x="342"/>
        <item x="1431"/>
        <item x="1393"/>
        <item x="1537"/>
        <item x="1360"/>
        <item x="1436"/>
        <item x="1206"/>
        <item x="1242"/>
        <item x="1514"/>
        <item x="260"/>
        <item x="559"/>
        <item x="571"/>
        <item x="1154"/>
        <item x="500"/>
        <item x="1103"/>
        <item x="1330"/>
        <item x="1081"/>
        <item x="1522"/>
        <item x="1532"/>
        <item x="959"/>
        <item x="926"/>
        <item x="510"/>
        <item x="1119"/>
        <item x="1317"/>
        <item x="1353"/>
        <item x="1504"/>
        <item x="681"/>
        <item x="1230"/>
        <item x="1314"/>
        <item x="1269"/>
        <item x="609"/>
        <item x="1112"/>
        <item x="1424"/>
        <item x="1043"/>
        <item x="1135"/>
        <item x="1248"/>
        <item x="1266"/>
        <item x="1455"/>
        <item x="1123"/>
        <item x="988"/>
        <item x="1226"/>
        <item x="816"/>
        <item x="63"/>
        <item x="555"/>
        <item x="911"/>
        <item x="921"/>
        <item x="1480"/>
        <item x="1513"/>
        <item x="1515"/>
        <item x="1516"/>
        <item x="1517"/>
        <item x="1538"/>
        <item x="1539"/>
        <item x="1540"/>
        <item x="1500"/>
        <item x="1450"/>
        <item x="1336"/>
        <item x="566"/>
        <item x="1503"/>
        <item x="1292"/>
        <item x="1272"/>
        <item x="301"/>
        <item x="908"/>
        <item x="548"/>
        <item x="1396"/>
        <item x="438"/>
        <item x="1275"/>
        <item x="1511"/>
        <item x="10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4"/>
  </rowFields>
  <rowItems count="2">
    <i>
      <x v="3"/>
    </i>
    <i t="grand">
      <x/>
    </i>
  </rowItems>
  <colFields count="1">
    <field x="3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Cerrada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225B49-195A-41D6-9654-303C7BEC524A}" name="TablaDinámica6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8:N41" firstHeaderRow="1" firstDataRow="2" firstDataCol="1"/>
  <pivotFields count="42">
    <pivotField showAll="0"/>
    <pivotField showAll="0"/>
    <pivotField showAll="0"/>
    <pivotField showAll="0"/>
    <pivotField axis="axisRow" multipleItemSelectionAllowed="1" showAll="0">
      <items count="5">
        <item h="1" x="1"/>
        <item h="1" x="2"/>
        <item n="Gases clínicos-Creado" x="3"/>
        <item n="RE-Creado" h="1" x="0"/>
        <item t="default"/>
      </items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2" showAll="0">
      <items count="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45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457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t="default"/>
      </items>
    </pivotField>
    <pivotField showAll="0">
      <items count="1544">
        <item x="6"/>
        <item x="11"/>
        <item x="16"/>
        <item x="17"/>
        <item x="18"/>
        <item x="13"/>
        <item x="30"/>
        <item x="44"/>
        <item x="53"/>
        <item x="56"/>
        <item x="19"/>
        <item x="55"/>
        <item x="64"/>
        <item x="59"/>
        <item x="66"/>
        <item x="49"/>
        <item x="54"/>
        <item x="43"/>
        <item x="86"/>
        <item x="34"/>
        <item x="32"/>
        <item x="31"/>
        <item x="42"/>
        <item x="62"/>
        <item x="1"/>
        <item x="25"/>
        <item x="9"/>
        <item x="99"/>
        <item x="100"/>
        <item x="101"/>
        <item x="102"/>
        <item x="105"/>
        <item x="108"/>
        <item x="93"/>
        <item x="109"/>
        <item x="95"/>
        <item x="112"/>
        <item x="111"/>
        <item x="97"/>
        <item x="12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94"/>
        <item x="130"/>
        <item x="96"/>
        <item x="150"/>
        <item x="72"/>
        <item x="28"/>
        <item x="168"/>
        <item x="147"/>
        <item x="146"/>
        <item x="128"/>
        <item x="148"/>
        <item x="186"/>
        <item x="198"/>
        <item x="203"/>
        <item x="171"/>
        <item x="126"/>
        <item x="197"/>
        <item x="211"/>
        <item x="210"/>
        <item x="35"/>
        <item x="224"/>
        <item x="219"/>
        <item x="232"/>
        <item x="233"/>
        <item x="234"/>
        <item x="237"/>
        <item x="238"/>
        <item x="239"/>
        <item x="240"/>
        <item x="235"/>
        <item x="242"/>
        <item x="230"/>
        <item x="92"/>
        <item x="245"/>
        <item x="244"/>
        <item x="225"/>
        <item x="194"/>
        <item x="2"/>
        <item x="36"/>
        <item x="37"/>
        <item x="69"/>
        <item x="75"/>
        <item x="76"/>
        <item x="110"/>
        <item x="116"/>
        <item x="124"/>
        <item x="125"/>
        <item x="145"/>
        <item x="162"/>
        <item x="169"/>
        <item x="217"/>
        <item x="166"/>
        <item x="114"/>
        <item x="170"/>
        <item x="107"/>
        <item x="177"/>
        <item x="185"/>
        <item x="187"/>
        <item x="190"/>
        <item x="218"/>
        <item x="226"/>
        <item x="227"/>
        <item x="205"/>
        <item x="246"/>
        <item x="4"/>
        <item x="12"/>
        <item x="22"/>
        <item x="68"/>
        <item x="77"/>
        <item x="215"/>
        <item x="257"/>
        <item x="255"/>
        <item x="269"/>
        <item x="261"/>
        <item x="279"/>
        <item x="277"/>
        <item x="285"/>
        <item x="287"/>
        <item x="292"/>
        <item x="302"/>
        <item x="306"/>
        <item x="251"/>
        <item x="317"/>
        <item x="318"/>
        <item x="320"/>
        <item x="321"/>
        <item x="322"/>
        <item x="331"/>
        <item x="334"/>
        <item x="327"/>
        <item x="343"/>
        <item x="344"/>
        <item x="345"/>
        <item x="335"/>
        <item x="266"/>
        <item x="264"/>
        <item x="247"/>
        <item x="204"/>
        <item x="202"/>
        <item x="346"/>
        <item x="179"/>
        <item x="350"/>
        <item x="339"/>
        <item x="280"/>
        <item x="178"/>
        <item x="183"/>
        <item x="98"/>
        <item x="106"/>
        <item x="119"/>
        <item x="79"/>
        <item x="188"/>
        <item x="65"/>
        <item x="5"/>
        <item x="341"/>
        <item x="329"/>
        <item x="283"/>
        <item x="272"/>
        <item x="265"/>
        <item x="256"/>
        <item x="252"/>
        <item x="89"/>
        <item x="84"/>
        <item x="38"/>
        <item x="358"/>
        <item x="333"/>
        <item x="365"/>
        <item x="362"/>
        <item x="14"/>
        <item x="15"/>
        <item x="74"/>
        <item x="221"/>
        <item x="304"/>
        <item x="307"/>
        <item x="340"/>
        <item x="381"/>
        <item x="380"/>
        <item x="184"/>
        <item x="373"/>
        <item x="355"/>
        <item x="26"/>
        <item x="61"/>
        <item x="58"/>
        <item x="60"/>
        <item x="48"/>
        <item x="0"/>
        <item x="45"/>
        <item x="46"/>
        <item x="40"/>
        <item x="195"/>
        <item x="209"/>
        <item x="71"/>
        <item x="154"/>
        <item x="174"/>
        <item x="163"/>
        <item x="199"/>
        <item x="155"/>
        <item x="153"/>
        <item x="176"/>
        <item x="212"/>
        <item x="271"/>
        <item x="207"/>
        <item x="161"/>
        <item x="222"/>
        <item x="196"/>
        <item x="70"/>
        <item x="21"/>
        <item x="274"/>
        <item x="214"/>
        <item x="216"/>
        <item x="167"/>
        <item x="337"/>
        <item x="298"/>
        <item x="57"/>
        <item x="294"/>
        <item x="115"/>
        <item x="357"/>
        <item x="314"/>
        <item x="332"/>
        <item x="83"/>
        <item x="360"/>
        <item x="363"/>
        <item x="129"/>
        <item x="113"/>
        <item x="399"/>
        <item x="383"/>
        <item x="123"/>
        <item x="396"/>
        <item x="425"/>
        <item x="410"/>
        <item x="385"/>
        <item x="29"/>
        <item x="24"/>
        <item x="436"/>
        <item x="359"/>
        <item x="428"/>
        <item x="395"/>
        <item x="422"/>
        <item x="364"/>
        <item x="433"/>
        <item x="213"/>
        <item x="151"/>
        <item x="103"/>
        <item x="91"/>
        <item x="118"/>
        <item x="134"/>
        <item x="88"/>
        <item x="173"/>
        <item x="437"/>
        <item x="418"/>
        <item x="347"/>
        <item x="39"/>
        <item x="52"/>
        <item x="439"/>
        <item x="443"/>
        <item x="427"/>
        <item x="446"/>
        <item x="375"/>
        <item x="457"/>
        <item x="466"/>
        <item x="398"/>
        <item x="447"/>
        <item x="464"/>
        <item x="467"/>
        <item x="319"/>
        <item x="328"/>
        <item x="478"/>
        <item x="482"/>
        <item x="419"/>
        <item x="297"/>
        <item x="41"/>
        <item x="472"/>
        <item x="468"/>
        <item x="471"/>
        <item x="117"/>
        <item x="165"/>
        <item x="453"/>
        <item x="313"/>
        <item x="409"/>
        <item x="397"/>
        <item x="451"/>
        <item x="336"/>
        <item x="426"/>
        <item x="67"/>
        <item x="421"/>
        <item x="157"/>
        <item x="180"/>
        <item x="303"/>
        <item x="200"/>
        <item x="377"/>
        <item x="356"/>
        <item x="407"/>
        <item x="181"/>
        <item x="305"/>
        <item x="315"/>
        <item x="144"/>
        <item x="104"/>
        <item x="159"/>
        <item x="73"/>
        <item x="284"/>
        <item x="254"/>
        <item x="160"/>
        <item x="488"/>
        <item x="497"/>
        <item x="288"/>
        <item x="308"/>
        <item x="289"/>
        <item x="316"/>
        <item x="378"/>
        <item x="282"/>
        <item x="253"/>
        <item x="406"/>
        <item x="389"/>
        <item x="366"/>
        <item x="189"/>
        <item x="323"/>
        <item x="278"/>
        <item x="273"/>
        <item x="201"/>
        <item x="175"/>
        <item x="172"/>
        <item x="208"/>
        <item x="263"/>
        <item x="286"/>
        <item x="276"/>
        <item x="416"/>
        <item x="417"/>
        <item x="456"/>
        <item x="414"/>
        <item x="420"/>
        <item x="424"/>
        <item x="293"/>
        <item x="404"/>
        <item x="470"/>
        <item x="458"/>
        <item x="182"/>
        <item x="475"/>
        <item x="434"/>
        <item x="388"/>
        <item x="485"/>
        <item x="460"/>
        <item x="353"/>
        <item x="492"/>
        <item x="490"/>
        <item x="469"/>
        <item x="413"/>
        <item x="525"/>
        <item x="506"/>
        <item x="412"/>
        <item x="473"/>
        <item x="449"/>
        <item x="494"/>
        <item x="259"/>
        <item x="435"/>
        <item x="374"/>
        <item x="228"/>
        <item x="90"/>
        <item x="3"/>
        <item x="299"/>
        <item x="348"/>
        <item x="309"/>
        <item x="430"/>
        <item x="20"/>
        <item x="491"/>
        <item x="461"/>
        <item x="330"/>
        <item x="291"/>
        <item x="241"/>
        <item x="527"/>
        <item x="516"/>
        <item x="8"/>
        <item x="23"/>
        <item x="231"/>
        <item x="312"/>
        <item x="530"/>
        <item x="367"/>
        <item x="368"/>
        <item x="486"/>
        <item x="122"/>
        <item x="504"/>
        <item x="538"/>
        <item x="503"/>
        <item x="484"/>
        <item x="476"/>
        <item x="349"/>
        <item x="354"/>
        <item x="387"/>
        <item x="509"/>
        <item x="483"/>
        <item x="267"/>
        <item x="535"/>
        <item x="517"/>
        <item x="534"/>
        <item x="495"/>
        <item x="370"/>
        <item x="352"/>
        <item x="553"/>
        <item x="520"/>
        <item x="551"/>
        <item x="515"/>
        <item x="361"/>
        <item x="545"/>
        <item x="507"/>
        <item x="465"/>
        <item x="561"/>
        <item x="557"/>
        <item x="440"/>
        <item x="584"/>
        <item x="590"/>
        <item x="569"/>
        <item x="578"/>
        <item x="502"/>
        <item x="560"/>
        <item x="508"/>
        <item x="593"/>
        <item x="583"/>
        <item x="556"/>
        <item x="552"/>
        <item x="546"/>
        <item x="533"/>
        <item x="532"/>
        <item x="528"/>
        <item x="498"/>
        <item x="369"/>
        <item x="575"/>
        <item x="603"/>
        <item x="511"/>
        <item x="588"/>
        <item x="615"/>
        <item x="610"/>
        <item x="612"/>
        <item x="621"/>
        <item x="544"/>
        <item x="618"/>
        <item x="597"/>
        <item x="564"/>
        <item x="505"/>
        <item x="613"/>
        <item x="619"/>
        <item x="616"/>
        <item x="452"/>
        <item x="206"/>
        <item x="626"/>
        <item x="591"/>
        <item x="625"/>
        <item x="526"/>
        <item x="477"/>
        <item x="376"/>
        <item x="567"/>
        <item x="568"/>
        <item x="338"/>
        <item x="481"/>
        <item x="223"/>
        <item x="635"/>
        <item x="633"/>
        <item x="631"/>
        <item x="640"/>
        <item x="512"/>
        <item x="27"/>
        <item x="405"/>
        <item x="594"/>
        <item x="596"/>
        <item x="127"/>
        <item x="636"/>
        <item x="392"/>
        <item x="587"/>
        <item x="493"/>
        <item x="295"/>
        <item x="80"/>
        <item x="250"/>
        <item x="480"/>
        <item x="310"/>
        <item x="541"/>
        <item x="627"/>
        <item x="565"/>
        <item x="268"/>
        <item x="581"/>
        <item x="326"/>
        <item x="549"/>
        <item x="607"/>
        <item x="479"/>
        <item x="617"/>
        <item x="644"/>
        <item x="642"/>
        <item x="637"/>
        <item x="550"/>
        <item x="258"/>
        <item x="598"/>
        <item x="50"/>
        <item x="604"/>
        <item x="514"/>
        <item x="647"/>
        <item x="646"/>
        <item x="641"/>
        <item x="630"/>
        <item x="624"/>
        <item x="602"/>
        <item x="573"/>
        <item x="542"/>
        <item x="522"/>
        <item x="496"/>
        <item x="651"/>
        <item x="648"/>
        <item x="554"/>
        <item x="324"/>
        <item x="562"/>
        <item x="661"/>
        <item x="668"/>
        <item x="672"/>
        <item x="682"/>
        <item x="663"/>
        <item x="692"/>
        <item x="670"/>
        <item x="657"/>
        <item x="665"/>
        <item x="47"/>
        <item x="686"/>
        <item x="684"/>
        <item x="696"/>
        <item x="694"/>
        <item x="691"/>
        <item x="688"/>
        <item x="654"/>
        <item x="650"/>
        <item x="645"/>
        <item x="638"/>
        <item x="78"/>
        <item x="379"/>
        <item x="393"/>
        <item x="400"/>
        <item x="408"/>
        <item x="611"/>
        <item x="709"/>
        <item x="659"/>
        <item x="705"/>
        <item x="698"/>
        <item x="713"/>
        <item x="697"/>
        <item x="608"/>
        <item x="589"/>
        <item x="543"/>
        <item x="689"/>
        <item x="707"/>
        <item x="690"/>
        <item x="708"/>
        <item x="706"/>
        <item x="574"/>
        <item x="699"/>
        <item x="658"/>
        <item x="384"/>
        <item x="523"/>
        <item x="678"/>
        <item x="676"/>
        <item x="710"/>
        <item x="193"/>
        <item x="714"/>
        <item x="726"/>
        <item x="725"/>
        <item x="653"/>
        <item x="572"/>
        <item x="687"/>
        <item x="601"/>
        <item x="582"/>
        <item x="727"/>
        <item x="487"/>
        <item x="765"/>
        <item x="734"/>
        <item x="769"/>
        <item x="770"/>
        <item x="664"/>
        <item x="666"/>
        <item x="671"/>
        <item x="744"/>
        <item x="675"/>
        <item x="780"/>
        <item x="372"/>
        <item x="248"/>
        <item x="249"/>
        <item x="762"/>
        <item x="728"/>
        <item x="623"/>
        <item x="786"/>
        <item x="474"/>
        <item x="432"/>
        <item x="547"/>
        <item x="701"/>
        <item x="429"/>
        <item x="563"/>
        <item x="606"/>
        <item x="614"/>
        <item x="655"/>
        <item x="704"/>
        <item x="700"/>
        <item x="634"/>
        <item x="325"/>
        <item x="595"/>
        <item x="600"/>
        <item x="660"/>
        <item x="724"/>
        <item x="220"/>
        <item x="275"/>
        <item x="371"/>
        <item x="558"/>
        <item x="757"/>
        <item x="262"/>
        <item x="164"/>
        <item x="33"/>
        <item x="570"/>
        <item x="579"/>
        <item x="662"/>
        <item x="693"/>
        <item x="721"/>
        <item x="763"/>
        <item x="720"/>
        <item x="732"/>
        <item x="782"/>
        <item x="793"/>
        <item x="652"/>
        <item x="784"/>
        <item x="441"/>
        <item x="764"/>
        <item x="806"/>
        <item x="798"/>
        <item x="656"/>
        <item x="768"/>
        <item x="815"/>
        <item x="817"/>
        <item x="229"/>
        <item x="518"/>
        <item x="722"/>
        <item x="829"/>
        <item x="778"/>
        <item x="794"/>
        <item x="788"/>
        <item x="833"/>
        <item x="489"/>
        <item x="831"/>
        <item x="830"/>
        <item x="774"/>
        <item x="243"/>
        <item x="766"/>
        <item x="735"/>
        <item x="792"/>
        <item x="683"/>
        <item x="751"/>
        <item x="736"/>
        <item x="745"/>
        <item x="729"/>
        <item x="796"/>
        <item x="759"/>
        <item x="773"/>
        <item x="777"/>
        <item x="790"/>
        <item x="820"/>
        <item x="821"/>
        <item x="818"/>
        <item x="783"/>
        <item x="823"/>
        <item x="767"/>
        <item x="737"/>
        <item x="730"/>
        <item x="760"/>
        <item x="825"/>
        <item x="837"/>
        <item x="844"/>
        <item x="839"/>
        <item x="846"/>
        <item x="740"/>
        <item x="808"/>
        <item x="746"/>
        <item x="677"/>
        <item x="795"/>
        <item x="743"/>
        <item x="513"/>
        <item x="849"/>
        <item x="822"/>
        <item x="847"/>
        <item x="841"/>
        <item x="828"/>
        <item x="868"/>
        <item x="858"/>
        <item x="867"/>
        <item x="853"/>
        <item x="851"/>
        <item x="850"/>
        <item x="801"/>
        <item x="884"/>
        <item x="882"/>
        <item x="855"/>
        <item x="742"/>
        <item x="643"/>
        <item x="758"/>
        <item x="394"/>
        <item x="311"/>
        <item x="886"/>
        <item x="813"/>
        <item x="824"/>
        <item x="874"/>
        <item x="799"/>
        <item x="752"/>
        <item x="892"/>
        <item x="411"/>
        <item x="835"/>
        <item x="901"/>
        <item x="907"/>
        <item x="887"/>
        <item x="854"/>
        <item x="862"/>
        <item x="863"/>
        <item x="861"/>
        <item x="840"/>
        <item x="903"/>
        <item x="859"/>
        <item x="856"/>
        <item x="880"/>
        <item x="871"/>
        <item x="779"/>
        <item x="879"/>
        <item x="885"/>
        <item x="896"/>
        <item x="842"/>
        <item x="869"/>
        <item x="860"/>
        <item x="857"/>
        <item x="883"/>
        <item x="912"/>
        <item x="889"/>
        <item x="937"/>
        <item x="931"/>
        <item x="922"/>
        <item x="920"/>
        <item x="909"/>
        <item x="838"/>
        <item x="836"/>
        <item x="834"/>
        <item x="809"/>
        <item x="872"/>
        <item x="893"/>
        <item x="803"/>
        <item x="805"/>
        <item x="804"/>
        <item x="800"/>
        <item x="785"/>
        <item x="702"/>
        <item x="351"/>
        <item x="121"/>
        <item x="939"/>
        <item x="914"/>
        <item x="906"/>
        <item x="791"/>
        <item x="814"/>
        <item x="913"/>
        <item x="787"/>
        <item x="947"/>
        <item x="953"/>
        <item x="967"/>
        <item x="919"/>
        <item x="649"/>
        <item x="679"/>
        <item x="680"/>
        <item x="695"/>
        <item x="749"/>
        <item x="750"/>
        <item x="754"/>
        <item x="761"/>
        <item x="776"/>
        <item x="974"/>
        <item x="972"/>
        <item x="964"/>
        <item x="960"/>
        <item x="741"/>
        <item x="950"/>
        <item x="888"/>
        <item x="807"/>
        <item x="845"/>
        <item x="873"/>
        <item x="875"/>
        <item x="958"/>
        <item x="969"/>
        <item x="971"/>
        <item x="952"/>
        <item x="723"/>
        <item x="935"/>
        <item x="878"/>
        <item x="986"/>
        <item x="954"/>
        <item x="936"/>
        <item x="910"/>
        <item x="900"/>
        <item x="895"/>
        <item x="756"/>
        <item x="753"/>
        <item x="580"/>
        <item x="455"/>
        <item x="445"/>
        <item x="442"/>
        <item x="423"/>
        <item x="386"/>
        <item x="149"/>
        <item x="87"/>
        <item x="994"/>
        <item x="848"/>
        <item x="963"/>
        <item x="1006"/>
        <item x="1005"/>
        <item x="1000"/>
        <item x="968"/>
        <item x="1022"/>
        <item x="997"/>
        <item x="998"/>
        <item x="1017"/>
        <item x="1004"/>
        <item x="999"/>
        <item x="586"/>
        <item x="1018"/>
        <item x="771"/>
        <item x="932"/>
        <item x="156"/>
        <item x="81"/>
        <item x="918"/>
        <item x="402"/>
        <item x="529"/>
        <item x="431"/>
        <item x="85"/>
        <item x="1012"/>
        <item x="1044"/>
        <item x="1020"/>
        <item x="1056"/>
        <item x="1054"/>
        <item x="1025"/>
        <item x="981"/>
        <item x="1031"/>
        <item x="1011"/>
        <item x="1072"/>
        <item x="1046"/>
        <item x="1071"/>
        <item x="1086"/>
        <item x="1087"/>
        <item x="1084"/>
        <item x="1067"/>
        <item x="1066"/>
        <item x="1040"/>
        <item x="1096"/>
        <item x="973"/>
        <item x="1068"/>
        <item x="1107"/>
        <item x="1106"/>
        <item x="1015"/>
        <item x="819"/>
        <item x="1019"/>
        <item x="1070"/>
        <item x="979"/>
        <item x="1048"/>
        <item x="1050"/>
        <item x="995"/>
        <item x="1079"/>
        <item x="1032"/>
        <item x="916"/>
        <item x="993"/>
        <item x="731"/>
        <item x="924"/>
        <item x="899"/>
        <item x="917"/>
        <item x="826"/>
        <item x="891"/>
        <item x="1045"/>
        <item x="1001"/>
        <item x="865"/>
        <item x="1027"/>
        <item x="898"/>
        <item x="1033"/>
        <item x="938"/>
        <item x="1010"/>
        <item x="1051"/>
        <item x="866"/>
        <item x="897"/>
        <item x="929"/>
        <item x="928"/>
        <item x="802"/>
        <item x="738"/>
        <item x="955"/>
        <item x="996"/>
        <item x="949"/>
        <item x="747"/>
        <item x="984"/>
        <item x="943"/>
        <item x="957"/>
        <item x="902"/>
        <item x="748"/>
        <item x="930"/>
        <item x="927"/>
        <item x="956"/>
        <item x="925"/>
        <item x="944"/>
        <item x="933"/>
        <item x="915"/>
        <item x="852"/>
        <item x="983"/>
        <item x="775"/>
        <item x="991"/>
        <item x="923"/>
        <item x="894"/>
        <item x="946"/>
        <item x="948"/>
        <item x="990"/>
        <item x="1100"/>
        <item x="966"/>
        <item x="832"/>
        <item x="1104"/>
        <item x="403"/>
        <item x="733"/>
        <item x="1080"/>
        <item x="1083"/>
        <item x="864"/>
        <item x="1055"/>
        <item x="1008"/>
        <item x="1102"/>
        <item x="1091"/>
        <item x="1111"/>
        <item x="1038"/>
        <item x="989"/>
        <item x="715"/>
        <item x="1058"/>
        <item x="934"/>
        <item x="717"/>
        <item x="942"/>
        <item x="1098"/>
        <item x="1016"/>
        <item x="1063"/>
        <item x="1122"/>
        <item x="1121"/>
        <item x="1094"/>
        <item x="1085"/>
        <item x="1142"/>
        <item x="1132"/>
        <item x="1143"/>
        <item x="1147"/>
        <item x="1049"/>
        <item x="1138"/>
        <item x="1131"/>
        <item x="1124"/>
        <item x="1073"/>
        <item x="1110"/>
        <item x="1101"/>
        <item x="755"/>
        <item x="1093"/>
        <item x="1129"/>
        <item x="1120"/>
        <item x="1114"/>
        <item x="1162"/>
        <item x="1161"/>
        <item x="1163"/>
        <item x="1148"/>
        <item x="1136"/>
        <item x="1137"/>
        <item x="1109"/>
        <item x="1130"/>
        <item x="1141"/>
        <item x="1139"/>
        <item x="1170"/>
        <item x="1177"/>
        <item x="1166"/>
        <item x="1178"/>
        <item x="1052"/>
        <item x="1179"/>
        <item x="1181"/>
        <item x="1150"/>
        <item x="905"/>
        <item x="1151"/>
        <item x="1108"/>
        <item x="1021"/>
        <item x="1198"/>
        <item x="1193"/>
        <item x="1187"/>
        <item x="1176"/>
        <item x="1149"/>
        <item x="1173"/>
        <item x="1188"/>
        <item x="1026"/>
        <item x="985"/>
        <item x="1014"/>
        <item x="1205"/>
        <item x="1175"/>
        <item x="1029"/>
        <item x="1134"/>
        <item x="1183"/>
        <item x="1189"/>
        <item x="1211"/>
        <item x="961"/>
        <item x="1184"/>
        <item x="1069"/>
        <item x="1053"/>
        <item x="1118"/>
        <item x="1007"/>
        <item x="1186"/>
        <item x="1113"/>
        <item x="1194"/>
        <item x="382"/>
        <item x="415"/>
        <item x="521"/>
        <item x="531"/>
        <item x="620"/>
        <item x="810"/>
        <item x="1037"/>
        <item x="1092"/>
        <item x="1126"/>
        <item x="1140"/>
        <item x="1074"/>
        <item x="1228"/>
        <item x="1227"/>
        <item x="1203"/>
        <item x="1197"/>
        <item x="1172"/>
        <item x="1165"/>
        <item x="1158"/>
        <item x="1168"/>
        <item x="1105"/>
        <item x="781"/>
        <item x="877"/>
        <item x="1028"/>
        <item x="1225"/>
        <item x="1157"/>
        <item x="1190"/>
        <item x="1252"/>
        <item x="1202"/>
        <item x="1171"/>
        <item x="1218"/>
        <item x="1251"/>
        <item x="1221"/>
        <item x="1254"/>
        <item x="1249"/>
        <item x="1244"/>
        <item x="1278"/>
        <item x="1219"/>
        <item x="1260"/>
        <item x="1246"/>
        <item x="1270"/>
        <item x="1258"/>
        <item x="1271"/>
        <item x="1280"/>
        <item x="1282"/>
        <item x="1267"/>
        <item x="1255"/>
        <item x="1243"/>
        <item x="1273"/>
        <item x="1237"/>
        <item x="1224"/>
        <item x="1030"/>
        <item x="1261"/>
        <item x="1245"/>
        <item x="1265"/>
        <item x="1060"/>
        <item x="1263"/>
        <item x="1214"/>
        <item x="1191"/>
        <item x="1235"/>
        <item x="1274"/>
        <item x="1287"/>
        <item x="1284"/>
        <item x="1283"/>
        <item x="1298"/>
        <item x="1301"/>
        <item x="1099"/>
        <item x="1223"/>
        <item x="1207"/>
        <item x="1299"/>
        <item x="1294"/>
        <item x="1264"/>
        <item x="1310"/>
        <item x="1304"/>
        <item x="1313"/>
        <item x="1305"/>
        <item x="1240"/>
        <item x="1289"/>
        <item x="1307"/>
        <item x="1210"/>
        <item x="1320"/>
        <item x="1329"/>
        <item x="977"/>
        <item x="1332"/>
        <item x="1204"/>
        <item x="1180"/>
        <item x="1315"/>
        <item x="1325"/>
        <item x="1331"/>
        <item x="1302"/>
        <item x="1321"/>
        <item x="1341"/>
        <item x="1337"/>
        <item x="1311"/>
        <item x="1308"/>
        <item x="1309"/>
        <item x="1234"/>
        <item x="1089"/>
        <item x="1327"/>
        <item x="1316"/>
        <item x="1351"/>
        <item x="1300"/>
        <item x="1343"/>
        <item x="1082"/>
        <item x="1345"/>
        <item x="1152"/>
        <item x="1328"/>
        <item x="1357"/>
        <item x="1352"/>
        <item x="812"/>
        <item x="1347"/>
        <item x="1199"/>
        <item x="1241"/>
        <item x="1326"/>
        <item x="1358"/>
        <item x="1366"/>
        <item x="1372"/>
        <item x="1356"/>
        <item x="1229"/>
        <item x="300"/>
        <item x="1303"/>
        <item x="1236"/>
        <item x="1371"/>
        <item x="1359"/>
        <item x="1375"/>
        <item x="1376"/>
        <item x="1363"/>
        <item x="1368"/>
        <item x="1346"/>
        <item x="1377"/>
        <item x="1195"/>
        <item x="1365"/>
        <item x="1379"/>
        <item x="1384"/>
        <item x="499"/>
        <item x="1306"/>
        <item x="1383"/>
        <item x="1373"/>
        <item x="1390"/>
        <item x="1367"/>
        <item x="1212"/>
        <item x="1386"/>
        <item x="1215"/>
        <item x="1208"/>
        <item x="1290"/>
        <item x="1387"/>
        <item x="1338"/>
        <item x="1382"/>
        <item x="1364"/>
        <item x="1296"/>
        <item x="1024"/>
        <item x="1145"/>
        <item x="1159"/>
        <item x="1404"/>
        <item x="1286"/>
        <item x="1062"/>
        <item x="1403"/>
        <item x="1401"/>
        <item x="1389"/>
        <item x="1344"/>
        <item x="1196"/>
        <item x="1128"/>
        <item x="1395"/>
        <item x="1034"/>
        <item x="1385"/>
        <item x="1293"/>
        <item x="1402"/>
        <item x="1398"/>
        <item x="1405"/>
        <item x="1391"/>
        <item x="1415"/>
        <item x="1416"/>
        <item x="1370"/>
        <item x="1322"/>
        <item x="1407"/>
        <item x="1417"/>
        <item x="1414"/>
        <item x="281"/>
        <item x="444"/>
        <item x="519"/>
        <item x="1064"/>
        <item x="7"/>
        <item x="1318"/>
        <item x="1409"/>
        <item x="1422"/>
        <item x="1348"/>
        <item x="1295"/>
        <item x="1388"/>
        <item x="1340"/>
        <item x="1349"/>
        <item x="236"/>
        <item x="1418"/>
        <item x="1420"/>
        <item x="982"/>
        <item x="1334"/>
        <item x="1312"/>
        <item x="1428"/>
        <item x="1277"/>
        <item x="1342"/>
        <item x="1430"/>
        <item x="1362"/>
        <item x="1432"/>
        <item x="1400"/>
        <item x="1435"/>
        <item x="1439"/>
        <item x="1440"/>
        <item x="1437"/>
        <item x="1397"/>
        <item x="152"/>
        <item x="1413"/>
        <item x="536"/>
        <item x="450"/>
        <item x="992"/>
        <item x="1441"/>
        <item x="1127"/>
        <item x="827"/>
        <item x="1443"/>
        <item x="1427"/>
        <item x="843"/>
        <item x="890"/>
        <item x="811"/>
        <item x="703"/>
        <item x="1423"/>
        <item x="987"/>
        <item x="501"/>
        <item x="391"/>
        <item x="1059"/>
        <item x="1042"/>
        <item x="1421"/>
        <item x="1319"/>
        <item x="1410"/>
        <item x="1201"/>
        <item x="1419"/>
        <item x="1276"/>
        <item x="1452"/>
        <item x="1381"/>
        <item x="1449"/>
        <item x="1442"/>
        <item x="1453"/>
        <item x="1213"/>
        <item x="1116"/>
        <item x="940"/>
        <item x="719"/>
        <item x="685"/>
        <item x="674"/>
        <item x="673"/>
        <item x="667"/>
        <item x="639"/>
        <item x="629"/>
        <item x="628"/>
        <item x="622"/>
        <item x="592"/>
        <item x="585"/>
        <item x="463"/>
        <item x="290"/>
        <item x="270"/>
        <item x="1446"/>
        <item x="1369"/>
        <item x="1355"/>
        <item x="1354"/>
        <item x="1279"/>
        <item x="1262"/>
        <item x="1257"/>
        <item x="1256"/>
        <item x="1216"/>
        <item x="1155"/>
        <item x="1153"/>
        <item x="1146"/>
        <item x="1090"/>
        <item x="1035"/>
        <item x="1013"/>
        <item x="965"/>
        <item x="945"/>
        <item x="941"/>
        <item x="1460"/>
        <item x="1457"/>
        <item x="1392"/>
        <item x="1458"/>
        <item x="1459"/>
        <item x="1466"/>
        <item x="1434"/>
        <item x="1425"/>
        <item x="1133"/>
        <item x="1471"/>
        <item x="1475"/>
        <item x="1473"/>
        <item x="1426"/>
        <item x="1482"/>
        <item x="1484"/>
        <item x="1483"/>
        <item x="1461"/>
        <item x="1481"/>
        <item x="1250"/>
        <item x="1469"/>
        <item x="1324"/>
        <item x="1247"/>
        <item x="1192"/>
        <item x="1408"/>
        <item x="1323"/>
        <item x="739"/>
        <item x="876"/>
        <item x="1361"/>
        <item x="1268"/>
        <item x="459"/>
        <item x="711"/>
        <item x="599"/>
        <item x="1075"/>
        <item x="1231"/>
        <item x="1465"/>
        <item x="1468"/>
        <item x="1487"/>
        <item x="1454"/>
        <item x="870"/>
        <item x="1433"/>
        <item x="1497"/>
        <item x="1486"/>
        <item x="462"/>
        <item x="1478"/>
        <item x="1496"/>
        <item x="1495"/>
        <item x="1488"/>
        <item x="158"/>
        <item x="1498"/>
        <item x="1499"/>
        <item x="1519"/>
        <item x="1525"/>
        <item x="1526"/>
        <item x="1520"/>
        <item x="1506"/>
        <item x="1531"/>
        <item x="1518"/>
        <item x="1477"/>
        <item x="1533"/>
        <item x="1528"/>
        <item x="1374"/>
        <item x="1534"/>
        <item x="1529"/>
        <item x="1462"/>
        <item x="1491"/>
        <item x="1493"/>
        <item x="1501"/>
        <item x="1490"/>
        <item x="1494"/>
        <item x="1335"/>
        <item x="1156"/>
        <item x="1169"/>
        <item x="1536"/>
        <item x="1489"/>
        <item x="1541"/>
        <item x="1378"/>
        <item x="1253"/>
        <item x="1505"/>
        <item x="1380"/>
        <item x="1057"/>
        <item x="1077"/>
        <item x="1097"/>
        <item x="1160"/>
        <item x="1088"/>
        <item x="1174"/>
        <item x="1036"/>
        <item x="1185"/>
        <item x="951"/>
        <item x="1451"/>
        <item x="1492"/>
        <item x="1394"/>
        <item x="712"/>
        <item x="1009"/>
        <item x="191"/>
        <item x="192"/>
        <item x="448"/>
        <item x="454"/>
        <item x="962"/>
        <item x="1023"/>
        <item x="1144"/>
        <item x="1281"/>
        <item x="1297"/>
        <item x="1411"/>
        <item x="524"/>
        <item x="577"/>
        <item x="716"/>
        <item x="1530"/>
        <item x="1479"/>
        <item x="1232"/>
        <item x="1217"/>
        <item x="1259"/>
        <item x="1523"/>
        <item x="1065"/>
        <item x="1167"/>
        <item x="1448"/>
        <item x="1447"/>
        <item x="1527"/>
        <item x="904"/>
        <item x="390"/>
        <item x="881"/>
        <item x="296"/>
        <item x="669"/>
        <item x="1291"/>
        <item x="1509"/>
        <item x="1521"/>
        <item x="1182"/>
        <item x="1444"/>
        <item x="1524"/>
        <item x="1456"/>
        <item x="1464"/>
        <item x="1485"/>
        <item x="1445"/>
        <item x="1507"/>
        <item x="1510"/>
        <item x="718"/>
        <item x="632"/>
        <item x="539"/>
        <item x="576"/>
        <item x="797"/>
        <item x="970"/>
        <item x="978"/>
        <item x="1002"/>
        <item x="1115"/>
        <item x="1117"/>
        <item x="1222"/>
        <item x="1502"/>
        <item x="1406"/>
        <item x="1200"/>
        <item x="1288"/>
        <item x="1285"/>
        <item x="1239"/>
        <item x="1238"/>
        <item x="1164"/>
        <item x="1076"/>
        <item x="976"/>
        <item x="975"/>
        <item x="401"/>
        <item x="772"/>
        <item x="1470"/>
        <item x="1233"/>
        <item x="1399"/>
        <item x="1463"/>
        <item x="1472"/>
        <item x="1467"/>
        <item x="1412"/>
        <item x="1474"/>
        <item x="1061"/>
        <item x="537"/>
        <item x="789"/>
        <item x="51"/>
        <item x="605"/>
        <item x="980"/>
        <item x="1003"/>
        <item x="1078"/>
        <item x="1125"/>
        <item x="1220"/>
        <item x="1333"/>
        <item x="1535"/>
        <item x="1095"/>
        <item x="1508"/>
        <item x="1041"/>
        <item x="1047"/>
        <item x="1039"/>
        <item x="1512"/>
        <item x="540"/>
        <item x="1542"/>
        <item x="1476"/>
        <item x="1350"/>
        <item x="1438"/>
        <item x="1429"/>
        <item x="1339"/>
        <item x="1209"/>
        <item x="342"/>
        <item x="1431"/>
        <item x="1393"/>
        <item x="1537"/>
        <item x="1360"/>
        <item x="1436"/>
        <item x="1206"/>
        <item x="1242"/>
        <item x="1514"/>
        <item x="260"/>
        <item x="559"/>
        <item x="571"/>
        <item x="1154"/>
        <item x="500"/>
        <item x="1103"/>
        <item x="1330"/>
        <item x="1081"/>
        <item x="1522"/>
        <item x="1532"/>
        <item x="959"/>
        <item x="926"/>
        <item x="510"/>
        <item x="1119"/>
        <item x="1317"/>
        <item x="1353"/>
        <item x="1504"/>
        <item x="681"/>
        <item x="1230"/>
        <item x="1314"/>
        <item x="1269"/>
        <item x="609"/>
        <item x="1112"/>
        <item x="1424"/>
        <item x="1043"/>
        <item x="1135"/>
        <item x="1248"/>
        <item x="1266"/>
        <item x="1455"/>
        <item x="1123"/>
        <item x="988"/>
        <item x="1226"/>
        <item x="816"/>
        <item x="63"/>
        <item x="555"/>
        <item x="911"/>
        <item x="921"/>
        <item x="1480"/>
        <item x="1513"/>
        <item x="1515"/>
        <item x="1516"/>
        <item x="1517"/>
        <item x="1538"/>
        <item x="1539"/>
        <item x="1540"/>
        <item x="1500"/>
        <item x="1450"/>
        <item x="1336"/>
        <item x="566"/>
        <item x="1503"/>
        <item x="1292"/>
        <item x="1272"/>
        <item x="301"/>
        <item x="908"/>
        <item x="548"/>
        <item x="1396"/>
        <item x="438"/>
        <item x="1275"/>
        <item x="1511"/>
        <item x="10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2">
    <i>
      <x v="2"/>
    </i>
    <i t="grand">
      <x/>
    </i>
  </rowItems>
  <colFields count="1">
    <field x="3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Creado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B43B8B6-D7EC-4B03-9ABC-190766D5D4FF}" name="TablaDinámica24" cacheId="2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65:N69" firstHeaderRow="1" firstDataRow="3" firstDataCol="1"/>
  <pivotFields count="5">
    <pivotField axis="axisRow" dataField="1" showAll="0">
      <items count="5">
        <item h="1" x="0"/>
        <item x="1"/>
        <item h="1" x="3"/>
        <item h="1" x="2"/>
        <item t="default"/>
      </items>
    </pivotField>
    <pivotField axis="axisCol" numFmtId="14" showAll="0">
      <items count="309">
        <item x="237"/>
        <item x="305"/>
        <item x="304"/>
        <item x="294"/>
        <item x="235"/>
        <item x="175"/>
        <item x="236"/>
        <item x="295"/>
        <item x="287"/>
        <item x="177"/>
        <item x="46"/>
        <item x="74"/>
        <item x="277"/>
        <item x="179"/>
        <item x="283"/>
        <item x="200"/>
        <item x="292"/>
        <item x="171"/>
        <item x="248"/>
        <item x="199"/>
        <item x="230"/>
        <item x="229"/>
        <item x="223"/>
        <item x="282"/>
        <item x="194"/>
        <item x="71"/>
        <item x="9"/>
        <item x="105"/>
        <item x="67"/>
        <item x="173"/>
        <item x="246"/>
        <item x="48"/>
        <item x="212"/>
        <item x="196"/>
        <item x="281"/>
        <item x="8"/>
        <item x="51"/>
        <item x="36"/>
        <item x="221"/>
        <item x="218"/>
        <item x="138"/>
        <item x="233"/>
        <item x="135"/>
        <item x="228"/>
        <item x="33"/>
        <item x="52"/>
        <item x="174"/>
        <item x="124"/>
        <item x="156"/>
        <item x="84"/>
        <item x="202"/>
        <item x="193"/>
        <item x="5"/>
        <item x="30"/>
        <item x="102"/>
        <item x="274"/>
        <item x="176"/>
        <item x="243"/>
        <item x="111"/>
        <item x="252"/>
        <item x="247"/>
        <item x="157"/>
        <item x="254"/>
        <item x="172"/>
        <item x="185"/>
        <item x="178"/>
        <item x="158"/>
        <item x="121"/>
        <item x="163"/>
        <item x="127"/>
        <item x="195"/>
        <item x="220"/>
        <item x="126"/>
        <item x="47"/>
        <item x="86"/>
        <item x="7"/>
        <item x="94"/>
        <item x="68"/>
        <item x="14"/>
        <item x="256"/>
        <item x="29"/>
        <item x="110"/>
        <item x="89"/>
        <item x="140"/>
        <item x="219"/>
        <item x="90"/>
        <item x="73"/>
        <item x="35"/>
        <item x="131"/>
        <item x="50"/>
        <item x="151"/>
        <item x="146"/>
        <item x="203"/>
        <item x="1"/>
        <item x="269"/>
        <item x="238"/>
        <item x="15"/>
        <item x="170"/>
        <item x="80"/>
        <item x="232"/>
        <item x="222"/>
        <item x="213"/>
        <item x="169"/>
        <item x="275"/>
        <item x="75"/>
        <item x="57"/>
        <item x="204"/>
        <item x="168"/>
        <item x="27"/>
        <item x="262"/>
        <item x="61"/>
        <item x="214"/>
        <item x="180"/>
        <item x="192"/>
        <item x="226"/>
        <item x="266"/>
        <item x="284"/>
        <item x="142"/>
        <item x="103"/>
        <item x="49"/>
        <item x="122"/>
        <item x="16"/>
        <item x="78"/>
        <item x="261"/>
        <item x="137"/>
        <item x="186"/>
        <item x="184"/>
        <item x="44"/>
        <item x="43"/>
        <item x="143"/>
        <item x="64"/>
        <item x="117"/>
        <item x="32"/>
        <item x="224"/>
        <item x="53"/>
        <item x="101"/>
        <item x="104"/>
        <item x="147"/>
        <item x="240"/>
        <item x="115"/>
        <item x="88"/>
        <item x="167"/>
        <item x="113"/>
        <item x="265"/>
        <item x="39"/>
        <item x="149"/>
        <item x="114"/>
        <item x="123"/>
        <item x="82"/>
        <item x="28"/>
        <item x="13"/>
        <item x="249"/>
        <item x="263"/>
        <item x="132"/>
        <item x="118"/>
        <item x="144"/>
        <item x="42"/>
        <item x="11"/>
        <item x="301"/>
        <item x="23"/>
        <item x="166"/>
        <item x="38"/>
        <item x="21"/>
        <item x="54"/>
        <item x="296"/>
        <item x="99"/>
        <item x="227"/>
        <item x="188"/>
        <item x="10"/>
        <item x="271"/>
        <item x="270"/>
        <item x="45"/>
        <item x="108"/>
        <item x="18"/>
        <item x="145"/>
        <item x="25"/>
        <item x="70"/>
        <item x="37"/>
        <item x="69"/>
        <item x="2"/>
        <item x="183"/>
        <item x="129"/>
        <item x="98"/>
        <item x="208"/>
        <item x="128"/>
        <item x="109"/>
        <item x="155"/>
        <item x="211"/>
        <item x="134"/>
        <item x="302"/>
        <item x="72"/>
        <item x="241"/>
        <item x="116"/>
        <item x="152"/>
        <item x="239"/>
        <item x="59"/>
        <item x="205"/>
        <item x="216"/>
        <item x="215"/>
        <item x="85"/>
        <item x="150"/>
        <item x="148"/>
        <item x="97"/>
        <item x="245"/>
        <item x="130"/>
        <item x="60"/>
        <item x="125"/>
        <item x="66"/>
        <item x="76"/>
        <item x="139"/>
        <item x="217"/>
        <item x="133"/>
        <item x="264"/>
        <item x="165"/>
        <item x="100"/>
        <item x="206"/>
        <item x="244"/>
        <item x="231"/>
        <item x="303"/>
        <item x="95"/>
        <item x="306"/>
        <item x="207"/>
        <item x="96"/>
        <item x="120"/>
        <item x="6"/>
        <item x="56"/>
        <item x="62"/>
        <item x="20"/>
        <item x="258"/>
        <item x="182"/>
        <item x="259"/>
        <item x="81"/>
        <item x="136"/>
        <item x="234"/>
        <item x="187"/>
        <item x="22"/>
        <item x="159"/>
        <item x="107"/>
        <item x="93"/>
        <item x="255"/>
        <item x="189"/>
        <item x="197"/>
        <item x="77"/>
        <item x="91"/>
        <item x="83"/>
        <item x="63"/>
        <item x="19"/>
        <item x="17"/>
        <item x="154"/>
        <item x="31"/>
        <item x="34"/>
        <item x="210"/>
        <item x="286"/>
        <item x="293"/>
        <item x="112"/>
        <item x="242"/>
        <item x="65"/>
        <item x="106"/>
        <item x="58"/>
        <item x="119"/>
        <item x="92"/>
        <item x="297"/>
        <item x="209"/>
        <item x="79"/>
        <item x="225"/>
        <item x="298"/>
        <item x="141"/>
        <item x="299"/>
        <item x="250"/>
        <item x="290"/>
        <item x="181"/>
        <item x="276"/>
        <item x="41"/>
        <item x="55"/>
        <item x="12"/>
        <item x="307"/>
        <item x="26"/>
        <item x="273"/>
        <item x="285"/>
        <item x="0"/>
        <item x="289"/>
        <item x="153"/>
        <item x="267"/>
        <item x="257"/>
        <item x="251"/>
        <item x="3"/>
        <item x="4"/>
        <item x="198"/>
        <item x="162"/>
        <item x="161"/>
        <item x="160"/>
        <item x="253"/>
        <item x="190"/>
        <item x="260"/>
        <item x="87"/>
        <item x="164"/>
        <item x="40"/>
        <item x="272"/>
        <item x="291"/>
        <item x="201"/>
        <item x="191"/>
        <item x="300"/>
        <item x="280"/>
        <item x="268"/>
        <item x="278"/>
        <item x="288"/>
        <item x="279"/>
        <item x="24"/>
        <item t="default"/>
      </items>
    </pivotField>
    <pivotField axis="axisCol"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0"/>
  </rowFields>
  <rowItems count="2">
    <i>
      <x v="1"/>
    </i>
    <i t="grand">
      <x/>
    </i>
  </rowItems>
  <colFields count="2">
    <field x="2"/>
    <field x="1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fecha de inicio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1207F3-CD86-4562-9539-D6E5E946B6B2}" name="TablaDinámica5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2:N45" firstHeaderRow="1" firstDataRow="2" firstDataCol="1"/>
  <pivotFields count="42">
    <pivotField showAll="0"/>
    <pivotField showAll="0"/>
    <pivotField showAll="0"/>
    <pivotField showAll="0"/>
    <pivotField axis="axisRow" showAll="0">
      <items count="5">
        <item h="1" x="1"/>
        <item h="1" x="2"/>
        <item n="Gases clínicos-Cerrado" x="3"/>
        <item n="RE-Cerrado" h="1" x="0"/>
        <item t="default"/>
      </items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22" showAll="0">
      <items count="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45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457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t="default"/>
      </items>
    </pivotField>
    <pivotField dataField="1" showAll="0">
      <items count="1544">
        <item x="6"/>
        <item x="11"/>
        <item x="16"/>
        <item x="17"/>
        <item x="18"/>
        <item x="13"/>
        <item x="30"/>
        <item x="44"/>
        <item x="53"/>
        <item x="56"/>
        <item x="19"/>
        <item x="55"/>
        <item x="64"/>
        <item x="59"/>
        <item x="66"/>
        <item x="49"/>
        <item x="54"/>
        <item x="43"/>
        <item x="86"/>
        <item x="34"/>
        <item x="32"/>
        <item x="31"/>
        <item x="42"/>
        <item x="62"/>
        <item x="1"/>
        <item x="25"/>
        <item x="9"/>
        <item x="99"/>
        <item x="100"/>
        <item x="101"/>
        <item x="102"/>
        <item x="105"/>
        <item x="108"/>
        <item x="93"/>
        <item x="109"/>
        <item x="95"/>
        <item x="112"/>
        <item x="111"/>
        <item x="97"/>
        <item x="12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94"/>
        <item x="130"/>
        <item x="96"/>
        <item x="150"/>
        <item x="72"/>
        <item x="28"/>
        <item x="168"/>
        <item x="147"/>
        <item x="146"/>
        <item x="128"/>
        <item x="148"/>
        <item x="186"/>
        <item x="198"/>
        <item x="203"/>
        <item x="171"/>
        <item x="126"/>
        <item x="197"/>
        <item x="211"/>
        <item x="210"/>
        <item x="35"/>
        <item x="224"/>
        <item x="219"/>
        <item x="232"/>
        <item x="233"/>
        <item x="234"/>
        <item x="237"/>
        <item x="238"/>
        <item x="239"/>
        <item x="240"/>
        <item x="235"/>
        <item x="242"/>
        <item x="230"/>
        <item x="92"/>
        <item x="245"/>
        <item x="244"/>
        <item x="225"/>
        <item x="194"/>
        <item x="2"/>
        <item x="36"/>
        <item x="37"/>
        <item x="69"/>
        <item x="75"/>
        <item x="76"/>
        <item x="110"/>
        <item x="116"/>
        <item x="124"/>
        <item x="125"/>
        <item x="145"/>
        <item x="162"/>
        <item x="169"/>
        <item x="217"/>
        <item x="166"/>
        <item x="114"/>
        <item x="170"/>
        <item x="107"/>
        <item x="177"/>
        <item x="185"/>
        <item x="187"/>
        <item x="190"/>
        <item x="218"/>
        <item x="226"/>
        <item x="227"/>
        <item x="205"/>
        <item x="246"/>
        <item x="4"/>
        <item x="12"/>
        <item x="22"/>
        <item x="68"/>
        <item x="77"/>
        <item x="215"/>
        <item x="257"/>
        <item x="255"/>
        <item x="269"/>
        <item x="261"/>
        <item x="279"/>
        <item x="277"/>
        <item x="285"/>
        <item x="287"/>
        <item x="292"/>
        <item x="302"/>
        <item x="306"/>
        <item x="251"/>
        <item x="317"/>
        <item x="318"/>
        <item x="320"/>
        <item x="321"/>
        <item x="322"/>
        <item x="331"/>
        <item x="334"/>
        <item x="327"/>
        <item x="343"/>
        <item x="344"/>
        <item x="345"/>
        <item x="335"/>
        <item x="266"/>
        <item x="264"/>
        <item x="247"/>
        <item x="204"/>
        <item x="202"/>
        <item x="346"/>
        <item x="179"/>
        <item x="350"/>
        <item x="339"/>
        <item x="280"/>
        <item x="178"/>
        <item x="183"/>
        <item x="98"/>
        <item x="106"/>
        <item x="119"/>
        <item x="79"/>
        <item x="188"/>
        <item x="65"/>
        <item x="5"/>
        <item x="341"/>
        <item x="329"/>
        <item x="283"/>
        <item x="272"/>
        <item x="265"/>
        <item x="256"/>
        <item x="252"/>
        <item x="89"/>
        <item x="84"/>
        <item x="38"/>
        <item x="358"/>
        <item x="333"/>
        <item x="365"/>
        <item x="362"/>
        <item x="14"/>
        <item x="15"/>
        <item x="74"/>
        <item x="221"/>
        <item x="304"/>
        <item x="307"/>
        <item x="340"/>
        <item x="381"/>
        <item x="380"/>
        <item x="184"/>
        <item x="373"/>
        <item x="355"/>
        <item x="26"/>
        <item x="61"/>
        <item x="58"/>
        <item x="60"/>
        <item x="48"/>
        <item x="0"/>
        <item x="45"/>
        <item x="46"/>
        <item x="40"/>
        <item x="195"/>
        <item x="209"/>
        <item x="71"/>
        <item x="154"/>
        <item x="174"/>
        <item x="163"/>
        <item x="199"/>
        <item x="155"/>
        <item x="153"/>
        <item x="176"/>
        <item x="212"/>
        <item x="271"/>
        <item x="207"/>
        <item x="161"/>
        <item x="222"/>
        <item x="196"/>
        <item x="70"/>
        <item x="21"/>
        <item x="274"/>
        <item x="214"/>
        <item x="216"/>
        <item x="167"/>
        <item x="337"/>
        <item x="298"/>
        <item x="57"/>
        <item x="294"/>
        <item x="115"/>
        <item x="357"/>
        <item x="314"/>
        <item x="332"/>
        <item x="83"/>
        <item x="360"/>
        <item x="363"/>
        <item x="129"/>
        <item x="113"/>
        <item x="399"/>
        <item x="383"/>
        <item x="123"/>
        <item x="396"/>
        <item x="425"/>
        <item x="410"/>
        <item x="385"/>
        <item x="29"/>
        <item x="24"/>
        <item x="436"/>
        <item x="359"/>
        <item x="428"/>
        <item x="395"/>
        <item x="422"/>
        <item x="364"/>
        <item x="433"/>
        <item x="213"/>
        <item x="151"/>
        <item x="103"/>
        <item x="91"/>
        <item x="118"/>
        <item x="134"/>
        <item x="88"/>
        <item x="173"/>
        <item x="437"/>
        <item x="418"/>
        <item x="347"/>
        <item x="39"/>
        <item x="52"/>
        <item x="439"/>
        <item x="443"/>
        <item x="427"/>
        <item x="446"/>
        <item x="375"/>
        <item x="457"/>
        <item x="466"/>
        <item x="398"/>
        <item x="447"/>
        <item x="464"/>
        <item x="467"/>
        <item x="319"/>
        <item x="328"/>
        <item x="478"/>
        <item x="482"/>
        <item x="419"/>
        <item x="297"/>
        <item x="41"/>
        <item x="472"/>
        <item x="468"/>
        <item x="471"/>
        <item x="117"/>
        <item x="165"/>
        <item x="453"/>
        <item x="313"/>
        <item x="409"/>
        <item x="397"/>
        <item x="451"/>
        <item x="336"/>
        <item x="426"/>
        <item x="67"/>
        <item x="421"/>
        <item x="157"/>
        <item x="180"/>
        <item x="303"/>
        <item x="200"/>
        <item x="377"/>
        <item x="356"/>
        <item x="407"/>
        <item x="181"/>
        <item x="305"/>
        <item x="315"/>
        <item x="144"/>
        <item x="104"/>
        <item x="159"/>
        <item x="73"/>
        <item x="284"/>
        <item x="254"/>
        <item x="160"/>
        <item x="488"/>
        <item x="497"/>
        <item x="288"/>
        <item x="308"/>
        <item x="289"/>
        <item x="316"/>
        <item x="378"/>
        <item x="282"/>
        <item x="253"/>
        <item x="406"/>
        <item x="389"/>
        <item x="366"/>
        <item x="189"/>
        <item x="323"/>
        <item x="278"/>
        <item x="273"/>
        <item x="201"/>
        <item x="175"/>
        <item x="172"/>
        <item x="208"/>
        <item x="263"/>
        <item x="286"/>
        <item x="276"/>
        <item x="416"/>
        <item x="417"/>
        <item x="456"/>
        <item x="414"/>
        <item x="420"/>
        <item x="424"/>
        <item x="293"/>
        <item x="404"/>
        <item x="470"/>
        <item x="458"/>
        <item x="182"/>
        <item x="475"/>
        <item x="434"/>
        <item x="388"/>
        <item x="485"/>
        <item x="460"/>
        <item x="353"/>
        <item x="492"/>
        <item x="490"/>
        <item x="469"/>
        <item x="413"/>
        <item x="525"/>
        <item x="506"/>
        <item x="412"/>
        <item x="473"/>
        <item x="449"/>
        <item x="494"/>
        <item x="259"/>
        <item x="435"/>
        <item x="374"/>
        <item x="228"/>
        <item x="90"/>
        <item x="3"/>
        <item x="299"/>
        <item x="348"/>
        <item x="309"/>
        <item x="430"/>
        <item x="20"/>
        <item x="491"/>
        <item x="461"/>
        <item x="330"/>
        <item x="291"/>
        <item x="241"/>
        <item x="527"/>
        <item x="516"/>
        <item x="8"/>
        <item x="23"/>
        <item x="231"/>
        <item x="312"/>
        <item x="530"/>
        <item x="367"/>
        <item x="368"/>
        <item x="486"/>
        <item x="122"/>
        <item x="504"/>
        <item x="538"/>
        <item x="503"/>
        <item x="484"/>
        <item x="476"/>
        <item x="349"/>
        <item x="354"/>
        <item x="387"/>
        <item x="509"/>
        <item x="483"/>
        <item x="267"/>
        <item x="535"/>
        <item x="517"/>
        <item x="534"/>
        <item x="495"/>
        <item x="370"/>
        <item x="352"/>
        <item x="553"/>
        <item x="520"/>
        <item x="551"/>
        <item x="515"/>
        <item x="361"/>
        <item x="545"/>
        <item x="507"/>
        <item x="465"/>
        <item x="561"/>
        <item x="557"/>
        <item x="440"/>
        <item x="584"/>
        <item x="590"/>
        <item x="569"/>
        <item x="578"/>
        <item x="502"/>
        <item x="560"/>
        <item x="508"/>
        <item x="593"/>
        <item x="583"/>
        <item x="556"/>
        <item x="552"/>
        <item x="546"/>
        <item x="533"/>
        <item x="532"/>
        <item x="528"/>
        <item x="498"/>
        <item x="369"/>
        <item x="575"/>
        <item x="603"/>
        <item x="511"/>
        <item x="588"/>
        <item x="615"/>
        <item x="610"/>
        <item x="612"/>
        <item x="621"/>
        <item x="544"/>
        <item x="618"/>
        <item x="597"/>
        <item x="564"/>
        <item x="505"/>
        <item x="613"/>
        <item x="619"/>
        <item x="616"/>
        <item x="452"/>
        <item x="206"/>
        <item x="626"/>
        <item x="591"/>
        <item x="625"/>
        <item x="526"/>
        <item x="477"/>
        <item x="376"/>
        <item x="567"/>
        <item x="568"/>
        <item x="338"/>
        <item x="481"/>
        <item x="223"/>
        <item x="635"/>
        <item x="633"/>
        <item x="631"/>
        <item x="640"/>
        <item x="512"/>
        <item x="27"/>
        <item x="405"/>
        <item x="594"/>
        <item x="596"/>
        <item x="127"/>
        <item x="636"/>
        <item x="392"/>
        <item x="587"/>
        <item x="493"/>
        <item x="295"/>
        <item x="80"/>
        <item x="250"/>
        <item x="480"/>
        <item x="310"/>
        <item x="541"/>
        <item x="627"/>
        <item x="565"/>
        <item x="268"/>
        <item x="581"/>
        <item x="326"/>
        <item x="549"/>
        <item x="607"/>
        <item x="479"/>
        <item x="617"/>
        <item x="644"/>
        <item x="642"/>
        <item x="637"/>
        <item x="550"/>
        <item x="258"/>
        <item x="598"/>
        <item x="50"/>
        <item x="604"/>
        <item x="514"/>
        <item x="647"/>
        <item x="646"/>
        <item x="641"/>
        <item x="630"/>
        <item x="624"/>
        <item x="602"/>
        <item x="573"/>
        <item x="542"/>
        <item x="522"/>
        <item x="496"/>
        <item x="651"/>
        <item x="648"/>
        <item x="554"/>
        <item x="324"/>
        <item x="562"/>
        <item x="661"/>
        <item x="668"/>
        <item x="672"/>
        <item x="682"/>
        <item x="663"/>
        <item x="692"/>
        <item x="670"/>
        <item x="657"/>
        <item x="665"/>
        <item x="47"/>
        <item x="686"/>
        <item x="684"/>
        <item x="696"/>
        <item x="694"/>
        <item x="691"/>
        <item x="688"/>
        <item x="654"/>
        <item x="650"/>
        <item x="645"/>
        <item x="638"/>
        <item x="78"/>
        <item x="379"/>
        <item x="393"/>
        <item x="400"/>
        <item x="408"/>
        <item x="611"/>
        <item x="709"/>
        <item x="659"/>
        <item x="705"/>
        <item x="698"/>
        <item x="713"/>
        <item x="697"/>
        <item x="608"/>
        <item x="589"/>
        <item x="543"/>
        <item x="689"/>
        <item x="707"/>
        <item x="690"/>
        <item x="708"/>
        <item x="706"/>
        <item x="574"/>
        <item x="699"/>
        <item x="658"/>
        <item x="384"/>
        <item x="523"/>
        <item x="678"/>
        <item x="676"/>
        <item x="710"/>
        <item x="193"/>
        <item x="714"/>
        <item x="726"/>
        <item x="725"/>
        <item x="653"/>
        <item x="572"/>
        <item x="687"/>
        <item x="601"/>
        <item x="582"/>
        <item x="727"/>
        <item x="487"/>
        <item x="765"/>
        <item x="734"/>
        <item x="769"/>
        <item x="770"/>
        <item x="664"/>
        <item x="666"/>
        <item x="671"/>
        <item x="744"/>
        <item x="675"/>
        <item x="780"/>
        <item x="372"/>
        <item x="248"/>
        <item x="249"/>
        <item x="762"/>
        <item x="728"/>
        <item x="623"/>
        <item x="786"/>
        <item x="474"/>
        <item x="432"/>
        <item x="547"/>
        <item x="701"/>
        <item x="429"/>
        <item x="563"/>
        <item x="606"/>
        <item x="614"/>
        <item x="655"/>
        <item x="704"/>
        <item x="700"/>
        <item x="634"/>
        <item x="325"/>
        <item x="595"/>
        <item x="600"/>
        <item x="660"/>
        <item x="724"/>
        <item x="220"/>
        <item x="275"/>
        <item x="371"/>
        <item x="558"/>
        <item x="757"/>
        <item x="262"/>
        <item x="164"/>
        <item x="33"/>
        <item x="570"/>
        <item x="579"/>
        <item x="662"/>
        <item x="693"/>
        <item x="721"/>
        <item x="763"/>
        <item x="720"/>
        <item x="732"/>
        <item x="782"/>
        <item x="793"/>
        <item x="652"/>
        <item x="784"/>
        <item x="441"/>
        <item x="764"/>
        <item x="806"/>
        <item x="798"/>
        <item x="656"/>
        <item x="768"/>
        <item x="815"/>
        <item x="817"/>
        <item x="229"/>
        <item x="518"/>
        <item x="722"/>
        <item x="829"/>
        <item x="778"/>
        <item x="794"/>
        <item x="788"/>
        <item x="833"/>
        <item x="489"/>
        <item x="831"/>
        <item x="830"/>
        <item x="774"/>
        <item x="243"/>
        <item x="766"/>
        <item x="735"/>
        <item x="792"/>
        <item x="683"/>
        <item x="751"/>
        <item x="736"/>
        <item x="745"/>
        <item x="729"/>
        <item x="796"/>
        <item x="759"/>
        <item x="773"/>
        <item x="777"/>
        <item x="790"/>
        <item x="820"/>
        <item x="821"/>
        <item x="818"/>
        <item x="783"/>
        <item x="823"/>
        <item x="767"/>
        <item x="737"/>
        <item x="730"/>
        <item x="760"/>
        <item x="825"/>
        <item x="837"/>
        <item x="844"/>
        <item x="839"/>
        <item x="846"/>
        <item x="740"/>
        <item x="808"/>
        <item x="746"/>
        <item x="677"/>
        <item x="795"/>
        <item x="743"/>
        <item x="513"/>
        <item x="849"/>
        <item x="822"/>
        <item x="847"/>
        <item x="841"/>
        <item x="828"/>
        <item x="868"/>
        <item x="858"/>
        <item x="867"/>
        <item x="853"/>
        <item x="851"/>
        <item x="850"/>
        <item x="801"/>
        <item x="884"/>
        <item x="882"/>
        <item x="855"/>
        <item x="742"/>
        <item x="643"/>
        <item x="758"/>
        <item x="394"/>
        <item x="311"/>
        <item x="886"/>
        <item x="813"/>
        <item x="824"/>
        <item x="874"/>
        <item x="799"/>
        <item x="752"/>
        <item x="892"/>
        <item x="411"/>
        <item x="835"/>
        <item x="901"/>
        <item x="907"/>
        <item x="887"/>
        <item x="854"/>
        <item x="862"/>
        <item x="863"/>
        <item x="861"/>
        <item x="840"/>
        <item x="903"/>
        <item x="859"/>
        <item x="856"/>
        <item x="880"/>
        <item x="871"/>
        <item x="779"/>
        <item x="879"/>
        <item x="885"/>
        <item x="896"/>
        <item x="842"/>
        <item x="869"/>
        <item x="860"/>
        <item x="857"/>
        <item x="883"/>
        <item x="912"/>
        <item x="889"/>
        <item x="937"/>
        <item x="931"/>
        <item x="922"/>
        <item x="920"/>
        <item x="909"/>
        <item x="838"/>
        <item x="836"/>
        <item x="834"/>
        <item x="809"/>
        <item x="872"/>
        <item x="893"/>
        <item x="803"/>
        <item x="805"/>
        <item x="804"/>
        <item x="800"/>
        <item x="785"/>
        <item x="702"/>
        <item x="351"/>
        <item x="121"/>
        <item x="939"/>
        <item x="914"/>
        <item x="906"/>
        <item x="791"/>
        <item x="814"/>
        <item x="913"/>
        <item x="787"/>
        <item x="947"/>
        <item x="953"/>
        <item x="967"/>
        <item x="919"/>
        <item x="649"/>
        <item x="679"/>
        <item x="680"/>
        <item x="695"/>
        <item x="749"/>
        <item x="750"/>
        <item x="754"/>
        <item x="761"/>
        <item x="776"/>
        <item x="974"/>
        <item x="972"/>
        <item x="964"/>
        <item x="960"/>
        <item x="741"/>
        <item x="950"/>
        <item x="888"/>
        <item x="807"/>
        <item x="845"/>
        <item x="873"/>
        <item x="875"/>
        <item x="958"/>
        <item x="969"/>
        <item x="971"/>
        <item x="952"/>
        <item x="723"/>
        <item x="935"/>
        <item x="878"/>
        <item x="986"/>
        <item x="954"/>
        <item x="936"/>
        <item x="910"/>
        <item x="900"/>
        <item x="895"/>
        <item x="756"/>
        <item x="753"/>
        <item x="580"/>
        <item x="455"/>
        <item x="445"/>
        <item x="442"/>
        <item x="423"/>
        <item x="386"/>
        <item x="149"/>
        <item x="87"/>
        <item x="994"/>
        <item x="848"/>
        <item x="963"/>
        <item x="1006"/>
        <item x="1005"/>
        <item x="1000"/>
        <item x="968"/>
        <item x="1022"/>
        <item x="997"/>
        <item x="998"/>
        <item x="1017"/>
        <item x="1004"/>
        <item x="999"/>
        <item x="586"/>
        <item x="1018"/>
        <item x="771"/>
        <item x="932"/>
        <item x="156"/>
        <item x="81"/>
        <item x="918"/>
        <item x="402"/>
        <item x="529"/>
        <item x="431"/>
        <item x="85"/>
        <item x="1012"/>
        <item x="1044"/>
        <item x="1020"/>
        <item x="1056"/>
        <item x="1054"/>
        <item x="1025"/>
        <item x="981"/>
        <item x="1031"/>
        <item x="1011"/>
        <item x="1072"/>
        <item x="1046"/>
        <item x="1071"/>
        <item x="1086"/>
        <item x="1087"/>
        <item x="1084"/>
        <item x="1067"/>
        <item x="1066"/>
        <item x="1040"/>
        <item x="1096"/>
        <item x="973"/>
        <item x="1068"/>
        <item x="1107"/>
        <item x="1106"/>
        <item x="1015"/>
        <item x="819"/>
        <item x="1019"/>
        <item x="1070"/>
        <item x="979"/>
        <item x="1048"/>
        <item x="1050"/>
        <item x="995"/>
        <item x="1079"/>
        <item x="1032"/>
        <item x="916"/>
        <item x="993"/>
        <item x="731"/>
        <item x="924"/>
        <item x="899"/>
        <item x="917"/>
        <item x="826"/>
        <item x="891"/>
        <item x="1045"/>
        <item x="1001"/>
        <item x="865"/>
        <item x="1027"/>
        <item x="898"/>
        <item x="1033"/>
        <item x="938"/>
        <item x="1010"/>
        <item x="1051"/>
        <item x="866"/>
        <item x="897"/>
        <item x="929"/>
        <item x="928"/>
        <item x="802"/>
        <item x="738"/>
        <item x="955"/>
        <item x="996"/>
        <item x="949"/>
        <item x="747"/>
        <item x="984"/>
        <item x="943"/>
        <item x="957"/>
        <item x="902"/>
        <item x="748"/>
        <item x="930"/>
        <item x="927"/>
        <item x="956"/>
        <item x="925"/>
        <item x="944"/>
        <item x="933"/>
        <item x="915"/>
        <item x="852"/>
        <item x="983"/>
        <item x="775"/>
        <item x="991"/>
        <item x="923"/>
        <item x="894"/>
        <item x="946"/>
        <item x="948"/>
        <item x="990"/>
        <item x="1100"/>
        <item x="966"/>
        <item x="832"/>
        <item x="1104"/>
        <item x="403"/>
        <item x="733"/>
        <item x="1080"/>
        <item x="1083"/>
        <item x="864"/>
        <item x="1055"/>
        <item x="1008"/>
        <item x="1102"/>
        <item x="1091"/>
        <item x="1111"/>
        <item x="1038"/>
        <item x="989"/>
        <item x="715"/>
        <item x="1058"/>
        <item x="934"/>
        <item x="717"/>
        <item x="942"/>
        <item x="1098"/>
        <item x="1016"/>
        <item x="1063"/>
        <item x="1122"/>
        <item x="1121"/>
        <item x="1094"/>
        <item x="1085"/>
        <item x="1142"/>
        <item x="1132"/>
        <item x="1143"/>
        <item x="1147"/>
        <item x="1049"/>
        <item x="1138"/>
        <item x="1131"/>
        <item x="1124"/>
        <item x="1073"/>
        <item x="1110"/>
        <item x="1101"/>
        <item x="755"/>
        <item x="1093"/>
        <item x="1129"/>
        <item x="1120"/>
        <item x="1114"/>
        <item x="1162"/>
        <item x="1161"/>
        <item x="1163"/>
        <item x="1148"/>
        <item x="1136"/>
        <item x="1137"/>
        <item x="1109"/>
        <item x="1130"/>
        <item x="1141"/>
        <item x="1139"/>
        <item x="1170"/>
        <item x="1177"/>
        <item x="1166"/>
        <item x="1178"/>
        <item x="1052"/>
        <item x="1179"/>
        <item x="1181"/>
        <item x="1150"/>
        <item x="905"/>
        <item x="1151"/>
        <item x="1108"/>
        <item x="1021"/>
        <item x="1198"/>
        <item x="1193"/>
        <item x="1187"/>
        <item x="1176"/>
        <item x="1149"/>
        <item x="1173"/>
        <item x="1188"/>
        <item x="1026"/>
        <item x="985"/>
        <item x="1014"/>
        <item x="1205"/>
        <item x="1175"/>
        <item x="1029"/>
        <item x="1134"/>
        <item x="1183"/>
        <item x="1189"/>
        <item x="1211"/>
        <item x="961"/>
        <item x="1184"/>
        <item x="1069"/>
        <item x="1053"/>
        <item x="1118"/>
        <item x="1007"/>
        <item x="1186"/>
        <item x="1113"/>
        <item x="1194"/>
        <item x="382"/>
        <item x="415"/>
        <item x="521"/>
        <item x="531"/>
        <item x="620"/>
        <item x="810"/>
        <item x="1037"/>
        <item x="1092"/>
        <item x="1126"/>
        <item x="1140"/>
        <item x="1074"/>
        <item x="1228"/>
        <item x="1227"/>
        <item x="1203"/>
        <item x="1197"/>
        <item x="1172"/>
        <item x="1165"/>
        <item x="1158"/>
        <item x="1168"/>
        <item x="1105"/>
        <item x="781"/>
        <item x="877"/>
        <item x="1028"/>
        <item x="1225"/>
        <item x="1157"/>
        <item x="1190"/>
        <item x="1252"/>
        <item x="1202"/>
        <item x="1171"/>
        <item x="1218"/>
        <item x="1251"/>
        <item x="1221"/>
        <item x="1254"/>
        <item x="1249"/>
        <item x="1244"/>
        <item x="1278"/>
        <item x="1219"/>
        <item x="1260"/>
        <item x="1246"/>
        <item x="1270"/>
        <item x="1258"/>
        <item x="1271"/>
        <item x="1280"/>
        <item x="1282"/>
        <item x="1267"/>
        <item x="1255"/>
        <item x="1243"/>
        <item x="1273"/>
        <item x="1237"/>
        <item x="1224"/>
        <item x="1030"/>
        <item x="1261"/>
        <item x="1245"/>
        <item x="1265"/>
        <item x="1060"/>
        <item x="1263"/>
        <item x="1214"/>
        <item x="1191"/>
        <item x="1235"/>
        <item x="1274"/>
        <item x="1287"/>
        <item x="1284"/>
        <item x="1283"/>
        <item x="1298"/>
        <item x="1301"/>
        <item x="1099"/>
        <item x="1223"/>
        <item x="1207"/>
        <item x="1299"/>
        <item x="1294"/>
        <item x="1264"/>
        <item x="1310"/>
        <item x="1304"/>
        <item x="1313"/>
        <item x="1305"/>
        <item x="1240"/>
        <item x="1289"/>
        <item x="1307"/>
        <item x="1210"/>
        <item x="1320"/>
        <item x="1329"/>
        <item x="977"/>
        <item x="1332"/>
        <item x="1204"/>
        <item x="1180"/>
        <item x="1315"/>
        <item x="1325"/>
        <item x="1331"/>
        <item x="1302"/>
        <item x="1321"/>
        <item x="1341"/>
        <item x="1337"/>
        <item x="1311"/>
        <item x="1308"/>
        <item x="1309"/>
        <item x="1234"/>
        <item x="1089"/>
        <item x="1327"/>
        <item x="1316"/>
        <item x="1351"/>
        <item x="1300"/>
        <item x="1343"/>
        <item x="1082"/>
        <item x="1345"/>
        <item x="1152"/>
        <item x="1328"/>
        <item x="1357"/>
        <item x="1352"/>
        <item x="812"/>
        <item x="1347"/>
        <item x="1199"/>
        <item x="1241"/>
        <item x="1326"/>
        <item x="1358"/>
        <item x="1366"/>
        <item x="1372"/>
        <item x="1356"/>
        <item x="1229"/>
        <item x="300"/>
        <item x="1303"/>
        <item x="1236"/>
        <item x="1371"/>
        <item x="1359"/>
        <item x="1375"/>
        <item x="1376"/>
        <item x="1363"/>
        <item x="1368"/>
        <item x="1346"/>
        <item x="1377"/>
        <item x="1195"/>
        <item x="1365"/>
        <item x="1379"/>
        <item x="1384"/>
        <item x="499"/>
        <item x="1306"/>
        <item x="1383"/>
        <item x="1373"/>
        <item x="1390"/>
        <item x="1367"/>
        <item x="1212"/>
        <item x="1386"/>
        <item x="1215"/>
        <item x="1208"/>
        <item x="1290"/>
        <item x="1387"/>
        <item x="1338"/>
        <item x="1382"/>
        <item x="1364"/>
        <item x="1296"/>
        <item x="1024"/>
        <item x="1145"/>
        <item x="1159"/>
        <item x="1404"/>
        <item x="1286"/>
        <item x="1062"/>
        <item x="1403"/>
        <item x="1401"/>
        <item x="1389"/>
        <item x="1344"/>
        <item x="1196"/>
        <item x="1128"/>
        <item x="1395"/>
        <item x="1034"/>
        <item x="1385"/>
        <item x="1293"/>
        <item x="1402"/>
        <item x="1398"/>
        <item x="1405"/>
        <item x="1391"/>
        <item x="1415"/>
        <item x="1416"/>
        <item x="1370"/>
        <item x="1322"/>
        <item x="1407"/>
        <item x="1417"/>
        <item x="1414"/>
        <item x="281"/>
        <item x="444"/>
        <item x="519"/>
        <item x="1064"/>
        <item x="7"/>
        <item x="1318"/>
        <item x="1409"/>
        <item x="1422"/>
        <item x="1348"/>
        <item x="1295"/>
        <item x="1388"/>
        <item x="1340"/>
        <item x="1349"/>
        <item x="236"/>
        <item x="1418"/>
        <item x="1420"/>
        <item x="982"/>
        <item x="1334"/>
        <item x="1312"/>
        <item x="1428"/>
        <item x="1277"/>
        <item x="1342"/>
        <item x="1430"/>
        <item x="1362"/>
        <item x="1432"/>
        <item x="1400"/>
        <item x="1435"/>
        <item x="1439"/>
        <item x="1440"/>
        <item x="1437"/>
        <item x="1397"/>
        <item x="152"/>
        <item x="1413"/>
        <item x="536"/>
        <item x="450"/>
        <item x="992"/>
        <item x="1441"/>
        <item x="1127"/>
        <item x="827"/>
        <item x="1443"/>
        <item x="1427"/>
        <item x="843"/>
        <item x="890"/>
        <item x="811"/>
        <item x="703"/>
        <item x="1423"/>
        <item x="987"/>
        <item x="501"/>
        <item x="391"/>
        <item x="1059"/>
        <item x="1042"/>
        <item x="1421"/>
        <item x="1319"/>
        <item x="1410"/>
        <item x="1201"/>
        <item x="1419"/>
        <item x="1276"/>
        <item x="1452"/>
        <item x="1381"/>
        <item x="1449"/>
        <item x="1442"/>
        <item x="1453"/>
        <item x="1213"/>
        <item x="1116"/>
        <item x="940"/>
        <item x="719"/>
        <item x="685"/>
        <item x="674"/>
        <item x="673"/>
        <item x="667"/>
        <item x="639"/>
        <item x="629"/>
        <item x="628"/>
        <item x="622"/>
        <item x="592"/>
        <item x="585"/>
        <item x="463"/>
        <item x="290"/>
        <item x="270"/>
        <item x="1446"/>
        <item x="1369"/>
        <item x="1355"/>
        <item x="1354"/>
        <item x="1279"/>
        <item x="1262"/>
        <item x="1257"/>
        <item x="1256"/>
        <item x="1216"/>
        <item x="1155"/>
        <item x="1153"/>
        <item x="1146"/>
        <item x="1090"/>
        <item x="1035"/>
        <item x="1013"/>
        <item x="965"/>
        <item x="945"/>
        <item x="941"/>
        <item x="1460"/>
        <item x="1457"/>
        <item x="1392"/>
        <item x="1458"/>
        <item x="1459"/>
        <item x="1466"/>
        <item x="1434"/>
        <item x="1425"/>
        <item x="1133"/>
        <item x="1471"/>
        <item x="1475"/>
        <item x="1473"/>
        <item x="1426"/>
        <item x="1482"/>
        <item x="1484"/>
        <item x="1483"/>
        <item x="1461"/>
        <item x="1481"/>
        <item x="1250"/>
        <item x="1469"/>
        <item x="1324"/>
        <item x="1247"/>
        <item x="1192"/>
        <item x="1408"/>
        <item x="1323"/>
        <item x="739"/>
        <item x="876"/>
        <item x="1361"/>
        <item x="1268"/>
        <item x="459"/>
        <item x="711"/>
        <item x="599"/>
        <item x="1075"/>
        <item x="1231"/>
        <item x="1465"/>
        <item x="1468"/>
        <item x="1487"/>
        <item x="1454"/>
        <item x="870"/>
        <item x="1433"/>
        <item x="1497"/>
        <item x="1486"/>
        <item x="462"/>
        <item x="1478"/>
        <item x="1496"/>
        <item x="1495"/>
        <item x="1488"/>
        <item x="158"/>
        <item x="1498"/>
        <item x="1499"/>
        <item x="1519"/>
        <item x="1525"/>
        <item x="1526"/>
        <item x="1520"/>
        <item x="1506"/>
        <item x="1531"/>
        <item x="1518"/>
        <item x="1477"/>
        <item x="1533"/>
        <item x="1528"/>
        <item x="1374"/>
        <item x="1534"/>
        <item x="1529"/>
        <item x="1462"/>
        <item x="1491"/>
        <item x="1493"/>
        <item x="1501"/>
        <item x="1490"/>
        <item x="1494"/>
        <item x="1335"/>
        <item x="1156"/>
        <item x="1169"/>
        <item x="1536"/>
        <item x="1489"/>
        <item x="1541"/>
        <item x="1378"/>
        <item x="1253"/>
        <item x="1505"/>
        <item x="1380"/>
        <item x="1057"/>
        <item x="1077"/>
        <item x="1097"/>
        <item x="1160"/>
        <item x="1088"/>
        <item x="1174"/>
        <item x="1036"/>
        <item x="1185"/>
        <item x="951"/>
        <item x="1451"/>
        <item x="1492"/>
        <item x="1394"/>
        <item x="712"/>
        <item x="1009"/>
        <item x="191"/>
        <item x="192"/>
        <item x="448"/>
        <item x="454"/>
        <item x="962"/>
        <item x="1023"/>
        <item x="1144"/>
        <item x="1281"/>
        <item x="1297"/>
        <item x="1411"/>
        <item x="524"/>
        <item x="577"/>
        <item x="716"/>
        <item x="1530"/>
        <item x="1479"/>
        <item x="1232"/>
        <item x="1217"/>
        <item x="1259"/>
        <item x="1523"/>
        <item x="1065"/>
        <item x="1167"/>
        <item x="1448"/>
        <item x="1447"/>
        <item x="1527"/>
        <item x="904"/>
        <item x="390"/>
        <item x="881"/>
        <item x="296"/>
        <item x="669"/>
        <item x="1291"/>
        <item x="1509"/>
        <item x="1521"/>
        <item x="1182"/>
        <item x="1444"/>
        <item x="1524"/>
        <item x="1456"/>
        <item x="1464"/>
        <item x="1485"/>
        <item x="1445"/>
        <item x="1507"/>
        <item x="1510"/>
        <item x="718"/>
        <item x="632"/>
        <item x="539"/>
        <item x="576"/>
        <item x="797"/>
        <item x="970"/>
        <item x="978"/>
        <item x="1002"/>
        <item x="1115"/>
        <item x="1117"/>
        <item x="1222"/>
        <item x="1502"/>
        <item x="1406"/>
        <item x="1200"/>
        <item x="1288"/>
        <item x="1285"/>
        <item x="1239"/>
        <item x="1238"/>
        <item x="1164"/>
        <item x="1076"/>
        <item x="976"/>
        <item x="975"/>
        <item x="401"/>
        <item x="772"/>
        <item x="1470"/>
        <item x="1233"/>
        <item x="1399"/>
        <item x="1463"/>
        <item x="1472"/>
        <item x="1467"/>
        <item x="1412"/>
        <item x="1474"/>
        <item x="1061"/>
        <item x="537"/>
        <item x="789"/>
        <item x="51"/>
        <item x="605"/>
        <item x="980"/>
        <item x="1003"/>
        <item x="1078"/>
        <item x="1125"/>
        <item x="1220"/>
        <item x="1333"/>
        <item x="1535"/>
        <item x="1095"/>
        <item x="1508"/>
        <item x="1041"/>
        <item x="1047"/>
        <item x="1039"/>
        <item x="1512"/>
        <item x="540"/>
        <item x="1542"/>
        <item x="1476"/>
        <item x="1350"/>
        <item x="1438"/>
        <item x="1429"/>
        <item x="1339"/>
        <item x="1209"/>
        <item x="342"/>
        <item x="1431"/>
        <item x="1393"/>
        <item x="1537"/>
        <item x="1360"/>
        <item x="1436"/>
        <item x="1206"/>
        <item x="1242"/>
        <item x="1514"/>
        <item x="260"/>
        <item x="559"/>
        <item x="571"/>
        <item x="1154"/>
        <item x="500"/>
        <item x="1103"/>
        <item x="1330"/>
        <item x="1081"/>
        <item x="1522"/>
        <item x="1532"/>
        <item x="959"/>
        <item x="926"/>
        <item x="510"/>
        <item x="1119"/>
        <item x="1317"/>
        <item x="1353"/>
        <item x="1504"/>
        <item x="681"/>
        <item x="1230"/>
        <item x="1314"/>
        <item x="1269"/>
        <item x="609"/>
        <item x="1112"/>
        <item x="1424"/>
        <item x="1043"/>
        <item x="1135"/>
        <item x="1248"/>
        <item x="1266"/>
        <item x="1455"/>
        <item x="1123"/>
        <item x="988"/>
        <item x="1226"/>
        <item x="816"/>
        <item x="63"/>
        <item x="555"/>
        <item x="911"/>
        <item x="921"/>
        <item x="1480"/>
        <item x="1513"/>
        <item x="1515"/>
        <item x="1516"/>
        <item x="1517"/>
        <item x="1538"/>
        <item x="1539"/>
        <item x="1540"/>
        <item x="1500"/>
        <item x="1450"/>
        <item x="1336"/>
        <item x="566"/>
        <item x="1503"/>
        <item x="1292"/>
        <item x="1272"/>
        <item x="301"/>
        <item x="908"/>
        <item x="548"/>
        <item x="1396"/>
        <item x="438"/>
        <item x="1275"/>
        <item x="1511"/>
        <item x="10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 defaultSubtotal="0"/>
    <pivotField showAll="0" defaultSubtotal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Col" showAll="0" defaultSubtotal="0">
      <items count="14">
        <item h="1"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4">
        <item sd="0" x="0"/>
        <item sd="0" x="1"/>
        <item sd="0" x="2"/>
        <item sd="0" x="3"/>
      </items>
    </pivotField>
  </pivotFields>
  <rowFields count="1">
    <field x="4"/>
  </rowFields>
  <rowItems count="2">
    <i>
      <x v="2"/>
    </i>
    <i t="grand">
      <x/>
    </i>
  </rowItems>
  <colFields count="1">
    <field x="39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Cerrada" fld="2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7A5687-F27C-4B3B-9B44-A20670356435}" name="TablaDinámica7" cacheId="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5:N8" firstHeaderRow="1" firstDataRow="2" firstDataCol="1"/>
  <pivotFields count="42">
    <pivotField showAll="0"/>
    <pivotField showAll="0"/>
    <pivotField showAll="0"/>
    <pivotField showAll="0"/>
    <pivotField axis="axisRow" multipleItemSelectionAllowed="1" showAll="0">
      <items count="5">
        <item h="1" x="1"/>
        <item h="1" x="2"/>
        <item h="1" x="3"/>
        <item n="Redes eléctricas-Creado" x="0"/>
        <item t="default"/>
      </items>
    </pivotField>
    <pivotField showAll="0"/>
    <pivotField showAll="0"/>
    <pivotField showAll="0"/>
    <pivotField showAll="0"/>
    <pivotField showAll="0"/>
    <pivotField numFmtId="22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numFmtId="22" showAll="0">
      <items count="16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456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457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t="default"/>
      </items>
    </pivotField>
    <pivotField showAll="0">
      <items count="1544">
        <item x="6"/>
        <item x="11"/>
        <item x="16"/>
        <item x="17"/>
        <item x="18"/>
        <item x="13"/>
        <item x="30"/>
        <item x="44"/>
        <item x="53"/>
        <item x="56"/>
        <item x="19"/>
        <item x="55"/>
        <item x="64"/>
        <item x="59"/>
        <item x="66"/>
        <item x="49"/>
        <item x="54"/>
        <item x="43"/>
        <item x="86"/>
        <item x="34"/>
        <item x="32"/>
        <item x="31"/>
        <item x="42"/>
        <item x="62"/>
        <item x="1"/>
        <item x="25"/>
        <item x="9"/>
        <item x="99"/>
        <item x="100"/>
        <item x="101"/>
        <item x="102"/>
        <item x="105"/>
        <item x="108"/>
        <item x="93"/>
        <item x="109"/>
        <item x="95"/>
        <item x="112"/>
        <item x="111"/>
        <item x="97"/>
        <item x="120"/>
        <item x="131"/>
        <item x="132"/>
        <item x="133"/>
        <item x="135"/>
        <item x="136"/>
        <item x="137"/>
        <item x="138"/>
        <item x="139"/>
        <item x="140"/>
        <item x="141"/>
        <item x="142"/>
        <item x="143"/>
        <item x="94"/>
        <item x="130"/>
        <item x="96"/>
        <item x="150"/>
        <item x="72"/>
        <item x="28"/>
        <item x="168"/>
        <item x="147"/>
        <item x="146"/>
        <item x="128"/>
        <item x="148"/>
        <item x="186"/>
        <item x="198"/>
        <item x="203"/>
        <item x="171"/>
        <item x="126"/>
        <item x="197"/>
        <item x="211"/>
        <item x="210"/>
        <item x="35"/>
        <item x="224"/>
        <item x="219"/>
        <item x="232"/>
        <item x="233"/>
        <item x="234"/>
        <item x="237"/>
        <item x="238"/>
        <item x="239"/>
        <item x="240"/>
        <item x="235"/>
        <item x="242"/>
        <item x="230"/>
        <item x="92"/>
        <item x="245"/>
        <item x="244"/>
        <item x="225"/>
        <item x="194"/>
        <item x="2"/>
        <item x="36"/>
        <item x="37"/>
        <item x="69"/>
        <item x="75"/>
        <item x="76"/>
        <item x="110"/>
        <item x="116"/>
        <item x="124"/>
        <item x="125"/>
        <item x="145"/>
        <item x="162"/>
        <item x="169"/>
        <item x="217"/>
        <item x="166"/>
        <item x="114"/>
        <item x="170"/>
        <item x="107"/>
        <item x="177"/>
        <item x="185"/>
        <item x="187"/>
        <item x="190"/>
        <item x="218"/>
        <item x="226"/>
        <item x="227"/>
        <item x="205"/>
        <item x="246"/>
        <item x="4"/>
        <item x="12"/>
        <item x="22"/>
        <item x="68"/>
        <item x="77"/>
        <item x="215"/>
        <item x="257"/>
        <item x="255"/>
        <item x="269"/>
        <item x="261"/>
        <item x="279"/>
        <item x="277"/>
        <item x="285"/>
        <item x="287"/>
        <item x="292"/>
        <item x="302"/>
        <item x="306"/>
        <item x="251"/>
        <item x="317"/>
        <item x="318"/>
        <item x="320"/>
        <item x="321"/>
        <item x="322"/>
        <item x="331"/>
        <item x="334"/>
        <item x="327"/>
        <item x="343"/>
        <item x="344"/>
        <item x="345"/>
        <item x="335"/>
        <item x="266"/>
        <item x="264"/>
        <item x="247"/>
        <item x="204"/>
        <item x="202"/>
        <item x="346"/>
        <item x="179"/>
        <item x="350"/>
        <item x="339"/>
        <item x="280"/>
        <item x="178"/>
        <item x="183"/>
        <item x="98"/>
        <item x="106"/>
        <item x="119"/>
        <item x="79"/>
        <item x="188"/>
        <item x="65"/>
        <item x="5"/>
        <item x="341"/>
        <item x="329"/>
        <item x="283"/>
        <item x="272"/>
        <item x="265"/>
        <item x="256"/>
        <item x="252"/>
        <item x="89"/>
        <item x="84"/>
        <item x="38"/>
        <item x="358"/>
        <item x="333"/>
        <item x="365"/>
        <item x="362"/>
        <item x="14"/>
        <item x="15"/>
        <item x="74"/>
        <item x="221"/>
        <item x="304"/>
        <item x="307"/>
        <item x="340"/>
        <item x="381"/>
        <item x="380"/>
        <item x="184"/>
        <item x="373"/>
        <item x="355"/>
        <item x="26"/>
        <item x="61"/>
        <item x="58"/>
        <item x="60"/>
        <item x="48"/>
        <item x="0"/>
        <item x="45"/>
        <item x="46"/>
        <item x="40"/>
        <item x="195"/>
        <item x="209"/>
        <item x="71"/>
        <item x="154"/>
        <item x="174"/>
        <item x="163"/>
        <item x="199"/>
        <item x="155"/>
        <item x="153"/>
        <item x="176"/>
        <item x="212"/>
        <item x="271"/>
        <item x="207"/>
        <item x="161"/>
        <item x="222"/>
        <item x="196"/>
        <item x="70"/>
        <item x="21"/>
        <item x="274"/>
        <item x="214"/>
        <item x="216"/>
        <item x="167"/>
        <item x="337"/>
        <item x="298"/>
        <item x="57"/>
        <item x="294"/>
        <item x="115"/>
        <item x="357"/>
        <item x="314"/>
        <item x="332"/>
        <item x="83"/>
        <item x="360"/>
        <item x="363"/>
        <item x="129"/>
        <item x="113"/>
        <item x="399"/>
        <item x="383"/>
        <item x="123"/>
        <item x="396"/>
        <item x="425"/>
        <item x="410"/>
        <item x="385"/>
        <item x="29"/>
        <item x="24"/>
        <item x="436"/>
        <item x="359"/>
        <item x="428"/>
        <item x="395"/>
        <item x="422"/>
        <item x="364"/>
        <item x="433"/>
        <item x="213"/>
        <item x="151"/>
        <item x="103"/>
        <item x="91"/>
        <item x="118"/>
        <item x="134"/>
        <item x="88"/>
        <item x="173"/>
        <item x="437"/>
        <item x="418"/>
        <item x="347"/>
        <item x="39"/>
        <item x="52"/>
        <item x="439"/>
        <item x="443"/>
        <item x="427"/>
        <item x="446"/>
        <item x="375"/>
        <item x="457"/>
        <item x="466"/>
        <item x="398"/>
        <item x="447"/>
        <item x="464"/>
        <item x="467"/>
        <item x="319"/>
        <item x="328"/>
        <item x="478"/>
        <item x="482"/>
        <item x="419"/>
        <item x="297"/>
        <item x="41"/>
        <item x="472"/>
        <item x="468"/>
        <item x="471"/>
        <item x="117"/>
        <item x="165"/>
        <item x="453"/>
        <item x="313"/>
        <item x="409"/>
        <item x="397"/>
        <item x="451"/>
        <item x="336"/>
        <item x="426"/>
        <item x="67"/>
        <item x="421"/>
        <item x="157"/>
        <item x="180"/>
        <item x="303"/>
        <item x="200"/>
        <item x="377"/>
        <item x="356"/>
        <item x="407"/>
        <item x="181"/>
        <item x="305"/>
        <item x="315"/>
        <item x="144"/>
        <item x="104"/>
        <item x="159"/>
        <item x="73"/>
        <item x="284"/>
        <item x="254"/>
        <item x="160"/>
        <item x="488"/>
        <item x="497"/>
        <item x="288"/>
        <item x="308"/>
        <item x="289"/>
        <item x="316"/>
        <item x="378"/>
        <item x="282"/>
        <item x="253"/>
        <item x="406"/>
        <item x="389"/>
        <item x="366"/>
        <item x="189"/>
        <item x="323"/>
        <item x="278"/>
        <item x="273"/>
        <item x="201"/>
        <item x="175"/>
        <item x="172"/>
        <item x="208"/>
        <item x="263"/>
        <item x="286"/>
        <item x="276"/>
        <item x="416"/>
        <item x="417"/>
        <item x="456"/>
        <item x="414"/>
        <item x="420"/>
        <item x="424"/>
        <item x="293"/>
        <item x="404"/>
        <item x="470"/>
        <item x="458"/>
        <item x="182"/>
        <item x="475"/>
        <item x="434"/>
        <item x="388"/>
        <item x="485"/>
        <item x="460"/>
        <item x="353"/>
        <item x="492"/>
        <item x="490"/>
        <item x="469"/>
        <item x="413"/>
        <item x="525"/>
        <item x="506"/>
        <item x="412"/>
        <item x="473"/>
        <item x="449"/>
        <item x="494"/>
        <item x="259"/>
        <item x="435"/>
        <item x="374"/>
        <item x="228"/>
        <item x="90"/>
        <item x="3"/>
        <item x="299"/>
        <item x="348"/>
        <item x="309"/>
        <item x="430"/>
        <item x="20"/>
        <item x="491"/>
        <item x="461"/>
        <item x="330"/>
        <item x="291"/>
        <item x="241"/>
        <item x="527"/>
        <item x="516"/>
        <item x="8"/>
        <item x="23"/>
        <item x="231"/>
        <item x="312"/>
        <item x="530"/>
        <item x="367"/>
        <item x="368"/>
        <item x="486"/>
        <item x="122"/>
        <item x="504"/>
        <item x="538"/>
        <item x="503"/>
        <item x="484"/>
        <item x="476"/>
        <item x="349"/>
        <item x="354"/>
        <item x="387"/>
        <item x="509"/>
        <item x="483"/>
        <item x="267"/>
        <item x="535"/>
        <item x="517"/>
        <item x="534"/>
        <item x="495"/>
        <item x="370"/>
        <item x="352"/>
        <item x="553"/>
        <item x="520"/>
        <item x="551"/>
        <item x="515"/>
        <item x="361"/>
        <item x="545"/>
        <item x="507"/>
        <item x="465"/>
        <item x="561"/>
        <item x="557"/>
        <item x="440"/>
        <item x="584"/>
        <item x="590"/>
        <item x="569"/>
        <item x="578"/>
        <item x="502"/>
        <item x="560"/>
        <item x="508"/>
        <item x="593"/>
        <item x="583"/>
        <item x="556"/>
        <item x="552"/>
        <item x="546"/>
        <item x="533"/>
        <item x="532"/>
        <item x="528"/>
        <item x="498"/>
        <item x="369"/>
        <item x="575"/>
        <item x="603"/>
        <item x="511"/>
        <item x="588"/>
        <item x="615"/>
        <item x="610"/>
        <item x="612"/>
        <item x="621"/>
        <item x="544"/>
        <item x="618"/>
        <item x="597"/>
        <item x="564"/>
        <item x="505"/>
        <item x="613"/>
        <item x="619"/>
        <item x="616"/>
        <item x="452"/>
        <item x="206"/>
        <item x="626"/>
        <item x="591"/>
        <item x="625"/>
        <item x="526"/>
        <item x="477"/>
        <item x="376"/>
        <item x="567"/>
        <item x="568"/>
        <item x="338"/>
        <item x="481"/>
        <item x="223"/>
        <item x="635"/>
        <item x="633"/>
        <item x="631"/>
        <item x="640"/>
        <item x="512"/>
        <item x="27"/>
        <item x="405"/>
        <item x="594"/>
        <item x="596"/>
        <item x="127"/>
        <item x="636"/>
        <item x="392"/>
        <item x="587"/>
        <item x="493"/>
        <item x="295"/>
        <item x="80"/>
        <item x="250"/>
        <item x="480"/>
        <item x="310"/>
        <item x="541"/>
        <item x="627"/>
        <item x="565"/>
        <item x="268"/>
        <item x="581"/>
        <item x="326"/>
        <item x="549"/>
        <item x="607"/>
        <item x="479"/>
        <item x="617"/>
        <item x="644"/>
        <item x="642"/>
        <item x="637"/>
        <item x="550"/>
        <item x="258"/>
        <item x="598"/>
        <item x="50"/>
        <item x="604"/>
        <item x="514"/>
        <item x="647"/>
        <item x="646"/>
        <item x="641"/>
        <item x="630"/>
        <item x="624"/>
        <item x="602"/>
        <item x="573"/>
        <item x="542"/>
        <item x="522"/>
        <item x="496"/>
        <item x="651"/>
        <item x="648"/>
        <item x="554"/>
        <item x="324"/>
        <item x="562"/>
        <item x="661"/>
        <item x="668"/>
        <item x="672"/>
        <item x="682"/>
        <item x="663"/>
        <item x="692"/>
        <item x="670"/>
        <item x="657"/>
        <item x="665"/>
        <item x="47"/>
        <item x="686"/>
        <item x="684"/>
        <item x="696"/>
        <item x="694"/>
        <item x="691"/>
        <item x="688"/>
        <item x="654"/>
        <item x="650"/>
        <item x="645"/>
        <item x="638"/>
        <item x="78"/>
        <item x="379"/>
        <item x="393"/>
        <item x="400"/>
        <item x="408"/>
        <item x="611"/>
        <item x="709"/>
        <item x="659"/>
        <item x="705"/>
        <item x="698"/>
        <item x="713"/>
        <item x="697"/>
        <item x="608"/>
        <item x="589"/>
        <item x="543"/>
        <item x="689"/>
        <item x="707"/>
        <item x="690"/>
        <item x="708"/>
        <item x="706"/>
        <item x="574"/>
        <item x="699"/>
        <item x="658"/>
        <item x="384"/>
        <item x="523"/>
        <item x="678"/>
        <item x="676"/>
        <item x="710"/>
        <item x="193"/>
        <item x="714"/>
        <item x="726"/>
        <item x="725"/>
        <item x="653"/>
        <item x="572"/>
        <item x="687"/>
        <item x="601"/>
        <item x="582"/>
        <item x="727"/>
        <item x="487"/>
        <item x="765"/>
        <item x="734"/>
        <item x="769"/>
        <item x="770"/>
        <item x="664"/>
        <item x="666"/>
        <item x="671"/>
        <item x="744"/>
        <item x="675"/>
        <item x="780"/>
        <item x="372"/>
        <item x="248"/>
        <item x="249"/>
        <item x="762"/>
        <item x="728"/>
        <item x="623"/>
        <item x="786"/>
        <item x="474"/>
        <item x="432"/>
        <item x="547"/>
        <item x="701"/>
        <item x="429"/>
        <item x="563"/>
        <item x="606"/>
        <item x="614"/>
        <item x="655"/>
        <item x="704"/>
        <item x="700"/>
        <item x="634"/>
        <item x="325"/>
        <item x="595"/>
        <item x="600"/>
        <item x="660"/>
        <item x="724"/>
        <item x="220"/>
        <item x="275"/>
        <item x="371"/>
        <item x="558"/>
        <item x="757"/>
        <item x="262"/>
        <item x="164"/>
        <item x="33"/>
        <item x="570"/>
        <item x="579"/>
        <item x="662"/>
        <item x="693"/>
        <item x="721"/>
        <item x="763"/>
        <item x="720"/>
        <item x="732"/>
        <item x="782"/>
        <item x="793"/>
        <item x="652"/>
        <item x="784"/>
        <item x="441"/>
        <item x="764"/>
        <item x="806"/>
        <item x="798"/>
        <item x="656"/>
        <item x="768"/>
        <item x="815"/>
        <item x="817"/>
        <item x="229"/>
        <item x="518"/>
        <item x="722"/>
        <item x="829"/>
        <item x="778"/>
        <item x="794"/>
        <item x="788"/>
        <item x="833"/>
        <item x="489"/>
        <item x="831"/>
        <item x="830"/>
        <item x="774"/>
        <item x="243"/>
        <item x="766"/>
        <item x="735"/>
        <item x="792"/>
        <item x="683"/>
        <item x="751"/>
        <item x="736"/>
        <item x="745"/>
        <item x="729"/>
        <item x="796"/>
        <item x="759"/>
        <item x="773"/>
        <item x="777"/>
        <item x="790"/>
        <item x="820"/>
        <item x="821"/>
        <item x="818"/>
        <item x="783"/>
        <item x="823"/>
        <item x="767"/>
        <item x="737"/>
        <item x="730"/>
        <item x="760"/>
        <item x="825"/>
        <item x="837"/>
        <item x="844"/>
        <item x="839"/>
        <item x="846"/>
        <item x="740"/>
        <item x="808"/>
        <item x="746"/>
        <item x="677"/>
        <item x="795"/>
        <item x="743"/>
        <item x="513"/>
        <item x="849"/>
        <item x="822"/>
        <item x="847"/>
        <item x="841"/>
        <item x="828"/>
        <item x="868"/>
        <item x="858"/>
        <item x="867"/>
        <item x="853"/>
        <item x="851"/>
        <item x="850"/>
        <item x="801"/>
        <item x="884"/>
        <item x="882"/>
        <item x="855"/>
        <item x="742"/>
        <item x="643"/>
        <item x="758"/>
        <item x="394"/>
        <item x="311"/>
        <item x="886"/>
        <item x="813"/>
        <item x="824"/>
        <item x="874"/>
        <item x="799"/>
        <item x="752"/>
        <item x="892"/>
        <item x="411"/>
        <item x="835"/>
        <item x="901"/>
        <item x="907"/>
        <item x="887"/>
        <item x="854"/>
        <item x="862"/>
        <item x="863"/>
        <item x="861"/>
        <item x="840"/>
        <item x="903"/>
        <item x="859"/>
        <item x="856"/>
        <item x="880"/>
        <item x="871"/>
        <item x="779"/>
        <item x="879"/>
        <item x="885"/>
        <item x="896"/>
        <item x="842"/>
        <item x="869"/>
        <item x="860"/>
        <item x="857"/>
        <item x="883"/>
        <item x="912"/>
        <item x="889"/>
        <item x="937"/>
        <item x="931"/>
        <item x="922"/>
        <item x="920"/>
        <item x="909"/>
        <item x="838"/>
        <item x="836"/>
        <item x="834"/>
        <item x="809"/>
        <item x="872"/>
        <item x="893"/>
        <item x="803"/>
        <item x="805"/>
        <item x="804"/>
        <item x="800"/>
        <item x="785"/>
        <item x="702"/>
        <item x="351"/>
        <item x="121"/>
        <item x="939"/>
        <item x="914"/>
        <item x="906"/>
        <item x="791"/>
        <item x="814"/>
        <item x="913"/>
        <item x="787"/>
        <item x="947"/>
        <item x="953"/>
        <item x="967"/>
        <item x="919"/>
        <item x="649"/>
        <item x="679"/>
        <item x="680"/>
        <item x="695"/>
        <item x="749"/>
        <item x="750"/>
        <item x="754"/>
        <item x="761"/>
        <item x="776"/>
        <item x="974"/>
        <item x="972"/>
        <item x="964"/>
        <item x="960"/>
        <item x="741"/>
        <item x="950"/>
        <item x="888"/>
        <item x="807"/>
        <item x="845"/>
        <item x="873"/>
        <item x="875"/>
        <item x="958"/>
        <item x="969"/>
        <item x="971"/>
        <item x="952"/>
        <item x="723"/>
        <item x="935"/>
        <item x="878"/>
        <item x="986"/>
        <item x="954"/>
        <item x="936"/>
        <item x="910"/>
        <item x="900"/>
        <item x="895"/>
        <item x="756"/>
        <item x="753"/>
        <item x="580"/>
        <item x="455"/>
        <item x="445"/>
        <item x="442"/>
        <item x="423"/>
        <item x="386"/>
        <item x="149"/>
        <item x="87"/>
        <item x="994"/>
        <item x="848"/>
        <item x="963"/>
        <item x="1006"/>
        <item x="1005"/>
        <item x="1000"/>
        <item x="968"/>
        <item x="1022"/>
        <item x="997"/>
        <item x="998"/>
        <item x="1017"/>
        <item x="1004"/>
        <item x="999"/>
        <item x="586"/>
        <item x="1018"/>
        <item x="771"/>
        <item x="932"/>
        <item x="156"/>
        <item x="81"/>
        <item x="918"/>
        <item x="402"/>
        <item x="529"/>
        <item x="431"/>
        <item x="85"/>
        <item x="1012"/>
        <item x="1044"/>
        <item x="1020"/>
        <item x="1056"/>
        <item x="1054"/>
        <item x="1025"/>
        <item x="981"/>
        <item x="1031"/>
        <item x="1011"/>
        <item x="1072"/>
        <item x="1046"/>
        <item x="1071"/>
        <item x="1086"/>
        <item x="1087"/>
        <item x="1084"/>
        <item x="1067"/>
        <item x="1066"/>
        <item x="1040"/>
        <item x="1096"/>
        <item x="973"/>
        <item x="1068"/>
        <item x="1107"/>
        <item x="1106"/>
        <item x="1015"/>
        <item x="819"/>
        <item x="1019"/>
        <item x="1070"/>
        <item x="979"/>
        <item x="1048"/>
        <item x="1050"/>
        <item x="995"/>
        <item x="1079"/>
        <item x="1032"/>
        <item x="916"/>
        <item x="993"/>
        <item x="731"/>
        <item x="924"/>
        <item x="899"/>
        <item x="917"/>
        <item x="826"/>
        <item x="891"/>
        <item x="1045"/>
        <item x="1001"/>
        <item x="865"/>
        <item x="1027"/>
        <item x="898"/>
        <item x="1033"/>
        <item x="938"/>
        <item x="1010"/>
        <item x="1051"/>
        <item x="866"/>
        <item x="897"/>
        <item x="929"/>
        <item x="928"/>
        <item x="802"/>
        <item x="738"/>
        <item x="955"/>
        <item x="996"/>
        <item x="949"/>
        <item x="747"/>
        <item x="984"/>
        <item x="943"/>
        <item x="957"/>
        <item x="902"/>
        <item x="748"/>
        <item x="930"/>
        <item x="927"/>
        <item x="956"/>
        <item x="925"/>
        <item x="944"/>
        <item x="933"/>
        <item x="915"/>
        <item x="852"/>
        <item x="983"/>
        <item x="775"/>
        <item x="991"/>
        <item x="923"/>
        <item x="894"/>
        <item x="946"/>
        <item x="948"/>
        <item x="990"/>
        <item x="1100"/>
        <item x="966"/>
        <item x="832"/>
        <item x="1104"/>
        <item x="403"/>
        <item x="733"/>
        <item x="1080"/>
        <item x="1083"/>
        <item x="864"/>
        <item x="1055"/>
        <item x="1008"/>
        <item x="1102"/>
        <item x="1091"/>
        <item x="1111"/>
        <item x="1038"/>
        <item x="989"/>
        <item x="715"/>
        <item x="1058"/>
        <item x="934"/>
        <item x="717"/>
        <item x="942"/>
        <item x="1098"/>
        <item x="1016"/>
        <item x="1063"/>
        <item x="1122"/>
        <item x="1121"/>
        <item x="1094"/>
        <item x="1085"/>
        <item x="1142"/>
        <item x="1132"/>
        <item x="1143"/>
        <item x="1147"/>
        <item x="1049"/>
        <item x="1138"/>
        <item x="1131"/>
        <item x="1124"/>
        <item x="1073"/>
        <item x="1110"/>
        <item x="1101"/>
        <item x="755"/>
        <item x="1093"/>
        <item x="1129"/>
        <item x="1120"/>
        <item x="1114"/>
        <item x="1162"/>
        <item x="1161"/>
        <item x="1163"/>
        <item x="1148"/>
        <item x="1136"/>
        <item x="1137"/>
        <item x="1109"/>
        <item x="1130"/>
        <item x="1141"/>
        <item x="1139"/>
        <item x="1170"/>
        <item x="1177"/>
        <item x="1166"/>
        <item x="1178"/>
        <item x="1052"/>
        <item x="1179"/>
        <item x="1181"/>
        <item x="1150"/>
        <item x="905"/>
        <item x="1151"/>
        <item x="1108"/>
        <item x="1021"/>
        <item x="1198"/>
        <item x="1193"/>
        <item x="1187"/>
        <item x="1176"/>
        <item x="1149"/>
        <item x="1173"/>
        <item x="1188"/>
        <item x="1026"/>
        <item x="985"/>
        <item x="1014"/>
        <item x="1205"/>
        <item x="1175"/>
        <item x="1029"/>
        <item x="1134"/>
        <item x="1183"/>
        <item x="1189"/>
        <item x="1211"/>
        <item x="961"/>
        <item x="1184"/>
        <item x="1069"/>
        <item x="1053"/>
        <item x="1118"/>
        <item x="1007"/>
        <item x="1186"/>
        <item x="1113"/>
        <item x="1194"/>
        <item x="382"/>
        <item x="415"/>
        <item x="521"/>
        <item x="531"/>
        <item x="620"/>
        <item x="810"/>
        <item x="1037"/>
        <item x="1092"/>
        <item x="1126"/>
        <item x="1140"/>
        <item x="1074"/>
        <item x="1228"/>
        <item x="1227"/>
        <item x="1203"/>
        <item x="1197"/>
        <item x="1172"/>
        <item x="1165"/>
        <item x="1158"/>
        <item x="1168"/>
        <item x="1105"/>
        <item x="781"/>
        <item x="877"/>
        <item x="1028"/>
        <item x="1225"/>
        <item x="1157"/>
        <item x="1190"/>
        <item x="1252"/>
        <item x="1202"/>
        <item x="1171"/>
        <item x="1218"/>
        <item x="1251"/>
        <item x="1221"/>
        <item x="1254"/>
        <item x="1249"/>
        <item x="1244"/>
        <item x="1278"/>
        <item x="1219"/>
        <item x="1260"/>
        <item x="1246"/>
        <item x="1270"/>
        <item x="1258"/>
        <item x="1271"/>
        <item x="1280"/>
        <item x="1282"/>
        <item x="1267"/>
        <item x="1255"/>
        <item x="1243"/>
        <item x="1273"/>
        <item x="1237"/>
        <item x="1224"/>
        <item x="1030"/>
        <item x="1261"/>
        <item x="1245"/>
        <item x="1265"/>
        <item x="1060"/>
        <item x="1263"/>
        <item x="1214"/>
        <item x="1191"/>
        <item x="1235"/>
        <item x="1274"/>
        <item x="1287"/>
        <item x="1284"/>
        <item x="1283"/>
        <item x="1298"/>
        <item x="1301"/>
        <item x="1099"/>
        <item x="1223"/>
        <item x="1207"/>
        <item x="1299"/>
        <item x="1294"/>
        <item x="1264"/>
        <item x="1310"/>
        <item x="1304"/>
        <item x="1313"/>
        <item x="1305"/>
        <item x="1240"/>
        <item x="1289"/>
        <item x="1307"/>
        <item x="1210"/>
        <item x="1320"/>
        <item x="1329"/>
        <item x="977"/>
        <item x="1332"/>
        <item x="1204"/>
        <item x="1180"/>
        <item x="1315"/>
        <item x="1325"/>
        <item x="1331"/>
        <item x="1302"/>
        <item x="1321"/>
        <item x="1341"/>
        <item x="1337"/>
        <item x="1311"/>
        <item x="1308"/>
        <item x="1309"/>
        <item x="1234"/>
        <item x="1089"/>
        <item x="1327"/>
        <item x="1316"/>
        <item x="1351"/>
        <item x="1300"/>
        <item x="1343"/>
        <item x="1082"/>
        <item x="1345"/>
        <item x="1152"/>
        <item x="1328"/>
        <item x="1357"/>
        <item x="1352"/>
        <item x="812"/>
        <item x="1347"/>
        <item x="1199"/>
        <item x="1241"/>
        <item x="1326"/>
        <item x="1358"/>
        <item x="1366"/>
        <item x="1372"/>
        <item x="1356"/>
        <item x="1229"/>
        <item x="300"/>
        <item x="1303"/>
        <item x="1236"/>
        <item x="1371"/>
        <item x="1359"/>
        <item x="1375"/>
        <item x="1376"/>
        <item x="1363"/>
        <item x="1368"/>
        <item x="1346"/>
        <item x="1377"/>
        <item x="1195"/>
        <item x="1365"/>
        <item x="1379"/>
        <item x="1384"/>
        <item x="499"/>
        <item x="1306"/>
        <item x="1383"/>
        <item x="1373"/>
        <item x="1390"/>
        <item x="1367"/>
        <item x="1212"/>
        <item x="1386"/>
        <item x="1215"/>
        <item x="1208"/>
        <item x="1290"/>
        <item x="1387"/>
        <item x="1338"/>
        <item x="1382"/>
        <item x="1364"/>
        <item x="1296"/>
        <item x="1024"/>
        <item x="1145"/>
        <item x="1159"/>
        <item x="1404"/>
        <item x="1286"/>
        <item x="1062"/>
        <item x="1403"/>
        <item x="1401"/>
        <item x="1389"/>
        <item x="1344"/>
        <item x="1196"/>
        <item x="1128"/>
        <item x="1395"/>
        <item x="1034"/>
        <item x="1385"/>
        <item x="1293"/>
        <item x="1402"/>
        <item x="1398"/>
        <item x="1405"/>
        <item x="1391"/>
        <item x="1415"/>
        <item x="1416"/>
        <item x="1370"/>
        <item x="1322"/>
        <item x="1407"/>
        <item x="1417"/>
        <item x="1414"/>
        <item x="281"/>
        <item x="444"/>
        <item x="519"/>
        <item x="1064"/>
        <item x="7"/>
        <item x="1318"/>
        <item x="1409"/>
        <item x="1422"/>
        <item x="1348"/>
        <item x="1295"/>
        <item x="1388"/>
        <item x="1340"/>
        <item x="1349"/>
        <item x="236"/>
        <item x="1418"/>
        <item x="1420"/>
        <item x="982"/>
        <item x="1334"/>
        <item x="1312"/>
        <item x="1428"/>
        <item x="1277"/>
        <item x="1342"/>
        <item x="1430"/>
        <item x="1362"/>
        <item x="1432"/>
        <item x="1400"/>
        <item x="1435"/>
        <item x="1439"/>
        <item x="1440"/>
        <item x="1437"/>
        <item x="1397"/>
        <item x="152"/>
        <item x="1413"/>
        <item x="536"/>
        <item x="450"/>
        <item x="992"/>
        <item x="1441"/>
        <item x="1127"/>
        <item x="827"/>
        <item x="1443"/>
        <item x="1427"/>
        <item x="843"/>
        <item x="890"/>
        <item x="811"/>
        <item x="703"/>
        <item x="1423"/>
        <item x="987"/>
        <item x="501"/>
        <item x="391"/>
        <item x="1059"/>
        <item x="1042"/>
        <item x="1421"/>
        <item x="1319"/>
        <item x="1410"/>
        <item x="1201"/>
        <item x="1419"/>
        <item x="1276"/>
        <item x="1452"/>
        <item x="1381"/>
        <item x="1449"/>
        <item x="1442"/>
        <item x="1453"/>
        <item x="1213"/>
        <item x="1116"/>
        <item x="940"/>
        <item x="719"/>
        <item x="685"/>
        <item x="674"/>
        <item x="673"/>
        <item x="667"/>
        <item x="639"/>
        <item x="629"/>
        <item x="628"/>
        <item x="622"/>
        <item x="592"/>
        <item x="585"/>
        <item x="463"/>
        <item x="290"/>
        <item x="270"/>
        <item x="1446"/>
        <item x="1369"/>
        <item x="1355"/>
        <item x="1354"/>
        <item x="1279"/>
        <item x="1262"/>
        <item x="1257"/>
        <item x="1256"/>
        <item x="1216"/>
        <item x="1155"/>
        <item x="1153"/>
        <item x="1146"/>
        <item x="1090"/>
        <item x="1035"/>
        <item x="1013"/>
        <item x="965"/>
        <item x="945"/>
        <item x="941"/>
        <item x="1460"/>
        <item x="1457"/>
        <item x="1392"/>
        <item x="1458"/>
        <item x="1459"/>
        <item x="1466"/>
        <item x="1434"/>
        <item x="1425"/>
        <item x="1133"/>
        <item x="1471"/>
        <item x="1475"/>
        <item x="1473"/>
        <item x="1426"/>
        <item x="1482"/>
        <item x="1484"/>
        <item x="1483"/>
        <item x="1461"/>
        <item x="1481"/>
        <item x="1250"/>
        <item x="1469"/>
        <item x="1324"/>
        <item x="1247"/>
        <item x="1192"/>
        <item x="1408"/>
        <item x="1323"/>
        <item x="739"/>
        <item x="876"/>
        <item x="1361"/>
        <item x="1268"/>
        <item x="459"/>
        <item x="711"/>
        <item x="599"/>
        <item x="1075"/>
        <item x="1231"/>
        <item x="1465"/>
        <item x="1468"/>
        <item x="1487"/>
        <item x="1454"/>
        <item x="870"/>
        <item x="1433"/>
        <item x="1497"/>
        <item x="1486"/>
        <item x="462"/>
        <item x="1478"/>
        <item x="1496"/>
        <item x="1495"/>
        <item x="1488"/>
        <item x="158"/>
        <item x="1498"/>
        <item x="1499"/>
        <item x="1519"/>
        <item x="1525"/>
        <item x="1526"/>
        <item x="1520"/>
        <item x="1506"/>
        <item x="1531"/>
        <item x="1518"/>
        <item x="1477"/>
        <item x="1533"/>
        <item x="1528"/>
        <item x="1374"/>
        <item x="1534"/>
        <item x="1529"/>
        <item x="1462"/>
        <item x="1491"/>
        <item x="1493"/>
        <item x="1501"/>
        <item x="1490"/>
        <item x="1494"/>
        <item x="1335"/>
        <item x="1156"/>
        <item x="1169"/>
        <item x="1536"/>
        <item x="1489"/>
        <item x="1541"/>
        <item x="1378"/>
        <item x="1253"/>
        <item x="1505"/>
        <item x="1380"/>
        <item x="1057"/>
        <item x="1077"/>
        <item x="1097"/>
        <item x="1160"/>
        <item x="1088"/>
        <item x="1174"/>
        <item x="1036"/>
        <item x="1185"/>
        <item x="951"/>
        <item x="1451"/>
        <item x="1492"/>
        <item x="1394"/>
        <item x="712"/>
        <item x="1009"/>
        <item x="191"/>
        <item x="192"/>
        <item x="448"/>
        <item x="454"/>
        <item x="962"/>
        <item x="1023"/>
        <item x="1144"/>
        <item x="1281"/>
        <item x="1297"/>
        <item x="1411"/>
        <item x="524"/>
        <item x="577"/>
        <item x="716"/>
        <item x="1530"/>
        <item x="1479"/>
        <item x="1232"/>
        <item x="1217"/>
        <item x="1259"/>
        <item x="1523"/>
        <item x="1065"/>
        <item x="1167"/>
        <item x="1448"/>
        <item x="1447"/>
        <item x="1527"/>
        <item x="904"/>
        <item x="390"/>
        <item x="881"/>
        <item x="296"/>
        <item x="669"/>
        <item x="1291"/>
        <item x="1509"/>
        <item x="1521"/>
        <item x="1182"/>
        <item x="1444"/>
        <item x="1524"/>
        <item x="1456"/>
        <item x="1464"/>
        <item x="1485"/>
        <item x="1445"/>
        <item x="1507"/>
        <item x="1510"/>
        <item x="718"/>
        <item x="632"/>
        <item x="539"/>
        <item x="576"/>
        <item x="797"/>
        <item x="970"/>
        <item x="978"/>
        <item x="1002"/>
        <item x="1115"/>
        <item x="1117"/>
        <item x="1222"/>
        <item x="1502"/>
        <item x="1406"/>
        <item x="1200"/>
        <item x="1288"/>
        <item x="1285"/>
        <item x="1239"/>
        <item x="1238"/>
        <item x="1164"/>
        <item x="1076"/>
        <item x="976"/>
        <item x="975"/>
        <item x="401"/>
        <item x="772"/>
        <item x="1470"/>
        <item x="1233"/>
        <item x="1399"/>
        <item x="1463"/>
        <item x="1472"/>
        <item x="1467"/>
        <item x="1412"/>
        <item x="1474"/>
        <item x="1061"/>
        <item x="537"/>
        <item x="789"/>
        <item x="51"/>
        <item x="605"/>
        <item x="980"/>
        <item x="1003"/>
        <item x="1078"/>
        <item x="1125"/>
        <item x="1220"/>
        <item x="1333"/>
        <item x="1535"/>
        <item x="1095"/>
        <item x="1508"/>
        <item x="1041"/>
        <item x="1047"/>
        <item x="1039"/>
        <item x="1512"/>
        <item x="540"/>
        <item x="1542"/>
        <item x="1476"/>
        <item x="1350"/>
        <item x="1438"/>
        <item x="1429"/>
        <item x="1339"/>
        <item x="1209"/>
        <item x="342"/>
        <item x="1431"/>
        <item x="1393"/>
        <item x="1537"/>
        <item x="1360"/>
        <item x="1436"/>
        <item x="1206"/>
        <item x="1242"/>
        <item x="1514"/>
        <item x="260"/>
        <item x="559"/>
        <item x="571"/>
        <item x="1154"/>
        <item x="500"/>
        <item x="1103"/>
        <item x="1330"/>
        <item x="1081"/>
        <item x="1522"/>
        <item x="1532"/>
        <item x="959"/>
        <item x="926"/>
        <item x="510"/>
        <item x="1119"/>
        <item x="1317"/>
        <item x="1353"/>
        <item x="1504"/>
        <item x="681"/>
        <item x="1230"/>
        <item x="1314"/>
        <item x="1269"/>
        <item x="609"/>
        <item x="1112"/>
        <item x="1424"/>
        <item x="1043"/>
        <item x="1135"/>
        <item x="1248"/>
        <item x="1266"/>
        <item x="1455"/>
        <item x="1123"/>
        <item x="988"/>
        <item x="1226"/>
        <item x="816"/>
        <item x="63"/>
        <item x="555"/>
        <item x="911"/>
        <item x="921"/>
        <item x="1480"/>
        <item x="1513"/>
        <item x="1515"/>
        <item x="1516"/>
        <item x="1517"/>
        <item x="1538"/>
        <item x="1539"/>
        <item x="1540"/>
        <item x="1500"/>
        <item x="1450"/>
        <item x="1336"/>
        <item x="566"/>
        <item x="1503"/>
        <item x="1292"/>
        <item x="1272"/>
        <item x="301"/>
        <item x="908"/>
        <item x="548"/>
        <item x="1396"/>
        <item x="438"/>
        <item x="1275"/>
        <item x="1511"/>
        <item x="10"/>
        <item x="8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>
      <items count="369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sd="0" x="50"/>
        <item sd="0" x="51"/>
        <item sd="0" x="52"/>
        <item sd="0" x="53"/>
        <item sd="0" x="54"/>
        <item sd="0" x="55"/>
        <item sd="0" x="56"/>
        <item sd="0" x="57"/>
        <item sd="0" x="58"/>
        <item sd="0" x="59"/>
        <item sd="0" x="60"/>
        <item sd="0" x="61"/>
        <item sd="0" x="62"/>
        <item sd="0" x="63"/>
        <item sd="0" x="64"/>
        <item sd="0" x="65"/>
        <item sd="0" x="66"/>
        <item sd="0" x="67"/>
        <item sd="0" x="68"/>
        <item sd="0" x="69"/>
        <item sd="0" x="70"/>
        <item sd="0" x="71"/>
        <item sd="0" x="72"/>
        <item sd="0" x="73"/>
        <item sd="0" x="74"/>
        <item sd="0" x="75"/>
        <item sd="0" x="76"/>
        <item sd="0" x="77"/>
        <item sd="0" x="78"/>
        <item sd="0" x="79"/>
        <item sd="0" x="80"/>
        <item sd="0" x="81"/>
        <item sd="0" x="82"/>
        <item sd="0" x="83"/>
        <item sd="0" x="84"/>
        <item sd="0" x="85"/>
        <item sd="0" x="86"/>
        <item sd="0" x="87"/>
        <item sd="0" x="88"/>
        <item sd="0" x="89"/>
        <item sd="0" x="90"/>
        <item sd="0" x="91"/>
        <item sd="0" x="92"/>
        <item sd="0" x="93"/>
        <item sd="0" x="94"/>
        <item sd="0" x="95"/>
        <item sd="0" x="96"/>
        <item sd="0" x="97"/>
        <item sd="0" x="98"/>
        <item sd="0" x="99"/>
        <item sd="0" x="100"/>
        <item sd="0" x="101"/>
        <item sd="0" x="102"/>
        <item sd="0" x="103"/>
        <item sd="0" x="104"/>
        <item sd="0" x="105"/>
        <item sd="0" x="106"/>
        <item sd="0" x="107"/>
        <item sd="0" x="108"/>
        <item sd="0" x="109"/>
        <item sd="0" x="110"/>
        <item sd="0" x="111"/>
        <item sd="0" x="112"/>
        <item sd="0" x="113"/>
        <item sd="0" x="114"/>
        <item sd="0" x="115"/>
        <item sd="0" x="116"/>
        <item sd="0" x="117"/>
        <item sd="0" x="118"/>
        <item sd="0" x="119"/>
        <item sd="0" x="120"/>
        <item sd="0" x="121"/>
        <item sd="0" x="122"/>
        <item sd="0" x="123"/>
        <item sd="0" x="124"/>
        <item sd="0" x="125"/>
        <item sd="0" x="126"/>
        <item sd="0" x="127"/>
        <item sd="0" x="128"/>
        <item sd="0" x="129"/>
        <item sd="0" x="130"/>
        <item sd="0" x="131"/>
        <item sd="0" x="132"/>
        <item sd="0" x="133"/>
        <item sd="0" x="134"/>
        <item sd="0" x="135"/>
        <item sd="0" x="136"/>
        <item sd="0" x="137"/>
        <item sd="0" x="138"/>
        <item sd="0" x="139"/>
        <item sd="0" x="140"/>
        <item sd="0" x="141"/>
        <item sd="0" x="142"/>
        <item sd="0" x="143"/>
        <item sd="0" x="144"/>
        <item sd="0" x="145"/>
        <item sd="0" x="146"/>
        <item sd="0" x="147"/>
        <item sd="0" x="148"/>
        <item sd="0" x="149"/>
        <item sd="0" x="150"/>
        <item sd="0" x="151"/>
        <item sd="0" x="152"/>
        <item sd="0" x="153"/>
        <item sd="0" x="154"/>
        <item sd="0" x="155"/>
        <item sd="0" x="156"/>
        <item sd="0" x="157"/>
        <item sd="0" x="158"/>
        <item sd="0" x="159"/>
        <item sd="0" x="160"/>
        <item sd="0" x="161"/>
        <item sd="0" x="162"/>
        <item sd="0" x="163"/>
        <item sd="0" x="164"/>
        <item sd="0" x="165"/>
        <item sd="0" x="166"/>
        <item sd="0" x="167"/>
        <item sd="0" x="168"/>
        <item sd="0" x="169"/>
        <item sd="0" x="170"/>
        <item sd="0" x="171"/>
        <item sd="0" x="172"/>
        <item sd="0" x="173"/>
        <item sd="0" x="174"/>
        <item sd="0" x="175"/>
        <item sd="0" x="176"/>
        <item sd="0" x="177"/>
        <item sd="0" x="178"/>
        <item sd="0" x="179"/>
        <item sd="0" x="180"/>
        <item sd="0" x="181"/>
        <item sd="0" x="182"/>
        <item sd="0" x="183"/>
        <item sd="0" x="184"/>
        <item sd="0" x="185"/>
        <item sd="0" x="186"/>
        <item sd="0" x="187"/>
        <item sd="0" x="188"/>
        <item sd="0" x="189"/>
        <item sd="0" x="190"/>
        <item sd="0" x="191"/>
        <item sd="0" x="192"/>
        <item sd="0" x="193"/>
        <item sd="0" x="194"/>
        <item sd="0" x="195"/>
        <item sd="0" x="196"/>
        <item sd="0" x="197"/>
        <item sd="0" x="198"/>
        <item sd="0" x="199"/>
        <item sd="0" x="200"/>
        <item sd="0" x="201"/>
        <item sd="0" x="202"/>
        <item sd="0" x="203"/>
        <item sd="0" x="204"/>
        <item sd="0" x="205"/>
        <item sd="0" x="206"/>
        <item sd="0" x="207"/>
        <item sd="0" x="208"/>
        <item sd="0" x="209"/>
        <item sd="0" x="210"/>
        <item sd="0" x="211"/>
        <item sd="0" x="212"/>
        <item sd="0" x="213"/>
        <item sd="0" x="214"/>
        <item sd="0" x="215"/>
        <item sd="0" x="216"/>
        <item sd="0" x="217"/>
        <item sd="0" x="218"/>
        <item sd="0" x="219"/>
        <item sd="0" x="220"/>
        <item sd="0" x="221"/>
        <item sd="0" x="222"/>
        <item sd="0" x="223"/>
        <item sd="0" x="224"/>
        <item sd="0" x="225"/>
        <item sd="0" x="226"/>
        <item sd="0" x="227"/>
        <item sd="0" x="228"/>
        <item sd="0" x="229"/>
        <item sd="0" x="230"/>
        <item sd="0" x="231"/>
        <item sd="0" x="232"/>
        <item sd="0" x="233"/>
        <item sd="0" x="234"/>
        <item sd="0" x="235"/>
        <item sd="0" x="236"/>
        <item sd="0" x="237"/>
        <item sd="0" x="238"/>
        <item sd="0" x="239"/>
        <item sd="0" x="240"/>
        <item sd="0" x="241"/>
        <item sd="0" x="242"/>
        <item sd="0" x="243"/>
        <item sd="0" x="244"/>
        <item sd="0" x="245"/>
        <item sd="0" x="246"/>
        <item sd="0" x="247"/>
        <item sd="0" x="248"/>
        <item sd="0" x="249"/>
        <item sd="0" x="250"/>
        <item sd="0" x="251"/>
        <item sd="0" x="252"/>
        <item sd="0" x="253"/>
        <item sd="0" x="254"/>
        <item sd="0" x="255"/>
        <item sd="0" x="256"/>
        <item sd="0" x="257"/>
        <item sd="0" x="258"/>
        <item sd="0" x="259"/>
        <item sd="0" x="260"/>
        <item sd="0" x="261"/>
        <item sd="0" x="262"/>
        <item sd="0" x="263"/>
        <item sd="0" x="264"/>
        <item sd="0" x="265"/>
        <item sd="0" x="266"/>
        <item sd="0" x="267"/>
        <item sd="0" x="268"/>
        <item sd="0" x="269"/>
        <item sd="0" x="270"/>
        <item sd="0" x="271"/>
        <item sd="0" x="272"/>
        <item sd="0" x="273"/>
        <item sd="0" x="274"/>
        <item sd="0" x="275"/>
        <item sd="0" x="276"/>
        <item sd="0" x="277"/>
        <item sd="0" x="278"/>
        <item sd="0" x="279"/>
        <item sd="0" x="280"/>
        <item sd="0" x="281"/>
        <item sd="0" x="282"/>
        <item sd="0" x="283"/>
        <item sd="0" x="284"/>
        <item sd="0" x="285"/>
        <item sd="0" x="286"/>
        <item sd="0" x="287"/>
        <item sd="0" x="288"/>
        <item sd="0" x="289"/>
        <item sd="0" x="290"/>
        <item sd="0" x="291"/>
        <item sd="0" x="292"/>
        <item sd="0" x="293"/>
        <item sd="0" x="294"/>
        <item sd="0" x="295"/>
        <item sd="0" x="296"/>
        <item sd="0" x="297"/>
        <item sd="0" x="298"/>
        <item sd="0" x="299"/>
        <item sd="0" x="300"/>
        <item sd="0" x="301"/>
        <item sd="0" x="302"/>
        <item sd="0" x="303"/>
        <item sd="0" x="304"/>
        <item sd="0" x="305"/>
        <item sd="0" x="306"/>
        <item sd="0" x="307"/>
        <item sd="0" x="308"/>
        <item sd="0" x="309"/>
        <item sd="0" x="310"/>
        <item sd="0" x="311"/>
        <item sd="0" x="312"/>
        <item sd="0" x="313"/>
        <item sd="0" x="314"/>
        <item sd="0" x="315"/>
        <item sd="0" x="316"/>
        <item sd="0" x="317"/>
        <item sd="0" x="318"/>
        <item sd="0" x="319"/>
        <item sd="0" x="320"/>
        <item sd="0" x="321"/>
        <item sd="0" x="322"/>
        <item sd="0" x="323"/>
        <item sd="0" x="324"/>
        <item sd="0" x="325"/>
        <item sd="0" x="326"/>
        <item sd="0" x="327"/>
        <item sd="0" x="328"/>
        <item sd="0" x="329"/>
        <item sd="0" x="330"/>
        <item sd="0" x="331"/>
        <item sd="0" x="332"/>
        <item sd="0" x="333"/>
        <item sd="0" x="334"/>
        <item sd="0" x="335"/>
        <item sd="0" x="336"/>
        <item sd="0" x="337"/>
        <item sd="0" x="338"/>
        <item sd="0" x="339"/>
        <item sd="0" x="340"/>
        <item sd="0" x="341"/>
        <item sd="0" x="342"/>
        <item sd="0" x="343"/>
        <item sd="0" x="344"/>
        <item sd="0" x="345"/>
        <item sd="0" x="346"/>
        <item sd="0" x="347"/>
        <item sd="0" x="348"/>
        <item sd="0" x="349"/>
        <item sd="0" x="350"/>
        <item sd="0" x="351"/>
        <item sd="0" x="352"/>
        <item sd="0" x="353"/>
        <item sd="0" x="354"/>
        <item sd="0" x="355"/>
        <item sd="0" x="356"/>
        <item sd="0" x="357"/>
        <item sd="0" x="358"/>
        <item sd="0" x="359"/>
        <item sd="0" x="360"/>
        <item sd="0" x="361"/>
        <item sd="0" x="362"/>
        <item sd="0" x="363"/>
        <item sd="0" x="364"/>
        <item sd="0" x="365"/>
        <item sd="0" x="366"/>
        <item sd="0" x="367"/>
        <item t="default"/>
      </items>
    </pivotField>
    <pivotField axis="axisCol" showAll="0">
      <items count="15">
        <item h="1"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h="1" sd="0" x="13"/>
        <item t="default"/>
      </items>
    </pivotField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">
        <item sd="0" x="0"/>
        <item sd="0" x="1"/>
        <item sd="0" x="2"/>
        <item sd="0" x="3"/>
        <item t="default"/>
      </items>
    </pivotField>
  </pivotFields>
  <rowFields count="1">
    <field x="4"/>
  </rowFields>
  <rowItems count="2">
    <i>
      <x v="3"/>
    </i>
    <i t="grand">
      <x/>
    </i>
  </rowItems>
  <colFields count="1">
    <field x="38"/>
  </colFields>
  <col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colItems>
  <dataFields count="1">
    <dataField name="Cuenta de Creado" fld="2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4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12.xml"/><Relationship Id="rId13" Type="http://schemas.openxmlformats.org/officeDocument/2006/relationships/pivotTable" Target="../pivotTables/pivotTable17.xml"/><Relationship Id="rId3" Type="http://schemas.openxmlformats.org/officeDocument/2006/relationships/pivotTable" Target="../pivotTables/pivotTable7.xml"/><Relationship Id="rId7" Type="http://schemas.openxmlformats.org/officeDocument/2006/relationships/pivotTable" Target="../pivotTables/pivotTable11.xml"/><Relationship Id="rId12" Type="http://schemas.openxmlformats.org/officeDocument/2006/relationships/pivotTable" Target="../pivotTables/pivotTable16.xml"/><Relationship Id="rId2" Type="http://schemas.openxmlformats.org/officeDocument/2006/relationships/pivotTable" Target="../pivotTables/pivotTable6.xml"/><Relationship Id="rId1" Type="http://schemas.openxmlformats.org/officeDocument/2006/relationships/pivotTable" Target="../pivotTables/pivotTable5.xml"/><Relationship Id="rId6" Type="http://schemas.openxmlformats.org/officeDocument/2006/relationships/pivotTable" Target="../pivotTables/pivotTable10.xml"/><Relationship Id="rId11" Type="http://schemas.openxmlformats.org/officeDocument/2006/relationships/pivotTable" Target="../pivotTables/pivotTable15.xml"/><Relationship Id="rId5" Type="http://schemas.openxmlformats.org/officeDocument/2006/relationships/pivotTable" Target="../pivotTables/pivotTable9.xml"/><Relationship Id="rId10" Type="http://schemas.openxmlformats.org/officeDocument/2006/relationships/pivotTable" Target="../pivotTables/pivotTable14.xml"/><Relationship Id="rId4" Type="http://schemas.openxmlformats.org/officeDocument/2006/relationships/pivotTable" Target="../pivotTables/pivotTable8.xml"/><Relationship Id="rId9" Type="http://schemas.openxmlformats.org/officeDocument/2006/relationships/pivotTable" Target="../pivotTables/pivotTable1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8565C35-5F9F-4230-8902-E6DF6AAA4F18}">
  <sheetPr filterMode="1"/>
  <dimension ref="A1:BC1642"/>
  <sheetViews>
    <sheetView zoomScale="70" zoomScaleNormal="70" workbookViewId="0">
      <pane ySplit="1" topLeftCell="A2" activePane="bottomLeft" state="frozen"/>
      <selection activeCell="AL1" sqref="AL1"/>
      <selection pane="bottomLeft" activeCell="H40" sqref="H40"/>
    </sheetView>
  </sheetViews>
  <sheetFormatPr baseColWidth="10" defaultRowHeight="15" x14ac:dyDescent="0.25"/>
  <cols>
    <col min="3" max="3" width="13.7109375" customWidth="1"/>
    <col min="8" max="8" width="101.42578125" bestFit="1" customWidth="1"/>
    <col min="9" max="9" width="11.42578125" customWidth="1"/>
    <col min="10" max="10" width="19" customWidth="1"/>
    <col min="11" max="11" width="19.28515625" customWidth="1"/>
    <col min="12" max="13" width="11.42578125" customWidth="1"/>
    <col min="14" max="14" width="18.140625" customWidth="1"/>
    <col min="15" max="15" width="11.42578125" customWidth="1"/>
    <col min="16" max="16" width="21.7109375" customWidth="1"/>
    <col min="17" max="17" width="29.42578125" customWidth="1"/>
    <col min="18" max="18" width="23.28515625" customWidth="1"/>
    <col min="19" max="19" width="20.5703125" customWidth="1"/>
    <col min="21" max="21" width="19.28515625" customWidth="1"/>
    <col min="22" max="22" width="24" customWidth="1"/>
    <col min="26" max="26" width="15.28515625" style="13" customWidth="1"/>
    <col min="35" max="35" width="20.5703125" customWidth="1"/>
    <col min="40" max="40" width="18.5703125" bestFit="1" customWidth="1"/>
    <col min="43" max="43" width="19" style="7" customWidth="1"/>
    <col min="44" max="44" width="14.7109375" style="7" customWidth="1"/>
    <col min="45" max="45" width="1.28515625" style="21" hidden="1" customWidth="1"/>
    <col min="46" max="46" width="29" style="21" customWidth="1"/>
    <col min="47" max="48" width="16.5703125" style="7" bestFit="1" customWidth="1"/>
    <col min="49" max="49" width="20.5703125" customWidth="1"/>
    <col min="52" max="52" width="14.42578125" bestFit="1" customWidth="1"/>
    <col min="53" max="53" width="24.140625" customWidth="1"/>
    <col min="54" max="54" width="15.140625" customWidth="1"/>
  </cols>
  <sheetData>
    <row r="1" spans="1:55" x14ac:dyDescent="0.25">
      <c r="A1" t="s">
        <v>0</v>
      </c>
      <c r="B1" t="s">
        <v>1</v>
      </c>
      <c r="C1" t="s">
        <v>2</v>
      </c>
      <c r="D1" t="s">
        <v>3</v>
      </c>
      <c r="E1" t="s">
        <v>4601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s="13" t="s">
        <v>2440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N1" t="s">
        <v>4589</v>
      </c>
      <c r="AP1" t="s">
        <v>27</v>
      </c>
      <c r="AQ1" s="7" t="s">
        <v>19</v>
      </c>
      <c r="AR1" s="7" t="s">
        <v>16</v>
      </c>
      <c r="AS1" s="21" t="s">
        <v>12</v>
      </c>
      <c r="AT1" s="21" t="s">
        <v>12</v>
      </c>
      <c r="AU1" s="7" t="s">
        <v>13</v>
      </c>
      <c r="AV1" s="7" t="s">
        <v>20</v>
      </c>
      <c r="AX1" t="s">
        <v>2440</v>
      </c>
      <c r="AZ1" t="s">
        <v>4589</v>
      </c>
      <c r="BB1" t="s">
        <v>4588</v>
      </c>
    </row>
    <row r="2" spans="1:55" x14ac:dyDescent="0.25">
      <c r="A2">
        <v>50692</v>
      </c>
      <c r="B2" t="s">
        <v>35</v>
      </c>
      <c r="C2" t="s">
        <v>36</v>
      </c>
      <c r="E2" t="str">
        <f t="shared" ref="E2:E65" si="0">MID(H2,3,3)</f>
        <v>EI-</v>
      </c>
      <c r="F2" t="s">
        <v>20</v>
      </c>
      <c r="G2" t="s">
        <v>37</v>
      </c>
      <c r="H2" t="s">
        <v>1988</v>
      </c>
      <c r="I2" t="s">
        <v>39</v>
      </c>
      <c r="J2" t="s">
        <v>842</v>
      </c>
      <c r="K2" s="1">
        <v>45407.35833333333</v>
      </c>
      <c r="L2" t="s">
        <v>41</v>
      </c>
      <c r="N2" s="2">
        <v>45253</v>
      </c>
      <c r="O2" s="2">
        <v>45258</v>
      </c>
      <c r="P2">
        <v>120</v>
      </c>
      <c r="Q2">
        <v>120</v>
      </c>
      <c r="R2">
        <v>120</v>
      </c>
      <c r="S2">
        <v>120</v>
      </c>
      <c r="T2">
        <v>0</v>
      </c>
      <c r="U2" s="1">
        <v>45167.5</v>
      </c>
      <c r="V2" s="1">
        <v>45407.35833333333</v>
      </c>
      <c r="W2" t="s">
        <v>842</v>
      </c>
      <c r="Z2" s="13">
        <f t="shared" ref="Z2:Z65" si="1">IF(V2&gt;0,(V2-U2),0)</f>
        <v>239.85833333332994</v>
      </c>
      <c r="AB2" t="s">
        <v>338</v>
      </c>
      <c r="AC2">
        <v>633799</v>
      </c>
      <c r="AD2" t="s">
        <v>681</v>
      </c>
      <c r="AF2" t="s">
        <v>842</v>
      </c>
      <c r="AI2" s="2">
        <v>45167</v>
      </c>
      <c r="AJ2" t="s">
        <v>119</v>
      </c>
      <c r="AK2" t="s">
        <v>46</v>
      </c>
      <c r="AN2" s="24">
        <f>IF((AV2-AU2)&lt;0," ", 1)</f>
        <v>1</v>
      </c>
      <c r="AP2" t="s">
        <v>2441</v>
      </c>
      <c r="AQ2" s="21">
        <v>44954.522222222222</v>
      </c>
      <c r="AR2" s="20">
        <v>120</v>
      </c>
      <c r="AS2" s="21">
        <v>45253</v>
      </c>
      <c r="AT2" s="21">
        <f t="shared" ref="AT2:AT65" si="2">IF(AS2&gt;0,SUM(AS2+8/24)," ")</f>
        <v>45253.333333333336</v>
      </c>
      <c r="AU2" s="21">
        <f>IF(AS2&gt;0,AT2+(1/24)*BB2," ")</f>
        <v>45258.333333333336</v>
      </c>
      <c r="AV2" s="21">
        <v>45407.35833333333</v>
      </c>
      <c r="AW2" s="1">
        <f t="shared" ref="AW2:AW65" si="3">IF(AS2="0",0,AS2+(8*1/24))</f>
        <v>45253.333333333336</v>
      </c>
      <c r="AX2">
        <v>0</v>
      </c>
      <c r="AZ2" s="23">
        <f>DAY(AV2-AU2)</f>
        <v>28</v>
      </c>
      <c r="BA2">
        <f t="shared" ref="BA2:BA65" si="4">TEXT(BC2,"00"":""00"":""00")*1</f>
        <v>5</v>
      </c>
      <c r="BB2">
        <v>120</v>
      </c>
      <c r="BC2">
        <f t="shared" ref="BC2:BC65" si="5">BB2*10000</f>
        <v>1200000</v>
      </c>
    </row>
    <row r="3" spans="1:55" ht="15" customHeight="1" x14ac:dyDescent="0.25">
      <c r="A3">
        <v>43601</v>
      </c>
      <c r="B3" t="s">
        <v>35</v>
      </c>
      <c r="C3" t="s">
        <v>36</v>
      </c>
      <c r="E3" t="str">
        <f t="shared" si="0"/>
        <v>EM-</v>
      </c>
      <c r="F3" t="s">
        <v>20</v>
      </c>
      <c r="G3" t="s">
        <v>47</v>
      </c>
      <c r="H3" t="s">
        <v>991</v>
      </c>
      <c r="I3" t="s">
        <v>39</v>
      </c>
      <c r="J3" t="s">
        <v>408</v>
      </c>
      <c r="K3" s="1">
        <v>45456.415277777778</v>
      </c>
      <c r="L3" t="s">
        <v>41</v>
      </c>
      <c r="N3" s="2">
        <v>45034</v>
      </c>
      <c r="O3" s="2">
        <v>45034</v>
      </c>
      <c r="P3">
        <v>3</v>
      </c>
      <c r="Q3">
        <v>3</v>
      </c>
      <c r="R3">
        <v>74</v>
      </c>
      <c r="S3">
        <v>74</v>
      </c>
      <c r="T3">
        <v>100</v>
      </c>
      <c r="U3" s="1">
        <v>45028.688194444447</v>
      </c>
      <c r="V3" s="1">
        <v>45456.415277777778</v>
      </c>
      <c r="W3" t="s">
        <v>408</v>
      </c>
      <c r="Z3" s="13">
        <f t="shared" si="1"/>
        <v>427.72708333333139</v>
      </c>
      <c r="AB3" t="s">
        <v>374</v>
      </c>
      <c r="AC3">
        <v>633738</v>
      </c>
      <c r="AD3" t="s">
        <v>427</v>
      </c>
      <c r="AI3" s="2">
        <v>45028</v>
      </c>
      <c r="AJ3" t="s">
        <v>375</v>
      </c>
      <c r="AK3" t="s">
        <v>46</v>
      </c>
      <c r="AN3" s="24">
        <f t="shared" ref="AN3:AN66" si="6">IF((AV3-AU3)&lt;0," ", 1)</f>
        <v>1</v>
      </c>
      <c r="AP3" t="s">
        <v>2441</v>
      </c>
      <c r="AQ3" s="21">
        <v>44958.602083333331</v>
      </c>
      <c r="AR3" s="20">
        <v>74</v>
      </c>
      <c r="AS3" s="21">
        <v>45034</v>
      </c>
      <c r="AT3" s="21">
        <f t="shared" si="2"/>
        <v>45034.333333333336</v>
      </c>
      <c r="AU3" s="21">
        <f>IF(AS3&gt;0,AT3+(1/24)*BB3," ")</f>
        <v>45037.416666666672</v>
      </c>
      <c r="AV3" s="21">
        <v>45456.415277777778</v>
      </c>
      <c r="AW3" s="1">
        <f t="shared" si="3"/>
        <v>45034.333333333336</v>
      </c>
      <c r="AX3">
        <v>0</v>
      </c>
      <c r="AZ3" s="23">
        <f t="shared" ref="AZ3:AZ16" si="7">DAY(AV3-AU3)</f>
        <v>21</v>
      </c>
      <c r="BA3">
        <f t="shared" si="4"/>
        <v>3.0833333333333335</v>
      </c>
      <c r="BB3">
        <v>74</v>
      </c>
      <c r="BC3">
        <f t="shared" si="5"/>
        <v>740000</v>
      </c>
    </row>
    <row r="4" spans="1:55" x14ac:dyDescent="0.25">
      <c r="A4">
        <v>49142</v>
      </c>
      <c r="B4" t="s">
        <v>35</v>
      </c>
      <c r="C4" t="s">
        <v>36</v>
      </c>
      <c r="E4" t="str">
        <f t="shared" si="0"/>
        <v>EI-</v>
      </c>
      <c r="F4" t="s">
        <v>20</v>
      </c>
      <c r="G4" t="s">
        <v>37</v>
      </c>
      <c r="H4" t="s">
        <v>1831</v>
      </c>
      <c r="I4" t="s">
        <v>39</v>
      </c>
      <c r="J4" t="s">
        <v>842</v>
      </c>
      <c r="K4" s="1">
        <v>45140.660416666666</v>
      </c>
      <c r="L4" t="s">
        <v>41</v>
      </c>
      <c r="N4" s="2">
        <v>45133</v>
      </c>
      <c r="O4" s="2">
        <v>45139</v>
      </c>
      <c r="P4">
        <v>56</v>
      </c>
      <c r="Q4">
        <v>56</v>
      </c>
      <c r="R4">
        <v>56</v>
      </c>
      <c r="S4">
        <v>56</v>
      </c>
      <c r="T4">
        <v>0</v>
      </c>
      <c r="U4" s="1">
        <v>45139.489583333336</v>
      </c>
      <c r="V4" s="1">
        <v>45140.660416666666</v>
      </c>
      <c r="W4" t="s">
        <v>842</v>
      </c>
      <c r="Z4" s="13">
        <f t="shared" si="1"/>
        <v>1.1708333333299379</v>
      </c>
      <c r="AB4" t="s">
        <v>338</v>
      </c>
      <c r="AC4">
        <v>633799</v>
      </c>
      <c r="AD4" t="s">
        <v>681</v>
      </c>
      <c r="AF4" t="s">
        <v>853</v>
      </c>
      <c r="AI4" s="2">
        <v>45139</v>
      </c>
      <c r="AJ4" t="s">
        <v>119</v>
      </c>
      <c r="AK4" t="s">
        <v>46</v>
      </c>
      <c r="AN4" s="24">
        <f t="shared" si="6"/>
        <v>1</v>
      </c>
      <c r="AP4" t="s">
        <v>2441</v>
      </c>
      <c r="AQ4" s="21">
        <v>44972.45416666667</v>
      </c>
      <c r="AR4" s="20">
        <v>56</v>
      </c>
      <c r="AS4" s="21">
        <v>45133</v>
      </c>
      <c r="AT4" s="21">
        <f t="shared" si="2"/>
        <v>45133.333333333336</v>
      </c>
      <c r="AU4" s="21">
        <f t="shared" ref="AU4:AU67" si="8">IF(AS4&gt;0,AT4+(1/24)*BB4," ")</f>
        <v>45135.666666666672</v>
      </c>
      <c r="AV4" s="21">
        <v>45140.660416666666</v>
      </c>
      <c r="AW4" s="1">
        <f t="shared" si="3"/>
        <v>45133.333333333336</v>
      </c>
      <c r="AX4">
        <v>0</v>
      </c>
      <c r="AZ4" s="23">
        <f t="shared" si="7"/>
        <v>4</v>
      </c>
      <c r="BA4">
        <f t="shared" si="4"/>
        <v>2.3333333333333335</v>
      </c>
      <c r="BB4">
        <v>56</v>
      </c>
      <c r="BC4">
        <f t="shared" si="5"/>
        <v>560000</v>
      </c>
    </row>
    <row r="5" spans="1:55" x14ac:dyDescent="0.25">
      <c r="A5">
        <v>54887</v>
      </c>
      <c r="B5" t="s">
        <v>35</v>
      </c>
      <c r="C5" t="s">
        <v>36</v>
      </c>
      <c r="E5" t="str">
        <f t="shared" si="0"/>
        <v>EI-</v>
      </c>
      <c r="F5" t="s">
        <v>20</v>
      </c>
      <c r="G5" t="s">
        <v>37</v>
      </c>
      <c r="H5" t="s">
        <v>2287</v>
      </c>
      <c r="I5" t="s">
        <v>39</v>
      </c>
      <c r="J5" t="s">
        <v>1102</v>
      </c>
      <c r="K5" s="1">
        <v>45259.540277777778</v>
      </c>
      <c r="L5" t="s">
        <v>41</v>
      </c>
      <c r="N5" s="2">
        <v>45260</v>
      </c>
      <c r="O5" s="2">
        <v>45263</v>
      </c>
      <c r="P5">
        <v>18</v>
      </c>
      <c r="Q5">
        <v>18</v>
      </c>
      <c r="R5">
        <v>54</v>
      </c>
      <c r="S5">
        <v>54</v>
      </c>
      <c r="T5">
        <v>100</v>
      </c>
      <c r="U5" s="1">
        <v>45251.515277777777</v>
      </c>
      <c r="V5" s="1">
        <v>45259.540277777778</v>
      </c>
      <c r="W5" t="s">
        <v>39</v>
      </c>
      <c r="Z5" s="13">
        <f t="shared" si="1"/>
        <v>8.0250000000014552</v>
      </c>
      <c r="AB5" t="s">
        <v>57</v>
      </c>
      <c r="AC5">
        <v>633459</v>
      </c>
      <c r="AD5" t="s">
        <v>43</v>
      </c>
      <c r="AF5" t="s">
        <v>1632</v>
      </c>
      <c r="AG5" t="s">
        <v>1706</v>
      </c>
      <c r="AI5" s="2">
        <v>45251</v>
      </c>
      <c r="AJ5" t="s">
        <v>43</v>
      </c>
      <c r="AK5" t="s">
        <v>45</v>
      </c>
      <c r="AN5" s="24" t="str">
        <f t="shared" si="6"/>
        <v xml:space="preserve"> </v>
      </c>
      <c r="AP5" t="s">
        <v>2441</v>
      </c>
      <c r="AQ5" s="21">
        <v>44974.430555555555</v>
      </c>
      <c r="AR5" s="20">
        <v>54</v>
      </c>
      <c r="AS5" s="21">
        <v>45260</v>
      </c>
      <c r="AT5" s="21">
        <f t="shared" si="2"/>
        <v>45260.333333333336</v>
      </c>
      <c r="AU5" s="21">
        <f t="shared" si="8"/>
        <v>45262.583333333336</v>
      </c>
      <c r="AV5" s="21">
        <v>45259.540277777778</v>
      </c>
      <c r="AW5" s="1">
        <f t="shared" si="3"/>
        <v>45260.333333333336</v>
      </c>
      <c r="AX5">
        <v>0</v>
      </c>
      <c r="AZ5" s="23" t="e">
        <f t="shared" si="7"/>
        <v>#NUM!</v>
      </c>
      <c r="BA5">
        <f t="shared" si="4"/>
        <v>2.25</v>
      </c>
      <c r="BB5">
        <v>54</v>
      </c>
      <c r="BC5">
        <f t="shared" si="5"/>
        <v>540000</v>
      </c>
    </row>
    <row r="6" spans="1:55" x14ac:dyDescent="0.25">
      <c r="A6">
        <v>54545</v>
      </c>
      <c r="B6" t="s">
        <v>35</v>
      </c>
      <c r="C6" t="s">
        <v>36</v>
      </c>
      <c r="E6" t="str">
        <f t="shared" si="0"/>
        <v>EI-</v>
      </c>
      <c r="F6" t="s">
        <v>20</v>
      </c>
      <c r="G6" t="s">
        <v>37</v>
      </c>
      <c r="H6" t="s">
        <v>2264</v>
      </c>
      <c r="I6" t="s">
        <v>39</v>
      </c>
      <c r="J6" t="s">
        <v>842</v>
      </c>
      <c r="K6" s="1">
        <v>45407.363888888889</v>
      </c>
      <c r="L6" t="s">
        <v>41</v>
      </c>
      <c r="N6" s="2">
        <v>45261</v>
      </c>
      <c r="O6" s="2">
        <v>45269</v>
      </c>
      <c r="P6">
        <v>54</v>
      </c>
      <c r="Q6">
        <v>54</v>
      </c>
      <c r="R6">
        <v>54</v>
      </c>
      <c r="S6">
        <v>54</v>
      </c>
      <c r="T6">
        <v>0</v>
      </c>
      <c r="U6" s="1">
        <v>45244.722222222219</v>
      </c>
      <c r="V6" s="1">
        <v>45407.363888888889</v>
      </c>
      <c r="W6" t="s">
        <v>842</v>
      </c>
      <c r="Z6" s="13">
        <f t="shared" si="1"/>
        <v>162.64166666667006</v>
      </c>
      <c r="AB6" t="s">
        <v>338</v>
      </c>
      <c r="AC6">
        <v>633799</v>
      </c>
      <c r="AD6" t="s">
        <v>681</v>
      </c>
      <c r="AF6" t="s">
        <v>2265</v>
      </c>
      <c r="AI6" s="2">
        <v>45244</v>
      </c>
      <c r="AJ6" t="s">
        <v>119</v>
      </c>
      <c r="AK6" t="s">
        <v>46</v>
      </c>
      <c r="AN6" s="24">
        <f t="shared" si="6"/>
        <v>1</v>
      </c>
      <c r="AP6" t="s">
        <v>2441</v>
      </c>
      <c r="AQ6" s="21">
        <v>44991.609722222223</v>
      </c>
      <c r="AR6" s="20">
        <v>54</v>
      </c>
      <c r="AS6" s="21">
        <v>45261</v>
      </c>
      <c r="AT6" s="21">
        <f t="shared" si="2"/>
        <v>45261.333333333336</v>
      </c>
      <c r="AU6" s="21">
        <f t="shared" si="8"/>
        <v>45263.583333333336</v>
      </c>
      <c r="AV6" s="21">
        <v>45407.363888888889</v>
      </c>
      <c r="AW6" s="1">
        <f t="shared" si="3"/>
        <v>45261.333333333336</v>
      </c>
      <c r="AX6">
        <v>0</v>
      </c>
      <c r="AZ6" s="23">
        <f t="shared" si="7"/>
        <v>22</v>
      </c>
      <c r="BA6">
        <f t="shared" si="4"/>
        <v>2.25</v>
      </c>
      <c r="BB6">
        <v>54</v>
      </c>
      <c r="BC6">
        <f t="shared" si="5"/>
        <v>540000</v>
      </c>
    </row>
    <row r="7" spans="1:55" hidden="1" x14ac:dyDescent="0.25">
      <c r="A7">
        <v>54027</v>
      </c>
      <c r="B7" t="s">
        <v>35</v>
      </c>
      <c r="C7" t="s">
        <v>36</v>
      </c>
      <c r="E7" t="str">
        <f t="shared" si="0"/>
        <v>EI-</v>
      </c>
      <c r="F7" t="s">
        <v>20</v>
      </c>
      <c r="G7" t="s">
        <v>37</v>
      </c>
      <c r="H7" t="s">
        <v>2258</v>
      </c>
      <c r="I7" t="s">
        <v>39</v>
      </c>
      <c r="J7" t="s">
        <v>842</v>
      </c>
      <c r="K7" s="1">
        <v>45496.68472222222</v>
      </c>
      <c r="L7" t="s">
        <v>41</v>
      </c>
      <c r="N7" s="2">
        <v>45476</v>
      </c>
      <c r="O7" s="2">
        <v>45476</v>
      </c>
      <c r="P7">
        <v>2</v>
      </c>
      <c r="Q7">
        <v>2</v>
      </c>
      <c r="R7">
        <v>39</v>
      </c>
      <c r="S7">
        <v>39</v>
      </c>
      <c r="T7">
        <v>0</v>
      </c>
      <c r="U7" s="1">
        <v>45234.543055555558</v>
      </c>
      <c r="V7" s="1">
        <v>45496.68472222222</v>
      </c>
      <c r="W7" t="s">
        <v>842</v>
      </c>
      <c r="Z7" s="13">
        <f t="shared" si="1"/>
        <v>262.14166666666279</v>
      </c>
      <c r="AB7" t="s">
        <v>946</v>
      </c>
      <c r="AC7">
        <v>633359</v>
      </c>
      <c r="AD7" t="s">
        <v>1067</v>
      </c>
      <c r="AF7" t="s">
        <v>2259</v>
      </c>
      <c r="AI7" s="2">
        <v>45234</v>
      </c>
      <c r="AJ7" t="s">
        <v>198</v>
      </c>
      <c r="AK7" t="s">
        <v>46</v>
      </c>
      <c r="AN7" s="24">
        <f t="shared" si="6"/>
        <v>1</v>
      </c>
      <c r="AP7" t="s">
        <v>2441</v>
      </c>
      <c r="AQ7" s="21">
        <v>44998.616666666669</v>
      </c>
      <c r="AR7" s="20">
        <v>39</v>
      </c>
      <c r="AS7" s="21">
        <v>45476</v>
      </c>
      <c r="AT7" s="21">
        <f t="shared" si="2"/>
        <v>45476.333333333336</v>
      </c>
      <c r="AU7" s="21">
        <f t="shared" si="8"/>
        <v>45477.958333333336</v>
      </c>
      <c r="AV7" s="21">
        <v>45496.68472222222</v>
      </c>
      <c r="AW7" s="1">
        <f t="shared" si="3"/>
        <v>45476.333333333336</v>
      </c>
      <c r="AX7">
        <v>0</v>
      </c>
      <c r="AZ7" s="23">
        <f t="shared" si="7"/>
        <v>18</v>
      </c>
      <c r="BA7">
        <f t="shared" si="4"/>
        <v>1.625</v>
      </c>
      <c r="BB7">
        <v>39</v>
      </c>
      <c r="BC7">
        <f t="shared" si="5"/>
        <v>390000</v>
      </c>
    </row>
    <row r="8" spans="1:55" hidden="1" x14ac:dyDescent="0.25">
      <c r="A8">
        <v>42502</v>
      </c>
      <c r="B8" t="s">
        <v>35</v>
      </c>
      <c r="C8" t="s">
        <v>36</v>
      </c>
      <c r="E8" t="str">
        <f t="shared" si="0"/>
        <v>RE-</v>
      </c>
      <c r="F8" t="s">
        <v>20</v>
      </c>
      <c r="G8" t="s">
        <v>37</v>
      </c>
      <c r="H8" t="s">
        <v>282</v>
      </c>
      <c r="I8" t="s">
        <v>39</v>
      </c>
      <c r="J8" t="s">
        <v>100</v>
      </c>
      <c r="K8" s="1">
        <v>45055.295138888891</v>
      </c>
      <c r="L8" t="s">
        <v>245</v>
      </c>
      <c r="N8" s="2">
        <v>45016</v>
      </c>
      <c r="P8">
        <v>27</v>
      </c>
      <c r="Q8">
        <v>27</v>
      </c>
      <c r="R8">
        <v>27</v>
      </c>
      <c r="S8">
        <v>27</v>
      </c>
      <c r="T8">
        <v>100</v>
      </c>
      <c r="U8" s="1">
        <v>45007.522916666669</v>
      </c>
      <c r="V8" s="1">
        <v>45055.295138888891</v>
      </c>
      <c r="W8" t="s">
        <v>100</v>
      </c>
      <c r="Z8" s="13">
        <f t="shared" si="1"/>
        <v>47.772222222221899</v>
      </c>
      <c r="AB8" t="s">
        <v>234</v>
      </c>
      <c r="AC8" t="s">
        <v>54</v>
      </c>
      <c r="AD8" t="s">
        <v>80</v>
      </c>
      <c r="AF8" t="s">
        <v>283</v>
      </c>
      <c r="AI8" s="2">
        <v>45007</v>
      </c>
      <c r="AJ8" t="s">
        <v>93</v>
      </c>
      <c r="AK8" t="s">
        <v>46</v>
      </c>
      <c r="AN8" s="24">
        <f t="shared" si="6"/>
        <v>1</v>
      </c>
      <c r="AP8" t="s">
        <v>2442</v>
      </c>
      <c r="AQ8" s="21">
        <v>45008.478472222225</v>
      </c>
      <c r="AR8" s="20">
        <v>27</v>
      </c>
      <c r="AS8" s="21">
        <v>45016</v>
      </c>
      <c r="AT8" s="21">
        <f t="shared" si="2"/>
        <v>45016.333333333336</v>
      </c>
      <c r="AU8" s="21">
        <f t="shared" si="8"/>
        <v>45017.458333333336</v>
      </c>
      <c r="AV8" s="21">
        <v>45055.295138888891</v>
      </c>
      <c r="AW8" s="1">
        <f t="shared" si="3"/>
        <v>45016.333333333336</v>
      </c>
      <c r="AX8">
        <v>0</v>
      </c>
      <c r="AZ8" s="23">
        <f t="shared" si="7"/>
        <v>6</v>
      </c>
      <c r="BA8">
        <f t="shared" si="4"/>
        <v>1.125</v>
      </c>
      <c r="BB8">
        <v>27</v>
      </c>
      <c r="BC8">
        <f t="shared" si="5"/>
        <v>270000</v>
      </c>
    </row>
    <row r="9" spans="1:55" x14ac:dyDescent="0.25">
      <c r="A9">
        <v>41573</v>
      </c>
      <c r="B9" t="s">
        <v>35</v>
      </c>
      <c r="C9" t="s">
        <v>36</v>
      </c>
      <c r="E9" t="str">
        <f t="shared" si="0"/>
        <v>EI-</v>
      </c>
      <c r="F9" t="s">
        <v>20</v>
      </c>
      <c r="G9" t="s">
        <v>51</v>
      </c>
      <c r="H9" t="s">
        <v>58</v>
      </c>
      <c r="I9" t="s">
        <v>39</v>
      </c>
      <c r="J9" t="s">
        <v>40</v>
      </c>
      <c r="K9" s="1">
        <v>45259.536111111112</v>
      </c>
      <c r="N9" s="2">
        <v>44986</v>
      </c>
      <c r="O9" s="2">
        <v>44986</v>
      </c>
      <c r="P9">
        <v>27</v>
      </c>
      <c r="Q9">
        <v>27</v>
      </c>
      <c r="R9">
        <v>27</v>
      </c>
      <c r="S9">
        <v>27</v>
      </c>
      <c r="T9">
        <v>100</v>
      </c>
      <c r="U9" s="1">
        <v>44986.650694444441</v>
      </c>
      <c r="V9" s="1">
        <v>45259.536111111112</v>
      </c>
      <c r="W9" t="s">
        <v>39</v>
      </c>
      <c r="Z9" s="13">
        <f t="shared" si="1"/>
        <v>272.88541666667152</v>
      </c>
      <c r="AB9" t="s">
        <v>59</v>
      </c>
      <c r="AC9" t="s">
        <v>54</v>
      </c>
      <c r="AD9" t="s">
        <v>43</v>
      </c>
      <c r="AF9" t="s">
        <v>40</v>
      </c>
      <c r="AI9" s="2">
        <v>44986</v>
      </c>
      <c r="AJ9" t="s">
        <v>43</v>
      </c>
      <c r="AK9" t="s">
        <v>46</v>
      </c>
      <c r="AN9" s="24">
        <f t="shared" si="6"/>
        <v>1</v>
      </c>
      <c r="AP9" t="s">
        <v>2442</v>
      </c>
      <c r="AQ9" s="21">
        <v>45020.533333333333</v>
      </c>
      <c r="AR9" s="20">
        <v>27</v>
      </c>
      <c r="AS9" s="21">
        <v>44986</v>
      </c>
      <c r="AT9" s="21">
        <f t="shared" si="2"/>
        <v>44986.333333333336</v>
      </c>
      <c r="AU9" s="21">
        <f t="shared" si="8"/>
        <v>44987.458333333336</v>
      </c>
      <c r="AV9" s="21">
        <v>45259.536111111112</v>
      </c>
      <c r="AW9" s="1">
        <f t="shared" si="3"/>
        <v>44986.333333333336</v>
      </c>
      <c r="AX9">
        <v>0</v>
      </c>
      <c r="AZ9" s="23">
        <f t="shared" si="7"/>
        <v>28</v>
      </c>
      <c r="BA9">
        <f t="shared" si="4"/>
        <v>1.125</v>
      </c>
      <c r="BB9">
        <v>27</v>
      </c>
      <c r="BC9">
        <f t="shared" si="5"/>
        <v>270000</v>
      </c>
    </row>
    <row r="10" spans="1:55" x14ac:dyDescent="0.25">
      <c r="A10">
        <v>51740</v>
      </c>
      <c r="B10" t="s">
        <v>35</v>
      </c>
      <c r="C10" t="s">
        <v>36</v>
      </c>
      <c r="E10" t="str">
        <f t="shared" si="0"/>
        <v>EI-</v>
      </c>
      <c r="F10" t="s">
        <v>20</v>
      </c>
      <c r="G10" t="s">
        <v>37</v>
      </c>
      <c r="H10" t="s">
        <v>2085</v>
      </c>
      <c r="I10" t="s">
        <v>39</v>
      </c>
      <c r="J10" t="s">
        <v>64</v>
      </c>
      <c r="K10" s="1">
        <v>45530.715277777781</v>
      </c>
      <c r="L10" t="s">
        <v>41</v>
      </c>
      <c r="N10" s="2">
        <v>45183</v>
      </c>
      <c r="O10" s="2">
        <v>45183</v>
      </c>
      <c r="P10">
        <v>9</v>
      </c>
      <c r="Q10">
        <v>9</v>
      </c>
      <c r="R10">
        <v>18</v>
      </c>
      <c r="S10">
        <v>18</v>
      </c>
      <c r="T10">
        <v>100</v>
      </c>
      <c r="U10" s="1">
        <v>45183.815972222219</v>
      </c>
      <c r="V10" s="1">
        <v>45530.715277777781</v>
      </c>
      <c r="W10" t="s">
        <v>64</v>
      </c>
      <c r="Z10" s="13">
        <f t="shared" si="1"/>
        <v>346.89930555556202</v>
      </c>
      <c r="AB10" t="s">
        <v>714</v>
      </c>
      <c r="AC10">
        <v>633637</v>
      </c>
      <c r="AD10" t="s">
        <v>290</v>
      </c>
      <c r="AF10" t="s">
        <v>340</v>
      </c>
      <c r="AI10" s="2">
        <v>45183</v>
      </c>
      <c r="AJ10" t="s">
        <v>290</v>
      </c>
      <c r="AK10" t="s">
        <v>46</v>
      </c>
      <c r="AN10" s="24">
        <f t="shared" si="6"/>
        <v>1</v>
      </c>
      <c r="AP10" t="s">
        <v>2441</v>
      </c>
      <c r="AQ10" s="21">
        <v>45033.509722222225</v>
      </c>
      <c r="AR10" s="20">
        <v>18</v>
      </c>
      <c r="AS10" s="21">
        <v>45183</v>
      </c>
      <c r="AT10" s="21">
        <f t="shared" si="2"/>
        <v>45183.333333333336</v>
      </c>
      <c r="AU10" s="21">
        <f t="shared" si="8"/>
        <v>45184.083333333336</v>
      </c>
      <c r="AV10" s="21">
        <v>45530.715277777781</v>
      </c>
      <c r="AW10" s="1">
        <f t="shared" si="3"/>
        <v>45183.333333333336</v>
      </c>
      <c r="AX10">
        <v>0</v>
      </c>
      <c r="AZ10" s="23">
        <f t="shared" si="7"/>
        <v>11</v>
      </c>
      <c r="BA10">
        <f t="shared" si="4"/>
        <v>0.75</v>
      </c>
      <c r="BB10">
        <v>18</v>
      </c>
      <c r="BC10">
        <f t="shared" si="5"/>
        <v>180000</v>
      </c>
    </row>
    <row r="11" spans="1:55" x14ac:dyDescent="0.25">
      <c r="A11">
        <v>40722</v>
      </c>
      <c r="B11" t="s">
        <v>35</v>
      </c>
      <c r="C11" t="s">
        <v>36</v>
      </c>
      <c r="E11" t="str">
        <f t="shared" si="0"/>
        <v>EI-</v>
      </c>
      <c r="F11" t="s">
        <v>20</v>
      </c>
      <c r="G11" t="s">
        <v>51</v>
      </c>
      <c r="H11" t="s">
        <v>739</v>
      </c>
      <c r="I11" t="s">
        <v>39</v>
      </c>
      <c r="J11" t="s">
        <v>50</v>
      </c>
      <c r="K11" s="1">
        <v>45250.510416666664</v>
      </c>
      <c r="L11" t="s">
        <v>41</v>
      </c>
      <c r="N11" s="2">
        <v>45012</v>
      </c>
      <c r="O11" s="2">
        <v>45012</v>
      </c>
      <c r="P11">
        <v>8</v>
      </c>
      <c r="Q11">
        <v>8</v>
      </c>
      <c r="R11">
        <v>16</v>
      </c>
      <c r="S11">
        <v>16</v>
      </c>
      <c r="T11">
        <v>100</v>
      </c>
      <c r="U11" s="1">
        <v>44965.665277777778</v>
      </c>
      <c r="V11" s="1">
        <v>45250.509722222225</v>
      </c>
      <c r="W11" t="s">
        <v>50</v>
      </c>
      <c r="Z11" s="13">
        <f t="shared" si="1"/>
        <v>284.84444444444671</v>
      </c>
      <c r="AB11" t="s">
        <v>740</v>
      </c>
      <c r="AC11">
        <v>633528</v>
      </c>
      <c r="AD11" t="s">
        <v>741</v>
      </c>
      <c r="AF11" t="s">
        <v>742</v>
      </c>
      <c r="AI11" s="2">
        <v>44965</v>
      </c>
      <c r="AJ11" t="s">
        <v>81</v>
      </c>
      <c r="AK11" t="s">
        <v>46</v>
      </c>
      <c r="AN11" s="24">
        <f t="shared" si="6"/>
        <v>1</v>
      </c>
      <c r="AP11" t="s">
        <v>2441</v>
      </c>
      <c r="AQ11" s="21">
        <v>45044.633333333331</v>
      </c>
      <c r="AR11" s="20">
        <v>16</v>
      </c>
      <c r="AS11" s="21">
        <v>45012</v>
      </c>
      <c r="AT11" s="21">
        <f t="shared" si="2"/>
        <v>45012.333333333336</v>
      </c>
      <c r="AU11" s="21">
        <f t="shared" si="8"/>
        <v>45013</v>
      </c>
      <c r="AV11" s="21">
        <v>45250.509722222225</v>
      </c>
      <c r="AW11" s="1">
        <f t="shared" si="3"/>
        <v>45012.333333333336</v>
      </c>
      <c r="AX11">
        <v>0</v>
      </c>
      <c r="AZ11" s="23">
        <f t="shared" si="7"/>
        <v>24</v>
      </c>
      <c r="BA11">
        <f t="shared" si="4"/>
        <v>0.66666666666666663</v>
      </c>
      <c r="BB11">
        <v>16</v>
      </c>
      <c r="BC11">
        <f t="shared" si="5"/>
        <v>160000</v>
      </c>
    </row>
    <row r="12" spans="1:55" x14ac:dyDescent="0.25">
      <c r="A12">
        <v>40817</v>
      </c>
      <c r="B12" t="s">
        <v>35</v>
      </c>
      <c r="C12" t="s">
        <v>36</v>
      </c>
      <c r="E12" t="str">
        <f t="shared" si="0"/>
        <v>EI-</v>
      </c>
      <c r="F12" t="s">
        <v>20</v>
      </c>
      <c r="G12" t="s">
        <v>51</v>
      </c>
      <c r="H12" t="s">
        <v>82</v>
      </c>
      <c r="I12" t="s">
        <v>39</v>
      </c>
      <c r="J12" t="s">
        <v>64</v>
      </c>
      <c r="K12" s="1">
        <v>45390.60833333333</v>
      </c>
      <c r="L12" t="s">
        <v>41</v>
      </c>
      <c r="N12" s="2">
        <v>44967</v>
      </c>
      <c r="O12" s="2">
        <v>44967</v>
      </c>
      <c r="P12">
        <v>5</v>
      </c>
      <c r="Q12">
        <v>5</v>
      </c>
      <c r="R12">
        <v>15</v>
      </c>
      <c r="S12">
        <v>15</v>
      </c>
      <c r="T12">
        <v>100</v>
      </c>
      <c r="U12" s="1">
        <v>44967.637499999997</v>
      </c>
      <c r="V12" s="1">
        <v>45079.54583333333</v>
      </c>
      <c r="W12" t="s">
        <v>64</v>
      </c>
      <c r="Z12" s="13">
        <f t="shared" si="1"/>
        <v>111.90833333333285</v>
      </c>
      <c r="AB12" t="s">
        <v>83</v>
      </c>
      <c r="AC12">
        <v>633420</v>
      </c>
      <c r="AD12" t="s">
        <v>84</v>
      </c>
      <c r="AF12" t="s">
        <v>85</v>
      </c>
      <c r="AI12" s="2">
        <v>44967</v>
      </c>
      <c r="AJ12" t="s">
        <v>81</v>
      </c>
      <c r="AK12" t="s">
        <v>46</v>
      </c>
      <c r="AN12" s="24">
        <f t="shared" si="6"/>
        <v>1</v>
      </c>
      <c r="AP12" t="s">
        <v>2441</v>
      </c>
      <c r="AQ12" s="21">
        <v>45075.789583333331</v>
      </c>
      <c r="AR12" s="20">
        <v>15</v>
      </c>
      <c r="AS12" s="21">
        <v>44967</v>
      </c>
      <c r="AT12" s="21">
        <f t="shared" si="2"/>
        <v>44967.333333333336</v>
      </c>
      <c r="AU12" s="21">
        <f t="shared" si="8"/>
        <v>44967.958333333336</v>
      </c>
      <c r="AV12" s="21">
        <v>45079.54583333333</v>
      </c>
      <c r="AW12" s="1">
        <f t="shared" si="3"/>
        <v>44967.333333333336</v>
      </c>
      <c r="AX12">
        <v>0</v>
      </c>
      <c r="AZ12" s="23">
        <f t="shared" si="7"/>
        <v>20</v>
      </c>
      <c r="BA12">
        <f t="shared" si="4"/>
        <v>0.625</v>
      </c>
      <c r="BB12">
        <v>15</v>
      </c>
      <c r="BC12">
        <f t="shared" si="5"/>
        <v>150000</v>
      </c>
    </row>
    <row r="13" spans="1:55" x14ac:dyDescent="0.25">
      <c r="A13">
        <v>40419</v>
      </c>
      <c r="B13" t="s">
        <v>35</v>
      </c>
      <c r="C13" t="s">
        <v>36</v>
      </c>
      <c r="E13" t="str">
        <f t="shared" si="0"/>
        <v>EI-</v>
      </c>
      <c r="F13" t="s">
        <v>20</v>
      </c>
      <c r="G13" t="s">
        <v>37</v>
      </c>
      <c r="H13" t="s">
        <v>593</v>
      </c>
      <c r="I13" t="s">
        <v>39</v>
      </c>
      <c r="J13" t="s">
        <v>159</v>
      </c>
      <c r="K13" s="1">
        <v>44958.618055555555</v>
      </c>
      <c r="L13" t="s">
        <v>41</v>
      </c>
      <c r="N13" s="2">
        <v>44957</v>
      </c>
      <c r="O13" s="2">
        <v>44958</v>
      </c>
      <c r="P13">
        <v>12</v>
      </c>
      <c r="Q13">
        <v>12</v>
      </c>
      <c r="R13">
        <v>12</v>
      </c>
      <c r="S13">
        <v>12</v>
      </c>
      <c r="T13">
        <v>100</v>
      </c>
      <c r="U13" s="1">
        <v>44957.67291666667</v>
      </c>
      <c r="V13" s="1">
        <v>44958.618055555555</v>
      </c>
      <c r="W13" t="s">
        <v>159</v>
      </c>
      <c r="Z13" s="13">
        <f t="shared" si="1"/>
        <v>0.945138888884685</v>
      </c>
      <c r="AB13" t="s">
        <v>437</v>
      </c>
      <c r="AC13">
        <v>633738</v>
      </c>
      <c r="AD13" t="s">
        <v>594</v>
      </c>
      <c r="AF13" t="s">
        <v>92</v>
      </c>
      <c r="AI13" s="2">
        <v>44957</v>
      </c>
      <c r="AJ13" t="s">
        <v>375</v>
      </c>
      <c r="AK13" t="s">
        <v>46</v>
      </c>
      <c r="AN13" s="24">
        <f t="shared" si="6"/>
        <v>1</v>
      </c>
      <c r="AP13" t="s">
        <v>2442</v>
      </c>
      <c r="AQ13" s="21">
        <v>45078.719444444447</v>
      </c>
      <c r="AR13" s="20">
        <v>12</v>
      </c>
      <c r="AS13" s="21">
        <v>44957</v>
      </c>
      <c r="AT13" s="21">
        <f t="shared" si="2"/>
        <v>44957.333333333336</v>
      </c>
      <c r="AU13" s="21">
        <f t="shared" si="8"/>
        <v>44957.833333333336</v>
      </c>
      <c r="AV13" s="21">
        <v>44958.618055555555</v>
      </c>
      <c r="AW13" s="1">
        <f t="shared" si="3"/>
        <v>44957.333333333336</v>
      </c>
      <c r="AX13">
        <v>0</v>
      </c>
      <c r="AZ13" s="23">
        <f t="shared" si="7"/>
        <v>0</v>
      </c>
      <c r="BA13">
        <f t="shared" si="4"/>
        <v>0.5</v>
      </c>
      <c r="BB13">
        <v>12</v>
      </c>
      <c r="BC13">
        <f t="shared" si="5"/>
        <v>120000</v>
      </c>
    </row>
    <row r="14" spans="1:55" x14ac:dyDescent="0.25">
      <c r="A14">
        <v>47921</v>
      </c>
      <c r="B14" t="s">
        <v>35</v>
      </c>
      <c r="C14" t="s">
        <v>36</v>
      </c>
      <c r="E14" t="str">
        <f t="shared" si="0"/>
        <v>EI-</v>
      </c>
      <c r="F14" t="s">
        <v>20</v>
      </c>
      <c r="G14" t="s">
        <v>37</v>
      </c>
      <c r="H14" t="s">
        <v>1705</v>
      </c>
      <c r="I14" t="s">
        <v>39</v>
      </c>
      <c r="J14" t="s">
        <v>1102</v>
      </c>
      <c r="K14" s="1">
        <v>45125.895833333336</v>
      </c>
      <c r="L14" t="s">
        <v>41</v>
      </c>
      <c r="N14" s="2">
        <v>45119</v>
      </c>
      <c r="O14" s="2">
        <v>45119</v>
      </c>
      <c r="R14">
        <v>12</v>
      </c>
      <c r="S14">
        <v>12</v>
      </c>
      <c r="T14">
        <v>100</v>
      </c>
      <c r="U14" s="1">
        <v>45119.865972222222</v>
      </c>
      <c r="V14" s="1">
        <v>45125.895833333336</v>
      </c>
      <c r="W14" t="s">
        <v>1102</v>
      </c>
      <c r="Z14" s="13">
        <f t="shared" si="1"/>
        <v>6.0298611111138598</v>
      </c>
      <c r="AB14" t="s">
        <v>42</v>
      </c>
      <c r="AC14">
        <v>633459</v>
      </c>
      <c r="AD14" t="s">
        <v>43</v>
      </c>
      <c r="AF14" t="s">
        <v>1102</v>
      </c>
      <c r="AG14" t="s">
        <v>1706</v>
      </c>
      <c r="AI14" s="2">
        <v>45119</v>
      </c>
      <c r="AJ14" t="s">
        <v>43</v>
      </c>
      <c r="AK14" t="s">
        <v>46</v>
      </c>
      <c r="AN14" s="24">
        <f t="shared" si="6"/>
        <v>1</v>
      </c>
      <c r="AP14" t="s">
        <v>2441</v>
      </c>
      <c r="AQ14" s="21">
        <v>45110.930555555555</v>
      </c>
      <c r="AR14" s="20">
        <v>12</v>
      </c>
      <c r="AS14" s="21">
        <v>45119</v>
      </c>
      <c r="AT14" s="21">
        <f t="shared" si="2"/>
        <v>45119.333333333336</v>
      </c>
      <c r="AU14" s="21">
        <f t="shared" si="8"/>
        <v>45119.833333333336</v>
      </c>
      <c r="AV14" s="21">
        <v>45125.895833333336</v>
      </c>
      <c r="AW14" s="1">
        <f t="shared" si="3"/>
        <v>45119.333333333336</v>
      </c>
      <c r="AX14">
        <v>0</v>
      </c>
      <c r="AZ14" s="23">
        <f t="shared" si="7"/>
        <v>6</v>
      </c>
      <c r="BA14">
        <f t="shared" si="4"/>
        <v>0.5</v>
      </c>
      <c r="BB14">
        <v>12</v>
      </c>
      <c r="BC14">
        <f t="shared" si="5"/>
        <v>120000</v>
      </c>
    </row>
    <row r="15" spans="1:55" x14ac:dyDescent="0.25">
      <c r="A15">
        <v>47204</v>
      </c>
      <c r="B15" t="s">
        <v>35</v>
      </c>
      <c r="C15" t="s">
        <v>36</v>
      </c>
      <c r="E15" t="str">
        <f t="shared" si="0"/>
        <v>EI-</v>
      </c>
      <c r="F15" t="s">
        <v>20</v>
      </c>
      <c r="G15" t="s">
        <v>51</v>
      </c>
      <c r="H15" t="s">
        <v>1600</v>
      </c>
      <c r="I15" t="s">
        <v>39</v>
      </c>
      <c r="J15" t="s">
        <v>842</v>
      </c>
      <c r="K15" s="1">
        <v>45126.581944444442</v>
      </c>
      <c r="L15" t="s">
        <v>41</v>
      </c>
      <c r="N15" s="2">
        <v>45108</v>
      </c>
      <c r="O15" s="2">
        <v>45108</v>
      </c>
      <c r="P15">
        <v>12</v>
      </c>
      <c r="Q15">
        <v>12</v>
      </c>
      <c r="R15">
        <v>12</v>
      </c>
      <c r="S15">
        <v>12</v>
      </c>
      <c r="T15">
        <v>0</v>
      </c>
      <c r="U15" s="1">
        <v>45104.675000000003</v>
      </c>
      <c r="V15" s="1">
        <v>45126.581944444442</v>
      </c>
      <c r="W15" t="s">
        <v>842</v>
      </c>
      <c r="Z15" s="13">
        <f t="shared" si="1"/>
        <v>21.906944444439432</v>
      </c>
      <c r="AB15" t="s">
        <v>714</v>
      </c>
      <c r="AC15">
        <v>633637</v>
      </c>
      <c r="AD15" t="s">
        <v>1601</v>
      </c>
      <c r="AF15" t="s">
        <v>842</v>
      </c>
      <c r="AI15" s="2">
        <v>45104</v>
      </c>
      <c r="AJ15" t="s">
        <v>81</v>
      </c>
      <c r="AK15" t="s">
        <v>46</v>
      </c>
      <c r="AN15" s="24">
        <f t="shared" si="6"/>
        <v>1</v>
      </c>
      <c r="AP15" t="s">
        <v>2441</v>
      </c>
      <c r="AQ15" s="21">
        <v>45111.825694444444</v>
      </c>
      <c r="AR15" s="20">
        <v>12</v>
      </c>
      <c r="AS15" s="21">
        <v>45108</v>
      </c>
      <c r="AT15" s="21">
        <f t="shared" si="2"/>
        <v>45108.333333333336</v>
      </c>
      <c r="AU15" s="21">
        <f t="shared" si="8"/>
        <v>45108.833333333336</v>
      </c>
      <c r="AV15" s="21">
        <v>45126.581944444442</v>
      </c>
      <c r="AW15" s="1">
        <f t="shared" si="3"/>
        <v>45108.333333333336</v>
      </c>
      <c r="AX15">
        <v>0</v>
      </c>
      <c r="AZ15" s="23">
        <f t="shared" si="7"/>
        <v>17</v>
      </c>
      <c r="BA15">
        <f t="shared" si="4"/>
        <v>0.5</v>
      </c>
      <c r="BB15">
        <v>12</v>
      </c>
      <c r="BC15">
        <f t="shared" si="5"/>
        <v>120000</v>
      </c>
    </row>
    <row r="16" spans="1:55" x14ac:dyDescent="0.25">
      <c r="A16">
        <v>51747</v>
      </c>
      <c r="B16" t="s">
        <v>35</v>
      </c>
      <c r="C16" t="s">
        <v>36</v>
      </c>
      <c r="E16" t="str">
        <f t="shared" si="0"/>
        <v>EI-</v>
      </c>
      <c r="F16" t="s">
        <v>20</v>
      </c>
      <c r="G16" t="s">
        <v>37</v>
      </c>
      <c r="H16" t="s">
        <v>2086</v>
      </c>
      <c r="I16" t="s">
        <v>39</v>
      </c>
      <c r="J16" t="s">
        <v>92</v>
      </c>
      <c r="K16" s="1">
        <v>45252.85</v>
      </c>
      <c r="L16" t="s">
        <v>41</v>
      </c>
      <c r="N16" s="2">
        <v>45248</v>
      </c>
      <c r="O16" s="2">
        <v>45248</v>
      </c>
      <c r="P16">
        <v>4</v>
      </c>
      <c r="Q16">
        <v>4</v>
      </c>
      <c r="R16">
        <v>12</v>
      </c>
      <c r="S16">
        <v>12</v>
      </c>
      <c r="T16">
        <v>100</v>
      </c>
      <c r="U16" s="1">
        <v>45183.853472222225</v>
      </c>
      <c r="V16" s="1">
        <v>45252.85</v>
      </c>
      <c r="W16" t="s">
        <v>92</v>
      </c>
      <c r="Z16" s="13">
        <f t="shared" si="1"/>
        <v>68.996527777773736</v>
      </c>
      <c r="AB16" t="s">
        <v>1515</v>
      </c>
      <c r="AC16">
        <v>633354</v>
      </c>
      <c r="AD16" t="s">
        <v>294</v>
      </c>
      <c r="AF16" t="s">
        <v>92</v>
      </c>
      <c r="AI16" s="2">
        <v>45183</v>
      </c>
      <c r="AJ16" t="s">
        <v>294</v>
      </c>
      <c r="AK16" t="s">
        <v>46</v>
      </c>
      <c r="AN16" s="24">
        <f t="shared" si="6"/>
        <v>1</v>
      </c>
      <c r="AP16" t="s">
        <v>2441</v>
      </c>
      <c r="AQ16" s="21">
        <v>45114.626388888886</v>
      </c>
      <c r="AR16" s="20">
        <v>12</v>
      </c>
      <c r="AS16" s="21">
        <v>45248</v>
      </c>
      <c r="AT16" s="21">
        <f t="shared" si="2"/>
        <v>45248.333333333336</v>
      </c>
      <c r="AU16" s="21">
        <f t="shared" si="8"/>
        <v>45248.833333333336</v>
      </c>
      <c r="AV16" s="21">
        <v>45252.85</v>
      </c>
      <c r="AW16" s="1">
        <f t="shared" si="3"/>
        <v>45248.333333333336</v>
      </c>
      <c r="AX16">
        <v>0</v>
      </c>
      <c r="AZ16" s="23">
        <f t="shared" si="7"/>
        <v>4</v>
      </c>
      <c r="BA16">
        <f t="shared" si="4"/>
        <v>0.5</v>
      </c>
      <c r="BB16">
        <v>12</v>
      </c>
      <c r="BC16">
        <f t="shared" si="5"/>
        <v>120000</v>
      </c>
    </row>
    <row r="17" spans="1:55" x14ac:dyDescent="0.25">
      <c r="A17">
        <v>43776</v>
      </c>
      <c r="B17" t="s">
        <v>35</v>
      </c>
      <c r="C17" t="s">
        <v>36</v>
      </c>
      <c r="E17" t="str">
        <f t="shared" si="0"/>
        <v>EI-</v>
      </c>
      <c r="F17" t="s">
        <v>20</v>
      </c>
      <c r="G17" t="s">
        <v>37</v>
      </c>
      <c r="H17" t="s">
        <v>1021</v>
      </c>
      <c r="I17" t="s">
        <v>39</v>
      </c>
      <c r="J17" t="s">
        <v>842</v>
      </c>
      <c r="K17" s="1">
        <v>45127.659722222219</v>
      </c>
      <c r="L17" t="s">
        <v>41</v>
      </c>
      <c r="N17" s="2">
        <v>45099</v>
      </c>
      <c r="O17" s="2">
        <v>45101</v>
      </c>
      <c r="P17">
        <v>12</v>
      </c>
      <c r="Q17">
        <v>12</v>
      </c>
      <c r="R17">
        <v>12</v>
      </c>
      <c r="S17">
        <v>12</v>
      </c>
      <c r="T17">
        <v>0</v>
      </c>
      <c r="U17" s="1">
        <v>45033.456944444442</v>
      </c>
      <c r="V17" s="1">
        <v>45127.659722222219</v>
      </c>
      <c r="W17" t="s">
        <v>842</v>
      </c>
      <c r="Z17" s="13">
        <f t="shared" si="1"/>
        <v>94.202777777776646</v>
      </c>
      <c r="AB17" t="s">
        <v>338</v>
      </c>
      <c r="AC17">
        <v>633799</v>
      </c>
      <c r="AD17" t="s">
        <v>681</v>
      </c>
      <c r="AF17" t="s">
        <v>454</v>
      </c>
      <c r="AI17" s="2">
        <v>45033</v>
      </c>
      <c r="AJ17" t="s">
        <v>119</v>
      </c>
      <c r="AK17" t="s">
        <v>46</v>
      </c>
      <c r="AN17" s="24">
        <f t="shared" si="6"/>
        <v>1</v>
      </c>
      <c r="AP17" t="s">
        <v>2441</v>
      </c>
      <c r="AQ17" s="21">
        <v>45119.824999999997</v>
      </c>
      <c r="AR17" s="20">
        <v>12</v>
      </c>
      <c r="AS17" s="21">
        <v>45099</v>
      </c>
      <c r="AT17" s="21">
        <f t="shared" si="2"/>
        <v>45099.333333333336</v>
      </c>
      <c r="AU17" s="21">
        <f t="shared" si="8"/>
        <v>45099.833333333336</v>
      </c>
      <c r="AV17" s="21">
        <v>45127.659722222219</v>
      </c>
      <c r="AW17" s="1">
        <f t="shared" si="3"/>
        <v>45099.333333333336</v>
      </c>
      <c r="AX17">
        <v>0</v>
      </c>
      <c r="BA17">
        <f t="shared" si="4"/>
        <v>0.5</v>
      </c>
      <c r="BB17">
        <v>12</v>
      </c>
      <c r="BC17">
        <f t="shared" si="5"/>
        <v>120000</v>
      </c>
    </row>
    <row r="18" spans="1:55" x14ac:dyDescent="0.25">
      <c r="A18">
        <v>42901</v>
      </c>
      <c r="B18" t="s">
        <v>35</v>
      </c>
      <c r="C18" t="s">
        <v>36</v>
      </c>
      <c r="E18" t="str">
        <f t="shared" si="0"/>
        <v>EI-</v>
      </c>
      <c r="F18" t="s">
        <v>20</v>
      </c>
      <c r="G18" t="s">
        <v>37</v>
      </c>
      <c r="H18" t="s">
        <v>900</v>
      </c>
      <c r="I18" t="s">
        <v>39</v>
      </c>
      <c r="J18" t="s">
        <v>842</v>
      </c>
      <c r="K18" s="1">
        <v>45127.661111111112</v>
      </c>
      <c r="L18" t="s">
        <v>41</v>
      </c>
      <c r="N18" s="2">
        <v>45015</v>
      </c>
      <c r="O18" s="2">
        <v>45016</v>
      </c>
      <c r="P18">
        <v>12</v>
      </c>
      <c r="Q18">
        <v>12</v>
      </c>
      <c r="R18">
        <v>12</v>
      </c>
      <c r="S18">
        <v>12</v>
      </c>
      <c r="T18">
        <v>0</v>
      </c>
      <c r="U18" s="1">
        <v>45014.663888888892</v>
      </c>
      <c r="V18" s="1">
        <v>45127.661111111112</v>
      </c>
      <c r="W18" t="s">
        <v>842</v>
      </c>
      <c r="Z18" s="13">
        <f t="shared" si="1"/>
        <v>112.99722222222044</v>
      </c>
      <c r="AB18" t="s">
        <v>332</v>
      </c>
      <c r="AC18" t="s">
        <v>54</v>
      </c>
      <c r="AD18" t="s">
        <v>198</v>
      </c>
      <c r="AF18" t="s">
        <v>842</v>
      </c>
      <c r="AI18" s="2">
        <v>45014</v>
      </c>
      <c r="AJ18" t="s">
        <v>198</v>
      </c>
      <c r="AK18" t="s">
        <v>46</v>
      </c>
      <c r="AN18" s="24">
        <f t="shared" si="6"/>
        <v>1</v>
      </c>
      <c r="AP18" t="s">
        <v>2441</v>
      </c>
      <c r="AQ18" s="21">
        <v>45125.690972222219</v>
      </c>
      <c r="AR18" s="20">
        <v>12</v>
      </c>
      <c r="AS18" s="21">
        <v>45015</v>
      </c>
      <c r="AT18" s="21">
        <f t="shared" si="2"/>
        <v>45015.333333333336</v>
      </c>
      <c r="AU18" s="21">
        <f t="shared" si="8"/>
        <v>45015.833333333336</v>
      </c>
      <c r="AV18" s="21">
        <v>45127.661111111112</v>
      </c>
      <c r="AW18" s="1">
        <f t="shared" si="3"/>
        <v>45015.333333333336</v>
      </c>
      <c r="AX18">
        <v>0</v>
      </c>
      <c r="BA18">
        <f t="shared" si="4"/>
        <v>0.5</v>
      </c>
      <c r="BB18">
        <v>12</v>
      </c>
      <c r="BC18">
        <f t="shared" si="5"/>
        <v>120000</v>
      </c>
    </row>
    <row r="19" spans="1:55" hidden="1" x14ac:dyDescent="0.25">
      <c r="A19">
        <v>42945</v>
      </c>
      <c r="B19" t="s">
        <v>35</v>
      </c>
      <c r="C19" t="s">
        <v>36</v>
      </c>
      <c r="E19" t="str">
        <f t="shared" si="0"/>
        <v>EI-</v>
      </c>
      <c r="F19" t="s">
        <v>20</v>
      </c>
      <c r="G19" t="s">
        <v>37</v>
      </c>
      <c r="H19" t="s">
        <v>841</v>
      </c>
      <c r="I19" t="s">
        <v>39</v>
      </c>
      <c r="J19" t="s">
        <v>842</v>
      </c>
      <c r="K19" s="1">
        <v>45530.754166666666</v>
      </c>
      <c r="L19" t="s">
        <v>41</v>
      </c>
      <c r="N19" s="2">
        <v>45528</v>
      </c>
      <c r="O19" s="2">
        <v>45528</v>
      </c>
      <c r="P19">
        <v>12</v>
      </c>
      <c r="Q19">
        <v>12</v>
      </c>
      <c r="R19">
        <v>12</v>
      </c>
      <c r="S19">
        <v>12</v>
      </c>
      <c r="T19">
        <v>0</v>
      </c>
      <c r="U19" s="1">
        <v>45015.609027777777</v>
      </c>
      <c r="V19" s="1">
        <v>45530.70416666667</v>
      </c>
      <c r="W19" t="s">
        <v>39</v>
      </c>
      <c r="Z19" s="13">
        <f t="shared" si="1"/>
        <v>515.09513888889342</v>
      </c>
      <c r="AB19" t="s">
        <v>338</v>
      </c>
      <c r="AC19">
        <v>633799</v>
      </c>
      <c r="AD19" t="s">
        <v>681</v>
      </c>
      <c r="AF19" t="s">
        <v>843</v>
      </c>
      <c r="AI19" s="2">
        <v>45015</v>
      </c>
      <c r="AJ19" t="s">
        <v>119</v>
      </c>
      <c r="AK19" t="s">
        <v>46</v>
      </c>
      <c r="AN19" s="24">
        <f t="shared" si="6"/>
        <v>1</v>
      </c>
      <c r="AP19" t="s">
        <v>2441</v>
      </c>
      <c r="AQ19" s="21">
        <v>45126.529166666667</v>
      </c>
      <c r="AR19" s="20">
        <v>12</v>
      </c>
      <c r="AS19" s="21">
        <v>45528</v>
      </c>
      <c r="AT19" s="21">
        <f t="shared" si="2"/>
        <v>45528.333333333336</v>
      </c>
      <c r="AU19" s="21">
        <f t="shared" si="8"/>
        <v>45528.833333333336</v>
      </c>
      <c r="AV19" s="21">
        <v>45530.70416666667</v>
      </c>
      <c r="AW19" s="1">
        <f t="shared" si="3"/>
        <v>45528.333333333336</v>
      </c>
      <c r="AX19">
        <v>0</v>
      </c>
      <c r="BA19">
        <f t="shared" si="4"/>
        <v>0.5</v>
      </c>
      <c r="BB19">
        <v>12</v>
      </c>
      <c r="BC19">
        <f t="shared" si="5"/>
        <v>120000</v>
      </c>
    </row>
    <row r="20" spans="1:55" x14ac:dyDescent="0.25">
      <c r="A20">
        <v>44071</v>
      </c>
      <c r="B20" t="s">
        <v>35</v>
      </c>
      <c r="C20" t="s">
        <v>36</v>
      </c>
      <c r="E20" t="str">
        <f t="shared" si="0"/>
        <v>EI-</v>
      </c>
      <c r="F20" t="s">
        <v>20</v>
      </c>
      <c r="G20" t="s">
        <v>37</v>
      </c>
      <c r="H20" t="s">
        <v>1065</v>
      </c>
      <c r="I20" t="s">
        <v>39</v>
      </c>
      <c r="J20" t="s">
        <v>64</v>
      </c>
      <c r="K20" s="1">
        <v>45397.476388888892</v>
      </c>
      <c r="L20" t="s">
        <v>41</v>
      </c>
      <c r="N20" s="2">
        <v>45037</v>
      </c>
      <c r="O20" s="2">
        <v>45037</v>
      </c>
      <c r="P20">
        <v>5</v>
      </c>
      <c r="Q20">
        <v>5</v>
      </c>
      <c r="R20">
        <v>10</v>
      </c>
      <c r="S20">
        <v>10</v>
      </c>
      <c r="T20">
        <v>100</v>
      </c>
      <c r="U20" s="1">
        <v>45037.484722222223</v>
      </c>
      <c r="V20" s="1">
        <v>45079.543055555558</v>
      </c>
      <c r="W20" t="s">
        <v>64</v>
      </c>
      <c r="Z20" s="13">
        <f t="shared" si="1"/>
        <v>42.058333333334303</v>
      </c>
      <c r="AB20" t="s">
        <v>79</v>
      </c>
      <c r="AC20">
        <v>633413</v>
      </c>
      <c r="AD20" t="s">
        <v>80</v>
      </c>
      <c r="AF20" t="s">
        <v>364</v>
      </c>
      <c r="AI20" s="2">
        <v>45037</v>
      </c>
      <c r="AJ20" t="s">
        <v>93</v>
      </c>
      <c r="AK20" t="s">
        <v>45</v>
      </c>
      <c r="AN20" s="24">
        <f t="shared" si="6"/>
        <v>1</v>
      </c>
      <c r="AP20" t="s">
        <v>2441</v>
      </c>
      <c r="AQ20" s="21">
        <v>45126.655555555553</v>
      </c>
      <c r="AR20" s="20">
        <v>10</v>
      </c>
      <c r="AS20" s="21">
        <v>45037</v>
      </c>
      <c r="AT20" s="21">
        <f t="shared" si="2"/>
        <v>45037.333333333336</v>
      </c>
      <c r="AU20" s="21">
        <f t="shared" si="8"/>
        <v>45037.75</v>
      </c>
      <c r="AV20" s="21">
        <v>45079.543055555558</v>
      </c>
      <c r="AW20" s="1">
        <f t="shared" si="3"/>
        <v>45037.333333333336</v>
      </c>
      <c r="AX20">
        <v>0</v>
      </c>
      <c r="BA20">
        <f t="shared" si="4"/>
        <v>0.41666666666666669</v>
      </c>
      <c r="BB20">
        <v>10</v>
      </c>
      <c r="BC20">
        <f t="shared" si="5"/>
        <v>100000</v>
      </c>
    </row>
    <row r="21" spans="1:55" x14ac:dyDescent="0.25">
      <c r="A21">
        <v>45326</v>
      </c>
      <c r="B21" t="s">
        <v>35</v>
      </c>
      <c r="C21" t="s">
        <v>36</v>
      </c>
      <c r="E21" t="str">
        <f t="shared" si="0"/>
        <v>RE-</v>
      </c>
      <c r="F21" t="s">
        <v>20</v>
      </c>
      <c r="G21" t="s">
        <v>37</v>
      </c>
      <c r="H21" t="s">
        <v>1241</v>
      </c>
      <c r="I21" t="s">
        <v>39</v>
      </c>
      <c r="J21" t="s">
        <v>185</v>
      </c>
      <c r="K21" s="1">
        <v>45070.052777777775</v>
      </c>
      <c r="L21" t="s">
        <v>41</v>
      </c>
      <c r="N21" s="2">
        <v>45065</v>
      </c>
      <c r="O21" s="2">
        <v>45067</v>
      </c>
      <c r="P21">
        <v>9</v>
      </c>
      <c r="Q21">
        <v>9</v>
      </c>
      <c r="R21">
        <v>9</v>
      </c>
      <c r="S21">
        <v>9</v>
      </c>
      <c r="T21">
        <v>100</v>
      </c>
      <c r="U21" s="1">
        <v>45063.8</v>
      </c>
      <c r="V21" s="1">
        <v>45070.052777777775</v>
      </c>
      <c r="W21" t="s">
        <v>100</v>
      </c>
      <c r="Z21" s="13">
        <f t="shared" si="1"/>
        <v>6.2527777777722804</v>
      </c>
      <c r="AB21" t="s">
        <v>65</v>
      </c>
      <c r="AC21" t="s">
        <v>1242</v>
      </c>
      <c r="AD21" t="s">
        <v>609</v>
      </c>
      <c r="AI21" s="2">
        <v>45063</v>
      </c>
      <c r="AJ21" t="s">
        <v>69</v>
      </c>
      <c r="AK21" t="s">
        <v>46</v>
      </c>
      <c r="AM21">
        <v>5</v>
      </c>
      <c r="AN21" s="24">
        <f t="shared" si="6"/>
        <v>1</v>
      </c>
      <c r="AP21" t="s">
        <v>2441</v>
      </c>
      <c r="AQ21" s="21">
        <v>45134.380555555559</v>
      </c>
      <c r="AR21" s="20">
        <v>9</v>
      </c>
      <c r="AS21" s="21">
        <v>45065</v>
      </c>
      <c r="AT21" s="21">
        <f t="shared" si="2"/>
        <v>45065.333333333336</v>
      </c>
      <c r="AU21" s="21">
        <f t="shared" si="8"/>
        <v>45065.708333333336</v>
      </c>
      <c r="AV21" s="21">
        <v>45070.052777777775</v>
      </c>
      <c r="AW21" s="1">
        <f t="shared" si="3"/>
        <v>45065.333333333336</v>
      </c>
      <c r="AX21">
        <v>0</v>
      </c>
      <c r="BA21">
        <f>TEXT(BC21,"00"":""00"":""00")*1</f>
        <v>0.375</v>
      </c>
      <c r="BB21">
        <v>9</v>
      </c>
      <c r="BC21">
        <f t="shared" si="5"/>
        <v>90000</v>
      </c>
    </row>
    <row r="22" spans="1:55" x14ac:dyDescent="0.25">
      <c r="A22">
        <v>52915</v>
      </c>
      <c r="B22" t="s">
        <v>35</v>
      </c>
      <c r="C22" t="s">
        <v>36</v>
      </c>
      <c r="E22" t="str">
        <f t="shared" si="0"/>
        <v>EI-</v>
      </c>
      <c r="F22" t="s">
        <v>20</v>
      </c>
      <c r="G22" t="s">
        <v>37</v>
      </c>
      <c r="H22" t="s">
        <v>2186</v>
      </c>
      <c r="I22" t="s">
        <v>39</v>
      </c>
      <c r="J22" t="s">
        <v>64</v>
      </c>
      <c r="K22" s="1">
        <v>45391.376388888886</v>
      </c>
      <c r="L22" t="s">
        <v>41</v>
      </c>
      <c r="N22" s="2">
        <v>45210</v>
      </c>
      <c r="O22" s="2">
        <v>45210</v>
      </c>
      <c r="P22">
        <v>9</v>
      </c>
      <c r="Q22">
        <v>9</v>
      </c>
      <c r="R22">
        <v>9</v>
      </c>
      <c r="S22">
        <v>9</v>
      </c>
      <c r="T22">
        <v>100</v>
      </c>
      <c r="U22" s="1">
        <v>45210.486111111109</v>
      </c>
      <c r="V22" s="1">
        <v>45222.652083333334</v>
      </c>
      <c r="W22" t="s">
        <v>64</v>
      </c>
      <c r="Z22" s="13">
        <f t="shared" si="1"/>
        <v>12.165972222224809</v>
      </c>
      <c r="AB22" t="s">
        <v>2187</v>
      </c>
      <c r="AC22">
        <v>633996</v>
      </c>
      <c r="AD22" t="s">
        <v>1971</v>
      </c>
      <c r="AF22" t="s">
        <v>68</v>
      </c>
      <c r="AI22" s="2">
        <v>45210</v>
      </c>
      <c r="AJ22" t="s">
        <v>73</v>
      </c>
      <c r="AK22" t="s">
        <v>46</v>
      </c>
      <c r="AN22" s="24">
        <f t="shared" si="6"/>
        <v>1</v>
      </c>
      <c r="AP22" t="s">
        <v>2441</v>
      </c>
      <c r="AQ22" s="21">
        <v>45135.504166666666</v>
      </c>
      <c r="AR22" s="20">
        <v>9</v>
      </c>
      <c r="AS22" s="21">
        <v>45210</v>
      </c>
      <c r="AT22" s="21">
        <f t="shared" si="2"/>
        <v>45210.333333333336</v>
      </c>
      <c r="AU22" s="21">
        <f t="shared" si="8"/>
        <v>45210.708333333336</v>
      </c>
      <c r="AV22" s="21">
        <v>45222.652083333334</v>
      </c>
      <c r="AW22" s="1">
        <f t="shared" si="3"/>
        <v>45210.333333333336</v>
      </c>
      <c r="AX22">
        <v>0</v>
      </c>
      <c r="BA22">
        <f t="shared" si="4"/>
        <v>0.375</v>
      </c>
      <c r="BB22">
        <v>9</v>
      </c>
      <c r="BC22">
        <f t="shared" si="5"/>
        <v>90000</v>
      </c>
    </row>
    <row r="23" spans="1:55" x14ac:dyDescent="0.25">
      <c r="A23">
        <v>48143</v>
      </c>
      <c r="B23" t="s">
        <v>35</v>
      </c>
      <c r="C23" t="s">
        <v>36</v>
      </c>
      <c r="E23" t="str">
        <f t="shared" si="0"/>
        <v>GC-</v>
      </c>
      <c r="F23" t="s">
        <v>20</v>
      </c>
      <c r="G23" t="s">
        <v>51</v>
      </c>
      <c r="H23" t="s">
        <v>1730</v>
      </c>
      <c r="I23" t="s">
        <v>39</v>
      </c>
      <c r="J23" t="s">
        <v>64</v>
      </c>
      <c r="K23" s="1">
        <v>45390.606944444444</v>
      </c>
      <c r="L23" t="s">
        <v>41</v>
      </c>
      <c r="N23" s="2">
        <v>45125</v>
      </c>
      <c r="O23" s="2">
        <v>45125</v>
      </c>
      <c r="P23">
        <v>9</v>
      </c>
      <c r="Q23">
        <v>9</v>
      </c>
      <c r="R23">
        <v>9</v>
      </c>
      <c r="S23">
        <v>9</v>
      </c>
      <c r="T23">
        <v>100</v>
      </c>
      <c r="U23" s="1">
        <v>45124.620833333334</v>
      </c>
      <c r="V23" s="1">
        <v>45168.380555555559</v>
      </c>
      <c r="W23" t="s">
        <v>64</v>
      </c>
      <c r="Z23" s="13">
        <f t="shared" si="1"/>
        <v>43.759722222224809</v>
      </c>
      <c r="AB23" t="s">
        <v>1224</v>
      </c>
      <c r="AC23">
        <v>633569</v>
      </c>
      <c r="AD23" t="s">
        <v>719</v>
      </c>
      <c r="AF23" t="s">
        <v>68</v>
      </c>
      <c r="AI23" s="2">
        <v>45124</v>
      </c>
      <c r="AJ23" t="s">
        <v>81</v>
      </c>
      <c r="AK23" t="s">
        <v>46</v>
      </c>
      <c r="AN23" s="24">
        <f t="shared" si="6"/>
        <v>1</v>
      </c>
      <c r="AP23" t="s">
        <v>2441</v>
      </c>
      <c r="AQ23" s="21">
        <v>45138.45416666667</v>
      </c>
      <c r="AR23" s="20">
        <v>9</v>
      </c>
      <c r="AS23" s="21">
        <v>45125</v>
      </c>
      <c r="AT23" s="21">
        <f t="shared" si="2"/>
        <v>45125.333333333336</v>
      </c>
      <c r="AU23" s="21">
        <f t="shared" si="8"/>
        <v>45125.708333333336</v>
      </c>
      <c r="AV23" s="21">
        <v>45168.380555555559</v>
      </c>
      <c r="AW23" s="1">
        <f t="shared" si="3"/>
        <v>45125.333333333336</v>
      </c>
      <c r="AX23">
        <v>0</v>
      </c>
      <c r="BA23">
        <f t="shared" si="4"/>
        <v>0.375</v>
      </c>
      <c r="BB23">
        <v>9</v>
      </c>
      <c r="BC23">
        <f t="shared" si="5"/>
        <v>90000</v>
      </c>
    </row>
    <row r="24" spans="1:55" x14ac:dyDescent="0.25">
      <c r="A24">
        <v>52811</v>
      </c>
      <c r="B24" t="s">
        <v>35</v>
      </c>
      <c r="C24" t="s">
        <v>36</v>
      </c>
      <c r="E24" t="str">
        <f t="shared" si="0"/>
        <v>EI-</v>
      </c>
      <c r="F24" t="s">
        <v>20</v>
      </c>
      <c r="G24" t="s">
        <v>37</v>
      </c>
      <c r="H24" t="s">
        <v>2177</v>
      </c>
      <c r="I24" t="s">
        <v>39</v>
      </c>
      <c r="J24" t="s">
        <v>40</v>
      </c>
      <c r="K24" s="1">
        <v>45259.543749999997</v>
      </c>
      <c r="L24" t="s">
        <v>41</v>
      </c>
      <c r="N24" s="2">
        <v>45209</v>
      </c>
      <c r="O24" s="2">
        <v>45209</v>
      </c>
      <c r="P24">
        <v>9</v>
      </c>
      <c r="Q24">
        <v>9</v>
      </c>
      <c r="R24">
        <v>9</v>
      </c>
      <c r="S24">
        <v>9</v>
      </c>
      <c r="T24">
        <v>100</v>
      </c>
      <c r="U24" s="1">
        <v>45209.401388888888</v>
      </c>
      <c r="V24" s="1">
        <v>45259.543749999997</v>
      </c>
      <c r="W24" t="s">
        <v>39</v>
      </c>
      <c r="Z24" s="13">
        <f t="shared" si="1"/>
        <v>50.142361111109494</v>
      </c>
      <c r="AB24" t="s">
        <v>57</v>
      </c>
      <c r="AC24" t="s">
        <v>54</v>
      </c>
      <c r="AD24" t="s">
        <v>1865</v>
      </c>
      <c r="AF24" t="s">
        <v>40</v>
      </c>
      <c r="AI24" s="2">
        <v>45209</v>
      </c>
      <c r="AJ24" t="s">
        <v>43</v>
      </c>
      <c r="AK24" t="s">
        <v>46</v>
      </c>
      <c r="AN24" s="24">
        <f t="shared" si="6"/>
        <v>1</v>
      </c>
      <c r="AP24" t="s">
        <v>2441</v>
      </c>
      <c r="AQ24" s="21">
        <v>45139.393750000003</v>
      </c>
      <c r="AR24" s="20">
        <v>9</v>
      </c>
      <c r="AS24" s="21">
        <v>45209</v>
      </c>
      <c r="AT24" s="21">
        <f t="shared" si="2"/>
        <v>45209.333333333336</v>
      </c>
      <c r="AU24" s="21">
        <f t="shared" si="8"/>
        <v>45209.708333333336</v>
      </c>
      <c r="AV24" s="21">
        <v>45259.543749999997</v>
      </c>
      <c r="AW24" s="1">
        <f t="shared" si="3"/>
        <v>45209.333333333336</v>
      </c>
      <c r="AX24">
        <v>0</v>
      </c>
      <c r="BA24">
        <f t="shared" si="4"/>
        <v>0.375</v>
      </c>
      <c r="BB24">
        <v>9</v>
      </c>
      <c r="BC24">
        <f t="shared" si="5"/>
        <v>90000</v>
      </c>
    </row>
    <row r="25" spans="1:55" x14ac:dyDescent="0.25">
      <c r="A25">
        <v>51832</v>
      </c>
      <c r="B25" t="s">
        <v>35</v>
      </c>
      <c r="C25" t="s">
        <v>36</v>
      </c>
      <c r="E25" t="str">
        <f t="shared" si="0"/>
        <v>RE-</v>
      </c>
      <c r="F25" t="s">
        <v>20</v>
      </c>
      <c r="G25" t="s">
        <v>51</v>
      </c>
      <c r="H25" t="s">
        <v>2098</v>
      </c>
      <c r="I25" t="s">
        <v>39</v>
      </c>
      <c r="J25" t="s">
        <v>239</v>
      </c>
      <c r="K25" s="1">
        <v>45190.748611111114</v>
      </c>
      <c r="L25" t="s">
        <v>41</v>
      </c>
      <c r="N25" s="2">
        <v>45188</v>
      </c>
      <c r="O25" s="2">
        <v>45188</v>
      </c>
      <c r="R25">
        <v>8</v>
      </c>
      <c r="S25">
        <v>8</v>
      </c>
      <c r="T25">
        <v>100</v>
      </c>
      <c r="U25" s="1">
        <v>45189.477083333331</v>
      </c>
      <c r="V25" s="1">
        <v>45190.706944444442</v>
      </c>
      <c r="W25" t="s">
        <v>239</v>
      </c>
      <c r="Z25" s="13">
        <f t="shared" si="1"/>
        <v>1.2298611111109494</v>
      </c>
      <c r="AB25" t="s">
        <v>1634</v>
      </c>
      <c r="AC25">
        <v>633433</v>
      </c>
      <c r="AD25" t="s">
        <v>808</v>
      </c>
      <c r="AI25" s="2">
        <v>45189</v>
      </c>
      <c r="AJ25" t="s">
        <v>110</v>
      </c>
      <c r="AK25" t="s">
        <v>46</v>
      </c>
      <c r="AN25" s="24">
        <f t="shared" si="6"/>
        <v>1</v>
      </c>
      <c r="AP25" t="s">
        <v>2441</v>
      </c>
      <c r="AQ25" s="21">
        <v>45139.507638888892</v>
      </c>
      <c r="AR25" s="20">
        <v>8</v>
      </c>
      <c r="AS25" s="21">
        <v>45188</v>
      </c>
      <c r="AT25" s="21">
        <f t="shared" si="2"/>
        <v>45188.333333333336</v>
      </c>
      <c r="AU25" s="21">
        <f t="shared" si="8"/>
        <v>45188.666666666672</v>
      </c>
      <c r="AV25" s="21">
        <v>45190.706944444442</v>
      </c>
      <c r="AW25" s="1">
        <f t="shared" si="3"/>
        <v>45188.333333333336</v>
      </c>
      <c r="AX25">
        <v>0</v>
      </c>
      <c r="BA25">
        <f t="shared" si="4"/>
        <v>0.33333333333333331</v>
      </c>
      <c r="BB25">
        <v>8</v>
      </c>
      <c r="BC25">
        <f t="shared" si="5"/>
        <v>80000</v>
      </c>
    </row>
    <row r="26" spans="1:55" x14ac:dyDescent="0.25">
      <c r="A26">
        <v>47667</v>
      </c>
      <c r="B26" t="s">
        <v>35</v>
      </c>
      <c r="C26" t="s">
        <v>36</v>
      </c>
      <c r="E26" t="str">
        <f t="shared" si="0"/>
        <v>GC-</v>
      </c>
      <c r="F26" t="s">
        <v>20</v>
      </c>
      <c r="G26" t="s">
        <v>47</v>
      </c>
      <c r="H26" t="s">
        <v>1666</v>
      </c>
      <c r="I26" t="s">
        <v>39</v>
      </c>
      <c r="J26" t="s">
        <v>121</v>
      </c>
      <c r="K26" s="1">
        <v>45115.856249999997</v>
      </c>
      <c r="L26" t="s">
        <v>41</v>
      </c>
      <c r="N26" s="2">
        <v>45113</v>
      </c>
      <c r="O26" s="2">
        <v>45113</v>
      </c>
      <c r="P26">
        <v>8</v>
      </c>
      <c r="Q26">
        <v>8</v>
      </c>
      <c r="R26">
        <v>8</v>
      </c>
      <c r="S26">
        <v>8</v>
      </c>
      <c r="T26">
        <v>100</v>
      </c>
      <c r="U26" s="1">
        <v>45113.818055555559</v>
      </c>
      <c r="V26" s="1">
        <v>45115.856249999997</v>
      </c>
      <c r="W26" t="s">
        <v>121</v>
      </c>
      <c r="Z26" s="13">
        <f t="shared" si="1"/>
        <v>2.0381944444379769</v>
      </c>
      <c r="AB26" t="s">
        <v>289</v>
      </c>
      <c r="AC26">
        <v>633636</v>
      </c>
      <c r="AD26" t="s">
        <v>1203</v>
      </c>
      <c r="AI26" s="2">
        <v>45113</v>
      </c>
      <c r="AJ26" t="s">
        <v>81</v>
      </c>
      <c r="AK26" t="s">
        <v>46</v>
      </c>
      <c r="AN26" s="24">
        <f t="shared" si="6"/>
        <v>1</v>
      </c>
      <c r="AP26" t="s">
        <v>2441</v>
      </c>
      <c r="AQ26" s="21">
        <v>45176.507638888892</v>
      </c>
      <c r="AR26" s="20">
        <v>8</v>
      </c>
      <c r="AS26" s="21">
        <v>45113</v>
      </c>
      <c r="AT26" s="21">
        <f t="shared" si="2"/>
        <v>45113.333333333336</v>
      </c>
      <c r="AU26" s="21">
        <f t="shared" si="8"/>
        <v>45113.666666666672</v>
      </c>
      <c r="AV26" s="21">
        <v>45115.856249999997</v>
      </c>
      <c r="AW26" s="1">
        <f t="shared" si="3"/>
        <v>45113.333333333336</v>
      </c>
      <c r="AX26">
        <v>0</v>
      </c>
      <c r="BA26">
        <f t="shared" si="4"/>
        <v>0.33333333333333331</v>
      </c>
      <c r="BB26">
        <v>8</v>
      </c>
      <c r="BC26">
        <f t="shared" si="5"/>
        <v>80000</v>
      </c>
    </row>
    <row r="27" spans="1:55" x14ac:dyDescent="0.25">
      <c r="A27">
        <v>52274</v>
      </c>
      <c r="B27" t="s">
        <v>35</v>
      </c>
      <c r="C27" t="s">
        <v>36</v>
      </c>
      <c r="E27" t="str">
        <f t="shared" si="0"/>
        <v>RE-</v>
      </c>
      <c r="F27" t="s">
        <v>20</v>
      </c>
      <c r="G27" t="s">
        <v>37</v>
      </c>
      <c r="H27" t="s">
        <v>2141</v>
      </c>
      <c r="I27" t="s">
        <v>39</v>
      </c>
      <c r="J27" t="s">
        <v>297</v>
      </c>
      <c r="K27" s="1">
        <v>45209.48333333333</v>
      </c>
      <c r="L27" t="s">
        <v>41</v>
      </c>
      <c r="N27" s="2">
        <v>45197</v>
      </c>
      <c r="O27" s="2">
        <v>45197</v>
      </c>
      <c r="R27">
        <v>8</v>
      </c>
      <c r="S27">
        <v>8</v>
      </c>
      <c r="T27">
        <v>100</v>
      </c>
      <c r="U27" s="1">
        <v>45196.680555555555</v>
      </c>
      <c r="V27" s="1">
        <v>45202.138888888891</v>
      </c>
      <c r="W27" t="s">
        <v>100</v>
      </c>
      <c r="Z27" s="13">
        <f t="shared" si="1"/>
        <v>5.4583333333357587</v>
      </c>
      <c r="AB27" t="s">
        <v>699</v>
      </c>
      <c r="AC27">
        <v>633448</v>
      </c>
      <c r="AD27" t="s">
        <v>2142</v>
      </c>
      <c r="AF27" t="s">
        <v>118</v>
      </c>
      <c r="AI27" s="2">
        <v>45197</v>
      </c>
      <c r="AJ27" t="s">
        <v>701</v>
      </c>
      <c r="AK27" t="s">
        <v>46</v>
      </c>
      <c r="AN27" s="24">
        <f t="shared" si="6"/>
        <v>1</v>
      </c>
      <c r="AP27" t="s">
        <v>2441</v>
      </c>
      <c r="AQ27" s="21">
        <v>45190.523611111108</v>
      </c>
      <c r="AR27" s="20">
        <v>8</v>
      </c>
      <c r="AS27" s="21">
        <v>45197</v>
      </c>
      <c r="AT27" s="21">
        <f t="shared" si="2"/>
        <v>45197.333333333336</v>
      </c>
      <c r="AU27" s="21">
        <f t="shared" si="8"/>
        <v>45197.666666666672</v>
      </c>
      <c r="AV27" s="21">
        <v>45202.138888888891</v>
      </c>
      <c r="AW27" s="1">
        <f t="shared" si="3"/>
        <v>45197.333333333336</v>
      </c>
      <c r="AX27">
        <v>0</v>
      </c>
      <c r="BA27">
        <f t="shared" si="4"/>
        <v>0.33333333333333331</v>
      </c>
      <c r="BB27">
        <v>8</v>
      </c>
      <c r="BC27">
        <f t="shared" si="5"/>
        <v>80000</v>
      </c>
    </row>
    <row r="28" spans="1:55" x14ac:dyDescent="0.25">
      <c r="A28">
        <v>47922</v>
      </c>
      <c r="B28" t="s">
        <v>35</v>
      </c>
      <c r="C28" t="s">
        <v>36</v>
      </c>
      <c r="E28" t="str">
        <f t="shared" si="0"/>
        <v>EI-</v>
      </c>
      <c r="F28" t="s">
        <v>20</v>
      </c>
      <c r="G28" t="s">
        <v>37</v>
      </c>
      <c r="H28" t="s">
        <v>1707</v>
      </c>
      <c r="I28" t="s">
        <v>39</v>
      </c>
      <c r="J28" t="s">
        <v>1102</v>
      </c>
      <c r="K28" s="1">
        <v>45125.899305555555</v>
      </c>
      <c r="L28" t="s">
        <v>41</v>
      </c>
      <c r="N28" s="2">
        <v>45119</v>
      </c>
      <c r="O28" s="2">
        <v>45119</v>
      </c>
      <c r="R28">
        <v>8</v>
      </c>
      <c r="S28">
        <v>8</v>
      </c>
      <c r="T28">
        <v>100</v>
      </c>
      <c r="U28" s="1">
        <v>45119.870833333334</v>
      </c>
      <c r="V28" s="1">
        <v>45125.899305555555</v>
      </c>
      <c r="W28" t="s">
        <v>1102</v>
      </c>
      <c r="Z28" s="13">
        <f t="shared" si="1"/>
        <v>6.0284722222204437</v>
      </c>
      <c r="AB28" t="s">
        <v>42</v>
      </c>
      <c r="AC28">
        <v>633459</v>
      </c>
      <c r="AD28" t="s">
        <v>43</v>
      </c>
      <c r="AF28" t="s">
        <v>1102</v>
      </c>
      <c r="AG28" t="s">
        <v>1706</v>
      </c>
      <c r="AI28" s="2">
        <v>45119</v>
      </c>
      <c r="AJ28" t="s">
        <v>43</v>
      </c>
      <c r="AK28" t="s">
        <v>46</v>
      </c>
      <c r="AN28" s="24">
        <f t="shared" si="6"/>
        <v>1</v>
      </c>
      <c r="AP28" t="s">
        <v>2444</v>
      </c>
      <c r="AQ28" s="21">
        <v>45020.556250000001</v>
      </c>
      <c r="AR28" s="20">
        <v>8</v>
      </c>
      <c r="AS28" s="21">
        <v>45119</v>
      </c>
      <c r="AT28" s="21">
        <f t="shared" si="2"/>
        <v>45119.333333333336</v>
      </c>
      <c r="AU28" s="21">
        <f t="shared" si="8"/>
        <v>45119.666666666672</v>
      </c>
      <c r="AV28" s="21">
        <v>45125.899305555555</v>
      </c>
      <c r="AW28" s="1">
        <f t="shared" si="3"/>
        <v>45119.333333333336</v>
      </c>
      <c r="AX28">
        <v>0</v>
      </c>
      <c r="BA28">
        <f t="shared" si="4"/>
        <v>0.33333333333333331</v>
      </c>
      <c r="BB28">
        <v>8</v>
      </c>
      <c r="BC28">
        <f t="shared" si="5"/>
        <v>80000</v>
      </c>
    </row>
    <row r="29" spans="1:55" x14ac:dyDescent="0.25">
      <c r="A29">
        <v>42749</v>
      </c>
      <c r="B29" t="s">
        <v>35</v>
      </c>
      <c r="C29" t="s">
        <v>36</v>
      </c>
      <c r="E29" t="str">
        <f t="shared" si="0"/>
        <v>RE-</v>
      </c>
      <c r="F29" t="s">
        <v>20</v>
      </c>
      <c r="G29" t="s">
        <v>51</v>
      </c>
      <c r="H29" t="s">
        <v>912</v>
      </c>
      <c r="I29" t="s">
        <v>39</v>
      </c>
      <c r="J29" t="s">
        <v>185</v>
      </c>
      <c r="K29" s="1">
        <v>45030.944444444445</v>
      </c>
      <c r="L29" t="s">
        <v>41</v>
      </c>
      <c r="N29" s="2">
        <v>45015</v>
      </c>
      <c r="O29" s="2">
        <v>45017</v>
      </c>
      <c r="P29">
        <v>8</v>
      </c>
      <c r="Q29">
        <v>8</v>
      </c>
      <c r="R29">
        <v>8</v>
      </c>
      <c r="S29">
        <v>8</v>
      </c>
      <c r="T29">
        <v>100</v>
      </c>
      <c r="U29" s="1">
        <v>45012.728472222225</v>
      </c>
      <c r="V29" s="1">
        <v>45030.944444444445</v>
      </c>
      <c r="W29" t="s">
        <v>100</v>
      </c>
      <c r="Z29" s="13">
        <f t="shared" si="1"/>
        <v>18.215972222220444</v>
      </c>
      <c r="AB29" t="s">
        <v>790</v>
      </c>
      <c r="AC29" t="s">
        <v>54</v>
      </c>
      <c r="AD29" t="s">
        <v>184</v>
      </c>
      <c r="AF29" t="s">
        <v>791</v>
      </c>
      <c r="AI29" s="2">
        <v>45012</v>
      </c>
      <c r="AJ29" t="s">
        <v>186</v>
      </c>
      <c r="AK29" t="s">
        <v>46</v>
      </c>
      <c r="AN29" s="24">
        <f t="shared" si="6"/>
        <v>1</v>
      </c>
      <c r="AP29" t="s">
        <v>2444</v>
      </c>
      <c r="AQ29" s="21">
        <v>45071.795138888891</v>
      </c>
      <c r="AR29" s="20">
        <v>8</v>
      </c>
      <c r="AS29" s="21">
        <v>45015</v>
      </c>
      <c r="AT29" s="21">
        <f t="shared" si="2"/>
        <v>45015.333333333336</v>
      </c>
      <c r="AU29" s="21">
        <f t="shared" si="8"/>
        <v>45015.666666666672</v>
      </c>
      <c r="AV29" s="21">
        <v>45030.944444444445</v>
      </c>
      <c r="AW29" s="1">
        <f t="shared" si="3"/>
        <v>45015.333333333336</v>
      </c>
      <c r="AX29">
        <v>0</v>
      </c>
      <c r="BA29">
        <f t="shared" si="4"/>
        <v>0.33333333333333331</v>
      </c>
      <c r="BB29">
        <v>8</v>
      </c>
      <c r="BC29">
        <f t="shared" si="5"/>
        <v>80000</v>
      </c>
    </row>
    <row r="30" spans="1:55" x14ac:dyDescent="0.25">
      <c r="A30">
        <v>47919</v>
      </c>
      <c r="B30" t="s">
        <v>35</v>
      </c>
      <c r="C30" t="s">
        <v>36</v>
      </c>
      <c r="E30" t="str">
        <f t="shared" si="0"/>
        <v>RE-</v>
      </c>
      <c r="F30" t="s">
        <v>20</v>
      </c>
      <c r="G30" t="s">
        <v>37</v>
      </c>
      <c r="H30" t="s">
        <v>1701</v>
      </c>
      <c r="I30" t="s">
        <v>39</v>
      </c>
      <c r="J30" t="s">
        <v>185</v>
      </c>
      <c r="K30" s="1">
        <v>45145.526388888888</v>
      </c>
      <c r="L30" t="s">
        <v>41</v>
      </c>
      <c r="N30" s="2">
        <v>45119</v>
      </c>
      <c r="O30" s="2">
        <v>45141</v>
      </c>
      <c r="R30">
        <v>8</v>
      </c>
      <c r="S30">
        <v>8</v>
      </c>
      <c r="T30">
        <v>100</v>
      </c>
      <c r="U30" s="1">
        <v>45119.854166666664</v>
      </c>
      <c r="V30" s="1">
        <v>45145.500694444447</v>
      </c>
      <c r="W30" t="s">
        <v>185</v>
      </c>
      <c r="Z30" s="13">
        <f t="shared" si="1"/>
        <v>25.646527777782467</v>
      </c>
      <c r="AB30" t="s">
        <v>1702</v>
      </c>
      <c r="AC30">
        <v>635368</v>
      </c>
      <c r="AD30" t="s">
        <v>1703</v>
      </c>
      <c r="AF30" t="s">
        <v>239</v>
      </c>
      <c r="AI30" s="2">
        <v>45119</v>
      </c>
      <c r="AJ30" t="s">
        <v>81</v>
      </c>
      <c r="AK30" t="s">
        <v>46</v>
      </c>
      <c r="AN30" s="24">
        <f t="shared" si="6"/>
        <v>1</v>
      </c>
      <c r="AP30" t="s">
        <v>2444</v>
      </c>
      <c r="AQ30" s="21">
        <v>45084.60833333333</v>
      </c>
      <c r="AR30" s="20">
        <v>8</v>
      </c>
      <c r="AS30" s="21">
        <v>45119</v>
      </c>
      <c r="AT30" s="21">
        <f t="shared" si="2"/>
        <v>45119.333333333336</v>
      </c>
      <c r="AU30" s="21">
        <f t="shared" si="8"/>
        <v>45119.666666666672</v>
      </c>
      <c r="AV30" s="21">
        <v>45145.500694444447</v>
      </c>
      <c r="AW30" s="1">
        <f t="shared" si="3"/>
        <v>45119.333333333336</v>
      </c>
      <c r="AX30">
        <v>0</v>
      </c>
      <c r="BA30">
        <f t="shared" si="4"/>
        <v>0.33333333333333331</v>
      </c>
      <c r="BB30">
        <v>8</v>
      </c>
      <c r="BC30">
        <f t="shared" si="5"/>
        <v>80000</v>
      </c>
    </row>
    <row r="31" spans="1:55" x14ac:dyDescent="0.25">
      <c r="A31">
        <v>47517</v>
      </c>
      <c r="B31" t="s">
        <v>35</v>
      </c>
      <c r="C31" t="s">
        <v>36</v>
      </c>
      <c r="E31" t="str">
        <f t="shared" si="0"/>
        <v>RE-</v>
      </c>
      <c r="F31" t="s">
        <v>20</v>
      </c>
      <c r="G31" t="s">
        <v>37</v>
      </c>
      <c r="H31" t="s">
        <v>1627</v>
      </c>
      <c r="I31" t="s">
        <v>39</v>
      </c>
      <c r="J31" t="s">
        <v>239</v>
      </c>
      <c r="K31" s="1">
        <v>45145.646527777775</v>
      </c>
      <c r="L31" t="s">
        <v>41</v>
      </c>
      <c r="N31" s="2">
        <v>45110</v>
      </c>
      <c r="O31" s="2">
        <v>45111</v>
      </c>
      <c r="R31">
        <v>8</v>
      </c>
      <c r="S31">
        <v>8</v>
      </c>
      <c r="T31">
        <v>100</v>
      </c>
      <c r="U31" s="1">
        <v>45110.869444444441</v>
      </c>
      <c r="V31" s="1">
        <v>45145.611805555556</v>
      </c>
      <c r="W31" t="s">
        <v>185</v>
      </c>
      <c r="Z31" s="13">
        <f t="shared" si="1"/>
        <v>34.742361111115315</v>
      </c>
      <c r="AB31" t="s">
        <v>714</v>
      </c>
      <c r="AC31">
        <v>633637</v>
      </c>
      <c r="AD31" t="s">
        <v>290</v>
      </c>
      <c r="AI31" s="2">
        <v>45110</v>
      </c>
      <c r="AJ31" t="s">
        <v>290</v>
      </c>
      <c r="AK31" t="s">
        <v>46</v>
      </c>
      <c r="AN31" s="24">
        <f t="shared" si="6"/>
        <v>1</v>
      </c>
      <c r="AP31" t="s">
        <v>2444</v>
      </c>
      <c r="AQ31" s="21">
        <v>45118.65347222222</v>
      </c>
      <c r="AR31" s="20">
        <v>8</v>
      </c>
      <c r="AS31" s="21">
        <v>45110</v>
      </c>
      <c r="AT31" s="21">
        <f t="shared" si="2"/>
        <v>45110.333333333336</v>
      </c>
      <c r="AU31" s="21">
        <f t="shared" si="8"/>
        <v>45110.666666666672</v>
      </c>
      <c r="AV31" s="21">
        <v>45145.611805555556</v>
      </c>
      <c r="AW31" s="1">
        <f t="shared" si="3"/>
        <v>45110.333333333336</v>
      </c>
      <c r="AX31">
        <v>0</v>
      </c>
      <c r="BA31">
        <f t="shared" si="4"/>
        <v>0.33333333333333331</v>
      </c>
      <c r="BB31">
        <v>8</v>
      </c>
      <c r="BC31">
        <f t="shared" si="5"/>
        <v>80000</v>
      </c>
    </row>
    <row r="32" spans="1:55" x14ac:dyDescent="0.25">
      <c r="A32">
        <v>56521</v>
      </c>
      <c r="B32" t="s">
        <v>35</v>
      </c>
      <c r="C32" t="s">
        <v>36</v>
      </c>
      <c r="E32" t="str">
        <f t="shared" si="0"/>
        <v>EI-</v>
      </c>
      <c r="F32" t="s">
        <v>20</v>
      </c>
      <c r="G32" t="s">
        <v>51</v>
      </c>
      <c r="H32" t="s">
        <v>2418</v>
      </c>
      <c r="I32" t="s">
        <v>39</v>
      </c>
      <c r="J32" t="s">
        <v>842</v>
      </c>
      <c r="K32" s="1">
        <v>45406.652777777781</v>
      </c>
      <c r="L32" t="s">
        <v>41</v>
      </c>
      <c r="N32" s="2">
        <v>45290</v>
      </c>
      <c r="O32" s="2">
        <v>45290</v>
      </c>
      <c r="P32">
        <v>4</v>
      </c>
      <c r="Q32">
        <v>4</v>
      </c>
      <c r="R32">
        <v>8</v>
      </c>
      <c r="S32">
        <v>8</v>
      </c>
      <c r="T32">
        <v>0</v>
      </c>
      <c r="U32" s="1">
        <v>45290.54583333333</v>
      </c>
      <c r="V32" s="1">
        <v>45406.652777777781</v>
      </c>
      <c r="W32" t="s">
        <v>842</v>
      </c>
      <c r="Z32" s="13">
        <f t="shared" si="1"/>
        <v>116.10694444445107</v>
      </c>
      <c r="AB32" t="s">
        <v>338</v>
      </c>
      <c r="AC32">
        <v>633799</v>
      </c>
      <c r="AF32" t="s">
        <v>844</v>
      </c>
      <c r="AI32" s="2">
        <v>45290</v>
      </c>
      <c r="AJ32" t="s">
        <v>119</v>
      </c>
      <c r="AK32" t="s">
        <v>46</v>
      </c>
      <c r="AN32" s="24">
        <f t="shared" si="6"/>
        <v>1</v>
      </c>
      <c r="AP32" t="s">
        <v>2444</v>
      </c>
      <c r="AQ32" s="21">
        <v>45120.788194444445</v>
      </c>
      <c r="AR32" s="20">
        <v>8</v>
      </c>
      <c r="AS32" s="21">
        <v>45290</v>
      </c>
      <c r="AT32" s="21">
        <f t="shared" si="2"/>
        <v>45290.333333333336</v>
      </c>
      <c r="AU32" s="21">
        <f t="shared" si="8"/>
        <v>45290.666666666672</v>
      </c>
      <c r="AV32" s="21">
        <v>45406.652777777781</v>
      </c>
      <c r="AW32" s="1">
        <f t="shared" si="3"/>
        <v>45290.333333333336</v>
      </c>
      <c r="AX32">
        <v>0</v>
      </c>
      <c r="BA32">
        <f t="shared" si="4"/>
        <v>0.33333333333333331</v>
      </c>
      <c r="BB32">
        <v>8</v>
      </c>
      <c r="BC32">
        <f t="shared" si="5"/>
        <v>80000</v>
      </c>
    </row>
    <row r="33" spans="1:55" x14ac:dyDescent="0.25">
      <c r="A33">
        <v>48410</v>
      </c>
      <c r="B33" t="s">
        <v>35</v>
      </c>
      <c r="C33" t="s">
        <v>36</v>
      </c>
      <c r="E33" t="str">
        <f t="shared" si="0"/>
        <v>EI-</v>
      </c>
      <c r="F33" t="s">
        <v>20</v>
      </c>
      <c r="G33" t="s">
        <v>51</v>
      </c>
      <c r="H33" t="s">
        <v>1762</v>
      </c>
      <c r="I33" t="s">
        <v>39</v>
      </c>
      <c r="J33" t="s">
        <v>40</v>
      </c>
      <c r="K33" s="1">
        <v>45259.556250000001</v>
      </c>
      <c r="L33" t="s">
        <v>41</v>
      </c>
      <c r="N33" s="2">
        <v>45127</v>
      </c>
      <c r="O33" s="2">
        <v>45127</v>
      </c>
      <c r="P33">
        <v>8</v>
      </c>
      <c r="Q33">
        <v>8</v>
      </c>
      <c r="R33">
        <v>8</v>
      </c>
      <c r="S33">
        <v>8</v>
      </c>
      <c r="T33">
        <v>100</v>
      </c>
      <c r="U33" s="1">
        <v>45127.361805555556</v>
      </c>
      <c r="V33" s="1">
        <v>45259.556250000001</v>
      </c>
      <c r="W33" t="s">
        <v>39</v>
      </c>
      <c r="Z33" s="13">
        <f t="shared" si="1"/>
        <v>132.19444444444525</v>
      </c>
      <c r="AB33" t="s">
        <v>59</v>
      </c>
      <c r="AC33" t="s">
        <v>54</v>
      </c>
      <c r="AD33" t="s">
        <v>43</v>
      </c>
      <c r="AF33" t="s">
        <v>1632</v>
      </c>
      <c r="AI33" s="2">
        <v>45127</v>
      </c>
      <c r="AJ33" t="s">
        <v>43</v>
      </c>
      <c r="AK33" t="s">
        <v>46</v>
      </c>
      <c r="AN33" s="24">
        <f t="shared" si="6"/>
        <v>1</v>
      </c>
      <c r="AP33" t="s">
        <v>2442</v>
      </c>
      <c r="AQ33" s="21">
        <v>45217.694444444445</v>
      </c>
      <c r="AR33" s="20">
        <v>8</v>
      </c>
      <c r="AS33" s="21">
        <v>45127</v>
      </c>
      <c r="AT33" s="21">
        <f t="shared" si="2"/>
        <v>45127.333333333336</v>
      </c>
      <c r="AU33" s="21">
        <f t="shared" si="8"/>
        <v>45127.666666666672</v>
      </c>
      <c r="AV33" s="21">
        <v>45259.556250000001</v>
      </c>
      <c r="AW33" s="1">
        <f t="shared" si="3"/>
        <v>45127.333333333336</v>
      </c>
      <c r="AX33">
        <v>0</v>
      </c>
      <c r="BA33">
        <f t="shared" si="4"/>
        <v>0.33333333333333331</v>
      </c>
      <c r="BB33">
        <v>8</v>
      </c>
      <c r="BC33">
        <f t="shared" si="5"/>
        <v>80000</v>
      </c>
    </row>
    <row r="34" spans="1:55" x14ac:dyDescent="0.25">
      <c r="A34">
        <v>54718</v>
      </c>
      <c r="B34" t="s">
        <v>35</v>
      </c>
      <c r="C34" t="s">
        <v>36</v>
      </c>
      <c r="E34" t="str">
        <f t="shared" si="0"/>
        <v>EI-</v>
      </c>
      <c r="F34" t="s">
        <v>20</v>
      </c>
      <c r="G34" t="s">
        <v>37</v>
      </c>
      <c r="H34" t="s">
        <v>1505</v>
      </c>
      <c r="I34" t="s">
        <v>39</v>
      </c>
      <c r="J34" t="s">
        <v>842</v>
      </c>
      <c r="K34" s="1">
        <v>45407.427083333336</v>
      </c>
      <c r="L34" t="s">
        <v>41</v>
      </c>
      <c r="N34" s="2">
        <v>45250</v>
      </c>
      <c r="O34" s="2">
        <v>45250</v>
      </c>
      <c r="P34">
        <v>4</v>
      </c>
      <c r="Q34">
        <v>4</v>
      </c>
      <c r="R34">
        <v>8</v>
      </c>
      <c r="S34">
        <v>8</v>
      </c>
      <c r="T34">
        <v>0</v>
      </c>
      <c r="U34" s="1">
        <v>45247.46597222222</v>
      </c>
      <c r="V34" s="1">
        <v>45407.427083333336</v>
      </c>
      <c r="W34" t="s">
        <v>842</v>
      </c>
      <c r="Z34" s="13">
        <f t="shared" si="1"/>
        <v>159.96111111111531</v>
      </c>
      <c r="AB34" t="s">
        <v>338</v>
      </c>
      <c r="AC34">
        <v>633799</v>
      </c>
      <c r="AD34" t="s">
        <v>2271</v>
      </c>
      <c r="AF34" t="s">
        <v>844</v>
      </c>
      <c r="AI34" s="2">
        <v>45247</v>
      </c>
      <c r="AJ34" t="s">
        <v>119</v>
      </c>
      <c r="AK34" t="s">
        <v>46</v>
      </c>
      <c r="AN34" s="24">
        <f t="shared" si="6"/>
        <v>1</v>
      </c>
      <c r="AP34" t="s">
        <v>2441</v>
      </c>
      <c r="AQ34" s="21">
        <v>45225.400694444441</v>
      </c>
      <c r="AR34" s="20">
        <v>8</v>
      </c>
      <c r="AS34" s="21">
        <v>45250</v>
      </c>
      <c r="AT34" s="21">
        <f t="shared" si="2"/>
        <v>45250.333333333336</v>
      </c>
      <c r="AU34" s="21">
        <f t="shared" si="8"/>
        <v>45250.666666666672</v>
      </c>
      <c r="AV34" s="21">
        <v>45407.427083333336</v>
      </c>
      <c r="AW34" s="1">
        <f t="shared" si="3"/>
        <v>45250.333333333336</v>
      </c>
      <c r="AX34">
        <v>0</v>
      </c>
      <c r="BA34">
        <f t="shared" si="4"/>
        <v>0.33333333333333331</v>
      </c>
      <c r="BB34">
        <v>8</v>
      </c>
      <c r="BC34">
        <f t="shared" si="5"/>
        <v>80000</v>
      </c>
    </row>
    <row r="35" spans="1:55" x14ac:dyDescent="0.25">
      <c r="A35">
        <v>44768</v>
      </c>
      <c r="B35" t="s">
        <v>35</v>
      </c>
      <c r="C35" t="s">
        <v>36</v>
      </c>
      <c r="E35" t="str">
        <f t="shared" si="0"/>
        <v>EI-</v>
      </c>
      <c r="F35" t="s">
        <v>20</v>
      </c>
      <c r="G35" t="s">
        <v>37</v>
      </c>
      <c r="H35" t="s">
        <v>1161</v>
      </c>
      <c r="I35" t="s">
        <v>39</v>
      </c>
      <c r="J35" t="s">
        <v>40</v>
      </c>
      <c r="K35" s="1">
        <v>45259.515277777777</v>
      </c>
      <c r="L35" t="s">
        <v>41</v>
      </c>
      <c r="N35" s="2">
        <v>45052</v>
      </c>
      <c r="O35" s="2">
        <v>45052</v>
      </c>
      <c r="P35">
        <v>8</v>
      </c>
      <c r="Q35">
        <v>8</v>
      </c>
      <c r="R35">
        <v>8</v>
      </c>
      <c r="S35">
        <v>8</v>
      </c>
      <c r="T35">
        <v>100</v>
      </c>
      <c r="U35" s="1">
        <v>45052.490277777775</v>
      </c>
      <c r="V35" s="1">
        <v>45259.515277777777</v>
      </c>
      <c r="W35" t="s">
        <v>39</v>
      </c>
      <c r="Z35" s="13">
        <f t="shared" si="1"/>
        <v>207.02500000000146</v>
      </c>
      <c r="AB35" t="s">
        <v>59</v>
      </c>
      <c r="AC35">
        <v>633459</v>
      </c>
      <c r="AD35" t="s">
        <v>43</v>
      </c>
      <c r="AF35" t="s">
        <v>1102</v>
      </c>
      <c r="AI35" s="2">
        <v>45052</v>
      </c>
      <c r="AJ35" t="s">
        <v>43</v>
      </c>
      <c r="AK35" t="s">
        <v>46</v>
      </c>
      <c r="AN35" s="24">
        <f t="shared" si="6"/>
        <v>1</v>
      </c>
      <c r="AP35" t="s">
        <v>2444</v>
      </c>
      <c r="AQ35" s="21">
        <v>45143.541666666664</v>
      </c>
      <c r="AR35" s="20">
        <v>8</v>
      </c>
      <c r="AS35" s="21">
        <v>45052</v>
      </c>
      <c r="AT35" s="21">
        <f t="shared" si="2"/>
        <v>45052.333333333336</v>
      </c>
      <c r="AU35" s="21">
        <f t="shared" si="8"/>
        <v>45052.666666666672</v>
      </c>
      <c r="AV35" s="21">
        <v>45259.515277777777</v>
      </c>
      <c r="AW35" s="1">
        <f t="shared" si="3"/>
        <v>45052.333333333336</v>
      </c>
      <c r="AX35">
        <v>0</v>
      </c>
      <c r="BA35">
        <f t="shared" si="4"/>
        <v>0.33333333333333331</v>
      </c>
      <c r="BB35">
        <v>8</v>
      </c>
      <c r="BC35">
        <f t="shared" si="5"/>
        <v>80000</v>
      </c>
    </row>
    <row r="36" spans="1:55" x14ac:dyDescent="0.25">
      <c r="A36">
        <v>47068</v>
      </c>
      <c r="B36" t="s">
        <v>35</v>
      </c>
      <c r="C36" t="s">
        <v>36</v>
      </c>
      <c r="E36" t="str">
        <f t="shared" si="0"/>
        <v>RE-</v>
      </c>
      <c r="F36" t="s">
        <v>20</v>
      </c>
      <c r="G36" t="s">
        <v>51</v>
      </c>
      <c r="H36" t="s">
        <v>1583</v>
      </c>
      <c r="I36" t="s">
        <v>39</v>
      </c>
      <c r="J36" t="s">
        <v>239</v>
      </c>
      <c r="K36" s="1">
        <v>45106.09652777778</v>
      </c>
      <c r="L36" t="s">
        <v>41</v>
      </c>
      <c r="N36" s="2">
        <v>45098</v>
      </c>
      <c r="O36" s="2">
        <v>45098</v>
      </c>
      <c r="P36">
        <v>7</v>
      </c>
      <c r="Q36">
        <v>7</v>
      </c>
      <c r="R36">
        <v>7</v>
      </c>
      <c r="S36">
        <v>7</v>
      </c>
      <c r="T36">
        <v>100</v>
      </c>
      <c r="U36" s="1">
        <v>45099.765277777777</v>
      </c>
      <c r="V36" s="1">
        <v>45106.09652777778</v>
      </c>
      <c r="W36" t="s">
        <v>100</v>
      </c>
      <c r="Z36" s="13">
        <f t="shared" si="1"/>
        <v>6.3312500000029104</v>
      </c>
      <c r="AB36" t="s">
        <v>306</v>
      </c>
      <c r="AC36">
        <v>633427</v>
      </c>
      <c r="AD36" t="s">
        <v>307</v>
      </c>
      <c r="AI36" s="2">
        <v>45099</v>
      </c>
      <c r="AJ36" t="s">
        <v>307</v>
      </c>
      <c r="AK36" t="s">
        <v>46</v>
      </c>
      <c r="AN36" s="24">
        <f t="shared" si="6"/>
        <v>1</v>
      </c>
      <c r="AP36" t="s">
        <v>2444</v>
      </c>
      <c r="AQ36" s="21">
        <v>45175.715277777781</v>
      </c>
      <c r="AR36" s="20">
        <v>7</v>
      </c>
      <c r="AS36" s="21">
        <v>45098</v>
      </c>
      <c r="AT36" s="21">
        <f t="shared" si="2"/>
        <v>45098.333333333336</v>
      </c>
      <c r="AU36" s="21">
        <f t="shared" si="8"/>
        <v>45098.625</v>
      </c>
      <c r="AV36" s="21">
        <v>45106.09652777778</v>
      </c>
      <c r="AW36" s="1">
        <f t="shared" si="3"/>
        <v>45098.333333333336</v>
      </c>
      <c r="AX36">
        <v>0</v>
      </c>
      <c r="BA36">
        <f t="shared" si="4"/>
        <v>0.29166666666666669</v>
      </c>
      <c r="BB36">
        <v>7</v>
      </c>
      <c r="BC36">
        <f t="shared" si="5"/>
        <v>70000</v>
      </c>
    </row>
    <row r="37" spans="1:55" x14ac:dyDescent="0.25">
      <c r="A37">
        <v>42310</v>
      </c>
      <c r="B37" t="s">
        <v>35</v>
      </c>
      <c r="C37" t="s">
        <v>36</v>
      </c>
      <c r="E37" t="str">
        <f t="shared" si="0"/>
        <v>RE-</v>
      </c>
      <c r="F37" t="s">
        <v>20</v>
      </c>
      <c r="G37" t="s">
        <v>51</v>
      </c>
      <c r="H37" t="s">
        <v>795</v>
      </c>
      <c r="I37" t="s">
        <v>39</v>
      </c>
      <c r="J37" t="s">
        <v>185</v>
      </c>
      <c r="K37" s="1">
        <v>45019.507638888892</v>
      </c>
      <c r="L37" t="s">
        <v>41</v>
      </c>
      <c r="N37" s="2">
        <v>45017</v>
      </c>
      <c r="O37" s="2">
        <v>45017</v>
      </c>
      <c r="P37">
        <v>7</v>
      </c>
      <c r="Q37">
        <v>7</v>
      </c>
      <c r="R37">
        <v>7</v>
      </c>
      <c r="S37">
        <v>7</v>
      </c>
      <c r="T37">
        <v>100</v>
      </c>
      <c r="U37" s="1">
        <v>45003.662499999999</v>
      </c>
      <c r="V37" s="1">
        <v>45019.507638888892</v>
      </c>
      <c r="W37" t="s">
        <v>100</v>
      </c>
      <c r="Y37" t="s">
        <v>796</v>
      </c>
      <c r="Z37" s="13">
        <f t="shared" si="1"/>
        <v>15.845138888893416</v>
      </c>
      <c r="AB37" t="s">
        <v>797</v>
      </c>
      <c r="AC37" t="s">
        <v>798</v>
      </c>
      <c r="AD37" t="s">
        <v>109</v>
      </c>
      <c r="AF37" t="s">
        <v>239</v>
      </c>
      <c r="AI37" s="2">
        <v>45003</v>
      </c>
      <c r="AJ37" t="s">
        <v>110</v>
      </c>
      <c r="AK37" t="s">
        <v>46</v>
      </c>
      <c r="AN37" s="24">
        <f t="shared" si="6"/>
        <v>1</v>
      </c>
      <c r="AP37" t="s">
        <v>2442</v>
      </c>
      <c r="AQ37" s="21">
        <v>45247.508333333331</v>
      </c>
      <c r="AR37" s="20">
        <v>7</v>
      </c>
      <c r="AS37" s="21">
        <v>45017</v>
      </c>
      <c r="AT37" s="21">
        <f t="shared" si="2"/>
        <v>45017.333333333336</v>
      </c>
      <c r="AU37" s="21">
        <f t="shared" si="8"/>
        <v>45017.625</v>
      </c>
      <c r="AV37" s="21">
        <v>45019.507638888892</v>
      </c>
      <c r="AW37" s="1">
        <f t="shared" si="3"/>
        <v>45017.333333333336</v>
      </c>
      <c r="AX37">
        <v>0</v>
      </c>
      <c r="BA37">
        <f t="shared" si="4"/>
        <v>0.29166666666666669</v>
      </c>
      <c r="BB37">
        <v>7</v>
      </c>
      <c r="BC37">
        <f t="shared" si="5"/>
        <v>70000</v>
      </c>
    </row>
    <row r="38" spans="1:55" x14ac:dyDescent="0.25">
      <c r="A38">
        <v>41504</v>
      </c>
      <c r="B38" t="s">
        <v>35</v>
      </c>
      <c r="C38" t="s">
        <v>36</v>
      </c>
      <c r="E38" t="str">
        <f t="shared" si="0"/>
        <v>RE-</v>
      </c>
      <c r="F38" t="s">
        <v>20</v>
      </c>
      <c r="G38" t="s">
        <v>51</v>
      </c>
      <c r="H38" t="s">
        <v>774</v>
      </c>
      <c r="I38" t="s">
        <v>39</v>
      </c>
      <c r="J38" t="s">
        <v>118</v>
      </c>
      <c r="K38" s="1">
        <v>45004.098611111112</v>
      </c>
      <c r="L38" t="s">
        <v>41</v>
      </c>
      <c r="N38" s="2">
        <v>44987</v>
      </c>
      <c r="O38" s="2">
        <v>44989</v>
      </c>
      <c r="P38">
        <v>7</v>
      </c>
      <c r="Q38">
        <v>7</v>
      </c>
      <c r="R38">
        <v>7</v>
      </c>
      <c r="S38">
        <v>7</v>
      </c>
      <c r="T38">
        <v>100</v>
      </c>
      <c r="U38" s="1">
        <v>44985.468055555553</v>
      </c>
      <c r="V38" s="1">
        <v>45004.098611111112</v>
      </c>
      <c r="W38" t="s">
        <v>100</v>
      </c>
      <c r="Z38" s="13">
        <f t="shared" si="1"/>
        <v>18.630555555559113</v>
      </c>
      <c r="AB38" t="s">
        <v>775</v>
      </c>
      <c r="AC38" t="s">
        <v>54</v>
      </c>
      <c r="AD38" t="s">
        <v>776</v>
      </c>
      <c r="AF38" t="s">
        <v>239</v>
      </c>
      <c r="AI38" s="2">
        <v>44985</v>
      </c>
      <c r="AJ38" t="s">
        <v>81</v>
      </c>
      <c r="AK38" t="s">
        <v>46</v>
      </c>
      <c r="AN38" s="24">
        <f t="shared" si="6"/>
        <v>1</v>
      </c>
      <c r="AP38" t="s">
        <v>2442</v>
      </c>
      <c r="AQ38" s="21">
        <v>45272.53402777778</v>
      </c>
      <c r="AR38" s="20">
        <v>7</v>
      </c>
      <c r="AS38" s="21">
        <v>44987</v>
      </c>
      <c r="AT38" s="21">
        <f t="shared" si="2"/>
        <v>44987.333333333336</v>
      </c>
      <c r="AU38" s="21">
        <f t="shared" si="8"/>
        <v>44987.625</v>
      </c>
      <c r="AV38" s="21">
        <v>45004.098611111112</v>
      </c>
      <c r="AW38" s="1">
        <f t="shared" si="3"/>
        <v>44987.333333333336</v>
      </c>
      <c r="AX38">
        <v>0</v>
      </c>
      <c r="BA38">
        <f t="shared" si="4"/>
        <v>0.29166666666666669</v>
      </c>
      <c r="BB38">
        <v>7</v>
      </c>
      <c r="BC38">
        <f t="shared" si="5"/>
        <v>70000</v>
      </c>
    </row>
    <row r="39" spans="1:55" x14ac:dyDescent="0.25">
      <c r="A39">
        <v>53085</v>
      </c>
      <c r="B39" t="s">
        <v>35</v>
      </c>
      <c r="C39" t="s">
        <v>36</v>
      </c>
      <c r="E39" t="str">
        <f t="shared" si="0"/>
        <v>RE-</v>
      </c>
      <c r="F39" t="s">
        <v>20</v>
      </c>
      <c r="G39" t="s">
        <v>115</v>
      </c>
      <c r="H39" t="s">
        <v>2199</v>
      </c>
      <c r="I39" t="s">
        <v>39</v>
      </c>
      <c r="J39" t="s">
        <v>239</v>
      </c>
      <c r="K39" s="1">
        <v>45212.713888888888</v>
      </c>
      <c r="L39" t="s">
        <v>41</v>
      </c>
      <c r="N39" s="2">
        <v>45212</v>
      </c>
      <c r="O39" s="2">
        <v>45212</v>
      </c>
      <c r="R39">
        <v>6</v>
      </c>
      <c r="S39">
        <v>6</v>
      </c>
      <c r="T39">
        <v>100</v>
      </c>
      <c r="U39" s="1">
        <v>45212.652777777781</v>
      </c>
      <c r="V39" s="1">
        <v>45212.713888888888</v>
      </c>
      <c r="W39" t="s">
        <v>239</v>
      </c>
      <c r="Z39" s="13">
        <f t="shared" si="1"/>
        <v>6.1111111106583849E-2</v>
      </c>
      <c r="AB39" t="s">
        <v>1470</v>
      </c>
      <c r="AC39">
        <v>633426</v>
      </c>
      <c r="AD39" t="s">
        <v>1471</v>
      </c>
      <c r="AI39" s="2">
        <v>45212</v>
      </c>
      <c r="AJ39" t="s">
        <v>186</v>
      </c>
      <c r="AK39" t="s">
        <v>46</v>
      </c>
      <c r="AN39" s="24">
        <f t="shared" si="6"/>
        <v>1</v>
      </c>
      <c r="AP39" t="s">
        <v>2441</v>
      </c>
      <c r="AQ39" s="21">
        <v>45275.538888888892</v>
      </c>
      <c r="AR39" s="20">
        <v>6</v>
      </c>
      <c r="AS39" s="21">
        <v>45212</v>
      </c>
      <c r="AT39" s="21">
        <f t="shared" si="2"/>
        <v>45212.333333333336</v>
      </c>
      <c r="AU39" s="21">
        <f t="shared" si="8"/>
        <v>45212.583333333336</v>
      </c>
      <c r="AV39" s="21">
        <v>45212.713888888888</v>
      </c>
      <c r="AW39" s="1">
        <f t="shared" si="3"/>
        <v>45212.333333333336</v>
      </c>
      <c r="AX39">
        <v>0</v>
      </c>
      <c r="BA39">
        <f t="shared" si="4"/>
        <v>0.25</v>
      </c>
      <c r="BB39">
        <v>6</v>
      </c>
      <c r="BC39">
        <f t="shared" si="5"/>
        <v>60000</v>
      </c>
    </row>
    <row r="40" spans="1:55" x14ac:dyDescent="0.25">
      <c r="A40">
        <v>48253</v>
      </c>
      <c r="B40" t="s">
        <v>35</v>
      </c>
      <c r="C40" t="s">
        <v>36</v>
      </c>
      <c r="E40" t="str">
        <f t="shared" si="0"/>
        <v>EI-</v>
      </c>
      <c r="F40" t="s">
        <v>20</v>
      </c>
      <c r="G40" t="s">
        <v>37</v>
      </c>
      <c r="H40" t="s">
        <v>1742</v>
      </c>
      <c r="I40" t="s">
        <v>39</v>
      </c>
      <c r="J40" t="s">
        <v>842</v>
      </c>
      <c r="K40" s="1">
        <v>45204.734027777777</v>
      </c>
      <c r="L40" t="s">
        <v>41</v>
      </c>
      <c r="N40" s="2">
        <v>45125</v>
      </c>
      <c r="O40" s="2">
        <v>45125</v>
      </c>
      <c r="R40">
        <v>6</v>
      </c>
      <c r="S40">
        <v>6</v>
      </c>
      <c r="T40">
        <v>0</v>
      </c>
      <c r="U40" s="1">
        <v>45125.74722222222</v>
      </c>
      <c r="V40" s="1">
        <v>45125.884722222225</v>
      </c>
      <c r="W40" t="s">
        <v>159</v>
      </c>
      <c r="Z40" s="13">
        <f t="shared" si="1"/>
        <v>0.13750000000436557</v>
      </c>
      <c r="AB40" t="s">
        <v>338</v>
      </c>
      <c r="AC40">
        <v>633799</v>
      </c>
      <c r="AD40" t="s">
        <v>119</v>
      </c>
      <c r="AI40" s="2">
        <v>45125</v>
      </c>
      <c r="AJ40" t="s">
        <v>119</v>
      </c>
      <c r="AK40" t="s">
        <v>46</v>
      </c>
      <c r="AN40" s="24">
        <f t="shared" si="6"/>
        <v>1</v>
      </c>
      <c r="AP40" t="s">
        <v>2441</v>
      </c>
      <c r="AQ40" s="21">
        <v>45278.748611111114</v>
      </c>
      <c r="AR40" s="20">
        <v>6</v>
      </c>
      <c r="AS40" s="21">
        <v>45125</v>
      </c>
      <c r="AT40" s="21">
        <f t="shared" si="2"/>
        <v>45125.333333333336</v>
      </c>
      <c r="AU40" s="21">
        <f t="shared" si="8"/>
        <v>45125.583333333336</v>
      </c>
      <c r="AV40" s="21">
        <v>45125.884722222225</v>
      </c>
      <c r="AW40" s="1">
        <f t="shared" si="3"/>
        <v>45125.333333333336</v>
      </c>
      <c r="AX40">
        <v>0</v>
      </c>
      <c r="BA40">
        <f t="shared" si="4"/>
        <v>0.25</v>
      </c>
      <c r="BB40">
        <v>6</v>
      </c>
      <c r="BC40">
        <f t="shared" si="5"/>
        <v>60000</v>
      </c>
    </row>
    <row r="41" spans="1:55" x14ac:dyDescent="0.25">
      <c r="A41">
        <v>46148</v>
      </c>
      <c r="B41" t="s">
        <v>35</v>
      </c>
      <c r="C41" t="s">
        <v>36</v>
      </c>
      <c r="E41" t="str">
        <f t="shared" si="0"/>
        <v>EI-</v>
      </c>
      <c r="F41" t="s">
        <v>20</v>
      </c>
      <c r="G41" t="s">
        <v>37</v>
      </c>
      <c r="H41" t="s">
        <v>1439</v>
      </c>
      <c r="I41" t="s">
        <v>39</v>
      </c>
      <c r="J41" t="s">
        <v>92</v>
      </c>
      <c r="K41" s="1">
        <v>45079.874305555553</v>
      </c>
      <c r="L41" t="s">
        <v>41</v>
      </c>
      <c r="N41" s="2">
        <v>45078</v>
      </c>
      <c r="O41" s="2">
        <v>45078</v>
      </c>
      <c r="P41">
        <v>3</v>
      </c>
      <c r="Q41">
        <v>3</v>
      </c>
      <c r="R41">
        <v>6</v>
      </c>
      <c r="S41">
        <v>6</v>
      </c>
      <c r="T41">
        <v>100</v>
      </c>
      <c r="U41" s="1">
        <v>45078.924305555556</v>
      </c>
      <c r="V41" s="1">
        <v>45079.874305555553</v>
      </c>
      <c r="W41" t="s">
        <v>92</v>
      </c>
      <c r="Z41" s="13">
        <f t="shared" si="1"/>
        <v>0.94999999999708962</v>
      </c>
      <c r="AB41" t="s">
        <v>437</v>
      </c>
      <c r="AC41">
        <v>633738</v>
      </c>
      <c r="AD41" t="s">
        <v>1422</v>
      </c>
      <c r="AF41" t="s">
        <v>92</v>
      </c>
      <c r="AI41" s="2">
        <v>45078</v>
      </c>
      <c r="AJ41" t="s">
        <v>375</v>
      </c>
      <c r="AK41" t="s">
        <v>46</v>
      </c>
      <c r="AN41" s="24">
        <f t="shared" si="6"/>
        <v>1</v>
      </c>
      <c r="AP41" t="s">
        <v>2442</v>
      </c>
      <c r="AQ41" s="21">
        <v>44963.688194444447</v>
      </c>
      <c r="AR41" s="20">
        <v>6</v>
      </c>
      <c r="AS41" s="21">
        <v>45078</v>
      </c>
      <c r="AT41" s="21">
        <f t="shared" si="2"/>
        <v>45078.333333333336</v>
      </c>
      <c r="AU41" s="21">
        <f t="shared" si="8"/>
        <v>45078.583333333336</v>
      </c>
      <c r="AV41" s="21">
        <v>45079.874305555553</v>
      </c>
      <c r="AW41" s="1">
        <f t="shared" si="3"/>
        <v>45078.333333333336</v>
      </c>
      <c r="AX41">
        <v>6.9444443943211809E-4</v>
      </c>
      <c r="BA41">
        <f t="shared" si="4"/>
        <v>0.25</v>
      </c>
      <c r="BB41">
        <v>6</v>
      </c>
      <c r="BC41">
        <f t="shared" si="5"/>
        <v>60000</v>
      </c>
    </row>
    <row r="42" spans="1:55" x14ac:dyDescent="0.25">
      <c r="A42">
        <v>46067</v>
      </c>
      <c r="B42" t="s">
        <v>35</v>
      </c>
      <c r="C42" t="s">
        <v>36</v>
      </c>
      <c r="E42" t="str">
        <f t="shared" si="0"/>
        <v>EI-</v>
      </c>
      <c r="F42" t="s">
        <v>20</v>
      </c>
      <c r="G42" t="s">
        <v>37</v>
      </c>
      <c r="H42" t="s">
        <v>1421</v>
      </c>
      <c r="I42" t="s">
        <v>39</v>
      </c>
      <c r="J42" t="s">
        <v>92</v>
      </c>
      <c r="K42" s="1">
        <v>45079.868750000001</v>
      </c>
      <c r="L42" t="s">
        <v>41</v>
      </c>
      <c r="N42" s="2">
        <v>45078</v>
      </c>
      <c r="O42" s="2">
        <v>45078</v>
      </c>
      <c r="P42">
        <v>3</v>
      </c>
      <c r="Q42">
        <v>3</v>
      </c>
      <c r="R42">
        <v>6</v>
      </c>
      <c r="S42">
        <v>6</v>
      </c>
      <c r="T42">
        <v>100</v>
      </c>
      <c r="U42" s="1">
        <v>45078.611805555556</v>
      </c>
      <c r="V42" s="1">
        <v>45079.868750000001</v>
      </c>
      <c r="W42" t="s">
        <v>92</v>
      </c>
      <c r="Z42" s="13">
        <f t="shared" si="1"/>
        <v>1.2569444444452529</v>
      </c>
      <c r="AB42" t="s">
        <v>437</v>
      </c>
      <c r="AC42">
        <v>633738</v>
      </c>
      <c r="AD42" t="s">
        <v>1422</v>
      </c>
      <c r="AF42" t="s">
        <v>92</v>
      </c>
      <c r="AI42" s="2">
        <v>45078</v>
      </c>
      <c r="AJ42" t="s">
        <v>375</v>
      </c>
      <c r="AK42" t="s">
        <v>46</v>
      </c>
      <c r="AN42" s="24">
        <f t="shared" si="6"/>
        <v>1</v>
      </c>
      <c r="AP42" t="s">
        <v>2442</v>
      </c>
      <c r="AQ42" s="21">
        <v>44963.69027777778</v>
      </c>
      <c r="AR42" s="20">
        <v>6</v>
      </c>
      <c r="AS42" s="21">
        <v>45078</v>
      </c>
      <c r="AT42" s="21">
        <f t="shared" si="2"/>
        <v>45078.333333333336</v>
      </c>
      <c r="AU42" s="21">
        <f t="shared" si="8"/>
        <v>45078.583333333336</v>
      </c>
      <c r="AV42" s="21">
        <v>45079.868750000001</v>
      </c>
      <c r="AW42" s="1">
        <f t="shared" si="3"/>
        <v>45078.333333333336</v>
      </c>
      <c r="AX42">
        <v>6.9444443943211809E-4</v>
      </c>
      <c r="BA42">
        <f t="shared" si="4"/>
        <v>0.25</v>
      </c>
      <c r="BB42">
        <v>6</v>
      </c>
      <c r="BC42">
        <f t="shared" si="5"/>
        <v>60000</v>
      </c>
    </row>
    <row r="43" spans="1:55" x14ac:dyDescent="0.25">
      <c r="A43">
        <v>41157</v>
      </c>
      <c r="B43" t="s">
        <v>35</v>
      </c>
      <c r="C43" t="s">
        <v>36</v>
      </c>
      <c r="E43" t="str">
        <f t="shared" si="0"/>
        <v>EI-</v>
      </c>
      <c r="F43" t="s">
        <v>20</v>
      </c>
      <c r="G43" t="s">
        <v>37</v>
      </c>
      <c r="H43" t="s">
        <v>586</v>
      </c>
      <c r="I43" t="s">
        <v>39</v>
      </c>
      <c r="J43" t="s">
        <v>159</v>
      </c>
      <c r="K43" s="1">
        <v>44980.384722222225</v>
      </c>
      <c r="L43" t="s">
        <v>41</v>
      </c>
      <c r="N43" s="2">
        <v>44977</v>
      </c>
      <c r="O43" s="2">
        <v>44978</v>
      </c>
      <c r="P43">
        <v>6</v>
      </c>
      <c r="Q43">
        <v>6</v>
      </c>
      <c r="R43">
        <v>6</v>
      </c>
      <c r="S43">
        <v>6</v>
      </c>
      <c r="T43">
        <v>100</v>
      </c>
      <c r="U43" s="1">
        <v>44977.736111111109</v>
      </c>
      <c r="V43" s="1">
        <v>44980.384722222225</v>
      </c>
      <c r="W43" t="s">
        <v>159</v>
      </c>
      <c r="Z43" s="13">
        <f t="shared" si="1"/>
        <v>2.648611111115315</v>
      </c>
      <c r="AB43" t="s">
        <v>75</v>
      </c>
      <c r="AC43">
        <v>633520</v>
      </c>
      <c r="AD43" t="s">
        <v>77</v>
      </c>
      <c r="AF43" t="s">
        <v>92</v>
      </c>
      <c r="AI43" s="2">
        <v>44977</v>
      </c>
      <c r="AJ43" t="s">
        <v>77</v>
      </c>
      <c r="AK43" t="s">
        <v>46</v>
      </c>
      <c r="AN43" s="24">
        <f t="shared" si="6"/>
        <v>1</v>
      </c>
      <c r="AP43" t="s">
        <v>2442</v>
      </c>
      <c r="AQ43" s="21">
        <v>45001.420138888891</v>
      </c>
      <c r="AR43" s="20">
        <v>6</v>
      </c>
      <c r="AS43" s="21">
        <v>44977</v>
      </c>
      <c r="AT43" s="21">
        <f t="shared" si="2"/>
        <v>44977.333333333336</v>
      </c>
      <c r="AU43" s="21">
        <f t="shared" si="8"/>
        <v>44977.583333333336</v>
      </c>
      <c r="AV43" s="21">
        <v>44980.384722222225</v>
      </c>
      <c r="AW43" s="1">
        <f t="shared" si="3"/>
        <v>44977.333333333336</v>
      </c>
      <c r="AX43">
        <v>6.9444443943211809E-4</v>
      </c>
      <c r="BA43">
        <f t="shared" si="4"/>
        <v>0.25</v>
      </c>
      <c r="BB43">
        <v>6</v>
      </c>
      <c r="BC43">
        <f t="shared" si="5"/>
        <v>60000</v>
      </c>
    </row>
    <row r="44" spans="1:55" x14ac:dyDescent="0.25">
      <c r="A44">
        <v>53091</v>
      </c>
      <c r="B44" t="s">
        <v>35</v>
      </c>
      <c r="C44" t="s">
        <v>36</v>
      </c>
      <c r="E44" t="str">
        <f t="shared" si="0"/>
        <v>RE-</v>
      </c>
      <c r="F44" t="s">
        <v>20</v>
      </c>
      <c r="G44" t="s">
        <v>37</v>
      </c>
      <c r="H44" t="s">
        <v>2200</v>
      </c>
      <c r="I44" t="s">
        <v>39</v>
      </c>
      <c r="J44" t="s">
        <v>239</v>
      </c>
      <c r="K44" s="1">
        <v>45215.411805555559</v>
      </c>
      <c r="L44" t="s">
        <v>41</v>
      </c>
      <c r="N44" s="2">
        <v>45215</v>
      </c>
      <c r="O44" s="2">
        <v>45215</v>
      </c>
      <c r="R44">
        <v>6</v>
      </c>
      <c r="S44">
        <v>6</v>
      </c>
      <c r="T44">
        <v>100</v>
      </c>
      <c r="U44" s="1">
        <v>45212.688888888886</v>
      </c>
      <c r="V44" s="1">
        <v>45215.411805555559</v>
      </c>
      <c r="W44" t="s">
        <v>239</v>
      </c>
      <c r="Z44" s="13">
        <f t="shared" si="1"/>
        <v>2.7229166666729725</v>
      </c>
      <c r="AB44" t="s">
        <v>258</v>
      </c>
      <c r="AC44">
        <v>633769</v>
      </c>
      <c r="AD44" t="s">
        <v>259</v>
      </c>
      <c r="AI44" s="2">
        <v>45212</v>
      </c>
      <c r="AJ44" t="s">
        <v>259</v>
      </c>
      <c r="AK44" t="s">
        <v>46</v>
      </c>
      <c r="AN44" s="24" t="str">
        <f t="shared" si="6"/>
        <v xml:space="preserve"> </v>
      </c>
      <c r="AP44" t="s">
        <v>2442</v>
      </c>
      <c r="AQ44" s="21">
        <v>45001.425000000003</v>
      </c>
      <c r="AR44" s="20">
        <v>6</v>
      </c>
      <c r="AS44" s="21">
        <v>45215</v>
      </c>
      <c r="AT44" s="21">
        <f t="shared" si="2"/>
        <v>45215.333333333336</v>
      </c>
      <c r="AU44" s="21">
        <f t="shared" si="8"/>
        <v>45215.583333333336</v>
      </c>
      <c r="AV44" s="21">
        <v>45215.411805555559</v>
      </c>
      <c r="AW44" s="1">
        <f t="shared" si="3"/>
        <v>45215.333333333336</v>
      </c>
      <c r="AX44">
        <v>6.9444443943211809E-4</v>
      </c>
      <c r="BA44">
        <f t="shared" si="4"/>
        <v>0.25</v>
      </c>
      <c r="BB44">
        <v>6</v>
      </c>
      <c r="BC44">
        <f t="shared" si="5"/>
        <v>60000</v>
      </c>
    </row>
    <row r="45" spans="1:55" x14ac:dyDescent="0.25">
      <c r="A45">
        <v>46161</v>
      </c>
      <c r="B45" t="s">
        <v>35</v>
      </c>
      <c r="C45" t="s">
        <v>36</v>
      </c>
      <c r="E45" t="str">
        <f t="shared" si="0"/>
        <v>EI-</v>
      </c>
      <c r="F45" t="s">
        <v>20</v>
      </c>
      <c r="G45" t="s">
        <v>37</v>
      </c>
      <c r="H45" t="s">
        <v>457</v>
      </c>
      <c r="I45" t="s">
        <v>39</v>
      </c>
      <c r="J45" t="s">
        <v>92</v>
      </c>
      <c r="K45" s="1">
        <v>45084.646527777775</v>
      </c>
      <c r="L45" t="s">
        <v>41</v>
      </c>
      <c r="N45" s="2">
        <v>45078</v>
      </c>
      <c r="O45" s="2">
        <v>45078</v>
      </c>
      <c r="P45">
        <v>3</v>
      </c>
      <c r="Q45">
        <v>3</v>
      </c>
      <c r="R45">
        <v>6</v>
      </c>
      <c r="S45">
        <v>6</v>
      </c>
      <c r="T45">
        <v>100</v>
      </c>
      <c r="U45" s="1">
        <v>45078.970833333333</v>
      </c>
      <c r="V45" s="1">
        <v>45082.954861111109</v>
      </c>
      <c r="W45" t="s">
        <v>92</v>
      </c>
      <c r="Z45" s="13">
        <f t="shared" si="1"/>
        <v>3.984027777776646</v>
      </c>
      <c r="AB45" t="s">
        <v>75</v>
      </c>
      <c r="AC45">
        <v>633520</v>
      </c>
      <c r="AD45" t="s">
        <v>936</v>
      </c>
      <c r="AF45" t="s">
        <v>92</v>
      </c>
      <c r="AI45" s="2">
        <v>45078</v>
      </c>
      <c r="AJ45" t="s">
        <v>77</v>
      </c>
      <c r="AK45" t="s">
        <v>46</v>
      </c>
      <c r="AN45" s="24">
        <f t="shared" si="6"/>
        <v>1</v>
      </c>
      <c r="AP45" t="s">
        <v>2442</v>
      </c>
      <c r="AQ45" s="21">
        <v>45001.429166666669</v>
      </c>
      <c r="AR45" s="20">
        <v>6</v>
      </c>
      <c r="AS45" s="21">
        <v>45078</v>
      </c>
      <c r="AT45" s="21">
        <f t="shared" si="2"/>
        <v>45078.333333333336</v>
      </c>
      <c r="AU45" s="21">
        <f t="shared" si="8"/>
        <v>45078.583333333336</v>
      </c>
      <c r="AV45" s="21">
        <v>45082.954861111109</v>
      </c>
      <c r="AW45" s="1">
        <f t="shared" si="3"/>
        <v>45078.333333333336</v>
      </c>
      <c r="AX45">
        <v>6.9444443943211809E-4</v>
      </c>
      <c r="BA45">
        <f t="shared" si="4"/>
        <v>0.25</v>
      </c>
      <c r="BB45">
        <v>6</v>
      </c>
      <c r="BC45">
        <f t="shared" si="5"/>
        <v>60000</v>
      </c>
    </row>
    <row r="46" spans="1:55" x14ac:dyDescent="0.25">
      <c r="A46">
        <v>43477</v>
      </c>
      <c r="B46" t="s">
        <v>35</v>
      </c>
      <c r="C46" t="s">
        <v>36</v>
      </c>
      <c r="E46" t="str">
        <f t="shared" si="0"/>
        <v>RE-</v>
      </c>
      <c r="F46" t="s">
        <v>20</v>
      </c>
      <c r="G46" t="s">
        <v>37</v>
      </c>
      <c r="H46" t="s">
        <v>960</v>
      </c>
      <c r="I46" t="s">
        <v>39</v>
      </c>
      <c r="J46" t="s">
        <v>185</v>
      </c>
      <c r="K46" s="1">
        <v>45034.6</v>
      </c>
      <c r="L46" t="s">
        <v>41</v>
      </c>
      <c r="N46" s="2">
        <v>45027</v>
      </c>
      <c r="O46" s="2">
        <v>45034</v>
      </c>
      <c r="P46">
        <v>3</v>
      </c>
      <c r="Q46">
        <v>3</v>
      </c>
      <c r="R46">
        <v>6</v>
      </c>
      <c r="S46">
        <v>6</v>
      </c>
      <c r="T46">
        <v>100</v>
      </c>
      <c r="U46" s="1">
        <v>45027.382638888892</v>
      </c>
      <c r="V46" s="1">
        <v>45034.6</v>
      </c>
      <c r="W46" t="s">
        <v>185</v>
      </c>
      <c r="Z46" s="13">
        <f t="shared" si="1"/>
        <v>7.2173611111065838</v>
      </c>
      <c r="AB46" t="s">
        <v>961</v>
      </c>
      <c r="AC46" t="s">
        <v>54</v>
      </c>
      <c r="AD46" t="s">
        <v>962</v>
      </c>
      <c r="AI46" s="2">
        <v>45027</v>
      </c>
      <c r="AJ46" t="s">
        <v>375</v>
      </c>
      <c r="AK46" t="s">
        <v>46</v>
      </c>
      <c r="AN46" s="24">
        <f t="shared" si="6"/>
        <v>1</v>
      </c>
      <c r="AP46" t="s">
        <v>2442</v>
      </c>
      <c r="AQ46" s="21">
        <v>45063.864583333336</v>
      </c>
      <c r="AR46" s="20">
        <v>6</v>
      </c>
      <c r="AS46" s="21">
        <v>45027</v>
      </c>
      <c r="AT46" s="21">
        <f t="shared" si="2"/>
        <v>45027.333333333336</v>
      </c>
      <c r="AU46" s="21">
        <f t="shared" si="8"/>
        <v>45027.583333333336</v>
      </c>
      <c r="AV46" s="21">
        <v>45034.6</v>
      </c>
      <c r="AW46" s="1">
        <f t="shared" si="3"/>
        <v>45027.333333333336</v>
      </c>
      <c r="AX46">
        <v>6.9444443943211809E-4</v>
      </c>
      <c r="BA46">
        <f t="shared" si="4"/>
        <v>0.25</v>
      </c>
      <c r="BB46">
        <v>6</v>
      </c>
      <c r="BC46">
        <f t="shared" si="5"/>
        <v>60000</v>
      </c>
    </row>
    <row r="47" spans="1:55" x14ac:dyDescent="0.25">
      <c r="A47">
        <v>40883</v>
      </c>
      <c r="B47" t="s">
        <v>35</v>
      </c>
      <c r="C47" t="s">
        <v>36</v>
      </c>
      <c r="E47" t="str">
        <f t="shared" si="0"/>
        <v>GC-</v>
      </c>
      <c r="F47" t="s">
        <v>20</v>
      </c>
      <c r="G47" t="s">
        <v>37</v>
      </c>
      <c r="H47" t="s">
        <v>838</v>
      </c>
      <c r="I47" t="s">
        <v>39</v>
      </c>
      <c r="J47" t="s">
        <v>121</v>
      </c>
      <c r="K47" s="1">
        <v>44984.503472222219</v>
      </c>
      <c r="L47" t="s">
        <v>41</v>
      </c>
      <c r="N47" s="2">
        <v>44969</v>
      </c>
      <c r="O47" s="2">
        <v>44969</v>
      </c>
      <c r="P47">
        <v>6</v>
      </c>
      <c r="Q47">
        <v>6</v>
      </c>
      <c r="R47">
        <v>6</v>
      </c>
      <c r="S47">
        <v>6</v>
      </c>
      <c r="T47">
        <v>0</v>
      </c>
      <c r="U47" s="1">
        <v>44970.511805555558</v>
      </c>
      <c r="V47" s="1">
        <v>44984.503472222219</v>
      </c>
      <c r="W47" t="s">
        <v>121</v>
      </c>
      <c r="Z47" s="13">
        <f t="shared" si="1"/>
        <v>13.991666666661331</v>
      </c>
      <c r="AB47" t="s">
        <v>137</v>
      </c>
      <c r="AC47" t="s">
        <v>126</v>
      </c>
      <c r="AD47" t="s">
        <v>138</v>
      </c>
      <c r="AF47" t="s">
        <v>121</v>
      </c>
      <c r="AI47" s="2">
        <v>44970</v>
      </c>
      <c r="AJ47" t="s">
        <v>525</v>
      </c>
      <c r="AK47" t="s">
        <v>46</v>
      </c>
      <c r="AN47" s="24">
        <f t="shared" si="6"/>
        <v>1</v>
      </c>
      <c r="AP47" t="s">
        <v>2442</v>
      </c>
      <c r="AQ47" s="21">
        <v>45076.693055555559</v>
      </c>
      <c r="AR47" s="20">
        <v>6</v>
      </c>
      <c r="AS47" s="21">
        <v>44969</v>
      </c>
      <c r="AT47" s="21">
        <f t="shared" si="2"/>
        <v>44969.333333333336</v>
      </c>
      <c r="AU47" s="21">
        <f t="shared" si="8"/>
        <v>44969.583333333336</v>
      </c>
      <c r="AV47" s="21">
        <v>44984.503472222219</v>
      </c>
      <c r="AW47" s="1">
        <f t="shared" si="3"/>
        <v>44969.333333333336</v>
      </c>
      <c r="AX47">
        <v>6.9444443943211809E-4</v>
      </c>
      <c r="BA47">
        <f t="shared" si="4"/>
        <v>0.25</v>
      </c>
      <c r="BB47">
        <v>6</v>
      </c>
      <c r="BC47">
        <f t="shared" si="5"/>
        <v>60000</v>
      </c>
    </row>
    <row r="48" spans="1:55" x14ac:dyDescent="0.25">
      <c r="A48">
        <v>47732</v>
      </c>
      <c r="B48" t="s">
        <v>35</v>
      </c>
      <c r="C48" t="s">
        <v>36</v>
      </c>
      <c r="E48" t="str">
        <f t="shared" si="0"/>
        <v>EI-</v>
      </c>
      <c r="F48" t="s">
        <v>20</v>
      </c>
      <c r="G48" t="s">
        <v>37</v>
      </c>
      <c r="H48" t="s">
        <v>1679</v>
      </c>
      <c r="I48" t="s">
        <v>39</v>
      </c>
      <c r="J48" t="s">
        <v>620</v>
      </c>
      <c r="K48" s="1">
        <v>45134.359722222223</v>
      </c>
      <c r="L48" t="s">
        <v>41</v>
      </c>
      <c r="N48" s="2">
        <v>45129</v>
      </c>
      <c r="O48" s="2">
        <v>45129</v>
      </c>
      <c r="P48">
        <v>6</v>
      </c>
      <c r="Q48">
        <v>6</v>
      </c>
      <c r="R48">
        <v>6</v>
      </c>
      <c r="S48">
        <v>6</v>
      </c>
      <c r="T48">
        <v>100</v>
      </c>
      <c r="U48" s="1">
        <v>45117.626388888886</v>
      </c>
      <c r="V48" s="1">
        <v>45134.359722222223</v>
      </c>
      <c r="W48" t="s">
        <v>159</v>
      </c>
      <c r="Z48" s="13">
        <f t="shared" si="1"/>
        <v>16.733333333337214</v>
      </c>
      <c r="AB48" t="s">
        <v>1680</v>
      </c>
      <c r="AC48" t="s">
        <v>54</v>
      </c>
      <c r="AD48" t="s">
        <v>1681</v>
      </c>
      <c r="AF48" t="s">
        <v>92</v>
      </c>
      <c r="AI48" s="2">
        <v>45117</v>
      </c>
      <c r="AJ48" t="s">
        <v>81</v>
      </c>
      <c r="AK48" t="s">
        <v>46</v>
      </c>
      <c r="AN48" s="24">
        <f t="shared" si="6"/>
        <v>1</v>
      </c>
      <c r="AP48" t="s">
        <v>2442</v>
      </c>
      <c r="AQ48" s="21">
        <v>44934.609722222223</v>
      </c>
      <c r="AR48" s="20">
        <v>6</v>
      </c>
      <c r="AS48" s="21">
        <v>45129</v>
      </c>
      <c r="AT48" s="21">
        <f t="shared" si="2"/>
        <v>45129.333333333336</v>
      </c>
      <c r="AU48" s="21">
        <f t="shared" si="8"/>
        <v>45129.583333333336</v>
      </c>
      <c r="AV48" s="21">
        <v>45134.359722222223</v>
      </c>
      <c r="AW48" s="1">
        <f t="shared" si="3"/>
        <v>45129.333333333336</v>
      </c>
      <c r="AX48">
        <v>6.944444467080757E-4</v>
      </c>
      <c r="BA48">
        <f t="shared" si="4"/>
        <v>0.25</v>
      </c>
      <c r="BB48">
        <v>6</v>
      </c>
      <c r="BC48">
        <f t="shared" si="5"/>
        <v>60000</v>
      </c>
    </row>
    <row r="49" spans="1:55" x14ac:dyDescent="0.25">
      <c r="A49">
        <v>40785</v>
      </c>
      <c r="B49" t="s">
        <v>35</v>
      </c>
      <c r="C49" t="s">
        <v>36</v>
      </c>
      <c r="E49" t="str">
        <f t="shared" si="0"/>
        <v>GC-</v>
      </c>
      <c r="F49" t="s">
        <v>20</v>
      </c>
      <c r="G49" t="s">
        <v>51</v>
      </c>
      <c r="H49" t="s">
        <v>145</v>
      </c>
      <c r="I49" t="s">
        <v>39</v>
      </c>
      <c r="J49" t="s">
        <v>121</v>
      </c>
      <c r="K49" s="1">
        <v>44984.496527777781</v>
      </c>
      <c r="L49" t="s">
        <v>41</v>
      </c>
      <c r="N49" s="2">
        <v>44969</v>
      </c>
      <c r="O49" s="2">
        <v>44969</v>
      </c>
      <c r="P49">
        <v>6</v>
      </c>
      <c r="Q49">
        <v>6</v>
      </c>
      <c r="R49">
        <v>6</v>
      </c>
      <c r="S49">
        <v>6</v>
      </c>
      <c r="T49">
        <v>100</v>
      </c>
      <c r="U49" s="1">
        <v>44967.375694444447</v>
      </c>
      <c r="V49" s="1">
        <v>44984.496527777781</v>
      </c>
      <c r="W49" t="s">
        <v>121</v>
      </c>
      <c r="Z49" s="13">
        <f t="shared" si="1"/>
        <v>17.120833333334303</v>
      </c>
      <c r="AB49" t="s">
        <v>79</v>
      </c>
      <c r="AC49">
        <v>633413</v>
      </c>
      <c r="AD49" t="s">
        <v>146</v>
      </c>
      <c r="AF49" t="s">
        <v>121</v>
      </c>
      <c r="AI49" s="2">
        <v>44967</v>
      </c>
      <c r="AJ49" t="s">
        <v>102</v>
      </c>
      <c r="AK49" t="s">
        <v>46</v>
      </c>
      <c r="AN49" s="24">
        <f t="shared" si="6"/>
        <v>1</v>
      </c>
      <c r="AP49" t="s">
        <v>2442</v>
      </c>
      <c r="AQ49" s="21">
        <v>44957.506249999999</v>
      </c>
      <c r="AR49" s="20">
        <v>6</v>
      </c>
      <c r="AS49" s="21">
        <v>44969</v>
      </c>
      <c r="AT49" s="21">
        <f t="shared" si="2"/>
        <v>44969.333333333336</v>
      </c>
      <c r="AU49" s="21">
        <f t="shared" si="8"/>
        <v>44969.583333333336</v>
      </c>
      <c r="AV49" s="21">
        <v>44984.496527777781</v>
      </c>
      <c r="AW49" s="1">
        <f t="shared" si="3"/>
        <v>44969.333333333336</v>
      </c>
      <c r="AX49">
        <v>6.944444467080757E-4</v>
      </c>
      <c r="BA49">
        <f t="shared" si="4"/>
        <v>0.25</v>
      </c>
      <c r="BB49">
        <v>6</v>
      </c>
      <c r="BC49">
        <f t="shared" si="5"/>
        <v>60000</v>
      </c>
    </row>
    <row r="50" spans="1:55" x14ac:dyDescent="0.25">
      <c r="A50">
        <v>47383</v>
      </c>
      <c r="B50" t="s">
        <v>35</v>
      </c>
      <c r="C50" t="s">
        <v>36</v>
      </c>
      <c r="E50" t="str">
        <f t="shared" si="0"/>
        <v>EI-</v>
      </c>
      <c r="F50" t="s">
        <v>20</v>
      </c>
      <c r="G50" t="s">
        <v>37</v>
      </c>
      <c r="H50" t="s">
        <v>1564</v>
      </c>
      <c r="I50" t="s">
        <v>39</v>
      </c>
      <c r="J50" t="s">
        <v>842</v>
      </c>
      <c r="K50" s="1">
        <v>45126.577777777777</v>
      </c>
      <c r="L50" t="s">
        <v>41</v>
      </c>
      <c r="N50" s="2">
        <v>45112</v>
      </c>
      <c r="O50" s="2">
        <v>45112</v>
      </c>
      <c r="P50">
        <v>2</v>
      </c>
      <c r="Q50">
        <v>2</v>
      </c>
      <c r="R50">
        <v>6</v>
      </c>
      <c r="S50">
        <v>6</v>
      </c>
      <c r="T50">
        <v>0</v>
      </c>
      <c r="U50" s="1">
        <v>45107.586805555555</v>
      </c>
      <c r="V50" s="1">
        <v>45126.577777777777</v>
      </c>
      <c r="W50" t="s">
        <v>842</v>
      </c>
      <c r="Z50" s="13">
        <f t="shared" si="1"/>
        <v>18.990972222221899</v>
      </c>
      <c r="AB50" t="s">
        <v>338</v>
      </c>
      <c r="AC50">
        <v>633799</v>
      </c>
      <c r="AD50" t="s">
        <v>681</v>
      </c>
      <c r="AI50" s="2">
        <v>45107</v>
      </c>
      <c r="AJ50" t="s">
        <v>119</v>
      </c>
      <c r="AK50" t="s">
        <v>46</v>
      </c>
      <c r="AN50" s="24">
        <f t="shared" si="6"/>
        <v>1</v>
      </c>
      <c r="AP50" t="s">
        <v>2442</v>
      </c>
      <c r="AQ50" s="21">
        <v>44963.658333333333</v>
      </c>
      <c r="AR50" s="20">
        <v>6</v>
      </c>
      <c r="AS50" s="21">
        <v>45112</v>
      </c>
      <c r="AT50" s="21">
        <f t="shared" si="2"/>
        <v>45112.333333333336</v>
      </c>
      <c r="AU50" s="21">
        <f t="shared" si="8"/>
        <v>45112.583333333336</v>
      </c>
      <c r="AV50" s="21">
        <v>45126.577777777777</v>
      </c>
      <c r="AW50" s="1">
        <f t="shared" si="3"/>
        <v>45112.333333333336</v>
      </c>
      <c r="AX50">
        <v>6.944444467080757E-4</v>
      </c>
      <c r="BA50">
        <f t="shared" si="4"/>
        <v>0.25</v>
      </c>
      <c r="BB50">
        <v>6</v>
      </c>
      <c r="BC50">
        <f t="shared" si="5"/>
        <v>60000</v>
      </c>
    </row>
    <row r="51" spans="1:55" x14ac:dyDescent="0.25">
      <c r="A51">
        <v>46812</v>
      </c>
      <c r="B51" t="s">
        <v>35</v>
      </c>
      <c r="C51" t="s">
        <v>36</v>
      </c>
      <c r="E51" t="str">
        <f t="shared" si="0"/>
        <v>GC-</v>
      </c>
      <c r="F51" t="s">
        <v>20</v>
      </c>
      <c r="G51" t="s">
        <v>37</v>
      </c>
      <c r="H51" t="s">
        <v>1546</v>
      </c>
      <c r="I51" t="s">
        <v>39</v>
      </c>
      <c r="J51" t="s">
        <v>121</v>
      </c>
      <c r="K51" s="1">
        <v>45115.852083333331</v>
      </c>
      <c r="L51" t="s">
        <v>41</v>
      </c>
      <c r="N51" s="2">
        <v>45092</v>
      </c>
      <c r="O51" s="2">
        <v>45092</v>
      </c>
      <c r="P51">
        <v>6</v>
      </c>
      <c r="Q51">
        <v>6</v>
      </c>
      <c r="R51">
        <v>6</v>
      </c>
      <c r="S51">
        <v>6</v>
      </c>
      <c r="T51">
        <v>100</v>
      </c>
      <c r="U51" s="1">
        <v>45092.823611111111</v>
      </c>
      <c r="V51" s="1">
        <v>45115.852083333331</v>
      </c>
      <c r="W51" t="s">
        <v>121</v>
      </c>
      <c r="Z51" s="13">
        <f t="shared" si="1"/>
        <v>23.028472222220444</v>
      </c>
      <c r="AB51" t="s">
        <v>1435</v>
      </c>
      <c r="AC51" t="s">
        <v>194</v>
      </c>
      <c r="AD51" t="s">
        <v>409</v>
      </c>
      <c r="AI51" s="2">
        <v>45092</v>
      </c>
      <c r="AJ51" t="s">
        <v>135</v>
      </c>
      <c r="AK51" t="s">
        <v>46</v>
      </c>
      <c r="AN51" s="24">
        <f t="shared" si="6"/>
        <v>1</v>
      </c>
      <c r="AP51" t="s">
        <v>2442</v>
      </c>
      <c r="AQ51" s="21">
        <v>44963.676388888889</v>
      </c>
      <c r="AR51" s="20">
        <v>6</v>
      </c>
      <c r="AS51" s="21">
        <v>45092</v>
      </c>
      <c r="AT51" s="21">
        <f t="shared" si="2"/>
        <v>45092.333333333336</v>
      </c>
      <c r="AU51" s="21">
        <f t="shared" si="8"/>
        <v>45092.583333333336</v>
      </c>
      <c r="AV51" s="21">
        <v>45115.852083333331</v>
      </c>
      <c r="AW51" s="1">
        <f t="shared" si="3"/>
        <v>45092.333333333336</v>
      </c>
      <c r="AX51">
        <v>6.944444467080757E-4</v>
      </c>
      <c r="BA51">
        <f t="shared" si="4"/>
        <v>0.25</v>
      </c>
      <c r="BB51">
        <v>6</v>
      </c>
      <c r="BC51">
        <f t="shared" si="5"/>
        <v>60000</v>
      </c>
    </row>
    <row r="52" spans="1:55" x14ac:dyDescent="0.25">
      <c r="A52">
        <v>46808</v>
      </c>
      <c r="B52" t="s">
        <v>35</v>
      </c>
      <c r="C52" t="s">
        <v>36</v>
      </c>
      <c r="E52" t="str">
        <f t="shared" si="0"/>
        <v>GC-</v>
      </c>
      <c r="F52" t="s">
        <v>20</v>
      </c>
      <c r="G52" t="s">
        <v>37</v>
      </c>
      <c r="H52" t="s">
        <v>1544</v>
      </c>
      <c r="I52" t="s">
        <v>39</v>
      </c>
      <c r="J52" t="s">
        <v>121</v>
      </c>
      <c r="K52" s="1">
        <v>45115.851388888892</v>
      </c>
      <c r="L52" t="s">
        <v>41</v>
      </c>
      <c r="N52" s="2">
        <v>45092</v>
      </c>
      <c r="O52" s="2">
        <v>45092</v>
      </c>
      <c r="P52">
        <v>6</v>
      </c>
      <c r="Q52">
        <v>6</v>
      </c>
      <c r="R52">
        <v>6</v>
      </c>
      <c r="S52">
        <v>6</v>
      </c>
      <c r="T52">
        <v>100</v>
      </c>
      <c r="U52" s="1">
        <v>45092.811111111114</v>
      </c>
      <c r="V52" s="1">
        <v>45115.851388888892</v>
      </c>
      <c r="W52" t="s">
        <v>121</v>
      </c>
      <c r="Z52" s="13">
        <f t="shared" si="1"/>
        <v>23.040277777778101</v>
      </c>
      <c r="AB52" t="s">
        <v>133</v>
      </c>
      <c r="AC52">
        <v>633497</v>
      </c>
      <c r="AD52" t="s">
        <v>409</v>
      </c>
      <c r="AI52" s="2">
        <v>45092</v>
      </c>
      <c r="AJ52" t="s">
        <v>135</v>
      </c>
      <c r="AK52" t="s">
        <v>46</v>
      </c>
      <c r="AN52" s="24">
        <f t="shared" si="6"/>
        <v>1</v>
      </c>
      <c r="AP52" t="s">
        <v>2442</v>
      </c>
      <c r="AQ52" s="21">
        <v>44963.788194444445</v>
      </c>
      <c r="AR52" s="20">
        <v>6</v>
      </c>
      <c r="AS52" s="21">
        <v>45092</v>
      </c>
      <c r="AT52" s="21">
        <f t="shared" si="2"/>
        <v>45092.333333333336</v>
      </c>
      <c r="AU52" s="21">
        <f t="shared" si="8"/>
        <v>45092.583333333336</v>
      </c>
      <c r="AV52" s="21">
        <v>45115.851388888892</v>
      </c>
      <c r="AW52" s="1">
        <f t="shared" si="3"/>
        <v>45092.333333333336</v>
      </c>
      <c r="AX52">
        <v>6.944444467080757E-4</v>
      </c>
      <c r="BA52">
        <f t="shared" si="4"/>
        <v>0.25</v>
      </c>
      <c r="BB52">
        <v>6</v>
      </c>
      <c r="BC52">
        <f t="shared" si="5"/>
        <v>60000</v>
      </c>
    </row>
    <row r="53" spans="1:55" x14ac:dyDescent="0.25">
      <c r="A53">
        <v>55957</v>
      </c>
      <c r="B53" t="s">
        <v>35</v>
      </c>
      <c r="C53" t="s">
        <v>36</v>
      </c>
      <c r="E53" t="str">
        <f t="shared" si="0"/>
        <v>RE-</v>
      </c>
      <c r="F53" t="s">
        <v>20</v>
      </c>
      <c r="G53" t="s">
        <v>37</v>
      </c>
      <c r="H53" t="s">
        <v>2350</v>
      </c>
      <c r="I53" t="s">
        <v>39</v>
      </c>
      <c r="J53" t="s">
        <v>100</v>
      </c>
      <c r="K53" s="1">
        <v>45300.902777777781</v>
      </c>
      <c r="L53" t="s">
        <v>41</v>
      </c>
      <c r="N53" s="2">
        <v>45275</v>
      </c>
      <c r="O53" s="2">
        <v>45276</v>
      </c>
      <c r="P53">
        <v>6</v>
      </c>
      <c r="Q53">
        <v>6</v>
      </c>
      <c r="R53">
        <v>6</v>
      </c>
      <c r="S53">
        <v>6</v>
      </c>
      <c r="T53">
        <v>100</v>
      </c>
      <c r="U53" s="1">
        <v>45275.663888888892</v>
      </c>
      <c r="V53" s="1">
        <v>45300.902777777781</v>
      </c>
      <c r="W53" t="s">
        <v>100</v>
      </c>
      <c r="Z53" s="13">
        <f t="shared" si="1"/>
        <v>25.238888888889051</v>
      </c>
      <c r="AB53" t="s">
        <v>1470</v>
      </c>
      <c r="AC53">
        <v>633426</v>
      </c>
      <c r="AD53" t="s">
        <v>1471</v>
      </c>
      <c r="AF53" t="s">
        <v>2351</v>
      </c>
      <c r="AI53" s="2">
        <v>45275</v>
      </c>
      <c r="AJ53" t="s">
        <v>230</v>
      </c>
      <c r="AK53" t="s">
        <v>46</v>
      </c>
      <c r="AN53" s="24">
        <f t="shared" si="6"/>
        <v>1</v>
      </c>
      <c r="AP53" t="s">
        <v>2442</v>
      </c>
      <c r="AQ53" s="21">
        <v>44963.806944444441</v>
      </c>
      <c r="AR53" s="20">
        <v>6</v>
      </c>
      <c r="AS53" s="21">
        <v>45275</v>
      </c>
      <c r="AT53" s="21">
        <f t="shared" si="2"/>
        <v>45275.333333333336</v>
      </c>
      <c r="AU53" s="21">
        <f t="shared" si="8"/>
        <v>45275.583333333336</v>
      </c>
      <c r="AV53" s="21">
        <v>45300.902777777781</v>
      </c>
      <c r="AW53" s="1">
        <f t="shared" si="3"/>
        <v>45275.333333333336</v>
      </c>
      <c r="AX53">
        <v>6.944444467080757E-4</v>
      </c>
      <c r="BA53">
        <f t="shared" si="4"/>
        <v>0.25</v>
      </c>
      <c r="BB53">
        <v>6</v>
      </c>
      <c r="BC53">
        <f t="shared" si="5"/>
        <v>60000</v>
      </c>
    </row>
    <row r="54" spans="1:55" x14ac:dyDescent="0.25">
      <c r="A54">
        <v>53469</v>
      </c>
      <c r="B54" t="s">
        <v>35</v>
      </c>
      <c r="C54" t="s">
        <v>36</v>
      </c>
      <c r="E54" t="str">
        <f t="shared" si="0"/>
        <v>RE-</v>
      </c>
      <c r="F54" t="s">
        <v>20</v>
      </c>
      <c r="G54" t="s">
        <v>37</v>
      </c>
      <c r="H54" t="s">
        <v>2224</v>
      </c>
      <c r="I54" t="s">
        <v>39</v>
      </c>
      <c r="J54" t="s">
        <v>297</v>
      </c>
      <c r="K54" s="1">
        <v>45250.388888888891</v>
      </c>
      <c r="L54" t="s">
        <v>41</v>
      </c>
      <c r="N54" s="2">
        <v>45246</v>
      </c>
      <c r="O54" s="2">
        <v>45246</v>
      </c>
      <c r="R54">
        <v>6</v>
      </c>
      <c r="S54">
        <v>6</v>
      </c>
      <c r="T54">
        <v>100</v>
      </c>
      <c r="U54" s="1">
        <v>45220.632638888892</v>
      </c>
      <c r="V54" s="1">
        <v>45250.388888888891</v>
      </c>
      <c r="W54" t="s">
        <v>239</v>
      </c>
      <c r="Z54" s="13">
        <f t="shared" si="1"/>
        <v>29.756249999998545</v>
      </c>
      <c r="AB54" t="s">
        <v>740</v>
      </c>
      <c r="AC54">
        <v>633398</v>
      </c>
      <c r="AD54" t="s">
        <v>1552</v>
      </c>
      <c r="AF54" t="s">
        <v>239</v>
      </c>
      <c r="AI54" s="2">
        <v>45220</v>
      </c>
      <c r="AJ54" t="s">
        <v>741</v>
      </c>
      <c r="AK54" t="s">
        <v>46</v>
      </c>
      <c r="AN54" s="24">
        <f t="shared" si="6"/>
        <v>1</v>
      </c>
      <c r="AP54" t="s">
        <v>2442</v>
      </c>
      <c r="AQ54" s="21">
        <v>44963.80972222222</v>
      </c>
      <c r="AR54" s="20">
        <v>6</v>
      </c>
      <c r="AS54" s="21">
        <v>45246</v>
      </c>
      <c r="AT54" s="21">
        <f t="shared" si="2"/>
        <v>45246.333333333336</v>
      </c>
      <c r="AU54" s="21">
        <f t="shared" si="8"/>
        <v>45246.583333333336</v>
      </c>
      <c r="AV54" s="21">
        <v>45250.388888888891</v>
      </c>
      <c r="AW54" s="1">
        <f t="shared" si="3"/>
        <v>45246.333333333336</v>
      </c>
      <c r="AX54">
        <v>6.944444467080757E-4</v>
      </c>
      <c r="BA54">
        <f t="shared" si="4"/>
        <v>0.25</v>
      </c>
      <c r="BB54">
        <v>6</v>
      </c>
      <c r="BC54">
        <f t="shared" si="5"/>
        <v>60000</v>
      </c>
    </row>
    <row r="55" spans="1:55" x14ac:dyDescent="0.25">
      <c r="A55">
        <v>42123</v>
      </c>
      <c r="B55" t="s">
        <v>35</v>
      </c>
      <c r="C55" t="s">
        <v>36</v>
      </c>
      <c r="E55" t="str">
        <f t="shared" si="0"/>
        <v>EI-</v>
      </c>
      <c r="F55" t="s">
        <v>20</v>
      </c>
      <c r="G55" t="s">
        <v>47</v>
      </c>
      <c r="H55" t="s">
        <v>48</v>
      </c>
      <c r="I55" t="s">
        <v>39</v>
      </c>
      <c r="J55" t="s">
        <v>40</v>
      </c>
      <c r="K55" s="1">
        <v>45033.818055555559</v>
      </c>
      <c r="L55" t="s">
        <v>41</v>
      </c>
      <c r="N55" s="2">
        <v>45015</v>
      </c>
      <c r="O55" s="2">
        <v>45015</v>
      </c>
      <c r="P55">
        <v>6</v>
      </c>
      <c r="Q55">
        <v>6</v>
      </c>
      <c r="R55">
        <v>6</v>
      </c>
      <c r="S55">
        <v>6</v>
      </c>
      <c r="T55">
        <v>100</v>
      </c>
      <c r="U55" s="1">
        <v>44999.375694444447</v>
      </c>
      <c r="V55" s="1">
        <v>45033.818055555559</v>
      </c>
      <c r="W55" t="s">
        <v>40</v>
      </c>
      <c r="Z55" s="13">
        <f t="shared" si="1"/>
        <v>34.442361111112405</v>
      </c>
      <c r="AB55" t="s">
        <v>49</v>
      </c>
      <c r="AC55">
        <v>633459</v>
      </c>
      <c r="AD55" t="s">
        <v>43</v>
      </c>
      <c r="AF55" t="s">
        <v>50</v>
      </c>
      <c r="AG55" t="s">
        <v>44</v>
      </c>
      <c r="AI55" s="2">
        <v>44999</v>
      </c>
      <c r="AJ55" t="s">
        <v>43</v>
      </c>
      <c r="AK55" t="s">
        <v>46</v>
      </c>
      <c r="AN55" s="24">
        <f t="shared" si="6"/>
        <v>1</v>
      </c>
      <c r="AP55" t="s">
        <v>2442</v>
      </c>
      <c r="AQ55" s="21">
        <v>44963.8125</v>
      </c>
      <c r="AR55" s="20">
        <v>6</v>
      </c>
      <c r="AS55" s="21">
        <v>45015</v>
      </c>
      <c r="AT55" s="21">
        <f t="shared" si="2"/>
        <v>45015.333333333336</v>
      </c>
      <c r="AU55" s="21">
        <f t="shared" si="8"/>
        <v>45015.583333333336</v>
      </c>
      <c r="AV55" s="21">
        <v>45033.818055555559</v>
      </c>
      <c r="AW55" s="1">
        <f t="shared" si="3"/>
        <v>45015.333333333336</v>
      </c>
      <c r="AX55">
        <v>6.944444467080757E-4</v>
      </c>
      <c r="BA55">
        <f t="shared" si="4"/>
        <v>0.25</v>
      </c>
      <c r="BB55">
        <v>6</v>
      </c>
      <c r="BC55">
        <f t="shared" si="5"/>
        <v>60000</v>
      </c>
    </row>
    <row r="56" spans="1:55" x14ac:dyDescent="0.25">
      <c r="A56">
        <v>54031</v>
      </c>
      <c r="B56" t="s">
        <v>35</v>
      </c>
      <c r="C56" t="s">
        <v>36</v>
      </c>
      <c r="E56" t="str">
        <f t="shared" si="0"/>
        <v>RE-</v>
      </c>
      <c r="F56" t="s">
        <v>20</v>
      </c>
      <c r="G56" t="s">
        <v>37</v>
      </c>
      <c r="H56" t="s">
        <v>2260</v>
      </c>
      <c r="I56" t="s">
        <v>39</v>
      </c>
      <c r="J56" t="s">
        <v>239</v>
      </c>
      <c r="K56" s="1">
        <v>45271.43472222222</v>
      </c>
      <c r="L56" t="s">
        <v>41</v>
      </c>
      <c r="N56" s="2">
        <v>45261</v>
      </c>
      <c r="O56" s="2">
        <v>45261</v>
      </c>
      <c r="R56">
        <v>6</v>
      </c>
      <c r="S56">
        <v>6</v>
      </c>
      <c r="T56">
        <v>100</v>
      </c>
      <c r="U56" s="1">
        <v>45236.4</v>
      </c>
      <c r="V56" s="1">
        <v>45271.43472222222</v>
      </c>
      <c r="W56" t="s">
        <v>239</v>
      </c>
      <c r="Z56" s="13">
        <f t="shared" si="1"/>
        <v>35.034722222218988</v>
      </c>
      <c r="AB56" t="s">
        <v>534</v>
      </c>
      <c r="AC56" t="s">
        <v>535</v>
      </c>
      <c r="AD56" t="s">
        <v>536</v>
      </c>
      <c r="AF56" t="s">
        <v>1931</v>
      </c>
      <c r="AI56" s="2">
        <v>45236</v>
      </c>
      <c r="AJ56" t="s">
        <v>558</v>
      </c>
      <c r="AK56" t="s">
        <v>46</v>
      </c>
      <c r="AN56" s="24">
        <f t="shared" si="6"/>
        <v>1</v>
      </c>
      <c r="AP56" t="s">
        <v>2442</v>
      </c>
      <c r="AQ56" s="21">
        <v>44980.479166666664</v>
      </c>
      <c r="AR56" s="20">
        <v>6</v>
      </c>
      <c r="AS56" s="21">
        <v>45261</v>
      </c>
      <c r="AT56" s="21">
        <f t="shared" si="2"/>
        <v>45261.333333333336</v>
      </c>
      <c r="AU56" s="21">
        <f t="shared" si="8"/>
        <v>45261.583333333336</v>
      </c>
      <c r="AV56" s="21">
        <v>45271.43472222222</v>
      </c>
      <c r="AW56" s="1">
        <f t="shared" si="3"/>
        <v>45261.333333333336</v>
      </c>
      <c r="AX56">
        <v>6.944444467080757E-4</v>
      </c>
      <c r="BA56">
        <f t="shared" si="4"/>
        <v>0.25</v>
      </c>
      <c r="BB56">
        <v>6</v>
      </c>
      <c r="BC56">
        <f t="shared" si="5"/>
        <v>60000</v>
      </c>
    </row>
    <row r="57" spans="1:55" x14ac:dyDescent="0.25">
      <c r="A57">
        <v>47384</v>
      </c>
      <c r="B57" t="s">
        <v>35</v>
      </c>
      <c r="C57" t="s">
        <v>36</v>
      </c>
      <c r="E57" t="str">
        <f t="shared" si="0"/>
        <v>RE-</v>
      </c>
      <c r="F57" t="s">
        <v>20</v>
      </c>
      <c r="G57" t="s">
        <v>51</v>
      </c>
      <c r="H57" t="s">
        <v>1614</v>
      </c>
      <c r="I57" t="s">
        <v>39</v>
      </c>
      <c r="J57" t="s">
        <v>239</v>
      </c>
      <c r="K57" s="1">
        <v>45145.650694444441</v>
      </c>
      <c r="L57" t="s">
        <v>41</v>
      </c>
      <c r="N57" s="2">
        <v>45107</v>
      </c>
      <c r="O57" s="2">
        <v>45120</v>
      </c>
      <c r="R57">
        <v>6</v>
      </c>
      <c r="S57">
        <v>6</v>
      </c>
      <c r="T57">
        <v>100</v>
      </c>
      <c r="U57" s="1">
        <v>45107.589583333334</v>
      </c>
      <c r="V57" s="1">
        <v>45145.615972222222</v>
      </c>
      <c r="W57" t="s">
        <v>185</v>
      </c>
      <c r="Z57" s="13">
        <f t="shared" si="1"/>
        <v>38.026388888887595</v>
      </c>
      <c r="AB57" t="s">
        <v>816</v>
      </c>
      <c r="AC57">
        <v>633659</v>
      </c>
      <c r="AD57" t="s">
        <v>1337</v>
      </c>
      <c r="AI57" s="2">
        <v>45107</v>
      </c>
      <c r="AJ57" t="s">
        <v>198</v>
      </c>
      <c r="AK57" t="s">
        <v>46</v>
      </c>
      <c r="AN57" s="24">
        <f t="shared" si="6"/>
        <v>1</v>
      </c>
      <c r="AP57" t="s">
        <v>2442</v>
      </c>
      <c r="AQ57" s="21">
        <v>44980.682638888888</v>
      </c>
      <c r="AR57" s="20">
        <v>6</v>
      </c>
      <c r="AS57" s="21">
        <v>45107</v>
      </c>
      <c r="AT57" s="21">
        <f t="shared" si="2"/>
        <v>45107.333333333336</v>
      </c>
      <c r="AU57" s="21">
        <f t="shared" si="8"/>
        <v>45107.583333333336</v>
      </c>
      <c r="AV57" s="21">
        <v>45145.615972222222</v>
      </c>
      <c r="AW57" s="1">
        <f t="shared" si="3"/>
        <v>45107.333333333336</v>
      </c>
      <c r="AX57">
        <v>6.944444467080757E-4</v>
      </c>
      <c r="BA57">
        <f t="shared" si="4"/>
        <v>0.25</v>
      </c>
      <c r="BB57">
        <v>6</v>
      </c>
      <c r="BC57">
        <f t="shared" si="5"/>
        <v>60000</v>
      </c>
    </row>
    <row r="58" spans="1:55" x14ac:dyDescent="0.25">
      <c r="A58">
        <v>45822</v>
      </c>
      <c r="B58" t="s">
        <v>35</v>
      </c>
      <c r="C58" t="s">
        <v>36</v>
      </c>
      <c r="E58" t="str">
        <f t="shared" si="0"/>
        <v>GC-</v>
      </c>
      <c r="F58" t="s">
        <v>20</v>
      </c>
      <c r="G58" t="s">
        <v>51</v>
      </c>
      <c r="H58" t="s">
        <v>1324</v>
      </c>
      <c r="I58" t="s">
        <v>39</v>
      </c>
      <c r="J58" t="s">
        <v>121</v>
      </c>
      <c r="K58" s="1">
        <v>45114.633333333331</v>
      </c>
      <c r="L58" t="s">
        <v>41</v>
      </c>
      <c r="N58" s="2">
        <v>45072</v>
      </c>
      <c r="O58" s="2">
        <v>45072</v>
      </c>
      <c r="P58">
        <v>6</v>
      </c>
      <c r="Q58">
        <v>6</v>
      </c>
      <c r="R58">
        <v>6</v>
      </c>
      <c r="S58">
        <v>6</v>
      </c>
      <c r="T58">
        <v>100</v>
      </c>
      <c r="U58" s="1">
        <v>45072.618750000001</v>
      </c>
      <c r="V58" s="1">
        <v>45114.633333333331</v>
      </c>
      <c r="W58" t="s">
        <v>121</v>
      </c>
      <c r="Z58" s="13">
        <f t="shared" si="1"/>
        <v>42.014583333329938</v>
      </c>
      <c r="AB58" t="s">
        <v>149</v>
      </c>
      <c r="AC58">
        <v>633771</v>
      </c>
      <c r="AD58" t="s">
        <v>264</v>
      </c>
      <c r="AI58" s="2">
        <v>45072</v>
      </c>
      <c r="AJ58" t="s">
        <v>151</v>
      </c>
      <c r="AK58" t="s">
        <v>46</v>
      </c>
      <c r="AN58" s="24">
        <f t="shared" si="6"/>
        <v>1</v>
      </c>
      <c r="AP58" t="s">
        <v>2442</v>
      </c>
      <c r="AQ58" s="21">
        <v>44980.693749999999</v>
      </c>
      <c r="AR58" s="20">
        <v>6</v>
      </c>
      <c r="AS58" s="21">
        <v>45072</v>
      </c>
      <c r="AT58" s="21">
        <f t="shared" si="2"/>
        <v>45072.333333333336</v>
      </c>
      <c r="AU58" s="21">
        <f t="shared" si="8"/>
        <v>45072.583333333336</v>
      </c>
      <c r="AV58" s="21">
        <v>45114.633333333331</v>
      </c>
      <c r="AW58" s="1">
        <f t="shared" si="3"/>
        <v>45072.333333333336</v>
      </c>
      <c r="AX58">
        <v>6.944444467080757E-4</v>
      </c>
      <c r="BA58">
        <f t="shared" si="4"/>
        <v>0.25</v>
      </c>
      <c r="BB58">
        <v>6</v>
      </c>
      <c r="BC58">
        <f t="shared" si="5"/>
        <v>60000</v>
      </c>
    </row>
    <row r="59" spans="1:55" x14ac:dyDescent="0.25">
      <c r="A59">
        <v>46056</v>
      </c>
      <c r="B59" t="s">
        <v>35</v>
      </c>
      <c r="C59" t="s">
        <v>36</v>
      </c>
      <c r="E59" t="str">
        <f t="shared" si="0"/>
        <v>RE-</v>
      </c>
      <c r="F59" t="s">
        <v>20</v>
      </c>
      <c r="G59" t="s">
        <v>37</v>
      </c>
      <c r="H59" t="s">
        <v>1406</v>
      </c>
      <c r="I59" t="s">
        <v>39</v>
      </c>
      <c r="J59" t="s">
        <v>239</v>
      </c>
      <c r="K59" s="1">
        <v>45145.654861111114</v>
      </c>
      <c r="L59" t="s">
        <v>41</v>
      </c>
      <c r="N59" s="2">
        <v>45078</v>
      </c>
      <c r="O59" s="2">
        <v>45106</v>
      </c>
      <c r="R59">
        <v>6</v>
      </c>
      <c r="S59">
        <v>6</v>
      </c>
      <c r="T59">
        <v>100</v>
      </c>
      <c r="U59" s="1">
        <v>45078.542361111111</v>
      </c>
      <c r="V59" s="1">
        <v>45145.623611111114</v>
      </c>
      <c r="W59" t="s">
        <v>185</v>
      </c>
      <c r="Z59" s="13">
        <f t="shared" si="1"/>
        <v>67.08125000000291</v>
      </c>
      <c r="AB59" t="s">
        <v>1003</v>
      </c>
      <c r="AC59">
        <v>63713</v>
      </c>
      <c r="AD59" t="s">
        <v>177</v>
      </c>
      <c r="AI59" s="2">
        <v>45078</v>
      </c>
      <c r="AJ59" t="s">
        <v>178</v>
      </c>
      <c r="AK59" t="s">
        <v>46</v>
      </c>
      <c r="AN59" s="24">
        <f t="shared" si="6"/>
        <v>1</v>
      </c>
      <c r="AP59" t="s">
        <v>2442</v>
      </c>
      <c r="AQ59" s="21">
        <v>44980.696527777778</v>
      </c>
      <c r="AR59" s="20">
        <v>6</v>
      </c>
      <c r="AS59" s="21">
        <v>45078</v>
      </c>
      <c r="AT59" s="21">
        <f t="shared" si="2"/>
        <v>45078.333333333336</v>
      </c>
      <c r="AU59" s="21">
        <f t="shared" si="8"/>
        <v>45078.583333333336</v>
      </c>
      <c r="AV59" s="21">
        <v>45145.623611111114</v>
      </c>
      <c r="AW59" s="1">
        <f t="shared" si="3"/>
        <v>45078.333333333336</v>
      </c>
      <c r="AX59">
        <v>6.944444467080757E-4</v>
      </c>
      <c r="BA59">
        <f t="shared" si="4"/>
        <v>0.25</v>
      </c>
      <c r="BB59">
        <v>6</v>
      </c>
      <c r="BC59">
        <f t="shared" si="5"/>
        <v>60000</v>
      </c>
    </row>
    <row r="60" spans="1:55" x14ac:dyDescent="0.25">
      <c r="A60">
        <v>45812</v>
      </c>
      <c r="B60" t="s">
        <v>35</v>
      </c>
      <c r="C60" t="s">
        <v>36</v>
      </c>
      <c r="E60" t="str">
        <f t="shared" si="0"/>
        <v>RE-</v>
      </c>
      <c r="F60" t="s">
        <v>20</v>
      </c>
      <c r="G60" t="s">
        <v>51</v>
      </c>
      <c r="H60" t="s">
        <v>98</v>
      </c>
      <c r="I60" t="s">
        <v>39</v>
      </c>
      <c r="J60" t="s">
        <v>239</v>
      </c>
      <c r="K60" s="1">
        <v>45145.640277777777</v>
      </c>
      <c r="L60" t="s">
        <v>41</v>
      </c>
      <c r="N60" s="2">
        <v>45072</v>
      </c>
      <c r="O60" s="2">
        <v>45111</v>
      </c>
      <c r="R60">
        <v>6</v>
      </c>
      <c r="S60">
        <v>6</v>
      </c>
      <c r="T60">
        <v>100</v>
      </c>
      <c r="U60" s="1">
        <v>45072.607638888891</v>
      </c>
      <c r="V60" s="1">
        <v>45145.604861111111</v>
      </c>
      <c r="W60" t="s">
        <v>185</v>
      </c>
      <c r="Z60" s="13">
        <f t="shared" si="1"/>
        <v>72.997222222220444</v>
      </c>
      <c r="AB60" t="s">
        <v>101</v>
      </c>
      <c r="AC60">
        <v>633899</v>
      </c>
      <c r="AD60" t="s">
        <v>102</v>
      </c>
      <c r="AI60" s="2">
        <v>45072</v>
      </c>
      <c r="AJ60" t="s">
        <v>102</v>
      </c>
      <c r="AK60" t="s">
        <v>46</v>
      </c>
      <c r="AN60" s="24">
        <f t="shared" si="6"/>
        <v>1</v>
      </c>
      <c r="AP60" t="s">
        <v>2442</v>
      </c>
      <c r="AQ60" s="21">
        <v>44980.698611111111</v>
      </c>
      <c r="AR60" s="20">
        <v>6</v>
      </c>
      <c r="AS60" s="21">
        <v>45072</v>
      </c>
      <c r="AT60" s="21">
        <f t="shared" si="2"/>
        <v>45072.333333333336</v>
      </c>
      <c r="AU60" s="21">
        <f t="shared" si="8"/>
        <v>45072.583333333336</v>
      </c>
      <c r="AV60" s="21">
        <v>45145.604861111111</v>
      </c>
      <c r="AW60" s="1">
        <f t="shared" si="3"/>
        <v>45072.333333333336</v>
      </c>
      <c r="AX60">
        <v>6.944444467080757E-4</v>
      </c>
      <c r="BA60">
        <f t="shared" si="4"/>
        <v>0.25</v>
      </c>
      <c r="BB60">
        <v>6</v>
      </c>
      <c r="BC60">
        <f t="shared" si="5"/>
        <v>60000</v>
      </c>
    </row>
    <row r="61" spans="1:55" x14ac:dyDescent="0.25">
      <c r="A61">
        <v>45765</v>
      </c>
      <c r="B61" t="s">
        <v>35</v>
      </c>
      <c r="C61" t="s">
        <v>36</v>
      </c>
      <c r="E61" t="str">
        <f t="shared" si="0"/>
        <v>RE-</v>
      </c>
      <c r="F61" t="s">
        <v>20</v>
      </c>
      <c r="G61" t="s">
        <v>51</v>
      </c>
      <c r="H61" t="s">
        <v>1310</v>
      </c>
      <c r="I61" t="s">
        <v>39</v>
      </c>
      <c r="J61" t="s">
        <v>239</v>
      </c>
      <c r="K61" s="1">
        <v>45145.631249999999</v>
      </c>
      <c r="L61" t="s">
        <v>41</v>
      </c>
      <c r="N61" s="2">
        <v>45071</v>
      </c>
      <c r="O61" s="2">
        <v>45106</v>
      </c>
      <c r="R61">
        <v>6</v>
      </c>
      <c r="S61">
        <v>6</v>
      </c>
      <c r="T61">
        <v>100</v>
      </c>
      <c r="U61" s="1">
        <v>45071.797222222223</v>
      </c>
      <c r="V61" s="1">
        <v>45145.579861111109</v>
      </c>
      <c r="W61" t="s">
        <v>185</v>
      </c>
      <c r="Z61" s="13">
        <f t="shared" si="1"/>
        <v>73.78263888888614</v>
      </c>
      <c r="AB61" t="s">
        <v>362</v>
      </c>
      <c r="AC61">
        <v>635395</v>
      </c>
      <c r="AD61" t="s">
        <v>230</v>
      </c>
      <c r="AI61" s="2">
        <v>45071</v>
      </c>
      <c r="AJ61" t="s">
        <v>230</v>
      </c>
      <c r="AK61" t="s">
        <v>46</v>
      </c>
      <c r="AN61" s="24">
        <f t="shared" si="6"/>
        <v>1</v>
      </c>
      <c r="AP61" t="s">
        <v>2442</v>
      </c>
      <c r="AQ61" s="21">
        <v>45041.742361111108</v>
      </c>
      <c r="AR61" s="20">
        <v>6</v>
      </c>
      <c r="AS61" s="21">
        <v>45071</v>
      </c>
      <c r="AT61" s="21">
        <f t="shared" si="2"/>
        <v>45071.333333333336</v>
      </c>
      <c r="AU61" s="21">
        <f t="shared" si="8"/>
        <v>45071.583333333336</v>
      </c>
      <c r="AV61" s="21">
        <v>45145.579861111109</v>
      </c>
      <c r="AW61" s="1">
        <f t="shared" si="3"/>
        <v>45071.333333333336</v>
      </c>
      <c r="AX61">
        <v>6.944444467080757E-4</v>
      </c>
      <c r="BA61">
        <f t="shared" si="4"/>
        <v>0.25</v>
      </c>
      <c r="BB61">
        <v>6</v>
      </c>
      <c r="BC61">
        <f t="shared" si="5"/>
        <v>60000</v>
      </c>
    </row>
    <row r="62" spans="1:55" x14ac:dyDescent="0.25">
      <c r="A62">
        <v>47792</v>
      </c>
      <c r="B62" t="s">
        <v>35</v>
      </c>
      <c r="C62" t="s">
        <v>36</v>
      </c>
      <c r="E62" t="str">
        <f t="shared" si="0"/>
        <v>EI-</v>
      </c>
      <c r="F62" t="s">
        <v>20</v>
      </c>
      <c r="G62" t="s">
        <v>37</v>
      </c>
      <c r="H62" t="s">
        <v>457</v>
      </c>
      <c r="I62" t="s">
        <v>39</v>
      </c>
      <c r="J62" t="s">
        <v>454</v>
      </c>
      <c r="K62" s="1">
        <v>45251.502083333333</v>
      </c>
      <c r="L62" t="s">
        <v>41</v>
      </c>
      <c r="N62" s="2">
        <v>45122</v>
      </c>
      <c r="O62" s="2">
        <v>45123</v>
      </c>
      <c r="P62">
        <v>6</v>
      </c>
      <c r="Q62">
        <v>6</v>
      </c>
      <c r="R62">
        <v>6</v>
      </c>
      <c r="S62">
        <v>6</v>
      </c>
      <c r="T62">
        <v>100</v>
      </c>
      <c r="U62" s="1">
        <v>45117.894444444442</v>
      </c>
      <c r="V62" s="1">
        <v>45251.502083333333</v>
      </c>
      <c r="W62" t="s">
        <v>454</v>
      </c>
      <c r="Z62" s="13">
        <f t="shared" si="1"/>
        <v>133.60763888889051</v>
      </c>
      <c r="AB62" t="s">
        <v>1580</v>
      </c>
      <c r="AC62">
        <v>633551</v>
      </c>
      <c r="AD62" t="s">
        <v>268</v>
      </c>
      <c r="AF62" t="s">
        <v>461</v>
      </c>
      <c r="AI62" s="2">
        <v>45117</v>
      </c>
      <c r="AJ62" t="s">
        <v>77</v>
      </c>
      <c r="AK62" t="s">
        <v>46</v>
      </c>
      <c r="AN62" s="24">
        <f t="shared" si="6"/>
        <v>1</v>
      </c>
      <c r="AP62" t="s">
        <v>2442</v>
      </c>
      <c r="AQ62" s="21">
        <v>45041.744444444441</v>
      </c>
      <c r="AR62" s="20">
        <v>6</v>
      </c>
      <c r="AS62" s="21">
        <v>45122</v>
      </c>
      <c r="AT62" s="21">
        <f t="shared" si="2"/>
        <v>45122.333333333336</v>
      </c>
      <c r="AU62" s="21">
        <f t="shared" si="8"/>
        <v>45122.583333333336</v>
      </c>
      <c r="AV62" s="21">
        <v>45251.502083333333</v>
      </c>
      <c r="AW62" s="1">
        <f t="shared" si="3"/>
        <v>45122.333333333336</v>
      </c>
      <c r="AX62">
        <v>6.944444467080757E-4</v>
      </c>
      <c r="BA62">
        <f t="shared" si="4"/>
        <v>0.25</v>
      </c>
      <c r="BB62">
        <v>6</v>
      </c>
      <c r="BC62">
        <f t="shared" si="5"/>
        <v>60000</v>
      </c>
    </row>
    <row r="63" spans="1:55" x14ac:dyDescent="0.25">
      <c r="A63">
        <v>39858</v>
      </c>
      <c r="B63" t="s">
        <v>35</v>
      </c>
      <c r="C63" t="s">
        <v>36</v>
      </c>
      <c r="E63" t="str">
        <f t="shared" si="0"/>
        <v>EI-</v>
      </c>
      <c r="F63" t="s">
        <v>20</v>
      </c>
      <c r="G63" t="s">
        <v>51</v>
      </c>
      <c r="H63" t="s">
        <v>94</v>
      </c>
      <c r="I63" t="s">
        <v>39</v>
      </c>
      <c r="J63" t="s">
        <v>64</v>
      </c>
      <c r="K63" s="1">
        <v>45390.607638888891</v>
      </c>
      <c r="L63" t="s">
        <v>41</v>
      </c>
      <c r="N63" s="2">
        <v>44937</v>
      </c>
      <c r="O63" s="2">
        <v>44937</v>
      </c>
      <c r="P63">
        <v>2</v>
      </c>
      <c r="Q63">
        <v>2</v>
      </c>
      <c r="R63">
        <v>6</v>
      </c>
      <c r="S63">
        <v>6</v>
      </c>
      <c r="T63">
        <v>100</v>
      </c>
      <c r="U63" s="1">
        <v>44937.691666666666</v>
      </c>
      <c r="V63" s="1">
        <v>45079.546527777777</v>
      </c>
      <c r="W63" t="s">
        <v>64</v>
      </c>
      <c r="Z63" s="13">
        <f t="shared" si="1"/>
        <v>141.85486111111095</v>
      </c>
      <c r="AB63" t="s">
        <v>95</v>
      </c>
      <c r="AC63">
        <v>633335</v>
      </c>
      <c r="AD63" t="s">
        <v>96</v>
      </c>
      <c r="AF63" t="s">
        <v>68</v>
      </c>
      <c r="AI63" s="2">
        <v>44937</v>
      </c>
      <c r="AJ63" t="s">
        <v>97</v>
      </c>
      <c r="AK63" t="s">
        <v>46</v>
      </c>
      <c r="AN63" s="24">
        <f t="shared" si="6"/>
        <v>1</v>
      </c>
      <c r="AP63" t="s">
        <v>2442</v>
      </c>
      <c r="AQ63" s="21">
        <v>45247.523611111108</v>
      </c>
      <c r="AR63" s="20">
        <v>6</v>
      </c>
      <c r="AS63" s="21">
        <v>44937</v>
      </c>
      <c r="AT63" s="21">
        <f t="shared" si="2"/>
        <v>44937.333333333336</v>
      </c>
      <c r="AU63" s="21">
        <f t="shared" si="8"/>
        <v>44937.583333333336</v>
      </c>
      <c r="AV63" s="21">
        <v>45079.546527777777</v>
      </c>
      <c r="AW63" s="1">
        <f t="shared" si="3"/>
        <v>44937.333333333336</v>
      </c>
      <c r="AX63">
        <v>6.944444467080757E-4</v>
      </c>
      <c r="BA63">
        <f t="shared" si="4"/>
        <v>0.25</v>
      </c>
      <c r="BB63">
        <v>6</v>
      </c>
      <c r="BC63">
        <f t="shared" si="5"/>
        <v>60000</v>
      </c>
    </row>
    <row r="64" spans="1:55" hidden="1" x14ac:dyDescent="0.25">
      <c r="A64">
        <v>46863</v>
      </c>
      <c r="B64" t="s">
        <v>35</v>
      </c>
      <c r="C64" t="s">
        <v>36</v>
      </c>
      <c r="E64" t="str">
        <f t="shared" si="0"/>
        <v>RE-</v>
      </c>
      <c r="F64" t="s">
        <v>20</v>
      </c>
      <c r="G64" t="s">
        <v>37</v>
      </c>
      <c r="H64" t="s">
        <v>1555</v>
      </c>
      <c r="I64" t="s">
        <v>39</v>
      </c>
      <c r="J64" t="s">
        <v>118</v>
      </c>
      <c r="K64" s="1">
        <v>45330.886805555558</v>
      </c>
      <c r="L64" t="s">
        <v>41</v>
      </c>
      <c r="N64" s="2">
        <v>45322</v>
      </c>
      <c r="O64" s="2">
        <v>45322</v>
      </c>
      <c r="R64">
        <v>6</v>
      </c>
      <c r="S64">
        <v>6</v>
      </c>
      <c r="T64">
        <v>100</v>
      </c>
      <c r="U64" s="1">
        <v>45093.681944444441</v>
      </c>
      <c r="V64" s="1">
        <v>45330.886805555558</v>
      </c>
      <c r="W64" t="s">
        <v>239</v>
      </c>
      <c r="Z64" s="13">
        <f t="shared" si="1"/>
        <v>237.20486111111677</v>
      </c>
      <c r="AB64" t="s">
        <v>1271</v>
      </c>
      <c r="AC64" t="s">
        <v>54</v>
      </c>
      <c r="AD64" t="s">
        <v>955</v>
      </c>
      <c r="AF64" t="s">
        <v>179</v>
      </c>
      <c r="AI64" s="2">
        <v>45093</v>
      </c>
      <c r="AJ64" t="s">
        <v>575</v>
      </c>
      <c r="AK64" t="s">
        <v>46</v>
      </c>
      <c r="AN64" s="24">
        <f t="shared" si="6"/>
        <v>1</v>
      </c>
      <c r="AP64" t="s">
        <v>2442</v>
      </c>
      <c r="AQ64" s="21">
        <v>44934.606944444444</v>
      </c>
      <c r="AR64" s="20">
        <v>6</v>
      </c>
      <c r="AS64" s="21">
        <v>45322</v>
      </c>
      <c r="AT64" s="21">
        <f t="shared" si="2"/>
        <v>45322.333333333336</v>
      </c>
      <c r="AU64" s="21">
        <f t="shared" si="8"/>
        <v>45322.583333333336</v>
      </c>
      <c r="AV64" s="21">
        <v>45330.886805555558</v>
      </c>
      <c r="AW64" s="1">
        <f t="shared" si="3"/>
        <v>45322.333333333336</v>
      </c>
      <c r="AX64">
        <v>1.3888888861401938E-3</v>
      </c>
      <c r="BA64">
        <f t="shared" si="4"/>
        <v>0.25</v>
      </c>
      <c r="BB64">
        <v>6</v>
      </c>
      <c r="BC64">
        <f t="shared" si="5"/>
        <v>60000</v>
      </c>
    </row>
    <row r="65" spans="1:55" x14ac:dyDescent="0.25">
      <c r="A65">
        <v>42626</v>
      </c>
      <c r="B65" t="s">
        <v>35</v>
      </c>
      <c r="C65" t="s">
        <v>36</v>
      </c>
      <c r="E65" t="str">
        <f t="shared" si="0"/>
        <v>EI-</v>
      </c>
      <c r="F65" t="s">
        <v>20</v>
      </c>
      <c r="G65" t="s">
        <v>37</v>
      </c>
      <c r="H65" t="s">
        <v>556</v>
      </c>
      <c r="I65" t="s">
        <v>39</v>
      </c>
      <c r="J65" t="s">
        <v>159</v>
      </c>
      <c r="K65" s="1">
        <v>45014.393055555556</v>
      </c>
      <c r="L65" t="s">
        <v>41</v>
      </c>
      <c r="N65" s="2">
        <v>45009</v>
      </c>
      <c r="O65" s="2">
        <v>45009</v>
      </c>
      <c r="P65">
        <v>5</v>
      </c>
      <c r="Q65">
        <v>5</v>
      </c>
      <c r="R65">
        <v>5</v>
      </c>
      <c r="S65">
        <v>5</v>
      </c>
      <c r="T65">
        <v>100</v>
      </c>
      <c r="U65" s="1">
        <v>45009.622916666667</v>
      </c>
      <c r="V65" s="1">
        <v>45014.393055555556</v>
      </c>
      <c r="W65" t="s">
        <v>159</v>
      </c>
      <c r="Z65" s="13">
        <f t="shared" si="1"/>
        <v>4.7701388888890506</v>
      </c>
      <c r="AB65" t="s">
        <v>557</v>
      </c>
      <c r="AC65" t="s">
        <v>535</v>
      </c>
      <c r="AD65" t="s">
        <v>536</v>
      </c>
      <c r="AF65" t="s">
        <v>92</v>
      </c>
      <c r="AI65" s="2">
        <v>45009</v>
      </c>
      <c r="AJ65" t="s">
        <v>558</v>
      </c>
      <c r="AK65" t="s">
        <v>46</v>
      </c>
      <c r="AN65" s="24">
        <f t="shared" si="6"/>
        <v>1</v>
      </c>
      <c r="AP65" t="s">
        <v>2442</v>
      </c>
      <c r="AQ65" s="21">
        <v>44963.661805555559</v>
      </c>
      <c r="AR65" s="20">
        <v>5</v>
      </c>
      <c r="AS65" s="21">
        <v>45009</v>
      </c>
      <c r="AT65" s="21">
        <f t="shared" si="2"/>
        <v>45009.333333333336</v>
      </c>
      <c r="AU65" s="21">
        <f t="shared" si="8"/>
        <v>45009.541666666672</v>
      </c>
      <c r="AV65" s="21">
        <v>45014.393055555556</v>
      </c>
      <c r="AW65" s="1">
        <f t="shared" si="3"/>
        <v>45009.333333333336</v>
      </c>
      <c r="AX65">
        <v>1.3888888861401938E-3</v>
      </c>
      <c r="BA65">
        <f t="shared" si="4"/>
        <v>0.20833333333333334</v>
      </c>
      <c r="BB65">
        <v>5</v>
      </c>
      <c r="BC65">
        <f t="shared" si="5"/>
        <v>50000</v>
      </c>
    </row>
    <row r="66" spans="1:55" x14ac:dyDescent="0.25">
      <c r="A66">
        <v>41443</v>
      </c>
      <c r="B66" t="s">
        <v>35</v>
      </c>
      <c r="C66" t="s">
        <v>36</v>
      </c>
      <c r="E66" t="str">
        <f t="shared" ref="E66:E129" si="9">MID(H66,3,3)</f>
        <v>RE-</v>
      </c>
      <c r="F66" t="s">
        <v>20</v>
      </c>
      <c r="G66" t="s">
        <v>37</v>
      </c>
      <c r="H66" t="s">
        <v>305</v>
      </c>
      <c r="I66" t="s">
        <v>39</v>
      </c>
      <c r="J66" t="s">
        <v>100</v>
      </c>
      <c r="K66" s="1">
        <v>45004.100694444445</v>
      </c>
      <c r="L66" t="s">
        <v>41</v>
      </c>
      <c r="N66" s="2">
        <v>44986</v>
      </c>
      <c r="O66" s="2">
        <v>44986</v>
      </c>
      <c r="P66">
        <v>5</v>
      </c>
      <c r="Q66">
        <v>5</v>
      </c>
      <c r="R66">
        <v>5</v>
      </c>
      <c r="S66">
        <v>5</v>
      </c>
      <c r="T66">
        <v>100</v>
      </c>
      <c r="U66" s="1">
        <v>44984.633333333331</v>
      </c>
      <c r="V66" s="1">
        <v>45004.100694444445</v>
      </c>
      <c r="W66" t="s">
        <v>100</v>
      </c>
      <c r="Z66" s="13">
        <f t="shared" ref="Z66:Z129" si="10">IF(V66&gt;0,(V66-U66),0)</f>
        <v>19.46736111111386</v>
      </c>
      <c r="AB66" t="s">
        <v>306</v>
      </c>
      <c r="AC66">
        <v>633427</v>
      </c>
      <c r="AD66" t="s">
        <v>307</v>
      </c>
      <c r="AI66" s="2">
        <v>44984</v>
      </c>
      <c r="AJ66" t="s">
        <v>81</v>
      </c>
      <c r="AK66" t="s">
        <v>46</v>
      </c>
      <c r="AN66" s="24">
        <f t="shared" si="6"/>
        <v>1</v>
      </c>
      <c r="AP66" t="s">
        <v>2442</v>
      </c>
      <c r="AQ66" s="21">
        <v>44963.814583333333</v>
      </c>
      <c r="AR66" s="20">
        <v>5</v>
      </c>
      <c r="AS66" s="21">
        <v>44986</v>
      </c>
      <c r="AT66" s="21">
        <f t="shared" ref="AT66:AT129" si="11">IF(AS66&gt;0,SUM(AS66+8/24)," ")</f>
        <v>44986.333333333336</v>
      </c>
      <c r="AU66" s="21">
        <f t="shared" si="8"/>
        <v>44986.541666666672</v>
      </c>
      <c r="AV66" s="21">
        <v>45004.100694444445</v>
      </c>
      <c r="AW66" s="1">
        <f t="shared" ref="AW66:AW129" si="12">IF(AS66="0",0,AS66+(8*1/24))</f>
        <v>44986.333333333336</v>
      </c>
      <c r="AX66">
        <v>1.3888888861401938E-3</v>
      </c>
      <c r="BA66">
        <f t="shared" ref="BA66:BA129" si="13">TEXT(BC66,"00"":""00"":""00")*1</f>
        <v>0.20833333333333334</v>
      </c>
      <c r="BB66">
        <v>5</v>
      </c>
      <c r="BC66">
        <f t="shared" ref="BC66:BC129" si="14">BB66*10000</f>
        <v>50000</v>
      </c>
    </row>
    <row r="67" spans="1:55" x14ac:dyDescent="0.25">
      <c r="A67">
        <v>40596</v>
      </c>
      <c r="B67" t="s">
        <v>35</v>
      </c>
      <c r="C67" t="s">
        <v>36</v>
      </c>
      <c r="E67" t="str">
        <f t="shared" si="9"/>
        <v>GC-</v>
      </c>
      <c r="F67" t="s">
        <v>20</v>
      </c>
      <c r="G67" t="s">
        <v>51</v>
      </c>
      <c r="H67" t="s">
        <v>152</v>
      </c>
      <c r="I67" t="s">
        <v>39</v>
      </c>
      <c r="J67" t="s">
        <v>121</v>
      </c>
      <c r="K67" s="1">
        <v>44984.491666666669</v>
      </c>
      <c r="L67" t="s">
        <v>41</v>
      </c>
      <c r="N67" s="2">
        <v>44963</v>
      </c>
      <c r="O67" s="2">
        <v>44963</v>
      </c>
      <c r="P67">
        <v>5</v>
      </c>
      <c r="Q67">
        <v>5</v>
      </c>
      <c r="R67">
        <v>5</v>
      </c>
      <c r="S67">
        <v>5</v>
      </c>
      <c r="T67">
        <v>100</v>
      </c>
      <c r="U67" s="1">
        <v>44963.44027777778</v>
      </c>
      <c r="V67" s="1">
        <v>44984.491666666669</v>
      </c>
      <c r="W67" t="s">
        <v>121</v>
      </c>
      <c r="Z67" s="13">
        <f t="shared" si="10"/>
        <v>21.051388888889051</v>
      </c>
      <c r="AB67" t="s">
        <v>153</v>
      </c>
      <c r="AC67">
        <v>633563</v>
      </c>
      <c r="AD67" t="s">
        <v>154</v>
      </c>
      <c r="AF67" t="s">
        <v>121</v>
      </c>
      <c r="AI67" s="2">
        <v>44963</v>
      </c>
      <c r="AJ67" t="s">
        <v>154</v>
      </c>
      <c r="AK67" t="s">
        <v>46</v>
      </c>
      <c r="AN67" s="24">
        <f t="shared" ref="AN67:AN130" si="15">IF((AV67-AU67)&lt;0," ", 1)</f>
        <v>1</v>
      </c>
      <c r="AP67" t="s">
        <v>2442</v>
      </c>
      <c r="AQ67" s="21">
        <v>44981.386805555558</v>
      </c>
      <c r="AR67" s="20">
        <v>5</v>
      </c>
      <c r="AS67" s="21">
        <v>44963</v>
      </c>
      <c r="AT67" s="21">
        <f t="shared" si="11"/>
        <v>44963.333333333336</v>
      </c>
      <c r="AU67" s="21">
        <f t="shared" si="8"/>
        <v>44963.541666666672</v>
      </c>
      <c r="AV67" s="21">
        <v>44984.491666666669</v>
      </c>
      <c r="AW67" s="1">
        <f t="shared" si="12"/>
        <v>44963.333333333336</v>
      </c>
      <c r="AX67">
        <v>1.3888888861401938E-3</v>
      </c>
      <c r="BA67">
        <f t="shared" si="13"/>
        <v>0.20833333333333334</v>
      </c>
      <c r="BB67">
        <v>5</v>
      </c>
      <c r="BC67">
        <f t="shared" si="14"/>
        <v>50000</v>
      </c>
    </row>
    <row r="68" spans="1:55" x14ac:dyDescent="0.25">
      <c r="A68">
        <v>46057</v>
      </c>
      <c r="B68" t="s">
        <v>35</v>
      </c>
      <c r="C68" t="s">
        <v>36</v>
      </c>
      <c r="E68" t="str">
        <f t="shared" si="9"/>
        <v>GC-</v>
      </c>
      <c r="F68" t="s">
        <v>20</v>
      </c>
      <c r="G68" t="s">
        <v>37</v>
      </c>
      <c r="H68" t="s">
        <v>1407</v>
      </c>
      <c r="I68" t="s">
        <v>39</v>
      </c>
      <c r="J68" t="s">
        <v>121</v>
      </c>
      <c r="K68" s="1">
        <v>45114.642361111109</v>
      </c>
      <c r="L68" t="s">
        <v>41</v>
      </c>
      <c r="N68" s="2">
        <v>45078</v>
      </c>
      <c r="O68" s="2">
        <v>45078</v>
      </c>
      <c r="P68">
        <v>5</v>
      </c>
      <c r="Q68">
        <v>5</v>
      </c>
      <c r="R68">
        <v>5</v>
      </c>
      <c r="S68">
        <v>5</v>
      </c>
      <c r="T68">
        <v>100</v>
      </c>
      <c r="U68" s="1">
        <v>45078.54791666667</v>
      </c>
      <c r="V68" s="1">
        <v>45114.642361111109</v>
      </c>
      <c r="W68" t="s">
        <v>121</v>
      </c>
      <c r="Z68" s="13">
        <f t="shared" si="10"/>
        <v>36.094444444439432</v>
      </c>
      <c r="AB68" t="s">
        <v>75</v>
      </c>
      <c r="AC68">
        <v>633520</v>
      </c>
      <c r="AD68" t="s">
        <v>77</v>
      </c>
      <c r="AI68" s="2">
        <v>45078</v>
      </c>
      <c r="AJ68" t="s">
        <v>77</v>
      </c>
      <c r="AK68" t="s">
        <v>46</v>
      </c>
      <c r="AN68" s="24">
        <f t="shared" si="15"/>
        <v>1</v>
      </c>
      <c r="AP68" t="s">
        <v>2442</v>
      </c>
      <c r="AQ68" s="21">
        <v>44998.419444444444</v>
      </c>
      <c r="AR68" s="20">
        <v>5</v>
      </c>
      <c r="AS68" s="21">
        <v>45078</v>
      </c>
      <c r="AT68" s="21">
        <f t="shared" si="11"/>
        <v>45078.333333333336</v>
      </c>
      <c r="AU68" s="21">
        <f t="shared" ref="AU68:AU108" si="16">IF(AS68&gt;0,AT68+(1/24)*BB68," ")</f>
        <v>45078.541666666672</v>
      </c>
      <c r="AV68" s="21">
        <v>45114.642361111109</v>
      </c>
      <c r="AW68" s="1">
        <f t="shared" si="12"/>
        <v>45078.333333333336</v>
      </c>
      <c r="AX68">
        <v>1.3888888861401938E-3</v>
      </c>
      <c r="BA68">
        <f t="shared" si="13"/>
        <v>0.20833333333333334</v>
      </c>
      <c r="BB68">
        <v>5</v>
      </c>
      <c r="BC68">
        <f t="shared" si="14"/>
        <v>50000</v>
      </c>
    </row>
    <row r="69" spans="1:55" x14ac:dyDescent="0.25">
      <c r="A69">
        <v>45353</v>
      </c>
      <c r="B69" t="s">
        <v>35</v>
      </c>
      <c r="C69" t="s">
        <v>36</v>
      </c>
      <c r="E69" t="str">
        <f t="shared" si="9"/>
        <v>GC-</v>
      </c>
      <c r="F69" t="s">
        <v>20</v>
      </c>
      <c r="G69" t="s">
        <v>37</v>
      </c>
      <c r="H69" t="s">
        <v>1251</v>
      </c>
      <c r="I69" t="s">
        <v>39</v>
      </c>
      <c r="J69" t="s">
        <v>121</v>
      </c>
      <c r="K69" s="1">
        <v>45114.605555555558</v>
      </c>
      <c r="L69" t="s">
        <v>41</v>
      </c>
      <c r="N69" s="2">
        <v>45063</v>
      </c>
      <c r="O69" s="2">
        <v>45063</v>
      </c>
      <c r="P69">
        <v>5</v>
      </c>
      <c r="Q69">
        <v>5</v>
      </c>
      <c r="R69">
        <v>5</v>
      </c>
      <c r="S69">
        <v>5</v>
      </c>
      <c r="T69">
        <v>100</v>
      </c>
      <c r="U69" s="1">
        <v>45063.87777777778</v>
      </c>
      <c r="V69" s="1">
        <v>45114.605555555558</v>
      </c>
      <c r="W69" t="s">
        <v>121</v>
      </c>
      <c r="Z69" s="13">
        <f t="shared" si="10"/>
        <v>50.727777777778101</v>
      </c>
      <c r="AB69" t="s">
        <v>349</v>
      </c>
      <c r="AC69">
        <v>633638</v>
      </c>
      <c r="AD69" t="s">
        <v>715</v>
      </c>
      <c r="AI69" s="2">
        <v>45063</v>
      </c>
      <c r="AJ69" t="s">
        <v>290</v>
      </c>
      <c r="AK69" t="s">
        <v>46</v>
      </c>
      <c r="AN69" s="24">
        <f t="shared" si="15"/>
        <v>1</v>
      </c>
      <c r="AP69" t="s">
        <v>2442</v>
      </c>
      <c r="AQ69" s="21">
        <v>44998.422222222223</v>
      </c>
      <c r="AR69" s="20">
        <v>5</v>
      </c>
      <c r="AS69" s="21">
        <v>45063</v>
      </c>
      <c r="AT69" s="21">
        <f t="shared" si="11"/>
        <v>45063.333333333336</v>
      </c>
      <c r="AU69" s="21">
        <f t="shared" si="16"/>
        <v>45063.541666666672</v>
      </c>
      <c r="AV69" s="21">
        <v>45114.605555555558</v>
      </c>
      <c r="AW69" s="1">
        <f t="shared" si="12"/>
        <v>45063.333333333336</v>
      </c>
      <c r="AX69">
        <v>1.3888888861401938E-3</v>
      </c>
      <c r="BA69">
        <f t="shared" si="13"/>
        <v>0.20833333333333334</v>
      </c>
      <c r="BB69">
        <v>5</v>
      </c>
      <c r="BC69">
        <f t="shared" si="14"/>
        <v>50000</v>
      </c>
    </row>
    <row r="70" spans="1:55" x14ac:dyDescent="0.25">
      <c r="A70">
        <v>43678</v>
      </c>
      <c r="B70" t="s">
        <v>35</v>
      </c>
      <c r="C70" t="s">
        <v>36</v>
      </c>
      <c r="E70" t="str">
        <f t="shared" si="9"/>
        <v>EI-</v>
      </c>
      <c r="F70" t="s">
        <v>20</v>
      </c>
      <c r="G70" t="s">
        <v>37</v>
      </c>
      <c r="H70" t="s">
        <v>1002</v>
      </c>
      <c r="I70" t="s">
        <v>39</v>
      </c>
      <c r="J70" t="s">
        <v>92</v>
      </c>
      <c r="K70" s="1">
        <v>45084.995833333334</v>
      </c>
      <c r="L70" t="s">
        <v>41</v>
      </c>
      <c r="N70" s="2">
        <v>45029</v>
      </c>
      <c r="O70" s="2">
        <v>45029</v>
      </c>
      <c r="P70">
        <v>4</v>
      </c>
      <c r="Q70">
        <v>4</v>
      </c>
      <c r="R70">
        <v>5</v>
      </c>
      <c r="S70">
        <v>5</v>
      </c>
      <c r="T70">
        <v>100</v>
      </c>
      <c r="U70" s="1">
        <v>45029.704861111109</v>
      </c>
      <c r="V70" s="1">
        <v>45084.995833333334</v>
      </c>
      <c r="W70" t="s">
        <v>92</v>
      </c>
      <c r="Z70" s="13">
        <f t="shared" si="10"/>
        <v>55.290972222224809</v>
      </c>
      <c r="AB70" t="s">
        <v>1003</v>
      </c>
      <c r="AC70">
        <v>633713</v>
      </c>
      <c r="AD70" t="s">
        <v>177</v>
      </c>
      <c r="AF70" t="s">
        <v>92</v>
      </c>
      <c r="AI70" s="2">
        <v>45029</v>
      </c>
      <c r="AJ70" t="s">
        <v>178</v>
      </c>
      <c r="AK70" t="s">
        <v>46</v>
      </c>
      <c r="AN70" s="24">
        <f t="shared" si="15"/>
        <v>1</v>
      </c>
      <c r="AP70" t="s">
        <v>2442</v>
      </c>
      <c r="AQ70" s="21">
        <v>44998.442361111112</v>
      </c>
      <c r="AR70" s="20">
        <v>5</v>
      </c>
      <c r="AS70" s="21">
        <v>45029</v>
      </c>
      <c r="AT70" s="21">
        <f t="shared" si="11"/>
        <v>45029.333333333336</v>
      </c>
      <c r="AU70" s="21">
        <f t="shared" si="16"/>
        <v>45029.541666666672</v>
      </c>
      <c r="AV70" s="21">
        <v>45084.995833333334</v>
      </c>
      <c r="AW70" s="1">
        <f t="shared" si="12"/>
        <v>45029.333333333336</v>
      </c>
      <c r="AX70">
        <v>1.3888888861401938E-3</v>
      </c>
      <c r="BA70">
        <f t="shared" si="13"/>
        <v>0.20833333333333334</v>
      </c>
      <c r="BB70">
        <v>5</v>
      </c>
      <c r="BC70">
        <f t="shared" si="14"/>
        <v>50000</v>
      </c>
    </row>
    <row r="71" spans="1:55" x14ac:dyDescent="0.25">
      <c r="A71">
        <v>40632</v>
      </c>
      <c r="B71" t="s">
        <v>35</v>
      </c>
      <c r="C71" t="s">
        <v>36</v>
      </c>
      <c r="E71" t="str">
        <f t="shared" si="9"/>
        <v>RE-</v>
      </c>
      <c r="F71" t="s">
        <v>20</v>
      </c>
      <c r="G71" t="s">
        <v>51</v>
      </c>
      <c r="H71" t="s">
        <v>925</v>
      </c>
      <c r="I71" t="s">
        <v>39</v>
      </c>
      <c r="J71" t="s">
        <v>185</v>
      </c>
      <c r="K71" s="1">
        <v>45019.519444444442</v>
      </c>
      <c r="L71" t="s">
        <v>41</v>
      </c>
      <c r="N71" s="2">
        <v>44968</v>
      </c>
      <c r="O71" s="2">
        <v>44968</v>
      </c>
      <c r="P71">
        <v>5</v>
      </c>
      <c r="Q71">
        <v>5</v>
      </c>
      <c r="R71">
        <v>5</v>
      </c>
      <c r="S71">
        <v>5</v>
      </c>
      <c r="T71">
        <v>100</v>
      </c>
      <c r="U71" s="1">
        <v>44963.666666666664</v>
      </c>
      <c r="V71" s="1">
        <v>45019.519444444442</v>
      </c>
      <c r="W71" t="s">
        <v>100</v>
      </c>
      <c r="Z71" s="13">
        <f t="shared" si="10"/>
        <v>55.852777777778101</v>
      </c>
      <c r="AB71" t="s">
        <v>824</v>
      </c>
      <c r="AC71">
        <v>6335373</v>
      </c>
      <c r="AD71" t="s">
        <v>825</v>
      </c>
      <c r="AI71" s="2">
        <v>44963</v>
      </c>
      <c r="AJ71" t="s">
        <v>81</v>
      </c>
      <c r="AK71" t="s">
        <v>46</v>
      </c>
      <c r="AN71" s="24">
        <f t="shared" si="15"/>
        <v>1</v>
      </c>
      <c r="AP71" t="s">
        <v>2442</v>
      </c>
      <c r="AQ71" s="21">
        <v>45076.696527777778</v>
      </c>
      <c r="AR71" s="20">
        <v>5</v>
      </c>
      <c r="AS71" s="21">
        <v>44968</v>
      </c>
      <c r="AT71" s="21">
        <f t="shared" si="11"/>
        <v>44968.333333333336</v>
      </c>
      <c r="AU71" s="21">
        <f t="shared" si="16"/>
        <v>44968.541666666672</v>
      </c>
      <c r="AV71" s="21">
        <v>45019.519444444442</v>
      </c>
      <c r="AW71" s="1">
        <f t="shared" si="12"/>
        <v>44968.333333333336</v>
      </c>
      <c r="AX71">
        <v>1.3888888861401938E-3</v>
      </c>
      <c r="BA71">
        <f t="shared" si="13"/>
        <v>0.20833333333333334</v>
      </c>
      <c r="BB71">
        <v>5</v>
      </c>
      <c r="BC71">
        <f t="shared" si="14"/>
        <v>50000</v>
      </c>
    </row>
    <row r="72" spans="1:55" x14ac:dyDescent="0.25">
      <c r="A72">
        <v>41200</v>
      </c>
      <c r="B72" t="s">
        <v>35</v>
      </c>
      <c r="C72" t="s">
        <v>36</v>
      </c>
      <c r="E72" t="str">
        <f t="shared" si="9"/>
        <v>EI-</v>
      </c>
      <c r="F72" t="s">
        <v>20</v>
      </c>
      <c r="G72" t="s">
        <v>37</v>
      </c>
      <c r="H72" t="s">
        <v>78</v>
      </c>
      <c r="I72" t="s">
        <v>39</v>
      </c>
      <c r="J72" t="s">
        <v>64</v>
      </c>
      <c r="K72" s="1">
        <v>45397.477083333331</v>
      </c>
      <c r="L72" t="s">
        <v>41</v>
      </c>
      <c r="N72" s="2">
        <v>44978</v>
      </c>
      <c r="O72" s="2">
        <v>44978</v>
      </c>
      <c r="P72">
        <v>5</v>
      </c>
      <c r="Q72">
        <v>5</v>
      </c>
      <c r="R72">
        <v>5</v>
      </c>
      <c r="S72">
        <v>5</v>
      </c>
      <c r="T72">
        <v>100</v>
      </c>
      <c r="U72" s="1">
        <v>44978.719444444447</v>
      </c>
      <c r="V72" s="1">
        <v>45079.51666666667</v>
      </c>
      <c r="W72" t="s">
        <v>64</v>
      </c>
      <c r="Z72" s="13">
        <f t="shared" si="10"/>
        <v>100.79722222222335</v>
      </c>
      <c r="AB72" t="s">
        <v>79</v>
      </c>
      <c r="AC72">
        <v>633413</v>
      </c>
      <c r="AD72" t="s">
        <v>80</v>
      </c>
      <c r="AF72" t="s">
        <v>68</v>
      </c>
      <c r="AI72" s="2">
        <v>44978</v>
      </c>
      <c r="AJ72" t="s">
        <v>81</v>
      </c>
      <c r="AK72" t="s">
        <v>46</v>
      </c>
      <c r="AN72" s="24">
        <f t="shared" si="15"/>
        <v>1</v>
      </c>
      <c r="AP72" t="s">
        <v>2442</v>
      </c>
      <c r="AQ72" s="21">
        <v>44934.613194444442</v>
      </c>
      <c r="AR72" s="20">
        <v>5</v>
      </c>
      <c r="AS72" s="21">
        <v>44978</v>
      </c>
      <c r="AT72" s="21">
        <f t="shared" si="11"/>
        <v>44978.333333333336</v>
      </c>
      <c r="AU72" s="21">
        <f t="shared" si="16"/>
        <v>44978.541666666672</v>
      </c>
      <c r="AV72" s="21">
        <v>45079.51666666667</v>
      </c>
      <c r="AW72" s="1">
        <f t="shared" si="12"/>
        <v>44978.333333333336</v>
      </c>
      <c r="AX72">
        <v>1.3888888934161514E-3</v>
      </c>
      <c r="BA72">
        <f t="shared" si="13"/>
        <v>0.20833333333333334</v>
      </c>
      <c r="BB72">
        <v>5</v>
      </c>
      <c r="BC72">
        <f t="shared" si="14"/>
        <v>50000</v>
      </c>
    </row>
    <row r="73" spans="1:55" x14ac:dyDescent="0.25">
      <c r="A73">
        <v>41355</v>
      </c>
      <c r="B73" t="s">
        <v>35</v>
      </c>
      <c r="C73" t="s">
        <v>36</v>
      </c>
      <c r="E73" t="str">
        <f t="shared" si="9"/>
        <v>RE-</v>
      </c>
      <c r="F73" t="s">
        <v>20</v>
      </c>
      <c r="G73" t="s">
        <v>37</v>
      </c>
      <c r="H73" t="s">
        <v>646</v>
      </c>
      <c r="I73" t="s">
        <v>39</v>
      </c>
      <c r="J73" t="s">
        <v>239</v>
      </c>
      <c r="K73" s="1">
        <v>45090.543055555558</v>
      </c>
      <c r="L73" t="s">
        <v>41</v>
      </c>
      <c r="N73" s="2">
        <v>45080</v>
      </c>
      <c r="O73" s="2">
        <v>45080</v>
      </c>
      <c r="P73">
        <v>5</v>
      </c>
      <c r="Q73">
        <v>5</v>
      </c>
      <c r="R73">
        <v>5</v>
      </c>
      <c r="S73">
        <v>5</v>
      </c>
      <c r="T73">
        <v>100</v>
      </c>
      <c r="U73" s="1">
        <v>44981.42291666667</v>
      </c>
      <c r="V73" s="1">
        <v>45090.543055555558</v>
      </c>
      <c r="W73" t="s">
        <v>100</v>
      </c>
      <c r="Z73" s="13">
        <f t="shared" si="10"/>
        <v>109.1201388888876</v>
      </c>
      <c r="AB73" t="s">
        <v>647</v>
      </c>
      <c r="AC73">
        <v>633541</v>
      </c>
      <c r="AD73" t="s">
        <v>105</v>
      </c>
      <c r="AI73" s="2">
        <v>44981</v>
      </c>
      <c r="AJ73" t="s">
        <v>81</v>
      </c>
      <c r="AK73" t="s">
        <v>46</v>
      </c>
      <c r="AN73" s="24">
        <f t="shared" si="15"/>
        <v>1</v>
      </c>
      <c r="AP73" t="s">
        <v>2442</v>
      </c>
      <c r="AQ73" s="21">
        <v>44949.398611111108</v>
      </c>
      <c r="AR73" s="20">
        <v>5</v>
      </c>
      <c r="AS73" s="21">
        <v>45080</v>
      </c>
      <c r="AT73" s="21">
        <f t="shared" si="11"/>
        <v>45080.333333333336</v>
      </c>
      <c r="AU73" s="21">
        <f t="shared" si="16"/>
        <v>45080.541666666672</v>
      </c>
      <c r="AV73" s="21">
        <v>45090.543055555558</v>
      </c>
      <c r="AW73" s="1">
        <f t="shared" si="12"/>
        <v>45080.333333333336</v>
      </c>
      <c r="AX73">
        <v>1.3888888934161514E-3</v>
      </c>
      <c r="BA73">
        <f t="shared" si="13"/>
        <v>0.20833333333333334</v>
      </c>
      <c r="BB73">
        <v>5</v>
      </c>
      <c r="BC73">
        <f t="shared" si="14"/>
        <v>50000</v>
      </c>
    </row>
    <row r="74" spans="1:55" x14ac:dyDescent="0.25">
      <c r="A74">
        <v>47736</v>
      </c>
      <c r="B74" t="s">
        <v>35</v>
      </c>
      <c r="C74" t="s">
        <v>36</v>
      </c>
      <c r="E74" t="str">
        <f t="shared" si="9"/>
        <v>RE-</v>
      </c>
      <c r="F74" t="s">
        <v>20</v>
      </c>
      <c r="G74" t="s">
        <v>51</v>
      </c>
      <c r="H74" t="s">
        <v>1682</v>
      </c>
      <c r="I74" t="s">
        <v>39</v>
      </c>
      <c r="J74" t="s">
        <v>185</v>
      </c>
      <c r="K74" s="1">
        <v>45243.497916666667</v>
      </c>
      <c r="L74" t="s">
        <v>41</v>
      </c>
      <c r="N74" s="2">
        <v>45114</v>
      </c>
      <c r="O74" s="2">
        <v>45114</v>
      </c>
      <c r="R74">
        <v>5</v>
      </c>
      <c r="S74">
        <v>5</v>
      </c>
      <c r="T74">
        <v>100</v>
      </c>
      <c r="U74" s="1">
        <v>45117.636111111111</v>
      </c>
      <c r="V74" s="1">
        <v>45239.429861111108</v>
      </c>
      <c r="W74" t="s">
        <v>239</v>
      </c>
      <c r="Z74" s="13">
        <f t="shared" si="10"/>
        <v>121.79374999999709</v>
      </c>
      <c r="AB74" t="s">
        <v>833</v>
      </c>
      <c r="AC74">
        <v>633385</v>
      </c>
      <c r="AD74" t="s">
        <v>654</v>
      </c>
      <c r="AI74" s="2">
        <v>45117</v>
      </c>
      <c r="AJ74" t="s">
        <v>311</v>
      </c>
      <c r="AK74" t="s">
        <v>46</v>
      </c>
      <c r="AN74" s="24">
        <f t="shared" si="15"/>
        <v>1</v>
      </c>
      <c r="AP74" t="s">
        <v>2442</v>
      </c>
      <c r="AQ74" s="21">
        <v>45272.541666666664</v>
      </c>
      <c r="AR74" s="20">
        <v>5</v>
      </c>
      <c r="AS74" s="21">
        <v>45114</v>
      </c>
      <c r="AT74" s="21">
        <f t="shared" si="11"/>
        <v>45114.333333333336</v>
      </c>
      <c r="AU74" s="21">
        <f t="shared" si="16"/>
        <v>45114.541666666672</v>
      </c>
      <c r="AV74" s="21">
        <v>45239.429861111108</v>
      </c>
      <c r="AW74" s="1">
        <f t="shared" si="12"/>
        <v>45114.333333333336</v>
      </c>
      <c r="AX74">
        <v>1.3888888934161514E-3</v>
      </c>
      <c r="BA74">
        <f t="shared" si="13"/>
        <v>0.20833333333333334</v>
      </c>
      <c r="BB74">
        <v>5</v>
      </c>
      <c r="BC74">
        <f t="shared" si="14"/>
        <v>50000</v>
      </c>
    </row>
    <row r="75" spans="1:55" x14ac:dyDescent="0.25">
      <c r="A75">
        <v>54403</v>
      </c>
      <c r="B75" t="s">
        <v>35</v>
      </c>
      <c r="C75" t="s">
        <v>36</v>
      </c>
      <c r="E75" t="str">
        <f t="shared" si="9"/>
        <v>EI-</v>
      </c>
      <c r="F75" t="s">
        <v>20</v>
      </c>
      <c r="G75" t="s">
        <v>51</v>
      </c>
      <c r="H75" t="s">
        <v>854</v>
      </c>
      <c r="I75" t="s">
        <v>39</v>
      </c>
      <c r="J75" t="s">
        <v>842</v>
      </c>
      <c r="K75" s="1">
        <v>45406.693055555559</v>
      </c>
      <c r="L75" t="s">
        <v>41</v>
      </c>
      <c r="N75" s="2">
        <v>45247</v>
      </c>
      <c r="O75" s="2">
        <v>45247</v>
      </c>
      <c r="P75">
        <v>5</v>
      </c>
      <c r="Q75">
        <v>5</v>
      </c>
      <c r="R75">
        <v>5</v>
      </c>
      <c r="S75">
        <v>5</v>
      </c>
      <c r="T75">
        <v>0</v>
      </c>
      <c r="U75" s="1">
        <v>45243.428472222222</v>
      </c>
      <c r="V75" s="1">
        <v>45406.693055555559</v>
      </c>
      <c r="W75" t="s">
        <v>842</v>
      </c>
      <c r="Z75" s="13">
        <f t="shared" si="10"/>
        <v>163.26458333333721</v>
      </c>
      <c r="AB75" t="s">
        <v>338</v>
      </c>
      <c r="AC75">
        <v>633799</v>
      </c>
      <c r="AD75" t="s">
        <v>681</v>
      </c>
      <c r="AF75" t="s">
        <v>2173</v>
      </c>
      <c r="AI75" s="2">
        <v>45243</v>
      </c>
      <c r="AJ75" t="s">
        <v>119</v>
      </c>
      <c r="AK75" t="s">
        <v>46</v>
      </c>
      <c r="AN75" s="24">
        <f t="shared" si="15"/>
        <v>1</v>
      </c>
      <c r="AP75" t="s">
        <v>2442</v>
      </c>
      <c r="AQ75" s="21">
        <v>44936.637499999997</v>
      </c>
      <c r="AR75" s="20">
        <v>5</v>
      </c>
      <c r="AS75" s="21">
        <v>45247</v>
      </c>
      <c r="AT75" s="21">
        <f t="shared" si="11"/>
        <v>45247.333333333336</v>
      </c>
      <c r="AU75" s="21">
        <f t="shared" si="16"/>
        <v>45247.541666666672</v>
      </c>
      <c r="AV75" s="21">
        <v>45406.693055555559</v>
      </c>
      <c r="AW75" s="1">
        <f t="shared" si="12"/>
        <v>45247.333333333336</v>
      </c>
      <c r="AX75">
        <v>2.0833333328482695E-3</v>
      </c>
      <c r="BA75">
        <f t="shared" si="13"/>
        <v>0.20833333333333334</v>
      </c>
      <c r="BB75">
        <v>5</v>
      </c>
      <c r="BC75">
        <f t="shared" si="14"/>
        <v>50000</v>
      </c>
    </row>
    <row r="76" spans="1:55" x14ac:dyDescent="0.25">
      <c r="A76">
        <v>51784</v>
      </c>
      <c r="B76" t="s">
        <v>35</v>
      </c>
      <c r="C76" t="s">
        <v>36</v>
      </c>
      <c r="E76" t="str">
        <f t="shared" si="9"/>
        <v>RE-</v>
      </c>
      <c r="F76" t="s">
        <v>20</v>
      </c>
      <c r="G76" t="s">
        <v>37</v>
      </c>
      <c r="H76" t="s">
        <v>2093</v>
      </c>
      <c r="I76" t="s">
        <v>39</v>
      </c>
      <c r="J76" t="s">
        <v>239</v>
      </c>
      <c r="K76" s="1">
        <v>45184.738194444442</v>
      </c>
      <c r="L76" t="s">
        <v>41</v>
      </c>
      <c r="N76" s="2">
        <v>45184</v>
      </c>
      <c r="O76" s="2">
        <v>45184</v>
      </c>
      <c r="R76">
        <v>4</v>
      </c>
      <c r="S76">
        <v>4</v>
      </c>
      <c r="T76">
        <v>100</v>
      </c>
      <c r="U76" s="1">
        <v>45184.702777777777</v>
      </c>
      <c r="V76" s="1">
        <v>45184.738194444442</v>
      </c>
      <c r="W76" t="s">
        <v>239</v>
      </c>
      <c r="Z76" s="13">
        <f t="shared" si="10"/>
        <v>3.5416666665696539E-2</v>
      </c>
      <c r="AB76" t="s">
        <v>157</v>
      </c>
      <c r="AC76">
        <v>633744</v>
      </c>
      <c r="AD76" t="s">
        <v>143</v>
      </c>
      <c r="AF76" t="s">
        <v>185</v>
      </c>
      <c r="AI76" s="2">
        <v>45184</v>
      </c>
      <c r="AJ76" t="s">
        <v>123</v>
      </c>
      <c r="AK76" t="s">
        <v>46</v>
      </c>
      <c r="AN76" s="24">
        <f t="shared" si="15"/>
        <v>1</v>
      </c>
      <c r="AP76" t="s">
        <v>2442</v>
      </c>
      <c r="AQ76" s="21">
        <v>44957.499305555553</v>
      </c>
      <c r="AR76" s="20">
        <v>4</v>
      </c>
      <c r="AS76" s="21">
        <v>45184</v>
      </c>
      <c r="AT76" s="21">
        <f t="shared" si="11"/>
        <v>45184.333333333336</v>
      </c>
      <c r="AU76" s="21">
        <f t="shared" si="16"/>
        <v>45184.5</v>
      </c>
      <c r="AV76" s="21">
        <v>45184.738194444442</v>
      </c>
      <c r="AW76" s="1">
        <f t="shared" si="12"/>
        <v>45184.333333333336</v>
      </c>
      <c r="AX76">
        <v>2.0833333328482695E-3</v>
      </c>
      <c r="BA76">
        <f t="shared" si="13"/>
        <v>0.16666666666666666</v>
      </c>
      <c r="BB76">
        <v>4</v>
      </c>
      <c r="BC76">
        <f t="shared" si="14"/>
        <v>40000</v>
      </c>
    </row>
    <row r="77" spans="1:55" x14ac:dyDescent="0.25">
      <c r="A77">
        <v>44584</v>
      </c>
      <c r="B77" t="s">
        <v>35</v>
      </c>
      <c r="C77" t="s">
        <v>36</v>
      </c>
      <c r="E77" t="str">
        <f t="shared" si="9"/>
        <v>EM-</v>
      </c>
      <c r="F77" t="s">
        <v>20</v>
      </c>
      <c r="G77" t="s">
        <v>37</v>
      </c>
      <c r="H77" t="s">
        <v>1122</v>
      </c>
      <c r="I77" t="s">
        <v>39</v>
      </c>
      <c r="J77" t="s">
        <v>334</v>
      </c>
      <c r="K77" s="1">
        <v>45049.45416666667</v>
      </c>
      <c r="L77" t="s">
        <v>41</v>
      </c>
      <c r="N77" s="2">
        <v>45049</v>
      </c>
      <c r="O77" s="2">
        <v>45049</v>
      </c>
      <c r="P77">
        <v>2</v>
      </c>
      <c r="Q77">
        <v>2</v>
      </c>
      <c r="R77">
        <v>4</v>
      </c>
      <c r="S77">
        <v>4</v>
      </c>
      <c r="T77">
        <v>100</v>
      </c>
      <c r="U77" s="1">
        <v>45049.382638888892</v>
      </c>
      <c r="V77" s="1">
        <v>45049.453472222223</v>
      </c>
      <c r="W77" t="s">
        <v>334</v>
      </c>
      <c r="Z77" s="13">
        <f t="shared" si="10"/>
        <v>7.0833333331393078E-2</v>
      </c>
      <c r="AB77" t="s">
        <v>522</v>
      </c>
      <c r="AC77">
        <v>633520</v>
      </c>
      <c r="AD77" t="s">
        <v>77</v>
      </c>
      <c r="AI77" s="2">
        <v>45049</v>
      </c>
      <c r="AJ77" t="s">
        <v>77</v>
      </c>
      <c r="AK77" t="s">
        <v>46</v>
      </c>
      <c r="AN77" s="24" t="str">
        <f t="shared" si="15"/>
        <v xml:space="preserve"> </v>
      </c>
      <c r="AP77" t="s">
        <v>2442</v>
      </c>
      <c r="AQ77" s="21">
        <v>44963.679861111108</v>
      </c>
      <c r="AR77" s="20">
        <v>4</v>
      </c>
      <c r="AS77" s="21">
        <v>45049</v>
      </c>
      <c r="AT77" s="21">
        <f t="shared" si="11"/>
        <v>45049.333333333336</v>
      </c>
      <c r="AU77" s="21">
        <f t="shared" si="16"/>
        <v>45049.5</v>
      </c>
      <c r="AV77" s="21">
        <v>45049.453472222223</v>
      </c>
      <c r="AW77" s="1">
        <f t="shared" si="12"/>
        <v>45049.333333333336</v>
      </c>
      <c r="AX77">
        <v>2.0833333328482695E-3</v>
      </c>
      <c r="BA77">
        <f t="shared" si="13"/>
        <v>0.16666666666666666</v>
      </c>
      <c r="BB77">
        <v>4</v>
      </c>
      <c r="BC77">
        <f t="shared" si="14"/>
        <v>40000</v>
      </c>
    </row>
    <row r="78" spans="1:55" x14ac:dyDescent="0.25">
      <c r="A78">
        <v>53729</v>
      </c>
      <c r="B78" t="s">
        <v>35</v>
      </c>
      <c r="C78" t="s">
        <v>36</v>
      </c>
      <c r="E78" t="str">
        <f t="shared" si="9"/>
        <v>EI-</v>
      </c>
      <c r="F78" t="s">
        <v>20</v>
      </c>
      <c r="G78" t="s">
        <v>37</v>
      </c>
      <c r="H78" t="s">
        <v>2246</v>
      </c>
      <c r="I78" t="s">
        <v>39</v>
      </c>
      <c r="J78" t="s">
        <v>92</v>
      </c>
      <c r="K78" s="1">
        <v>45225.418749999997</v>
      </c>
      <c r="L78" t="s">
        <v>41</v>
      </c>
      <c r="N78" s="2">
        <v>45224</v>
      </c>
      <c r="O78" s="2">
        <v>45224</v>
      </c>
      <c r="P78">
        <v>4</v>
      </c>
      <c r="Q78">
        <v>4</v>
      </c>
      <c r="R78">
        <v>4</v>
      </c>
      <c r="S78">
        <v>4</v>
      </c>
      <c r="T78">
        <v>100</v>
      </c>
      <c r="U78" s="1">
        <v>45224.736111111109</v>
      </c>
      <c r="V78" s="1">
        <v>45225.418749999997</v>
      </c>
      <c r="W78" t="s">
        <v>92</v>
      </c>
      <c r="Z78" s="13">
        <f t="shared" si="10"/>
        <v>0.68263888888759539</v>
      </c>
      <c r="AB78" t="s">
        <v>2243</v>
      </c>
      <c r="AC78" t="s">
        <v>2244</v>
      </c>
      <c r="AD78" t="s">
        <v>2245</v>
      </c>
      <c r="AF78" t="s">
        <v>92</v>
      </c>
      <c r="AI78" s="2">
        <v>45224</v>
      </c>
      <c r="AJ78" t="s">
        <v>375</v>
      </c>
      <c r="AK78" t="s">
        <v>46</v>
      </c>
      <c r="AN78" s="24">
        <f t="shared" si="15"/>
        <v>1</v>
      </c>
      <c r="AP78" t="s">
        <v>2442</v>
      </c>
      <c r="AQ78" s="21">
        <v>44998.430555555555</v>
      </c>
      <c r="AR78" s="20">
        <v>4</v>
      </c>
      <c r="AS78" s="21">
        <v>45224</v>
      </c>
      <c r="AT78" s="21">
        <f t="shared" si="11"/>
        <v>45224.333333333336</v>
      </c>
      <c r="AU78" s="21">
        <f t="shared" si="16"/>
        <v>45224.5</v>
      </c>
      <c r="AV78" s="21">
        <v>45225.418749999997</v>
      </c>
      <c r="AW78" s="1">
        <f t="shared" si="12"/>
        <v>45224.333333333336</v>
      </c>
      <c r="AX78">
        <v>2.0833333328482695E-3</v>
      </c>
      <c r="BA78">
        <f t="shared" si="13"/>
        <v>0.16666666666666666</v>
      </c>
      <c r="BB78">
        <v>4</v>
      </c>
      <c r="BC78">
        <f t="shared" si="14"/>
        <v>40000</v>
      </c>
    </row>
    <row r="79" spans="1:55" x14ac:dyDescent="0.25">
      <c r="A79">
        <v>49775</v>
      </c>
      <c r="B79" t="s">
        <v>35</v>
      </c>
      <c r="C79" t="s">
        <v>36</v>
      </c>
      <c r="E79" t="str">
        <f t="shared" si="9"/>
        <v>EI-</v>
      </c>
      <c r="F79" t="s">
        <v>20</v>
      </c>
      <c r="G79" t="s">
        <v>37</v>
      </c>
      <c r="H79" t="s">
        <v>1900</v>
      </c>
      <c r="I79" t="s">
        <v>39</v>
      </c>
      <c r="J79" t="s">
        <v>92</v>
      </c>
      <c r="K79" s="1">
        <v>45151.384722222225</v>
      </c>
      <c r="L79" t="s">
        <v>41</v>
      </c>
      <c r="N79" s="2">
        <v>45150</v>
      </c>
      <c r="O79" s="2">
        <v>45150</v>
      </c>
      <c r="P79">
        <v>4</v>
      </c>
      <c r="Q79">
        <v>4</v>
      </c>
      <c r="R79">
        <v>4</v>
      </c>
      <c r="S79">
        <v>4</v>
      </c>
      <c r="T79">
        <v>100</v>
      </c>
      <c r="U79" s="1">
        <v>45150.656944444447</v>
      </c>
      <c r="V79" s="1">
        <v>45151.384722222225</v>
      </c>
      <c r="W79" t="s">
        <v>92</v>
      </c>
      <c r="Z79" s="13">
        <f t="shared" si="10"/>
        <v>0.72777777777810115</v>
      </c>
      <c r="AB79" t="s">
        <v>534</v>
      </c>
      <c r="AC79" t="s">
        <v>535</v>
      </c>
      <c r="AD79" t="s">
        <v>536</v>
      </c>
      <c r="AF79" t="s">
        <v>92</v>
      </c>
      <c r="AI79" s="2">
        <v>45150</v>
      </c>
      <c r="AJ79" t="s">
        <v>558</v>
      </c>
      <c r="AK79" t="s">
        <v>46</v>
      </c>
      <c r="AN79" s="24">
        <f t="shared" si="15"/>
        <v>1</v>
      </c>
      <c r="AP79" t="s">
        <v>2442</v>
      </c>
      <c r="AQ79" s="21">
        <v>45001.532638888886</v>
      </c>
      <c r="AR79" s="20">
        <v>4</v>
      </c>
      <c r="AS79" s="21">
        <v>45150</v>
      </c>
      <c r="AT79" s="21">
        <f t="shared" si="11"/>
        <v>45150.333333333336</v>
      </c>
      <c r="AU79" s="21">
        <f t="shared" si="16"/>
        <v>45150.5</v>
      </c>
      <c r="AV79" s="21">
        <v>45151.384722222225</v>
      </c>
      <c r="AW79" s="1">
        <f t="shared" si="12"/>
        <v>45150.333333333336</v>
      </c>
      <c r="AX79">
        <v>2.0833333328482695E-3</v>
      </c>
      <c r="BA79">
        <f t="shared" si="13"/>
        <v>0.16666666666666666</v>
      </c>
      <c r="BB79">
        <v>4</v>
      </c>
      <c r="BC79">
        <f t="shared" si="14"/>
        <v>40000</v>
      </c>
    </row>
    <row r="80" spans="1:55" x14ac:dyDescent="0.25">
      <c r="A80">
        <v>50261</v>
      </c>
      <c r="B80" t="s">
        <v>35</v>
      </c>
      <c r="C80" t="s">
        <v>36</v>
      </c>
      <c r="E80" t="str">
        <f t="shared" si="9"/>
        <v>EI-</v>
      </c>
      <c r="F80" t="s">
        <v>20</v>
      </c>
      <c r="G80" t="s">
        <v>37</v>
      </c>
      <c r="H80" t="s">
        <v>1950</v>
      </c>
      <c r="I80" t="s">
        <v>39</v>
      </c>
      <c r="J80" t="s">
        <v>68</v>
      </c>
      <c r="K80" s="1">
        <v>45160.7</v>
      </c>
      <c r="L80" t="s">
        <v>41</v>
      </c>
      <c r="N80" s="2">
        <v>45160</v>
      </c>
      <c r="O80" s="2">
        <v>45160</v>
      </c>
      <c r="P80">
        <v>4</v>
      </c>
      <c r="Q80">
        <v>4</v>
      </c>
      <c r="R80">
        <v>4</v>
      </c>
      <c r="S80">
        <v>4</v>
      </c>
      <c r="T80">
        <v>100</v>
      </c>
      <c r="U80" s="1">
        <v>45159.564583333333</v>
      </c>
      <c r="V80" s="1">
        <v>45160.7</v>
      </c>
      <c r="W80" t="s">
        <v>68</v>
      </c>
      <c r="Z80" s="13">
        <f t="shared" si="10"/>
        <v>1.1354166666642413</v>
      </c>
      <c r="AB80" t="s">
        <v>107</v>
      </c>
      <c r="AC80" t="s">
        <v>1491</v>
      </c>
      <c r="AD80" t="s">
        <v>109</v>
      </c>
      <c r="AI80" s="2">
        <v>45159</v>
      </c>
      <c r="AJ80" t="s">
        <v>110</v>
      </c>
      <c r="AK80" t="s">
        <v>46</v>
      </c>
      <c r="AN80" s="24">
        <f t="shared" si="15"/>
        <v>1</v>
      </c>
      <c r="AP80" t="s">
        <v>2444</v>
      </c>
      <c r="AQ80" s="21">
        <v>45278.717361111114</v>
      </c>
      <c r="AR80" s="20">
        <v>4</v>
      </c>
      <c r="AS80" s="21">
        <v>45160</v>
      </c>
      <c r="AT80" s="21">
        <f t="shared" si="11"/>
        <v>45160.333333333336</v>
      </c>
      <c r="AU80" s="21">
        <f t="shared" si="16"/>
        <v>45160.5</v>
      </c>
      <c r="AV80" s="21">
        <v>45160.7</v>
      </c>
      <c r="AW80" s="1">
        <f t="shared" si="12"/>
        <v>45160.333333333336</v>
      </c>
      <c r="AX80">
        <v>2.0833333328482695E-3</v>
      </c>
      <c r="BA80">
        <f t="shared" si="13"/>
        <v>0.16666666666666666</v>
      </c>
      <c r="BB80">
        <v>4</v>
      </c>
      <c r="BC80">
        <f t="shared" si="14"/>
        <v>40000</v>
      </c>
    </row>
    <row r="81" spans="1:55" x14ac:dyDescent="0.25">
      <c r="A81">
        <v>54722</v>
      </c>
      <c r="B81" t="s">
        <v>35</v>
      </c>
      <c r="C81" t="s">
        <v>36</v>
      </c>
      <c r="E81" t="str">
        <f t="shared" si="9"/>
        <v>RE-</v>
      </c>
      <c r="F81" t="s">
        <v>20</v>
      </c>
      <c r="G81" t="s">
        <v>37</v>
      </c>
      <c r="H81" t="s">
        <v>2272</v>
      </c>
      <c r="I81" t="s">
        <v>39</v>
      </c>
      <c r="J81" t="s">
        <v>239</v>
      </c>
      <c r="K81" s="1">
        <v>45248.643055555556</v>
      </c>
      <c r="L81" t="s">
        <v>41</v>
      </c>
      <c r="N81" s="2">
        <v>45248</v>
      </c>
      <c r="O81" s="2">
        <v>45248</v>
      </c>
      <c r="R81">
        <v>4</v>
      </c>
      <c r="S81">
        <v>4</v>
      </c>
      <c r="T81">
        <v>100</v>
      </c>
      <c r="U81" s="1">
        <v>45247.477083333331</v>
      </c>
      <c r="V81" s="1">
        <v>45248.643055555556</v>
      </c>
      <c r="W81" t="s">
        <v>239</v>
      </c>
      <c r="Z81" s="13">
        <f t="shared" si="10"/>
        <v>1.1659722222248092</v>
      </c>
      <c r="AB81" t="s">
        <v>418</v>
      </c>
      <c r="AC81">
        <v>633744</v>
      </c>
      <c r="AD81" t="s">
        <v>2273</v>
      </c>
      <c r="AI81" s="2">
        <v>45247</v>
      </c>
      <c r="AJ81" t="s">
        <v>123</v>
      </c>
      <c r="AK81" t="s">
        <v>46</v>
      </c>
      <c r="AN81" s="24">
        <f t="shared" si="15"/>
        <v>1</v>
      </c>
      <c r="AP81" t="s">
        <v>2442</v>
      </c>
      <c r="AQ81" s="21">
        <v>45151.67083333333</v>
      </c>
      <c r="AR81" s="20">
        <v>4</v>
      </c>
      <c r="AS81" s="21">
        <v>45248</v>
      </c>
      <c r="AT81" s="21">
        <f t="shared" si="11"/>
        <v>45248.333333333336</v>
      </c>
      <c r="AU81" s="21">
        <f t="shared" si="16"/>
        <v>45248.5</v>
      </c>
      <c r="AV81" s="21">
        <v>45248.643055555556</v>
      </c>
      <c r="AW81" s="1">
        <f t="shared" si="12"/>
        <v>45248.333333333336</v>
      </c>
      <c r="AX81">
        <v>2.0833333401242271E-3</v>
      </c>
      <c r="BA81">
        <f t="shared" si="13"/>
        <v>0.16666666666666666</v>
      </c>
      <c r="BB81">
        <v>4</v>
      </c>
      <c r="BC81">
        <f t="shared" si="14"/>
        <v>40000</v>
      </c>
    </row>
    <row r="82" spans="1:55" x14ac:dyDescent="0.25">
      <c r="A82">
        <v>44869</v>
      </c>
      <c r="B82" t="s">
        <v>35</v>
      </c>
      <c r="C82" t="s">
        <v>36</v>
      </c>
      <c r="E82" t="str">
        <f t="shared" si="9"/>
        <v>EI-</v>
      </c>
      <c r="F82" t="s">
        <v>20</v>
      </c>
      <c r="G82" t="s">
        <v>37</v>
      </c>
      <c r="H82" t="s">
        <v>1165</v>
      </c>
      <c r="I82" t="s">
        <v>39</v>
      </c>
      <c r="J82" t="s">
        <v>159</v>
      </c>
      <c r="K82" s="1">
        <v>45056.606944444444</v>
      </c>
      <c r="L82" t="s">
        <v>41</v>
      </c>
      <c r="N82" s="2">
        <v>45054</v>
      </c>
      <c r="O82" s="2">
        <v>45054</v>
      </c>
      <c r="P82">
        <v>4</v>
      </c>
      <c r="Q82">
        <v>4</v>
      </c>
      <c r="R82">
        <v>4</v>
      </c>
      <c r="S82">
        <v>4</v>
      </c>
      <c r="T82">
        <v>100</v>
      </c>
      <c r="U82" s="1">
        <v>45054.843055555553</v>
      </c>
      <c r="V82" s="1">
        <v>45056.606944444444</v>
      </c>
      <c r="W82" t="s">
        <v>159</v>
      </c>
      <c r="Z82" s="13">
        <f t="shared" si="10"/>
        <v>1.7638888888905058</v>
      </c>
      <c r="AB82" t="s">
        <v>793</v>
      </c>
      <c r="AC82">
        <v>633432</v>
      </c>
      <c r="AD82" t="s">
        <v>189</v>
      </c>
      <c r="AF82" t="s">
        <v>92</v>
      </c>
      <c r="AI82" s="2">
        <v>45054</v>
      </c>
      <c r="AJ82" t="s">
        <v>110</v>
      </c>
      <c r="AK82" t="s">
        <v>46</v>
      </c>
      <c r="AN82" s="24">
        <f t="shared" si="15"/>
        <v>1</v>
      </c>
      <c r="AP82" t="s">
        <v>2442</v>
      </c>
      <c r="AQ82" s="21">
        <v>44942.750694444447</v>
      </c>
      <c r="AR82" s="20">
        <v>4</v>
      </c>
      <c r="AS82" s="21">
        <v>45054</v>
      </c>
      <c r="AT82" s="21">
        <f t="shared" si="11"/>
        <v>45054.333333333336</v>
      </c>
      <c r="AU82" s="21">
        <f t="shared" si="16"/>
        <v>45054.5</v>
      </c>
      <c r="AV82" s="21">
        <v>45056.606944444444</v>
      </c>
      <c r="AW82" s="1">
        <f t="shared" si="12"/>
        <v>45054.333333333336</v>
      </c>
      <c r="AX82">
        <v>3.4722222189884633E-3</v>
      </c>
      <c r="BA82">
        <f t="shared" si="13"/>
        <v>0.16666666666666666</v>
      </c>
      <c r="BB82">
        <v>4</v>
      </c>
      <c r="BC82">
        <f t="shared" si="14"/>
        <v>40000</v>
      </c>
    </row>
    <row r="83" spans="1:55" x14ac:dyDescent="0.25">
      <c r="A83">
        <v>51731</v>
      </c>
      <c r="B83" t="s">
        <v>35</v>
      </c>
      <c r="C83" t="s">
        <v>36</v>
      </c>
      <c r="E83" t="str">
        <f t="shared" si="9"/>
        <v>RE-</v>
      </c>
      <c r="F83" t="s">
        <v>20</v>
      </c>
      <c r="G83" t="s">
        <v>37</v>
      </c>
      <c r="H83" t="s">
        <v>2083</v>
      </c>
      <c r="I83" t="s">
        <v>39</v>
      </c>
      <c r="J83" t="s">
        <v>239</v>
      </c>
      <c r="K83" s="1">
        <v>45185.897222222222</v>
      </c>
      <c r="L83" t="s">
        <v>41</v>
      </c>
      <c r="N83" s="2">
        <v>45185</v>
      </c>
      <c r="O83" s="2">
        <v>45185</v>
      </c>
      <c r="R83">
        <v>4</v>
      </c>
      <c r="S83">
        <v>4</v>
      </c>
      <c r="T83">
        <v>100</v>
      </c>
      <c r="U83" s="1">
        <v>45183.790972222225</v>
      </c>
      <c r="V83" s="1">
        <v>45185.897222222222</v>
      </c>
      <c r="W83" t="s">
        <v>239</v>
      </c>
      <c r="Z83" s="13">
        <f t="shared" si="10"/>
        <v>2.1062499999970896</v>
      </c>
      <c r="AB83" t="s">
        <v>534</v>
      </c>
      <c r="AC83" t="s">
        <v>54</v>
      </c>
      <c r="AD83" t="s">
        <v>536</v>
      </c>
      <c r="AI83" s="2">
        <v>45183</v>
      </c>
      <c r="AJ83" t="s">
        <v>558</v>
      </c>
      <c r="AK83" t="s">
        <v>46</v>
      </c>
      <c r="AN83" s="24">
        <f t="shared" si="15"/>
        <v>1</v>
      </c>
      <c r="AP83" t="s">
        <v>2442</v>
      </c>
      <c r="AQ83" s="21">
        <v>44980.57916666667</v>
      </c>
      <c r="AR83" s="20">
        <v>4</v>
      </c>
      <c r="AS83" s="21">
        <v>45185</v>
      </c>
      <c r="AT83" s="21">
        <f t="shared" si="11"/>
        <v>45185.333333333336</v>
      </c>
      <c r="AU83" s="21">
        <f t="shared" si="16"/>
        <v>45185.5</v>
      </c>
      <c r="AV83" s="21">
        <v>45185.897222222222</v>
      </c>
      <c r="AW83" s="1">
        <f t="shared" si="12"/>
        <v>45185.333333333336</v>
      </c>
      <c r="AX83">
        <v>3.4722222189884633E-3</v>
      </c>
      <c r="BA83">
        <f t="shared" si="13"/>
        <v>0.16666666666666666</v>
      </c>
      <c r="BB83">
        <v>4</v>
      </c>
      <c r="BC83">
        <f t="shared" si="14"/>
        <v>40000</v>
      </c>
    </row>
    <row r="84" spans="1:55" x14ac:dyDescent="0.25">
      <c r="A84">
        <v>41156</v>
      </c>
      <c r="B84" t="s">
        <v>35</v>
      </c>
      <c r="C84" t="s">
        <v>36</v>
      </c>
      <c r="E84" t="str">
        <f t="shared" si="9"/>
        <v>EI-</v>
      </c>
      <c r="F84" t="s">
        <v>20</v>
      </c>
      <c r="G84" t="s">
        <v>37</v>
      </c>
      <c r="H84" t="s">
        <v>587</v>
      </c>
      <c r="I84" t="s">
        <v>39</v>
      </c>
      <c r="J84" t="s">
        <v>159</v>
      </c>
      <c r="K84" s="1">
        <v>44980.38958333333</v>
      </c>
      <c r="L84" t="s">
        <v>41</v>
      </c>
      <c r="N84" s="2">
        <v>44977</v>
      </c>
      <c r="O84" s="2">
        <v>44977</v>
      </c>
      <c r="P84">
        <v>4</v>
      </c>
      <c r="Q84">
        <v>4</v>
      </c>
      <c r="R84">
        <v>4</v>
      </c>
      <c r="S84">
        <v>4</v>
      </c>
      <c r="T84">
        <v>100</v>
      </c>
      <c r="U84" s="1">
        <v>44977.73541666667</v>
      </c>
      <c r="V84" s="1">
        <v>44980.38958333333</v>
      </c>
      <c r="W84" t="s">
        <v>159</v>
      </c>
      <c r="Z84" s="13">
        <f t="shared" si="10"/>
        <v>2.6541666666598758</v>
      </c>
      <c r="AB84" t="s">
        <v>160</v>
      </c>
      <c r="AC84">
        <v>633685</v>
      </c>
      <c r="AD84" t="s">
        <v>161</v>
      </c>
      <c r="AF84" t="s">
        <v>92</v>
      </c>
      <c r="AI84" s="2">
        <v>44977</v>
      </c>
      <c r="AJ84" t="s">
        <v>161</v>
      </c>
      <c r="AK84" t="s">
        <v>46</v>
      </c>
      <c r="AN84" s="24">
        <f t="shared" si="15"/>
        <v>1</v>
      </c>
      <c r="AP84" t="s">
        <v>2442</v>
      </c>
      <c r="AQ84" s="21">
        <v>44949.660416666666</v>
      </c>
      <c r="AR84" s="20">
        <v>4</v>
      </c>
      <c r="AS84" s="21">
        <v>44977</v>
      </c>
      <c r="AT84" s="21">
        <f t="shared" si="11"/>
        <v>44977.333333333336</v>
      </c>
      <c r="AU84" s="21">
        <f t="shared" si="16"/>
        <v>44977.5</v>
      </c>
      <c r="AV84" s="21">
        <v>44980.38958333333</v>
      </c>
      <c r="AW84" s="1">
        <f t="shared" si="12"/>
        <v>44977.333333333336</v>
      </c>
      <c r="AX84">
        <v>3.4722222262644209E-3</v>
      </c>
      <c r="BA84">
        <f t="shared" si="13"/>
        <v>0.16666666666666666</v>
      </c>
      <c r="BB84">
        <v>4</v>
      </c>
      <c r="BC84">
        <f t="shared" si="14"/>
        <v>40000</v>
      </c>
    </row>
    <row r="85" spans="1:55" x14ac:dyDescent="0.25">
      <c r="A85">
        <v>52799</v>
      </c>
      <c r="B85" t="s">
        <v>35</v>
      </c>
      <c r="C85" t="s">
        <v>36</v>
      </c>
      <c r="E85" t="str">
        <f t="shared" si="9"/>
        <v>EI-</v>
      </c>
      <c r="F85" t="s">
        <v>20</v>
      </c>
      <c r="G85" t="s">
        <v>37</v>
      </c>
      <c r="H85" t="s">
        <v>597</v>
      </c>
      <c r="I85" t="s">
        <v>39</v>
      </c>
      <c r="J85" t="s">
        <v>92</v>
      </c>
      <c r="K85" s="1">
        <v>45209.410416666666</v>
      </c>
      <c r="L85" t="s">
        <v>41</v>
      </c>
      <c r="N85" s="2">
        <v>45208</v>
      </c>
      <c r="O85" s="2">
        <v>45208</v>
      </c>
      <c r="P85">
        <v>4</v>
      </c>
      <c r="Q85">
        <v>4</v>
      </c>
      <c r="R85">
        <v>4</v>
      </c>
      <c r="S85">
        <v>4</v>
      </c>
      <c r="T85">
        <v>100</v>
      </c>
      <c r="U85" s="1">
        <v>45206.690972222219</v>
      </c>
      <c r="V85" s="1">
        <v>45209.410416666666</v>
      </c>
      <c r="W85" t="s">
        <v>92</v>
      </c>
      <c r="Z85" s="13">
        <f t="shared" si="10"/>
        <v>2.7194444444467081</v>
      </c>
      <c r="AB85" t="s">
        <v>157</v>
      </c>
      <c r="AC85">
        <v>633744</v>
      </c>
      <c r="AD85" t="s">
        <v>123</v>
      </c>
      <c r="AF85" t="s">
        <v>92</v>
      </c>
      <c r="AI85" s="2">
        <v>45206</v>
      </c>
      <c r="AJ85" t="s">
        <v>123</v>
      </c>
      <c r="AK85" t="s">
        <v>46</v>
      </c>
      <c r="AN85" s="24">
        <f t="shared" si="15"/>
        <v>1</v>
      </c>
      <c r="AP85" t="s">
        <v>2442</v>
      </c>
      <c r="AQ85" s="21">
        <v>45051.511111111111</v>
      </c>
      <c r="AR85" s="20">
        <v>4</v>
      </c>
      <c r="AS85" s="21">
        <v>45208</v>
      </c>
      <c r="AT85" s="21">
        <f t="shared" si="11"/>
        <v>45208.333333333336</v>
      </c>
      <c r="AU85" s="21">
        <f t="shared" si="16"/>
        <v>45208.5</v>
      </c>
      <c r="AV85" s="21">
        <v>45209.410416666666</v>
      </c>
      <c r="AW85" s="1">
        <f t="shared" si="12"/>
        <v>45208.333333333336</v>
      </c>
      <c r="AX85">
        <v>4.166666665696539E-3</v>
      </c>
      <c r="BA85">
        <f t="shared" si="13"/>
        <v>0.16666666666666666</v>
      </c>
      <c r="BB85">
        <v>4</v>
      </c>
      <c r="BC85">
        <f t="shared" si="14"/>
        <v>40000</v>
      </c>
    </row>
    <row r="86" spans="1:55" x14ac:dyDescent="0.25">
      <c r="A86">
        <v>45905</v>
      </c>
      <c r="B86" t="s">
        <v>35</v>
      </c>
      <c r="C86" t="s">
        <v>36</v>
      </c>
      <c r="E86" t="str">
        <f t="shared" si="9"/>
        <v>EI-</v>
      </c>
      <c r="F86" t="s">
        <v>20</v>
      </c>
      <c r="G86" t="s">
        <v>37</v>
      </c>
      <c r="H86" t="s">
        <v>1338</v>
      </c>
      <c r="I86" t="s">
        <v>39</v>
      </c>
      <c r="J86" t="s">
        <v>64</v>
      </c>
      <c r="K86" s="1">
        <v>45397.479166666664</v>
      </c>
      <c r="L86" t="s">
        <v>41</v>
      </c>
      <c r="N86" s="2">
        <v>45075</v>
      </c>
      <c r="O86" s="2">
        <v>45075</v>
      </c>
      <c r="P86">
        <v>2</v>
      </c>
      <c r="Q86">
        <v>2</v>
      </c>
      <c r="R86">
        <v>4</v>
      </c>
      <c r="S86">
        <v>4</v>
      </c>
      <c r="T86">
        <v>100</v>
      </c>
      <c r="U86" s="1">
        <v>45075.806250000001</v>
      </c>
      <c r="V86" s="1">
        <v>45079.544444444444</v>
      </c>
      <c r="W86" t="s">
        <v>64</v>
      </c>
      <c r="Z86" s="13">
        <f t="shared" si="10"/>
        <v>3.7381944444423425</v>
      </c>
      <c r="AB86" t="s">
        <v>534</v>
      </c>
      <c r="AC86">
        <v>633718</v>
      </c>
      <c r="AD86" t="s">
        <v>536</v>
      </c>
      <c r="AF86" t="s">
        <v>68</v>
      </c>
      <c r="AI86" s="2">
        <v>45075</v>
      </c>
      <c r="AJ86" t="s">
        <v>558</v>
      </c>
      <c r="AK86" t="s">
        <v>46</v>
      </c>
      <c r="AN86" s="24">
        <f t="shared" si="15"/>
        <v>1</v>
      </c>
      <c r="AP86" t="s">
        <v>2442</v>
      </c>
      <c r="AQ86" s="21">
        <v>44980.54583333333</v>
      </c>
      <c r="AR86" s="20">
        <v>4</v>
      </c>
      <c r="AS86" s="21">
        <v>45075</v>
      </c>
      <c r="AT86" s="21">
        <f t="shared" si="11"/>
        <v>45075.333333333336</v>
      </c>
      <c r="AU86" s="21">
        <f t="shared" si="16"/>
        <v>45075.5</v>
      </c>
      <c r="AV86" s="21">
        <v>45079.544444444444</v>
      </c>
      <c r="AW86" s="1">
        <f t="shared" si="12"/>
        <v>45075.333333333336</v>
      </c>
      <c r="AX86">
        <v>6.9444444452528842E-3</v>
      </c>
      <c r="BA86">
        <f t="shared" si="13"/>
        <v>0.16666666666666666</v>
      </c>
      <c r="BB86">
        <v>4</v>
      </c>
      <c r="BC86">
        <f t="shared" si="14"/>
        <v>40000</v>
      </c>
    </row>
    <row r="87" spans="1:55" x14ac:dyDescent="0.25">
      <c r="A87">
        <v>53388</v>
      </c>
      <c r="B87" t="s">
        <v>35</v>
      </c>
      <c r="C87" t="s">
        <v>36</v>
      </c>
      <c r="E87" t="str">
        <f t="shared" si="9"/>
        <v>EI-</v>
      </c>
      <c r="F87" t="s">
        <v>20</v>
      </c>
      <c r="G87" t="s">
        <v>37</v>
      </c>
      <c r="H87" t="s">
        <v>2218</v>
      </c>
      <c r="I87" t="s">
        <v>39</v>
      </c>
      <c r="J87" t="s">
        <v>92</v>
      </c>
      <c r="K87" s="1">
        <v>45223.419444444444</v>
      </c>
      <c r="L87" t="s">
        <v>41</v>
      </c>
      <c r="N87" s="2">
        <v>45222</v>
      </c>
      <c r="O87" s="2">
        <v>45222</v>
      </c>
      <c r="P87">
        <v>4</v>
      </c>
      <c r="Q87">
        <v>4</v>
      </c>
      <c r="R87">
        <v>4</v>
      </c>
      <c r="S87">
        <v>4</v>
      </c>
      <c r="T87">
        <v>100</v>
      </c>
      <c r="U87" s="1">
        <v>45218.52847222222</v>
      </c>
      <c r="V87" s="1">
        <v>45223.419444444444</v>
      </c>
      <c r="W87" t="s">
        <v>92</v>
      </c>
      <c r="Z87" s="13">
        <f t="shared" si="10"/>
        <v>4.890972222223354</v>
      </c>
      <c r="AB87" t="s">
        <v>1457</v>
      </c>
      <c r="AC87">
        <v>633683</v>
      </c>
      <c r="AD87" t="s">
        <v>161</v>
      </c>
      <c r="AF87" t="s">
        <v>92</v>
      </c>
      <c r="AI87" s="2">
        <v>45218</v>
      </c>
      <c r="AJ87" t="s">
        <v>161</v>
      </c>
      <c r="AK87" t="s">
        <v>46</v>
      </c>
      <c r="AN87" s="24">
        <f t="shared" si="15"/>
        <v>1</v>
      </c>
      <c r="AP87" t="s">
        <v>2441</v>
      </c>
      <c r="AQ87" s="21">
        <v>45056.613888888889</v>
      </c>
      <c r="AR87" s="20">
        <v>4</v>
      </c>
      <c r="AS87" s="21">
        <v>45222</v>
      </c>
      <c r="AT87" s="21">
        <f t="shared" si="11"/>
        <v>45222.333333333336</v>
      </c>
      <c r="AU87" s="21">
        <f t="shared" si="16"/>
        <v>45222.5</v>
      </c>
      <c r="AV87" s="21">
        <v>45223.419444444444</v>
      </c>
      <c r="AW87" s="1">
        <f t="shared" si="12"/>
        <v>45222.333333333336</v>
      </c>
      <c r="AX87">
        <v>6.9444444452528842E-3</v>
      </c>
      <c r="BA87">
        <f t="shared" si="13"/>
        <v>0.16666666666666666</v>
      </c>
      <c r="BB87">
        <v>4</v>
      </c>
      <c r="BC87">
        <f t="shared" si="14"/>
        <v>40000</v>
      </c>
    </row>
    <row r="88" spans="1:55" x14ac:dyDescent="0.25">
      <c r="A88">
        <v>51643</v>
      </c>
      <c r="B88" t="s">
        <v>35</v>
      </c>
      <c r="C88" t="s">
        <v>36</v>
      </c>
      <c r="E88" t="str">
        <f t="shared" si="9"/>
        <v>RE-</v>
      </c>
      <c r="F88" t="s">
        <v>20</v>
      </c>
      <c r="G88" t="s">
        <v>37</v>
      </c>
      <c r="H88" t="s">
        <v>2067</v>
      </c>
      <c r="I88" t="s">
        <v>39</v>
      </c>
      <c r="J88" t="s">
        <v>239</v>
      </c>
      <c r="K88" s="1">
        <v>45187.661805555559</v>
      </c>
      <c r="L88" t="s">
        <v>41</v>
      </c>
      <c r="N88" s="2">
        <v>45185</v>
      </c>
      <c r="O88" s="2">
        <v>45185</v>
      </c>
      <c r="R88">
        <v>4</v>
      </c>
      <c r="S88">
        <v>4</v>
      </c>
      <c r="T88">
        <v>100</v>
      </c>
      <c r="U88" s="1">
        <v>45182.668749999997</v>
      </c>
      <c r="V88" s="1">
        <v>45187.661805555559</v>
      </c>
      <c r="W88" t="s">
        <v>239</v>
      </c>
      <c r="Z88" s="13">
        <f t="shared" si="10"/>
        <v>4.9930555555620231</v>
      </c>
      <c r="AB88" t="s">
        <v>534</v>
      </c>
      <c r="AC88" t="s">
        <v>54</v>
      </c>
      <c r="AD88" t="s">
        <v>536</v>
      </c>
      <c r="AI88" s="2">
        <v>45182</v>
      </c>
      <c r="AJ88" t="s">
        <v>558</v>
      </c>
      <c r="AK88" t="s">
        <v>46</v>
      </c>
      <c r="AN88" s="24">
        <f t="shared" si="15"/>
        <v>1</v>
      </c>
      <c r="AP88" t="s">
        <v>2442</v>
      </c>
      <c r="AQ88" s="21">
        <v>44963.665277777778</v>
      </c>
      <c r="AR88" s="20">
        <v>4</v>
      </c>
      <c r="AS88" s="21">
        <v>45185</v>
      </c>
      <c r="AT88" s="21">
        <f t="shared" si="11"/>
        <v>45185.333333333336</v>
      </c>
      <c r="AU88" s="21">
        <f t="shared" si="16"/>
        <v>45185.5</v>
      </c>
      <c r="AV88" s="21">
        <v>45187.661805555559</v>
      </c>
      <c r="AW88" s="1">
        <f t="shared" si="12"/>
        <v>45185.333333333336</v>
      </c>
      <c r="AX88">
        <v>7.6388888919609599E-3</v>
      </c>
      <c r="BA88">
        <f t="shared" si="13"/>
        <v>0.16666666666666666</v>
      </c>
      <c r="BB88">
        <v>4</v>
      </c>
      <c r="BC88">
        <f t="shared" si="14"/>
        <v>40000</v>
      </c>
    </row>
    <row r="89" spans="1:55" x14ac:dyDescent="0.25">
      <c r="A89">
        <v>50302</v>
      </c>
      <c r="B89" t="s">
        <v>35</v>
      </c>
      <c r="C89" t="s">
        <v>36</v>
      </c>
      <c r="E89" t="str">
        <f t="shared" si="9"/>
        <v>EI-</v>
      </c>
      <c r="F89" t="s">
        <v>20</v>
      </c>
      <c r="G89" t="s">
        <v>51</v>
      </c>
      <c r="H89" t="s">
        <v>1961</v>
      </c>
      <c r="I89" t="s">
        <v>39</v>
      </c>
      <c r="J89" t="s">
        <v>68</v>
      </c>
      <c r="K89" s="1">
        <v>45166.34097222222</v>
      </c>
      <c r="L89" t="s">
        <v>41</v>
      </c>
      <c r="N89" s="2">
        <v>45162</v>
      </c>
      <c r="O89" s="2">
        <v>45162</v>
      </c>
      <c r="P89">
        <v>4</v>
      </c>
      <c r="Q89">
        <v>4</v>
      </c>
      <c r="R89">
        <v>4</v>
      </c>
      <c r="S89">
        <v>4</v>
      </c>
      <c r="T89">
        <v>100</v>
      </c>
      <c r="U89" s="1">
        <v>45160.36041666667</v>
      </c>
      <c r="V89" s="1">
        <v>45166.34097222222</v>
      </c>
      <c r="W89" t="s">
        <v>68</v>
      </c>
      <c r="Z89" s="13">
        <f t="shared" si="10"/>
        <v>5.9805555555503815</v>
      </c>
      <c r="AB89" t="s">
        <v>1785</v>
      </c>
      <c r="AC89" t="s">
        <v>625</v>
      </c>
      <c r="AD89" t="s">
        <v>109</v>
      </c>
      <c r="AF89" t="s">
        <v>746</v>
      </c>
      <c r="AI89" s="2">
        <v>45160</v>
      </c>
      <c r="AJ89" t="s">
        <v>110</v>
      </c>
      <c r="AK89" t="s">
        <v>46</v>
      </c>
      <c r="AN89" s="24">
        <f t="shared" si="15"/>
        <v>1</v>
      </c>
      <c r="AP89" t="s">
        <v>2444</v>
      </c>
      <c r="AQ89" s="21">
        <v>45244.400694444441</v>
      </c>
      <c r="AR89" s="20">
        <v>4</v>
      </c>
      <c r="AS89" s="21">
        <v>45162</v>
      </c>
      <c r="AT89" s="21">
        <f t="shared" si="11"/>
        <v>45162.333333333336</v>
      </c>
      <c r="AU89" s="21">
        <f t="shared" si="16"/>
        <v>45162.5</v>
      </c>
      <c r="AV89" s="21">
        <v>45166.34097222222</v>
      </c>
      <c r="AW89" s="1">
        <f t="shared" si="12"/>
        <v>45162.333333333336</v>
      </c>
      <c r="AX89">
        <v>9.0277777781011537E-3</v>
      </c>
      <c r="BA89">
        <f t="shared" si="13"/>
        <v>0.16666666666666666</v>
      </c>
      <c r="BB89">
        <v>4</v>
      </c>
      <c r="BC89">
        <f t="shared" si="14"/>
        <v>40000</v>
      </c>
    </row>
    <row r="90" spans="1:55" x14ac:dyDescent="0.25">
      <c r="A90">
        <v>40401</v>
      </c>
      <c r="B90" t="s">
        <v>35</v>
      </c>
      <c r="C90" t="s">
        <v>36</v>
      </c>
      <c r="E90" t="str">
        <f t="shared" si="9"/>
        <v>EI-</v>
      </c>
      <c r="F90" t="s">
        <v>20</v>
      </c>
      <c r="G90" t="s">
        <v>37</v>
      </c>
      <c r="H90" t="s">
        <v>862</v>
      </c>
      <c r="I90" t="s">
        <v>39</v>
      </c>
      <c r="J90" t="s">
        <v>842</v>
      </c>
      <c r="K90" s="1">
        <v>44963.495833333334</v>
      </c>
      <c r="L90" t="s">
        <v>41</v>
      </c>
      <c r="N90" s="2">
        <v>44959</v>
      </c>
      <c r="O90" s="2">
        <v>44959</v>
      </c>
      <c r="P90">
        <v>4</v>
      </c>
      <c r="Q90">
        <v>4</v>
      </c>
      <c r="R90">
        <v>4</v>
      </c>
      <c r="S90">
        <v>4</v>
      </c>
      <c r="T90">
        <v>0</v>
      </c>
      <c r="U90" s="1">
        <v>44957.448611111111</v>
      </c>
      <c r="V90" s="1">
        <v>44963.495833333334</v>
      </c>
      <c r="W90" t="s">
        <v>842</v>
      </c>
      <c r="Z90" s="13">
        <f t="shared" si="10"/>
        <v>6.047222222223354</v>
      </c>
      <c r="AB90" t="s">
        <v>863</v>
      </c>
      <c r="AC90">
        <v>633988</v>
      </c>
      <c r="AD90" t="s">
        <v>363</v>
      </c>
      <c r="AF90" t="s">
        <v>842</v>
      </c>
      <c r="AI90" s="2">
        <v>44957</v>
      </c>
      <c r="AJ90" t="s">
        <v>230</v>
      </c>
      <c r="AK90" t="s">
        <v>46</v>
      </c>
      <c r="AN90" s="24">
        <f t="shared" si="15"/>
        <v>1</v>
      </c>
      <c r="AP90" t="s">
        <v>2444</v>
      </c>
      <c r="AQ90" s="21">
        <v>45065.875694444447</v>
      </c>
      <c r="AR90" s="20">
        <v>4</v>
      </c>
      <c r="AS90" s="21">
        <v>44959</v>
      </c>
      <c r="AT90" s="21">
        <f t="shared" si="11"/>
        <v>44959.333333333336</v>
      </c>
      <c r="AU90" s="21">
        <f t="shared" si="16"/>
        <v>44959.5</v>
      </c>
      <c r="AV90" s="21">
        <v>44963.495833333334</v>
      </c>
      <c r="AW90" s="1">
        <f t="shared" si="12"/>
        <v>44959.333333333336</v>
      </c>
      <c r="AX90">
        <v>9.7222222175332718E-3</v>
      </c>
      <c r="BA90">
        <f t="shared" si="13"/>
        <v>0.16666666666666666</v>
      </c>
      <c r="BB90">
        <v>4</v>
      </c>
      <c r="BC90">
        <f t="shared" si="14"/>
        <v>40000</v>
      </c>
    </row>
    <row r="91" spans="1:55" x14ac:dyDescent="0.25">
      <c r="A91">
        <v>47926</v>
      </c>
      <c r="B91" t="s">
        <v>35</v>
      </c>
      <c r="C91" t="s">
        <v>36</v>
      </c>
      <c r="E91" t="str">
        <f t="shared" si="9"/>
        <v>EI-</v>
      </c>
      <c r="F91" t="s">
        <v>20</v>
      </c>
      <c r="G91" t="s">
        <v>37</v>
      </c>
      <c r="H91" t="s">
        <v>1708</v>
      </c>
      <c r="I91" t="s">
        <v>39</v>
      </c>
      <c r="J91" t="s">
        <v>92</v>
      </c>
      <c r="K91" s="1">
        <v>45125.98541666667</v>
      </c>
      <c r="L91" t="s">
        <v>41</v>
      </c>
      <c r="N91" s="2">
        <v>45122</v>
      </c>
      <c r="O91" s="2">
        <v>45122</v>
      </c>
      <c r="P91">
        <v>4</v>
      </c>
      <c r="Q91">
        <v>4</v>
      </c>
      <c r="R91">
        <v>4</v>
      </c>
      <c r="S91">
        <v>4</v>
      </c>
      <c r="T91">
        <v>100</v>
      </c>
      <c r="U91" s="1">
        <v>45119.886111111111</v>
      </c>
      <c r="V91" s="1">
        <v>45125.98541666667</v>
      </c>
      <c r="W91" t="s">
        <v>68</v>
      </c>
      <c r="Z91" s="13">
        <f t="shared" si="10"/>
        <v>6.0993055555591127</v>
      </c>
      <c r="AB91" t="s">
        <v>1709</v>
      </c>
      <c r="AC91">
        <v>633713</v>
      </c>
      <c r="AD91" t="s">
        <v>177</v>
      </c>
      <c r="AF91" t="s">
        <v>92</v>
      </c>
      <c r="AI91" s="2">
        <v>45119</v>
      </c>
      <c r="AJ91" t="s">
        <v>178</v>
      </c>
      <c r="AK91" t="s">
        <v>46</v>
      </c>
      <c r="AN91" s="24">
        <f t="shared" si="15"/>
        <v>1</v>
      </c>
      <c r="AP91" t="s">
        <v>2442</v>
      </c>
      <c r="AQ91" s="21">
        <v>45001.4375</v>
      </c>
      <c r="AR91" s="20">
        <v>4</v>
      </c>
      <c r="AS91" s="21">
        <v>45122</v>
      </c>
      <c r="AT91" s="21">
        <f t="shared" si="11"/>
        <v>45122.333333333336</v>
      </c>
      <c r="AU91" s="21">
        <f t="shared" si="16"/>
        <v>45122.5</v>
      </c>
      <c r="AV91" s="21">
        <v>45125.98541666667</v>
      </c>
      <c r="AW91" s="1">
        <f t="shared" si="12"/>
        <v>45122.333333333336</v>
      </c>
      <c r="AX91">
        <v>1.0416666664241347E-2</v>
      </c>
      <c r="BA91">
        <f t="shared" si="13"/>
        <v>0.16666666666666666</v>
      </c>
      <c r="BB91">
        <v>4</v>
      </c>
      <c r="BC91">
        <f t="shared" si="14"/>
        <v>40000</v>
      </c>
    </row>
    <row r="92" spans="1:55" x14ac:dyDescent="0.25">
      <c r="A92">
        <v>42790</v>
      </c>
      <c r="B92" t="s">
        <v>35</v>
      </c>
      <c r="C92" t="s">
        <v>36</v>
      </c>
      <c r="E92" t="str">
        <f t="shared" si="9"/>
        <v>EI-</v>
      </c>
      <c r="F92" t="s">
        <v>20</v>
      </c>
      <c r="G92" t="s">
        <v>37</v>
      </c>
      <c r="H92" t="s">
        <v>855</v>
      </c>
      <c r="I92" t="s">
        <v>39</v>
      </c>
      <c r="J92" t="s">
        <v>842</v>
      </c>
      <c r="K92" s="1">
        <v>45020.392361111109</v>
      </c>
      <c r="L92" t="s">
        <v>41</v>
      </c>
      <c r="N92" s="2">
        <v>45014</v>
      </c>
      <c r="O92" s="2">
        <v>45014</v>
      </c>
      <c r="P92">
        <v>4</v>
      </c>
      <c r="Q92">
        <v>4</v>
      </c>
      <c r="R92">
        <v>4</v>
      </c>
      <c r="S92">
        <v>4</v>
      </c>
      <c r="T92">
        <v>0</v>
      </c>
      <c r="U92" s="1">
        <v>45013.604166666664</v>
      </c>
      <c r="V92" s="1">
        <v>45020.392361111109</v>
      </c>
      <c r="W92" t="s">
        <v>842</v>
      </c>
      <c r="Z92" s="13">
        <f t="shared" si="10"/>
        <v>6.7881944444452529</v>
      </c>
      <c r="AB92" t="s">
        <v>338</v>
      </c>
      <c r="AC92">
        <v>633799</v>
      </c>
      <c r="AD92" t="s">
        <v>119</v>
      </c>
      <c r="AF92" t="s">
        <v>842</v>
      </c>
      <c r="AI92" s="2">
        <v>45013</v>
      </c>
      <c r="AJ92" t="s">
        <v>119</v>
      </c>
      <c r="AK92" t="s">
        <v>46</v>
      </c>
      <c r="AN92" s="24">
        <f t="shared" si="15"/>
        <v>1</v>
      </c>
      <c r="AP92" t="s">
        <v>2444</v>
      </c>
      <c r="AQ92" s="21">
        <v>45005.654166666667</v>
      </c>
      <c r="AR92" s="20">
        <v>4</v>
      </c>
      <c r="AS92" s="21">
        <v>45014</v>
      </c>
      <c r="AT92" s="21">
        <f t="shared" si="11"/>
        <v>45014.333333333336</v>
      </c>
      <c r="AU92" s="21">
        <f t="shared" si="16"/>
        <v>45014.5</v>
      </c>
      <c r="AV92" s="21">
        <v>45020.392361111109</v>
      </c>
      <c r="AW92" s="1">
        <f t="shared" si="12"/>
        <v>45014.333333333336</v>
      </c>
      <c r="AX92">
        <v>1.9444444442342501E-2</v>
      </c>
      <c r="BA92">
        <f t="shared" si="13"/>
        <v>0.16666666666666666</v>
      </c>
      <c r="BB92">
        <v>4</v>
      </c>
      <c r="BC92">
        <f t="shared" si="14"/>
        <v>40000</v>
      </c>
    </row>
    <row r="93" spans="1:55" x14ac:dyDescent="0.25">
      <c r="A93">
        <v>48294</v>
      </c>
      <c r="B93" t="s">
        <v>35</v>
      </c>
      <c r="C93" t="s">
        <v>36</v>
      </c>
      <c r="E93" t="str">
        <f t="shared" si="9"/>
        <v>EI-</v>
      </c>
      <c r="F93" t="s">
        <v>20</v>
      </c>
      <c r="G93" t="s">
        <v>51</v>
      </c>
      <c r="H93" t="s">
        <v>1746</v>
      </c>
      <c r="I93" t="s">
        <v>39</v>
      </c>
      <c r="J93" t="s">
        <v>68</v>
      </c>
      <c r="K93" s="1">
        <v>45133.666666666664</v>
      </c>
      <c r="L93" t="s">
        <v>41</v>
      </c>
      <c r="N93" s="2">
        <v>45132</v>
      </c>
      <c r="O93" s="2">
        <v>45132</v>
      </c>
      <c r="P93">
        <v>4</v>
      </c>
      <c r="Q93">
        <v>4</v>
      </c>
      <c r="R93">
        <v>4</v>
      </c>
      <c r="S93">
        <v>4</v>
      </c>
      <c r="T93">
        <v>100</v>
      </c>
      <c r="U93" s="1">
        <v>45126.532638888886</v>
      </c>
      <c r="V93" s="1">
        <v>45133.666666666664</v>
      </c>
      <c r="W93" t="s">
        <v>68</v>
      </c>
      <c r="Z93" s="13">
        <f t="shared" si="10"/>
        <v>7.1340277777781012</v>
      </c>
      <c r="AB93" t="s">
        <v>289</v>
      </c>
      <c r="AC93" t="s">
        <v>54</v>
      </c>
      <c r="AD93" t="s">
        <v>1537</v>
      </c>
      <c r="AF93" t="s">
        <v>68</v>
      </c>
      <c r="AI93" s="2">
        <v>45132</v>
      </c>
      <c r="AJ93" t="s">
        <v>81</v>
      </c>
      <c r="AK93" t="s">
        <v>46</v>
      </c>
      <c r="AN93" s="24">
        <f t="shared" si="15"/>
        <v>1</v>
      </c>
      <c r="AP93" t="s">
        <v>2444</v>
      </c>
      <c r="AQ93" s="21">
        <v>45174.758333333331</v>
      </c>
      <c r="AR93" s="20">
        <v>4</v>
      </c>
      <c r="AS93" s="21">
        <v>45132</v>
      </c>
      <c r="AT93" s="21">
        <f t="shared" si="11"/>
        <v>45132.333333333336</v>
      </c>
      <c r="AU93" s="21">
        <f t="shared" si="16"/>
        <v>45132.5</v>
      </c>
      <c r="AV93" s="21">
        <v>45133.666666666664</v>
      </c>
      <c r="AW93" s="1">
        <f t="shared" si="12"/>
        <v>45132.333333333336</v>
      </c>
      <c r="AX93">
        <v>2.2916666668606922E-2</v>
      </c>
      <c r="BA93">
        <f t="shared" si="13"/>
        <v>0.16666666666666666</v>
      </c>
      <c r="BB93">
        <v>4</v>
      </c>
      <c r="BC93">
        <f t="shared" si="14"/>
        <v>40000</v>
      </c>
    </row>
    <row r="94" spans="1:55" x14ac:dyDescent="0.25">
      <c r="A94">
        <v>48515</v>
      </c>
      <c r="B94" t="s">
        <v>35</v>
      </c>
      <c r="C94" t="s">
        <v>36</v>
      </c>
      <c r="E94" t="str">
        <f t="shared" si="9"/>
        <v>EI-</v>
      </c>
      <c r="F94" t="s">
        <v>20</v>
      </c>
      <c r="G94" t="s">
        <v>47</v>
      </c>
      <c r="H94" t="s">
        <v>1774</v>
      </c>
      <c r="I94" t="s">
        <v>39</v>
      </c>
      <c r="J94" t="s">
        <v>842</v>
      </c>
      <c r="K94" s="1">
        <v>45135.589583333334</v>
      </c>
      <c r="L94" t="s">
        <v>41</v>
      </c>
      <c r="N94" s="2">
        <v>45128</v>
      </c>
      <c r="O94" s="2">
        <v>45128</v>
      </c>
      <c r="P94">
        <v>4</v>
      </c>
      <c r="Q94">
        <v>4</v>
      </c>
      <c r="R94">
        <v>4</v>
      </c>
      <c r="S94">
        <v>4</v>
      </c>
      <c r="T94">
        <v>0</v>
      </c>
      <c r="U94" s="1">
        <v>45128.419444444444</v>
      </c>
      <c r="V94" s="1">
        <v>45135.589583333334</v>
      </c>
      <c r="W94" t="s">
        <v>842</v>
      </c>
      <c r="Y94" t="s">
        <v>1775</v>
      </c>
      <c r="Z94" s="13">
        <f t="shared" si="10"/>
        <v>7.1701388888905058</v>
      </c>
      <c r="AB94" t="s">
        <v>338</v>
      </c>
      <c r="AC94">
        <v>633799</v>
      </c>
      <c r="AD94" t="s">
        <v>119</v>
      </c>
      <c r="AI94" s="2">
        <v>45128</v>
      </c>
      <c r="AJ94" t="s">
        <v>119</v>
      </c>
      <c r="AK94" t="s">
        <v>46</v>
      </c>
      <c r="AN94" s="24">
        <f t="shared" si="15"/>
        <v>1</v>
      </c>
      <c r="AP94" t="s">
        <v>2443</v>
      </c>
      <c r="AQ94" s="21">
        <v>45085.847222222219</v>
      </c>
      <c r="AR94" s="20">
        <v>4</v>
      </c>
      <c r="AS94" s="21">
        <v>45128</v>
      </c>
      <c r="AT94" s="21">
        <f t="shared" si="11"/>
        <v>45128.333333333336</v>
      </c>
      <c r="AU94" s="21">
        <f t="shared" si="16"/>
        <v>45128.5</v>
      </c>
      <c r="AV94" s="21">
        <v>45135.589583333334</v>
      </c>
      <c r="AW94" s="1">
        <f t="shared" si="12"/>
        <v>45128.333333333336</v>
      </c>
      <c r="AX94">
        <v>2.6388888894871343E-2</v>
      </c>
      <c r="BA94">
        <f t="shared" si="13"/>
        <v>0.16666666666666666</v>
      </c>
      <c r="BB94">
        <v>4</v>
      </c>
      <c r="BC94">
        <f t="shared" si="14"/>
        <v>40000</v>
      </c>
    </row>
    <row r="95" spans="1:55" x14ac:dyDescent="0.25">
      <c r="A95">
        <v>40367</v>
      </c>
      <c r="B95" t="s">
        <v>35</v>
      </c>
      <c r="C95" t="s">
        <v>36</v>
      </c>
      <c r="E95" t="str">
        <f t="shared" si="9"/>
        <v>EI-</v>
      </c>
      <c r="F95" t="s">
        <v>20</v>
      </c>
      <c r="G95" t="s">
        <v>37</v>
      </c>
      <c r="H95" t="s">
        <v>91</v>
      </c>
      <c r="I95" t="s">
        <v>39</v>
      </c>
      <c r="J95" t="s">
        <v>64</v>
      </c>
      <c r="K95" s="1">
        <v>45397.477083333331</v>
      </c>
      <c r="L95" t="s">
        <v>41</v>
      </c>
      <c r="N95" s="2">
        <v>44956</v>
      </c>
      <c r="O95" s="2">
        <v>44956</v>
      </c>
      <c r="P95">
        <v>4</v>
      </c>
      <c r="Q95">
        <v>4</v>
      </c>
      <c r="R95">
        <v>4</v>
      </c>
      <c r="S95">
        <v>4</v>
      </c>
      <c r="T95">
        <v>100</v>
      </c>
      <c r="U95" s="1">
        <v>44956.5</v>
      </c>
      <c r="V95" s="1">
        <v>44964.686805555553</v>
      </c>
      <c r="W95" t="s">
        <v>64</v>
      </c>
      <c r="Z95" s="13">
        <f t="shared" si="10"/>
        <v>8.1868055555532919</v>
      </c>
      <c r="AB95" t="s">
        <v>79</v>
      </c>
      <c r="AC95">
        <v>633413</v>
      </c>
      <c r="AD95" t="s">
        <v>80</v>
      </c>
      <c r="AF95" t="s">
        <v>92</v>
      </c>
      <c r="AI95" s="2">
        <v>44956</v>
      </c>
      <c r="AJ95" t="s">
        <v>93</v>
      </c>
      <c r="AK95" t="s">
        <v>46</v>
      </c>
      <c r="AN95" s="24">
        <f t="shared" si="15"/>
        <v>1</v>
      </c>
      <c r="AP95" t="s">
        <v>2444</v>
      </c>
      <c r="AQ95" s="21">
        <v>45174.75277777778</v>
      </c>
      <c r="AR95" s="20">
        <v>4</v>
      </c>
      <c r="AS95" s="21">
        <v>44956</v>
      </c>
      <c r="AT95" s="21">
        <f t="shared" si="11"/>
        <v>44956.333333333336</v>
      </c>
      <c r="AU95" s="21">
        <f t="shared" si="16"/>
        <v>44956.5</v>
      </c>
      <c r="AV95" s="21">
        <v>44964.686805555553</v>
      </c>
      <c r="AW95" s="1">
        <f t="shared" si="12"/>
        <v>44956.333333333336</v>
      </c>
      <c r="AX95">
        <v>3.125E-2</v>
      </c>
      <c r="BA95">
        <f t="shared" si="13"/>
        <v>0.16666666666666666</v>
      </c>
      <c r="BB95">
        <v>4</v>
      </c>
      <c r="BC95">
        <f t="shared" si="14"/>
        <v>40000</v>
      </c>
    </row>
    <row r="96" spans="1:55" x14ac:dyDescent="0.25">
      <c r="A96">
        <v>49455</v>
      </c>
      <c r="B96" t="s">
        <v>35</v>
      </c>
      <c r="C96" t="s">
        <v>36</v>
      </c>
      <c r="E96" t="str">
        <f t="shared" si="9"/>
        <v>RE-</v>
      </c>
      <c r="F96" t="s">
        <v>20</v>
      </c>
      <c r="G96" t="s">
        <v>37</v>
      </c>
      <c r="H96" t="s">
        <v>1866</v>
      </c>
      <c r="I96" t="s">
        <v>39</v>
      </c>
      <c r="J96" t="s">
        <v>185</v>
      </c>
      <c r="K96" s="1">
        <v>45154.4375</v>
      </c>
      <c r="L96" t="s">
        <v>41</v>
      </c>
      <c r="N96" s="2">
        <v>45145</v>
      </c>
      <c r="O96" s="2">
        <v>45149</v>
      </c>
      <c r="R96">
        <v>4</v>
      </c>
      <c r="S96">
        <v>4</v>
      </c>
      <c r="T96">
        <v>100</v>
      </c>
      <c r="U96" s="1">
        <v>45145.632638888892</v>
      </c>
      <c r="V96" s="1">
        <v>45154.4375</v>
      </c>
      <c r="W96" t="s">
        <v>185</v>
      </c>
      <c r="Z96" s="13">
        <f t="shared" si="10"/>
        <v>8.804861111108039</v>
      </c>
      <c r="AB96" t="s">
        <v>1867</v>
      </c>
      <c r="AC96">
        <v>633640</v>
      </c>
      <c r="AD96" t="s">
        <v>654</v>
      </c>
      <c r="AF96" t="s">
        <v>239</v>
      </c>
      <c r="AI96" s="2">
        <v>45145</v>
      </c>
      <c r="AJ96" t="s">
        <v>311</v>
      </c>
      <c r="AK96" t="s">
        <v>46</v>
      </c>
      <c r="AN96" s="24">
        <f t="shared" si="15"/>
        <v>1</v>
      </c>
      <c r="AP96" t="s">
        <v>2441</v>
      </c>
      <c r="AQ96" s="21">
        <v>45008.458333333336</v>
      </c>
      <c r="AR96" s="20">
        <v>4</v>
      </c>
      <c r="AS96" s="21">
        <v>45145</v>
      </c>
      <c r="AT96" s="21">
        <f t="shared" si="11"/>
        <v>45145.333333333336</v>
      </c>
      <c r="AU96" s="21">
        <f t="shared" si="16"/>
        <v>45145.5</v>
      </c>
      <c r="AV96" s="21">
        <v>45154.4375</v>
      </c>
      <c r="AW96" s="1">
        <f t="shared" si="12"/>
        <v>45145.333333333336</v>
      </c>
      <c r="AX96">
        <v>3.4722222218988463E-2</v>
      </c>
      <c r="BA96">
        <f t="shared" si="13"/>
        <v>0.16666666666666666</v>
      </c>
      <c r="BB96">
        <v>4</v>
      </c>
      <c r="BC96">
        <f t="shared" si="14"/>
        <v>40000</v>
      </c>
    </row>
    <row r="97" spans="1:55" x14ac:dyDescent="0.25">
      <c r="A97">
        <v>43463</v>
      </c>
      <c r="B97" t="s">
        <v>35</v>
      </c>
      <c r="C97" t="s">
        <v>36</v>
      </c>
      <c r="E97" t="str">
        <f t="shared" si="9"/>
        <v>EI-</v>
      </c>
      <c r="F97" t="s">
        <v>20</v>
      </c>
      <c r="G97" t="s">
        <v>37</v>
      </c>
      <c r="H97" t="s">
        <v>958</v>
      </c>
      <c r="I97" t="s">
        <v>39</v>
      </c>
      <c r="J97" t="s">
        <v>159</v>
      </c>
      <c r="K97" s="1">
        <v>45035.701388888891</v>
      </c>
      <c r="L97" t="s">
        <v>41</v>
      </c>
      <c r="N97" s="2">
        <v>45026</v>
      </c>
      <c r="O97" s="2">
        <v>45026</v>
      </c>
      <c r="P97">
        <v>4</v>
      </c>
      <c r="Q97">
        <v>4</v>
      </c>
      <c r="R97">
        <v>4</v>
      </c>
      <c r="S97">
        <v>4</v>
      </c>
      <c r="T97">
        <v>100</v>
      </c>
      <c r="U97" s="1">
        <v>45026.746527777781</v>
      </c>
      <c r="V97" s="1">
        <v>45035.701388888891</v>
      </c>
      <c r="W97" t="s">
        <v>159</v>
      </c>
      <c r="Z97" s="13">
        <f t="shared" si="10"/>
        <v>8.9548611111094942</v>
      </c>
      <c r="AB97" t="s">
        <v>200</v>
      </c>
      <c r="AC97">
        <v>633713</v>
      </c>
      <c r="AD97" t="s">
        <v>177</v>
      </c>
      <c r="AF97" t="s">
        <v>92</v>
      </c>
      <c r="AI97" s="2">
        <v>45026</v>
      </c>
      <c r="AJ97" t="s">
        <v>178</v>
      </c>
      <c r="AK97" t="s">
        <v>46</v>
      </c>
      <c r="AN97" s="24">
        <f t="shared" si="15"/>
        <v>1</v>
      </c>
      <c r="AP97" t="s">
        <v>2444</v>
      </c>
      <c r="AQ97" s="21">
        <v>45184.702777777777</v>
      </c>
      <c r="AR97" s="20">
        <v>4</v>
      </c>
      <c r="AS97" s="21">
        <v>45026</v>
      </c>
      <c r="AT97" s="21">
        <f t="shared" si="11"/>
        <v>45026.333333333336</v>
      </c>
      <c r="AU97" s="21">
        <f t="shared" si="16"/>
        <v>45026.5</v>
      </c>
      <c r="AV97" s="21">
        <v>45035.701388888891</v>
      </c>
      <c r="AW97" s="1">
        <f t="shared" si="12"/>
        <v>45026.333333333336</v>
      </c>
      <c r="AX97">
        <v>3.5416666665696539E-2</v>
      </c>
      <c r="BA97">
        <f t="shared" si="13"/>
        <v>0.16666666666666666</v>
      </c>
      <c r="BB97">
        <v>4</v>
      </c>
      <c r="BC97">
        <f t="shared" si="14"/>
        <v>40000</v>
      </c>
    </row>
    <row r="98" spans="1:55" x14ac:dyDescent="0.25">
      <c r="A98">
        <v>41557</v>
      </c>
      <c r="B98" t="s">
        <v>35</v>
      </c>
      <c r="C98" t="s">
        <v>36</v>
      </c>
      <c r="E98" t="str">
        <f t="shared" si="9"/>
        <v>EI-</v>
      </c>
      <c r="F98" t="s">
        <v>20</v>
      </c>
      <c r="G98" t="s">
        <v>51</v>
      </c>
      <c r="H98" t="s">
        <v>852</v>
      </c>
      <c r="I98" t="s">
        <v>39</v>
      </c>
      <c r="J98" t="s">
        <v>842</v>
      </c>
      <c r="K98" s="1">
        <v>45001.438194444447</v>
      </c>
      <c r="L98" t="s">
        <v>41</v>
      </c>
      <c r="N98" s="2">
        <v>44987</v>
      </c>
      <c r="O98" s="2">
        <v>44987</v>
      </c>
      <c r="P98">
        <v>4</v>
      </c>
      <c r="Q98">
        <v>4</v>
      </c>
      <c r="R98">
        <v>4</v>
      </c>
      <c r="S98">
        <v>4</v>
      </c>
      <c r="T98">
        <v>0</v>
      </c>
      <c r="U98" s="1">
        <v>44986.474305555559</v>
      </c>
      <c r="V98" s="1">
        <v>45001.438194444447</v>
      </c>
      <c r="W98" t="s">
        <v>842</v>
      </c>
      <c r="Z98" s="13">
        <f t="shared" si="10"/>
        <v>14.963888888887595</v>
      </c>
      <c r="AB98" t="s">
        <v>680</v>
      </c>
      <c r="AC98">
        <v>633799</v>
      </c>
      <c r="AD98" t="s">
        <v>681</v>
      </c>
      <c r="AF98" t="s">
        <v>853</v>
      </c>
      <c r="AI98" s="2">
        <v>44986</v>
      </c>
      <c r="AJ98" t="s">
        <v>119</v>
      </c>
      <c r="AK98" t="s">
        <v>46</v>
      </c>
      <c r="AN98" s="24">
        <f t="shared" si="15"/>
        <v>1</v>
      </c>
      <c r="AP98" t="s">
        <v>2444</v>
      </c>
      <c r="AQ98" s="21">
        <v>45190.754166666666</v>
      </c>
      <c r="AR98" s="20">
        <v>4</v>
      </c>
      <c r="AS98" s="21">
        <v>44987</v>
      </c>
      <c r="AT98" s="21">
        <f t="shared" si="11"/>
        <v>44987.333333333336</v>
      </c>
      <c r="AU98" s="21">
        <f t="shared" si="16"/>
        <v>44987.5</v>
      </c>
      <c r="AV98" s="21">
        <v>45001.438194444447</v>
      </c>
      <c r="AW98" s="1">
        <f t="shared" si="12"/>
        <v>44987.333333333336</v>
      </c>
      <c r="AX98">
        <v>3.5416666665696539E-2</v>
      </c>
      <c r="BA98">
        <f t="shared" si="13"/>
        <v>0.16666666666666666</v>
      </c>
      <c r="BB98">
        <v>4</v>
      </c>
      <c r="BC98">
        <f t="shared" si="14"/>
        <v>40000</v>
      </c>
    </row>
    <row r="99" spans="1:55" x14ac:dyDescent="0.25">
      <c r="A99">
        <v>42933</v>
      </c>
      <c r="B99" t="s">
        <v>35</v>
      </c>
      <c r="C99" t="s">
        <v>36</v>
      </c>
      <c r="E99" t="str">
        <f t="shared" si="9"/>
        <v>RE-</v>
      </c>
      <c r="F99" t="s">
        <v>20</v>
      </c>
      <c r="G99" t="s">
        <v>37</v>
      </c>
      <c r="H99" t="s">
        <v>896</v>
      </c>
      <c r="I99" t="s">
        <v>39</v>
      </c>
      <c r="J99" t="s">
        <v>118</v>
      </c>
      <c r="K99" s="1">
        <v>45030.959027777775</v>
      </c>
      <c r="L99" t="s">
        <v>41</v>
      </c>
      <c r="N99" s="2">
        <v>45027</v>
      </c>
      <c r="O99" s="2">
        <v>45027</v>
      </c>
      <c r="P99">
        <v>4</v>
      </c>
      <c r="Q99">
        <v>4</v>
      </c>
      <c r="R99">
        <v>4</v>
      </c>
      <c r="S99">
        <v>4</v>
      </c>
      <c r="T99">
        <v>100</v>
      </c>
      <c r="U99" s="1">
        <v>45015.478472222225</v>
      </c>
      <c r="V99" s="1">
        <v>45030.959027777775</v>
      </c>
      <c r="W99" t="s">
        <v>100</v>
      </c>
      <c r="Z99" s="13">
        <f t="shared" si="10"/>
        <v>15.480555555550382</v>
      </c>
      <c r="AB99" t="s">
        <v>760</v>
      </c>
      <c r="AC99">
        <v>633660</v>
      </c>
      <c r="AD99" t="s">
        <v>761</v>
      </c>
      <c r="AF99" t="s">
        <v>239</v>
      </c>
      <c r="AI99" s="2">
        <v>45015</v>
      </c>
      <c r="AJ99" t="s">
        <v>209</v>
      </c>
      <c r="AK99" t="s">
        <v>46</v>
      </c>
      <c r="AN99" s="24">
        <f t="shared" si="15"/>
        <v>1</v>
      </c>
      <c r="AP99" t="s">
        <v>2444</v>
      </c>
      <c r="AQ99" s="21">
        <v>45184.693055555559</v>
      </c>
      <c r="AR99" s="20">
        <v>4</v>
      </c>
      <c r="AS99" s="21">
        <v>45027</v>
      </c>
      <c r="AT99" s="21">
        <f t="shared" si="11"/>
        <v>45027.333333333336</v>
      </c>
      <c r="AU99" s="21">
        <f t="shared" si="16"/>
        <v>45027.5</v>
      </c>
      <c r="AV99" s="21">
        <v>45030.959027777775</v>
      </c>
      <c r="AW99" s="1">
        <f t="shared" si="12"/>
        <v>45027.333333333336</v>
      </c>
      <c r="AX99">
        <v>4.3055555550381541E-2</v>
      </c>
      <c r="BA99">
        <f t="shared" si="13"/>
        <v>0.16666666666666666</v>
      </c>
      <c r="BB99">
        <v>4</v>
      </c>
      <c r="BC99">
        <f t="shared" si="14"/>
        <v>40000</v>
      </c>
    </row>
    <row r="100" spans="1:55" x14ac:dyDescent="0.25">
      <c r="A100">
        <v>45348</v>
      </c>
      <c r="B100" t="s">
        <v>35</v>
      </c>
      <c r="C100" t="s">
        <v>36</v>
      </c>
      <c r="E100" t="str">
        <f t="shared" si="9"/>
        <v>EI-</v>
      </c>
      <c r="F100" t="s">
        <v>20</v>
      </c>
      <c r="G100" t="s">
        <v>37</v>
      </c>
      <c r="H100" t="s">
        <v>356</v>
      </c>
      <c r="I100" t="s">
        <v>39</v>
      </c>
      <c r="J100" t="s">
        <v>159</v>
      </c>
      <c r="K100" s="1">
        <v>45079.604861111111</v>
      </c>
      <c r="L100" t="s">
        <v>41</v>
      </c>
      <c r="N100" s="2">
        <v>45063</v>
      </c>
      <c r="O100" s="2">
        <v>45063</v>
      </c>
      <c r="P100">
        <v>4</v>
      </c>
      <c r="Q100">
        <v>4</v>
      </c>
      <c r="R100">
        <v>4</v>
      </c>
      <c r="S100">
        <v>4</v>
      </c>
      <c r="T100">
        <v>100</v>
      </c>
      <c r="U100" s="1">
        <v>45063.868750000001</v>
      </c>
      <c r="V100" s="1">
        <v>45079.604861111111</v>
      </c>
      <c r="W100" t="s">
        <v>159</v>
      </c>
      <c r="Z100" s="13">
        <f t="shared" si="10"/>
        <v>15.736111111109494</v>
      </c>
      <c r="AB100" t="s">
        <v>357</v>
      </c>
      <c r="AC100">
        <v>633776</v>
      </c>
      <c r="AD100" t="s">
        <v>358</v>
      </c>
      <c r="AI100" s="2">
        <v>45063</v>
      </c>
      <c r="AJ100" t="s">
        <v>360</v>
      </c>
      <c r="AK100" t="s">
        <v>46</v>
      </c>
      <c r="AN100" s="24">
        <f t="shared" si="15"/>
        <v>1</v>
      </c>
      <c r="AP100" t="s">
        <v>2444</v>
      </c>
      <c r="AQ100" s="21">
        <v>45190.698611111111</v>
      </c>
      <c r="AR100" s="20">
        <v>4</v>
      </c>
      <c r="AS100" s="21">
        <v>45063</v>
      </c>
      <c r="AT100" s="21">
        <f t="shared" si="11"/>
        <v>45063.333333333336</v>
      </c>
      <c r="AU100" s="21">
        <f t="shared" si="16"/>
        <v>45063.5</v>
      </c>
      <c r="AV100" s="21">
        <v>45079.604861111111</v>
      </c>
      <c r="AW100" s="1">
        <f t="shared" si="12"/>
        <v>45063.333333333336</v>
      </c>
      <c r="AX100">
        <v>4.3055555557657499E-2</v>
      </c>
      <c r="BA100">
        <f t="shared" si="13"/>
        <v>0.16666666666666666</v>
      </c>
      <c r="BB100">
        <v>4</v>
      </c>
      <c r="BC100">
        <f t="shared" si="14"/>
        <v>40000</v>
      </c>
    </row>
    <row r="101" spans="1:55" x14ac:dyDescent="0.25">
      <c r="A101">
        <v>39879</v>
      </c>
      <c r="B101" t="s">
        <v>35</v>
      </c>
      <c r="C101" t="s">
        <v>36</v>
      </c>
      <c r="E101" t="str">
        <f t="shared" si="9"/>
        <v>EI-</v>
      </c>
      <c r="F101" t="s">
        <v>20</v>
      </c>
      <c r="G101" t="s">
        <v>51</v>
      </c>
      <c r="H101" t="s">
        <v>458</v>
      </c>
      <c r="I101" t="s">
        <v>39</v>
      </c>
      <c r="J101" t="s">
        <v>159</v>
      </c>
      <c r="K101" s="1">
        <v>44956.345138888886</v>
      </c>
      <c r="L101" t="s">
        <v>41</v>
      </c>
      <c r="N101" s="2">
        <v>44938</v>
      </c>
      <c r="O101" s="2">
        <v>44938</v>
      </c>
      <c r="P101">
        <v>4</v>
      </c>
      <c r="Q101">
        <v>4</v>
      </c>
      <c r="R101">
        <v>4</v>
      </c>
      <c r="S101">
        <v>4</v>
      </c>
      <c r="T101">
        <v>100</v>
      </c>
      <c r="U101" s="1">
        <v>44938.503472222219</v>
      </c>
      <c r="V101" s="1">
        <v>44956.345138888886</v>
      </c>
      <c r="W101" t="s">
        <v>159</v>
      </c>
      <c r="Z101" s="13">
        <f t="shared" si="10"/>
        <v>17.841666666667152</v>
      </c>
      <c r="AB101" t="s">
        <v>383</v>
      </c>
      <c r="AC101">
        <v>633823</v>
      </c>
      <c r="AD101" t="s">
        <v>384</v>
      </c>
      <c r="AF101" t="s">
        <v>92</v>
      </c>
      <c r="AI101" s="2">
        <v>44938</v>
      </c>
      <c r="AJ101" t="s">
        <v>384</v>
      </c>
      <c r="AK101" t="s">
        <v>46</v>
      </c>
      <c r="AN101" s="24">
        <f t="shared" si="15"/>
        <v>1</v>
      </c>
      <c r="AP101" t="s">
        <v>2444</v>
      </c>
      <c r="AQ101" s="21">
        <v>45222.659722222219</v>
      </c>
      <c r="AR101" s="20">
        <v>4</v>
      </c>
      <c r="AS101" s="21">
        <v>44938</v>
      </c>
      <c r="AT101" s="21">
        <f t="shared" si="11"/>
        <v>44938.333333333336</v>
      </c>
      <c r="AU101" s="21">
        <f t="shared" si="16"/>
        <v>44938.5</v>
      </c>
      <c r="AV101" s="21">
        <v>44956.345138888886</v>
      </c>
      <c r="AW101" s="1">
        <f t="shared" si="12"/>
        <v>44938.333333333336</v>
      </c>
      <c r="AX101">
        <v>4.3750000004365575E-2</v>
      </c>
      <c r="BA101">
        <f t="shared" si="13"/>
        <v>0.16666666666666666</v>
      </c>
      <c r="BB101">
        <v>4</v>
      </c>
      <c r="BC101">
        <f t="shared" si="14"/>
        <v>40000</v>
      </c>
    </row>
    <row r="102" spans="1:55" x14ac:dyDescent="0.25">
      <c r="A102">
        <v>51314</v>
      </c>
      <c r="B102" t="s">
        <v>35</v>
      </c>
      <c r="C102" t="s">
        <v>36</v>
      </c>
      <c r="E102" t="str">
        <f t="shared" si="9"/>
        <v>EI-</v>
      </c>
      <c r="F102" t="s">
        <v>20</v>
      </c>
      <c r="G102" t="s">
        <v>37</v>
      </c>
      <c r="H102" t="s">
        <v>2034</v>
      </c>
      <c r="I102" t="s">
        <v>39</v>
      </c>
      <c r="J102" t="s">
        <v>92</v>
      </c>
      <c r="K102" s="1">
        <v>45196.511805555558</v>
      </c>
      <c r="L102" t="s">
        <v>41</v>
      </c>
      <c r="N102" s="2">
        <v>45185</v>
      </c>
      <c r="O102" s="2">
        <v>45185</v>
      </c>
      <c r="P102">
        <v>4</v>
      </c>
      <c r="Q102">
        <v>4</v>
      </c>
      <c r="R102">
        <v>4</v>
      </c>
      <c r="S102">
        <v>4</v>
      </c>
      <c r="T102">
        <v>100</v>
      </c>
      <c r="U102" s="1">
        <v>45177.379861111112</v>
      </c>
      <c r="V102" s="1">
        <v>45196.511805555558</v>
      </c>
      <c r="W102" t="s">
        <v>92</v>
      </c>
      <c r="Z102" s="13">
        <f t="shared" si="10"/>
        <v>19.131944444445253</v>
      </c>
      <c r="AB102" t="s">
        <v>180</v>
      </c>
      <c r="AC102" t="s">
        <v>54</v>
      </c>
      <c r="AD102" t="s">
        <v>2035</v>
      </c>
      <c r="AF102" t="s">
        <v>92</v>
      </c>
      <c r="AI102" s="2">
        <v>45177</v>
      </c>
      <c r="AJ102" t="s">
        <v>182</v>
      </c>
      <c r="AK102" t="s">
        <v>46</v>
      </c>
      <c r="AN102" s="24">
        <f t="shared" si="15"/>
        <v>1</v>
      </c>
      <c r="AP102" t="s">
        <v>2444</v>
      </c>
      <c r="AQ102" s="21">
        <v>45209.457638888889</v>
      </c>
      <c r="AR102" s="20">
        <v>4</v>
      </c>
      <c r="AS102" s="21">
        <v>45185</v>
      </c>
      <c r="AT102" s="21">
        <f t="shared" si="11"/>
        <v>45185.333333333336</v>
      </c>
      <c r="AU102" s="21">
        <f t="shared" si="16"/>
        <v>45185.5</v>
      </c>
      <c r="AV102" s="21">
        <v>45196.511805555558</v>
      </c>
      <c r="AW102" s="1">
        <f t="shared" si="12"/>
        <v>45185.333333333336</v>
      </c>
      <c r="AX102">
        <v>4.7916666670062114E-2</v>
      </c>
      <c r="BA102">
        <f t="shared" si="13"/>
        <v>0.16666666666666666</v>
      </c>
      <c r="BB102">
        <v>4</v>
      </c>
      <c r="BC102">
        <f t="shared" si="14"/>
        <v>40000</v>
      </c>
    </row>
    <row r="103" spans="1:55" x14ac:dyDescent="0.25">
      <c r="A103">
        <v>43546</v>
      </c>
      <c r="B103" t="s">
        <v>35</v>
      </c>
      <c r="C103" t="s">
        <v>36</v>
      </c>
      <c r="E103" t="str">
        <f t="shared" si="9"/>
        <v>EI-</v>
      </c>
      <c r="F103" t="s">
        <v>20</v>
      </c>
      <c r="G103" t="s">
        <v>37</v>
      </c>
      <c r="H103" t="s">
        <v>976</v>
      </c>
      <c r="I103" t="s">
        <v>39</v>
      </c>
      <c r="J103" t="s">
        <v>159</v>
      </c>
      <c r="K103" s="1">
        <v>45048.763888888891</v>
      </c>
      <c r="L103" t="s">
        <v>41</v>
      </c>
      <c r="N103" s="2">
        <v>45048</v>
      </c>
      <c r="O103" s="2">
        <v>45048</v>
      </c>
      <c r="P103">
        <v>4</v>
      </c>
      <c r="Q103">
        <v>4</v>
      </c>
      <c r="R103">
        <v>4</v>
      </c>
      <c r="S103">
        <v>4</v>
      </c>
      <c r="T103">
        <v>100</v>
      </c>
      <c r="U103" s="1">
        <v>45028.425000000003</v>
      </c>
      <c r="V103" s="1">
        <v>45048.763888888891</v>
      </c>
      <c r="W103" t="s">
        <v>159</v>
      </c>
      <c r="Z103" s="13">
        <f t="shared" si="10"/>
        <v>20.338888888887595</v>
      </c>
      <c r="AB103" t="s">
        <v>374</v>
      </c>
      <c r="AC103">
        <v>633738</v>
      </c>
      <c r="AD103" t="s">
        <v>427</v>
      </c>
      <c r="AI103" s="2">
        <v>45028</v>
      </c>
      <c r="AJ103" t="s">
        <v>375</v>
      </c>
      <c r="AK103" t="s">
        <v>46</v>
      </c>
      <c r="AN103" s="24">
        <f t="shared" si="15"/>
        <v>1</v>
      </c>
      <c r="AP103" t="s">
        <v>2444</v>
      </c>
      <c r="AQ103" s="21">
        <v>45210.496527777781</v>
      </c>
      <c r="AR103" s="20">
        <v>4</v>
      </c>
      <c r="AS103" s="21">
        <v>45048</v>
      </c>
      <c r="AT103" s="21">
        <f t="shared" si="11"/>
        <v>45048.333333333336</v>
      </c>
      <c r="AU103" s="21">
        <f t="shared" si="16"/>
        <v>45048.5</v>
      </c>
      <c r="AV103" s="21">
        <v>45048.763888888891</v>
      </c>
      <c r="AW103" s="1">
        <f t="shared" si="12"/>
        <v>45048.333333333336</v>
      </c>
      <c r="AX103">
        <v>4.930555554892635E-2</v>
      </c>
      <c r="BA103">
        <f t="shared" si="13"/>
        <v>0.16666666666666666</v>
      </c>
      <c r="BB103">
        <v>4</v>
      </c>
      <c r="BC103">
        <f t="shared" si="14"/>
        <v>40000</v>
      </c>
    </row>
    <row r="104" spans="1:55" x14ac:dyDescent="0.25">
      <c r="A104">
        <v>49969</v>
      </c>
      <c r="B104" t="s">
        <v>35</v>
      </c>
      <c r="C104" t="s">
        <v>36</v>
      </c>
      <c r="E104" t="str">
        <f t="shared" si="9"/>
        <v>EI-</v>
      </c>
      <c r="F104" t="s">
        <v>20</v>
      </c>
      <c r="G104" t="s">
        <v>37</v>
      </c>
      <c r="H104" t="s">
        <v>1916</v>
      </c>
      <c r="I104" t="s">
        <v>39</v>
      </c>
      <c r="J104" t="s">
        <v>92</v>
      </c>
      <c r="K104" s="1">
        <v>45175.871527777781</v>
      </c>
      <c r="L104" t="s">
        <v>41</v>
      </c>
      <c r="N104" s="2">
        <v>45164</v>
      </c>
      <c r="O104" s="2">
        <v>45164</v>
      </c>
      <c r="P104">
        <v>4</v>
      </c>
      <c r="Q104">
        <v>4</v>
      </c>
      <c r="R104">
        <v>4</v>
      </c>
      <c r="S104">
        <v>4</v>
      </c>
      <c r="T104">
        <v>100</v>
      </c>
      <c r="U104" s="1">
        <v>45154.498611111114</v>
      </c>
      <c r="V104" s="1">
        <v>45175.871527777781</v>
      </c>
      <c r="W104" t="s">
        <v>92</v>
      </c>
      <c r="Z104" s="13">
        <f t="shared" si="10"/>
        <v>21.372916666667152</v>
      </c>
      <c r="AB104" t="s">
        <v>1917</v>
      </c>
      <c r="AC104">
        <v>633300</v>
      </c>
      <c r="AD104" t="s">
        <v>1918</v>
      </c>
      <c r="AF104" t="s">
        <v>92</v>
      </c>
      <c r="AI104" s="2">
        <v>45154</v>
      </c>
      <c r="AJ104" t="s">
        <v>93</v>
      </c>
      <c r="AK104" t="s">
        <v>46</v>
      </c>
      <c r="AN104" s="24">
        <f t="shared" si="15"/>
        <v>1</v>
      </c>
      <c r="AP104" t="s">
        <v>2442</v>
      </c>
      <c r="AQ104" s="21">
        <v>44980.38958333333</v>
      </c>
      <c r="AR104" s="20">
        <v>4</v>
      </c>
      <c r="AS104" s="21">
        <v>45164</v>
      </c>
      <c r="AT104" s="21">
        <f t="shared" si="11"/>
        <v>45164.333333333336</v>
      </c>
      <c r="AU104" s="21">
        <f t="shared" si="16"/>
        <v>45164.5</v>
      </c>
      <c r="AV104" s="21">
        <v>45175.871527777781</v>
      </c>
      <c r="AW104" s="1">
        <f t="shared" si="12"/>
        <v>45164.333333333336</v>
      </c>
      <c r="AX104">
        <v>5.7638888894871343E-2</v>
      </c>
      <c r="BA104">
        <f t="shared" si="13"/>
        <v>0.16666666666666666</v>
      </c>
      <c r="BB104">
        <v>4</v>
      </c>
      <c r="BC104">
        <f t="shared" si="14"/>
        <v>40000</v>
      </c>
    </row>
    <row r="105" spans="1:55" x14ac:dyDescent="0.25">
      <c r="A105">
        <v>41135</v>
      </c>
      <c r="B105" t="s">
        <v>35</v>
      </c>
      <c r="C105" t="s">
        <v>36</v>
      </c>
      <c r="E105" t="str">
        <f t="shared" si="9"/>
        <v>EI-</v>
      </c>
      <c r="F105" t="s">
        <v>20</v>
      </c>
      <c r="G105" t="s">
        <v>37</v>
      </c>
      <c r="H105" t="s">
        <v>855</v>
      </c>
      <c r="I105" t="s">
        <v>39</v>
      </c>
      <c r="J105" t="s">
        <v>842</v>
      </c>
      <c r="K105" s="1">
        <v>45001.440972222219</v>
      </c>
      <c r="L105" t="s">
        <v>41</v>
      </c>
      <c r="N105" s="2">
        <v>44978</v>
      </c>
      <c r="O105" s="2">
        <v>45006</v>
      </c>
      <c r="P105">
        <v>4</v>
      </c>
      <c r="Q105">
        <v>4</v>
      </c>
      <c r="R105">
        <v>4</v>
      </c>
      <c r="S105">
        <v>4</v>
      </c>
      <c r="T105">
        <v>0</v>
      </c>
      <c r="U105" s="1">
        <v>44977.511111111111</v>
      </c>
      <c r="V105" s="1">
        <v>45001.440972222219</v>
      </c>
      <c r="W105" t="s">
        <v>842</v>
      </c>
      <c r="Z105" s="13">
        <f t="shared" si="10"/>
        <v>23.929861111108039</v>
      </c>
      <c r="AB105" t="s">
        <v>338</v>
      </c>
      <c r="AC105" t="s">
        <v>126</v>
      </c>
      <c r="AD105" t="s">
        <v>681</v>
      </c>
      <c r="AF105" t="s">
        <v>844</v>
      </c>
      <c r="AI105" s="2">
        <v>44977</v>
      </c>
      <c r="AJ105" t="s">
        <v>119</v>
      </c>
      <c r="AK105" t="s">
        <v>46</v>
      </c>
      <c r="AN105" s="24">
        <f t="shared" si="15"/>
        <v>1</v>
      </c>
      <c r="AP105" t="s">
        <v>2442</v>
      </c>
      <c r="AQ105" s="21">
        <v>45076.624305555553</v>
      </c>
      <c r="AR105" s="20">
        <v>4</v>
      </c>
      <c r="AS105" s="21">
        <v>44978</v>
      </c>
      <c r="AT105" s="21">
        <f t="shared" si="11"/>
        <v>44978.333333333336</v>
      </c>
      <c r="AU105" s="21">
        <f t="shared" si="16"/>
        <v>44978.5</v>
      </c>
      <c r="AV105" s="21">
        <v>45001.440972222219</v>
      </c>
      <c r="AW105" s="1">
        <f t="shared" si="12"/>
        <v>44978.333333333336</v>
      </c>
      <c r="AX105">
        <v>5.9722222227719612E-2</v>
      </c>
      <c r="BA105">
        <f t="shared" si="13"/>
        <v>0.16666666666666666</v>
      </c>
      <c r="BB105">
        <v>4</v>
      </c>
      <c r="BC105">
        <f t="shared" si="14"/>
        <v>40000</v>
      </c>
    </row>
    <row r="106" spans="1:55" x14ac:dyDescent="0.25">
      <c r="A106">
        <v>51202</v>
      </c>
      <c r="B106" t="s">
        <v>35</v>
      </c>
      <c r="C106" t="s">
        <v>36</v>
      </c>
      <c r="E106" t="str">
        <f t="shared" si="9"/>
        <v>EI-</v>
      </c>
      <c r="F106" t="s">
        <v>20</v>
      </c>
      <c r="G106" t="s">
        <v>47</v>
      </c>
      <c r="H106" t="s">
        <v>2024</v>
      </c>
      <c r="I106" t="s">
        <v>39</v>
      </c>
      <c r="J106" t="s">
        <v>92</v>
      </c>
      <c r="K106" s="1">
        <v>45204.649305555555</v>
      </c>
      <c r="L106" t="s">
        <v>41</v>
      </c>
      <c r="N106" s="2">
        <v>45204</v>
      </c>
      <c r="O106" s="2">
        <v>45204</v>
      </c>
      <c r="P106">
        <v>4</v>
      </c>
      <c r="Q106">
        <v>4</v>
      </c>
      <c r="R106">
        <v>4</v>
      </c>
      <c r="S106">
        <v>4</v>
      </c>
      <c r="T106">
        <v>100</v>
      </c>
      <c r="U106" s="1">
        <v>45175.745833333334</v>
      </c>
      <c r="V106" s="1">
        <v>45204.649305555555</v>
      </c>
      <c r="W106" t="s">
        <v>92</v>
      </c>
      <c r="Z106" s="13">
        <f t="shared" si="10"/>
        <v>28.903472222220444</v>
      </c>
      <c r="AB106" t="s">
        <v>2025</v>
      </c>
      <c r="AC106">
        <v>633374</v>
      </c>
      <c r="AD106" t="s">
        <v>1229</v>
      </c>
      <c r="AF106" t="s">
        <v>92</v>
      </c>
      <c r="AI106" s="2">
        <v>45175</v>
      </c>
      <c r="AJ106" t="s">
        <v>81</v>
      </c>
      <c r="AK106" t="s">
        <v>46</v>
      </c>
      <c r="AN106" s="24">
        <f t="shared" si="15"/>
        <v>1</v>
      </c>
      <c r="AP106" t="s">
        <v>2444</v>
      </c>
      <c r="AQ106" s="21">
        <v>45212.652777777781</v>
      </c>
      <c r="AR106" s="20">
        <v>4</v>
      </c>
      <c r="AS106" s="21">
        <v>45204</v>
      </c>
      <c r="AT106" s="21">
        <f t="shared" si="11"/>
        <v>45204.333333333336</v>
      </c>
      <c r="AU106" s="21">
        <f t="shared" si="16"/>
        <v>45204.5</v>
      </c>
      <c r="AV106" s="21">
        <v>45204.649305555555</v>
      </c>
      <c r="AW106" s="1">
        <f t="shared" si="12"/>
        <v>45204.333333333336</v>
      </c>
      <c r="AX106">
        <v>6.1111111106583849E-2</v>
      </c>
      <c r="BA106">
        <f t="shared" si="13"/>
        <v>0.16666666666666666</v>
      </c>
      <c r="BB106">
        <v>4</v>
      </c>
      <c r="BC106">
        <f t="shared" si="14"/>
        <v>40000</v>
      </c>
    </row>
    <row r="107" spans="1:55" x14ac:dyDescent="0.25">
      <c r="A107">
        <v>44178</v>
      </c>
      <c r="B107" t="s">
        <v>35</v>
      </c>
      <c r="C107" t="s">
        <v>36</v>
      </c>
      <c r="E107" t="str">
        <f t="shared" si="9"/>
        <v>RE-</v>
      </c>
      <c r="F107" t="s">
        <v>20</v>
      </c>
      <c r="G107" t="s">
        <v>37</v>
      </c>
      <c r="H107" t="s">
        <v>1086</v>
      </c>
      <c r="I107" t="s">
        <v>39</v>
      </c>
      <c r="J107" t="s">
        <v>239</v>
      </c>
      <c r="K107" s="1">
        <v>45070.052083333336</v>
      </c>
      <c r="L107" t="s">
        <v>41</v>
      </c>
      <c r="N107" s="2">
        <v>45066</v>
      </c>
      <c r="O107" s="2">
        <v>45066</v>
      </c>
      <c r="P107">
        <v>4</v>
      </c>
      <c r="Q107">
        <v>4</v>
      </c>
      <c r="R107">
        <v>4</v>
      </c>
      <c r="S107">
        <v>4</v>
      </c>
      <c r="T107">
        <v>100</v>
      </c>
      <c r="U107" s="1">
        <v>45040.626388888886</v>
      </c>
      <c r="V107" s="1">
        <v>45070.052083333336</v>
      </c>
      <c r="W107" t="s">
        <v>100</v>
      </c>
      <c r="Z107" s="13">
        <f t="shared" si="10"/>
        <v>29.425694444449618</v>
      </c>
      <c r="AB107" t="s">
        <v>1087</v>
      </c>
      <c r="AC107" t="s">
        <v>887</v>
      </c>
      <c r="AD107" t="s">
        <v>469</v>
      </c>
      <c r="AF107" t="s">
        <v>185</v>
      </c>
      <c r="AI107" s="2">
        <v>45040</v>
      </c>
      <c r="AJ107" t="s">
        <v>469</v>
      </c>
      <c r="AK107" t="s">
        <v>46</v>
      </c>
      <c r="AN107" s="24">
        <f t="shared" si="15"/>
        <v>1</v>
      </c>
      <c r="AP107" t="s">
        <v>2443</v>
      </c>
      <c r="AQ107" s="21">
        <v>45159.548611111109</v>
      </c>
      <c r="AR107" s="20">
        <v>4</v>
      </c>
      <c r="AS107" s="21">
        <v>45066</v>
      </c>
      <c r="AT107" s="21">
        <f t="shared" si="11"/>
        <v>45066.333333333336</v>
      </c>
      <c r="AU107" s="21">
        <f t="shared" si="16"/>
        <v>45066.5</v>
      </c>
      <c r="AV107" s="21">
        <v>45070.052083333336</v>
      </c>
      <c r="AW107" s="1">
        <f t="shared" si="12"/>
        <v>45066.333333333336</v>
      </c>
      <c r="AX107">
        <v>6.3194444446708076E-2</v>
      </c>
      <c r="BA107">
        <f t="shared" si="13"/>
        <v>0.16666666666666666</v>
      </c>
      <c r="BB107">
        <v>4</v>
      </c>
      <c r="BC107">
        <f t="shared" si="14"/>
        <v>40000</v>
      </c>
    </row>
    <row r="108" spans="1:55" x14ac:dyDescent="0.25">
      <c r="A108">
        <v>52797</v>
      </c>
      <c r="B108" t="s">
        <v>35</v>
      </c>
      <c r="C108" t="s">
        <v>36</v>
      </c>
      <c r="E108" t="str">
        <f t="shared" si="9"/>
        <v>EI-</v>
      </c>
      <c r="F108" t="s">
        <v>20</v>
      </c>
      <c r="G108" t="s">
        <v>37</v>
      </c>
      <c r="H108" t="s">
        <v>2165</v>
      </c>
      <c r="I108" t="s">
        <v>39</v>
      </c>
      <c r="J108" t="s">
        <v>842</v>
      </c>
      <c r="K108" s="1">
        <v>45237.411805555559</v>
      </c>
      <c r="L108" t="s">
        <v>41</v>
      </c>
      <c r="N108" s="2">
        <v>45234</v>
      </c>
      <c r="O108" s="2">
        <v>45234</v>
      </c>
      <c r="P108">
        <v>4</v>
      </c>
      <c r="Q108">
        <v>4</v>
      </c>
      <c r="R108">
        <v>4</v>
      </c>
      <c r="S108">
        <v>4</v>
      </c>
      <c r="T108">
        <v>0</v>
      </c>
      <c r="U108" s="1">
        <v>45206.68472222222</v>
      </c>
      <c r="V108" s="1">
        <v>45237.411805555559</v>
      </c>
      <c r="W108" t="s">
        <v>842</v>
      </c>
      <c r="Z108" s="13">
        <f t="shared" si="10"/>
        <v>30.727083333338669</v>
      </c>
      <c r="AB108" t="s">
        <v>338</v>
      </c>
      <c r="AC108">
        <v>633799</v>
      </c>
      <c r="AD108" t="s">
        <v>681</v>
      </c>
      <c r="AF108" t="s">
        <v>844</v>
      </c>
      <c r="AI108" s="2">
        <v>45206</v>
      </c>
      <c r="AJ108" t="s">
        <v>119</v>
      </c>
      <c r="AK108" t="s">
        <v>46</v>
      </c>
      <c r="AN108" s="24">
        <f t="shared" si="15"/>
        <v>1</v>
      </c>
      <c r="AP108" t="s">
        <v>2442</v>
      </c>
      <c r="AQ108" s="21">
        <v>45272.536111111112</v>
      </c>
      <c r="AR108" s="20">
        <v>4</v>
      </c>
      <c r="AS108" s="21">
        <v>45234</v>
      </c>
      <c r="AT108" s="21">
        <f t="shared" si="11"/>
        <v>45234.333333333336</v>
      </c>
      <c r="AU108" s="21">
        <f t="shared" si="16"/>
        <v>45234.5</v>
      </c>
      <c r="AV108" s="21">
        <v>45237.411805555559</v>
      </c>
      <c r="AW108" s="1">
        <f t="shared" si="12"/>
        <v>45234.333333333336</v>
      </c>
      <c r="AX108">
        <v>6.8055555551836733E-2</v>
      </c>
      <c r="BA108">
        <f t="shared" si="13"/>
        <v>0.16666666666666666</v>
      </c>
      <c r="BB108">
        <v>4</v>
      </c>
      <c r="BC108">
        <f t="shared" si="14"/>
        <v>40000</v>
      </c>
    </row>
    <row r="109" spans="1:55" hidden="1" x14ac:dyDescent="0.25">
      <c r="A109">
        <v>48295</v>
      </c>
      <c r="B109" t="s">
        <v>35</v>
      </c>
      <c r="C109" t="s">
        <v>36</v>
      </c>
      <c r="E109" t="str">
        <f t="shared" si="9"/>
        <v>EI-</v>
      </c>
      <c r="F109" t="s">
        <v>20</v>
      </c>
      <c r="G109" t="s">
        <v>51</v>
      </c>
      <c r="H109" t="s">
        <v>1747</v>
      </c>
      <c r="I109" t="s">
        <v>39</v>
      </c>
      <c r="J109" t="s">
        <v>68</v>
      </c>
      <c r="K109" s="1">
        <v>45166.345138888886</v>
      </c>
      <c r="L109" t="s">
        <v>41</v>
      </c>
      <c r="P109">
        <v>4</v>
      </c>
      <c r="Q109">
        <v>4</v>
      </c>
      <c r="R109">
        <v>4</v>
      </c>
      <c r="S109">
        <v>4</v>
      </c>
      <c r="T109">
        <v>100</v>
      </c>
      <c r="U109" s="1">
        <v>45126.534722222219</v>
      </c>
      <c r="V109" s="1">
        <v>45166.345138888886</v>
      </c>
      <c r="W109" t="s">
        <v>68</v>
      </c>
      <c r="Z109" s="13">
        <f t="shared" si="10"/>
        <v>39.810416666667152</v>
      </c>
      <c r="AB109" t="s">
        <v>289</v>
      </c>
      <c r="AC109">
        <v>633636</v>
      </c>
      <c r="AD109" t="s">
        <v>715</v>
      </c>
      <c r="AF109" t="s">
        <v>50</v>
      </c>
      <c r="AI109" s="2">
        <v>45153</v>
      </c>
      <c r="AJ109" t="s">
        <v>81</v>
      </c>
      <c r="AK109" t="s">
        <v>46</v>
      </c>
      <c r="AN109" s="24" t="e">
        <f>IF((AV109-AU109)&lt;0," ", 1)</f>
        <v>#VALUE!</v>
      </c>
      <c r="AP109" t="s">
        <v>2442</v>
      </c>
      <c r="AQ109" s="21">
        <v>45049.382638888892</v>
      </c>
      <c r="AR109" s="20">
        <v>4</v>
      </c>
      <c r="AT109" s="21" t="str">
        <f t="shared" si="11"/>
        <v xml:space="preserve"> </v>
      </c>
      <c r="AU109" s="21" t="str">
        <f>IF(AS109&gt;0,AT109+(1/24)*BB109," ")</f>
        <v xml:space="preserve"> </v>
      </c>
      <c r="AV109" s="21">
        <v>45166.345138888886</v>
      </c>
      <c r="AW109" s="1">
        <f t="shared" si="12"/>
        <v>0.33333333333333331</v>
      </c>
      <c r="AX109">
        <v>7.0833333331393078E-2</v>
      </c>
      <c r="BA109">
        <f t="shared" si="13"/>
        <v>0.16666666666666666</v>
      </c>
      <c r="BB109">
        <v>4</v>
      </c>
      <c r="BC109">
        <f t="shared" si="14"/>
        <v>40000</v>
      </c>
    </row>
    <row r="110" spans="1:55" x14ac:dyDescent="0.25">
      <c r="A110">
        <v>44104</v>
      </c>
      <c r="B110" t="s">
        <v>35</v>
      </c>
      <c r="C110" t="s">
        <v>36</v>
      </c>
      <c r="E110" t="str">
        <f t="shared" si="9"/>
        <v>EI-</v>
      </c>
      <c r="F110" t="s">
        <v>20</v>
      </c>
      <c r="G110" t="s">
        <v>37</v>
      </c>
      <c r="H110" t="s">
        <v>1073</v>
      </c>
      <c r="I110" t="s">
        <v>39</v>
      </c>
      <c r="J110" t="s">
        <v>50</v>
      </c>
      <c r="K110" s="1">
        <v>45078.865277777775</v>
      </c>
      <c r="L110" t="s">
        <v>41</v>
      </c>
      <c r="N110" s="2">
        <v>45039</v>
      </c>
      <c r="O110" s="2">
        <v>45039</v>
      </c>
      <c r="P110">
        <v>4</v>
      </c>
      <c r="Q110">
        <v>4</v>
      </c>
      <c r="R110">
        <v>4</v>
      </c>
      <c r="S110">
        <v>4</v>
      </c>
      <c r="T110">
        <v>100</v>
      </c>
      <c r="U110" s="1">
        <v>45038.495138888888</v>
      </c>
      <c r="V110" s="1">
        <v>45078.865277777775</v>
      </c>
      <c r="W110" t="s">
        <v>50</v>
      </c>
      <c r="Z110" s="13">
        <f t="shared" si="10"/>
        <v>40.370138888887595</v>
      </c>
      <c r="AB110" t="s">
        <v>1074</v>
      </c>
      <c r="AC110">
        <v>633466</v>
      </c>
      <c r="AD110" t="s">
        <v>573</v>
      </c>
      <c r="AF110" t="s">
        <v>706</v>
      </c>
      <c r="AI110" s="2">
        <v>45038</v>
      </c>
      <c r="AJ110" t="s">
        <v>575</v>
      </c>
      <c r="AK110" t="s">
        <v>46</v>
      </c>
      <c r="AN110" s="24">
        <f>IF((AV110-AU110)&lt;0," ", 1)</f>
        <v>1</v>
      </c>
      <c r="AP110" t="s">
        <v>2441</v>
      </c>
      <c r="AQ110" s="21">
        <v>45135.509722222225</v>
      </c>
      <c r="AR110" s="20">
        <v>4</v>
      </c>
      <c r="AS110" s="21">
        <v>45039</v>
      </c>
      <c r="AT110" s="21">
        <f t="shared" si="11"/>
        <v>45039.333333333336</v>
      </c>
      <c r="AU110" s="21">
        <f>IF(AS110&gt;0,AT110+(1/24)*BB110," ")</f>
        <v>45039.5</v>
      </c>
      <c r="AV110" s="21">
        <v>45078.865277777775</v>
      </c>
      <c r="AW110" s="1">
        <f t="shared" si="12"/>
        <v>45039.333333333336</v>
      </c>
      <c r="AX110">
        <v>7.847222221607808E-2</v>
      </c>
      <c r="BA110">
        <f t="shared" si="13"/>
        <v>0.16666666666666666</v>
      </c>
      <c r="BB110">
        <v>4</v>
      </c>
      <c r="BC110">
        <f t="shared" si="14"/>
        <v>40000</v>
      </c>
    </row>
    <row r="111" spans="1:55" x14ac:dyDescent="0.25">
      <c r="A111">
        <v>47061</v>
      </c>
      <c r="B111" t="s">
        <v>35</v>
      </c>
      <c r="C111" t="s">
        <v>36</v>
      </c>
      <c r="E111" t="str">
        <f t="shared" si="9"/>
        <v>RE-</v>
      </c>
      <c r="F111" t="s">
        <v>20</v>
      </c>
      <c r="G111" t="s">
        <v>51</v>
      </c>
      <c r="H111" t="s">
        <v>1581</v>
      </c>
      <c r="I111" t="s">
        <v>39</v>
      </c>
      <c r="J111" t="s">
        <v>239</v>
      </c>
      <c r="K111" s="1">
        <v>45145.638888888891</v>
      </c>
      <c r="L111" t="s">
        <v>41</v>
      </c>
      <c r="N111" s="2">
        <v>45099</v>
      </c>
      <c r="O111" s="2">
        <v>45111</v>
      </c>
      <c r="R111">
        <v>4</v>
      </c>
      <c r="S111">
        <v>4</v>
      </c>
      <c r="T111">
        <v>100</v>
      </c>
      <c r="U111" s="1">
        <v>45099.613888888889</v>
      </c>
      <c r="V111" s="1">
        <v>45145.602083333331</v>
      </c>
      <c r="W111" t="s">
        <v>185</v>
      </c>
      <c r="Z111" s="13">
        <f t="shared" si="10"/>
        <v>45.988194444442343</v>
      </c>
      <c r="AB111" t="s">
        <v>234</v>
      </c>
      <c r="AC111" t="s">
        <v>54</v>
      </c>
      <c r="AD111" t="s">
        <v>1582</v>
      </c>
      <c r="AI111" s="2">
        <v>45099</v>
      </c>
      <c r="AJ111" t="s">
        <v>81</v>
      </c>
      <c r="AK111" t="s">
        <v>46</v>
      </c>
      <c r="AN111" s="24">
        <f t="shared" si="15"/>
        <v>1</v>
      </c>
      <c r="AP111" t="s">
        <v>2441</v>
      </c>
      <c r="AQ111" s="21">
        <v>44958.57708333333</v>
      </c>
      <c r="AR111" s="20">
        <v>4</v>
      </c>
      <c r="AS111" s="21">
        <v>45099</v>
      </c>
      <c r="AT111" s="21">
        <f t="shared" si="11"/>
        <v>45099.333333333336</v>
      </c>
      <c r="AU111" s="21">
        <f>IF(AS111&gt;0,AT111+(1/24)*BB111," ")</f>
        <v>45099.5</v>
      </c>
      <c r="AV111" s="21">
        <v>45145.602083333331</v>
      </c>
      <c r="AW111" s="1">
        <f t="shared" si="12"/>
        <v>45099.333333333336</v>
      </c>
      <c r="AX111">
        <v>7.9861111116770189E-2</v>
      </c>
      <c r="BA111">
        <f t="shared" si="13"/>
        <v>0.16666666666666666</v>
      </c>
      <c r="BB111">
        <v>4</v>
      </c>
      <c r="BC111">
        <f t="shared" si="14"/>
        <v>40000</v>
      </c>
    </row>
    <row r="112" spans="1:55" ht="15" customHeight="1" x14ac:dyDescent="0.25">
      <c r="A112">
        <v>51918</v>
      </c>
      <c r="B112" t="s">
        <v>35</v>
      </c>
      <c r="C112" t="s">
        <v>36</v>
      </c>
      <c r="E112" t="str">
        <f t="shared" si="9"/>
        <v>EI-</v>
      </c>
      <c r="F112" t="s">
        <v>20</v>
      </c>
      <c r="G112" t="s">
        <v>51</v>
      </c>
      <c r="H112" t="s">
        <v>2111</v>
      </c>
      <c r="I112" t="s">
        <v>39</v>
      </c>
      <c r="J112" t="s">
        <v>842</v>
      </c>
      <c r="K112" s="1">
        <v>45237.404861111114</v>
      </c>
      <c r="L112" t="s">
        <v>41</v>
      </c>
      <c r="N112" s="2">
        <v>45192</v>
      </c>
      <c r="O112" s="2">
        <v>45192</v>
      </c>
      <c r="P112">
        <v>4</v>
      </c>
      <c r="Q112">
        <v>4</v>
      </c>
      <c r="R112">
        <v>4</v>
      </c>
      <c r="S112">
        <v>4</v>
      </c>
      <c r="T112">
        <v>0</v>
      </c>
      <c r="U112" s="1">
        <v>45190.530555555553</v>
      </c>
      <c r="V112" s="1">
        <v>45237.404861111114</v>
      </c>
      <c r="W112" t="s">
        <v>842</v>
      </c>
      <c r="Z112" s="13">
        <f t="shared" si="10"/>
        <v>46.874305555560568</v>
      </c>
      <c r="AB112" t="s">
        <v>1686</v>
      </c>
      <c r="AC112" t="s">
        <v>2112</v>
      </c>
      <c r="AD112" t="s">
        <v>253</v>
      </c>
      <c r="AI112" s="2">
        <v>45190</v>
      </c>
      <c r="AJ112" t="s">
        <v>254</v>
      </c>
      <c r="AK112" t="s">
        <v>46</v>
      </c>
      <c r="AN112" s="24">
        <f t="shared" si="15"/>
        <v>1</v>
      </c>
      <c r="AP112" t="s">
        <v>2441</v>
      </c>
      <c r="AQ112" s="21">
        <v>44958.606249999997</v>
      </c>
      <c r="AR112" s="20">
        <v>4</v>
      </c>
      <c r="AS112" s="21">
        <v>45192</v>
      </c>
      <c r="AT112" s="21">
        <f t="shared" si="11"/>
        <v>45192.333333333336</v>
      </c>
      <c r="AU112" s="21">
        <f t="shared" ref="AU112:AU175" si="17">IF(AS112&gt;0,AT112+(1/24)*BB112," ")</f>
        <v>45192.5</v>
      </c>
      <c r="AV112" s="21">
        <v>45237.404861111114</v>
      </c>
      <c r="AW112" s="1">
        <f t="shared" si="12"/>
        <v>45192.333333333336</v>
      </c>
      <c r="AX112">
        <v>8.5416666668606922E-2</v>
      </c>
      <c r="BA112">
        <f t="shared" si="13"/>
        <v>0.16666666666666666</v>
      </c>
      <c r="BB112">
        <v>4</v>
      </c>
      <c r="BC112">
        <f t="shared" si="14"/>
        <v>40000</v>
      </c>
    </row>
    <row r="113" spans="1:55" x14ac:dyDescent="0.25">
      <c r="A113">
        <v>47031</v>
      </c>
      <c r="B113" t="s">
        <v>35</v>
      </c>
      <c r="C113" t="s">
        <v>36</v>
      </c>
      <c r="E113" t="str">
        <f t="shared" si="9"/>
        <v>RE-</v>
      </c>
      <c r="F113" t="s">
        <v>20</v>
      </c>
      <c r="G113" t="s">
        <v>37</v>
      </c>
      <c r="H113" t="s">
        <v>1575</v>
      </c>
      <c r="I113" t="s">
        <v>39</v>
      </c>
      <c r="J113" t="s">
        <v>185</v>
      </c>
      <c r="K113" s="1">
        <v>45160.463888888888</v>
      </c>
      <c r="L113" t="s">
        <v>41</v>
      </c>
      <c r="N113" s="2">
        <v>45097</v>
      </c>
      <c r="O113" s="2">
        <v>45125</v>
      </c>
      <c r="R113">
        <v>4</v>
      </c>
      <c r="S113">
        <v>4</v>
      </c>
      <c r="T113">
        <v>100</v>
      </c>
      <c r="U113" s="1">
        <v>45097.80972222222</v>
      </c>
      <c r="V113" s="1">
        <v>45145.540277777778</v>
      </c>
      <c r="W113" t="s">
        <v>185</v>
      </c>
      <c r="Z113" s="13">
        <f t="shared" si="10"/>
        <v>47.730555555557657</v>
      </c>
      <c r="AB113" t="s">
        <v>1576</v>
      </c>
      <c r="AC113">
        <v>633390</v>
      </c>
      <c r="AD113" t="s">
        <v>1577</v>
      </c>
      <c r="AF113" t="s">
        <v>239</v>
      </c>
      <c r="AI113" s="2">
        <v>45097</v>
      </c>
      <c r="AJ113" t="s">
        <v>81</v>
      </c>
      <c r="AK113" t="s">
        <v>46</v>
      </c>
      <c r="AN113" s="24">
        <f t="shared" si="15"/>
        <v>1</v>
      </c>
      <c r="AP113" t="s">
        <v>2444</v>
      </c>
      <c r="AQ113" s="21">
        <v>45250.481249999997</v>
      </c>
      <c r="AR113" s="20">
        <v>4</v>
      </c>
      <c r="AS113" s="21">
        <v>45097</v>
      </c>
      <c r="AT113" s="21">
        <f t="shared" si="11"/>
        <v>45097.333333333336</v>
      </c>
      <c r="AU113" s="21">
        <f t="shared" si="17"/>
        <v>45097.5</v>
      </c>
      <c r="AV113" s="21">
        <v>45145.540277777778</v>
      </c>
      <c r="AW113" s="1">
        <f t="shared" si="12"/>
        <v>45097.333333333336</v>
      </c>
      <c r="AX113">
        <v>8.5416666668606922E-2</v>
      </c>
      <c r="BA113">
        <f t="shared" si="13"/>
        <v>0.16666666666666666</v>
      </c>
      <c r="BB113">
        <v>4</v>
      </c>
      <c r="BC113">
        <f t="shared" si="14"/>
        <v>40000</v>
      </c>
    </row>
    <row r="114" spans="1:55" x14ac:dyDescent="0.25">
      <c r="A114">
        <v>52806</v>
      </c>
      <c r="B114" t="s">
        <v>35</v>
      </c>
      <c r="C114" t="s">
        <v>36</v>
      </c>
      <c r="E114" t="str">
        <f t="shared" si="9"/>
        <v>EI-</v>
      </c>
      <c r="F114" t="s">
        <v>20</v>
      </c>
      <c r="G114" t="s">
        <v>47</v>
      </c>
      <c r="H114" t="s">
        <v>2176</v>
      </c>
      <c r="I114" t="s">
        <v>39</v>
      </c>
      <c r="J114" t="s">
        <v>40</v>
      </c>
      <c r="K114" s="1">
        <v>45259.544444444444</v>
      </c>
      <c r="L114" t="s">
        <v>41</v>
      </c>
      <c r="N114" s="2">
        <v>45206</v>
      </c>
      <c r="O114" s="2">
        <v>45206</v>
      </c>
      <c r="P114">
        <v>4</v>
      </c>
      <c r="Q114">
        <v>4</v>
      </c>
      <c r="R114">
        <v>4</v>
      </c>
      <c r="S114">
        <v>4</v>
      </c>
      <c r="T114">
        <v>100</v>
      </c>
      <c r="U114" s="1">
        <v>45206.72152777778</v>
      </c>
      <c r="V114" s="1">
        <v>45259.544444444444</v>
      </c>
      <c r="W114" t="s">
        <v>39</v>
      </c>
      <c r="Z114" s="13">
        <f t="shared" si="10"/>
        <v>52.822916666664241</v>
      </c>
      <c r="AB114" t="s">
        <v>265</v>
      </c>
      <c r="AC114" t="s">
        <v>54</v>
      </c>
      <c r="AD114" t="s">
        <v>43</v>
      </c>
      <c r="AF114" t="s">
        <v>40</v>
      </c>
      <c r="AI114" s="2">
        <v>45206</v>
      </c>
      <c r="AJ114" t="s">
        <v>43</v>
      </c>
      <c r="AK114" t="s">
        <v>46</v>
      </c>
      <c r="AN114" s="24">
        <f t="shared" si="15"/>
        <v>1</v>
      </c>
      <c r="AP114" t="s">
        <v>2441</v>
      </c>
      <c r="AQ114" s="21">
        <v>45028.376388888886</v>
      </c>
      <c r="AR114" s="20">
        <v>4</v>
      </c>
      <c r="AS114" s="21">
        <v>45206</v>
      </c>
      <c r="AT114" s="21">
        <f t="shared" si="11"/>
        <v>45206.333333333336</v>
      </c>
      <c r="AU114" s="21">
        <f t="shared" si="17"/>
        <v>45206.5</v>
      </c>
      <c r="AV114" s="21">
        <v>45259.544444444444</v>
      </c>
      <c r="AW114" s="1">
        <f t="shared" si="12"/>
        <v>45206.333333333336</v>
      </c>
      <c r="AX114">
        <v>9.5833333332848269E-2</v>
      </c>
      <c r="BA114">
        <f t="shared" si="13"/>
        <v>0.16666666666666666</v>
      </c>
      <c r="BB114">
        <v>4</v>
      </c>
      <c r="BC114">
        <f t="shared" si="14"/>
        <v>40000</v>
      </c>
    </row>
    <row r="115" spans="1:55" x14ac:dyDescent="0.25">
      <c r="A115">
        <v>40545</v>
      </c>
      <c r="B115" t="s">
        <v>35</v>
      </c>
      <c r="C115" t="s">
        <v>36</v>
      </c>
      <c r="E115" t="str">
        <f t="shared" si="9"/>
        <v>RE-</v>
      </c>
      <c r="F115" t="s">
        <v>20</v>
      </c>
      <c r="G115" t="s">
        <v>37</v>
      </c>
      <c r="H115" t="s">
        <v>827</v>
      </c>
      <c r="I115" t="s">
        <v>39</v>
      </c>
      <c r="J115" t="s">
        <v>185</v>
      </c>
      <c r="K115" s="1">
        <v>45019.518055555556</v>
      </c>
      <c r="L115" t="s">
        <v>41</v>
      </c>
      <c r="N115" s="2">
        <v>44963</v>
      </c>
      <c r="O115" s="2">
        <v>44963</v>
      </c>
      <c r="P115">
        <v>4</v>
      </c>
      <c r="Q115">
        <v>4</v>
      </c>
      <c r="R115">
        <v>4</v>
      </c>
      <c r="S115">
        <v>4</v>
      </c>
      <c r="T115">
        <v>100</v>
      </c>
      <c r="U115" s="1">
        <v>44960.446527777778</v>
      </c>
      <c r="V115" s="1">
        <v>45019.518055555556</v>
      </c>
      <c r="W115" t="s">
        <v>100</v>
      </c>
      <c r="Z115" s="13">
        <f t="shared" si="10"/>
        <v>59.071527777778101</v>
      </c>
      <c r="AB115" t="s">
        <v>65</v>
      </c>
      <c r="AC115" t="s">
        <v>66</v>
      </c>
      <c r="AD115" t="s">
        <v>277</v>
      </c>
      <c r="AI115" s="2">
        <v>44960</v>
      </c>
      <c r="AJ115" t="s">
        <v>69</v>
      </c>
      <c r="AK115" t="s">
        <v>46</v>
      </c>
      <c r="AN115" s="24">
        <f t="shared" si="15"/>
        <v>1</v>
      </c>
      <c r="AP115" t="s">
        <v>2444</v>
      </c>
      <c r="AQ115" s="21">
        <v>45250.738888888889</v>
      </c>
      <c r="AR115" s="20">
        <v>4</v>
      </c>
      <c r="AS115" s="21">
        <v>44963</v>
      </c>
      <c r="AT115" s="21">
        <f t="shared" si="11"/>
        <v>44963.333333333336</v>
      </c>
      <c r="AU115" s="21">
        <f t="shared" si="17"/>
        <v>44963.5</v>
      </c>
      <c r="AV115" s="21">
        <v>45019.518055555556</v>
      </c>
      <c r="AW115" s="1">
        <f t="shared" si="12"/>
        <v>44963.333333333336</v>
      </c>
      <c r="AX115">
        <v>9.5833333332848269E-2</v>
      </c>
      <c r="BA115">
        <f t="shared" si="13"/>
        <v>0.16666666666666666</v>
      </c>
      <c r="BB115">
        <v>4</v>
      </c>
      <c r="BC115">
        <f t="shared" si="14"/>
        <v>40000</v>
      </c>
    </row>
    <row r="116" spans="1:55" x14ac:dyDescent="0.25">
      <c r="A116">
        <v>40219</v>
      </c>
      <c r="B116" t="s">
        <v>35</v>
      </c>
      <c r="C116" t="s">
        <v>36</v>
      </c>
      <c r="E116" t="str">
        <f t="shared" si="9"/>
        <v>RE-</v>
      </c>
      <c r="F116" t="s">
        <v>20</v>
      </c>
      <c r="G116" t="s">
        <v>37</v>
      </c>
      <c r="H116" t="s">
        <v>693</v>
      </c>
      <c r="I116" t="s">
        <v>39</v>
      </c>
      <c r="J116" t="s">
        <v>239</v>
      </c>
      <c r="K116" s="1">
        <v>45009.999305555553</v>
      </c>
      <c r="L116" t="s">
        <v>41</v>
      </c>
      <c r="N116" s="2">
        <v>44983</v>
      </c>
      <c r="O116" s="2">
        <v>44983</v>
      </c>
      <c r="P116">
        <v>4</v>
      </c>
      <c r="Q116">
        <v>4</v>
      </c>
      <c r="R116">
        <v>4</v>
      </c>
      <c r="S116">
        <v>4</v>
      </c>
      <c r="T116">
        <v>100</v>
      </c>
      <c r="U116" s="1">
        <v>44950.652083333334</v>
      </c>
      <c r="V116" s="1">
        <v>45009.999305555553</v>
      </c>
      <c r="W116" t="s">
        <v>100</v>
      </c>
      <c r="Z116" s="13">
        <f t="shared" si="10"/>
        <v>59.347222222218988</v>
      </c>
      <c r="AB116" t="s">
        <v>107</v>
      </c>
      <c r="AC116" t="s">
        <v>625</v>
      </c>
      <c r="AD116" t="s">
        <v>109</v>
      </c>
      <c r="AI116" s="2">
        <v>44950</v>
      </c>
      <c r="AJ116" t="s">
        <v>110</v>
      </c>
      <c r="AK116" t="s">
        <v>46</v>
      </c>
      <c r="AN116" s="24">
        <f t="shared" si="15"/>
        <v>1</v>
      </c>
      <c r="AP116" t="s">
        <v>2442</v>
      </c>
      <c r="AQ116" s="21">
        <v>45078.569444444445</v>
      </c>
      <c r="AR116" s="20">
        <v>4</v>
      </c>
      <c r="AS116" s="21">
        <v>44983</v>
      </c>
      <c r="AT116" s="21">
        <f t="shared" si="11"/>
        <v>44983.333333333336</v>
      </c>
      <c r="AU116" s="21">
        <f t="shared" si="17"/>
        <v>44983.5</v>
      </c>
      <c r="AV116" s="21">
        <v>45009.999305555553</v>
      </c>
      <c r="AW116" s="1">
        <f t="shared" si="12"/>
        <v>44983.333333333336</v>
      </c>
      <c r="AX116">
        <v>9.9999999998544808E-2</v>
      </c>
      <c r="BA116">
        <f t="shared" si="13"/>
        <v>0.16666666666666666</v>
      </c>
      <c r="BB116">
        <v>4</v>
      </c>
      <c r="BC116">
        <f t="shared" si="14"/>
        <v>40000</v>
      </c>
    </row>
    <row r="117" spans="1:55" x14ac:dyDescent="0.25">
      <c r="A117">
        <v>47083</v>
      </c>
      <c r="B117" t="s">
        <v>35</v>
      </c>
      <c r="C117" t="s">
        <v>36</v>
      </c>
      <c r="E117" t="str">
        <f t="shared" si="9"/>
        <v>EI-</v>
      </c>
      <c r="F117" t="s">
        <v>20</v>
      </c>
      <c r="G117" t="s">
        <v>51</v>
      </c>
      <c r="H117" t="s">
        <v>1586</v>
      </c>
      <c r="I117" t="s">
        <v>39</v>
      </c>
      <c r="J117" t="s">
        <v>842</v>
      </c>
      <c r="K117" s="1">
        <v>45161.695833333331</v>
      </c>
      <c r="L117" t="s">
        <v>41</v>
      </c>
      <c r="N117" s="2">
        <v>45160</v>
      </c>
      <c r="O117" s="2">
        <v>45160</v>
      </c>
      <c r="P117">
        <v>4</v>
      </c>
      <c r="Q117">
        <v>4</v>
      </c>
      <c r="R117">
        <v>4</v>
      </c>
      <c r="S117">
        <v>4</v>
      </c>
      <c r="T117">
        <v>0</v>
      </c>
      <c r="U117" s="1">
        <v>45099.866666666669</v>
      </c>
      <c r="V117" s="1">
        <v>45161.695833333331</v>
      </c>
      <c r="W117" t="s">
        <v>842</v>
      </c>
      <c r="Z117" s="13">
        <f t="shared" si="10"/>
        <v>61.829166666662786</v>
      </c>
      <c r="AB117" t="s">
        <v>680</v>
      </c>
      <c r="AC117">
        <v>633799</v>
      </c>
      <c r="AD117" t="s">
        <v>119</v>
      </c>
      <c r="AF117" t="s">
        <v>842</v>
      </c>
      <c r="AI117" s="2">
        <v>45099</v>
      </c>
      <c r="AJ117" t="s">
        <v>119</v>
      </c>
      <c r="AK117" t="s">
        <v>46</v>
      </c>
      <c r="AN117" s="24">
        <f t="shared" si="15"/>
        <v>1</v>
      </c>
      <c r="AP117" t="s">
        <v>2443</v>
      </c>
      <c r="AQ117" s="21">
        <v>45141.413888888892</v>
      </c>
      <c r="AR117" s="20">
        <v>4</v>
      </c>
      <c r="AS117" s="21">
        <v>45160</v>
      </c>
      <c r="AT117" s="21">
        <f t="shared" si="11"/>
        <v>45160.333333333336</v>
      </c>
      <c r="AU117" s="21">
        <f t="shared" si="17"/>
        <v>45160.5</v>
      </c>
      <c r="AV117" s="21">
        <v>45161.695833333331</v>
      </c>
      <c r="AW117" s="1">
        <f t="shared" si="12"/>
        <v>45160.333333333336</v>
      </c>
      <c r="AX117">
        <v>0.10555555555038154</v>
      </c>
      <c r="BA117">
        <f t="shared" si="13"/>
        <v>0.16666666666666666</v>
      </c>
      <c r="BB117">
        <v>4</v>
      </c>
      <c r="BC117">
        <f t="shared" si="14"/>
        <v>40000</v>
      </c>
    </row>
    <row r="118" spans="1:55" x14ac:dyDescent="0.25">
      <c r="A118">
        <v>49976</v>
      </c>
      <c r="B118" t="s">
        <v>35</v>
      </c>
      <c r="C118" t="s">
        <v>36</v>
      </c>
      <c r="E118" t="str">
        <f t="shared" si="9"/>
        <v>EI-</v>
      </c>
      <c r="F118" t="s">
        <v>20</v>
      </c>
      <c r="G118" t="s">
        <v>37</v>
      </c>
      <c r="H118" t="s">
        <v>1919</v>
      </c>
      <c r="I118" t="s">
        <v>39</v>
      </c>
      <c r="J118" t="s">
        <v>64</v>
      </c>
      <c r="K118" s="1">
        <v>45391.375</v>
      </c>
      <c r="L118" t="s">
        <v>41</v>
      </c>
      <c r="N118" s="2">
        <v>45154</v>
      </c>
      <c r="O118" s="2">
        <v>45154</v>
      </c>
      <c r="P118">
        <v>4</v>
      </c>
      <c r="Q118">
        <v>4</v>
      </c>
      <c r="R118">
        <v>4</v>
      </c>
      <c r="S118">
        <v>4</v>
      </c>
      <c r="T118">
        <v>100</v>
      </c>
      <c r="U118" s="1">
        <v>45154.511111111111</v>
      </c>
      <c r="V118" s="1">
        <v>45222.65625</v>
      </c>
      <c r="W118" t="s">
        <v>64</v>
      </c>
      <c r="Z118" s="13">
        <f t="shared" si="10"/>
        <v>68.145138888889051</v>
      </c>
      <c r="AB118" t="s">
        <v>1920</v>
      </c>
      <c r="AC118">
        <v>635378</v>
      </c>
      <c r="AD118" t="s">
        <v>1921</v>
      </c>
      <c r="AI118" s="2">
        <v>45154</v>
      </c>
      <c r="AJ118" t="s">
        <v>81</v>
      </c>
      <c r="AK118" t="s">
        <v>46</v>
      </c>
      <c r="AN118" s="24">
        <f t="shared" si="15"/>
        <v>1</v>
      </c>
      <c r="AP118" t="s">
        <v>2444</v>
      </c>
      <c r="AQ118" s="21">
        <v>45183.867361111108</v>
      </c>
      <c r="AR118" s="20">
        <v>4</v>
      </c>
      <c r="AS118" s="21">
        <v>45154</v>
      </c>
      <c r="AT118" s="21">
        <f t="shared" si="11"/>
        <v>45154.333333333336</v>
      </c>
      <c r="AU118" s="21">
        <f t="shared" si="17"/>
        <v>45154.5</v>
      </c>
      <c r="AV118" s="21">
        <v>45222.65625</v>
      </c>
      <c r="AW118" s="1">
        <f t="shared" si="12"/>
        <v>45154.333333333336</v>
      </c>
      <c r="AX118">
        <v>0.12638888889341615</v>
      </c>
      <c r="BA118">
        <f t="shared" si="13"/>
        <v>0.16666666666666666</v>
      </c>
      <c r="BB118">
        <v>4</v>
      </c>
      <c r="BC118">
        <f t="shared" si="14"/>
        <v>40000</v>
      </c>
    </row>
    <row r="119" spans="1:55" x14ac:dyDescent="0.25">
      <c r="A119">
        <v>42425</v>
      </c>
      <c r="B119" t="s">
        <v>35</v>
      </c>
      <c r="C119" t="s">
        <v>36</v>
      </c>
      <c r="E119" t="str">
        <f t="shared" si="9"/>
        <v>EI-</v>
      </c>
      <c r="F119" t="s">
        <v>20</v>
      </c>
      <c r="G119" t="s">
        <v>37</v>
      </c>
      <c r="H119" t="s">
        <v>63</v>
      </c>
      <c r="I119" t="s">
        <v>39</v>
      </c>
      <c r="J119" t="s">
        <v>64</v>
      </c>
      <c r="K119" s="1">
        <v>45397.477083333331</v>
      </c>
      <c r="L119" t="s">
        <v>41</v>
      </c>
      <c r="N119" s="2">
        <v>45010</v>
      </c>
      <c r="O119" s="2">
        <v>45010</v>
      </c>
      <c r="P119">
        <v>2</v>
      </c>
      <c r="Q119">
        <v>2</v>
      </c>
      <c r="R119">
        <v>4</v>
      </c>
      <c r="S119">
        <v>4</v>
      </c>
      <c r="T119">
        <v>100</v>
      </c>
      <c r="U119" s="1">
        <v>45006.510416666664</v>
      </c>
      <c r="V119" s="1">
        <v>45079.542361111111</v>
      </c>
      <c r="W119" t="s">
        <v>64</v>
      </c>
      <c r="Z119" s="13">
        <f t="shared" si="10"/>
        <v>73.031944444446708</v>
      </c>
      <c r="AB119" t="s">
        <v>65</v>
      </c>
      <c r="AC119" t="s">
        <v>66</v>
      </c>
      <c r="AD119" t="s">
        <v>67</v>
      </c>
      <c r="AF119" t="s">
        <v>68</v>
      </c>
      <c r="AI119" s="2">
        <v>45006</v>
      </c>
      <c r="AJ119" t="s">
        <v>69</v>
      </c>
      <c r="AK119" t="s">
        <v>46</v>
      </c>
      <c r="AN119" s="24">
        <f t="shared" si="15"/>
        <v>1</v>
      </c>
      <c r="AP119" t="s">
        <v>2444</v>
      </c>
      <c r="AQ119" s="21">
        <v>45275.379166666666</v>
      </c>
      <c r="AR119" s="20">
        <v>4</v>
      </c>
      <c r="AS119" s="21">
        <v>45010</v>
      </c>
      <c r="AT119" s="21">
        <f t="shared" si="11"/>
        <v>45010.333333333336</v>
      </c>
      <c r="AU119" s="21">
        <f t="shared" si="17"/>
        <v>45010.5</v>
      </c>
      <c r="AV119" s="21">
        <v>45079.542361111111</v>
      </c>
      <c r="AW119" s="1">
        <f t="shared" si="12"/>
        <v>45010.333333333336</v>
      </c>
      <c r="AX119">
        <v>0.12847222222626442</v>
      </c>
      <c r="BA119">
        <f t="shared" si="13"/>
        <v>0.16666666666666666</v>
      </c>
      <c r="BB119">
        <v>4</v>
      </c>
      <c r="BC119">
        <f t="shared" si="14"/>
        <v>40000</v>
      </c>
    </row>
    <row r="120" spans="1:55" x14ac:dyDescent="0.25">
      <c r="A120">
        <v>52300</v>
      </c>
      <c r="B120" t="s">
        <v>35</v>
      </c>
      <c r="C120" t="s">
        <v>36</v>
      </c>
      <c r="E120" t="str">
        <f t="shared" si="9"/>
        <v>RE-</v>
      </c>
      <c r="F120" t="s">
        <v>20</v>
      </c>
      <c r="G120" t="s">
        <v>37</v>
      </c>
      <c r="H120" t="s">
        <v>2148</v>
      </c>
      <c r="I120" t="s">
        <v>39</v>
      </c>
      <c r="J120" t="s">
        <v>239</v>
      </c>
      <c r="K120" s="1">
        <v>45273.711111111108</v>
      </c>
      <c r="L120" t="s">
        <v>41</v>
      </c>
      <c r="N120" s="2">
        <v>45261</v>
      </c>
      <c r="O120" s="2">
        <v>45261</v>
      </c>
      <c r="R120">
        <v>4</v>
      </c>
      <c r="S120">
        <v>4</v>
      </c>
      <c r="T120">
        <v>100</v>
      </c>
      <c r="U120" s="1">
        <v>45197.443749999999</v>
      </c>
      <c r="V120" s="1">
        <v>45273.711111111108</v>
      </c>
      <c r="W120" t="s">
        <v>239</v>
      </c>
      <c r="Z120" s="13">
        <f t="shared" si="10"/>
        <v>76.267361111109494</v>
      </c>
      <c r="AB120" t="s">
        <v>2149</v>
      </c>
      <c r="AC120" t="s">
        <v>535</v>
      </c>
      <c r="AD120" t="s">
        <v>536</v>
      </c>
      <c r="AF120" t="s">
        <v>1931</v>
      </c>
      <c r="AI120" s="2">
        <v>45197</v>
      </c>
      <c r="AJ120" t="s">
        <v>558</v>
      </c>
      <c r="AK120" t="s">
        <v>46</v>
      </c>
      <c r="AN120" s="24">
        <f t="shared" si="15"/>
        <v>1</v>
      </c>
      <c r="AP120" t="s">
        <v>2441</v>
      </c>
      <c r="AQ120" s="21">
        <v>45125.74722222222</v>
      </c>
      <c r="AR120" s="20">
        <v>4</v>
      </c>
      <c r="AS120" s="21">
        <v>45261</v>
      </c>
      <c r="AT120" s="21">
        <f t="shared" si="11"/>
        <v>45261.333333333336</v>
      </c>
      <c r="AU120" s="21">
        <f t="shared" si="17"/>
        <v>45261.5</v>
      </c>
      <c r="AV120" s="21">
        <v>45273.711111111108</v>
      </c>
      <c r="AW120" s="1">
        <f t="shared" si="12"/>
        <v>45261.333333333336</v>
      </c>
      <c r="AX120">
        <v>0.13750000000436557</v>
      </c>
      <c r="BA120">
        <f t="shared" si="13"/>
        <v>0.16666666666666666</v>
      </c>
      <c r="BB120">
        <v>4</v>
      </c>
      <c r="BC120">
        <f t="shared" si="14"/>
        <v>40000</v>
      </c>
    </row>
    <row r="121" spans="1:55" x14ac:dyDescent="0.25">
      <c r="A121">
        <v>52291</v>
      </c>
      <c r="B121" t="s">
        <v>35</v>
      </c>
      <c r="C121" t="s">
        <v>36</v>
      </c>
      <c r="E121" t="str">
        <f t="shared" si="9"/>
        <v>RE-</v>
      </c>
      <c r="F121" t="s">
        <v>20</v>
      </c>
      <c r="G121" t="s">
        <v>51</v>
      </c>
      <c r="H121" t="s">
        <v>2144</v>
      </c>
      <c r="I121" t="s">
        <v>39</v>
      </c>
      <c r="J121" t="s">
        <v>239</v>
      </c>
      <c r="K121" s="1">
        <v>45273.868055555555</v>
      </c>
      <c r="L121" t="s">
        <v>41</v>
      </c>
      <c r="N121" s="2">
        <v>45273</v>
      </c>
      <c r="O121" s="2">
        <v>45273</v>
      </c>
      <c r="R121">
        <v>4</v>
      </c>
      <c r="S121">
        <v>4</v>
      </c>
      <c r="T121">
        <v>100</v>
      </c>
      <c r="U121" s="1">
        <v>45196.759027777778</v>
      </c>
      <c r="V121" s="1">
        <v>45273.868055555555</v>
      </c>
      <c r="W121" t="s">
        <v>239</v>
      </c>
      <c r="Z121" s="13">
        <f t="shared" si="10"/>
        <v>77.109027777776646</v>
      </c>
      <c r="AB121" t="s">
        <v>2145</v>
      </c>
      <c r="AC121">
        <v>633570</v>
      </c>
      <c r="AD121" t="s">
        <v>230</v>
      </c>
      <c r="AF121" t="s">
        <v>297</v>
      </c>
      <c r="AI121" s="2">
        <v>45196</v>
      </c>
      <c r="AJ121" t="s">
        <v>230</v>
      </c>
      <c r="AK121" t="s">
        <v>46</v>
      </c>
      <c r="AN121" s="24">
        <f t="shared" si="15"/>
        <v>1</v>
      </c>
      <c r="AP121" t="s">
        <v>2443</v>
      </c>
      <c r="AQ121" s="21">
        <v>45082.795138888891</v>
      </c>
      <c r="AR121" s="20">
        <v>4</v>
      </c>
      <c r="AS121" s="21">
        <v>45273</v>
      </c>
      <c r="AT121" s="21">
        <f t="shared" si="11"/>
        <v>45273.333333333336</v>
      </c>
      <c r="AU121" s="21">
        <f t="shared" si="17"/>
        <v>45273.5</v>
      </c>
      <c r="AV121" s="21">
        <v>45273.868055555555</v>
      </c>
      <c r="AW121" s="1">
        <f t="shared" si="12"/>
        <v>45273.333333333336</v>
      </c>
      <c r="AX121">
        <v>0.14374999999563443</v>
      </c>
      <c r="BA121">
        <f t="shared" si="13"/>
        <v>0.16666666666666666</v>
      </c>
      <c r="BB121">
        <v>4</v>
      </c>
      <c r="BC121">
        <f t="shared" si="14"/>
        <v>40000</v>
      </c>
    </row>
    <row r="122" spans="1:55" x14ac:dyDescent="0.25">
      <c r="A122">
        <v>46066</v>
      </c>
      <c r="B122" t="s">
        <v>35</v>
      </c>
      <c r="C122" t="s">
        <v>36</v>
      </c>
      <c r="E122" t="str">
        <f t="shared" si="9"/>
        <v>EI-</v>
      </c>
      <c r="F122" t="s">
        <v>20</v>
      </c>
      <c r="G122" t="s">
        <v>37</v>
      </c>
      <c r="H122" t="s">
        <v>1418</v>
      </c>
      <c r="I122" t="s">
        <v>39</v>
      </c>
      <c r="J122" t="s">
        <v>92</v>
      </c>
      <c r="K122" s="1">
        <v>45175.87777777778</v>
      </c>
      <c r="L122" t="s">
        <v>41</v>
      </c>
      <c r="N122" s="2">
        <v>45087</v>
      </c>
      <c r="O122" s="2">
        <v>45087</v>
      </c>
      <c r="P122">
        <v>4</v>
      </c>
      <c r="Q122">
        <v>4</v>
      </c>
      <c r="R122">
        <v>4</v>
      </c>
      <c r="S122">
        <v>4</v>
      </c>
      <c r="T122">
        <v>100</v>
      </c>
      <c r="U122" s="1">
        <v>45078.609722222223</v>
      </c>
      <c r="V122" s="1">
        <v>45175.87777777778</v>
      </c>
      <c r="W122" t="s">
        <v>92</v>
      </c>
      <c r="Z122" s="13">
        <f t="shared" si="10"/>
        <v>97.268055555556202</v>
      </c>
      <c r="AB122" t="s">
        <v>1419</v>
      </c>
      <c r="AC122">
        <v>633983</v>
      </c>
      <c r="AD122" t="s">
        <v>1420</v>
      </c>
      <c r="AI122" s="2">
        <v>45078</v>
      </c>
      <c r="AJ122" t="s">
        <v>81</v>
      </c>
      <c r="AK122" t="s">
        <v>46</v>
      </c>
      <c r="AN122" s="24">
        <f t="shared" si="15"/>
        <v>1</v>
      </c>
      <c r="AP122" t="s">
        <v>2441</v>
      </c>
      <c r="AQ122" s="21">
        <v>45082.798611111109</v>
      </c>
      <c r="AR122" s="20">
        <v>4</v>
      </c>
      <c r="AS122" s="21">
        <v>45087</v>
      </c>
      <c r="AT122" s="21">
        <f t="shared" si="11"/>
        <v>45087.333333333336</v>
      </c>
      <c r="AU122" s="21">
        <f t="shared" si="17"/>
        <v>45087.5</v>
      </c>
      <c r="AV122" s="21">
        <v>45175.87777777778</v>
      </c>
      <c r="AW122" s="1">
        <f t="shared" si="12"/>
        <v>45087.333333333336</v>
      </c>
      <c r="AX122">
        <v>0.14652777778246673</v>
      </c>
      <c r="BA122">
        <f t="shared" si="13"/>
        <v>0.16666666666666666</v>
      </c>
      <c r="BB122">
        <v>4</v>
      </c>
      <c r="BC122">
        <f t="shared" si="14"/>
        <v>40000</v>
      </c>
    </row>
    <row r="123" spans="1:55" x14ac:dyDescent="0.25">
      <c r="A123">
        <v>43149</v>
      </c>
      <c r="B123" t="s">
        <v>35</v>
      </c>
      <c r="C123" t="s">
        <v>36</v>
      </c>
      <c r="E123" t="str">
        <f t="shared" si="9"/>
        <v>EM-</v>
      </c>
      <c r="F123" t="s">
        <v>20</v>
      </c>
      <c r="G123" t="s">
        <v>37</v>
      </c>
      <c r="H123" t="s">
        <v>1369</v>
      </c>
      <c r="I123" t="s">
        <v>39</v>
      </c>
      <c r="J123" t="s">
        <v>396</v>
      </c>
      <c r="K123" s="1">
        <v>45119.657638888886</v>
      </c>
      <c r="L123" t="s">
        <v>41</v>
      </c>
      <c r="N123" s="2">
        <v>45020</v>
      </c>
      <c r="O123" s="2">
        <v>45020</v>
      </c>
      <c r="P123">
        <v>2</v>
      </c>
      <c r="Q123">
        <v>2</v>
      </c>
      <c r="R123">
        <v>4</v>
      </c>
      <c r="S123">
        <v>4</v>
      </c>
      <c r="T123">
        <v>100</v>
      </c>
      <c r="U123" s="1">
        <v>45019.658333333333</v>
      </c>
      <c r="V123" s="1">
        <v>45119.65625</v>
      </c>
      <c r="W123" t="s">
        <v>334</v>
      </c>
      <c r="Z123" s="13">
        <f t="shared" si="10"/>
        <v>99.997916666667152</v>
      </c>
      <c r="AB123" t="s">
        <v>941</v>
      </c>
      <c r="AC123">
        <v>633669</v>
      </c>
      <c r="AD123" t="s">
        <v>942</v>
      </c>
      <c r="AI123" s="2">
        <v>45019</v>
      </c>
      <c r="AJ123" t="s">
        <v>81</v>
      </c>
      <c r="AK123" t="s">
        <v>46</v>
      </c>
      <c r="AN123" s="24">
        <f t="shared" si="15"/>
        <v>1</v>
      </c>
      <c r="AP123" t="s">
        <v>2442</v>
      </c>
      <c r="AQ123" s="21">
        <v>44998.448611111111</v>
      </c>
      <c r="AR123" s="20">
        <v>4</v>
      </c>
      <c r="AS123" s="21">
        <v>45020</v>
      </c>
      <c r="AT123" s="21">
        <f t="shared" si="11"/>
        <v>45020.333333333336</v>
      </c>
      <c r="AU123" s="21">
        <f t="shared" si="17"/>
        <v>45020.5</v>
      </c>
      <c r="AV123" s="21">
        <v>45119.65625</v>
      </c>
      <c r="AW123" s="1">
        <f t="shared" si="12"/>
        <v>45020.333333333336</v>
      </c>
      <c r="AX123">
        <v>0.15138888888759539</v>
      </c>
      <c r="BA123">
        <f t="shared" si="13"/>
        <v>0.16666666666666666</v>
      </c>
      <c r="BB123">
        <v>4</v>
      </c>
      <c r="BC123">
        <f t="shared" si="14"/>
        <v>40000</v>
      </c>
    </row>
    <row r="124" spans="1:55" x14ac:dyDescent="0.25">
      <c r="A124">
        <v>49941</v>
      </c>
      <c r="B124" t="s">
        <v>35</v>
      </c>
      <c r="C124" t="s">
        <v>36</v>
      </c>
      <c r="E124" t="str">
        <f t="shared" si="9"/>
        <v>EI-</v>
      </c>
      <c r="F124" t="s">
        <v>20</v>
      </c>
      <c r="G124" t="s">
        <v>37</v>
      </c>
      <c r="H124" t="s">
        <v>1631</v>
      </c>
      <c r="I124" t="s">
        <v>39</v>
      </c>
      <c r="J124" t="s">
        <v>40</v>
      </c>
      <c r="K124" s="1">
        <v>45259.552777777775</v>
      </c>
      <c r="L124" t="s">
        <v>41</v>
      </c>
      <c r="N124" s="2">
        <v>45154</v>
      </c>
      <c r="O124" s="2">
        <v>45154</v>
      </c>
      <c r="P124">
        <v>4</v>
      </c>
      <c r="Q124">
        <v>4</v>
      </c>
      <c r="R124">
        <v>4</v>
      </c>
      <c r="S124">
        <v>4</v>
      </c>
      <c r="T124">
        <v>100</v>
      </c>
      <c r="U124" s="1">
        <v>45154.411111111112</v>
      </c>
      <c r="V124" s="1">
        <v>45259.552777777775</v>
      </c>
      <c r="W124" t="s">
        <v>39</v>
      </c>
      <c r="Z124" s="13">
        <f t="shared" si="10"/>
        <v>105.14166666666279</v>
      </c>
      <c r="AB124" t="s">
        <v>265</v>
      </c>
      <c r="AC124" t="s">
        <v>54</v>
      </c>
      <c r="AD124" t="s">
        <v>43</v>
      </c>
      <c r="AF124" t="s">
        <v>1632</v>
      </c>
      <c r="AI124" s="2">
        <v>45154</v>
      </c>
      <c r="AJ124" t="s">
        <v>43</v>
      </c>
      <c r="AK124" t="s">
        <v>46</v>
      </c>
      <c r="AN124" s="24">
        <f t="shared" si="15"/>
        <v>1</v>
      </c>
      <c r="AP124" t="s">
        <v>2441</v>
      </c>
      <c r="AQ124" s="21">
        <v>45143.568055555559</v>
      </c>
      <c r="AR124" s="20">
        <v>4</v>
      </c>
      <c r="AS124" s="21">
        <v>45154</v>
      </c>
      <c r="AT124" s="21">
        <f t="shared" si="11"/>
        <v>45154.333333333336</v>
      </c>
      <c r="AU124" s="21">
        <f t="shared" si="17"/>
        <v>45154.5</v>
      </c>
      <c r="AV124" s="21">
        <v>45259.552777777775</v>
      </c>
      <c r="AW124" s="1">
        <f t="shared" si="12"/>
        <v>45154.333333333336</v>
      </c>
      <c r="AX124">
        <v>0.15833333333284827</v>
      </c>
      <c r="BA124">
        <f t="shared" si="13"/>
        <v>0.16666666666666666</v>
      </c>
      <c r="BB124">
        <v>4</v>
      </c>
      <c r="BC124">
        <f t="shared" si="14"/>
        <v>40000</v>
      </c>
    </row>
    <row r="125" spans="1:55" x14ac:dyDescent="0.25">
      <c r="A125">
        <v>42688</v>
      </c>
      <c r="B125" t="s">
        <v>35</v>
      </c>
      <c r="C125" t="s">
        <v>36</v>
      </c>
      <c r="E125" t="str">
        <f t="shared" si="9"/>
        <v>EI-</v>
      </c>
      <c r="F125" t="s">
        <v>20</v>
      </c>
      <c r="G125" t="s">
        <v>37</v>
      </c>
      <c r="H125" t="s">
        <v>845</v>
      </c>
      <c r="I125" t="s">
        <v>39</v>
      </c>
      <c r="J125" t="s">
        <v>842</v>
      </c>
      <c r="K125" s="1">
        <v>45126.584722222222</v>
      </c>
      <c r="L125" t="s">
        <v>41</v>
      </c>
      <c r="N125" s="2">
        <v>45023</v>
      </c>
      <c r="O125" s="2">
        <v>45023</v>
      </c>
      <c r="P125">
        <v>4</v>
      </c>
      <c r="Q125">
        <v>4</v>
      </c>
      <c r="R125">
        <v>4</v>
      </c>
      <c r="S125">
        <v>4</v>
      </c>
      <c r="T125">
        <v>0</v>
      </c>
      <c r="U125" s="1">
        <v>45012.431250000001</v>
      </c>
      <c r="V125" s="1">
        <v>45126.584722222222</v>
      </c>
      <c r="W125" t="s">
        <v>842</v>
      </c>
      <c r="Z125" s="13">
        <f t="shared" si="10"/>
        <v>114.15347222222044</v>
      </c>
      <c r="AB125" t="s">
        <v>197</v>
      </c>
      <c r="AC125">
        <v>633510</v>
      </c>
      <c r="AD125" t="s">
        <v>198</v>
      </c>
      <c r="AF125" t="s">
        <v>842</v>
      </c>
      <c r="AI125" s="2">
        <v>45012</v>
      </c>
      <c r="AJ125" t="s">
        <v>198</v>
      </c>
      <c r="AK125" t="s">
        <v>46</v>
      </c>
      <c r="AN125" s="24">
        <f t="shared" si="15"/>
        <v>1</v>
      </c>
      <c r="AP125" t="s">
        <v>2441</v>
      </c>
      <c r="AQ125" s="21">
        <v>45014.445833333331</v>
      </c>
      <c r="AR125" s="20">
        <v>4</v>
      </c>
      <c r="AS125" s="21">
        <v>45023</v>
      </c>
      <c r="AT125" s="21">
        <f t="shared" si="11"/>
        <v>45023.333333333336</v>
      </c>
      <c r="AU125" s="21">
        <f t="shared" si="17"/>
        <v>45023.5</v>
      </c>
      <c r="AV125" s="21">
        <v>45126.584722222222</v>
      </c>
      <c r="AW125" s="1">
        <f t="shared" si="12"/>
        <v>45023.333333333336</v>
      </c>
      <c r="AX125">
        <v>0.16111111111240461</v>
      </c>
      <c r="BA125">
        <f t="shared" si="13"/>
        <v>0.16666666666666666</v>
      </c>
      <c r="BB125">
        <v>4</v>
      </c>
      <c r="BC125">
        <f t="shared" si="14"/>
        <v>40000</v>
      </c>
    </row>
    <row r="126" spans="1:55" x14ac:dyDescent="0.25">
      <c r="A126">
        <v>48462</v>
      </c>
      <c r="B126" t="s">
        <v>35</v>
      </c>
      <c r="C126" t="s">
        <v>36</v>
      </c>
      <c r="E126" t="str">
        <f t="shared" si="9"/>
        <v>EI-</v>
      </c>
      <c r="F126" t="s">
        <v>20</v>
      </c>
      <c r="G126" t="s">
        <v>51</v>
      </c>
      <c r="H126" t="s">
        <v>1768</v>
      </c>
      <c r="I126" t="s">
        <v>39</v>
      </c>
      <c r="J126" t="s">
        <v>454</v>
      </c>
      <c r="K126" s="1">
        <v>45251.536111111112</v>
      </c>
      <c r="L126" t="s">
        <v>41</v>
      </c>
      <c r="N126" s="2">
        <v>45127</v>
      </c>
      <c r="O126" s="2">
        <v>45127</v>
      </c>
      <c r="P126">
        <v>2</v>
      </c>
      <c r="Q126">
        <v>2</v>
      </c>
      <c r="R126">
        <v>4</v>
      </c>
      <c r="S126">
        <v>4</v>
      </c>
      <c r="T126">
        <v>100</v>
      </c>
      <c r="U126" s="1">
        <v>45127.636111111111</v>
      </c>
      <c r="V126" s="1">
        <v>45251.536111111112</v>
      </c>
      <c r="W126" t="s">
        <v>454</v>
      </c>
      <c r="Z126" s="13">
        <f t="shared" si="10"/>
        <v>123.90000000000146</v>
      </c>
      <c r="AB126" t="s">
        <v>1665</v>
      </c>
      <c r="AC126">
        <v>633636</v>
      </c>
      <c r="AD126" t="s">
        <v>1769</v>
      </c>
      <c r="AF126" t="s">
        <v>454</v>
      </c>
      <c r="AI126" s="2">
        <v>45127</v>
      </c>
      <c r="AJ126" t="s">
        <v>81</v>
      </c>
      <c r="AK126" t="s">
        <v>46</v>
      </c>
      <c r="AN126" s="24">
        <f t="shared" si="15"/>
        <v>1</v>
      </c>
      <c r="AP126" t="s">
        <v>2444</v>
      </c>
      <c r="AQ126" s="21">
        <v>45268.486111111109</v>
      </c>
      <c r="AR126" s="20">
        <v>4</v>
      </c>
      <c r="AS126" s="21">
        <v>45127</v>
      </c>
      <c r="AT126" s="21">
        <f t="shared" si="11"/>
        <v>45127.333333333336</v>
      </c>
      <c r="AU126" s="21">
        <f t="shared" si="17"/>
        <v>45127.5</v>
      </c>
      <c r="AV126" s="21">
        <v>45251.536111111112</v>
      </c>
      <c r="AW126" s="1">
        <f t="shared" si="12"/>
        <v>45127.333333333336</v>
      </c>
      <c r="AX126">
        <v>0.16319444444525288</v>
      </c>
      <c r="BA126">
        <f t="shared" si="13"/>
        <v>0.16666666666666666</v>
      </c>
      <c r="BB126">
        <v>4</v>
      </c>
      <c r="BC126">
        <f t="shared" si="14"/>
        <v>40000</v>
      </c>
    </row>
    <row r="127" spans="1:55" x14ac:dyDescent="0.25">
      <c r="A127">
        <v>46345</v>
      </c>
      <c r="B127" t="s">
        <v>35</v>
      </c>
      <c r="C127" t="s">
        <v>36</v>
      </c>
      <c r="E127" t="str">
        <f t="shared" si="9"/>
        <v>RE-</v>
      </c>
      <c r="F127" t="s">
        <v>20</v>
      </c>
      <c r="G127" t="s">
        <v>37</v>
      </c>
      <c r="H127" t="s">
        <v>1454</v>
      </c>
      <c r="I127" t="s">
        <v>39</v>
      </c>
      <c r="J127" t="s">
        <v>185</v>
      </c>
      <c r="K127" s="1">
        <v>45209.523611111108</v>
      </c>
      <c r="L127" t="s">
        <v>41</v>
      </c>
      <c r="N127" s="2">
        <v>45205</v>
      </c>
      <c r="O127" s="2">
        <v>45205</v>
      </c>
      <c r="R127">
        <v>4</v>
      </c>
      <c r="S127">
        <v>4</v>
      </c>
      <c r="T127">
        <v>100</v>
      </c>
      <c r="U127" s="1">
        <v>45083.79791666667</v>
      </c>
      <c r="V127" s="1">
        <v>45209.523611111108</v>
      </c>
      <c r="W127" t="s">
        <v>239</v>
      </c>
      <c r="Z127" s="13">
        <f t="shared" si="10"/>
        <v>125.72569444443798</v>
      </c>
      <c r="AB127" t="s">
        <v>848</v>
      </c>
      <c r="AC127">
        <v>633371</v>
      </c>
      <c r="AD127" t="s">
        <v>1455</v>
      </c>
      <c r="AF127" t="s">
        <v>239</v>
      </c>
      <c r="AI127" s="2">
        <v>45083</v>
      </c>
      <c r="AJ127" t="s">
        <v>226</v>
      </c>
      <c r="AK127" t="s">
        <v>46</v>
      </c>
      <c r="AN127" s="24">
        <f t="shared" si="15"/>
        <v>1</v>
      </c>
      <c r="AP127" t="s">
        <v>2443</v>
      </c>
      <c r="AQ127" s="21">
        <v>45113.676388888889</v>
      </c>
      <c r="AR127" s="20">
        <v>4</v>
      </c>
      <c r="AS127" s="21">
        <v>45205</v>
      </c>
      <c r="AT127" s="21">
        <f t="shared" si="11"/>
        <v>45205.333333333336</v>
      </c>
      <c r="AU127" s="21">
        <f t="shared" si="17"/>
        <v>45205.5</v>
      </c>
      <c r="AV127" s="21">
        <v>45209.523611111108</v>
      </c>
      <c r="AW127" s="1">
        <f t="shared" si="12"/>
        <v>45205.333333333336</v>
      </c>
      <c r="AX127">
        <v>0.17430555555620231</v>
      </c>
      <c r="BA127">
        <f t="shared" si="13"/>
        <v>0.16666666666666666</v>
      </c>
      <c r="BB127">
        <v>4</v>
      </c>
      <c r="BC127">
        <f t="shared" si="14"/>
        <v>40000</v>
      </c>
    </row>
    <row r="128" spans="1:55" x14ac:dyDescent="0.25">
      <c r="A128">
        <v>53498</v>
      </c>
      <c r="B128" t="s">
        <v>35</v>
      </c>
      <c r="C128" t="s">
        <v>36</v>
      </c>
      <c r="E128" t="str">
        <f t="shared" si="9"/>
        <v>EI-</v>
      </c>
      <c r="F128" t="s">
        <v>20</v>
      </c>
      <c r="G128" t="s">
        <v>115</v>
      </c>
      <c r="H128" t="s">
        <v>2228</v>
      </c>
      <c r="I128" t="s">
        <v>39</v>
      </c>
      <c r="J128" t="s">
        <v>92</v>
      </c>
      <c r="K128" s="1">
        <v>45352.490277777775</v>
      </c>
      <c r="L128" t="s">
        <v>41</v>
      </c>
      <c r="N128" s="2">
        <v>45226</v>
      </c>
      <c r="O128" s="2">
        <v>45226</v>
      </c>
      <c r="P128">
        <v>4</v>
      </c>
      <c r="Q128">
        <v>4</v>
      </c>
      <c r="R128">
        <v>4</v>
      </c>
      <c r="S128">
        <v>4</v>
      </c>
      <c r="T128">
        <v>100</v>
      </c>
      <c r="U128" s="1">
        <v>45222.456250000003</v>
      </c>
      <c r="V128" s="1">
        <v>45352.490277777775</v>
      </c>
      <c r="W128" t="s">
        <v>92</v>
      </c>
      <c r="Z128" s="13">
        <f t="shared" si="10"/>
        <v>130.03402777777228</v>
      </c>
      <c r="AB128" t="s">
        <v>2229</v>
      </c>
      <c r="AC128" t="s">
        <v>54</v>
      </c>
      <c r="AD128" t="s">
        <v>812</v>
      </c>
      <c r="AF128" t="s">
        <v>92</v>
      </c>
      <c r="AI128" s="2">
        <v>45222</v>
      </c>
      <c r="AJ128" t="s">
        <v>230</v>
      </c>
      <c r="AK128" t="s">
        <v>46</v>
      </c>
      <c r="AN128" s="24">
        <f t="shared" si="15"/>
        <v>1</v>
      </c>
      <c r="AP128" t="s">
        <v>2442</v>
      </c>
      <c r="AQ128" s="21">
        <v>44985.605555555558</v>
      </c>
      <c r="AR128" s="20">
        <v>4</v>
      </c>
      <c r="AS128" s="21">
        <v>45226</v>
      </c>
      <c r="AT128" s="21">
        <f t="shared" si="11"/>
        <v>45226.333333333336</v>
      </c>
      <c r="AU128" s="21">
        <f t="shared" si="17"/>
        <v>45226.5</v>
      </c>
      <c r="AV128" s="21">
        <v>45352.490277777775</v>
      </c>
      <c r="AW128" s="1">
        <f t="shared" si="12"/>
        <v>45226.333333333336</v>
      </c>
      <c r="AX128">
        <v>0.18055555555474712</v>
      </c>
      <c r="BA128">
        <f t="shared" si="13"/>
        <v>0.16666666666666666</v>
      </c>
      <c r="BB128">
        <v>4</v>
      </c>
      <c r="BC128">
        <f t="shared" si="14"/>
        <v>40000</v>
      </c>
    </row>
    <row r="129" spans="1:55" x14ac:dyDescent="0.25">
      <c r="A129">
        <v>47825</v>
      </c>
      <c r="B129" t="s">
        <v>35</v>
      </c>
      <c r="C129" t="s">
        <v>36</v>
      </c>
      <c r="E129" t="str">
        <f t="shared" si="9"/>
        <v>EI-</v>
      </c>
      <c r="F129" t="s">
        <v>20</v>
      </c>
      <c r="G129" t="s">
        <v>37</v>
      </c>
      <c r="H129" t="s">
        <v>1693</v>
      </c>
      <c r="I129" t="s">
        <v>39</v>
      </c>
      <c r="J129" t="s">
        <v>454</v>
      </c>
      <c r="K129" s="1">
        <v>45250.522222222222</v>
      </c>
      <c r="L129" t="s">
        <v>41</v>
      </c>
      <c r="N129" s="2">
        <v>45119</v>
      </c>
      <c r="O129" s="2">
        <v>45119</v>
      </c>
      <c r="P129">
        <v>4</v>
      </c>
      <c r="Q129">
        <v>4</v>
      </c>
      <c r="R129">
        <v>4</v>
      </c>
      <c r="S129">
        <v>4</v>
      </c>
      <c r="T129">
        <v>100</v>
      </c>
      <c r="U129" s="1">
        <v>45118.658333333333</v>
      </c>
      <c r="V129" s="1">
        <v>45250.522222222222</v>
      </c>
      <c r="W129" t="s">
        <v>454</v>
      </c>
      <c r="Z129" s="13">
        <f t="shared" si="10"/>
        <v>131.86388888888905</v>
      </c>
      <c r="AB129" t="s">
        <v>1689</v>
      </c>
      <c r="AC129">
        <v>633648</v>
      </c>
      <c r="AD129" t="s">
        <v>1690</v>
      </c>
      <c r="AF129" t="s">
        <v>1694</v>
      </c>
      <c r="AI129" s="2">
        <v>45118</v>
      </c>
      <c r="AJ129" t="s">
        <v>81</v>
      </c>
      <c r="AK129" t="s">
        <v>46</v>
      </c>
      <c r="AN129" s="24">
        <f t="shared" si="15"/>
        <v>1</v>
      </c>
      <c r="AP129" t="s">
        <v>2443</v>
      </c>
      <c r="AQ129" s="21">
        <v>45084.664583333331</v>
      </c>
      <c r="AR129" s="20">
        <v>4</v>
      </c>
      <c r="AS129" s="21">
        <v>45119</v>
      </c>
      <c r="AT129" s="21">
        <f t="shared" si="11"/>
        <v>45119.333333333336</v>
      </c>
      <c r="AU129" s="21">
        <f t="shared" si="17"/>
        <v>45119.5</v>
      </c>
      <c r="AV129" s="21">
        <v>45250.522222222222</v>
      </c>
      <c r="AW129" s="1">
        <f t="shared" si="12"/>
        <v>45119.333333333336</v>
      </c>
      <c r="AX129">
        <v>0.18333333333430346</v>
      </c>
      <c r="BA129">
        <f t="shared" si="13"/>
        <v>0.16666666666666666</v>
      </c>
      <c r="BB129">
        <v>4</v>
      </c>
      <c r="BC129">
        <f t="shared" si="14"/>
        <v>40000</v>
      </c>
    </row>
    <row r="130" spans="1:55" x14ac:dyDescent="0.25">
      <c r="A130">
        <v>40558</v>
      </c>
      <c r="B130" t="s">
        <v>35</v>
      </c>
      <c r="C130" t="s">
        <v>36</v>
      </c>
      <c r="E130" t="str">
        <f t="shared" ref="E130:E193" si="18">MID(H130,3,3)</f>
        <v>EI-</v>
      </c>
      <c r="F130" t="s">
        <v>20</v>
      </c>
      <c r="G130" t="s">
        <v>37</v>
      </c>
      <c r="H130" t="s">
        <v>749</v>
      </c>
      <c r="I130" t="s">
        <v>39</v>
      </c>
      <c r="J130" t="s">
        <v>50</v>
      </c>
      <c r="K130" s="1">
        <v>45112.536805555559</v>
      </c>
      <c r="L130" t="s">
        <v>41</v>
      </c>
      <c r="N130" s="2">
        <v>45107</v>
      </c>
      <c r="O130" s="2">
        <v>45107</v>
      </c>
      <c r="P130">
        <v>4</v>
      </c>
      <c r="Q130">
        <v>4</v>
      </c>
      <c r="R130">
        <v>4</v>
      </c>
      <c r="S130">
        <v>4</v>
      </c>
      <c r="T130">
        <v>100</v>
      </c>
      <c r="U130" s="1">
        <v>44960.503472222219</v>
      </c>
      <c r="V130" s="1">
        <v>45112.536805555559</v>
      </c>
      <c r="W130" t="s">
        <v>50</v>
      </c>
      <c r="Z130" s="13">
        <f t="shared" ref="Z130:Z193" si="19">IF(V130&gt;0,(V130-U130),0)</f>
        <v>152.03333333334012</v>
      </c>
      <c r="AB130" t="s">
        <v>750</v>
      </c>
      <c r="AC130">
        <v>633826</v>
      </c>
      <c r="AD130" t="s">
        <v>751</v>
      </c>
      <c r="AI130" s="2">
        <v>44960</v>
      </c>
      <c r="AJ130" t="s">
        <v>751</v>
      </c>
      <c r="AK130" t="s">
        <v>46</v>
      </c>
      <c r="AN130" s="24">
        <f t="shared" si="15"/>
        <v>1</v>
      </c>
      <c r="AP130" t="s">
        <v>2443</v>
      </c>
      <c r="AQ130" s="21">
        <v>45246.413888888892</v>
      </c>
      <c r="AR130" s="20">
        <v>4</v>
      </c>
      <c r="AS130" s="21">
        <v>45107</v>
      </c>
      <c r="AT130" s="21">
        <f t="shared" ref="AT130:AT193" si="20">IF(AS130&gt;0,SUM(AS130+8/24)," ")</f>
        <v>45107.333333333336</v>
      </c>
      <c r="AU130" s="21">
        <f t="shared" si="17"/>
        <v>45107.5</v>
      </c>
      <c r="AV130" s="21">
        <v>45112.536805555559</v>
      </c>
      <c r="AW130" s="1">
        <f t="shared" ref="AW130:AW193" si="21">IF(AS130="0",0,AS130+(8*1/24))</f>
        <v>45107.333333333336</v>
      </c>
      <c r="AX130">
        <v>0.195138888884685</v>
      </c>
      <c r="BA130">
        <f t="shared" ref="BA130:BA193" si="22">TEXT(BC130,"00"":""00"":""00")*1</f>
        <v>0.16666666666666666</v>
      </c>
      <c r="BB130">
        <v>4</v>
      </c>
      <c r="BC130">
        <f t="shared" ref="BC130:BC193" si="23">BB130*10000</f>
        <v>40000</v>
      </c>
    </row>
    <row r="131" spans="1:55" x14ac:dyDescent="0.25">
      <c r="A131">
        <v>51837</v>
      </c>
      <c r="B131" t="s">
        <v>35</v>
      </c>
      <c r="C131" t="s">
        <v>36</v>
      </c>
      <c r="E131" t="str">
        <f t="shared" si="18"/>
        <v>GC-</v>
      </c>
      <c r="F131" t="s">
        <v>20</v>
      </c>
      <c r="G131" t="s">
        <v>51</v>
      </c>
      <c r="H131" t="s">
        <v>2101</v>
      </c>
      <c r="I131" t="s">
        <v>39</v>
      </c>
      <c r="J131" t="s">
        <v>620</v>
      </c>
      <c r="K131" s="1">
        <v>45348.497916666667</v>
      </c>
      <c r="L131" t="s">
        <v>41</v>
      </c>
      <c r="N131" s="2">
        <v>45206</v>
      </c>
      <c r="O131" s="2">
        <v>45206</v>
      </c>
      <c r="P131">
        <v>4</v>
      </c>
      <c r="Q131">
        <v>4</v>
      </c>
      <c r="R131">
        <v>4</v>
      </c>
      <c r="S131">
        <v>4</v>
      </c>
      <c r="T131">
        <v>100</v>
      </c>
      <c r="U131" s="1">
        <v>45189.5</v>
      </c>
      <c r="V131" s="1">
        <v>45348.497916666667</v>
      </c>
      <c r="W131" t="s">
        <v>92</v>
      </c>
      <c r="Z131" s="13">
        <f t="shared" si="19"/>
        <v>158.99791666666715</v>
      </c>
      <c r="AB131" t="s">
        <v>157</v>
      </c>
      <c r="AC131">
        <v>633744</v>
      </c>
      <c r="AD131" t="s">
        <v>123</v>
      </c>
      <c r="AF131" t="s">
        <v>92</v>
      </c>
      <c r="AI131" s="2">
        <v>45189</v>
      </c>
      <c r="AJ131" t="s">
        <v>123</v>
      </c>
      <c r="AK131" t="s">
        <v>46</v>
      </c>
      <c r="AN131" s="24">
        <f t="shared" ref="AN131:AN194" si="24">IF((AV131-AU131)&lt;0," ", 1)</f>
        <v>1</v>
      </c>
      <c r="AP131" t="s">
        <v>2441</v>
      </c>
      <c r="AQ131" s="21">
        <v>44988.392361111109</v>
      </c>
      <c r="AR131" s="20">
        <v>4</v>
      </c>
      <c r="AS131" s="21">
        <v>45206</v>
      </c>
      <c r="AT131" s="21">
        <f t="shared" si="20"/>
        <v>45206.333333333336</v>
      </c>
      <c r="AU131" s="21">
        <f t="shared" si="17"/>
        <v>45206.5</v>
      </c>
      <c r="AV131" s="21">
        <v>45348.497916666667</v>
      </c>
      <c r="AW131" s="1">
        <f t="shared" si="21"/>
        <v>45206.333333333336</v>
      </c>
      <c r="AX131">
        <v>0.20208333333721384</v>
      </c>
      <c r="BA131">
        <f t="shared" si="22"/>
        <v>0.16666666666666666</v>
      </c>
      <c r="BB131">
        <v>4</v>
      </c>
      <c r="BC131">
        <f t="shared" si="23"/>
        <v>40000</v>
      </c>
    </row>
    <row r="132" spans="1:55" x14ac:dyDescent="0.25">
      <c r="A132">
        <v>51833</v>
      </c>
      <c r="B132" t="s">
        <v>35</v>
      </c>
      <c r="C132" t="s">
        <v>36</v>
      </c>
      <c r="E132" t="str">
        <f t="shared" si="18"/>
        <v>EI-</v>
      </c>
      <c r="F132" t="s">
        <v>20</v>
      </c>
      <c r="G132" t="s">
        <v>51</v>
      </c>
      <c r="H132" t="s">
        <v>2099</v>
      </c>
      <c r="I132" t="s">
        <v>39</v>
      </c>
      <c r="J132" t="s">
        <v>620</v>
      </c>
      <c r="K132" s="1">
        <v>45348.504166666666</v>
      </c>
      <c r="L132" t="s">
        <v>41</v>
      </c>
      <c r="N132" s="2">
        <v>45200</v>
      </c>
      <c r="O132" s="2">
        <v>45200</v>
      </c>
      <c r="P132">
        <v>4</v>
      </c>
      <c r="Q132">
        <v>4</v>
      </c>
      <c r="R132">
        <v>4</v>
      </c>
      <c r="S132">
        <v>4</v>
      </c>
      <c r="T132">
        <v>100</v>
      </c>
      <c r="U132" s="1">
        <v>45189.481249999997</v>
      </c>
      <c r="V132" s="1">
        <v>45348.504166666666</v>
      </c>
      <c r="W132" t="s">
        <v>92</v>
      </c>
      <c r="Z132" s="13">
        <f t="shared" si="19"/>
        <v>159.02291666666861</v>
      </c>
      <c r="AB132" t="s">
        <v>157</v>
      </c>
      <c r="AC132">
        <v>633744</v>
      </c>
      <c r="AD132" t="s">
        <v>316</v>
      </c>
      <c r="AF132" t="s">
        <v>92</v>
      </c>
      <c r="AI132" s="2">
        <v>45189</v>
      </c>
      <c r="AJ132" t="s">
        <v>316</v>
      </c>
      <c r="AK132" t="s">
        <v>46</v>
      </c>
      <c r="AN132" s="24">
        <f t="shared" si="24"/>
        <v>1</v>
      </c>
      <c r="AP132" t="s">
        <v>2441</v>
      </c>
      <c r="AQ132" s="21">
        <v>45119.636805555558</v>
      </c>
      <c r="AR132" s="20">
        <v>4</v>
      </c>
      <c r="AS132" s="21">
        <v>45200</v>
      </c>
      <c r="AT132" s="21">
        <f t="shared" si="20"/>
        <v>45200.333333333336</v>
      </c>
      <c r="AU132" s="21">
        <f t="shared" si="17"/>
        <v>45200.5</v>
      </c>
      <c r="AV132" s="21">
        <v>45348.504166666666</v>
      </c>
      <c r="AW132" s="1">
        <f t="shared" si="21"/>
        <v>45200.333333333336</v>
      </c>
      <c r="AX132">
        <v>0.20972222222189885</v>
      </c>
      <c r="BA132">
        <f t="shared" si="22"/>
        <v>0.16666666666666666</v>
      </c>
      <c r="BB132">
        <v>4</v>
      </c>
      <c r="BC132">
        <f t="shared" si="23"/>
        <v>40000</v>
      </c>
    </row>
    <row r="133" spans="1:55" x14ac:dyDescent="0.25">
      <c r="A133">
        <v>42779</v>
      </c>
      <c r="B133" t="s">
        <v>35</v>
      </c>
      <c r="C133" t="s">
        <v>36</v>
      </c>
      <c r="E133" t="str">
        <f t="shared" si="18"/>
        <v>EM-</v>
      </c>
      <c r="F133" t="s">
        <v>20</v>
      </c>
      <c r="G133" t="s">
        <v>37</v>
      </c>
      <c r="H133" t="s">
        <v>463</v>
      </c>
      <c r="I133" t="s">
        <v>39</v>
      </c>
      <c r="J133" t="s">
        <v>334</v>
      </c>
      <c r="K133" s="1">
        <v>45174.467361111114</v>
      </c>
      <c r="L133" t="s">
        <v>41</v>
      </c>
      <c r="N133" s="2">
        <v>45013</v>
      </c>
      <c r="O133" s="2">
        <v>45013</v>
      </c>
      <c r="P133">
        <v>2</v>
      </c>
      <c r="Q133">
        <v>2</v>
      </c>
      <c r="R133">
        <v>4</v>
      </c>
      <c r="S133">
        <v>4</v>
      </c>
      <c r="T133">
        <v>100</v>
      </c>
      <c r="U133" s="1">
        <v>45013.48541666667</v>
      </c>
      <c r="V133" s="1">
        <v>45174.467361111114</v>
      </c>
      <c r="W133" t="s">
        <v>397</v>
      </c>
      <c r="Z133" s="13">
        <f t="shared" si="19"/>
        <v>160.9819444444438</v>
      </c>
      <c r="AB133" t="s">
        <v>75</v>
      </c>
      <c r="AC133">
        <v>633520</v>
      </c>
      <c r="AD133" t="s">
        <v>77</v>
      </c>
      <c r="AI133" s="2">
        <v>45013</v>
      </c>
      <c r="AJ133" t="s">
        <v>77</v>
      </c>
      <c r="AK133" t="s">
        <v>46</v>
      </c>
      <c r="AN133" s="24">
        <f t="shared" si="24"/>
        <v>1</v>
      </c>
      <c r="AP133" t="s">
        <v>2444</v>
      </c>
      <c r="AQ133" s="21">
        <v>45069.838194444441</v>
      </c>
      <c r="AR133" s="20">
        <v>4</v>
      </c>
      <c r="AS133" s="21">
        <v>45013</v>
      </c>
      <c r="AT133" s="21">
        <f t="shared" si="20"/>
        <v>45013.333333333336</v>
      </c>
      <c r="AU133" s="21">
        <f t="shared" si="17"/>
        <v>45013.5</v>
      </c>
      <c r="AV133" s="21">
        <v>45174.467361111114</v>
      </c>
      <c r="AW133" s="1">
        <f t="shared" si="21"/>
        <v>45013.333333333336</v>
      </c>
      <c r="AX133">
        <v>0.21041666666860692</v>
      </c>
      <c r="BA133">
        <f t="shared" si="22"/>
        <v>0.16666666666666666</v>
      </c>
      <c r="BB133">
        <v>4</v>
      </c>
      <c r="BC133">
        <f t="shared" si="23"/>
        <v>40000</v>
      </c>
    </row>
    <row r="134" spans="1:55" x14ac:dyDescent="0.25">
      <c r="A134">
        <v>51262</v>
      </c>
      <c r="B134" t="s">
        <v>35</v>
      </c>
      <c r="C134" t="s">
        <v>36</v>
      </c>
      <c r="E134" t="str">
        <f t="shared" si="18"/>
        <v>EI-</v>
      </c>
      <c r="F134" t="s">
        <v>20</v>
      </c>
      <c r="G134" t="s">
        <v>51</v>
      </c>
      <c r="H134" t="s">
        <v>2032</v>
      </c>
      <c r="I134" t="s">
        <v>39</v>
      </c>
      <c r="J134" t="s">
        <v>620</v>
      </c>
      <c r="K134" s="1">
        <v>45348.509722222225</v>
      </c>
      <c r="L134" t="s">
        <v>41</v>
      </c>
      <c r="N134" s="2">
        <v>45178</v>
      </c>
      <c r="O134" s="2">
        <v>45178</v>
      </c>
      <c r="P134">
        <v>4</v>
      </c>
      <c r="Q134">
        <v>4</v>
      </c>
      <c r="R134">
        <v>4</v>
      </c>
      <c r="S134">
        <v>4</v>
      </c>
      <c r="T134">
        <v>0</v>
      </c>
      <c r="U134" s="1">
        <v>45176.556944444441</v>
      </c>
      <c r="V134" s="1">
        <v>45348.509722222225</v>
      </c>
      <c r="W134" t="s">
        <v>92</v>
      </c>
      <c r="Z134" s="13">
        <f t="shared" si="19"/>
        <v>171.95277777778392</v>
      </c>
      <c r="AB134" t="s">
        <v>2033</v>
      </c>
      <c r="AC134">
        <v>633413</v>
      </c>
      <c r="AD134" t="s">
        <v>80</v>
      </c>
      <c r="AF134" t="s">
        <v>92</v>
      </c>
      <c r="AI134" s="2">
        <v>45176</v>
      </c>
      <c r="AJ134" t="s">
        <v>93</v>
      </c>
      <c r="AK134" t="s">
        <v>46</v>
      </c>
      <c r="AN134" s="24">
        <f t="shared" si="24"/>
        <v>1</v>
      </c>
      <c r="AP134" t="s">
        <v>2443</v>
      </c>
      <c r="AQ134" s="21">
        <v>45189.496527777781</v>
      </c>
      <c r="AR134" s="20">
        <v>4</v>
      </c>
      <c r="AS134" s="21">
        <v>45178</v>
      </c>
      <c r="AT134" s="21">
        <f t="shared" si="20"/>
        <v>45178.333333333336</v>
      </c>
      <c r="AU134" s="21">
        <f t="shared" si="17"/>
        <v>45178.5</v>
      </c>
      <c r="AV134" s="21">
        <v>45348.509722222225</v>
      </c>
      <c r="AW134" s="1">
        <f t="shared" si="21"/>
        <v>45178.333333333336</v>
      </c>
      <c r="AX134">
        <v>0.22569444443797693</v>
      </c>
      <c r="BA134">
        <f t="shared" si="22"/>
        <v>0.16666666666666666</v>
      </c>
      <c r="BB134">
        <v>4</v>
      </c>
      <c r="BC134">
        <f t="shared" si="23"/>
        <v>40000</v>
      </c>
    </row>
    <row r="135" spans="1:55" x14ac:dyDescent="0.25">
      <c r="A135">
        <v>51234</v>
      </c>
      <c r="B135" t="s">
        <v>35</v>
      </c>
      <c r="C135" t="s">
        <v>36</v>
      </c>
      <c r="E135" t="str">
        <f t="shared" si="18"/>
        <v>EI-</v>
      </c>
      <c r="F135" t="s">
        <v>20</v>
      </c>
      <c r="G135" t="s">
        <v>37</v>
      </c>
      <c r="H135" t="s">
        <v>2030</v>
      </c>
      <c r="I135" t="s">
        <v>39</v>
      </c>
      <c r="J135" t="s">
        <v>620</v>
      </c>
      <c r="K135" s="1">
        <v>45348.520833333336</v>
      </c>
      <c r="L135" t="s">
        <v>41</v>
      </c>
      <c r="N135" s="2">
        <v>45181</v>
      </c>
      <c r="O135" s="2">
        <v>45181</v>
      </c>
      <c r="P135">
        <v>4</v>
      </c>
      <c r="Q135">
        <v>4</v>
      </c>
      <c r="R135">
        <v>4</v>
      </c>
      <c r="S135">
        <v>4</v>
      </c>
      <c r="T135">
        <v>100</v>
      </c>
      <c r="U135" s="1">
        <v>45176.475694444445</v>
      </c>
      <c r="V135" s="1">
        <v>45348.520833333336</v>
      </c>
      <c r="W135" t="s">
        <v>92</v>
      </c>
      <c r="Z135" s="13">
        <f t="shared" si="19"/>
        <v>172.04513888889051</v>
      </c>
      <c r="AB135" t="s">
        <v>579</v>
      </c>
      <c r="AC135">
        <v>633605</v>
      </c>
      <c r="AD135" t="s">
        <v>1263</v>
      </c>
      <c r="AF135" t="s">
        <v>92</v>
      </c>
      <c r="AI135" s="2">
        <v>45176</v>
      </c>
      <c r="AJ135" t="s">
        <v>375</v>
      </c>
      <c r="AK135" t="s">
        <v>46</v>
      </c>
      <c r="AN135" s="24">
        <f t="shared" si="24"/>
        <v>1</v>
      </c>
      <c r="AP135" t="s">
        <v>2444</v>
      </c>
      <c r="AQ135" s="21">
        <v>45063.808333333334</v>
      </c>
      <c r="AR135" s="20">
        <v>4</v>
      </c>
      <c r="AS135" s="21">
        <v>45181</v>
      </c>
      <c r="AT135" s="21">
        <f t="shared" si="20"/>
        <v>45181.333333333336</v>
      </c>
      <c r="AU135" s="21">
        <f t="shared" si="17"/>
        <v>45181.5</v>
      </c>
      <c r="AV135" s="21">
        <v>45348.520833333336</v>
      </c>
      <c r="AW135" s="1">
        <f t="shared" si="21"/>
        <v>45181.333333333336</v>
      </c>
      <c r="AX135">
        <v>0.22569444444525288</v>
      </c>
      <c r="BA135">
        <f t="shared" si="22"/>
        <v>0.16666666666666666</v>
      </c>
      <c r="BB135">
        <v>4</v>
      </c>
      <c r="BC135">
        <f t="shared" si="23"/>
        <v>40000</v>
      </c>
    </row>
    <row r="136" spans="1:55" hidden="1" x14ac:dyDescent="0.25">
      <c r="A136">
        <v>50549</v>
      </c>
      <c r="B136" t="s">
        <v>35</v>
      </c>
      <c r="C136" t="s">
        <v>36</v>
      </c>
      <c r="E136" t="str">
        <f t="shared" si="18"/>
        <v>EI-</v>
      </c>
      <c r="F136" t="s">
        <v>20</v>
      </c>
      <c r="G136" t="s">
        <v>37</v>
      </c>
      <c r="H136" t="s">
        <v>1978</v>
      </c>
      <c r="I136" t="s">
        <v>39</v>
      </c>
      <c r="J136" t="s">
        <v>620</v>
      </c>
      <c r="K136" s="1">
        <v>45348.488194444442</v>
      </c>
      <c r="L136" t="s">
        <v>41</v>
      </c>
      <c r="N136" s="2">
        <v>45346</v>
      </c>
      <c r="O136" s="2">
        <v>45346</v>
      </c>
      <c r="P136">
        <v>4</v>
      </c>
      <c r="Q136">
        <v>4</v>
      </c>
      <c r="R136">
        <v>4</v>
      </c>
      <c r="S136">
        <v>4</v>
      </c>
      <c r="T136">
        <v>100</v>
      </c>
      <c r="U136" s="1">
        <v>45163.629166666666</v>
      </c>
      <c r="V136" s="1">
        <v>45348.488194444442</v>
      </c>
      <c r="W136" t="s">
        <v>92</v>
      </c>
      <c r="Z136" s="13">
        <f t="shared" si="19"/>
        <v>184.85902777777665</v>
      </c>
      <c r="AB136" t="s">
        <v>125</v>
      </c>
      <c r="AC136" t="s">
        <v>54</v>
      </c>
      <c r="AD136" t="s">
        <v>365</v>
      </c>
      <c r="AF136" t="s">
        <v>92</v>
      </c>
      <c r="AI136" s="2">
        <v>45163</v>
      </c>
      <c r="AJ136" t="s">
        <v>128</v>
      </c>
      <c r="AK136" t="s">
        <v>46</v>
      </c>
      <c r="AN136" s="24">
        <f t="shared" si="24"/>
        <v>1</v>
      </c>
      <c r="AP136" t="s">
        <v>2442</v>
      </c>
      <c r="AQ136" s="21">
        <v>45100.54583333333</v>
      </c>
      <c r="AR136" s="20">
        <v>4</v>
      </c>
      <c r="AS136" s="21">
        <v>45346</v>
      </c>
      <c r="AT136" s="21">
        <f t="shared" si="20"/>
        <v>45346.333333333336</v>
      </c>
      <c r="AU136" s="21">
        <f t="shared" si="17"/>
        <v>45346.5</v>
      </c>
      <c r="AV136" s="21">
        <v>45348.488194444442</v>
      </c>
      <c r="AW136" s="1">
        <f t="shared" si="21"/>
        <v>45346.333333333336</v>
      </c>
      <c r="AX136">
        <v>0.23402777778392192</v>
      </c>
      <c r="BA136">
        <f t="shared" si="22"/>
        <v>0.16666666666666666</v>
      </c>
      <c r="BB136">
        <v>4</v>
      </c>
      <c r="BC136">
        <f t="shared" si="23"/>
        <v>40000</v>
      </c>
    </row>
    <row r="137" spans="1:55" x14ac:dyDescent="0.25">
      <c r="A137">
        <v>50003</v>
      </c>
      <c r="B137" t="s">
        <v>35</v>
      </c>
      <c r="C137" t="s">
        <v>36</v>
      </c>
      <c r="E137" t="str">
        <f t="shared" si="18"/>
        <v>EI-</v>
      </c>
      <c r="F137" t="s">
        <v>20</v>
      </c>
      <c r="G137" t="s">
        <v>37</v>
      </c>
      <c r="H137" t="s">
        <v>1925</v>
      </c>
      <c r="I137" t="s">
        <v>39</v>
      </c>
      <c r="J137" t="s">
        <v>620</v>
      </c>
      <c r="K137" s="1">
        <v>45348.529166666667</v>
      </c>
      <c r="L137" t="s">
        <v>41</v>
      </c>
      <c r="N137" s="2">
        <v>45157</v>
      </c>
      <c r="O137" s="2">
        <v>45157</v>
      </c>
      <c r="P137">
        <v>4</v>
      </c>
      <c r="Q137">
        <v>4</v>
      </c>
      <c r="R137">
        <v>4</v>
      </c>
      <c r="S137">
        <v>4</v>
      </c>
      <c r="T137">
        <v>100</v>
      </c>
      <c r="U137" s="1">
        <v>45154.73541666667</v>
      </c>
      <c r="V137" s="1">
        <v>45348.529166666667</v>
      </c>
      <c r="W137" t="s">
        <v>92</v>
      </c>
      <c r="Z137" s="13">
        <f t="shared" si="19"/>
        <v>193.79374999999709</v>
      </c>
      <c r="AB137" t="s">
        <v>1926</v>
      </c>
      <c r="AC137" t="s">
        <v>54</v>
      </c>
      <c r="AD137" t="s">
        <v>243</v>
      </c>
      <c r="AF137" t="s">
        <v>92</v>
      </c>
      <c r="AI137" s="2">
        <v>45154</v>
      </c>
      <c r="AJ137" t="s">
        <v>243</v>
      </c>
      <c r="AK137" t="s">
        <v>46</v>
      </c>
      <c r="AN137" s="24">
        <f t="shared" si="24"/>
        <v>1</v>
      </c>
      <c r="AP137" t="s">
        <v>2444</v>
      </c>
      <c r="AQ137" s="21">
        <v>45063.79583333333</v>
      </c>
      <c r="AR137" s="20">
        <v>4</v>
      </c>
      <c r="AS137" s="21">
        <v>45157</v>
      </c>
      <c r="AT137" s="21">
        <f t="shared" si="20"/>
        <v>45157.333333333336</v>
      </c>
      <c r="AU137" s="21">
        <f t="shared" si="17"/>
        <v>45157.5</v>
      </c>
      <c r="AV137" s="21">
        <v>45348.529166666667</v>
      </c>
      <c r="AW137" s="1">
        <f t="shared" si="21"/>
        <v>45157.333333333336</v>
      </c>
      <c r="AX137">
        <v>0.23750000000291038</v>
      </c>
      <c r="BA137">
        <f t="shared" si="22"/>
        <v>0.16666666666666666</v>
      </c>
      <c r="BB137">
        <v>4</v>
      </c>
      <c r="BC137">
        <f t="shared" si="23"/>
        <v>40000</v>
      </c>
    </row>
    <row r="138" spans="1:55" x14ac:dyDescent="0.25">
      <c r="A138">
        <v>49013</v>
      </c>
      <c r="B138" t="s">
        <v>35</v>
      </c>
      <c r="C138" t="s">
        <v>36</v>
      </c>
      <c r="E138" t="str">
        <f t="shared" si="18"/>
        <v>EI-</v>
      </c>
      <c r="F138" t="s">
        <v>20</v>
      </c>
      <c r="G138" t="s">
        <v>37</v>
      </c>
      <c r="H138" t="s">
        <v>1815</v>
      </c>
      <c r="I138" t="s">
        <v>39</v>
      </c>
      <c r="J138" t="s">
        <v>620</v>
      </c>
      <c r="K138" s="1">
        <v>45348.536805555559</v>
      </c>
      <c r="L138" t="s">
        <v>41</v>
      </c>
      <c r="N138" s="2">
        <v>45136</v>
      </c>
      <c r="O138" s="2">
        <v>45136</v>
      </c>
      <c r="P138">
        <v>4</v>
      </c>
      <c r="Q138">
        <v>4</v>
      </c>
      <c r="R138">
        <v>4</v>
      </c>
      <c r="S138">
        <v>4</v>
      </c>
      <c r="T138">
        <v>100</v>
      </c>
      <c r="U138" s="1">
        <v>45138.456250000003</v>
      </c>
      <c r="V138" s="1">
        <v>45348.536805555559</v>
      </c>
      <c r="W138" t="s">
        <v>92</v>
      </c>
      <c r="Z138" s="13">
        <f t="shared" si="19"/>
        <v>210.0805555555562</v>
      </c>
      <c r="AB138" t="s">
        <v>1200</v>
      </c>
      <c r="AC138" t="s">
        <v>54</v>
      </c>
      <c r="AD138" t="s">
        <v>1816</v>
      </c>
      <c r="AF138" t="s">
        <v>92</v>
      </c>
      <c r="AI138" s="2">
        <v>45134</v>
      </c>
      <c r="AJ138" t="s">
        <v>1049</v>
      </c>
      <c r="AK138" t="s">
        <v>46</v>
      </c>
      <c r="AN138" s="24">
        <f t="shared" si="24"/>
        <v>1</v>
      </c>
      <c r="AP138" t="s">
        <v>2442</v>
      </c>
      <c r="AQ138" s="21">
        <v>45163.423611111109</v>
      </c>
      <c r="AR138" s="20">
        <v>4</v>
      </c>
      <c r="AS138" s="21">
        <v>45136</v>
      </c>
      <c r="AT138" s="21">
        <f t="shared" si="20"/>
        <v>45136.333333333336</v>
      </c>
      <c r="AU138" s="21">
        <f t="shared" si="17"/>
        <v>45136.5</v>
      </c>
      <c r="AV138" s="21">
        <v>45348.536805555559</v>
      </c>
      <c r="AW138" s="1">
        <f t="shared" si="21"/>
        <v>45136.333333333336</v>
      </c>
      <c r="AX138">
        <v>0.24097222222189885</v>
      </c>
      <c r="BA138">
        <f t="shared" si="22"/>
        <v>0.16666666666666666</v>
      </c>
      <c r="BB138">
        <v>4</v>
      </c>
      <c r="BC138">
        <f t="shared" si="23"/>
        <v>40000</v>
      </c>
    </row>
    <row r="139" spans="1:55" x14ac:dyDescent="0.25">
      <c r="A139">
        <v>51321</v>
      </c>
      <c r="B139" t="s">
        <v>35</v>
      </c>
      <c r="C139" t="s">
        <v>36</v>
      </c>
      <c r="E139" t="str">
        <f t="shared" si="18"/>
        <v>EI-</v>
      </c>
      <c r="F139" t="s">
        <v>20</v>
      </c>
      <c r="G139" t="s">
        <v>47</v>
      </c>
      <c r="H139" t="s">
        <v>2037</v>
      </c>
      <c r="I139" t="s">
        <v>39</v>
      </c>
      <c r="J139" t="s">
        <v>842</v>
      </c>
      <c r="K139" s="1">
        <v>45407.466666666667</v>
      </c>
      <c r="L139" t="s">
        <v>41</v>
      </c>
      <c r="N139" s="2">
        <v>45178</v>
      </c>
      <c r="O139" s="2">
        <v>45178</v>
      </c>
      <c r="P139">
        <v>4</v>
      </c>
      <c r="Q139">
        <v>4</v>
      </c>
      <c r="R139">
        <v>4</v>
      </c>
      <c r="S139">
        <v>4</v>
      </c>
      <c r="T139">
        <v>0</v>
      </c>
      <c r="U139" s="1">
        <v>45177.396527777775</v>
      </c>
      <c r="V139" s="1">
        <v>45407.466666666667</v>
      </c>
      <c r="W139" t="s">
        <v>842</v>
      </c>
      <c r="Z139" s="13">
        <f t="shared" si="19"/>
        <v>230.07013888889196</v>
      </c>
      <c r="AB139" t="s">
        <v>2005</v>
      </c>
      <c r="AC139" t="s">
        <v>54</v>
      </c>
      <c r="AD139" t="s">
        <v>259</v>
      </c>
      <c r="AF139" t="s">
        <v>842</v>
      </c>
      <c r="AI139" s="2">
        <v>45177</v>
      </c>
      <c r="AJ139" t="s">
        <v>259</v>
      </c>
      <c r="AK139" t="s">
        <v>46</v>
      </c>
      <c r="AN139" s="24">
        <f t="shared" si="24"/>
        <v>1</v>
      </c>
      <c r="AP139" t="s">
        <v>2441</v>
      </c>
      <c r="AQ139" s="21">
        <v>44988.365972222222</v>
      </c>
      <c r="AR139" s="20">
        <v>4</v>
      </c>
      <c r="AS139" s="21">
        <v>45178</v>
      </c>
      <c r="AT139" s="21">
        <f t="shared" si="20"/>
        <v>45178.333333333336</v>
      </c>
      <c r="AU139" s="21">
        <f t="shared" si="17"/>
        <v>45178.5</v>
      </c>
      <c r="AV139" s="21">
        <v>45407.466666666667</v>
      </c>
      <c r="AW139" s="1">
        <f t="shared" si="21"/>
        <v>45178.333333333336</v>
      </c>
      <c r="AX139">
        <v>0.25138888888614019</v>
      </c>
      <c r="BA139">
        <f t="shared" si="22"/>
        <v>0.16666666666666666</v>
      </c>
      <c r="BB139">
        <v>4</v>
      </c>
      <c r="BC139">
        <f t="shared" si="23"/>
        <v>40000</v>
      </c>
    </row>
    <row r="140" spans="1:55" x14ac:dyDescent="0.25">
      <c r="A140">
        <v>47691</v>
      </c>
      <c r="B140" t="s">
        <v>35</v>
      </c>
      <c r="C140" t="s">
        <v>36</v>
      </c>
      <c r="E140" t="str">
        <f t="shared" si="18"/>
        <v>EI-</v>
      </c>
      <c r="F140" t="s">
        <v>20</v>
      </c>
      <c r="G140" t="s">
        <v>37</v>
      </c>
      <c r="H140" t="s">
        <v>1672</v>
      </c>
      <c r="I140" t="s">
        <v>39</v>
      </c>
      <c r="J140" t="s">
        <v>620</v>
      </c>
      <c r="K140" s="1">
        <v>45348.619444444441</v>
      </c>
      <c r="L140" t="s">
        <v>41</v>
      </c>
      <c r="N140" s="2">
        <v>45122</v>
      </c>
      <c r="O140" s="2">
        <v>45122</v>
      </c>
      <c r="P140">
        <v>4</v>
      </c>
      <c r="Q140">
        <v>4</v>
      </c>
      <c r="R140">
        <v>4</v>
      </c>
      <c r="S140">
        <v>4</v>
      </c>
      <c r="T140">
        <v>100</v>
      </c>
      <c r="U140" s="1">
        <v>45114.625</v>
      </c>
      <c r="V140" s="1">
        <v>45348.619444444441</v>
      </c>
      <c r="W140" t="s">
        <v>92</v>
      </c>
      <c r="Z140" s="13">
        <f t="shared" si="19"/>
        <v>233.99444444444089</v>
      </c>
      <c r="AB140" t="s">
        <v>153</v>
      </c>
      <c r="AC140">
        <v>633689</v>
      </c>
      <c r="AD140" t="s">
        <v>154</v>
      </c>
      <c r="AF140" t="s">
        <v>92</v>
      </c>
      <c r="AI140" s="2">
        <v>45114</v>
      </c>
      <c r="AJ140" t="s">
        <v>154</v>
      </c>
      <c r="AK140" t="s">
        <v>46</v>
      </c>
      <c r="AN140" s="24">
        <f t="shared" si="24"/>
        <v>1</v>
      </c>
      <c r="AP140" t="s">
        <v>2441</v>
      </c>
      <c r="AQ140" s="21">
        <v>45070.570138888892</v>
      </c>
      <c r="AR140" s="20">
        <v>4</v>
      </c>
      <c r="AS140" s="21">
        <v>45122</v>
      </c>
      <c r="AT140" s="21">
        <f t="shared" si="20"/>
        <v>45122.333333333336</v>
      </c>
      <c r="AU140" s="21">
        <f t="shared" si="17"/>
        <v>45122.5</v>
      </c>
      <c r="AV140" s="21">
        <v>45348.619444444441</v>
      </c>
      <c r="AW140" s="1">
        <f t="shared" si="21"/>
        <v>45122.333333333336</v>
      </c>
      <c r="AX140">
        <v>0.25624999999854481</v>
      </c>
      <c r="BA140">
        <f t="shared" si="22"/>
        <v>0.16666666666666666</v>
      </c>
      <c r="BB140">
        <v>4</v>
      </c>
      <c r="BC140">
        <f t="shared" si="23"/>
        <v>40000</v>
      </c>
    </row>
    <row r="141" spans="1:55" x14ac:dyDescent="0.25">
      <c r="A141">
        <v>47688</v>
      </c>
      <c r="B141" t="s">
        <v>35</v>
      </c>
      <c r="C141" t="s">
        <v>36</v>
      </c>
      <c r="E141" t="str">
        <f t="shared" si="18"/>
        <v>EI-</v>
      </c>
      <c r="F141" t="s">
        <v>20</v>
      </c>
      <c r="G141" t="s">
        <v>37</v>
      </c>
      <c r="H141" t="s">
        <v>1670</v>
      </c>
      <c r="I141" t="s">
        <v>39</v>
      </c>
      <c r="J141" t="s">
        <v>620</v>
      </c>
      <c r="K141" s="1">
        <v>45348.625</v>
      </c>
      <c r="L141" t="s">
        <v>41</v>
      </c>
      <c r="N141" s="2">
        <v>45116</v>
      </c>
      <c r="O141" s="2">
        <v>45116</v>
      </c>
      <c r="P141">
        <v>4</v>
      </c>
      <c r="Q141">
        <v>4</v>
      </c>
      <c r="R141">
        <v>4</v>
      </c>
      <c r="S141">
        <v>4</v>
      </c>
      <c r="T141">
        <v>100</v>
      </c>
      <c r="U141" s="1">
        <v>45114.619444444441</v>
      </c>
      <c r="V141" s="1">
        <v>45348.625</v>
      </c>
      <c r="W141" t="s">
        <v>92</v>
      </c>
      <c r="Z141" s="13">
        <f t="shared" si="19"/>
        <v>234.00555555555911</v>
      </c>
      <c r="AB141" t="s">
        <v>1671</v>
      </c>
      <c r="AC141" t="s">
        <v>54</v>
      </c>
      <c r="AD141" t="s">
        <v>641</v>
      </c>
      <c r="AF141" t="s">
        <v>92</v>
      </c>
      <c r="AI141" s="2">
        <v>45114</v>
      </c>
      <c r="AJ141" t="s">
        <v>230</v>
      </c>
      <c r="AK141" t="s">
        <v>46</v>
      </c>
      <c r="AN141" s="24">
        <f t="shared" si="24"/>
        <v>1</v>
      </c>
      <c r="AP141" t="s">
        <v>2444</v>
      </c>
      <c r="AQ141" s="21">
        <v>45030.688194444447</v>
      </c>
      <c r="AR141" s="20">
        <v>4</v>
      </c>
      <c r="AS141" s="21">
        <v>45116</v>
      </c>
      <c r="AT141" s="21">
        <f t="shared" si="20"/>
        <v>45116.333333333336</v>
      </c>
      <c r="AU141" s="21">
        <f t="shared" si="17"/>
        <v>45116.5</v>
      </c>
      <c r="AV141" s="21">
        <v>45348.625</v>
      </c>
      <c r="AW141" s="1">
        <f t="shared" si="21"/>
        <v>45116.333333333336</v>
      </c>
      <c r="AX141">
        <v>0.25694444444525288</v>
      </c>
      <c r="BA141">
        <f t="shared" si="22"/>
        <v>0.16666666666666666</v>
      </c>
      <c r="BB141">
        <v>4</v>
      </c>
      <c r="BC141">
        <f t="shared" si="23"/>
        <v>40000</v>
      </c>
    </row>
    <row r="142" spans="1:55" x14ac:dyDescent="0.25">
      <c r="A142">
        <v>43197</v>
      </c>
      <c r="B142" t="s">
        <v>35</v>
      </c>
      <c r="C142" t="s">
        <v>36</v>
      </c>
      <c r="E142" t="str">
        <f t="shared" si="18"/>
        <v>EI-</v>
      </c>
      <c r="F142" t="s">
        <v>20</v>
      </c>
      <c r="G142" t="s">
        <v>37</v>
      </c>
      <c r="H142" t="s">
        <v>1373</v>
      </c>
      <c r="I142" t="s">
        <v>39</v>
      </c>
      <c r="J142" t="s">
        <v>40</v>
      </c>
      <c r="K142" s="1">
        <v>45259.524305555555</v>
      </c>
      <c r="L142" t="s">
        <v>41</v>
      </c>
      <c r="N142" s="2">
        <v>45020</v>
      </c>
      <c r="O142" s="2">
        <v>45020</v>
      </c>
      <c r="P142">
        <v>4</v>
      </c>
      <c r="Q142">
        <v>4</v>
      </c>
      <c r="R142">
        <v>4</v>
      </c>
      <c r="S142">
        <v>4</v>
      </c>
      <c r="T142">
        <v>100</v>
      </c>
      <c r="U142" s="1">
        <v>45020.622916666667</v>
      </c>
      <c r="V142" s="1">
        <v>45259.524305555555</v>
      </c>
      <c r="W142" t="s">
        <v>39</v>
      </c>
      <c r="Z142" s="13">
        <f t="shared" si="19"/>
        <v>238.9013888888876</v>
      </c>
      <c r="AB142" t="s">
        <v>42</v>
      </c>
      <c r="AC142">
        <v>633459</v>
      </c>
      <c r="AD142" t="s">
        <v>43</v>
      </c>
      <c r="AF142" t="s">
        <v>948</v>
      </c>
      <c r="AI142" s="2">
        <v>45020</v>
      </c>
      <c r="AJ142" t="s">
        <v>43</v>
      </c>
      <c r="AK142" t="s">
        <v>46</v>
      </c>
      <c r="AN142" s="24">
        <f t="shared" si="24"/>
        <v>1</v>
      </c>
      <c r="AP142" t="s">
        <v>2441</v>
      </c>
      <c r="AQ142" s="21">
        <v>45062.604861111111</v>
      </c>
      <c r="AR142" s="20">
        <v>4</v>
      </c>
      <c r="AS142" s="21">
        <v>45020</v>
      </c>
      <c r="AT142" s="21">
        <f t="shared" si="20"/>
        <v>45020.333333333336</v>
      </c>
      <c r="AU142" s="21">
        <f t="shared" si="17"/>
        <v>45020.5</v>
      </c>
      <c r="AV142" s="21">
        <v>45259.524305555555</v>
      </c>
      <c r="AW142" s="1">
        <f t="shared" si="21"/>
        <v>45020.333333333336</v>
      </c>
      <c r="AX142">
        <v>0.26111111111094942</v>
      </c>
      <c r="BA142">
        <f t="shared" si="22"/>
        <v>0.16666666666666666</v>
      </c>
      <c r="BB142">
        <v>4</v>
      </c>
      <c r="BC142">
        <f t="shared" si="23"/>
        <v>40000</v>
      </c>
    </row>
    <row r="143" spans="1:55" x14ac:dyDescent="0.25">
      <c r="A143">
        <v>50612</v>
      </c>
      <c r="B143" t="s">
        <v>35</v>
      </c>
      <c r="C143" t="s">
        <v>36</v>
      </c>
      <c r="E143" t="str">
        <f t="shared" si="18"/>
        <v>EI-</v>
      </c>
      <c r="F143" t="s">
        <v>20</v>
      </c>
      <c r="G143" t="s">
        <v>37</v>
      </c>
      <c r="H143" t="s">
        <v>1505</v>
      </c>
      <c r="I143" t="s">
        <v>39</v>
      </c>
      <c r="J143" t="s">
        <v>842</v>
      </c>
      <c r="K143" s="1">
        <v>45407.427777777775</v>
      </c>
      <c r="L143" t="s">
        <v>41</v>
      </c>
      <c r="N143" s="2">
        <v>45171</v>
      </c>
      <c r="O143" s="2">
        <v>45171</v>
      </c>
      <c r="P143">
        <v>2</v>
      </c>
      <c r="Q143">
        <v>2</v>
      </c>
      <c r="R143">
        <v>4</v>
      </c>
      <c r="S143">
        <v>4</v>
      </c>
      <c r="T143">
        <v>0</v>
      </c>
      <c r="U143" s="1">
        <v>45166.490277777775</v>
      </c>
      <c r="V143" s="1">
        <v>45407.427777777775</v>
      </c>
      <c r="W143" t="s">
        <v>842</v>
      </c>
      <c r="Z143" s="13">
        <f t="shared" si="19"/>
        <v>240.9375</v>
      </c>
      <c r="AB143" t="s">
        <v>338</v>
      </c>
      <c r="AC143">
        <v>633799</v>
      </c>
      <c r="AD143" t="s">
        <v>681</v>
      </c>
      <c r="AF143" t="s">
        <v>454</v>
      </c>
      <c r="AI143" s="2">
        <v>45166</v>
      </c>
      <c r="AJ143" t="s">
        <v>119</v>
      </c>
      <c r="AK143" t="s">
        <v>46</v>
      </c>
      <c r="AN143" s="24">
        <f t="shared" si="24"/>
        <v>1</v>
      </c>
      <c r="AP143" t="s">
        <v>2444</v>
      </c>
      <c r="AQ143" s="21">
        <v>45065.598611111112</v>
      </c>
      <c r="AR143" s="20">
        <v>4</v>
      </c>
      <c r="AS143" s="21">
        <v>45171</v>
      </c>
      <c r="AT143" s="21">
        <f t="shared" si="20"/>
        <v>45171.333333333336</v>
      </c>
      <c r="AU143" s="21">
        <f t="shared" si="17"/>
        <v>45171.5</v>
      </c>
      <c r="AV143" s="21">
        <v>45407.427777777775</v>
      </c>
      <c r="AW143" s="1">
        <f t="shared" si="21"/>
        <v>45171.333333333336</v>
      </c>
      <c r="AX143">
        <v>0.28194444444670808</v>
      </c>
      <c r="BA143">
        <f t="shared" si="22"/>
        <v>0.16666666666666666</v>
      </c>
      <c r="BB143">
        <v>4</v>
      </c>
      <c r="BC143">
        <f t="shared" si="23"/>
        <v>40000</v>
      </c>
    </row>
    <row r="144" spans="1:55" x14ac:dyDescent="0.25">
      <c r="A144">
        <v>42589</v>
      </c>
      <c r="B144" t="s">
        <v>35</v>
      </c>
      <c r="C144" t="s">
        <v>36</v>
      </c>
      <c r="E144" t="str">
        <f t="shared" si="18"/>
        <v>EI-</v>
      </c>
      <c r="F144" t="s">
        <v>20</v>
      </c>
      <c r="G144" t="s">
        <v>37</v>
      </c>
      <c r="H144" t="s">
        <v>278</v>
      </c>
      <c r="I144" t="s">
        <v>39</v>
      </c>
      <c r="J144" t="s">
        <v>100</v>
      </c>
      <c r="K144" s="1">
        <v>45330.87222222222</v>
      </c>
      <c r="L144" t="s">
        <v>41</v>
      </c>
      <c r="N144" s="2">
        <v>45009</v>
      </c>
      <c r="O144" s="2">
        <v>45040</v>
      </c>
      <c r="P144">
        <v>1</v>
      </c>
      <c r="Q144">
        <v>1</v>
      </c>
      <c r="R144">
        <v>4</v>
      </c>
      <c r="S144">
        <v>4</v>
      </c>
      <c r="T144">
        <v>100</v>
      </c>
      <c r="U144" s="1">
        <v>45009.477777777778</v>
      </c>
      <c r="V144" s="1">
        <v>45330.87222222222</v>
      </c>
      <c r="W144" t="s">
        <v>239</v>
      </c>
      <c r="Z144" s="13">
        <f t="shared" si="19"/>
        <v>321.39444444444234</v>
      </c>
      <c r="AB144" t="s">
        <v>279</v>
      </c>
      <c r="AC144">
        <v>633654</v>
      </c>
      <c r="AD144" t="s">
        <v>280</v>
      </c>
      <c r="AI144" s="2">
        <v>45009</v>
      </c>
      <c r="AJ144" t="s">
        <v>281</v>
      </c>
      <c r="AK144" t="s">
        <v>46</v>
      </c>
      <c r="AN144" s="24">
        <f t="shared" si="24"/>
        <v>1</v>
      </c>
      <c r="AP144" t="s">
        <v>2443</v>
      </c>
      <c r="AQ144" s="21">
        <v>45099.538194444445</v>
      </c>
      <c r="AR144" s="20">
        <v>4</v>
      </c>
      <c r="AS144" s="21">
        <v>45009</v>
      </c>
      <c r="AT144" s="21">
        <f t="shared" si="20"/>
        <v>45009.333333333336</v>
      </c>
      <c r="AU144" s="21">
        <f t="shared" si="17"/>
        <v>45009.5</v>
      </c>
      <c r="AV144" s="21">
        <v>45330.87222222222</v>
      </c>
      <c r="AW144" s="1">
        <f t="shared" si="21"/>
        <v>45009.333333333336</v>
      </c>
      <c r="AX144">
        <v>0.29444444444379769</v>
      </c>
      <c r="BA144">
        <f t="shared" si="22"/>
        <v>0.16666666666666666</v>
      </c>
      <c r="BB144">
        <v>4</v>
      </c>
      <c r="BC144">
        <f t="shared" si="23"/>
        <v>40000</v>
      </c>
    </row>
    <row r="145" spans="1:55" x14ac:dyDescent="0.25">
      <c r="A145">
        <v>42656</v>
      </c>
      <c r="B145" t="s">
        <v>35</v>
      </c>
      <c r="C145" t="s">
        <v>36</v>
      </c>
      <c r="E145" t="str">
        <f t="shared" si="18"/>
        <v>EI-</v>
      </c>
      <c r="F145" t="s">
        <v>20</v>
      </c>
      <c r="G145" t="s">
        <v>37</v>
      </c>
      <c r="H145" t="s">
        <v>619</v>
      </c>
      <c r="I145" t="s">
        <v>39</v>
      </c>
      <c r="J145" t="s">
        <v>620</v>
      </c>
      <c r="K145" s="1">
        <v>45348.636805555558</v>
      </c>
      <c r="L145" t="s">
        <v>41</v>
      </c>
      <c r="N145" s="2">
        <v>45017</v>
      </c>
      <c r="O145" s="2">
        <v>45017</v>
      </c>
      <c r="P145">
        <v>4</v>
      </c>
      <c r="Q145">
        <v>4</v>
      </c>
      <c r="R145">
        <v>4</v>
      </c>
      <c r="S145">
        <v>4</v>
      </c>
      <c r="T145">
        <v>100</v>
      </c>
      <c r="U145" s="1">
        <v>45010.731249999997</v>
      </c>
      <c r="V145" s="1">
        <v>45348.636805555558</v>
      </c>
      <c r="W145" t="s">
        <v>92</v>
      </c>
      <c r="Z145" s="13">
        <f t="shared" si="19"/>
        <v>337.90555555556057</v>
      </c>
      <c r="AB145" t="s">
        <v>621</v>
      </c>
      <c r="AC145">
        <v>633374</v>
      </c>
      <c r="AD145" t="s">
        <v>622</v>
      </c>
      <c r="AF145" t="s">
        <v>92</v>
      </c>
      <c r="AI145" s="2">
        <v>45010</v>
      </c>
      <c r="AJ145" t="s">
        <v>81</v>
      </c>
      <c r="AK145" t="s">
        <v>46</v>
      </c>
      <c r="AN145" s="24">
        <f t="shared" si="24"/>
        <v>1</v>
      </c>
      <c r="AP145" t="s">
        <v>2443</v>
      </c>
      <c r="AQ145" s="21">
        <v>45055.538888888892</v>
      </c>
      <c r="AR145" s="20">
        <v>4</v>
      </c>
      <c r="AS145" s="21">
        <v>45017</v>
      </c>
      <c r="AT145" s="21">
        <f t="shared" si="20"/>
        <v>45017.333333333336</v>
      </c>
      <c r="AU145" s="21">
        <f t="shared" si="17"/>
        <v>45017.5</v>
      </c>
      <c r="AV145" s="21">
        <v>45348.636805555558</v>
      </c>
      <c r="AW145" s="1">
        <f t="shared" si="21"/>
        <v>45017.333333333336</v>
      </c>
      <c r="AX145">
        <v>0.29861111110949423</v>
      </c>
      <c r="BA145">
        <f t="shared" si="22"/>
        <v>0.16666666666666666</v>
      </c>
      <c r="BB145">
        <v>4</v>
      </c>
      <c r="BC145">
        <f t="shared" si="23"/>
        <v>40000</v>
      </c>
    </row>
    <row r="146" spans="1:55" x14ac:dyDescent="0.25">
      <c r="A146">
        <v>42210</v>
      </c>
      <c r="B146" t="s">
        <v>35</v>
      </c>
      <c r="C146" t="s">
        <v>36</v>
      </c>
      <c r="E146" t="str">
        <f t="shared" si="18"/>
        <v>EI-</v>
      </c>
      <c r="F146" t="s">
        <v>20</v>
      </c>
      <c r="G146" t="s">
        <v>37</v>
      </c>
      <c r="H146" t="s">
        <v>847</v>
      </c>
      <c r="I146" t="s">
        <v>39</v>
      </c>
      <c r="J146" t="s">
        <v>842</v>
      </c>
      <c r="K146" s="1">
        <v>45407.359722222223</v>
      </c>
      <c r="L146" t="s">
        <v>41</v>
      </c>
      <c r="N146" s="2">
        <v>45009</v>
      </c>
      <c r="O146" s="2">
        <v>45009</v>
      </c>
      <c r="P146">
        <v>2</v>
      </c>
      <c r="Q146">
        <v>2</v>
      </c>
      <c r="R146">
        <v>4</v>
      </c>
      <c r="S146">
        <v>4</v>
      </c>
      <c r="T146">
        <v>0</v>
      </c>
      <c r="U146" s="1">
        <v>45001.366666666669</v>
      </c>
      <c r="V146" s="1">
        <v>45407.359722222223</v>
      </c>
      <c r="W146" t="s">
        <v>842</v>
      </c>
      <c r="Z146" s="13">
        <f t="shared" si="19"/>
        <v>405.99305555555475</v>
      </c>
      <c r="AB146" t="s">
        <v>848</v>
      </c>
      <c r="AC146">
        <v>633371</v>
      </c>
      <c r="AD146" t="s">
        <v>849</v>
      </c>
      <c r="AF146" t="s">
        <v>842</v>
      </c>
      <c r="AI146" s="2">
        <v>45001</v>
      </c>
      <c r="AJ146" t="s">
        <v>226</v>
      </c>
      <c r="AK146" t="s">
        <v>46</v>
      </c>
      <c r="AN146" s="24">
        <f t="shared" si="24"/>
        <v>1</v>
      </c>
      <c r="AP146" t="s">
        <v>2444</v>
      </c>
      <c r="AQ146" s="21">
        <v>45057.815972222219</v>
      </c>
      <c r="AR146" s="20">
        <v>4</v>
      </c>
      <c r="AS146" s="21">
        <v>45009</v>
      </c>
      <c r="AT146" s="21">
        <f t="shared" si="20"/>
        <v>45009.333333333336</v>
      </c>
      <c r="AU146" s="21">
        <f t="shared" si="17"/>
        <v>45009.5</v>
      </c>
      <c r="AV146" s="21">
        <v>45407.359722222223</v>
      </c>
      <c r="AW146" s="1">
        <f t="shared" si="21"/>
        <v>45009.333333333336</v>
      </c>
      <c r="AX146">
        <v>0.32847222222335404</v>
      </c>
      <c r="BA146">
        <f t="shared" si="22"/>
        <v>0.16666666666666666</v>
      </c>
      <c r="BB146">
        <v>4</v>
      </c>
      <c r="BC146">
        <f t="shared" si="23"/>
        <v>40000</v>
      </c>
    </row>
    <row r="147" spans="1:55" hidden="1" x14ac:dyDescent="0.25">
      <c r="A147">
        <v>41873</v>
      </c>
      <c r="B147" t="s">
        <v>35</v>
      </c>
      <c r="C147" t="s">
        <v>36</v>
      </c>
      <c r="E147" t="str">
        <f t="shared" si="18"/>
        <v>EI-</v>
      </c>
      <c r="F147" t="s">
        <v>20</v>
      </c>
      <c r="G147" t="s">
        <v>51</v>
      </c>
      <c r="H147" t="s">
        <v>571</v>
      </c>
      <c r="I147" t="s">
        <v>39</v>
      </c>
      <c r="J147" t="s">
        <v>159</v>
      </c>
      <c r="K147" s="1">
        <v>45517.438888888886</v>
      </c>
      <c r="L147" t="s">
        <v>41</v>
      </c>
      <c r="N147" s="2">
        <v>45513</v>
      </c>
      <c r="O147" s="2">
        <v>45513</v>
      </c>
      <c r="P147">
        <v>4</v>
      </c>
      <c r="Q147">
        <v>4</v>
      </c>
      <c r="R147">
        <v>4</v>
      </c>
      <c r="S147">
        <v>4</v>
      </c>
      <c r="T147">
        <v>100</v>
      </c>
      <c r="U147" s="1">
        <v>44993.648611111108</v>
      </c>
      <c r="V147" s="1">
        <v>45517.438888888886</v>
      </c>
      <c r="W147" t="s">
        <v>159</v>
      </c>
      <c r="Z147" s="13">
        <f t="shared" si="19"/>
        <v>523.7902777777781</v>
      </c>
      <c r="AB147" t="s">
        <v>572</v>
      </c>
      <c r="AC147">
        <v>633466</v>
      </c>
      <c r="AD147" t="s">
        <v>573</v>
      </c>
      <c r="AF147" t="s">
        <v>574</v>
      </c>
      <c r="AI147" s="2">
        <v>44993</v>
      </c>
      <c r="AJ147" t="s">
        <v>575</v>
      </c>
      <c r="AK147" t="s">
        <v>46</v>
      </c>
      <c r="AN147" s="24">
        <f t="shared" si="24"/>
        <v>1</v>
      </c>
      <c r="AP147" t="s">
        <v>2444</v>
      </c>
      <c r="AQ147" s="21">
        <v>45057.811111111114</v>
      </c>
      <c r="AR147" s="20">
        <v>4</v>
      </c>
      <c r="AS147" s="21">
        <v>45513</v>
      </c>
      <c r="AT147" s="21">
        <f t="shared" si="20"/>
        <v>45513.333333333336</v>
      </c>
      <c r="AU147" s="21">
        <f t="shared" si="17"/>
        <v>45513.5</v>
      </c>
      <c r="AV147" s="21">
        <v>45517.438888888886</v>
      </c>
      <c r="AW147" s="1">
        <f t="shared" si="21"/>
        <v>45513.333333333336</v>
      </c>
      <c r="AX147">
        <v>0.33402777777519077</v>
      </c>
      <c r="BA147">
        <f t="shared" si="22"/>
        <v>0.16666666666666666</v>
      </c>
      <c r="BB147">
        <v>4</v>
      </c>
      <c r="BC147">
        <f t="shared" si="23"/>
        <v>40000</v>
      </c>
    </row>
    <row r="148" spans="1:55" x14ac:dyDescent="0.25">
      <c r="A148">
        <v>53538</v>
      </c>
      <c r="B148" t="s">
        <v>35</v>
      </c>
      <c r="C148" t="s">
        <v>36</v>
      </c>
      <c r="E148" t="str">
        <f t="shared" si="18"/>
        <v>RE-</v>
      </c>
      <c r="F148" t="s">
        <v>20</v>
      </c>
      <c r="G148" t="s">
        <v>47</v>
      </c>
      <c r="H148" t="s">
        <v>1560</v>
      </c>
      <c r="I148" t="s">
        <v>39</v>
      </c>
      <c r="J148" t="s">
        <v>239</v>
      </c>
      <c r="K148" s="1">
        <v>45222.703472222223</v>
      </c>
      <c r="L148" t="s">
        <v>41</v>
      </c>
      <c r="N148" s="2">
        <v>45222</v>
      </c>
      <c r="O148" s="2">
        <v>45222</v>
      </c>
      <c r="R148">
        <v>3</v>
      </c>
      <c r="S148">
        <v>3</v>
      </c>
      <c r="T148">
        <v>100</v>
      </c>
      <c r="U148" s="1">
        <v>45222.659722222219</v>
      </c>
      <c r="V148" s="1">
        <v>45222.703472222223</v>
      </c>
      <c r="W148" t="s">
        <v>239</v>
      </c>
      <c r="Z148" s="13">
        <f t="shared" si="19"/>
        <v>4.3750000004365575E-2</v>
      </c>
      <c r="AB148" t="s">
        <v>53</v>
      </c>
      <c r="AC148">
        <v>633459</v>
      </c>
      <c r="AD148" t="s">
        <v>43</v>
      </c>
      <c r="AI148" s="2">
        <v>45222</v>
      </c>
      <c r="AJ148" t="s">
        <v>43</v>
      </c>
      <c r="AK148" t="s">
        <v>46</v>
      </c>
      <c r="AN148" s="24">
        <f t="shared" si="24"/>
        <v>1</v>
      </c>
      <c r="AP148" t="s">
        <v>2441</v>
      </c>
      <c r="AQ148" s="21">
        <v>45114.554861111108</v>
      </c>
      <c r="AR148" s="20">
        <v>3</v>
      </c>
      <c r="AS148" s="21">
        <v>45222</v>
      </c>
      <c r="AT148" s="21">
        <f t="shared" si="20"/>
        <v>45222.333333333336</v>
      </c>
      <c r="AU148" s="21">
        <f t="shared" si="17"/>
        <v>45222.458333333336</v>
      </c>
      <c r="AV148" s="21">
        <v>45222.703472222223</v>
      </c>
      <c r="AW148" s="1">
        <f t="shared" si="21"/>
        <v>45222.333333333336</v>
      </c>
      <c r="AX148">
        <v>0.34652777777955635</v>
      </c>
      <c r="BA148">
        <f t="shared" si="22"/>
        <v>0.125</v>
      </c>
      <c r="BB148">
        <v>3</v>
      </c>
      <c r="BC148">
        <f t="shared" si="23"/>
        <v>30000</v>
      </c>
    </row>
    <row r="149" spans="1:55" x14ac:dyDescent="0.25">
      <c r="A149">
        <v>46249</v>
      </c>
      <c r="B149" t="s">
        <v>35</v>
      </c>
      <c r="C149" t="s">
        <v>36</v>
      </c>
      <c r="E149" t="str">
        <f t="shared" si="18"/>
        <v>EI-</v>
      </c>
      <c r="F149" t="s">
        <v>20</v>
      </c>
      <c r="G149" t="s">
        <v>37</v>
      </c>
      <c r="H149" t="s">
        <v>1449</v>
      </c>
      <c r="I149" t="s">
        <v>39</v>
      </c>
      <c r="J149" t="s">
        <v>92</v>
      </c>
      <c r="K149" s="1">
        <v>45082.945138888892</v>
      </c>
      <c r="L149" t="s">
        <v>41</v>
      </c>
      <c r="N149" s="2">
        <v>45082</v>
      </c>
      <c r="O149" s="2">
        <v>45082</v>
      </c>
      <c r="P149">
        <v>3</v>
      </c>
      <c r="Q149">
        <v>3</v>
      </c>
      <c r="R149">
        <v>3</v>
      </c>
      <c r="S149">
        <v>3</v>
      </c>
      <c r="T149">
        <v>100</v>
      </c>
      <c r="U149" s="1">
        <v>45082.798611111109</v>
      </c>
      <c r="V149" s="1">
        <v>45082.945138888892</v>
      </c>
      <c r="W149" t="s">
        <v>92</v>
      </c>
      <c r="Z149" s="13">
        <f t="shared" si="19"/>
        <v>0.14652777778246673</v>
      </c>
      <c r="AB149" t="s">
        <v>133</v>
      </c>
      <c r="AC149" t="s">
        <v>194</v>
      </c>
      <c r="AD149" t="s">
        <v>435</v>
      </c>
      <c r="AF149" t="s">
        <v>92</v>
      </c>
      <c r="AI149" s="2">
        <v>45082</v>
      </c>
      <c r="AJ149" t="s">
        <v>135</v>
      </c>
      <c r="AK149" t="s">
        <v>46</v>
      </c>
      <c r="AN149" s="24">
        <f t="shared" si="24"/>
        <v>1</v>
      </c>
      <c r="AP149" t="s">
        <v>2442</v>
      </c>
      <c r="AQ149" s="21">
        <v>44999.425000000003</v>
      </c>
      <c r="AR149" s="20">
        <v>3</v>
      </c>
      <c r="AS149" s="21">
        <v>45082</v>
      </c>
      <c r="AT149" s="21">
        <f t="shared" si="20"/>
        <v>45082.333333333336</v>
      </c>
      <c r="AU149" s="21">
        <f t="shared" si="17"/>
        <v>45082.458333333336</v>
      </c>
      <c r="AV149" s="21">
        <v>45082.945138888892</v>
      </c>
      <c r="AW149" s="1">
        <f t="shared" si="21"/>
        <v>45082.333333333336</v>
      </c>
      <c r="AX149">
        <v>0.351388888884685</v>
      </c>
      <c r="BA149">
        <f t="shared" si="22"/>
        <v>0.125</v>
      </c>
      <c r="BB149">
        <v>3</v>
      </c>
      <c r="BC149">
        <f t="shared" si="23"/>
        <v>30000</v>
      </c>
    </row>
    <row r="150" spans="1:55" x14ac:dyDescent="0.25">
      <c r="A150">
        <v>41635</v>
      </c>
      <c r="B150" t="s">
        <v>35</v>
      </c>
      <c r="C150" t="s">
        <v>36</v>
      </c>
      <c r="E150" t="str">
        <f t="shared" si="18"/>
        <v>EI-</v>
      </c>
      <c r="F150" t="s">
        <v>20</v>
      </c>
      <c r="G150" t="s">
        <v>51</v>
      </c>
      <c r="H150" t="s">
        <v>344</v>
      </c>
      <c r="I150" t="s">
        <v>39</v>
      </c>
      <c r="J150" t="s">
        <v>68</v>
      </c>
      <c r="K150" s="1">
        <v>44988.617361111108</v>
      </c>
      <c r="L150" t="s">
        <v>41</v>
      </c>
      <c r="N150" s="2">
        <v>44988</v>
      </c>
      <c r="O150" s="2">
        <v>44988</v>
      </c>
      <c r="P150">
        <v>3</v>
      </c>
      <c r="Q150">
        <v>3</v>
      </c>
      <c r="R150">
        <v>3</v>
      </c>
      <c r="S150">
        <v>3</v>
      </c>
      <c r="T150">
        <v>100</v>
      </c>
      <c r="U150" s="1">
        <v>44988.365972222222</v>
      </c>
      <c r="V150" s="1">
        <v>44988.617361111108</v>
      </c>
      <c r="W150" t="s">
        <v>68</v>
      </c>
      <c r="Z150" s="13">
        <f t="shared" si="19"/>
        <v>0.25138888888614019</v>
      </c>
      <c r="AB150" t="s">
        <v>345</v>
      </c>
      <c r="AC150" t="s">
        <v>54</v>
      </c>
      <c r="AD150" t="s">
        <v>346</v>
      </c>
      <c r="AF150" t="s">
        <v>85</v>
      </c>
      <c r="AI150" s="2">
        <v>44988</v>
      </c>
      <c r="AJ150" t="s">
        <v>81</v>
      </c>
      <c r="AK150" t="s">
        <v>46</v>
      </c>
      <c r="AN150" s="24">
        <f t="shared" si="24"/>
        <v>1</v>
      </c>
      <c r="AP150" t="s">
        <v>2444</v>
      </c>
      <c r="AQ150" s="21">
        <v>45063.675694444442</v>
      </c>
      <c r="AR150" s="20">
        <v>3</v>
      </c>
      <c r="AS150" s="21">
        <v>44988</v>
      </c>
      <c r="AT150" s="21">
        <f t="shared" si="20"/>
        <v>44988.333333333336</v>
      </c>
      <c r="AU150" s="21">
        <f t="shared" si="17"/>
        <v>44988.458333333336</v>
      </c>
      <c r="AV150" s="21">
        <v>44988.617361111108</v>
      </c>
      <c r="AW150" s="1">
        <f t="shared" si="21"/>
        <v>44988.333333333336</v>
      </c>
      <c r="AX150">
        <v>0.35694444444379769</v>
      </c>
      <c r="BA150">
        <f t="shared" si="22"/>
        <v>0.125</v>
      </c>
      <c r="BB150">
        <v>3</v>
      </c>
      <c r="BC150">
        <f t="shared" si="23"/>
        <v>30000</v>
      </c>
    </row>
    <row r="151" spans="1:55" x14ac:dyDescent="0.25">
      <c r="A151">
        <v>45247</v>
      </c>
      <c r="B151" t="s">
        <v>35</v>
      </c>
      <c r="C151" t="s">
        <v>36</v>
      </c>
      <c r="E151" t="str">
        <f t="shared" si="18"/>
        <v>EI-</v>
      </c>
      <c r="F151" t="s">
        <v>20</v>
      </c>
      <c r="G151" t="s">
        <v>51</v>
      </c>
      <c r="H151" t="s">
        <v>1219</v>
      </c>
      <c r="I151" t="s">
        <v>39</v>
      </c>
      <c r="J151" t="s">
        <v>159</v>
      </c>
      <c r="K151" s="1">
        <v>45062.865972222222</v>
      </c>
      <c r="L151" t="s">
        <v>41</v>
      </c>
      <c r="N151" s="2">
        <v>45062</v>
      </c>
      <c r="O151" s="2">
        <v>45062</v>
      </c>
      <c r="P151">
        <v>3</v>
      </c>
      <c r="Q151">
        <v>3</v>
      </c>
      <c r="R151">
        <v>3</v>
      </c>
      <c r="S151">
        <v>3</v>
      </c>
      <c r="T151">
        <v>100</v>
      </c>
      <c r="U151" s="1">
        <v>45062.604861111111</v>
      </c>
      <c r="V151" s="1">
        <v>45062.865972222222</v>
      </c>
      <c r="W151" t="s">
        <v>159</v>
      </c>
      <c r="Z151" s="13">
        <f t="shared" si="19"/>
        <v>0.26111111111094942</v>
      </c>
      <c r="AB151" t="s">
        <v>1003</v>
      </c>
      <c r="AC151">
        <v>633713</v>
      </c>
      <c r="AD151" t="s">
        <v>177</v>
      </c>
      <c r="AF151" t="s">
        <v>92</v>
      </c>
      <c r="AI151" s="2">
        <v>45062</v>
      </c>
      <c r="AJ151" t="s">
        <v>178</v>
      </c>
      <c r="AK151" t="s">
        <v>46</v>
      </c>
      <c r="AN151" s="24">
        <f t="shared" si="24"/>
        <v>1</v>
      </c>
      <c r="AP151" t="s">
        <v>2444</v>
      </c>
      <c r="AQ151" s="21">
        <v>45069.678472222222</v>
      </c>
      <c r="AR151" s="20">
        <v>3</v>
      </c>
      <c r="AS151" s="21">
        <v>45062</v>
      </c>
      <c r="AT151" s="21">
        <f t="shared" si="20"/>
        <v>45062.333333333336</v>
      </c>
      <c r="AU151" s="21">
        <f t="shared" si="17"/>
        <v>45062.458333333336</v>
      </c>
      <c r="AV151" s="21">
        <v>45062.865972222222</v>
      </c>
      <c r="AW151" s="1">
        <f t="shared" si="21"/>
        <v>45062.333333333336</v>
      </c>
      <c r="AX151">
        <v>0.37083333333430346</v>
      </c>
      <c r="BA151">
        <f t="shared" si="22"/>
        <v>0.125</v>
      </c>
      <c r="BB151">
        <v>3</v>
      </c>
      <c r="BC151">
        <f t="shared" si="23"/>
        <v>30000</v>
      </c>
    </row>
    <row r="152" spans="1:55" x14ac:dyDescent="0.25">
      <c r="A152">
        <v>53741</v>
      </c>
      <c r="B152" t="s">
        <v>35</v>
      </c>
      <c r="C152" t="s">
        <v>36</v>
      </c>
      <c r="E152" t="str">
        <f t="shared" si="18"/>
        <v>EI-</v>
      </c>
      <c r="F152" t="s">
        <v>20</v>
      </c>
      <c r="G152" t="s">
        <v>37</v>
      </c>
      <c r="H152" t="s">
        <v>2247</v>
      </c>
      <c r="I152" t="s">
        <v>39</v>
      </c>
      <c r="J152" t="s">
        <v>92</v>
      </c>
      <c r="K152" s="1">
        <v>45225.424305555556</v>
      </c>
      <c r="L152" t="s">
        <v>41</v>
      </c>
      <c r="N152" s="2">
        <v>45224</v>
      </c>
      <c r="O152" s="2">
        <v>45224</v>
      </c>
      <c r="P152">
        <v>3</v>
      </c>
      <c r="Q152">
        <v>3</v>
      </c>
      <c r="R152">
        <v>3</v>
      </c>
      <c r="S152">
        <v>3</v>
      </c>
      <c r="T152">
        <v>100</v>
      </c>
      <c r="U152" s="1">
        <v>45224.780555555553</v>
      </c>
      <c r="V152" s="1">
        <v>45225.424305555556</v>
      </c>
      <c r="W152" t="s">
        <v>92</v>
      </c>
      <c r="Z152" s="13">
        <f t="shared" si="19"/>
        <v>0.64375000000291038</v>
      </c>
      <c r="AB152" t="s">
        <v>1194</v>
      </c>
      <c r="AC152">
        <v>633992</v>
      </c>
      <c r="AD152" t="s">
        <v>427</v>
      </c>
      <c r="AF152" t="s">
        <v>92</v>
      </c>
      <c r="AI152" s="2">
        <v>45224</v>
      </c>
      <c r="AJ152" t="s">
        <v>375</v>
      </c>
      <c r="AK152" t="s">
        <v>46</v>
      </c>
      <c r="AN152" s="24">
        <f t="shared" si="24"/>
        <v>1</v>
      </c>
      <c r="AP152" t="s">
        <v>2441</v>
      </c>
      <c r="AQ152" s="21">
        <v>45086.541666666664</v>
      </c>
      <c r="AR152" s="20">
        <v>3</v>
      </c>
      <c r="AS152" s="21">
        <v>45224</v>
      </c>
      <c r="AT152" s="21">
        <f t="shared" si="20"/>
        <v>45224.333333333336</v>
      </c>
      <c r="AU152" s="21">
        <f t="shared" si="17"/>
        <v>45224.458333333336</v>
      </c>
      <c r="AV152" s="21">
        <v>45225.424305555556</v>
      </c>
      <c r="AW152" s="1">
        <f t="shared" si="21"/>
        <v>45224.333333333336</v>
      </c>
      <c r="AX152">
        <v>0.38263888889196096</v>
      </c>
      <c r="BA152">
        <f t="shared" si="22"/>
        <v>0.125</v>
      </c>
      <c r="BB152">
        <v>3</v>
      </c>
      <c r="BC152">
        <f t="shared" si="23"/>
        <v>30000</v>
      </c>
    </row>
    <row r="153" spans="1:55" x14ac:dyDescent="0.25">
      <c r="A153">
        <v>46351</v>
      </c>
      <c r="B153" t="s">
        <v>35</v>
      </c>
      <c r="C153" t="s">
        <v>36</v>
      </c>
      <c r="E153" t="str">
        <f t="shared" si="18"/>
        <v>EI-</v>
      </c>
      <c r="F153" t="s">
        <v>20</v>
      </c>
      <c r="G153" t="s">
        <v>37</v>
      </c>
      <c r="H153" t="s">
        <v>1461</v>
      </c>
      <c r="I153" t="s">
        <v>39</v>
      </c>
      <c r="J153" t="s">
        <v>92</v>
      </c>
      <c r="K153" s="1">
        <v>45084.595833333333</v>
      </c>
      <c r="L153" t="s">
        <v>41</v>
      </c>
      <c r="N153" s="2">
        <v>45083</v>
      </c>
      <c r="O153" s="2">
        <v>45083</v>
      </c>
      <c r="P153">
        <v>3</v>
      </c>
      <c r="Q153">
        <v>3</v>
      </c>
      <c r="R153">
        <v>3</v>
      </c>
      <c r="S153">
        <v>3</v>
      </c>
      <c r="T153">
        <v>100</v>
      </c>
      <c r="U153" s="1">
        <v>45083.831250000003</v>
      </c>
      <c r="V153" s="1">
        <v>45084.595833333333</v>
      </c>
      <c r="W153" t="s">
        <v>92</v>
      </c>
      <c r="Z153" s="13">
        <f t="shared" si="19"/>
        <v>0.76458333332993789</v>
      </c>
      <c r="AB153" t="s">
        <v>1296</v>
      </c>
      <c r="AC153" t="s">
        <v>54</v>
      </c>
      <c r="AD153" t="s">
        <v>1462</v>
      </c>
      <c r="AF153" t="s">
        <v>92</v>
      </c>
      <c r="AI153" s="2">
        <v>45083</v>
      </c>
      <c r="AJ153" t="s">
        <v>73</v>
      </c>
      <c r="AK153" t="s">
        <v>46</v>
      </c>
      <c r="AN153" s="24">
        <f t="shared" si="24"/>
        <v>1</v>
      </c>
      <c r="AP153" t="s">
        <v>2444</v>
      </c>
      <c r="AQ153" s="21">
        <v>45063.643055555556</v>
      </c>
      <c r="AR153" s="20">
        <v>3</v>
      </c>
      <c r="AS153" s="21">
        <v>45083</v>
      </c>
      <c r="AT153" s="21">
        <f t="shared" si="20"/>
        <v>45083.333333333336</v>
      </c>
      <c r="AU153" s="21">
        <f t="shared" si="17"/>
        <v>45083.458333333336</v>
      </c>
      <c r="AV153" s="21">
        <v>45084.595833333333</v>
      </c>
      <c r="AW153" s="1">
        <f t="shared" si="21"/>
        <v>45083.333333333336</v>
      </c>
      <c r="AX153">
        <v>0.39097222222335404</v>
      </c>
      <c r="BA153">
        <f t="shared" si="22"/>
        <v>0.125</v>
      </c>
      <c r="BB153">
        <v>3</v>
      </c>
      <c r="BC153">
        <f t="shared" si="23"/>
        <v>30000</v>
      </c>
    </row>
    <row r="154" spans="1:55" x14ac:dyDescent="0.25">
      <c r="A154">
        <v>40465</v>
      </c>
      <c r="B154" t="s">
        <v>35</v>
      </c>
      <c r="C154" t="s">
        <v>36</v>
      </c>
      <c r="E154" t="str">
        <f t="shared" si="18"/>
        <v>EI-</v>
      </c>
      <c r="F154" t="s">
        <v>20</v>
      </c>
      <c r="G154" t="s">
        <v>37</v>
      </c>
      <c r="H154" t="s">
        <v>590</v>
      </c>
      <c r="I154" t="s">
        <v>39</v>
      </c>
      <c r="J154" t="s">
        <v>159</v>
      </c>
      <c r="K154" s="1">
        <v>44959.411805555559</v>
      </c>
      <c r="L154" t="s">
        <v>41</v>
      </c>
      <c r="N154" s="2">
        <v>44958</v>
      </c>
      <c r="O154" s="2">
        <v>44958</v>
      </c>
      <c r="P154">
        <v>3</v>
      </c>
      <c r="Q154">
        <v>3</v>
      </c>
      <c r="R154">
        <v>3</v>
      </c>
      <c r="S154">
        <v>3</v>
      </c>
      <c r="T154">
        <v>100</v>
      </c>
      <c r="U154" s="1">
        <v>44958.607638888891</v>
      </c>
      <c r="V154" s="1">
        <v>44959.411805555559</v>
      </c>
      <c r="W154" t="s">
        <v>159</v>
      </c>
      <c r="Z154" s="13">
        <f t="shared" si="19"/>
        <v>0.80416666666860692</v>
      </c>
      <c r="AB154" t="s">
        <v>374</v>
      </c>
      <c r="AC154">
        <v>633738</v>
      </c>
      <c r="AD154" t="s">
        <v>375</v>
      </c>
      <c r="AF154" t="s">
        <v>92</v>
      </c>
      <c r="AI154" s="2">
        <v>44958</v>
      </c>
      <c r="AJ154" t="s">
        <v>375</v>
      </c>
      <c r="AK154" t="s">
        <v>46</v>
      </c>
      <c r="AN154" s="24">
        <f t="shared" si="24"/>
        <v>1</v>
      </c>
      <c r="AP154" t="s">
        <v>2443</v>
      </c>
      <c r="AQ154" s="21">
        <v>45128.362500000003</v>
      </c>
      <c r="AR154" s="20">
        <v>3</v>
      </c>
      <c r="AS154" s="21">
        <v>44958</v>
      </c>
      <c r="AT154" s="21">
        <f t="shared" si="20"/>
        <v>44958.333333333336</v>
      </c>
      <c r="AU154" s="21">
        <f t="shared" si="17"/>
        <v>44958.458333333336</v>
      </c>
      <c r="AV154" s="21">
        <v>44959.411805555559</v>
      </c>
      <c r="AW154" s="1">
        <f t="shared" si="21"/>
        <v>44958.333333333336</v>
      </c>
      <c r="AX154">
        <v>0.4256944444423425</v>
      </c>
      <c r="BA154">
        <f t="shared" si="22"/>
        <v>0.125</v>
      </c>
      <c r="BB154">
        <v>3</v>
      </c>
      <c r="BC154">
        <f t="shared" si="23"/>
        <v>30000</v>
      </c>
    </row>
    <row r="155" spans="1:55" x14ac:dyDescent="0.25">
      <c r="A155">
        <v>45341</v>
      </c>
      <c r="B155" t="s">
        <v>35</v>
      </c>
      <c r="C155" t="s">
        <v>36</v>
      </c>
      <c r="E155" t="str">
        <f t="shared" si="18"/>
        <v>EI-</v>
      </c>
      <c r="F155" t="s">
        <v>20</v>
      </c>
      <c r="G155" t="s">
        <v>37</v>
      </c>
      <c r="H155" t="s">
        <v>1248</v>
      </c>
      <c r="I155" t="s">
        <v>39</v>
      </c>
      <c r="J155" t="s">
        <v>159</v>
      </c>
      <c r="K155" s="1">
        <v>45064.658333333333</v>
      </c>
      <c r="L155" t="s">
        <v>41</v>
      </c>
      <c r="N155" s="2">
        <v>45063</v>
      </c>
      <c r="O155" s="2">
        <v>45063</v>
      </c>
      <c r="P155">
        <v>3</v>
      </c>
      <c r="Q155">
        <v>3</v>
      </c>
      <c r="R155">
        <v>3</v>
      </c>
      <c r="S155">
        <v>3</v>
      </c>
      <c r="T155">
        <v>100</v>
      </c>
      <c r="U155" s="1">
        <v>45063.851388888892</v>
      </c>
      <c r="V155" s="1">
        <v>45064.658333333333</v>
      </c>
      <c r="W155" t="s">
        <v>159</v>
      </c>
      <c r="Z155" s="13">
        <f t="shared" si="19"/>
        <v>0.80694444444088731</v>
      </c>
      <c r="AB155" t="s">
        <v>437</v>
      </c>
      <c r="AC155">
        <v>633738</v>
      </c>
      <c r="AD155" t="s">
        <v>375</v>
      </c>
      <c r="AF155" t="s">
        <v>92</v>
      </c>
      <c r="AI155" s="2">
        <v>45063</v>
      </c>
      <c r="AJ155" t="s">
        <v>375</v>
      </c>
      <c r="AK155" t="s">
        <v>46</v>
      </c>
      <c r="AN155" s="24">
        <f t="shared" si="24"/>
        <v>1</v>
      </c>
      <c r="AP155" t="s">
        <v>2444</v>
      </c>
      <c r="AQ155" s="21">
        <v>45195.709027777775</v>
      </c>
      <c r="AR155" s="20">
        <v>3</v>
      </c>
      <c r="AS155" s="21">
        <v>45063</v>
      </c>
      <c r="AT155" s="21">
        <f t="shared" si="20"/>
        <v>45063.333333333336</v>
      </c>
      <c r="AU155" s="21">
        <f t="shared" si="17"/>
        <v>45063.458333333336</v>
      </c>
      <c r="AV155" s="21">
        <v>45064.658333333333</v>
      </c>
      <c r="AW155" s="1">
        <f t="shared" si="21"/>
        <v>45063.333333333336</v>
      </c>
      <c r="AX155">
        <v>0.51041666667151731</v>
      </c>
      <c r="BA155">
        <f t="shared" si="22"/>
        <v>0.125</v>
      </c>
      <c r="BB155">
        <v>3</v>
      </c>
      <c r="BC155">
        <f t="shared" si="23"/>
        <v>30000</v>
      </c>
    </row>
    <row r="156" spans="1:55" x14ac:dyDescent="0.25">
      <c r="A156">
        <v>49748</v>
      </c>
      <c r="B156" t="s">
        <v>35</v>
      </c>
      <c r="C156" t="s">
        <v>36</v>
      </c>
      <c r="E156" t="str">
        <f t="shared" si="18"/>
        <v>EI-</v>
      </c>
      <c r="F156" t="s">
        <v>20</v>
      </c>
      <c r="G156" t="s">
        <v>37</v>
      </c>
      <c r="H156" t="s">
        <v>1890</v>
      </c>
      <c r="I156" t="s">
        <v>39</v>
      </c>
      <c r="J156" t="s">
        <v>92</v>
      </c>
      <c r="K156" s="1">
        <v>45151.388888888891</v>
      </c>
      <c r="L156" t="s">
        <v>41</v>
      </c>
      <c r="N156" s="2">
        <v>45150</v>
      </c>
      <c r="O156" s="2">
        <v>45150</v>
      </c>
      <c r="P156">
        <v>3</v>
      </c>
      <c r="Q156">
        <v>3</v>
      </c>
      <c r="R156">
        <v>3</v>
      </c>
      <c r="S156">
        <v>3</v>
      </c>
      <c r="T156">
        <v>100</v>
      </c>
      <c r="U156" s="1">
        <v>45150.577777777777</v>
      </c>
      <c r="V156" s="1">
        <v>45151.388888888891</v>
      </c>
      <c r="W156" t="s">
        <v>92</v>
      </c>
      <c r="Z156" s="13">
        <f t="shared" si="19"/>
        <v>0.81111111111385981</v>
      </c>
      <c r="AB156" t="s">
        <v>534</v>
      </c>
      <c r="AC156" t="s">
        <v>535</v>
      </c>
      <c r="AD156" t="s">
        <v>536</v>
      </c>
      <c r="AF156" t="s">
        <v>92</v>
      </c>
      <c r="AI156" s="2">
        <v>45150</v>
      </c>
      <c r="AJ156" t="s">
        <v>558</v>
      </c>
      <c r="AK156" t="s">
        <v>46</v>
      </c>
      <c r="AN156" s="24">
        <f t="shared" si="24"/>
        <v>1</v>
      </c>
      <c r="AP156" t="s">
        <v>2444</v>
      </c>
      <c r="AQ156" s="21">
        <v>45057.618055555555</v>
      </c>
      <c r="AR156" s="20">
        <v>3</v>
      </c>
      <c r="AS156" s="21">
        <v>45150</v>
      </c>
      <c r="AT156" s="21">
        <f t="shared" si="20"/>
        <v>45150.333333333336</v>
      </c>
      <c r="AU156" s="21">
        <f t="shared" si="17"/>
        <v>45150.458333333336</v>
      </c>
      <c r="AV156" s="21">
        <v>45151.388888888891</v>
      </c>
      <c r="AW156" s="1">
        <f t="shared" si="21"/>
        <v>45150.333333333336</v>
      </c>
      <c r="AX156">
        <v>0.5194444444423425</v>
      </c>
      <c r="BA156">
        <f t="shared" si="22"/>
        <v>0.125</v>
      </c>
      <c r="BB156">
        <v>3</v>
      </c>
      <c r="BC156">
        <f t="shared" si="23"/>
        <v>30000</v>
      </c>
    </row>
    <row r="157" spans="1:55" x14ac:dyDescent="0.25">
      <c r="A157">
        <v>53525</v>
      </c>
      <c r="B157" t="s">
        <v>35</v>
      </c>
      <c r="C157" t="s">
        <v>36</v>
      </c>
      <c r="E157" t="str">
        <f t="shared" si="18"/>
        <v>RE-</v>
      </c>
      <c r="F157" t="s">
        <v>20</v>
      </c>
      <c r="G157" t="s">
        <v>37</v>
      </c>
      <c r="H157" t="s">
        <v>2231</v>
      </c>
      <c r="I157" t="s">
        <v>39</v>
      </c>
      <c r="J157" t="s">
        <v>239</v>
      </c>
      <c r="K157" s="1">
        <v>45223.402083333334</v>
      </c>
      <c r="L157" t="s">
        <v>41</v>
      </c>
      <c r="N157" s="2">
        <v>45223</v>
      </c>
      <c r="O157" s="2">
        <v>45223</v>
      </c>
      <c r="R157">
        <v>3</v>
      </c>
      <c r="S157">
        <v>3</v>
      </c>
      <c r="T157">
        <v>100</v>
      </c>
      <c r="U157" s="1">
        <v>45222.525000000001</v>
      </c>
      <c r="V157" s="1">
        <v>45223.402083333334</v>
      </c>
      <c r="W157" t="s">
        <v>239</v>
      </c>
      <c r="Z157" s="13">
        <f t="shared" si="19"/>
        <v>0.87708333333284827</v>
      </c>
      <c r="AB157" t="s">
        <v>75</v>
      </c>
      <c r="AC157">
        <v>633520</v>
      </c>
      <c r="AD157" t="s">
        <v>936</v>
      </c>
      <c r="AI157" s="2">
        <v>45222</v>
      </c>
      <c r="AJ157" t="s">
        <v>77</v>
      </c>
      <c r="AK157" t="s">
        <v>46</v>
      </c>
      <c r="AN157" s="24" t="str">
        <f t="shared" si="24"/>
        <v xml:space="preserve"> </v>
      </c>
      <c r="AP157" t="s">
        <v>2444</v>
      </c>
      <c r="AQ157" s="21">
        <v>45057.611111111109</v>
      </c>
      <c r="AR157" s="20">
        <v>3</v>
      </c>
      <c r="AS157" s="21">
        <v>45223</v>
      </c>
      <c r="AT157" s="21">
        <f t="shared" si="20"/>
        <v>45223.333333333336</v>
      </c>
      <c r="AU157" s="21">
        <f t="shared" si="17"/>
        <v>45223.458333333336</v>
      </c>
      <c r="AV157" s="21">
        <v>45223.402083333334</v>
      </c>
      <c r="AW157" s="1">
        <f t="shared" si="21"/>
        <v>45223.333333333336</v>
      </c>
      <c r="AX157">
        <v>0.52708333333430346</v>
      </c>
      <c r="BA157">
        <f t="shared" si="22"/>
        <v>0.125</v>
      </c>
      <c r="BB157">
        <v>3</v>
      </c>
      <c r="BC157">
        <f t="shared" si="23"/>
        <v>30000</v>
      </c>
    </row>
    <row r="158" spans="1:55" x14ac:dyDescent="0.25">
      <c r="A158">
        <v>43487</v>
      </c>
      <c r="B158" t="s">
        <v>35</v>
      </c>
      <c r="C158" t="s">
        <v>36</v>
      </c>
      <c r="E158" t="str">
        <f t="shared" si="18"/>
        <v>EI-</v>
      </c>
      <c r="F158" t="s">
        <v>20</v>
      </c>
      <c r="G158" t="s">
        <v>37</v>
      </c>
      <c r="H158" t="s">
        <v>964</v>
      </c>
      <c r="I158" t="s">
        <v>39</v>
      </c>
      <c r="J158" t="s">
        <v>159</v>
      </c>
      <c r="K158" s="1">
        <v>45028.444444444445</v>
      </c>
      <c r="L158" t="s">
        <v>41</v>
      </c>
      <c r="N158" s="2">
        <v>45027</v>
      </c>
      <c r="O158" s="2">
        <v>45027</v>
      </c>
      <c r="P158">
        <v>3</v>
      </c>
      <c r="Q158">
        <v>3</v>
      </c>
      <c r="R158">
        <v>3</v>
      </c>
      <c r="S158">
        <v>3</v>
      </c>
      <c r="T158">
        <v>100</v>
      </c>
      <c r="U158" s="1">
        <v>45027.438194444447</v>
      </c>
      <c r="V158" s="1">
        <v>45028.444444444445</v>
      </c>
      <c r="W158" t="s">
        <v>159</v>
      </c>
      <c r="Z158" s="13">
        <f t="shared" si="19"/>
        <v>1.0062499999985448</v>
      </c>
      <c r="AB158" t="s">
        <v>75</v>
      </c>
      <c r="AC158">
        <v>633520</v>
      </c>
      <c r="AD158" t="s">
        <v>77</v>
      </c>
      <c r="AF158" t="s">
        <v>92</v>
      </c>
      <c r="AI158" s="2">
        <v>45027</v>
      </c>
      <c r="AJ158" t="s">
        <v>77</v>
      </c>
      <c r="AK158" t="s">
        <v>46</v>
      </c>
      <c r="AN158" s="24">
        <f t="shared" si="24"/>
        <v>1</v>
      </c>
      <c r="AP158" t="s">
        <v>2444</v>
      </c>
      <c r="AQ158" s="21">
        <v>45033.426388888889</v>
      </c>
      <c r="AR158" s="20">
        <v>3</v>
      </c>
      <c r="AS158" s="21">
        <v>45027</v>
      </c>
      <c r="AT158" s="21">
        <f t="shared" si="20"/>
        <v>45027.333333333336</v>
      </c>
      <c r="AU158" s="21">
        <f t="shared" si="17"/>
        <v>45027.458333333336</v>
      </c>
      <c r="AV158" s="21">
        <v>45028.444444444445</v>
      </c>
      <c r="AW158" s="1">
        <f t="shared" si="21"/>
        <v>45027.333333333336</v>
      </c>
      <c r="AX158">
        <v>0.52777777778101154</v>
      </c>
      <c r="BA158">
        <f t="shared" si="22"/>
        <v>0.125</v>
      </c>
      <c r="BB158">
        <v>3</v>
      </c>
      <c r="BC158">
        <f t="shared" si="23"/>
        <v>30000</v>
      </c>
    </row>
    <row r="159" spans="1:55" x14ac:dyDescent="0.25">
      <c r="A159">
        <v>46914</v>
      </c>
      <c r="B159" t="s">
        <v>35</v>
      </c>
      <c r="C159" t="s">
        <v>36</v>
      </c>
      <c r="E159" t="str">
        <f t="shared" si="18"/>
        <v>EI-</v>
      </c>
      <c r="F159" t="s">
        <v>20</v>
      </c>
      <c r="G159" t="s">
        <v>37</v>
      </c>
      <c r="H159" t="s">
        <v>1561</v>
      </c>
      <c r="I159" t="s">
        <v>39</v>
      </c>
      <c r="J159" t="s">
        <v>92</v>
      </c>
      <c r="K159" s="1">
        <v>45097.649305555555</v>
      </c>
      <c r="L159" t="s">
        <v>41</v>
      </c>
      <c r="N159" s="2">
        <v>45039</v>
      </c>
      <c r="O159" s="2">
        <v>45039</v>
      </c>
      <c r="P159">
        <v>3</v>
      </c>
      <c r="Q159">
        <v>3</v>
      </c>
      <c r="R159">
        <v>3</v>
      </c>
      <c r="S159">
        <v>3</v>
      </c>
      <c r="T159">
        <v>100</v>
      </c>
      <c r="U159" s="1">
        <v>45096.593055555553</v>
      </c>
      <c r="V159" s="1">
        <v>45097.649305555555</v>
      </c>
      <c r="W159" t="s">
        <v>92</v>
      </c>
      <c r="Z159" s="13">
        <f t="shared" si="19"/>
        <v>1.0562500000014552</v>
      </c>
      <c r="AB159" t="s">
        <v>455</v>
      </c>
      <c r="AC159">
        <v>633510</v>
      </c>
      <c r="AD159" t="s">
        <v>198</v>
      </c>
      <c r="AF159" t="s">
        <v>92</v>
      </c>
      <c r="AI159" s="2">
        <v>45096</v>
      </c>
      <c r="AJ159" t="s">
        <v>198</v>
      </c>
      <c r="AK159" t="s">
        <v>46</v>
      </c>
      <c r="AN159" s="24">
        <f t="shared" si="24"/>
        <v>1</v>
      </c>
      <c r="AP159" t="s">
        <v>2444</v>
      </c>
      <c r="AQ159" s="21">
        <v>45183.770138888889</v>
      </c>
      <c r="AR159" s="20">
        <v>3</v>
      </c>
      <c r="AS159" s="21">
        <v>45039</v>
      </c>
      <c r="AT159" s="21">
        <f t="shared" si="20"/>
        <v>45039.333333333336</v>
      </c>
      <c r="AU159" s="21">
        <f t="shared" si="17"/>
        <v>45039.458333333336</v>
      </c>
      <c r="AV159" s="21">
        <v>45097.649305555555</v>
      </c>
      <c r="AW159" s="1">
        <f t="shared" si="21"/>
        <v>45039.333333333336</v>
      </c>
      <c r="AX159">
        <v>0.64166666667006211</v>
      </c>
      <c r="BA159">
        <f t="shared" si="22"/>
        <v>0.125</v>
      </c>
      <c r="BB159">
        <v>3</v>
      </c>
      <c r="BC159">
        <f t="shared" si="23"/>
        <v>30000</v>
      </c>
    </row>
    <row r="160" spans="1:55" x14ac:dyDescent="0.25">
      <c r="A160">
        <v>47668</v>
      </c>
      <c r="B160" t="s">
        <v>35</v>
      </c>
      <c r="C160" t="s">
        <v>36</v>
      </c>
      <c r="E160" t="str">
        <f t="shared" si="18"/>
        <v>EI-</v>
      </c>
      <c r="F160" t="s">
        <v>20</v>
      </c>
      <c r="G160" t="s">
        <v>37</v>
      </c>
      <c r="H160" t="s">
        <v>1667</v>
      </c>
      <c r="I160" t="s">
        <v>39</v>
      </c>
      <c r="J160" t="s">
        <v>92</v>
      </c>
      <c r="K160" s="1">
        <v>45114.904861111114</v>
      </c>
      <c r="L160" t="s">
        <v>41</v>
      </c>
      <c r="N160" s="2">
        <v>45114</v>
      </c>
      <c r="O160" s="2">
        <v>45114</v>
      </c>
      <c r="P160">
        <v>3</v>
      </c>
      <c r="Q160">
        <v>3</v>
      </c>
      <c r="R160">
        <v>3</v>
      </c>
      <c r="S160">
        <v>3</v>
      </c>
      <c r="T160">
        <v>100</v>
      </c>
      <c r="U160" s="1">
        <v>45113.828472222223</v>
      </c>
      <c r="V160" s="1">
        <v>45114.904861111114</v>
      </c>
      <c r="W160" t="s">
        <v>92</v>
      </c>
      <c r="Z160" s="13">
        <f t="shared" si="19"/>
        <v>1.0763888888905058</v>
      </c>
      <c r="AB160" t="s">
        <v>289</v>
      </c>
      <c r="AC160">
        <v>633636</v>
      </c>
      <c r="AD160" t="s">
        <v>403</v>
      </c>
      <c r="AF160" t="s">
        <v>92</v>
      </c>
      <c r="AI160" s="2">
        <v>45113</v>
      </c>
      <c r="AJ160" t="s">
        <v>290</v>
      </c>
      <c r="AK160" t="s">
        <v>46</v>
      </c>
      <c r="AN160" s="24">
        <f t="shared" si="24"/>
        <v>1</v>
      </c>
      <c r="AP160" t="s">
        <v>2441</v>
      </c>
      <c r="AQ160" s="21">
        <v>45224.780555555553</v>
      </c>
      <c r="AR160" s="20">
        <v>3</v>
      </c>
      <c r="AS160" s="21">
        <v>45114</v>
      </c>
      <c r="AT160" s="21">
        <f t="shared" si="20"/>
        <v>45114.333333333336</v>
      </c>
      <c r="AU160" s="21">
        <f t="shared" si="17"/>
        <v>45114.458333333336</v>
      </c>
      <c r="AV160" s="21">
        <v>45114.904861111114</v>
      </c>
      <c r="AW160" s="1">
        <f t="shared" si="21"/>
        <v>45114.333333333336</v>
      </c>
      <c r="AX160">
        <v>0.64375000000291038</v>
      </c>
      <c r="BA160">
        <f t="shared" si="22"/>
        <v>0.125</v>
      </c>
      <c r="BB160">
        <v>3</v>
      </c>
      <c r="BC160">
        <f t="shared" si="23"/>
        <v>30000</v>
      </c>
    </row>
    <row r="161" spans="1:55" hidden="1" x14ac:dyDescent="0.25">
      <c r="A161">
        <v>52134</v>
      </c>
      <c r="B161" t="s">
        <v>35</v>
      </c>
      <c r="C161" t="s">
        <v>36</v>
      </c>
      <c r="E161" t="str">
        <f t="shared" si="18"/>
        <v>EI-</v>
      </c>
      <c r="F161" t="s">
        <v>20</v>
      </c>
      <c r="G161" t="s">
        <v>37</v>
      </c>
      <c r="H161" t="s">
        <v>2123</v>
      </c>
      <c r="I161" t="s">
        <v>39</v>
      </c>
      <c r="J161" t="s">
        <v>92</v>
      </c>
      <c r="K161" s="1">
        <v>45196.508333333331</v>
      </c>
      <c r="L161" t="s">
        <v>41</v>
      </c>
      <c r="P161">
        <v>3</v>
      </c>
      <c r="Q161">
        <v>3</v>
      </c>
      <c r="R161">
        <v>3</v>
      </c>
      <c r="S161">
        <v>3</v>
      </c>
      <c r="T161">
        <v>100</v>
      </c>
      <c r="U161" s="1">
        <v>45195.425000000003</v>
      </c>
      <c r="V161" s="1">
        <v>45196.508333333331</v>
      </c>
      <c r="W161" t="s">
        <v>92</v>
      </c>
      <c r="Z161" s="13">
        <f t="shared" si="19"/>
        <v>1.0833333333284827</v>
      </c>
      <c r="AB161" t="s">
        <v>727</v>
      </c>
      <c r="AC161">
        <v>633520</v>
      </c>
      <c r="AD161" t="s">
        <v>77</v>
      </c>
      <c r="AF161" t="s">
        <v>92</v>
      </c>
      <c r="AI161" s="2">
        <v>45195</v>
      </c>
      <c r="AJ161" t="s">
        <v>77</v>
      </c>
      <c r="AK161" t="s">
        <v>46</v>
      </c>
      <c r="AN161" s="24" t="e">
        <f t="shared" si="24"/>
        <v>#VALUE!</v>
      </c>
      <c r="AP161" t="s">
        <v>2444</v>
      </c>
      <c r="AQ161" s="21">
        <v>45156.40625</v>
      </c>
      <c r="AR161" s="20">
        <v>3</v>
      </c>
      <c r="AT161" s="21" t="str">
        <f t="shared" si="20"/>
        <v xml:space="preserve"> </v>
      </c>
      <c r="AU161" s="21" t="str">
        <f t="shared" si="17"/>
        <v xml:space="preserve"> </v>
      </c>
      <c r="AV161" s="21">
        <v>45196.508333333331</v>
      </c>
      <c r="AW161" s="1">
        <f t="shared" si="21"/>
        <v>0.33333333333333331</v>
      </c>
      <c r="AX161">
        <v>0.65347222222044365</v>
      </c>
      <c r="BA161">
        <f t="shared" si="22"/>
        <v>0.125</v>
      </c>
      <c r="BB161">
        <v>3</v>
      </c>
      <c r="BC161">
        <f t="shared" si="23"/>
        <v>30000</v>
      </c>
    </row>
    <row r="162" spans="1:55" x14ac:dyDescent="0.25">
      <c r="A162">
        <v>47426</v>
      </c>
      <c r="B162" t="s">
        <v>35</v>
      </c>
      <c r="C162" t="s">
        <v>36</v>
      </c>
      <c r="E162" t="str">
        <f t="shared" si="18"/>
        <v>EI-</v>
      </c>
      <c r="F162" t="s">
        <v>20</v>
      </c>
      <c r="G162" t="s">
        <v>37</v>
      </c>
      <c r="H162" t="s">
        <v>1619</v>
      </c>
      <c r="I162" t="s">
        <v>39</v>
      </c>
      <c r="J162" t="s">
        <v>92</v>
      </c>
      <c r="K162" s="1">
        <v>45108.886111111111</v>
      </c>
      <c r="L162" t="s">
        <v>41</v>
      </c>
      <c r="N162" s="2">
        <v>45107</v>
      </c>
      <c r="O162" s="2">
        <v>45107</v>
      </c>
      <c r="P162">
        <v>3</v>
      </c>
      <c r="Q162">
        <v>3</v>
      </c>
      <c r="R162">
        <v>3</v>
      </c>
      <c r="S162">
        <v>3</v>
      </c>
      <c r="T162">
        <v>100</v>
      </c>
      <c r="U162" s="1">
        <v>45107.784722222219</v>
      </c>
      <c r="V162" s="1">
        <v>45108.886111111111</v>
      </c>
      <c r="W162" t="s">
        <v>92</v>
      </c>
      <c r="Z162" s="13">
        <f t="shared" si="19"/>
        <v>1.101388888891961</v>
      </c>
      <c r="AB162" t="s">
        <v>289</v>
      </c>
      <c r="AC162">
        <v>633636</v>
      </c>
      <c r="AD162" t="s">
        <v>1601</v>
      </c>
      <c r="AF162" t="s">
        <v>92</v>
      </c>
      <c r="AI162" s="2">
        <v>45107</v>
      </c>
      <c r="AJ162" t="s">
        <v>290</v>
      </c>
      <c r="AK162" t="s">
        <v>46</v>
      </c>
      <c r="AN162" s="24">
        <f t="shared" si="24"/>
        <v>1</v>
      </c>
      <c r="AP162" t="s">
        <v>2443</v>
      </c>
      <c r="AQ162" s="21">
        <v>45216.724999999999</v>
      </c>
      <c r="AR162" s="20">
        <v>3</v>
      </c>
      <c r="AS162" s="21">
        <v>45107</v>
      </c>
      <c r="AT162" s="21">
        <f t="shared" si="20"/>
        <v>45107.333333333336</v>
      </c>
      <c r="AU162" s="21">
        <f t="shared" si="17"/>
        <v>45107.458333333336</v>
      </c>
      <c r="AV162" s="21">
        <v>45108.886111111111</v>
      </c>
      <c r="AW162" s="1">
        <f t="shared" si="21"/>
        <v>45107.333333333336</v>
      </c>
      <c r="AX162">
        <v>0.66249999999854481</v>
      </c>
      <c r="BA162">
        <f t="shared" si="22"/>
        <v>0.125</v>
      </c>
      <c r="BB162">
        <v>3</v>
      </c>
      <c r="BC162">
        <f t="shared" si="23"/>
        <v>30000</v>
      </c>
    </row>
    <row r="163" spans="1:55" x14ac:dyDescent="0.25">
      <c r="A163">
        <v>40503</v>
      </c>
      <c r="B163" t="s">
        <v>35</v>
      </c>
      <c r="C163" t="s">
        <v>36</v>
      </c>
      <c r="E163" t="str">
        <f t="shared" si="18"/>
        <v>EI-</v>
      </c>
      <c r="F163" t="s">
        <v>20</v>
      </c>
      <c r="G163" t="s">
        <v>37</v>
      </c>
      <c r="H163" t="s">
        <v>588</v>
      </c>
      <c r="I163" t="s">
        <v>39</v>
      </c>
      <c r="J163" t="s">
        <v>159</v>
      </c>
      <c r="K163" s="1">
        <v>44960.61041666667</v>
      </c>
      <c r="L163" t="s">
        <v>41</v>
      </c>
      <c r="N163" s="2">
        <v>44959</v>
      </c>
      <c r="O163" s="2">
        <v>44959</v>
      </c>
      <c r="P163">
        <v>3</v>
      </c>
      <c r="Q163">
        <v>3</v>
      </c>
      <c r="R163">
        <v>3</v>
      </c>
      <c r="S163">
        <v>3</v>
      </c>
      <c r="T163">
        <v>100</v>
      </c>
      <c r="U163" s="1">
        <v>44959.501388888886</v>
      </c>
      <c r="V163" s="1">
        <v>44960.61041666667</v>
      </c>
      <c r="W163" t="s">
        <v>159</v>
      </c>
      <c r="Z163" s="13">
        <f t="shared" si="19"/>
        <v>1.1090277777839219</v>
      </c>
      <c r="AB163" t="s">
        <v>75</v>
      </c>
      <c r="AC163">
        <v>633520</v>
      </c>
      <c r="AD163" t="s">
        <v>77</v>
      </c>
      <c r="AF163" t="s">
        <v>92</v>
      </c>
      <c r="AI163" s="2">
        <v>44959</v>
      </c>
      <c r="AJ163" t="s">
        <v>77</v>
      </c>
      <c r="AK163" t="s">
        <v>46</v>
      </c>
      <c r="AN163" s="24">
        <f t="shared" si="24"/>
        <v>1</v>
      </c>
      <c r="AP163" t="s">
        <v>2441</v>
      </c>
      <c r="AQ163" s="21">
        <v>45020.70208333333</v>
      </c>
      <c r="AR163" s="20">
        <v>3</v>
      </c>
      <c r="AS163" s="21">
        <v>44959</v>
      </c>
      <c r="AT163" s="21">
        <f t="shared" si="20"/>
        <v>44959.333333333336</v>
      </c>
      <c r="AU163" s="21">
        <f t="shared" si="17"/>
        <v>44959.458333333336</v>
      </c>
      <c r="AV163" s="21">
        <v>44960.61041666667</v>
      </c>
      <c r="AW163" s="1">
        <f t="shared" si="21"/>
        <v>44959.333333333336</v>
      </c>
      <c r="AX163">
        <v>0.67222222222335404</v>
      </c>
      <c r="BA163">
        <f t="shared" si="22"/>
        <v>0.125</v>
      </c>
      <c r="BB163">
        <v>3</v>
      </c>
      <c r="BC163">
        <f t="shared" si="23"/>
        <v>30000</v>
      </c>
    </row>
    <row r="164" spans="1:55" x14ac:dyDescent="0.25">
      <c r="A164">
        <v>46731</v>
      </c>
      <c r="B164" t="s">
        <v>35</v>
      </c>
      <c r="C164" t="s">
        <v>36</v>
      </c>
      <c r="E164" t="str">
        <f t="shared" si="18"/>
        <v>EI-</v>
      </c>
      <c r="F164" t="s">
        <v>20</v>
      </c>
      <c r="G164" t="s">
        <v>37</v>
      </c>
      <c r="H164" t="s">
        <v>1535</v>
      </c>
      <c r="I164" t="s">
        <v>39</v>
      </c>
      <c r="J164" t="s">
        <v>92</v>
      </c>
      <c r="K164" s="1">
        <v>45092.814583333333</v>
      </c>
      <c r="L164" t="s">
        <v>41</v>
      </c>
      <c r="N164" s="2">
        <v>45092</v>
      </c>
      <c r="O164" s="2">
        <v>45092</v>
      </c>
      <c r="P164">
        <v>3</v>
      </c>
      <c r="Q164">
        <v>3</v>
      </c>
      <c r="R164">
        <v>3</v>
      </c>
      <c r="S164">
        <v>3</v>
      </c>
      <c r="T164">
        <v>100</v>
      </c>
      <c r="U164" s="1">
        <v>45091.635416666664</v>
      </c>
      <c r="V164" s="1">
        <v>45092.814583333333</v>
      </c>
      <c r="W164" t="s">
        <v>92</v>
      </c>
      <c r="Z164" s="13">
        <f t="shared" si="19"/>
        <v>1.1791666666686069</v>
      </c>
      <c r="AB164" t="s">
        <v>1435</v>
      </c>
      <c r="AC164">
        <v>633497</v>
      </c>
      <c r="AD164" t="s">
        <v>409</v>
      </c>
      <c r="AF164" t="s">
        <v>92</v>
      </c>
      <c r="AI164" s="2">
        <v>45091</v>
      </c>
      <c r="AJ164" t="s">
        <v>135</v>
      </c>
      <c r="AK164" t="s">
        <v>46</v>
      </c>
      <c r="AN164" s="24">
        <f t="shared" si="24"/>
        <v>1</v>
      </c>
      <c r="AP164" t="s">
        <v>2441</v>
      </c>
      <c r="AQ164" s="21">
        <v>45224.736111111109</v>
      </c>
      <c r="AR164" s="20">
        <v>3</v>
      </c>
      <c r="AS164" s="21">
        <v>45092</v>
      </c>
      <c r="AT164" s="21">
        <f t="shared" si="20"/>
        <v>45092.333333333336</v>
      </c>
      <c r="AU164" s="21">
        <f t="shared" si="17"/>
        <v>45092.458333333336</v>
      </c>
      <c r="AV164" s="21">
        <v>45092.814583333333</v>
      </c>
      <c r="AW164" s="1">
        <f t="shared" si="21"/>
        <v>45092.333333333336</v>
      </c>
      <c r="AX164">
        <v>0.68263888888759539</v>
      </c>
      <c r="BA164">
        <f t="shared" si="22"/>
        <v>0.125</v>
      </c>
      <c r="BB164">
        <v>3</v>
      </c>
      <c r="BC164">
        <f t="shared" si="23"/>
        <v>30000</v>
      </c>
    </row>
    <row r="165" spans="1:55" x14ac:dyDescent="0.25">
      <c r="A165">
        <v>47540</v>
      </c>
      <c r="B165" t="s">
        <v>35</v>
      </c>
      <c r="C165" t="s">
        <v>36</v>
      </c>
      <c r="E165" t="str">
        <f t="shared" si="18"/>
        <v>EI-</v>
      </c>
      <c r="F165" t="s">
        <v>20</v>
      </c>
      <c r="G165" t="s">
        <v>47</v>
      </c>
      <c r="H165" t="s">
        <v>1635</v>
      </c>
      <c r="I165" t="s">
        <v>39</v>
      </c>
      <c r="J165" t="s">
        <v>92</v>
      </c>
      <c r="K165" s="1">
        <v>45112.879861111112</v>
      </c>
      <c r="L165" t="s">
        <v>41</v>
      </c>
      <c r="N165" s="2">
        <v>45112</v>
      </c>
      <c r="O165" s="2">
        <v>45112</v>
      </c>
      <c r="P165">
        <v>3</v>
      </c>
      <c r="Q165">
        <v>3</v>
      </c>
      <c r="R165">
        <v>3</v>
      </c>
      <c r="S165">
        <v>3</v>
      </c>
      <c r="T165">
        <v>100</v>
      </c>
      <c r="U165" s="1">
        <v>45111.629861111112</v>
      </c>
      <c r="V165" s="1">
        <v>45112.879861111112</v>
      </c>
      <c r="W165" t="s">
        <v>92</v>
      </c>
      <c r="Z165" s="13">
        <f t="shared" si="19"/>
        <v>1.25</v>
      </c>
      <c r="AB165" t="s">
        <v>1636</v>
      </c>
      <c r="AC165" t="s">
        <v>54</v>
      </c>
      <c r="AD165" t="s">
        <v>72</v>
      </c>
      <c r="AI165" s="2">
        <v>45111</v>
      </c>
      <c r="AJ165" t="s">
        <v>73</v>
      </c>
      <c r="AK165" t="s">
        <v>46</v>
      </c>
      <c r="AN165" s="24">
        <f t="shared" si="24"/>
        <v>1</v>
      </c>
      <c r="AP165" t="s">
        <v>2441</v>
      </c>
      <c r="AQ165" s="21">
        <v>45197.683333333334</v>
      </c>
      <c r="AR165" s="20">
        <v>3</v>
      </c>
      <c r="AS165" s="21">
        <v>45112</v>
      </c>
      <c r="AT165" s="21">
        <f t="shared" si="20"/>
        <v>45112.333333333336</v>
      </c>
      <c r="AU165" s="21">
        <f t="shared" si="17"/>
        <v>45112.458333333336</v>
      </c>
      <c r="AV165" s="21">
        <v>45112.879861111112</v>
      </c>
      <c r="AW165" s="1">
        <f t="shared" si="21"/>
        <v>45112.333333333336</v>
      </c>
      <c r="AX165">
        <v>0.69722222222480923</v>
      </c>
      <c r="BA165">
        <f t="shared" si="22"/>
        <v>0.125</v>
      </c>
      <c r="BB165">
        <v>3</v>
      </c>
      <c r="BC165">
        <f t="shared" si="23"/>
        <v>30000</v>
      </c>
    </row>
    <row r="166" spans="1:55" x14ac:dyDescent="0.25">
      <c r="A166">
        <v>52384</v>
      </c>
      <c r="B166" t="s">
        <v>35</v>
      </c>
      <c r="C166" t="s">
        <v>36</v>
      </c>
      <c r="E166" t="str">
        <f t="shared" si="18"/>
        <v>EI-</v>
      </c>
      <c r="F166" t="s">
        <v>20</v>
      </c>
      <c r="G166" t="s">
        <v>37</v>
      </c>
      <c r="H166" t="s">
        <v>1658</v>
      </c>
      <c r="I166" t="s">
        <v>39</v>
      </c>
      <c r="J166" t="s">
        <v>92</v>
      </c>
      <c r="K166" s="1">
        <v>45199.790972222225</v>
      </c>
      <c r="L166" t="s">
        <v>41</v>
      </c>
      <c r="N166" s="2">
        <v>45199</v>
      </c>
      <c r="O166" s="2">
        <v>45199</v>
      </c>
      <c r="P166">
        <v>3</v>
      </c>
      <c r="Q166">
        <v>3</v>
      </c>
      <c r="R166">
        <v>3</v>
      </c>
      <c r="S166">
        <v>3</v>
      </c>
      <c r="T166">
        <v>100</v>
      </c>
      <c r="U166" s="1">
        <v>45198.478472222225</v>
      </c>
      <c r="V166" s="1">
        <v>45199.790972222225</v>
      </c>
      <c r="W166" t="s">
        <v>92</v>
      </c>
      <c r="Z166" s="13">
        <f t="shared" si="19"/>
        <v>1.3125</v>
      </c>
      <c r="AB166" t="s">
        <v>1634</v>
      </c>
      <c r="AC166">
        <v>633173</v>
      </c>
      <c r="AD166" t="s">
        <v>109</v>
      </c>
      <c r="AF166" t="s">
        <v>92</v>
      </c>
      <c r="AI166" s="2">
        <v>45198</v>
      </c>
      <c r="AJ166" t="s">
        <v>110</v>
      </c>
      <c r="AK166" t="s">
        <v>46</v>
      </c>
      <c r="AN166" s="24">
        <f t="shared" si="24"/>
        <v>1</v>
      </c>
      <c r="AP166" t="s">
        <v>2441</v>
      </c>
      <c r="AQ166" s="21">
        <v>44980.655555555553</v>
      </c>
      <c r="AR166" s="20">
        <v>3</v>
      </c>
      <c r="AS166" s="21">
        <v>45199</v>
      </c>
      <c r="AT166" s="21">
        <f t="shared" si="20"/>
        <v>45199.333333333336</v>
      </c>
      <c r="AU166" s="21">
        <f t="shared" si="17"/>
        <v>45199.458333333336</v>
      </c>
      <c r="AV166" s="21">
        <v>45199.790972222225</v>
      </c>
      <c r="AW166" s="1">
        <f t="shared" si="21"/>
        <v>45199.333333333336</v>
      </c>
      <c r="AX166">
        <v>0.70902777778246673</v>
      </c>
      <c r="BA166">
        <f t="shared" si="22"/>
        <v>0.125</v>
      </c>
      <c r="BB166">
        <v>3</v>
      </c>
      <c r="BC166">
        <f t="shared" si="23"/>
        <v>30000</v>
      </c>
    </row>
    <row r="167" spans="1:55" x14ac:dyDescent="0.25">
      <c r="A167">
        <v>47375</v>
      </c>
      <c r="B167" t="s">
        <v>35</v>
      </c>
      <c r="C167" t="s">
        <v>36</v>
      </c>
      <c r="E167" t="str">
        <f t="shared" si="18"/>
        <v>EI-</v>
      </c>
      <c r="F167" t="s">
        <v>20</v>
      </c>
      <c r="G167" t="s">
        <v>37</v>
      </c>
      <c r="H167" t="s">
        <v>1613</v>
      </c>
      <c r="I167" t="s">
        <v>39</v>
      </c>
      <c r="J167" t="s">
        <v>92</v>
      </c>
      <c r="K167" s="1">
        <v>45108.892361111109</v>
      </c>
      <c r="L167" t="s">
        <v>41</v>
      </c>
      <c r="N167" s="2">
        <v>45107</v>
      </c>
      <c r="O167" s="2">
        <v>45107</v>
      </c>
      <c r="P167">
        <v>3</v>
      </c>
      <c r="Q167">
        <v>3</v>
      </c>
      <c r="R167">
        <v>3</v>
      </c>
      <c r="S167">
        <v>3</v>
      </c>
      <c r="T167">
        <v>100</v>
      </c>
      <c r="U167" s="1">
        <v>45107.564583333333</v>
      </c>
      <c r="V167" s="1">
        <v>45108.892361111109</v>
      </c>
      <c r="W167" t="s">
        <v>92</v>
      </c>
      <c r="Z167" s="13">
        <f t="shared" si="19"/>
        <v>1.327777777776646</v>
      </c>
      <c r="AB167" t="s">
        <v>200</v>
      </c>
      <c r="AC167">
        <v>633713</v>
      </c>
      <c r="AD167" t="s">
        <v>177</v>
      </c>
      <c r="AF167" t="s">
        <v>92</v>
      </c>
      <c r="AI167" s="2">
        <v>45107</v>
      </c>
      <c r="AJ167" t="s">
        <v>178</v>
      </c>
      <c r="AK167" t="s">
        <v>46</v>
      </c>
      <c r="AN167" s="24">
        <f t="shared" si="24"/>
        <v>1</v>
      </c>
      <c r="AP167" t="s">
        <v>2443</v>
      </c>
      <c r="AQ167" s="21">
        <v>45063.879861111112</v>
      </c>
      <c r="AR167" s="20">
        <v>3</v>
      </c>
      <c r="AS167" s="21">
        <v>45107</v>
      </c>
      <c r="AT167" s="21">
        <f t="shared" si="20"/>
        <v>45107.333333333336</v>
      </c>
      <c r="AU167" s="21">
        <f t="shared" si="17"/>
        <v>45107.458333333336</v>
      </c>
      <c r="AV167" s="21">
        <v>45108.892361111109</v>
      </c>
      <c r="AW167" s="1">
        <f t="shared" si="21"/>
        <v>45107.333333333336</v>
      </c>
      <c r="AX167">
        <v>0.70972222222189885</v>
      </c>
      <c r="BA167">
        <f t="shared" si="22"/>
        <v>0.125</v>
      </c>
      <c r="BB167">
        <v>3</v>
      </c>
      <c r="BC167">
        <f t="shared" si="23"/>
        <v>30000</v>
      </c>
    </row>
    <row r="168" spans="1:55" x14ac:dyDescent="0.25">
      <c r="A168">
        <v>48152</v>
      </c>
      <c r="B168" t="s">
        <v>35</v>
      </c>
      <c r="C168" t="s">
        <v>36</v>
      </c>
      <c r="E168" t="str">
        <f t="shared" si="18"/>
        <v>EI-</v>
      </c>
      <c r="F168" t="s">
        <v>20</v>
      </c>
      <c r="G168" t="s">
        <v>51</v>
      </c>
      <c r="H168" t="s">
        <v>1673</v>
      </c>
      <c r="I168" t="s">
        <v>39</v>
      </c>
      <c r="J168" t="s">
        <v>92</v>
      </c>
      <c r="K168" s="1">
        <v>45125.976388888892</v>
      </c>
      <c r="L168" t="s">
        <v>41</v>
      </c>
      <c r="N168" s="2">
        <v>45124</v>
      </c>
      <c r="O168" s="2">
        <v>45124</v>
      </c>
      <c r="P168">
        <v>3</v>
      </c>
      <c r="Q168">
        <v>3</v>
      </c>
      <c r="R168">
        <v>3</v>
      </c>
      <c r="S168">
        <v>3</v>
      </c>
      <c r="T168">
        <v>100</v>
      </c>
      <c r="U168" s="1">
        <v>45124.636805555558</v>
      </c>
      <c r="V168" s="1">
        <v>45125.976388888892</v>
      </c>
      <c r="W168" t="s">
        <v>68</v>
      </c>
      <c r="Z168" s="13">
        <f t="shared" si="19"/>
        <v>1.3395833333343035</v>
      </c>
      <c r="AB168" t="s">
        <v>75</v>
      </c>
      <c r="AC168">
        <v>633520</v>
      </c>
      <c r="AD168" t="s">
        <v>77</v>
      </c>
      <c r="AF168" t="s">
        <v>92</v>
      </c>
      <c r="AI168" s="2">
        <v>45124</v>
      </c>
      <c r="AJ168" t="s">
        <v>77</v>
      </c>
      <c r="AK168" t="s">
        <v>46</v>
      </c>
      <c r="AN168" s="24">
        <f t="shared" si="24"/>
        <v>1</v>
      </c>
      <c r="AP168" t="s">
        <v>2444</v>
      </c>
      <c r="AQ168" s="21">
        <v>45154.727777777778</v>
      </c>
      <c r="AR168" s="20">
        <v>3</v>
      </c>
      <c r="AS168" s="21">
        <v>45124</v>
      </c>
      <c r="AT168" s="21">
        <f t="shared" si="20"/>
        <v>45124.333333333336</v>
      </c>
      <c r="AU168" s="21">
        <f t="shared" si="17"/>
        <v>45124.458333333336</v>
      </c>
      <c r="AV168" s="21">
        <v>45125.976388888892</v>
      </c>
      <c r="AW168" s="1">
        <f t="shared" si="21"/>
        <v>45124.333333333336</v>
      </c>
      <c r="AX168">
        <v>0.71458333333430346</v>
      </c>
      <c r="BA168">
        <f t="shared" si="22"/>
        <v>0.125</v>
      </c>
      <c r="BB168">
        <v>3</v>
      </c>
      <c r="BC168">
        <f t="shared" si="23"/>
        <v>30000</v>
      </c>
    </row>
    <row r="169" spans="1:55" x14ac:dyDescent="0.25">
      <c r="A169">
        <v>47639</v>
      </c>
      <c r="B169" t="s">
        <v>35</v>
      </c>
      <c r="C169" t="s">
        <v>36</v>
      </c>
      <c r="E169" t="str">
        <f t="shared" si="18"/>
        <v>EI-</v>
      </c>
      <c r="F169" t="s">
        <v>20</v>
      </c>
      <c r="G169" t="s">
        <v>37</v>
      </c>
      <c r="H169" t="s">
        <v>1658</v>
      </c>
      <c r="I169" t="s">
        <v>39</v>
      </c>
      <c r="J169" t="s">
        <v>92</v>
      </c>
      <c r="K169" s="1">
        <v>45114.907638888886</v>
      </c>
      <c r="L169" t="s">
        <v>41</v>
      </c>
      <c r="N169" s="2">
        <v>45113</v>
      </c>
      <c r="O169" s="2">
        <v>45113</v>
      </c>
      <c r="P169">
        <v>3</v>
      </c>
      <c r="Q169">
        <v>3</v>
      </c>
      <c r="R169">
        <v>3</v>
      </c>
      <c r="S169">
        <v>3</v>
      </c>
      <c r="T169">
        <v>100</v>
      </c>
      <c r="U169" s="1">
        <v>45113.550694444442</v>
      </c>
      <c r="V169" s="1">
        <v>45114.907638888886</v>
      </c>
      <c r="W169" t="s">
        <v>92</v>
      </c>
      <c r="Z169" s="13">
        <f t="shared" si="19"/>
        <v>1.3569444444437977</v>
      </c>
      <c r="AB169" t="s">
        <v>1634</v>
      </c>
      <c r="AC169" t="s">
        <v>1491</v>
      </c>
      <c r="AD169" t="s">
        <v>109</v>
      </c>
      <c r="AF169" t="s">
        <v>92</v>
      </c>
      <c r="AI169" s="2">
        <v>45113</v>
      </c>
      <c r="AJ169" t="s">
        <v>110</v>
      </c>
      <c r="AK169" t="s">
        <v>46</v>
      </c>
      <c r="AN169" s="24">
        <f t="shared" si="24"/>
        <v>1</v>
      </c>
      <c r="AP169" t="s">
        <v>2443</v>
      </c>
      <c r="AQ169" s="21">
        <v>45063.875</v>
      </c>
      <c r="AR169" s="20">
        <v>3</v>
      </c>
      <c r="AS169" s="21">
        <v>45113</v>
      </c>
      <c r="AT169" s="21">
        <f t="shared" si="20"/>
        <v>45113.333333333336</v>
      </c>
      <c r="AU169" s="21">
        <f t="shared" si="17"/>
        <v>45113.458333333336</v>
      </c>
      <c r="AV169" s="21">
        <v>45114.907638888886</v>
      </c>
      <c r="AW169" s="1">
        <f t="shared" si="21"/>
        <v>45113.333333333336</v>
      </c>
      <c r="AX169">
        <v>0.71597222222044365</v>
      </c>
      <c r="BA169">
        <f t="shared" si="22"/>
        <v>0.125</v>
      </c>
      <c r="BB169">
        <v>3</v>
      </c>
      <c r="BC169">
        <f t="shared" si="23"/>
        <v>30000</v>
      </c>
    </row>
    <row r="170" spans="1:55" x14ac:dyDescent="0.25">
      <c r="A170">
        <v>47622</v>
      </c>
      <c r="B170" t="s">
        <v>35</v>
      </c>
      <c r="C170" t="s">
        <v>36</v>
      </c>
      <c r="E170" t="str">
        <f t="shared" si="18"/>
        <v>EI-</v>
      </c>
      <c r="F170" t="s">
        <v>20</v>
      </c>
      <c r="G170" t="s">
        <v>37</v>
      </c>
      <c r="H170" t="s">
        <v>1653</v>
      </c>
      <c r="I170" t="s">
        <v>39</v>
      </c>
      <c r="J170" t="s">
        <v>92</v>
      </c>
      <c r="K170" s="1">
        <v>45114.909722222219</v>
      </c>
      <c r="L170" t="s">
        <v>41</v>
      </c>
      <c r="N170" s="2">
        <v>45113</v>
      </c>
      <c r="O170" s="2">
        <v>45113</v>
      </c>
      <c r="P170">
        <v>3</v>
      </c>
      <c r="Q170">
        <v>3</v>
      </c>
      <c r="R170">
        <v>3</v>
      </c>
      <c r="S170">
        <v>3</v>
      </c>
      <c r="T170">
        <v>100</v>
      </c>
      <c r="U170" s="1">
        <v>45113.500694444447</v>
      </c>
      <c r="V170" s="1">
        <v>45114.909722222219</v>
      </c>
      <c r="W170" t="s">
        <v>92</v>
      </c>
      <c r="Z170" s="13">
        <f t="shared" si="19"/>
        <v>1.4090277777722804</v>
      </c>
      <c r="AB170" t="s">
        <v>579</v>
      </c>
      <c r="AC170" t="s">
        <v>636</v>
      </c>
      <c r="AD170" t="s">
        <v>1263</v>
      </c>
      <c r="AF170" t="s">
        <v>92</v>
      </c>
      <c r="AI170" s="2">
        <v>45113</v>
      </c>
      <c r="AJ170" t="s">
        <v>375</v>
      </c>
      <c r="AK170" t="s">
        <v>46</v>
      </c>
      <c r="AN170" s="24">
        <f t="shared" si="24"/>
        <v>1</v>
      </c>
      <c r="AP170" t="s">
        <v>2441</v>
      </c>
      <c r="AQ170" s="21">
        <v>45195.785416666666</v>
      </c>
      <c r="AR170" s="20">
        <v>3</v>
      </c>
      <c r="AS170" s="21">
        <v>45113</v>
      </c>
      <c r="AT170" s="21">
        <f t="shared" si="20"/>
        <v>45113.333333333336</v>
      </c>
      <c r="AU170" s="21">
        <f t="shared" si="17"/>
        <v>45113.458333333336</v>
      </c>
      <c r="AV170" s="21">
        <v>45114.909722222219</v>
      </c>
      <c r="AW170" s="1">
        <f t="shared" si="21"/>
        <v>45113.333333333336</v>
      </c>
      <c r="AX170">
        <v>0.72152777777955635</v>
      </c>
      <c r="BA170">
        <f t="shared" si="22"/>
        <v>0.125</v>
      </c>
      <c r="BB170">
        <v>3</v>
      </c>
      <c r="BC170">
        <f t="shared" si="23"/>
        <v>30000</v>
      </c>
    </row>
    <row r="171" spans="1:55" x14ac:dyDescent="0.25">
      <c r="A171">
        <v>49095</v>
      </c>
      <c r="B171" t="s">
        <v>35</v>
      </c>
      <c r="C171" t="s">
        <v>36</v>
      </c>
      <c r="E171" t="str">
        <f t="shared" si="18"/>
        <v>EI-</v>
      </c>
      <c r="F171" t="s">
        <v>20</v>
      </c>
      <c r="G171" t="s">
        <v>47</v>
      </c>
      <c r="H171" t="s">
        <v>1829</v>
      </c>
      <c r="I171" t="s">
        <v>39</v>
      </c>
      <c r="J171" t="s">
        <v>92</v>
      </c>
      <c r="K171" s="1">
        <v>45140.821527777778</v>
      </c>
      <c r="L171" t="s">
        <v>41</v>
      </c>
      <c r="N171" s="2">
        <v>45140</v>
      </c>
      <c r="O171" s="2">
        <v>45140</v>
      </c>
      <c r="P171">
        <v>3</v>
      </c>
      <c r="Q171">
        <v>3</v>
      </c>
      <c r="R171">
        <v>3</v>
      </c>
      <c r="S171">
        <v>3</v>
      </c>
      <c r="T171">
        <v>100</v>
      </c>
      <c r="U171" s="1">
        <v>45139.411805555559</v>
      </c>
      <c r="V171" s="1">
        <v>45140.821527777778</v>
      </c>
      <c r="W171" t="s">
        <v>92</v>
      </c>
      <c r="Z171" s="13">
        <f t="shared" si="19"/>
        <v>1.4097222222189885</v>
      </c>
      <c r="AB171" t="s">
        <v>534</v>
      </c>
      <c r="AC171">
        <v>633718</v>
      </c>
      <c r="AD171" t="s">
        <v>536</v>
      </c>
      <c r="AF171" t="s">
        <v>92</v>
      </c>
      <c r="AI171" s="2">
        <v>45139</v>
      </c>
      <c r="AJ171" t="s">
        <v>558</v>
      </c>
      <c r="AK171" t="s">
        <v>46</v>
      </c>
      <c r="AN171" s="24">
        <f t="shared" si="24"/>
        <v>1</v>
      </c>
      <c r="AP171" t="s">
        <v>2441</v>
      </c>
      <c r="AQ171" s="21">
        <v>45150.656944444447</v>
      </c>
      <c r="AR171" s="20">
        <v>3</v>
      </c>
      <c r="AS171" s="21">
        <v>45140</v>
      </c>
      <c r="AT171" s="21">
        <f t="shared" si="20"/>
        <v>45140.333333333336</v>
      </c>
      <c r="AU171" s="21">
        <f t="shared" si="17"/>
        <v>45140.458333333336</v>
      </c>
      <c r="AV171" s="21">
        <v>45140.821527777778</v>
      </c>
      <c r="AW171" s="1">
        <f t="shared" si="21"/>
        <v>45140.333333333336</v>
      </c>
      <c r="AX171">
        <v>0.72777777777810115</v>
      </c>
      <c r="BA171">
        <f t="shared" si="22"/>
        <v>0.125</v>
      </c>
      <c r="BB171">
        <v>3</v>
      </c>
      <c r="BC171">
        <f t="shared" si="23"/>
        <v>30000</v>
      </c>
    </row>
    <row r="172" spans="1:55" x14ac:dyDescent="0.25">
      <c r="A172">
        <v>43153</v>
      </c>
      <c r="B172" t="s">
        <v>35</v>
      </c>
      <c r="C172" t="s">
        <v>36</v>
      </c>
      <c r="E172" t="str">
        <f t="shared" si="18"/>
        <v>EI-</v>
      </c>
      <c r="F172" t="s">
        <v>20</v>
      </c>
      <c r="G172" t="s">
        <v>37</v>
      </c>
      <c r="H172" t="s">
        <v>1370</v>
      </c>
      <c r="I172" t="s">
        <v>39</v>
      </c>
      <c r="J172" t="s">
        <v>159</v>
      </c>
      <c r="K172" s="1">
        <v>45021.337500000001</v>
      </c>
      <c r="L172" t="s">
        <v>41</v>
      </c>
      <c r="N172" s="2">
        <v>45019</v>
      </c>
      <c r="O172" s="2">
        <v>45019</v>
      </c>
      <c r="P172">
        <v>3</v>
      </c>
      <c r="Q172">
        <v>3</v>
      </c>
      <c r="R172">
        <v>3</v>
      </c>
      <c r="S172">
        <v>3</v>
      </c>
      <c r="T172">
        <v>100</v>
      </c>
      <c r="U172" s="1">
        <v>45019.67083333333</v>
      </c>
      <c r="V172" s="1">
        <v>45021.337500000001</v>
      </c>
      <c r="W172" t="s">
        <v>159</v>
      </c>
      <c r="Z172" s="13">
        <f t="shared" si="19"/>
        <v>1.6666666666715173</v>
      </c>
      <c r="AB172" t="s">
        <v>534</v>
      </c>
      <c r="AC172" t="s">
        <v>535</v>
      </c>
      <c r="AD172" t="s">
        <v>536</v>
      </c>
      <c r="AF172" t="s">
        <v>92</v>
      </c>
      <c r="AI172" s="2">
        <v>45019</v>
      </c>
      <c r="AJ172" t="s">
        <v>558</v>
      </c>
      <c r="AK172" t="s">
        <v>46</v>
      </c>
      <c r="AN172" s="24">
        <f t="shared" si="24"/>
        <v>1</v>
      </c>
      <c r="AP172" t="s">
        <v>2443</v>
      </c>
      <c r="AQ172" s="21">
        <v>45062.873611111114</v>
      </c>
      <c r="AR172" s="20">
        <v>3</v>
      </c>
      <c r="AS172" s="21">
        <v>45019</v>
      </c>
      <c r="AT172" s="21">
        <f t="shared" si="20"/>
        <v>45019.333333333336</v>
      </c>
      <c r="AU172" s="21">
        <f t="shared" si="17"/>
        <v>45019.458333333336</v>
      </c>
      <c r="AV172" s="21">
        <v>45021.337500000001</v>
      </c>
      <c r="AW172" s="1">
        <f t="shared" si="21"/>
        <v>45019.333333333336</v>
      </c>
      <c r="AX172">
        <v>0.73472222221607808</v>
      </c>
      <c r="BA172">
        <f t="shared" si="22"/>
        <v>0.125</v>
      </c>
      <c r="BB172">
        <v>3</v>
      </c>
      <c r="BC172">
        <f t="shared" si="23"/>
        <v>30000</v>
      </c>
    </row>
    <row r="173" spans="1:55" x14ac:dyDescent="0.25">
      <c r="A173">
        <v>41878</v>
      </c>
      <c r="B173" t="s">
        <v>35</v>
      </c>
      <c r="C173" t="s">
        <v>36</v>
      </c>
      <c r="E173" t="str">
        <f t="shared" si="18"/>
        <v>EI-</v>
      </c>
      <c r="F173" t="s">
        <v>20</v>
      </c>
      <c r="G173" t="s">
        <v>51</v>
      </c>
      <c r="H173" t="s">
        <v>458</v>
      </c>
      <c r="I173" t="s">
        <v>39</v>
      </c>
      <c r="J173" t="s">
        <v>159</v>
      </c>
      <c r="K173" s="1">
        <v>44995.46597222222</v>
      </c>
      <c r="N173" s="2">
        <v>44993</v>
      </c>
      <c r="O173" s="2">
        <v>44993</v>
      </c>
      <c r="P173">
        <v>3</v>
      </c>
      <c r="Q173">
        <v>3</v>
      </c>
      <c r="R173">
        <v>3</v>
      </c>
      <c r="S173">
        <v>3</v>
      </c>
      <c r="T173">
        <v>100</v>
      </c>
      <c r="U173" s="1">
        <v>44993.696527777778</v>
      </c>
      <c r="V173" s="1">
        <v>44995.46597222222</v>
      </c>
      <c r="W173" t="s">
        <v>159</v>
      </c>
      <c r="Z173" s="13">
        <f t="shared" si="19"/>
        <v>1.7694444444423425</v>
      </c>
      <c r="AB173" t="s">
        <v>459</v>
      </c>
      <c r="AC173" t="s">
        <v>54</v>
      </c>
      <c r="AD173" t="s">
        <v>384</v>
      </c>
      <c r="AF173" t="s">
        <v>92</v>
      </c>
      <c r="AI173" s="2">
        <v>44993</v>
      </c>
      <c r="AJ173" t="s">
        <v>384</v>
      </c>
      <c r="AK173" t="s">
        <v>46</v>
      </c>
      <c r="AN173" s="24">
        <f t="shared" si="24"/>
        <v>1</v>
      </c>
      <c r="AP173" t="s">
        <v>2444</v>
      </c>
      <c r="AQ173" s="21">
        <v>45222.656944444447</v>
      </c>
      <c r="AR173" s="20">
        <v>3</v>
      </c>
      <c r="AS173" s="21">
        <v>44993</v>
      </c>
      <c r="AT173" s="21">
        <f t="shared" si="20"/>
        <v>44993.333333333336</v>
      </c>
      <c r="AU173" s="21">
        <f t="shared" si="17"/>
        <v>44993.458333333336</v>
      </c>
      <c r="AV173" s="21">
        <v>44995.46597222222</v>
      </c>
      <c r="AW173" s="1">
        <f t="shared" si="21"/>
        <v>44993.333333333336</v>
      </c>
      <c r="AX173">
        <v>0.73680555555620231</v>
      </c>
      <c r="BA173">
        <f t="shared" si="22"/>
        <v>0.125</v>
      </c>
      <c r="BB173">
        <v>3</v>
      </c>
      <c r="BC173">
        <f t="shared" si="23"/>
        <v>30000</v>
      </c>
    </row>
    <row r="174" spans="1:55" x14ac:dyDescent="0.25">
      <c r="A174">
        <v>44864</v>
      </c>
      <c r="B174" t="s">
        <v>35</v>
      </c>
      <c r="C174" t="s">
        <v>36</v>
      </c>
      <c r="E174" t="str">
        <f t="shared" si="18"/>
        <v>EI-</v>
      </c>
      <c r="F174" t="s">
        <v>20</v>
      </c>
      <c r="G174" t="s">
        <v>47</v>
      </c>
      <c r="H174" t="s">
        <v>1163</v>
      </c>
      <c r="I174" t="s">
        <v>39</v>
      </c>
      <c r="J174" t="s">
        <v>159</v>
      </c>
      <c r="K174" s="1">
        <v>45056.611805555556</v>
      </c>
      <c r="L174" t="s">
        <v>41</v>
      </c>
      <c r="N174" s="2">
        <v>45054</v>
      </c>
      <c r="O174" s="2">
        <v>45054</v>
      </c>
      <c r="P174">
        <v>3</v>
      </c>
      <c r="Q174">
        <v>3</v>
      </c>
      <c r="R174">
        <v>3</v>
      </c>
      <c r="S174">
        <v>3</v>
      </c>
      <c r="T174">
        <v>100</v>
      </c>
      <c r="U174" s="1">
        <v>45054.820138888892</v>
      </c>
      <c r="V174" s="1">
        <v>45056.611805555556</v>
      </c>
      <c r="W174" t="s">
        <v>159</v>
      </c>
      <c r="Z174" s="13">
        <f t="shared" si="19"/>
        <v>1.7916666666642413</v>
      </c>
      <c r="AB174" t="s">
        <v>534</v>
      </c>
      <c r="AC174" t="s">
        <v>535</v>
      </c>
      <c r="AD174" t="s">
        <v>536</v>
      </c>
      <c r="AF174" t="s">
        <v>92</v>
      </c>
      <c r="AI174" s="2">
        <v>45054</v>
      </c>
      <c r="AJ174" t="s">
        <v>558</v>
      </c>
      <c r="AK174" t="s">
        <v>46</v>
      </c>
      <c r="AN174" s="24">
        <f t="shared" si="24"/>
        <v>1</v>
      </c>
      <c r="AP174" t="s">
        <v>2443</v>
      </c>
      <c r="AQ174" s="21">
        <v>44957.665972222225</v>
      </c>
      <c r="AR174" s="20">
        <v>3</v>
      </c>
      <c r="AS174" s="21">
        <v>45054</v>
      </c>
      <c r="AT174" s="21">
        <f t="shared" si="20"/>
        <v>45054.333333333336</v>
      </c>
      <c r="AU174" s="21">
        <f t="shared" si="17"/>
        <v>45054.458333333336</v>
      </c>
      <c r="AV174" s="21">
        <v>45056.611805555556</v>
      </c>
      <c r="AW174" s="1">
        <f t="shared" si="21"/>
        <v>45054.333333333336</v>
      </c>
      <c r="AX174">
        <v>0.73749999999563443</v>
      </c>
      <c r="BA174">
        <f t="shared" si="22"/>
        <v>0.125</v>
      </c>
      <c r="BB174">
        <v>3</v>
      </c>
      <c r="BC174">
        <f t="shared" si="23"/>
        <v>30000</v>
      </c>
    </row>
    <row r="175" spans="1:55" x14ac:dyDescent="0.25">
      <c r="A175">
        <v>41572</v>
      </c>
      <c r="B175" t="s">
        <v>35</v>
      </c>
      <c r="C175" t="s">
        <v>36</v>
      </c>
      <c r="E175" t="str">
        <f t="shared" si="18"/>
        <v>EI-</v>
      </c>
      <c r="F175" t="s">
        <v>20</v>
      </c>
      <c r="G175" t="s">
        <v>51</v>
      </c>
      <c r="H175" t="s">
        <v>559</v>
      </c>
      <c r="I175" t="s">
        <v>39</v>
      </c>
      <c r="J175" t="s">
        <v>159</v>
      </c>
      <c r="K175" s="1">
        <v>44988.456944444442</v>
      </c>
      <c r="L175" t="s">
        <v>41</v>
      </c>
      <c r="N175" s="2">
        <v>44986</v>
      </c>
      <c r="O175" s="2">
        <v>44986</v>
      </c>
      <c r="P175">
        <v>3</v>
      </c>
      <c r="Q175">
        <v>3</v>
      </c>
      <c r="R175">
        <v>3</v>
      </c>
      <c r="S175">
        <v>3</v>
      </c>
      <c r="T175">
        <v>100</v>
      </c>
      <c r="U175" s="1">
        <v>44986.648611111108</v>
      </c>
      <c r="V175" s="1">
        <v>44988.456944444442</v>
      </c>
      <c r="W175" t="s">
        <v>159</v>
      </c>
      <c r="Z175" s="13">
        <f t="shared" si="19"/>
        <v>1.8083333333343035</v>
      </c>
      <c r="AB175" t="s">
        <v>577</v>
      </c>
      <c r="AC175" t="s">
        <v>54</v>
      </c>
      <c r="AD175" t="s">
        <v>427</v>
      </c>
      <c r="AF175" t="s">
        <v>92</v>
      </c>
      <c r="AI175" s="2">
        <v>44986</v>
      </c>
      <c r="AJ175" t="s">
        <v>375</v>
      </c>
      <c r="AK175" t="s">
        <v>46</v>
      </c>
      <c r="AN175" s="24">
        <f t="shared" si="24"/>
        <v>1</v>
      </c>
      <c r="AP175" t="s">
        <v>2444</v>
      </c>
      <c r="AQ175" s="21">
        <v>45190.711805555555</v>
      </c>
      <c r="AR175" s="20">
        <v>3</v>
      </c>
      <c r="AS175" s="21">
        <v>44986</v>
      </c>
      <c r="AT175" s="21">
        <f t="shared" si="20"/>
        <v>44986.333333333336</v>
      </c>
      <c r="AU175" s="21">
        <f t="shared" si="17"/>
        <v>44986.458333333336</v>
      </c>
      <c r="AV175" s="21">
        <v>44988.456944444442</v>
      </c>
      <c r="AW175" s="1">
        <f t="shared" si="21"/>
        <v>44986.333333333336</v>
      </c>
      <c r="AX175">
        <v>0.74513888888759539</v>
      </c>
      <c r="BA175">
        <f t="shared" si="22"/>
        <v>0.125</v>
      </c>
      <c r="BB175">
        <v>3</v>
      </c>
      <c r="BC175">
        <f t="shared" si="23"/>
        <v>30000</v>
      </c>
    </row>
    <row r="176" spans="1:55" x14ac:dyDescent="0.25">
      <c r="A176">
        <v>53318</v>
      </c>
      <c r="B176" t="s">
        <v>35</v>
      </c>
      <c r="C176" t="s">
        <v>36</v>
      </c>
      <c r="E176" t="str">
        <f t="shared" si="18"/>
        <v>RE-</v>
      </c>
      <c r="F176" t="s">
        <v>20</v>
      </c>
      <c r="G176" t="s">
        <v>37</v>
      </c>
      <c r="H176" t="s">
        <v>779</v>
      </c>
      <c r="I176" t="s">
        <v>39</v>
      </c>
      <c r="J176" t="s">
        <v>239</v>
      </c>
      <c r="K176" s="1">
        <v>45222.44027777778</v>
      </c>
      <c r="L176" t="s">
        <v>41</v>
      </c>
      <c r="N176" s="2">
        <v>45219</v>
      </c>
      <c r="O176" s="2">
        <v>45219</v>
      </c>
      <c r="R176">
        <v>3</v>
      </c>
      <c r="S176">
        <v>3</v>
      </c>
      <c r="T176">
        <v>100</v>
      </c>
      <c r="U176" s="1">
        <v>45217.634027777778</v>
      </c>
      <c r="V176" s="1">
        <v>45219.762499999997</v>
      </c>
      <c r="W176" t="s">
        <v>100</v>
      </c>
      <c r="Z176" s="13">
        <f t="shared" si="19"/>
        <v>2.1284722222189885</v>
      </c>
      <c r="AB176" t="s">
        <v>232</v>
      </c>
      <c r="AC176">
        <v>633466</v>
      </c>
      <c r="AD176" t="s">
        <v>573</v>
      </c>
      <c r="AI176" s="2">
        <v>45217</v>
      </c>
      <c r="AJ176" t="s">
        <v>575</v>
      </c>
      <c r="AK176" t="s">
        <v>46</v>
      </c>
      <c r="AN176" s="24">
        <f t="shared" si="24"/>
        <v>1</v>
      </c>
      <c r="AP176" t="s">
        <v>2443</v>
      </c>
      <c r="AQ176" s="21">
        <v>45211.706944444442</v>
      </c>
      <c r="AR176" s="20">
        <v>3</v>
      </c>
      <c r="AS176" s="21">
        <v>45219</v>
      </c>
      <c r="AT176" s="21">
        <f t="shared" si="20"/>
        <v>45219.333333333336</v>
      </c>
      <c r="AU176" s="21">
        <f t="shared" ref="AU176:AU239" si="25">IF(AS176&gt;0,AT176+(1/24)*BB176," ")</f>
        <v>45219.458333333336</v>
      </c>
      <c r="AV176" s="21">
        <v>45219.762499999997</v>
      </c>
      <c r="AW176" s="1">
        <f t="shared" si="21"/>
        <v>45219.333333333336</v>
      </c>
      <c r="AX176">
        <v>0.75972222222480923</v>
      </c>
      <c r="BA176">
        <f t="shared" si="22"/>
        <v>0.125</v>
      </c>
      <c r="BB176">
        <v>3</v>
      </c>
      <c r="BC176">
        <f t="shared" si="23"/>
        <v>30000</v>
      </c>
    </row>
    <row r="177" spans="1:55" x14ac:dyDescent="0.25">
      <c r="A177">
        <v>46643</v>
      </c>
      <c r="B177" t="s">
        <v>35</v>
      </c>
      <c r="C177" t="s">
        <v>36</v>
      </c>
      <c r="E177" t="str">
        <f t="shared" si="18"/>
        <v>EI-</v>
      </c>
      <c r="F177" t="s">
        <v>20</v>
      </c>
      <c r="G177" t="s">
        <v>37</v>
      </c>
      <c r="H177" t="s">
        <v>1518</v>
      </c>
      <c r="I177" t="s">
        <v>39</v>
      </c>
      <c r="J177" t="s">
        <v>92</v>
      </c>
      <c r="K177" s="1">
        <v>45092.816666666666</v>
      </c>
      <c r="L177" t="s">
        <v>41</v>
      </c>
      <c r="N177" s="2">
        <v>45090</v>
      </c>
      <c r="O177" s="2">
        <v>45090</v>
      </c>
      <c r="P177">
        <v>3</v>
      </c>
      <c r="Q177">
        <v>3</v>
      </c>
      <c r="R177">
        <v>3</v>
      </c>
      <c r="S177">
        <v>3</v>
      </c>
      <c r="T177">
        <v>100</v>
      </c>
      <c r="U177" s="1">
        <v>45090.661111111112</v>
      </c>
      <c r="V177" s="1">
        <v>45092.816666666666</v>
      </c>
      <c r="W177" t="s">
        <v>92</v>
      </c>
      <c r="Z177" s="13">
        <f t="shared" si="19"/>
        <v>2.1555555555532919</v>
      </c>
      <c r="AB177" t="s">
        <v>133</v>
      </c>
      <c r="AC177">
        <v>633497</v>
      </c>
      <c r="AD177" t="s">
        <v>409</v>
      </c>
      <c r="AF177" t="s">
        <v>92</v>
      </c>
      <c r="AI177" s="2">
        <v>45090</v>
      </c>
      <c r="AJ177" t="s">
        <v>135</v>
      </c>
      <c r="AK177" t="s">
        <v>46</v>
      </c>
      <c r="AN177" s="24">
        <f t="shared" si="24"/>
        <v>1</v>
      </c>
      <c r="AP177" t="s">
        <v>2441</v>
      </c>
      <c r="AQ177" s="21">
        <v>45083.831250000003</v>
      </c>
      <c r="AR177" s="20">
        <v>3</v>
      </c>
      <c r="AS177" s="21">
        <v>45090</v>
      </c>
      <c r="AT177" s="21">
        <f t="shared" si="20"/>
        <v>45090.333333333336</v>
      </c>
      <c r="AU177" s="21">
        <f t="shared" si="25"/>
        <v>45090.458333333336</v>
      </c>
      <c r="AV177" s="21">
        <v>45092.816666666666</v>
      </c>
      <c r="AW177" s="1">
        <f t="shared" si="21"/>
        <v>45090.333333333336</v>
      </c>
      <c r="AX177">
        <v>0.76458333332993789</v>
      </c>
      <c r="BA177">
        <f t="shared" si="22"/>
        <v>0.125</v>
      </c>
      <c r="BB177">
        <v>3</v>
      </c>
      <c r="BC177">
        <f t="shared" si="23"/>
        <v>30000</v>
      </c>
    </row>
    <row r="178" spans="1:55" x14ac:dyDescent="0.25">
      <c r="A178">
        <v>46886</v>
      </c>
      <c r="B178" t="s">
        <v>35</v>
      </c>
      <c r="C178" t="s">
        <v>36</v>
      </c>
      <c r="E178" t="str">
        <f t="shared" si="18"/>
        <v>EI-</v>
      </c>
      <c r="F178" t="s">
        <v>20</v>
      </c>
      <c r="G178" t="s">
        <v>37</v>
      </c>
      <c r="H178" t="s">
        <v>1559</v>
      </c>
      <c r="I178" t="s">
        <v>39</v>
      </c>
      <c r="J178" t="s">
        <v>92</v>
      </c>
      <c r="K178" s="1">
        <v>45095.990277777775</v>
      </c>
      <c r="L178" t="s">
        <v>41</v>
      </c>
      <c r="N178" s="2">
        <v>45094</v>
      </c>
      <c r="O178" s="2">
        <v>45094</v>
      </c>
      <c r="P178">
        <v>3</v>
      </c>
      <c r="Q178">
        <v>3</v>
      </c>
      <c r="R178">
        <v>3</v>
      </c>
      <c r="S178">
        <v>3</v>
      </c>
      <c r="T178">
        <v>100</v>
      </c>
      <c r="U178" s="1">
        <v>45093.814583333333</v>
      </c>
      <c r="V178" s="1">
        <v>45095.990277777775</v>
      </c>
      <c r="W178" t="s">
        <v>92</v>
      </c>
      <c r="Z178" s="13">
        <f t="shared" si="19"/>
        <v>2.1756944444423425</v>
      </c>
      <c r="AB178" t="s">
        <v>1435</v>
      </c>
      <c r="AC178">
        <v>633815</v>
      </c>
      <c r="AD178" t="s">
        <v>409</v>
      </c>
      <c r="AF178" t="s">
        <v>92</v>
      </c>
      <c r="AI178" s="2">
        <v>45093</v>
      </c>
      <c r="AJ178" t="s">
        <v>135</v>
      </c>
      <c r="AK178" t="s">
        <v>46</v>
      </c>
      <c r="AN178" s="24">
        <f t="shared" si="24"/>
        <v>1</v>
      </c>
      <c r="AP178" t="s">
        <v>2443</v>
      </c>
      <c r="AQ178" s="21">
        <v>45145.672222222223</v>
      </c>
      <c r="AR178" s="20">
        <v>3</v>
      </c>
      <c r="AS178" s="21">
        <v>45094</v>
      </c>
      <c r="AT178" s="21">
        <f t="shared" si="20"/>
        <v>45094.333333333336</v>
      </c>
      <c r="AU178" s="21">
        <f t="shared" si="25"/>
        <v>45094.458333333336</v>
      </c>
      <c r="AV178" s="21">
        <v>45095.990277777775</v>
      </c>
      <c r="AW178" s="1">
        <f t="shared" si="21"/>
        <v>45094.333333333336</v>
      </c>
      <c r="AX178">
        <v>0.77152777777519077</v>
      </c>
      <c r="BA178">
        <f t="shared" si="22"/>
        <v>0.125</v>
      </c>
      <c r="BB178">
        <v>3</v>
      </c>
      <c r="BC178">
        <f t="shared" si="23"/>
        <v>30000</v>
      </c>
    </row>
    <row r="179" spans="1:55" x14ac:dyDescent="0.25">
      <c r="A179">
        <v>46466</v>
      </c>
      <c r="B179" t="s">
        <v>35</v>
      </c>
      <c r="C179" t="s">
        <v>36</v>
      </c>
      <c r="E179" t="str">
        <f t="shared" si="18"/>
        <v>EI-</v>
      </c>
      <c r="F179" t="s">
        <v>20</v>
      </c>
      <c r="G179" t="s">
        <v>37</v>
      </c>
      <c r="H179" t="s">
        <v>1485</v>
      </c>
      <c r="I179" t="s">
        <v>39</v>
      </c>
      <c r="J179" t="s">
        <v>92</v>
      </c>
      <c r="K179" s="1">
        <v>45088.957638888889</v>
      </c>
      <c r="L179" t="s">
        <v>41</v>
      </c>
      <c r="N179" s="2">
        <v>45086</v>
      </c>
      <c r="O179" s="2">
        <v>45086</v>
      </c>
      <c r="P179">
        <v>3</v>
      </c>
      <c r="Q179">
        <v>3</v>
      </c>
      <c r="R179">
        <v>3</v>
      </c>
      <c r="S179">
        <v>3</v>
      </c>
      <c r="T179">
        <v>100</v>
      </c>
      <c r="U179" s="1">
        <v>45086.509027777778</v>
      </c>
      <c r="V179" s="1">
        <v>45088.957638888889</v>
      </c>
      <c r="W179" t="s">
        <v>92</v>
      </c>
      <c r="Z179" s="13">
        <f t="shared" si="19"/>
        <v>2.4486111111109494</v>
      </c>
      <c r="AB179" t="s">
        <v>366</v>
      </c>
      <c r="AC179">
        <v>633673</v>
      </c>
      <c r="AD179" t="s">
        <v>367</v>
      </c>
      <c r="AF179" t="s">
        <v>92</v>
      </c>
      <c r="AI179" s="2">
        <v>45086</v>
      </c>
      <c r="AJ179" t="s">
        <v>81</v>
      </c>
      <c r="AK179" t="s">
        <v>46</v>
      </c>
      <c r="AN179" s="24">
        <f t="shared" si="24"/>
        <v>1</v>
      </c>
      <c r="AP179" t="s">
        <v>2444</v>
      </c>
      <c r="AQ179" s="21">
        <v>45061.807638888888</v>
      </c>
      <c r="AR179" s="20">
        <v>3</v>
      </c>
      <c r="AS179" s="21">
        <v>45086</v>
      </c>
      <c r="AT179" s="21">
        <f t="shared" si="20"/>
        <v>45086.333333333336</v>
      </c>
      <c r="AU179" s="21">
        <f t="shared" si="25"/>
        <v>45086.458333333336</v>
      </c>
      <c r="AV179" s="21">
        <v>45088.957638888889</v>
      </c>
      <c r="AW179" s="1">
        <f t="shared" si="21"/>
        <v>45086.333333333336</v>
      </c>
      <c r="AX179">
        <v>0.77569444444816327</v>
      </c>
      <c r="BA179">
        <f t="shared" si="22"/>
        <v>0.125</v>
      </c>
      <c r="BB179">
        <v>3</v>
      </c>
      <c r="BC179">
        <f t="shared" si="23"/>
        <v>30000</v>
      </c>
    </row>
    <row r="180" spans="1:55" x14ac:dyDescent="0.25">
      <c r="A180">
        <v>49609</v>
      </c>
      <c r="B180" t="s">
        <v>35</v>
      </c>
      <c r="C180" t="s">
        <v>36</v>
      </c>
      <c r="E180" t="str">
        <f t="shared" si="18"/>
        <v>EI-</v>
      </c>
      <c r="F180" t="s">
        <v>20</v>
      </c>
      <c r="G180" t="s">
        <v>47</v>
      </c>
      <c r="H180" t="s">
        <v>589</v>
      </c>
      <c r="I180" t="s">
        <v>39</v>
      </c>
      <c r="J180" t="s">
        <v>92</v>
      </c>
      <c r="K180" s="1">
        <v>45150.37222222222</v>
      </c>
      <c r="L180" t="s">
        <v>41</v>
      </c>
      <c r="N180" s="2">
        <v>45147</v>
      </c>
      <c r="O180" s="2">
        <v>45147</v>
      </c>
      <c r="P180">
        <v>3</v>
      </c>
      <c r="Q180">
        <v>3</v>
      </c>
      <c r="R180">
        <v>3</v>
      </c>
      <c r="S180">
        <v>3</v>
      </c>
      <c r="T180">
        <v>100</v>
      </c>
      <c r="U180" s="1">
        <v>45147.675694444442</v>
      </c>
      <c r="V180" s="1">
        <v>45150.37222222222</v>
      </c>
      <c r="W180" t="s">
        <v>92</v>
      </c>
      <c r="Z180" s="13">
        <f t="shared" si="19"/>
        <v>2.6965277777781012</v>
      </c>
      <c r="AB180" t="s">
        <v>157</v>
      </c>
      <c r="AC180">
        <v>633744</v>
      </c>
      <c r="AD180" t="s">
        <v>123</v>
      </c>
      <c r="AF180" t="s">
        <v>92</v>
      </c>
      <c r="AI180" s="2">
        <v>45147</v>
      </c>
      <c r="AJ180" t="s">
        <v>123</v>
      </c>
      <c r="AK180" t="s">
        <v>46</v>
      </c>
      <c r="AN180" s="24">
        <f t="shared" si="24"/>
        <v>1</v>
      </c>
      <c r="AP180" t="s">
        <v>2441</v>
      </c>
      <c r="AQ180" s="21">
        <v>44930.716666666667</v>
      </c>
      <c r="AR180" s="20">
        <v>3</v>
      </c>
      <c r="AS180" s="21">
        <v>45147</v>
      </c>
      <c r="AT180" s="21">
        <f t="shared" si="20"/>
        <v>45147.333333333336</v>
      </c>
      <c r="AU180" s="21">
        <f t="shared" si="25"/>
        <v>45147.458333333336</v>
      </c>
      <c r="AV180" s="21">
        <v>45150.37222222222</v>
      </c>
      <c r="AW180" s="1">
        <f t="shared" si="21"/>
        <v>45147.333333333336</v>
      </c>
      <c r="AX180">
        <v>0.77916666666715173</v>
      </c>
      <c r="BA180">
        <f t="shared" si="22"/>
        <v>0.125</v>
      </c>
      <c r="BB180">
        <v>3</v>
      </c>
      <c r="BC180">
        <f t="shared" si="23"/>
        <v>30000</v>
      </c>
    </row>
    <row r="181" spans="1:55" x14ac:dyDescent="0.25">
      <c r="A181">
        <v>45467</v>
      </c>
      <c r="B181" t="s">
        <v>35</v>
      </c>
      <c r="C181" t="s">
        <v>36</v>
      </c>
      <c r="E181" t="str">
        <f t="shared" si="18"/>
        <v>EI-</v>
      </c>
      <c r="F181" t="s">
        <v>20</v>
      </c>
      <c r="G181" t="s">
        <v>47</v>
      </c>
      <c r="H181" t="s">
        <v>1266</v>
      </c>
      <c r="I181" t="s">
        <v>39</v>
      </c>
      <c r="J181" t="s">
        <v>159</v>
      </c>
      <c r="K181" s="1">
        <v>45068.574305555558</v>
      </c>
      <c r="L181" t="s">
        <v>41</v>
      </c>
      <c r="N181" s="2">
        <v>45065</v>
      </c>
      <c r="O181" s="2">
        <v>45065</v>
      </c>
      <c r="P181">
        <v>3</v>
      </c>
      <c r="Q181">
        <v>3</v>
      </c>
      <c r="R181">
        <v>3</v>
      </c>
      <c r="S181">
        <v>3</v>
      </c>
      <c r="T181">
        <v>100</v>
      </c>
      <c r="U181" s="1">
        <v>45065.590277777781</v>
      </c>
      <c r="V181" s="1">
        <v>45068.574305555558</v>
      </c>
      <c r="W181" t="s">
        <v>159</v>
      </c>
      <c r="Z181" s="13">
        <f t="shared" si="19"/>
        <v>2.984027777776646</v>
      </c>
      <c r="AB181" t="s">
        <v>1267</v>
      </c>
      <c r="AC181">
        <v>633848</v>
      </c>
      <c r="AD181" t="s">
        <v>109</v>
      </c>
      <c r="AF181" t="s">
        <v>92</v>
      </c>
      <c r="AI181" s="2">
        <v>45065</v>
      </c>
      <c r="AJ181" t="s">
        <v>110</v>
      </c>
      <c r="AK181" t="s">
        <v>46</v>
      </c>
      <c r="AN181" s="24">
        <f t="shared" si="24"/>
        <v>1</v>
      </c>
      <c r="AP181" t="s">
        <v>2444</v>
      </c>
      <c r="AQ181" s="21">
        <v>45183.774305555555</v>
      </c>
      <c r="AR181" s="20">
        <v>3</v>
      </c>
      <c r="AS181" s="21">
        <v>45065</v>
      </c>
      <c r="AT181" s="21">
        <f t="shared" si="20"/>
        <v>45065.333333333336</v>
      </c>
      <c r="AU181" s="21">
        <f t="shared" si="25"/>
        <v>45065.458333333336</v>
      </c>
      <c r="AV181" s="21">
        <v>45068.574305555558</v>
      </c>
      <c r="AW181" s="1">
        <f t="shared" si="21"/>
        <v>45065.333333333336</v>
      </c>
      <c r="AX181">
        <v>0.78472222222626442</v>
      </c>
      <c r="BA181">
        <f t="shared" si="22"/>
        <v>0.125</v>
      </c>
      <c r="BB181">
        <v>3</v>
      </c>
      <c r="BC181">
        <f t="shared" si="23"/>
        <v>30000</v>
      </c>
    </row>
    <row r="182" spans="1:55" x14ac:dyDescent="0.25">
      <c r="A182">
        <v>46598</v>
      </c>
      <c r="B182" t="s">
        <v>35</v>
      </c>
      <c r="C182" t="s">
        <v>36</v>
      </c>
      <c r="E182" t="str">
        <f t="shared" si="18"/>
        <v>EI-</v>
      </c>
      <c r="F182" t="s">
        <v>20</v>
      </c>
      <c r="G182" t="s">
        <v>51</v>
      </c>
      <c r="H182" t="s">
        <v>1514</v>
      </c>
      <c r="I182" t="s">
        <v>39</v>
      </c>
      <c r="J182" t="s">
        <v>92</v>
      </c>
      <c r="K182" s="1">
        <v>45092.818749999999</v>
      </c>
      <c r="L182" t="s">
        <v>41</v>
      </c>
      <c r="N182" s="2">
        <v>45090</v>
      </c>
      <c r="O182" s="2">
        <v>45090</v>
      </c>
      <c r="P182">
        <v>3</v>
      </c>
      <c r="Q182">
        <v>3</v>
      </c>
      <c r="R182">
        <v>3</v>
      </c>
      <c r="S182">
        <v>3</v>
      </c>
      <c r="T182">
        <v>100</v>
      </c>
      <c r="U182" s="1">
        <v>45089.821527777778</v>
      </c>
      <c r="V182" s="1">
        <v>45092.818749999999</v>
      </c>
      <c r="W182" t="s">
        <v>92</v>
      </c>
      <c r="Z182" s="13">
        <f t="shared" si="19"/>
        <v>2.9972222222204437</v>
      </c>
      <c r="AB182" t="s">
        <v>1515</v>
      </c>
      <c r="AC182">
        <v>633354</v>
      </c>
      <c r="AD182" t="s">
        <v>294</v>
      </c>
      <c r="AF182" t="s">
        <v>92</v>
      </c>
      <c r="AI182" s="2">
        <v>45089</v>
      </c>
      <c r="AJ182" t="s">
        <v>294</v>
      </c>
      <c r="AK182" t="s">
        <v>46</v>
      </c>
      <c r="AN182" s="24">
        <f t="shared" si="24"/>
        <v>1</v>
      </c>
      <c r="AP182" t="s">
        <v>2441</v>
      </c>
      <c r="AQ182" s="21">
        <v>45117.872916666667</v>
      </c>
      <c r="AR182" s="20">
        <v>3</v>
      </c>
      <c r="AS182" s="21">
        <v>45090</v>
      </c>
      <c r="AT182" s="21">
        <f t="shared" si="20"/>
        <v>45090.333333333336</v>
      </c>
      <c r="AU182" s="21">
        <f t="shared" si="25"/>
        <v>45090.458333333336</v>
      </c>
      <c r="AV182" s="21">
        <v>45092.818749999999</v>
      </c>
      <c r="AW182" s="1">
        <f t="shared" si="21"/>
        <v>45090.333333333336</v>
      </c>
      <c r="AX182">
        <v>0.79236111111094942</v>
      </c>
      <c r="BA182">
        <f t="shared" si="22"/>
        <v>0.125</v>
      </c>
      <c r="BB182">
        <v>3</v>
      </c>
      <c r="BC182">
        <f t="shared" si="23"/>
        <v>30000</v>
      </c>
    </row>
    <row r="183" spans="1:55" x14ac:dyDescent="0.25">
      <c r="A183">
        <v>46595</v>
      </c>
      <c r="B183" t="s">
        <v>35</v>
      </c>
      <c r="C183" t="s">
        <v>36</v>
      </c>
      <c r="E183" t="str">
        <f t="shared" si="18"/>
        <v>EI-</v>
      </c>
      <c r="F183" t="s">
        <v>20</v>
      </c>
      <c r="G183" t="s">
        <v>51</v>
      </c>
      <c r="H183" t="s">
        <v>1513</v>
      </c>
      <c r="I183" t="s">
        <v>39</v>
      </c>
      <c r="J183" t="s">
        <v>92</v>
      </c>
      <c r="K183" s="1">
        <v>45092.820138888892</v>
      </c>
      <c r="L183" t="s">
        <v>41</v>
      </c>
      <c r="N183" s="2">
        <v>45090</v>
      </c>
      <c r="O183" s="2">
        <v>45090</v>
      </c>
      <c r="P183">
        <v>3</v>
      </c>
      <c r="Q183">
        <v>3</v>
      </c>
      <c r="R183">
        <v>3</v>
      </c>
      <c r="S183">
        <v>3</v>
      </c>
      <c r="T183">
        <v>100</v>
      </c>
      <c r="U183" s="1">
        <v>45089.8125</v>
      </c>
      <c r="V183" s="1">
        <v>45092.820138888892</v>
      </c>
      <c r="W183" t="s">
        <v>92</v>
      </c>
      <c r="Z183" s="13">
        <f t="shared" si="19"/>
        <v>3.007638888891961</v>
      </c>
      <c r="AB183" t="s">
        <v>357</v>
      </c>
      <c r="AC183">
        <v>633776</v>
      </c>
      <c r="AD183" t="s">
        <v>358</v>
      </c>
      <c r="AF183" t="s">
        <v>92</v>
      </c>
      <c r="AI183" s="2">
        <v>45089</v>
      </c>
      <c r="AJ183" t="s">
        <v>360</v>
      </c>
      <c r="AK183" t="s">
        <v>46</v>
      </c>
      <c r="AN183" s="24">
        <f t="shared" si="24"/>
        <v>1</v>
      </c>
      <c r="AP183" t="s">
        <v>2444</v>
      </c>
      <c r="AQ183" s="21">
        <v>45238.701388888891</v>
      </c>
      <c r="AR183" s="20">
        <v>3</v>
      </c>
      <c r="AS183" s="21">
        <v>45090</v>
      </c>
      <c r="AT183" s="21">
        <f t="shared" si="20"/>
        <v>45090.333333333336</v>
      </c>
      <c r="AU183" s="21">
        <f t="shared" si="25"/>
        <v>45090.458333333336</v>
      </c>
      <c r="AV183" s="21">
        <v>45092.820138888892</v>
      </c>
      <c r="AW183" s="1">
        <f t="shared" si="21"/>
        <v>45090.333333333336</v>
      </c>
      <c r="AX183">
        <v>0.79236111111094942</v>
      </c>
      <c r="BA183">
        <f t="shared" si="22"/>
        <v>0.125</v>
      </c>
      <c r="BB183">
        <v>3</v>
      </c>
      <c r="BC183">
        <f t="shared" si="23"/>
        <v>30000</v>
      </c>
    </row>
    <row r="184" spans="1:55" x14ac:dyDescent="0.25">
      <c r="A184">
        <v>45958</v>
      </c>
      <c r="B184" t="s">
        <v>35</v>
      </c>
      <c r="C184" t="s">
        <v>36</v>
      </c>
      <c r="E184" t="str">
        <f t="shared" si="18"/>
        <v>EI-</v>
      </c>
      <c r="F184" t="s">
        <v>20</v>
      </c>
      <c r="G184" t="s">
        <v>47</v>
      </c>
      <c r="H184" t="s">
        <v>1346</v>
      </c>
      <c r="I184" t="s">
        <v>39</v>
      </c>
      <c r="J184" t="s">
        <v>92</v>
      </c>
      <c r="K184" s="1">
        <v>45079.65347222222</v>
      </c>
      <c r="L184" t="s">
        <v>41</v>
      </c>
      <c r="N184" s="2">
        <v>45076</v>
      </c>
      <c r="O184" s="2">
        <v>45076</v>
      </c>
      <c r="P184">
        <v>3</v>
      </c>
      <c r="Q184">
        <v>3</v>
      </c>
      <c r="R184">
        <v>3</v>
      </c>
      <c r="S184">
        <v>3</v>
      </c>
      <c r="T184">
        <v>100</v>
      </c>
      <c r="U184" s="1">
        <v>45076.618750000001</v>
      </c>
      <c r="V184" s="1">
        <v>45079.65347222222</v>
      </c>
      <c r="W184" t="s">
        <v>68</v>
      </c>
      <c r="Z184" s="13">
        <f t="shared" si="19"/>
        <v>3.0347222222189885</v>
      </c>
      <c r="AB184" t="s">
        <v>1224</v>
      </c>
      <c r="AC184" t="s">
        <v>765</v>
      </c>
      <c r="AD184" t="s">
        <v>719</v>
      </c>
      <c r="AF184" t="s">
        <v>92</v>
      </c>
      <c r="AI184" s="2">
        <v>45076</v>
      </c>
      <c r="AJ184" t="s">
        <v>444</v>
      </c>
      <c r="AK184" t="s">
        <v>46</v>
      </c>
      <c r="AN184" s="24">
        <f t="shared" si="24"/>
        <v>1</v>
      </c>
      <c r="AP184" t="s">
        <v>2442</v>
      </c>
      <c r="AQ184" s="21">
        <v>44991.614583333336</v>
      </c>
      <c r="AR184" s="20">
        <v>3</v>
      </c>
      <c r="AS184" s="21">
        <v>45076</v>
      </c>
      <c r="AT184" s="21">
        <f t="shared" si="20"/>
        <v>45076.333333333336</v>
      </c>
      <c r="AU184" s="21">
        <f t="shared" si="25"/>
        <v>45076.458333333336</v>
      </c>
      <c r="AV184" s="21">
        <v>45079.65347222222</v>
      </c>
      <c r="AW184" s="1">
        <f t="shared" si="21"/>
        <v>45076.333333333336</v>
      </c>
      <c r="AX184">
        <v>0.79583333332993789</v>
      </c>
      <c r="BA184">
        <f t="shared" si="22"/>
        <v>0.125</v>
      </c>
      <c r="BB184">
        <v>3</v>
      </c>
      <c r="BC184">
        <f t="shared" si="23"/>
        <v>30000</v>
      </c>
    </row>
    <row r="185" spans="1:55" x14ac:dyDescent="0.25">
      <c r="A185">
        <v>47282</v>
      </c>
      <c r="B185" t="s">
        <v>35</v>
      </c>
      <c r="C185" t="s">
        <v>36</v>
      </c>
      <c r="E185" t="str">
        <f t="shared" si="18"/>
        <v>EI-</v>
      </c>
      <c r="F185" t="s">
        <v>20</v>
      </c>
      <c r="G185" t="s">
        <v>37</v>
      </c>
      <c r="H185" t="s">
        <v>1605</v>
      </c>
      <c r="I185" t="s">
        <v>39</v>
      </c>
      <c r="J185" t="s">
        <v>92</v>
      </c>
      <c r="K185" s="1">
        <v>45108.895138888889</v>
      </c>
      <c r="N185" s="2">
        <v>45105</v>
      </c>
      <c r="O185" s="2">
        <v>45135</v>
      </c>
      <c r="P185">
        <v>3</v>
      </c>
      <c r="Q185">
        <v>3</v>
      </c>
      <c r="R185">
        <v>3</v>
      </c>
      <c r="S185">
        <v>3</v>
      </c>
      <c r="T185">
        <v>0</v>
      </c>
      <c r="U185" s="1">
        <v>45105.851388888892</v>
      </c>
      <c r="V185" s="1">
        <v>45108.895138888889</v>
      </c>
      <c r="W185" t="s">
        <v>92</v>
      </c>
      <c r="Z185" s="13">
        <f t="shared" si="19"/>
        <v>3.0437499999970896</v>
      </c>
      <c r="AB185" t="s">
        <v>289</v>
      </c>
      <c r="AC185">
        <v>633636</v>
      </c>
      <c r="AD185" t="s">
        <v>1606</v>
      </c>
      <c r="AF185" t="s">
        <v>92</v>
      </c>
      <c r="AI185" s="2">
        <v>45105</v>
      </c>
      <c r="AJ185" t="s">
        <v>290</v>
      </c>
      <c r="AK185" t="s">
        <v>46</v>
      </c>
      <c r="AN185" s="24">
        <f t="shared" si="24"/>
        <v>1</v>
      </c>
      <c r="AP185" t="s">
        <v>2444</v>
      </c>
      <c r="AQ185" s="21">
        <v>45154.730555555558</v>
      </c>
      <c r="AR185" s="20">
        <v>3</v>
      </c>
      <c r="AS185" s="21">
        <v>45105</v>
      </c>
      <c r="AT185" s="21">
        <f t="shared" si="20"/>
        <v>45105.333333333336</v>
      </c>
      <c r="AU185" s="21">
        <f t="shared" si="25"/>
        <v>45105.458333333336</v>
      </c>
      <c r="AV185" s="21">
        <v>45108.895138888889</v>
      </c>
      <c r="AW185" s="1">
        <f t="shared" si="21"/>
        <v>45105.333333333336</v>
      </c>
      <c r="AX185">
        <v>0.80138888888905058</v>
      </c>
      <c r="BA185">
        <f t="shared" si="22"/>
        <v>0.125</v>
      </c>
      <c r="BB185">
        <v>3</v>
      </c>
      <c r="BC185">
        <f t="shared" si="23"/>
        <v>30000</v>
      </c>
    </row>
    <row r="186" spans="1:55" x14ac:dyDescent="0.25">
      <c r="A186">
        <v>53580</v>
      </c>
      <c r="B186" t="s">
        <v>35</v>
      </c>
      <c r="C186" t="s">
        <v>36</v>
      </c>
      <c r="E186" t="str">
        <f t="shared" si="18"/>
        <v>EI-</v>
      </c>
      <c r="F186" t="s">
        <v>20</v>
      </c>
      <c r="G186" t="s">
        <v>37</v>
      </c>
      <c r="H186" t="s">
        <v>2235</v>
      </c>
      <c r="I186" t="s">
        <v>39</v>
      </c>
      <c r="J186" t="s">
        <v>92</v>
      </c>
      <c r="K186" s="1">
        <v>45226.671527777777</v>
      </c>
      <c r="L186" t="s">
        <v>41</v>
      </c>
      <c r="N186" s="2">
        <v>45225</v>
      </c>
      <c r="O186" s="2">
        <v>45225</v>
      </c>
      <c r="P186">
        <v>3</v>
      </c>
      <c r="Q186">
        <v>3</v>
      </c>
      <c r="R186">
        <v>3</v>
      </c>
      <c r="S186">
        <v>3</v>
      </c>
      <c r="T186">
        <v>100</v>
      </c>
      <c r="U186" s="1">
        <v>45223.470833333333</v>
      </c>
      <c r="V186" s="1">
        <v>45226.671527777777</v>
      </c>
      <c r="W186" t="s">
        <v>92</v>
      </c>
      <c r="Z186" s="13">
        <f t="shared" si="19"/>
        <v>3.2006944444437977</v>
      </c>
      <c r="AB186" t="s">
        <v>368</v>
      </c>
      <c r="AC186">
        <v>633906</v>
      </c>
      <c r="AD186" t="s">
        <v>369</v>
      </c>
      <c r="AF186" t="s">
        <v>92</v>
      </c>
      <c r="AI186" s="2">
        <v>45223</v>
      </c>
      <c r="AJ186" t="s">
        <v>369</v>
      </c>
      <c r="AK186" t="s">
        <v>46</v>
      </c>
      <c r="AN186" s="24">
        <f t="shared" si="24"/>
        <v>1</v>
      </c>
      <c r="AP186" t="s">
        <v>2441</v>
      </c>
      <c r="AQ186" s="21">
        <v>44958.607638888891</v>
      </c>
      <c r="AR186" s="20">
        <v>3</v>
      </c>
      <c r="AS186" s="21">
        <v>45225</v>
      </c>
      <c r="AT186" s="21">
        <f t="shared" si="20"/>
        <v>45225.333333333336</v>
      </c>
      <c r="AU186" s="21">
        <f t="shared" si="25"/>
        <v>45225.458333333336</v>
      </c>
      <c r="AV186" s="21">
        <v>45226.671527777777</v>
      </c>
      <c r="AW186" s="1">
        <f t="shared" si="21"/>
        <v>45225.333333333336</v>
      </c>
      <c r="AX186">
        <v>0.80416666666860692</v>
      </c>
      <c r="BA186">
        <f t="shared" si="22"/>
        <v>0.125</v>
      </c>
      <c r="BB186">
        <v>3</v>
      </c>
      <c r="BC186">
        <f t="shared" si="23"/>
        <v>30000</v>
      </c>
    </row>
    <row r="187" spans="1:55" x14ac:dyDescent="0.25">
      <c r="A187">
        <v>47549</v>
      </c>
      <c r="B187" t="s">
        <v>35</v>
      </c>
      <c r="C187" t="s">
        <v>36</v>
      </c>
      <c r="E187" t="str">
        <f t="shared" si="18"/>
        <v>EI-</v>
      </c>
      <c r="F187" t="s">
        <v>20</v>
      </c>
      <c r="G187" t="s">
        <v>51</v>
      </c>
      <c r="H187" t="s">
        <v>586</v>
      </c>
      <c r="I187" t="s">
        <v>39</v>
      </c>
      <c r="J187" t="s">
        <v>92</v>
      </c>
      <c r="K187" s="1">
        <v>45114.920138888891</v>
      </c>
      <c r="L187" t="s">
        <v>41</v>
      </c>
      <c r="N187" s="2">
        <v>45114</v>
      </c>
      <c r="O187" s="2">
        <v>45114</v>
      </c>
      <c r="P187">
        <v>3</v>
      </c>
      <c r="Q187">
        <v>3</v>
      </c>
      <c r="R187">
        <v>3</v>
      </c>
      <c r="S187">
        <v>3</v>
      </c>
      <c r="T187">
        <v>100</v>
      </c>
      <c r="U187" s="1">
        <v>45111.666666666664</v>
      </c>
      <c r="V187" s="1">
        <v>45114.920138888891</v>
      </c>
      <c r="W187" t="s">
        <v>92</v>
      </c>
      <c r="Z187" s="13">
        <f t="shared" si="19"/>
        <v>3.2534722222262644</v>
      </c>
      <c r="AB187" t="s">
        <v>267</v>
      </c>
      <c r="AC187">
        <v>633518</v>
      </c>
      <c r="AD187" t="s">
        <v>268</v>
      </c>
      <c r="AF187" t="s">
        <v>92</v>
      </c>
      <c r="AI187" s="2">
        <v>45111</v>
      </c>
      <c r="AJ187" t="s">
        <v>77</v>
      </c>
      <c r="AK187" t="s">
        <v>46</v>
      </c>
      <c r="AN187" s="24">
        <f t="shared" si="24"/>
        <v>1</v>
      </c>
      <c r="AP187" t="s">
        <v>2441</v>
      </c>
      <c r="AQ187" s="21">
        <v>45063.851388888892</v>
      </c>
      <c r="AR187" s="20">
        <v>3</v>
      </c>
      <c r="AS187" s="21">
        <v>45114</v>
      </c>
      <c r="AT187" s="21">
        <f t="shared" si="20"/>
        <v>45114.333333333336</v>
      </c>
      <c r="AU187" s="21">
        <f t="shared" si="25"/>
        <v>45114.458333333336</v>
      </c>
      <c r="AV187" s="21">
        <v>45114.920138888891</v>
      </c>
      <c r="AW187" s="1">
        <f t="shared" si="21"/>
        <v>45114.333333333336</v>
      </c>
      <c r="AX187">
        <v>0.80694444444088731</v>
      </c>
      <c r="BA187">
        <f t="shared" si="22"/>
        <v>0.125</v>
      </c>
      <c r="BB187">
        <v>3</v>
      </c>
      <c r="BC187">
        <f t="shared" si="23"/>
        <v>30000</v>
      </c>
    </row>
    <row r="188" spans="1:55" x14ac:dyDescent="0.25">
      <c r="A188">
        <v>51426</v>
      </c>
      <c r="B188" t="s">
        <v>35</v>
      </c>
      <c r="C188" t="s">
        <v>36</v>
      </c>
      <c r="E188" t="str">
        <f t="shared" si="18"/>
        <v>EI-</v>
      </c>
      <c r="F188" t="s">
        <v>20</v>
      </c>
      <c r="G188" t="s">
        <v>37</v>
      </c>
      <c r="H188" t="s">
        <v>2047</v>
      </c>
      <c r="I188" t="s">
        <v>39</v>
      </c>
      <c r="J188" t="s">
        <v>92</v>
      </c>
      <c r="K188" s="1">
        <v>45183.711805555555</v>
      </c>
      <c r="L188" t="s">
        <v>41</v>
      </c>
      <c r="N188" s="2">
        <v>45182</v>
      </c>
      <c r="O188" s="2">
        <v>45182</v>
      </c>
      <c r="P188">
        <v>3</v>
      </c>
      <c r="Q188">
        <v>3</v>
      </c>
      <c r="R188">
        <v>3</v>
      </c>
      <c r="S188">
        <v>3</v>
      </c>
      <c r="T188">
        <v>100</v>
      </c>
      <c r="U188" s="1">
        <v>45180.449305555558</v>
      </c>
      <c r="V188" s="1">
        <v>45183.711805555555</v>
      </c>
      <c r="W188" t="s">
        <v>92</v>
      </c>
      <c r="Z188" s="13">
        <f t="shared" si="19"/>
        <v>3.2624999999970896</v>
      </c>
      <c r="AB188" t="s">
        <v>202</v>
      </c>
      <c r="AC188" t="s">
        <v>54</v>
      </c>
      <c r="AD188" t="s">
        <v>203</v>
      </c>
      <c r="AF188" t="s">
        <v>92</v>
      </c>
      <c r="AI188" s="2">
        <v>45180</v>
      </c>
      <c r="AJ188" t="s">
        <v>204</v>
      </c>
      <c r="AK188" t="s">
        <v>46</v>
      </c>
      <c r="AN188" s="24">
        <f t="shared" si="24"/>
        <v>1</v>
      </c>
      <c r="AP188" t="s">
        <v>2441</v>
      </c>
      <c r="AQ188" s="21">
        <v>45150.577777777777</v>
      </c>
      <c r="AR188" s="20">
        <v>3</v>
      </c>
      <c r="AS188" s="21">
        <v>45182</v>
      </c>
      <c r="AT188" s="21">
        <f t="shared" si="20"/>
        <v>45182.333333333336</v>
      </c>
      <c r="AU188" s="21">
        <f t="shared" si="25"/>
        <v>45182.458333333336</v>
      </c>
      <c r="AV188" s="21">
        <v>45183.711805555555</v>
      </c>
      <c r="AW188" s="1">
        <f t="shared" si="21"/>
        <v>45182.333333333336</v>
      </c>
      <c r="AX188">
        <v>0.81111111111385981</v>
      </c>
      <c r="BA188">
        <f t="shared" si="22"/>
        <v>0.125</v>
      </c>
      <c r="BB188">
        <v>3</v>
      </c>
      <c r="BC188">
        <f t="shared" si="23"/>
        <v>30000</v>
      </c>
    </row>
    <row r="189" spans="1:55" x14ac:dyDescent="0.25">
      <c r="A189">
        <v>42201</v>
      </c>
      <c r="B189" t="s">
        <v>35</v>
      </c>
      <c r="C189" t="s">
        <v>36</v>
      </c>
      <c r="E189" t="str">
        <f t="shared" si="18"/>
        <v>RE-</v>
      </c>
      <c r="F189" t="s">
        <v>20</v>
      </c>
      <c r="G189" t="s">
        <v>51</v>
      </c>
      <c r="H189" t="s">
        <v>770</v>
      </c>
      <c r="I189" t="s">
        <v>39</v>
      </c>
      <c r="J189" t="s">
        <v>118</v>
      </c>
      <c r="K189" s="1">
        <v>45004.089583333334</v>
      </c>
      <c r="L189" t="s">
        <v>41</v>
      </c>
      <c r="N189" s="2">
        <v>45002</v>
      </c>
      <c r="O189" s="2">
        <v>45002</v>
      </c>
      <c r="P189">
        <v>3</v>
      </c>
      <c r="Q189">
        <v>3</v>
      </c>
      <c r="R189">
        <v>3</v>
      </c>
      <c r="S189">
        <v>3</v>
      </c>
      <c r="T189">
        <v>100</v>
      </c>
      <c r="U189" s="1">
        <v>45000.7</v>
      </c>
      <c r="V189" s="1">
        <v>45004.089583333334</v>
      </c>
      <c r="W189" t="s">
        <v>100</v>
      </c>
      <c r="Z189" s="13">
        <f t="shared" si="19"/>
        <v>3.3895833333372138</v>
      </c>
      <c r="AB189" t="s">
        <v>306</v>
      </c>
      <c r="AC189">
        <v>633427</v>
      </c>
      <c r="AD189" t="s">
        <v>307</v>
      </c>
      <c r="AF189" t="s">
        <v>239</v>
      </c>
      <c r="AI189" s="2">
        <v>45000</v>
      </c>
      <c r="AJ189" t="s">
        <v>186</v>
      </c>
      <c r="AK189" t="s">
        <v>46</v>
      </c>
      <c r="AN189" s="24">
        <f t="shared" si="24"/>
        <v>1</v>
      </c>
      <c r="AP189" t="s">
        <v>2444</v>
      </c>
      <c r="AQ189" s="21">
        <v>45089.809027777781</v>
      </c>
      <c r="AR189" s="20">
        <v>3</v>
      </c>
      <c r="AS189" s="21">
        <v>45002</v>
      </c>
      <c r="AT189" s="21">
        <f t="shared" si="20"/>
        <v>45002.333333333336</v>
      </c>
      <c r="AU189" s="21">
        <f t="shared" si="25"/>
        <v>45002.458333333336</v>
      </c>
      <c r="AV189" s="21">
        <v>45004.089583333334</v>
      </c>
      <c r="AW189" s="1">
        <f t="shared" si="21"/>
        <v>45002.333333333336</v>
      </c>
      <c r="AX189">
        <v>0.81874999999854481</v>
      </c>
      <c r="BA189">
        <f t="shared" si="22"/>
        <v>0.125</v>
      </c>
      <c r="BB189">
        <v>3</v>
      </c>
      <c r="BC189">
        <f t="shared" si="23"/>
        <v>30000</v>
      </c>
    </row>
    <row r="190" spans="1:55" x14ac:dyDescent="0.25">
      <c r="A190">
        <v>45412</v>
      </c>
      <c r="B190" t="s">
        <v>35</v>
      </c>
      <c r="C190" t="s">
        <v>36</v>
      </c>
      <c r="E190" t="str">
        <f t="shared" si="18"/>
        <v>EI-</v>
      </c>
      <c r="F190" t="s">
        <v>20</v>
      </c>
      <c r="G190" t="s">
        <v>37</v>
      </c>
      <c r="H190" t="s">
        <v>1265</v>
      </c>
      <c r="I190" t="s">
        <v>39</v>
      </c>
      <c r="J190" t="s">
        <v>159</v>
      </c>
      <c r="K190" s="1">
        <v>45068.568749999999</v>
      </c>
      <c r="L190" t="s">
        <v>41</v>
      </c>
      <c r="N190" s="2">
        <v>45064</v>
      </c>
      <c r="O190" s="2">
        <v>45064</v>
      </c>
      <c r="P190">
        <v>3</v>
      </c>
      <c r="Q190">
        <v>3</v>
      </c>
      <c r="R190">
        <v>3</v>
      </c>
      <c r="S190">
        <v>3</v>
      </c>
      <c r="T190">
        <v>100</v>
      </c>
      <c r="U190" s="1">
        <v>45064.802083333336</v>
      </c>
      <c r="V190" s="1">
        <v>45068.568749999999</v>
      </c>
      <c r="W190" t="s">
        <v>159</v>
      </c>
      <c r="Z190" s="13">
        <f t="shared" si="19"/>
        <v>3.7666666666627862</v>
      </c>
      <c r="AB190" t="s">
        <v>107</v>
      </c>
      <c r="AC190">
        <v>633435</v>
      </c>
      <c r="AD190" t="s">
        <v>109</v>
      </c>
      <c r="AF190" t="s">
        <v>92</v>
      </c>
      <c r="AI190" s="2">
        <v>45064</v>
      </c>
      <c r="AJ190" t="s">
        <v>110</v>
      </c>
      <c r="AK190" t="s">
        <v>46</v>
      </c>
      <c r="AN190" s="24">
        <f t="shared" si="24"/>
        <v>1</v>
      </c>
      <c r="AP190" t="s">
        <v>2444</v>
      </c>
      <c r="AQ190" s="21">
        <v>45089.789583333331</v>
      </c>
      <c r="AR190" s="20">
        <v>3</v>
      </c>
      <c r="AS190" s="21">
        <v>45064</v>
      </c>
      <c r="AT190" s="21">
        <f t="shared" si="20"/>
        <v>45064.333333333336</v>
      </c>
      <c r="AU190" s="21">
        <f t="shared" si="25"/>
        <v>45064.458333333336</v>
      </c>
      <c r="AV190" s="21">
        <v>45068.568749999999</v>
      </c>
      <c r="AW190" s="1">
        <f t="shared" si="21"/>
        <v>45064.333333333336</v>
      </c>
      <c r="AX190">
        <v>0.82638888889050577</v>
      </c>
      <c r="BA190">
        <f t="shared" si="22"/>
        <v>0.125</v>
      </c>
      <c r="BB190">
        <v>3</v>
      </c>
      <c r="BC190">
        <f t="shared" si="23"/>
        <v>30000</v>
      </c>
    </row>
    <row r="191" spans="1:55" x14ac:dyDescent="0.25">
      <c r="A191">
        <v>46873</v>
      </c>
      <c r="B191" t="s">
        <v>35</v>
      </c>
      <c r="C191" t="s">
        <v>36</v>
      </c>
      <c r="E191" t="str">
        <f t="shared" si="18"/>
        <v>EI-</v>
      </c>
      <c r="F191" t="s">
        <v>20</v>
      </c>
      <c r="G191" t="s">
        <v>37</v>
      </c>
      <c r="H191" t="s">
        <v>1556</v>
      </c>
      <c r="I191" t="s">
        <v>39</v>
      </c>
      <c r="J191" t="s">
        <v>92</v>
      </c>
      <c r="K191" s="1">
        <v>45097.613888888889</v>
      </c>
      <c r="N191" s="2">
        <v>45096</v>
      </c>
      <c r="O191" s="2">
        <v>45096</v>
      </c>
      <c r="P191">
        <v>3</v>
      </c>
      <c r="Q191">
        <v>3</v>
      </c>
      <c r="R191">
        <v>3</v>
      </c>
      <c r="S191">
        <v>3</v>
      </c>
      <c r="T191">
        <v>100</v>
      </c>
      <c r="U191" s="1">
        <v>45093.791666666664</v>
      </c>
      <c r="V191" s="1">
        <v>45097.613888888889</v>
      </c>
      <c r="W191" t="s">
        <v>92</v>
      </c>
      <c r="Z191" s="13">
        <f t="shared" si="19"/>
        <v>3.8222222222248092</v>
      </c>
      <c r="AB191" t="s">
        <v>1159</v>
      </c>
      <c r="AC191">
        <v>633375</v>
      </c>
      <c r="AD191" t="s">
        <v>1160</v>
      </c>
      <c r="AF191" t="s">
        <v>92</v>
      </c>
      <c r="AI191" s="2">
        <v>45093</v>
      </c>
      <c r="AJ191" t="s">
        <v>1160</v>
      </c>
      <c r="AK191" t="s">
        <v>46</v>
      </c>
      <c r="AN191" s="24">
        <f t="shared" si="24"/>
        <v>1</v>
      </c>
      <c r="AP191" t="s">
        <v>2444</v>
      </c>
      <c r="AQ191" s="21">
        <v>45089.804166666669</v>
      </c>
      <c r="AR191" s="20">
        <v>3</v>
      </c>
      <c r="AS191" s="21">
        <v>45096</v>
      </c>
      <c r="AT191" s="21">
        <f t="shared" si="20"/>
        <v>45096.333333333336</v>
      </c>
      <c r="AU191" s="21">
        <f t="shared" si="25"/>
        <v>45096.458333333336</v>
      </c>
      <c r="AV191" s="21">
        <v>45097.613888888889</v>
      </c>
      <c r="AW191" s="1">
        <f t="shared" si="21"/>
        <v>45096.333333333336</v>
      </c>
      <c r="AX191">
        <v>0.82986111110949423</v>
      </c>
      <c r="BA191">
        <f t="shared" si="22"/>
        <v>0.125</v>
      </c>
      <c r="BB191">
        <v>3</v>
      </c>
      <c r="BC191">
        <f t="shared" si="23"/>
        <v>30000</v>
      </c>
    </row>
    <row r="192" spans="1:55" x14ac:dyDescent="0.25">
      <c r="A192">
        <v>41286</v>
      </c>
      <c r="B192" t="s">
        <v>35</v>
      </c>
      <c r="C192" t="s">
        <v>36</v>
      </c>
      <c r="E192" t="str">
        <f t="shared" si="18"/>
        <v>EI-</v>
      </c>
      <c r="F192" t="s">
        <v>20</v>
      </c>
      <c r="G192" t="s">
        <v>37</v>
      </c>
      <c r="H192" t="s">
        <v>583</v>
      </c>
      <c r="I192" t="s">
        <v>39</v>
      </c>
      <c r="J192" t="s">
        <v>159</v>
      </c>
      <c r="K192" s="1">
        <v>44984.34375</v>
      </c>
      <c r="L192" t="s">
        <v>41</v>
      </c>
      <c r="N192" s="2">
        <v>44980</v>
      </c>
      <c r="O192" s="2">
        <v>44980</v>
      </c>
      <c r="P192">
        <v>3</v>
      </c>
      <c r="Q192">
        <v>3</v>
      </c>
      <c r="R192">
        <v>3</v>
      </c>
      <c r="S192">
        <v>3</v>
      </c>
      <c r="T192">
        <v>100</v>
      </c>
      <c r="U192" s="1">
        <v>44980.463194444441</v>
      </c>
      <c r="V192" s="1">
        <v>44984.34375</v>
      </c>
      <c r="W192" t="s">
        <v>159</v>
      </c>
      <c r="Z192" s="13">
        <f t="shared" si="19"/>
        <v>3.8805555555591127</v>
      </c>
      <c r="AB192" t="s">
        <v>366</v>
      </c>
      <c r="AC192" t="s">
        <v>584</v>
      </c>
      <c r="AD192" t="s">
        <v>367</v>
      </c>
      <c r="AF192" t="s">
        <v>92</v>
      </c>
      <c r="AI192" s="2">
        <v>44980</v>
      </c>
      <c r="AJ192" t="s">
        <v>81</v>
      </c>
      <c r="AK192" t="s">
        <v>46</v>
      </c>
      <c r="AN192" s="24">
        <f t="shared" si="24"/>
        <v>1</v>
      </c>
      <c r="AP192" t="s">
        <v>2441</v>
      </c>
      <c r="AQ192" s="21">
        <v>45202.708333333336</v>
      </c>
      <c r="AR192" s="20">
        <v>3</v>
      </c>
      <c r="AS192" s="21">
        <v>44980</v>
      </c>
      <c r="AT192" s="21">
        <f t="shared" si="20"/>
        <v>44980.333333333336</v>
      </c>
      <c r="AU192" s="21">
        <f t="shared" si="25"/>
        <v>44980.458333333336</v>
      </c>
      <c r="AV192" s="21">
        <v>44984.34375</v>
      </c>
      <c r="AW192" s="1">
        <f t="shared" si="21"/>
        <v>44980.333333333336</v>
      </c>
      <c r="AX192">
        <v>0.83541666666133096</v>
      </c>
      <c r="BA192">
        <f t="shared" si="22"/>
        <v>0.125</v>
      </c>
      <c r="BB192">
        <v>3</v>
      </c>
      <c r="BC192">
        <f t="shared" si="23"/>
        <v>30000</v>
      </c>
    </row>
    <row r="193" spans="1:55" x14ac:dyDescent="0.25">
      <c r="A193">
        <v>50357</v>
      </c>
      <c r="B193" t="s">
        <v>35</v>
      </c>
      <c r="C193" t="s">
        <v>36</v>
      </c>
      <c r="E193" t="str">
        <f t="shared" si="18"/>
        <v>EI-</v>
      </c>
      <c r="F193" t="s">
        <v>20</v>
      </c>
      <c r="G193" t="s">
        <v>37</v>
      </c>
      <c r="H193" t="s">
        <v>1967</v>
      </c>
      <c r="I193" t="s">
        <v>39</v>
      </c>
      <c r="J193" t="s">
        <v>92</v>
      </c>
      <c r="K193" s="1">
        <v>45164.676388888889</v>
      </c>
      <c r="L193" t="s">
        <v>41</v>
      </c>
      <c r="N193" s="2">
        <v>45161</v>
      </c>
      <c r="O193" s="2">
        <v>45161</v>
      </c>
      <c r="P193">
        <v>3</v>
      </c>
      <c r="Q193">
        <v>3</v>
      </c>
      <c r="R193">
        <v>3</v>
      </c>
      <c r="S193">
        <v>3</v>
      </c>
      <c r="T193">
        <v>100</v>
      </c>
      <c r="U193" s="1">
        <v>45160.700694444444</v>
      </c>
      <c r="V193" s="1">
        <v>45164.676388888889</v>
      </c>
      <c r="W193" t="s">
        <v>92</v>
      </c>
      <c r="Z193" s="13">
        <f t="shared" si="19"/>
        <v>3.9756944444452529</v>
      </c>
      <c r="AB193" t="s">
        <v>289</v>
      </c>
      <c r="AC193">
        <v>633636</v>
      </c>
      <c r="AD193" t="s">
        <v>168</v>
      </c>
      <c r="AF193" t="s">
        <v>92</v>
      </c>
      <c r="AI193" s="2">
        <v>45160</v>
      </c>
      <c r="AJ193" t="s">
        <v>81</v>
      </c>
      <c r="AK193" t="s">
        <v>46</v>
      </c>
      <c r="AN193" s="24">
        <f t="shared" si="24"/>
        <v>1</v>
      </c>
      <c r="AP193" t="s">
        <v>2443</v>
      </c>
      <c r="AQ193" s="21">
        <v>45157.633333333331</v>
      </c>
      <c r="AR193" s="20">
        <v>3</v>
      </c>
      <c r="AS193" s="21">
        <v>45161</v>
      </c>
      <c r="AT193" s="21">
        <f t="shared" si="20"/>
        <v>45161.333333333336</v>
      </c>
      <c r="AU193" s="21">
        <f t="shared" si="25"/>
        <v>45161.458333333336</v>
      </c>
      <c r="AV193" s="21">
        <v>45164.676388888889</v>
      </c>
      <c r="AW193" s="1">
        <f t="shared" si="21"/>
        <v>45161.333333333336</v>
      </c>
      <c r="AX193">
        <v>0.83541666666860692</v>
      </c>
      <c r="BA193">
        <f t="shared" si="22"/>
        <v>0.125</v>
      </c>
      <c r="BB193">
        <v>3</v>
      </c>
      <c r="BC193">
        <f t="shared" si="23"/>
        <v>30000</v>
      </c>
    </row>
    <row r="194" spans="1:55" x14ac:dyDescent="0.25">
      <c r="A194">
        <v>42935</v>
      </c>
      <c r="B194" t="s">
        <v>35</v>
      </c>
      <c r="C194" t="s">
        <v>36</v>
      </c>
      <c r="E194" t="str">
        <f t="shared" ref="E194:E257" si="26">MID(H194,3,3)</f>
        <v>EI-</v>
      </c>
      <c r="F194" t="s">
        <v>20</v>
      </c>
      <c r="G194" t="s">
        <v>37</v>
      </c>
      <c r="H194" t="s">
        <v>895</v>
      </c>
      <c r="I194" t="s">
        <v>39</v>
      </c>
      <c r="J194" t="s">
        <v>159</v>
      </c>
      <c r="K194" s="1">
        <v>45019.498611111114</v>
      </c>
      <c r="L194" t="s">
        <v>41</v>
      </c>
      <c r="N194" s="2">
        <v>45015</v>
      </c>
      <c r="O194" s="2">
        <v>45015</v>
      </c>
      <c r="P194">
        <v>3</v>
      </c>
      <c r="Q194">
        <v>3</v>
      </c>
      <c r="R194">
        <v>3</v>
      </c>
      <c r="S194">
        <v>3</v>
      </c>
      <c r="T194">
        <v>100</v>
      </c>
      <c r="U194" s="1">
        <v>45015.488194444442</v>
      </c>
      <c r="V194" s="1">
        <v>45019.498611111114</v>
      </c>
      <c r="W194" t="s">
        <v>159</v>
      </c>
      <c r="Z194" s="13">
        <f t="shared" ref="Z194:Z257" si="27">IF(V194&gt;0,(V194-U194),0)</f>
        <v>4.0104166666715173</v>
      </c>
      <c r="AB194" t="s">
        <v>75</v>
      </c>
      <c r="AC194">
        <v>633520</v>
      </c>
      <c r="AD194" t="s">
        <v>77</v>
      </c>
      <c r="AF194" t="s">
        <v>92</v>
      </c>
      <c r="AI194" s="2">
        <v>45015</v>
      </c>
      <c r="AJ194" t="s">
        <v>77</v>
      </c>
      <c r="AK194" t="s">
        <v>46</v>
      </c>
      <c r="AN194" s="24">
        <f t="shared" si="24"/>
        <v>1</v>
      </c>
      <c r="AP194" t="s">
        <v>2441</v>
      </c>
      <c r="AQ194" s="21">
        <v>45063.82916666667</v>
      </c>
      <c r="AR194" s="20">
        <v>3</v>
      </c>
      <c r="AS194" s="21">
        <v>45015</v>
      </c>
      <c r="AT194" s="21">
        <f t="shared" ref="AT194:AT257" si="28">IF(AS194&gt;0,SUM(AS194+8/24)," ")</f>
        <v>45015.333333333336</v>
      </c>
      <c r="AU194" s="21">
        <f t="shared" si="25"/>
        <v>45015.458333333336</v>
      </c>
      <c r="AV194" s="21">
        <v>45019.498611111114</v>
      </c>
      <c r="AW194" s="1">
        <f t="shared" ref="AW194:AW257" si="29">IF(AS194="0",0,AS194+(8*1/24))</f>
        <v>45015.333333333336</v>
      </c>
      <c r="AX194">
        <v>0.8395833333270275</v>
      </c>
      <c r="BA194">
        <f t="shared" ref="BA194:BA257" si="30">TEXT(BC194,"00"":""00"":""00")*1</f>
        <v>0.125</v>
      </c>
      <c r="BB194">
        <v>3</v>
      </c>
      <c r="BC194">
        <f t="shared" ref="BC194:BC257" si="31">BB194*10000</f>
        <v>30000</v>
      </c>
    </row>
    <row r="195" spans="1:55" x14ac:dyDescent="0.25">
      <c r="A195">
        <v>47231</v>
      </c>
      <c r="B195" t="s">
        <v>35</v>
      </c>
      <c r="C195" t="s">
        <v>36</v>
      </c>
      <c r="E195" t="str">
        <f t="shared" si="26"/>
        <v>EI-</v>
      </c>
      <c r="F195" t="s">
        <v>20</v>
      </c>
      <c r="G195" t="s">
        <v>37</v>
      </c>
      <c r="H195" t="s">
        <v>1603</v>
      </c>
      <c r="I195" t="s">
        <v>39</v>
      </c>
      <c r="J195" t="s">
        <v>92</v>
      </c>
      <c r="K195" s="1">
        <v>45108.897916666669</v>
      </c>
      <c r="L195" t="s">
        <v>41</v>
      </c>
      <c r="N195" s="2">
        <v>45105</v>
      </c>
      <c r="O195" s="2">
        <v>45105</v>
      </c>
      <c r="P195">
        <v>3</v>
      </c>
      <c r="Q195">
        <v>3</v>
      </c>
      <c r="R195">
        <v>3</v>
      </c>
      <c r="S195">
        <v>3</v>
      </c>
      <c r="T195">
        <v>0</v>
      </c>
      <c r="U195" s="1">
        <v>45104.830555555556</v>
      </c>
      <c r="V195" s="1">
        <v>45108.897916666669</v>
      </c>
      <c r="W195" t="s">
        <v>92</v>
      </c>
      <c r="Z195" s="13">
        <f t="shared" si="27"/>
        <v>4.0673611111124046</v>
      </c>
      <c r="AB195" t="s">
        <v>200</v>
      </c>
      <c r="AC195">
        <v>633713</v>
      </c>
      <c r="AD195" t="s">
        <v>177</v>
      </c>
      <c r="AF195" t="s">
        <v>92</v>
      </c>
      <c r="AI195" s="2">
        <v>45104</v>
      </c>
      <c r="AJ195" t="s">
        <v>178</v>
      </c>
      <c r="AK195" t="s">
        <v>46</v>
      </c>
      <c r="AN195" s="24">
        <f t="shared" ref="AN195:AN258" si="32">IF((AV195-AU195)&lt;0," ", 1)</f>
        <v>1</v>
      </c>
      <c r="AP195" t="s">
        <v>2443</v>
      </c>
      <c r="AQ195" s="21">
        <v>45049.793749999997</v>
      </c>
      <c r="AR195" s="20">
        <v>3</v>
      </c>
      <c r="AS195" s="21">
        <v>45105</v>
      </c>
      <c r="AT195" s="21">
        <f t="shared" si="28"/>
        <v>45105.333333333336</v>
      </c>
      <c r="AU195" s="21">
        <f t="shared" si="25"/>
        <v>45105.458333333336</v>
      </c>
      <c r="AV195" s="21">
        <v>45108.897916666669</v>
      </c>
      <c r="AW195" s="1">
        <f t="shared" si="29"/>
        <v>45105.333333333336</v>
      </c>
      <c r="AX195">
        <v>0.85486111111094942</v>
      </c>
      <c r="BA195">
        <f t="shared" si="30"/>
        <v>0.125</v>
      </c>
      <c r="BB195">
        <v>3</v>
      </c>
      <c r="BC195">
        <f t="shared" si="31"/>
        <v>30000</v>
      </c>
    </row>
    <row r="196" spans="1:55" x14ac:dyDescent="0.25">
      <c r="A196">
        <v>52971</v>
      </c>
      <c r="B196" t="s">
        <v>35</v>
      </c>
      <c r="C196" t="s">
        <v>36</v>
      </c>
      <c r="E196" t="str">
        <f t="shared" si="26"/>
        <v>EI-</v>
      </c>
      <c r="F196" t="s">
        <v>20</v>
      </c>
      <c r="G196" t="s">
        <v>37</v>
      </c>
      <c r="H196" t="s">
        <v>2194</v>
      </c>
      <c r="I196" t="s">
        <v>39</v>
      </c>
      <c r="J196" t="s">
        <v>68</v>
      </c>
      <c r="K196" s="1">
        <v>45215.497916666667</v>
      </c>
      <c r="L196" t="s">
        <v>41</v>
      </c>
      <c r="N196" s="2">
        <v>45210</v>
      </c>
      <c r="O196" s="2">
        <v>45210</v>
      </c>
      <c r="P196">
        <v>3</v>
      </c>
      <c r="Q196">
        <v>3</v>
      </c>
      <c r="R196">
        <v>3</v>
      </c>
      <c r="S196">
        <v>3</v>
      </c>
      <c r="T196">
        <v>100</v>
      </c>
      <c r="U196" s="1">
        <v>45210.789583333331</v>
      </c>
      <c r="V196" s="1">
        <v>45215.497916666667</v>
      </c>
      <c r="W196" t="s">
        <v>68</v>
      </c>
      <c r="Z196" s="13">
        <f t="shared" si="27"/>
        <v>4.7083333333357587</v>
      </c>
      <c r="AB196" t="s">
        <v>200</v>
      </c>
      <c r="AC196">
        <v>633713</v>
      </c>
      <c r="AD196" t="s">
        <v>1852</v>
      </c>
      <c r="AF196" t="s">
        <v>85</v>
      </c>
      <c r="AI196" s="2">
        <v>45210</v>
      </c>
      <c r="AJ196" t="s">
        <v>178</v>
      </c>
      <c r="AK196" t="s">
        <v>46</v>
      </c>
      <c r="AN196" s="24">
        <f t="shared" si="32"/>
        <v>1</v>
      </c>
      <c r="AP196" t="s">
        <v>2443</v>
      </c>
      <c r="AQ196" s="21">
        <v>45180.660416666666</v>
      </c>
      <c r="AR196" s="20">
        <v>3</v>
      </c>
      <c r="AS196" s="21">
        <v>45210</v>
      </c>
      <c r="AT196" s="21">
        <f t="shared" si="28"/>
        <v>45210.333333333336</v>
      </c>
      <c r="AU196" s="21">
        <f t="shared" si="25"/>
        <v>45210.458333333336</v>
      </c>
      <c r="AV196" s="21">
        <v>45215.497916666667</v>
      </c>
      <c r="AW196" s="1">
        <f t="shared" si="29"/>
        <v>45210.333333333336</v>
      </c>
      <c r="AX196">
        <v>0.85902777777664596</v>
      </c>
      <c r="BA196">
        <f t="shared" si="30"/>
        <v>0.125</v>
      </c>
      <c r="BB196">
        <v>3</v>
      </c>
      <c r="BC196">
        <f t="shared" si="31"/>
        <v>30000</v>
      </c>
    </row>
    <row r="197" spans="1:55" x14ac:dyDescent="0.25">
      <c r="A197">
        <v>42121</v>
      </c>
      <c r="B197" t="s">
        <v>35</v>
      </c>
      <c r="C197" t="s">
        <v>36</v>
      </c>
      <c r="E197" t="str">
        <f t="shared" si="26"/>
        <v>RE-</v>
      </c>
      <c r="F197" t="s">
        <v>20</v>
      </c>
      <c r="G197" t="s">
        <v>51</v>
      </c>
      <c r="H197" t="s">
        <v>633</v>
      </c>
      <c r="I197" t="s">
        <v>39</v>
      </c>
      <c r="J197" t="s">
        <v>239</v>
      </c>
      <c r="K197" s="1">
        <v>45004.09097222222</v>
      </c>
      <c r="L197" t="s">
        <v>41</v>
      </c>
      <c r="N197" s="2">
        <v>45002</v>
      </c>
      <c r="O197" s="2">
        <v>45002</v>
      </c>
      <c r="P197">
        <v>3</v>
      </c>
      <c r="Q197">
        <v>3</v>
      </c>
      <c r="R197">
        <v>3</v>
      </c>
      <c r="S197">
        <v>3</v>
      </c>
      <c r="T197">
        <v>100</v>
      </c>
      <c r="U197" s="1">
        <v>44999.363194444442</v>
      </c>
      <c r="V197" s="1">
        <v>45004.09097222222</v>
      </c>
      <c r="W197" t="s">
        <v>100</v>
      </c>
      <c r="Z197" s="13">
        <f t="shared" si="27"/>
        <v>4.7277777777781012</v>
      </c>
      <c r="AB197" t="s">
        <v>306</v>
      </c>
      <c r="AC197">
        <v>633427</v>
      </c>
      <c r="AD197" t="s">
        <v>307</v>
      </c>
      <c r="AF197" t="s">
        <v>118</v>
      </c>
      <c r="AI197" s="2">
        <v>44999</v>
      </c>
      <c r="AJ197" t="s">
        <v>186</v>
      </c>
      <c r="AK197" t="s">
        <v>46</v>
      </c>
      <c r="AN197" s="24">
        <f t="shared" si="32"/>
        <v>1</v>
      </c>
      <c r="AP197" t="s">
        <v>2444</v>
      </c>
      <c r="AQ197" s="21">
        <v>45154.664583333331</v>
      </c>
      <c r="AR197" s="20">
        <v>3</v>
      </c>
      <c r="AS197" s="21">
        <v>45002</v>
      </c>
      <c r="AT197" s="21">
        <f t="shared" si="28"/>
        <v>45002.333333333336</v>
      </c>
      <c r="AU197" s="21">
        <f t="shared" si="25"/>
        <v>45002.458333333336</v>
      </c>
      <c r="AV197" s="21">
        <v>45004.09097222222</v>
      </c>
      <c r="AW197" s="1">
        <f t="shared" si="29"/>
        <v>45002.333333333336</v>
      </c>
      <c r="AX197">
        <v>0.86250000000291038</v>
      </c>
      <c r="BA197">
        <f t="shared" si="30"/>
        <v>0.125</v>
      </c>
      <c r="BB197">
        <v>3</v>
      </c>
      <c r="BC197">
        <f t="shared" si="31"/>
        <v>30000</v>
      </c>
    </row>
    <row r="198" spans="1:55" x14ac:dyDescent="0.25">
      <c r="A198">
        <v>42907</v>
      </c>
      <c r="B198" t="s">
        <v>35</v>
      </c>
      <c r="C198" t="s">
        <v>36</v>
      </c>
      <c r="E198" t="str">
        <f t="shared" si="26"/>
        <v>RE-</v>
      </c>
      <c r="F198" t="s">
        <v>20</v>
      </c>
      <c r="G198" t="s">
        <v>37</v>
      </c>
      <c r="H198" t="s">
        <v>898</v>
      </c>
      <c r="I198" t="s">
        <v>39</v>
      </c>
      <c r="J198" t="s">
        <v>179</v>
      </c>
      <c r="K198" s="1">
        <v>45019.513194444444</v>
      </c>
      <c r="L198" t="s">
        <v>41</v>
      </c>
      <c r="N198" s="2">
        <v>45014</v>
      </c>
      <c r="O198" s="2">
        <v>45014</v>
      </c>
      <c r="P198">
        <v>3</v>
      </c>
      <c r="Q198">
        <v>3</v>
      </c>
      <c r="R198">
        <v>3</v>
      </c>
      <c r="S198">
        <v>3</v>
      </c>
      <c r="T198">
        <v>100</v>
      </c>
      <c r="U198" s="1">
        <v>45014.699305555558</v>
      </c>
      <c r="V198" s="1">
        <v>45019.513194444444</v>
      </c>
      <c r="W198" t="s">
        <v>100</v>
      </c>
      <c r="Z198" s="13">
        <f t="shared" si="27"/>
        <v>4.8138888888861402</v>
      </c>
      <c r="AB198" t="s">
        <v>153</v>
      </c>
      <c r="AC198">
        <v>633563</v>
      </c>
      <c r="AD198" t="s">
        <v>154</v>
      </c>
      <c r="AF198" t="s">
        <v>118</v>
      </c>
      <c r="AI198" s="2">
        <v>45014</v>
      </c>
      <c r="AJ198" t="s">
        <v>154</v>
      </c>
      <c r="AK198" t="s">
        <v>46</v>
      </c>
      <c r="AN198" s="24">
        <f t="shared" si="32"/>
        <v>1</v>
      </c>
      <c r="AP198" t="s">
        <v>2444</v>
      </c>
      <c r="AQ198" s="21">
        <v>45278.694444444445</v>
      </c>
      <c r="AR198" s="20">
        <v>3</v>
      </c>
      <c r="AS198" s="21">
        <v>45014</v>
      </c>
      <c r="AT198" s="21">
        <f t="shared" si="28"/>
        <v>45014.333333333336</v>
      </c>
      <c r="AU198" s="21">
        <f t="shared" si="25"/>
        <v>45014.458333333336</v>
      </c>
      <c r="AV198" s="21">
        <v>45019.513194444444</v>
      </c>
      <c r="AW198" s="1">
        <f t="shared" si="29"/>
        <v>45014.333333333336</v>
      </c>
      <c r="AX198">
        <v>0.87083333333430346</v>
      </c>
      <c r="BA198">
        <f t="shared" si="30"/>
        <v>0.125</v>
      </c>
      <c r="BB198">
        <v>3</v>
      </c>
      <c r="BC198">
        <f t="shared" si="31"/>
        <v>30000</v>
      </c>
    </row>
    <row r="199" spans="1:55" x14ac:dyDescent="0.25">
      <c r="A199">
        <v>49235</v>
      </c>
      <c r="B199" t="s">
        <v>35</v>
      </c>
      <c r="C199" t="s">
        <v>36</v>
      </c>
      <c r="E199" t="str">
        <f t="shared" si="26"/>
        <v>RE-</v>
      </c>
      <c r="F199" t="s">
        <v>20</v>
      </c>
      <c r="G199" t="s">
        <v>51</v>
      </c>
      <c r="H199" t="s">
        <v>1842</v>
      </c>
      <c r="I199" t="s">
        <v>39</v>
      </c>
      <c r="J199" t="s">
        <v>185</v>
      </c>
      <c r="K199" s="1">
        <v>45145.490277777775</v>
      </c>
      <c r="L199" t="s">
        <v>41</v>
      </c>
      <c r="N199" s="2">
        <v>45140</v>
      </c>
      <c r="O199" s="2">
        <v>45143</v>
      </c>
      <c r="R199">
        <v>3</v>
      </c>
      <c r="S199">
        <v>3</v>
      </c>
      <c r="T199">
        <v>100</v>
      </c>
      <c r="U199" s="1">
        <v>45140.667361111111</v>
      </c>
      <c r="V199" s="1">
        <v>45145.490277777775</v>
      </c>
      <c r="W199" t="s">
        <v>185</v>
      </c>
      <c r="Z199" s="13">
        <f t="shared" si="27"/>
        <v>4.8229166666642413</v>
      </c>
      <c r="AB199" t="s">
        <v>718</v>
      </c>
      <c r="AC199">
        <v>633999</v>
      </c>
      <c r="AD199" t="s">
        <v>1843</v>
      </c>
      <c r="AF199" t="s">
        <v>239</v>
      </c>
      <c r="AI199" s="2">
        <v>45140</v>
      </c>
      <c r="AJ199" t="s">
        <v>444</v>
      </c>
      <c r="AK199" t="s">
        <v>46</v>
      </c>
      <c r="AN199" s="24">
        <f t="shared" si="32"/>
        <v>1</v>
      </c>
      <c r="AP199" t="s">
        <v>2444</v>
      </c>
      <c r="AQ199" s="21">
        <v>45222.525000000001</v>
      </c>
      <c r="AR199" s="20">
        <v>3</v>
      </c>
      <c r="AS199" s="21">
        <v>45140</v>
      </c>
      <c r="AT199" s="21">
        <f t="shared" si="28"/>
        <v>45140.333333333336</v>
      </c>
      <c r="AU199" s="21">
        <f t="shared" si="25"/>
        <v>45140.458333333336</v>
      </c>
      <c r="AV199" s="21">
        <v>45145.490277777775</v>
      </c>
      <c r="AW199" s="1">
        <f t="shared" si="29"/>
        <v>45140.333333333336</v>
      </c>
      <c r="AX199">
        <v>0.87708333333284827</v>
      </c>
      <c r="BA199">
        <f t="shared" si="30"/>
        <v>0.125</v>
      </c>
      <c r="BB199">
        <v>3</v>
      </c>
      <c r="BC199">
        <f t="shared" si="31"/>
        <v>30000</v>
      </c>
    </row>
    <row r="200" spans="1:55" x14ac:dyDescent="0.25">
      <c r="A200">
        <v>50289</v>
      </c>
      <c r="B200" t="s">
        <v>35</v>
      </c>
      <c r="C200" t="s">
        <v>36</v>
      </c>
      <c r="E200" t="str">
        <f t="shared" si="26"/>
        <v>EI-</v>
      </c>
      <c r="F200" t="s">
        <v>20</v>
      </c>
      <c r="G200" t="s">
        <v>37</v>
      </c>
      <c r="H200" t="s">
        <v>1958</v>
      </c>
      <c r="I200" t="s">
        <v>39</v>
      </c>
      <c r="J200" t="s">
        <v>92</v>
      </c>
      <c r="K200" s="1">
        <v>45164.679166666669</v>
      </c>
      <c r="L200" t="s">
        <v>41</v>
      </c>
      <c r="N200" s="2">
        <v>45161</v>
      </c>
      <c r="O200" s="2">
        <v>45161</v>
      </c>
      <c r="P200">
        <v>3</v>
      </c>
      <c r="Q200">
        <v>3</v>
      </c>
      <c r="R200">
        <v>3</v>
      </c>
      <c r="S200">
        <v>3</v>
      </c>
      <c r="T200">
        <v>100</v>
      </c>
      <c r="U200" s="1">
        <v>45159.676388888889</v>
      </c>
      <c r="V200" s="1">
        <v>45164.679166666669</v>
      </c>
      <c r="W200" t="s">
        <v>92</v>
      </c>
      <c r="Z200" s="13">
        <f t="shared" si="27"/>
        <v>5.0027777777795563</v>
      </c>
      <c r="AB200" t="s">
        <v>1959</v>
      </c>
      <c r="AC200" t="s">
        <v>54</v>
      </c>
      <c r="AD200" t="s">
        <v>1960</v>
      </c>
      <c r="AF200" t="s">
        <v>92</v>
      </c>
      <c r="AI200" s="2">
        <v>45159</v>
      </c>
      <c r="AJ200" t="s">
        <v>128</v>
      </c>
      <c r="AK200" t="s">
        <v>46</v>
      </c>
      <c r="AN200" s="24">
        <f t="shared" si="32"/>
        <v>1</v>
      </c>
      <c r="AP200" t="s">
        <v>2441</v>
      </c>
      <c r="AQ200" s="21">
        <v>45147.688888888886</v>
      </c>
      <c r="AR200" s="20">
        <v>3</v>
      </c>
      <c r="AS200" s="21">
        <v>45161</v>
      </c>
      <c r="AT200" s="21">
        <f t="shared" si="28"/>
        <v>45161.333333333336</v>
      </c>
      <c r="AU200" s="21">
        <f t="shared" si="25"/>
        <v>45161.458333333336</v>
      </c>
      <c r="AV200" s="21">
        <v>45164.679166666669</v>
      </c>
      <c r="AW200" s="1">
        <f t="shared" si="29"/>
        <v>45161.333333333336</v>
      </c>
      <c r="AX200">
        <v>0.89791666666860692</v>
      </c>
      <c r="BA200">
        <f t="shared" si="30"/>
        <v>0.125</v>
      </c>
      <c r="BB200">
        <v>3</v>
      </c>
      <c r="BC200">
        <f t="shared" si="31"/>
        <v>30000</v>
      </c>
    </row>
    <row r="201" spans="1:55" x14ac:dyDescent="0.25">
      <c r="A201">
        <v>42548</v>
      </c>
      <c r="B201" t="s">
        <v>35</v>
      </c>
      <c r="C201" t="s">
        <v>36</v>
      </c>
      <c r="E201" t="str">
        <f t="shared" si="26"/>
        <v>EI-</v>
      </c>
      <c r="F201" t="s">
        <v>20</v>
      </c>
      <c r="G201" t="s">
        <v>37</v>
      </c>
      <c r="H201" t="s">
        <v>559</v>
      </c>
      <c r="I201" t="s">
        <v>39</v>
      </c>
      <c r="J201" t="s">
        <v>159</v>
      </c>
      <c r="K201" s="1">
        <v>45013.663888888892</v>
      </c>
      <c r="L201" t="s">
        <v>41</v>
      </c>
      <c r="N201" s="2">
        <v>45008</v>
      </c>
      <c r="O201" s="2">
        <v>45008</v>
      </c>
      <c r="P201">
        <v>3</v>
      </c>
      <c r="Q201">
        <v>3</v>
      </c>
      <c r="R201">
        <v>3</v>
      </c>
      <c r="S201">
        <v>3</v>
      </c>
      <c r="T201">
        <v>100</v>
      </c>
      <c r="U201" s="1">
        <v>45008.509027777778</v>
      </c>
      <c r="V201" s="1">
        <v>45013.663888888892</v>
      </c>
      <c r="W201" t="s">
        <v>159</v>
      </c>
      <c r="Z201" s="13">
        <f t="shared" si="27"/>
        <v>5.1548611111138598</v>
      </c>
      <c r="AB201" t="s">
        <v>374</v>
      </c>
      <c r="AC201">
        <v>633738</v>
      </c>
      <c r="AD201" t="s">
        <v>427</v>
      </c>
      <c r="AF201" t="s">
        <v>92</v>
      </c>
      <c r="AI201" s="2">
        <v>45008</v>
      </c>
      <c r="AJ201" t="s">
        <v>375</v>
      </c>
      <c r="AK201" t="s">
        <v>46</v>
      </c>
      <c r="AN201" s="24">
        <f t="shared" si="32"/>
        <v>1</v>
      </c>
      <c r="AP201" t="s">
        <v>2443</v>
      </c>
      <c r="AQ201" s="21">
        <v>45057.874305555553</v>
      </c>
      <c r="AR201" s="20">
        <v>3</v>
      </c>
      <c r="AS201" s="21">
        <v>45008</v>
      </c>
      <c r="AT201" s="21">
        <f t="shared" si="28"/>
        <v>45008.333333333336</v>
      </c>
      <c r="AU201" s="21">
        <f t="shared" si="25"/>
        <v>45008.458333333336</v>
      </c>
      <c r="AV201" s="21">
        <v>45013.663888888892</v>
      </c>
      <c r="AW201" s="1">
        <f t="shared" si="29"/>
        <v>45008.333333333336</v>
      </c>
      <c r="AX201">
        <v>0.898611111115315</v>
      </c>
      <c r="BA201">
        <f t="shared" si="30"/>
        <v>0.125</v>
      </c>
      <c r="BB201">
        <v>3</v>
      </c>
      <c r="BC201">
        <f t="shared" si="31"/>
        <v>30000</v>
      </c>
    </row>
    <row r="202" spans="1:55" x14ac:dyDescent="0.25">
      <c r="A202">
        <v>48011</v>
      </c>
      <c r="B202" t="s">
        <v>35</v>
      </c>
      <c r="C202" t="s">
        <v>36</v>
      </c>
      <c r="E202" t="str">
        <f t="shared" si="26"/>
        <v>EI-</v>
      </c>
      <c r="F202" t="s">
        <v>20</v>
      </c>
      <c r="G202" t="s">
        <v>51</v>
      </c>
      <c r="H202" t="s">
        <v>1717</v>
      </c>
      <c r="I202" t="s">
        <v>39</v>
      </c>
      <c r="J202" t="s">
        <v>92</v>
      </c>
      <c r="K202" s="1">
        <v>45125.978472222225</v>
      </c>
      <c r="L202" t="s">
        <v>41</v>
      </c>
      <c r="N202" s="2">
        <v>45124</v>
      </c>
      <c r="O202" s="2">
        <v>45124</v>
      </c>
      <c r="P202">
        <v>3</v>
      </c>
      <c r="Q202">
        <v>3</v>
      </c>
      <c r="R202">
        <v>3</v>
      </c>
      <c r="S202">
        <v>3</v>
      </c>
      <c r="T202">
        <v>100</v>
      </c>
      <c r="U202" s="1">
        <v>45120.807638888888</v>
      </c>
      <c r="V202" s="1">
        <v>45125.978472222225</v>
      </c>
      <c r="W202" t="s">
        <v>68</v>
      </c>
      <c r="Z202" s="13">
        <f t="shared" si="27"/>
        <v>5.1708333333372138</v>
      </c>
      <c r="AB202" t="s">
        <v>180</v>
      </c>
      <c r="AC202">
        <v>633340</v>
      </c>
      <c r="AD202" t="s">
        <v>492</v>
      </c>
      <c r="AF202" t="s">
        <v>92</v>
      </c>
      <c r="AI202" s="2">
        <v>45120</v>
      </c>
      <c r="AJ202" t="s">
        <v>81</v>
      </c>
      <c r="AK202" t="s">
        <v>46</v>
      </c>
      <c r="AN202" s="24">
        <f t="shared" si="32"/>
        <v>1</v>
      </c>
      <c r="AP202" t="s">
        <v>2444</v>
      </c>
      <c r="AQ202" s="21">
        <v>45218.549305555556</v>
      </c>
      <c r="AR202" s="20">
        <v>3</v>
      </c>
      <c r="AS202" s="21">
        <v>45124</v>
      </c>
      <c r="AT202" s="21">
        <f t="shared" si="28"/>
        <v>45124.333333333336</v>
      </c>
      <c r="AU202" s="21">
        <f t="shared" si="25"/>
        <v>45124.458333333336</v>
      </c>
      <c r="AV202" s="21">
        <v>45125.978472222225</v>
      </c>
      <c r="AW202" s="1">
        <f t="shared" si="29"/>
        <v>45124.333333333336</v>
      </c>
      <c r="AX202">
        <v>0.90208333333430346</v>
      </c>
      <c r="BA202">
        <f t="shared" si="30"/>
        <v>0.125</v>
      </c>
      <c r="BB202">
        <v>3</v>
      </c>
      <c r="BC202">
        <f t="shared" si="31"/>
        <v>30000</v>
      </c>
    </row>
    <row r="203" spans="1:55" x14ac:dyDescent="0.25">
      <c r="A203">
        <v>53313</v>
      </c>
      <c r="B203" t="s">
        <v>35</v>
      </c>
      <c r="C203" t="s">
        <v>36</v>
      </c>
      <c r="E203" t="str">
        <f t="shared" si="26"/>
        <v>RE-</v>
      </c>
      <c r="F203" t="s">
        <v>20</v>
      </c>
      <c r="G203" t="s">
        <v>37</v>
      </c>
      <c r="H203" t="s">
        <v>2212</v>
      </c>
      <c r="I203" t="s">
        <v>39</v>
      </c>
      <c r="J203" t="s">
        <v>239</v>
      </c>
      <c r="K203" s="1">
        <v>45223.569444444445</v>
      </c>
      <c r="L203" t="s">
        <v>41</v>
      </c>
      <c r="N203" s="2">
        <v>45223</v>
      </c>
      <c r="O203" s="2">
        <v>45223</v>
      </c>
      <c r="R203">
        <v>3</v>
      </c>
      <c r="S203">
        <v>3</v>
      </c>
      <c r="T203">
        <v>100</v>
      </c>
      <c r="U203" s="1">
        <v>45217.615277777775</v>
      </c>
      <c r="V203" s="1">
        <v>45223.569444444445</v>
      </c>
      <c r="W203" t="s">
        <v>239</v>
      </c>
      <c r="Z203" s="13">
        <f t="shared" si="27"/>
        <v>5.9541666666700621</v>
      </c>
      <c r="AB203" t="s">
        <v>2213</v>
      </c>
      <c r="AC203" t="s">
        <v>54</v>
      </c>
      <c r="AD203" t="s">
        <v>90</v>
      </c>
      <c r="AF203" t="s">
        <v>179</v>
      </c>
      <c r="AI203" s="2">
        <v>45217</v>
      </c>
      <c r="AJ203" t="s">
        <v>90</v>
      </c>
      <c r="AK203" t="s">
        <v>46</v>
      </c>
      <c r="AN203" s="24">
        <f t="shared" si="32"/>
        <v>1</v>
      </c>
      <c r="AP203" t="s">
        <v>2444</v>
      </c>
      <c r="AQ203" s="21">
        <v>45246.568055555559</v>
      </c>
      <c r="AR203" s="20">
        <v>3</v>
      </c>
      <c r="AS203" s="21">
        <v>45223</v>
      </c>
      <c r="AT203" s="21">
        <f t="shared" si="28"/>
        <v>45223.333333333336</v>
      </c>
      <c r="AU203" s="21">
        <f t="shared" si="25"/>
        <v>45223.458333333336</v>
      </c>
      <c r="AV203" s="21">
        <v>45223.569444444445</v>
      </c>
      <c r="AW203" s="1">
        <f t="shared" si="29"/>
        <v>45223.333333333336</v>
      </c>
      <c r="AX203">
        <v>0.90833333333284827</v>
      </c>
      <c r="BA203">
        <f t="shared" si="30"/>
        <v>0.125</v>
      </c>
      <c r="BB203">
        <v>3</v>
      </c>
      <c r="BC203">
        <f t="shared" si="31"/>
        <v>30000</v>
      </c>
    </row>
    <row r="204" spans="1:55" x14ac:dyDescent="0.25">
      <c r="A204">
        <v>42374</v>
      </c>
      <c r="B204" t="s">
        <v>35</v>
      </c>
      <c r="C204" t="s">
        <v>36</v>
      </c>
      <c r="E204" t="str">
        <f t="shared" si="26"/>
        <v>EI-</v>
      </c>
      <c r="F204" t="s">
        <v>20</v>
      </c>
      <c r="G204" t="s">
        <v>37</v>
      </c>
      <c r="H204" t="s">
        <v>339</v>
      </c>
      <c r="I204" t="s">
        <v>39</v>
      </c>
      <c r="J204" t="s">
        <v>68</v>
      </c>
      <c r="K204" s="1">
        <v>45012.456250000003</v>
      </c>
      <c r="L204" t="s">
        <v>41</v>
      </c>
      <c r="N204" s="2">
        <v>45005</v>
      </c>
      <c r="O204" s="2">
        <v>45005</v>
      </c>
      <c r="P204">
        <v>3</v>
      </c>
      <c r="Q204">
        <v>3</v>
      </c>
      <c r="R204">
        <v>3</v>
      </c>
      <c r="S204">
        <v>3</v>
      </c>
      <c r="T204">
        <v>100</v>
      </c>
      <c r="U204" s="1">
        <v>45005.631249999999</v>
      </c>
      <c r="V204" s="1">
        <v>45012.456250000003</v>
      </c>
      <c r="W204" t="s">
        <v>68</v>
      </c>
      <c r="Z204" s="13">
        <f t="shared" si="27"/>
        <v>6.8250000000043656</v>
      </c>
      <c r="AB204" t="s">
        <v>75</v>
      </c>
      <c r="AC204">
        <v>633520</v>
      </c>
      <c r="AD204" t="s">
        <v>268</v>
      </c>
      <c r="AF204" t="s">
        <v>340</v>
      </c>
      <c r="AI204" s="2">
        <v>45005</v>
      </c>
      <c r="AJ204" t="s">
        <v>77</v>
      </c>
      <c r="AK204" t="s">
        <v>46</v>
      </c>
      <c r="AN204" s="24">
        <f t="shared" si="32"/>
        <v>1</v>
      </c>
      <c r="AP204" t="s">
        <v>2444</v>
      </c>
      <c r="AQ204" s="21">
        <v>45278.661111111112</v>
      </c>
      <c r="AR204" s="20">
        <v>3</v>
      </c>
      <c r="AS204" s="21">
        <v>45005</v>
      </c>
      <c r="AT204" s="21">
        <f t="shared" si="28"/>
        <v>45005.333333333336</v>
      </c>
      <c r="AU204" s="21">
        <f t="shared" si="25"/>
        <v>45005.458333333336</v>
      </c>
      <c r="AV204" s="21">
        <v>45012.456250000003</v>
      </c>
      <c r="AW204" s="1">
        <f t="shared" si="29"/>
        <v>45005.333333333336</v>
      </c>
      <c r="AX204">
        <v>0.90833333333284827</v>
      </c>
      <c r="BA204">
        <f t="shared" si="30"/>
        <v>0.125</v>
      </c>
      <c r="BB204">
        <v>3</v>
      </c>
      <c r="BC204">
        <f t="shared" si="31"/>
        <v>30000</v>
      </c>
    </row>
    <row r="205" spans="1:55" x14ac:dyDescent="0.25">
      <c r="A205">
        <v>46672</v>
      </c>
      <c r="B205" t="s">
        <v>35</v>
      </c>
      <c r="C205" t="s">
        <v>36</v>
      </c>
      <c r="E205" t="str">
        <f t="shared" si="26"/>
        <v>EI-</v>
      </c>
      <c r="F205" t="s">
        <v>20</v>
      </c>
      <c r="G205" t="s">
        <v>37</v>
      </c>
      <c r="H205" t="s">
        <v>1520</v>
      </c>
      <c r="I205" t="s">
        <v>39</v>
      </c>
      <c r="J205" t="s">
        <v>92</v>
      </c>
      <c r="K205" s="1">
        <v>45097.615972222222</v>
      </c>
      <c r="L205" t="s">
        <v>41</v>
      </c>
      <c r="N205" s="2">
        <v>45096</v>
      </c>
      <c r="O205" s="2">
        <v>45096</v>
      </c>
      <c r="P205">
        <v>3</v>
      </c>
      <c r="Q205">
        <v>3</v>
      </c>
      <c r="R205">
        <v>3</v>
      </c>
      <c r="S205">
        <v>3</v>
      </c>
      <c r="T205">
        <v>100</v>
      </c>
      <c r="U205" s="1">
        <v>45090.789583333331</v>
      </c>
      <c r="V205" s="1">
        <v>45097.615972222222</v>
      </c>
      <c r="W205" t="s">
        <v>92</v>
      </c>
      <c r="Z205" s="13">
        <f t="shared" si="27"/>
        <v>6.8263888888905058</v>
      </c>
      <c r="AB205" t="s">
        <v>362</v>
      </c>
      <c r="AC205" t="s">
        <v>54</v>
      </c>
      <c r="AD205" t="s">
        <v>230</v>
      </c>
      <c r="AF205" t="s">
        <v>92</v>
      </c>
      <c r="AI205" s="2">
        <v>45090</v>
      </c>
      <c r="AJ205" t="s">
        <v>230</v>
      </c>
      <c r="AK205" t="s">
        <v>46</v>
      </c>
      <c r="AN205" s="24">
        <f t="shared" si="32"/>
        <v>1</v>
      </c>
      <c r="AP205" t="s">
        <v>2443</v>
      </c>
      <c r="AQ205" s="21">
        <v>44999.501388888886</v>
      </c>
      <c r="AR205" s="20">
        <v>3</v>
      </c>
      <c r="AS205" s="21">
        <v>45096</v>
      </c>
      <c r="AT205" s="21">
        <f t="shared" si="28"/>
        <v>45096.333333333336</v>
      </c>
      <c r="AU205" s="21">
        <f t="shared" si="25"/>
        <v>45096.458333333336</v>
      </c>
      <c r="AV205" s="21">
        <v>45097.615972222222</v>
      </c>
      <c r="AW205" s="1">
        <f t="shared" si="29"/>
        <v>45096.333333333336</v>
      </c>
      <c r="AX205">
        <v>0.9180555555576575</v>
      </c>
      <c r="BA205">
        <f t="shared" si="30"/>
        <v>0.125</v>
      </c>
      <c r="BB205">
        <v>3</v>
      </c>
      <c r="BC205">
        <f t="shared" si="31"/>
        <v>30000</v>
      </c>
    </row>
    <row r="206" spans="1:55" x14ac:dyDescent="0.25">
      <c r="A206">
        <v>49062</v>
      </c>
      <c r="B206" t="s">
        <v>35</v>
      </c>
      <c r="C206" t="s">
        <v>36</v>
      </c>
      <c r="E206" t="str">
        <f t="shared" si="26"/>
        <v>RE-</v>
      </c>
      <c r="F206" t="s">
        <v>20</v>
      </c>
      <c r="G206" t="s">
        <v>37</v>
      </c>
      <c r="H206" t="s">
        <v>1821</v>
      </c>
      <c r="I206" t="s">
        <v>39</v>
      </c>
      <c r="J206" t="s">
        <v>185</v>
      </c>
      <c r="K206" s="1">
        <v>45145.529166666667</v>
      </c>
      <c r="L206" t="s">
        <v>41</v>
      </c>
      <c r="N206" s="2">
        <v>45138</v>
      </c>
      <c r="O206" s="2">
        <v>45139</v>
      </c>
      <c r="R206">
        <v>3</v>
      </c>
      <c r="S206">
        <v>3</v>
      </c>
      <c r="T206">
        <v>100</v>
      </c>
      <c r="U206" s="1">
        <v>45138.671527777777</v>
      </c>
      <c r="V206" s="1">
        <v>45145.529166666667</v>
      </c>
      <c r="W206" t="s">
        <v>185</v>
      </c>
      <c r="Z206" s="13">
        <f t="shared" si="27"/>
        <v>6.8576388888905058</v>
      </c>
      <c r="AB206" t="s">
        <v>232</v>
      </c>
      <c r="AC206">
        <v>633466</v>
      </c>
      <c r="AD206" t="s">
        <v>573</v>
      </c>
      <c r="AF206" t="s">
        <v>239</v>
      </c>
      <c r="AI206" s="2">
        <v>45138</v>
      </c>
      <c r="AJ206" t="s">
        <v>575</v>
      </c>
      <c r="AK206" t="s">
        <v>45</v>
      </c>
      <c r="AN206" s="24">
        <f t="shared" si="32"/>
        <v>1</v>
      </c>
      <c r="AP206" t="s">
        <v>2444</v>
      </c>
      <c r="AQ206" s="21">
        <v>45209.489583333336</v>
      </c>
      <c r="AR206" s="20">
        <v>3</v>
      </c>
      <c r="AS206" s="21">
        <v>45138</v>
      </c>
      <c r="AT206" s="21">
        <f t="shared" si="28"/>
        <v>45138.333333333336</v>
      </c>
      <c r="AU206" s="21">
        <f t="shared" si="25"/>
        <v>45138.458333333336</v>
      </c>
      <c r="AV206" s="21">
        <v>45145.529166666667</v>
      </c>
      <c r="AW206" s="1">
        <f t="shared" si="29"/>
        <v>45138.333333333336</v>
      </c>
      <c r="AX206">
        <v>0.92083333332993789</v>
      </c>
      <c r="BA206">
        <f t="shared" si="30"/>
        <v>0.125</v>
      </c>
      <c r="BB206">
        <v>3</v>
      </c>
      <c r="BC206">
        <f t="shared" si="31"/>
        <v>30000</v>
      </c>
    </row>
    <row r="207" spans="1:55" x14ac:dyDescent="0.25">
      <c r="A207">
        <v>48846</v>
      </c>
      <c r="B207" t="s">
        <v>35</v>
      </c>
      <c r="C207" t="s">
        <v>36</v>
      </c>
      <c r="E207" t="str">
        <f t="shared" si="26"/>
        <v>EI-</v>
      </c>
      <c r="F207" t="s">
        <v>20</v>
      </c>
      <c r="G207" t="s">
        <v>47</v>
      </c>
      <c r="H207" t="s">
        <v>1802</v>
      </c>
      <c r="I207" t="s">
        <v>39</v>
      </c>
      <c r="J207" t="s">
        <v>92</v>
      </c>
      <c r="K207" s="1">
        <v>45140.826388888891</v>
      </c>
      <c r="L207" t="s">
        <v>41</v>
      </c>
      <c r="N207" s="2">
        <v>45135</v>
      </c>
      <c r="O207" s="2">
        <v>45135</v>
      </c>
      <c r="P207">
        <v>3</v>
      </c>
      <c r="Q207">
        <v>3</v>
      </c>
      <c r="R207">
        <v>3</v>
      </c>
      <c r="S207">
        <v>3</v>
      </c>
      <c r="T207">
        <v>100</v>
      </c>
      <c r="U207" s="1">
        <v>45133.693749999999</v>
      </c>
      <c r="V207" s="1">
        <v>45140.826388888891</v>
      </c>
      <c r="W207" t="s">
        <v>92</v>
      </c>
      <c r="Z207" s="13">
        <f t="shared" si="27"/>
        <v>7.132638888891961</v>
      </c>
      <c r="AB207" t="s">
        <v>75</v>
      </c>
      <c r="AC207">
        <v>633520</v>
      </c>
      <c r="AD207" t="s">
        <v>371</v>
      </c>
      <c r="AF207" t="s">
        <v>92</v>
      </c>
      <c r="AI207" s="2">
        <v>45133</v>
      </c>
      <c r="AJ207" t="s">
        <v>77</v>
      </c>
      <c r="AK207" t="s">
        <v>46</v>
      </c>
      <c r="AN207" s="24">
        <f t="shared" si="32"/>
        <v>1</v>
      </c>
      <c r="AP207" t="s">
        <v>2441</v>
      </c>
      <c r="AQ207" s="21">
        <v>45020.663194444445</v>
      </c>
      <c r="AR207" s="20">
        <v>3</v>
      </c>
      <c r="AS207" s="21">
        <v>45135</v>
      </c>
      <c r="AT207" s="21">
        <f t="shared" si="28"/>
        <v>45135.333333333336</v>
      </c>
      <c r="AU207" s="21">
        <f t="shared" si="25"/>
        <v>45135.458333333336</v>
      </c>
      <c r="AV207" s="21">
        <v>45140.826388888891</v>
      </c>
      <c r="AW207" s="1">
        <f t="shared" si="29"/>
        <v>45135.333333333336</v>
      </c>
      <c r="AX207">
        <v>0.92499999999563443</v>
      </c>
      <c r="BA207">
        <f t="shared" si="30"/>
        <v>0.125</v>
      </c>
      <c r="BB207">
        <v>3</v>
      </c>
      <c r="BC207">
        <f t="shared" si="31"/>
        <v>30000</v>
      </c>
    </row>
    <row r="208" spans="1:55" x14ac:dyDescent="0.25">
      <c r="A208">
        <v>50153</v>
      </c>
      <c r="B208" t="s">
        <v>35</v>
      </c>
      <c r="C208" t="s">
        <v>36</v>
      </c>
      <c r="E208" t="str">
        <f t="shared" si="26"/>
        <v>EI-</v>
      </c>
      <c r="F208" t="s">
        <v>20</v>
      </c>
      <c r="G208" t="s">
        <v>47</v>
      </c>
      <c r="H208" t="s">
        <v>1943</v>
      </c>
      <c r="I208" t="s">
        <v>39</v>
      </c>
      <c r="J208" t="s">
        <v>92</v>
      </c>
      <c r="K208" s="1">
        <v>45164.681250000001</v>
      </c>
      <c r="L208" t="s">
        <v>41</v>
      </c>
      <c r="N208" s="2">
        <v>45159</v>
      </c>
      <c r="O208" s="2">
        <v>45159</v>
      </c>
      <c r="P208">
        <v>3</v>
      </c>
      <c r="Q208">
        <v>3</v>
      </c>
      <c r="R208">
        <v>3</v>
      </c>
      <c r="S208">
        <v>3</v>
      </c>
      <c r="T208">
        <v>0</v>
      </c>
      <c r="U208" s="1">
        <v>45157.539583333331</v>
      </c>
      <c r="V208" s="1">
        <v>45164.681250000001</v>
      </c>
      <c r="W208" t="s">
        <v>92</v>
      </c>
      <c r="Z208" s="13">
        <f t="shared" si="27"/>
        <v>7.1416666666700621</v>
      </c>
      <c r="AB208" t="s">
        <v>1003</v>
      </c>
      <c r="AC208">
        <v>633713</v>
      </c>
      <c r="AD208" t="s">
        <v>177</v>
      </c>
      <c r="AF208" t="s">
        <v>92</v>
      </c>
      <c r="AI208" s="2">
        <v>45157</v>
      </c>
      <c r="AJ208" t="s">
        <v>178</v>
      </c>
      <c r="AK208" t="s">
        <v>46</v>
      </c>
      <c r="AN208" s="24">
        <f t="shared" si="32"/>
        <v>1</v>
      </c>
      <c r="AP208" t="s">
        <v>2444</v>
      </c>
      <c r="AQ208" s="21">
        <v>45271.722916666666</v>
      </c>
      <c r="AR208" s="20">
        <v>3</v>
      </c>
      <c r="AS208" s="21">
        <v>45159</v>
      </c>
      <c r="AT208" s="21">
        <f t="shared" si="28"/>
        <v>45159.333333333336</v>
      </c>
      <c r="AU208" s="21">
        <f t="shared" si="25"/>
        <v>45159.458333333336</v>
      </c>
      <c r="AV208" s="21">
        <v>45164.681250000001</v>
      </c>
      <c r="AW208" s="1">
        <f t="shared" si="29"/>
        <v>45159.333333333336</v>
      </c>
      <c r="AX208">
        <v>0.92777777777519077</v>
      </c>
      <c r="BA208">
        <f t="shared" si="30"/>
        <v>0.125</v>
      </c>
      <c r="BB208">
        <v>3</v>
      </c>
      <c r="BC208">
        <f t="shared" si="31"/>
        <v>30000</v>
      </c>
    </row>
    <row r="209" spans="1:55" x14ac:dyDescent="0.25">
      <c r="A209">
        <v>43563</v>
      </c>
      <c r="B209" t="s">
        <v>35</v>
      </c>
      <c r="C209" t="s">
        <v>36</v>
      </c>
      <c r="E209" t="str">
        <f t="shared" si="26"/>
        <v>EI-</v>
      </c>
      <c r="F209" t="s">
        <v>20</v>
      </c>
      <c r="G209" t="s">
        <v>47</v>
      </c>
      <c r="H209" t="s">
        <v>981</v>
      </c>
      <c r="I209" t="s">
        <v>39</v>
      </c>
      <c r="J209" t="s">
        <v>159</v>
      </c>
      <c r="K209" s="1">
        <v>45035.697916666664</v>
      </c>
      <c r="L209" t="s">
        <v>41</v>
      </c>
      <c r="N209" s="2">
        <v>45028</v>
      </c>
      <c r="O209" s="2">
        <v>45028</v>
      </c>
      <c r="P209">
        <v>3</v>
      </c>
      <c r="Q209">
        <v>3</v>
      </c>
      <c r="R209">
        <v>3</v>
      </c>
      <c r="S209">
        <v>3</v>
      </c>
      <c r="T209">
        <v>100</v>
      </c>
      <c r="U209" s="1">
        <v>45028.48541666667</v>
      </c>
      <c r="V209" s="1">
        <v>45035.697916666664</v>
      </c>
      <c r="W209" t="s">
        <v>159</v>
      </c>
      <c r="Z209" s="13">
        <f t="shared" si="27"/>
        <v>7.2124999999941792</v>
      </c>
      <c r="AB209" t="s">
        <v>534</v>
      </c>
      <c r="AC209" t="s">
        <v>535</v>
      </c>
      <c r="AD209" t="s">
        <v>536</v>
      </c>
      <c r="AF209" t="s">
        <v>92</v>
      </c>
      <c r="AI209" s="2">
        <v>45028</v>
      </c>
      <c r="AJ209" t="s">
        <v>558</v>
      </c>
      <c r="AK209" t="s">
        <v>46</v>
      </c>
      <c r="AN209" s="24">
        <f t="shared" si="32"/>
        <v>1</v>
      </c>
      <c r="AP209" t="s">
        <v>2444</v>
      </c>
      <c r="AQ209" s="21">
        <v>45258.743055555555</v>
      </c>
      <c r="AR209" s="20">
        <v>3</v>
      </c>
      <c r="AS209" s="21">
        <v>45028</v>
      </c>
      <c r="AT209" s="21">
        <f t="shared" si="28"/>
        <v>45028.333333333336</v>
      </c>
      <c r="AU209" s="21">
        <f t="shared" si="25"/>
        <v>45028.458333333336</v>
      </c>
      <c r="AV209" s="21">
        <v>45035.697916666664</v>
      </c>
      <c r="AW209" s="1">
        <f t="shared" si="29"/>
        <v>45028.333333333336</v>
      </c>
      <c r="AX209">
        <v>0.92847222222189885</v>
      </c>
      <c r="BA209">
        <f t="shared" si="30"/>
        <v>0.125</v>
      </c>
      <c r="BB209">
        <v>3</v>
      </c>
      <c r="BC209">
        <f t="shared" si="31"/>
        <v>30000</v>
      </c>
    </row>
    <row r="210" spans="1:55" x14ac:dyDescent="0.25">
      <c r="A210">
        <v>46059</v>
      </c>
      <c r="B210" t="s">
        <v>35</v>
      </c>
      <c r="C210" t="s">
        <v>36</v>
      </c>
      <c r="E210" t="str">
        <f t="shared" si="26"/>
        <v>EI-</v>
      </c>
      <c r="F210" t="s">
        <v>20</v>
      </c>
      <c r="G210" t="s">
        <v>37</v>
      </c>
      <c r="H210" t="s">
        <v>1411</v>
      </c>
      <c r="I210" t="s">
        <v>39</v>
      </c>
      <c r="J210" t="s">
        <v>92</v>
      </c>
      <c r="K210" s="1">
        <v>45085.909722222219</v>
      </c>
      <c r="L210" t="s">
        <v>41</v>
      </c>
      <c r="N210" s="2">
        <v>45078</v>
      </c>
      <c r="O210" s="2">
        <v>45078</v>
      </c>
      <c r="P210">
        <v>3</v>
      </c>
      <c r="Q210">
        <v>3</v>
      </c>
      <c r="R210">
        <v>3</v>
      </c>
      <c r="S210">
        <v>3</v>
      </c>
      <c r="T210">
        <v>100</v>
      </c>
      <c r="U210" s="1">
        <v>45078.553472222222</v>
      </c>
      <c r="V210" s="1">
        <v>45085.909722222219</v>
      </c>
      <c r="W210" t="s">
        <v>92</v>
      </c>
      <c r="Z210" s="13">
        <f t="shared" si="27"/>
        <v>7.3562499999970896</v>
      </c>
      <c r="AB210" t="s">
        <v>1412</v>
      </c>
      <c r="AC210">
        <v>633615</v>
      </c>
      <c r="AD210" t="s">
        <v>314</v>
      </c>
      <c r="AF210" t="s">
        <v>92</v>
      </c>
      <c r="AI210" s="2">
        <v>45078</v>
      </c>
      <c r="AJ210" t="s">
        <v>226</v>
      </c>
      <c r="AK210" t="s">
        <v>46</v>
      </c>
      <c r="AN210" s="24">
        <f t="shared" si="32"/>
        <v>1</v>
      </c>
      <c r="AP210" t="s">
        <v>2443</v>
      </c>
      <c r="AQ210" s="21">
        <v>45091.640972222223</v>
      </c>
      <c r="AR210" s="20">
        <v>3</v>
      </c>
      <c r="AS210" s="21">
        <v>45078</v>
      </c>
      <c r="AT210" s="21">
        <f t="shared" si="28"/>
        <v>45078.333333333336</v>
      </c>
      <c r="AU210" s="21">
        <f t="shared" si="25"/>
        <v>45078.458333333336</v>
      </c>
      <c r="AV210" s="21">
        <v>45085.909722222219</v>
      </c>
      <c r="AW210" s="1">
        <f t="shared" si="29"/>
        <v>45078.333333333336</v>
      </c>
      <c r="AX210">
        <v>0.92916666666860692</v>
      </c>
      <c r="BA210">
        <f t="shared" si="30"/>
        <v>0.125</v>
      </c>
      <c r="BB210">
        <v>3</v>
      </c>
      <c r="BC210">
        <f t="shared" si="31"/>
        <v>30000</v>
      </c>
    </row>
    <row r="211" spans="1:55" x14ac:dyDescent="0.25">
      <c r="A211">
        <v>50136</v>
      </c>
      <c r="B211" t="s">
        <v>35</v>
      </c>
      <c r="C211" t="s">
        <v>36</v>
      </c>
      <c r="E211" t="str">
        <f t="shared" si="26"/>
        <v>EI-</v>
      </c>
      <c r="F211" t="s">
        <v>20</v>
      </c>
      <c r="G211" t="s">
        <v>37</v>
      </c>
      <c r="H211" t="s">
        <v>1939</v>
      </c>
      <c r="I211" t="s">
        <v>39</v>
      </c>
      <c r="J211" t="s">
        <v>92</v>
      </c>
      <c r="K211" s="1">
        <v>45164.699305555558</v>
      </c>
      <c r="L211" t="s">
        <v>41</v>
      </c>
      <c r="N211" s="2">
        <v>45159</v>
      </c>
      <c r="O211" s="2">
        <v>45159</v>
      </c>
      <c r="P211">
        <v>3</v>
      </c>
      <c r="Q211">
        <v>3</v>
      </c>
      <c r="R211">
        <v>3</v>
      </c>
      <c r="S211">
        <v>3</v>
      </c>
      <c r="T211">
        <v>100</v>
      </c>
      <c r="U211" s="1">
        <v>45156.63958333333</v>
      </c>
      <c r="V211" s="1">
        <v>45164.699305555558</v>
      </c>
      <c r="W211" t="s">
        <v>92</v>
      </c>
      <c r="Z211" s="13">
        <f t="shared" si="27"/>
        <v>8.0597222222277196</v>
      </c>
      <c r="AB211" t="s">
        <v>1194</v>
      </c>
      <c r="AC211">
        <v>633738</v>
      </c>
      <c r="AD211" t="s">
        <v>1648</v>
      </c>
      <c r="AF211" t="s">
        <v>92</v>
      </c>
      <c r="AI211" s="2">
        <v>45156</v>
      </c>
      <c r="AJ211" t="s">
        <v>375</v>
      </c>
      <c r="AK211" t="s">
        <v>46</v>
      </c>
      <c r="AN211" s="24">
        <f t="shared" si="32"/>
        <v>1</v>
      </c>
      <c r="AP211" t="s">
        <v>2444</v>
      </c>
      <c r="AQ211" s="21">
        <v>45190.527777777781</v>
      </c>
      <c r="AR211" s="20">
        <v>3</v>
      </c>
      <c r="AS211" s="21">
        <v>45159</v>
      </c>
      <c r="AT211" s="21">
        <f t="shared" si="28"/>
        <v>45159.333333333336</v>
      </c>
      <c r="AU211" s="21">
        <f t="shared" si="25"/>
        <v>45159.458333333336</v>
      </c>
      <c r="AV211" s="21">
        <v>45164.699305555558</v>
      </c>
      <c r="AW211" s="1">
        <f t="shared" si="29"/>
        <v>45159.333333333336</v>
      </c>
      <c r="AX211">
        <v>0.93402777777373558</v>
      </c>
      <c r="BA211">
        <f t="shared" si="30"/>
        <v>0.125</v>
      </c>
      <c r="BB211">
        <v>3</v>
      </c>
      <c r="BC211">
        <f t="shared" si="31"/>
        <v>30000</v>
      </c>
    </row>
    <row r="212" spans="1:55" x14ac:dyDescent="0.25">
      <c r="A212">
        <v>47116</v>
      </c>
      <c r="B212" t="s">
        <v>35</v>
      </c>
      <c r="C212" t="s">
        <v>36</v>
      </c>
      <c r="E212" t="str">
        <f t="shared" si="26"/>
        <v>EI-</v>
      </c>
      <c r="F212" t="s">
        <v>20</v>
      </c>
      <c r="G212" t="s">
        <v>37</v>
      </c>
      <c r="H212" t="s">
        <v>559</v>
      </c>
      <c r="I212" t="s">
        <v>39</v>
      </c>
      <c r="J212" t="s">
        <v>92</v>
      </c>
      <c r="K212" s="1">
        <v>45108.9</v>
      </c>
      <c r="L212" t="s">
        <v>41</v>
      </c>
      <c r="N212" s="2">
        <v>45104</v>
      </c>
      <c r="O212" s="2">
        <v>45104</v>
      </c>
      <c r="P212">
        <v>3</v>
      </c>
      <c r="Q212">
        <v>3</v>
      </c>
      <c r="R212">
        <v>3</v>
      </c>
      <c r="S212">
        <v>3</v>
      </c>
      <c r="T212">
        <v>100</v>
      </c>
      <c r="U212" s="1">
        <v>45100.76666666667</v>
      </c>
      <c r="V212" s="1">
        <v>45108.9</v>
      </c>
      <c r="W212" t="s">
        <v>92</v>
      </c>
      <c r="Z212" s="13">
        <f t="shared" si="27"/>
        <v>8.1333333333313931</v>
      </c>
      <c r="AB212" t="s">
        <v>374</v>
      </c>
      <c r="AC212">
        <v>633738</v>
      </c>
      <c r="AD212" t="s">
        <v>427</v>
      </c>
      <c r="AF212" t="s">
        <v>92</v>
      </c>
      <c r="AI212" s="2">
        <v>45100</v>
      </c>
      <c r="AJ212" t="s">
        <v>375</v>
      </c>
      <c r="AK212" t="s">
        <v>46</v>
      </c>
      <c r="AN212" s="24">
        <f t="shared" si="32"/>
        <v>1</v>
      </c>
      <c r="AP212" t="s">
        <v>2441</v>
      </c>
      <c r="AQ212" s="21">
        <v>44994.671527777777</v>
      </c>
      <c r="AR212" s="20">
        <v>3</v>
      </c>
      <c r="AS212" s="21">
        <v>45104</v>
      </c>
      <c r="AT212" s="21">
        <f t="shared" si="28"/>
        <v>45104.333333333336</v>
      </c>
      <c r="AU212" s="21">
        <f t="shared" si="25"/>
        <v>45104.458333333336</v>
      </c>
      <c r="AV212" s="21">
        <v>45108.9</v>
      </c>
      <c r="AW212" s="1">
        <f t="shared" si="29"/>
        <v>45104.333333333336</v>
      </c>
      <c r="AX212">
        <v>0.93611111111385981</v>
      </c>
      <c r="BA212">
        <f t="shared" si="30"/>
        <v>0.125</v>
      </c>
      <c r="BB212">
        <v>3</v>
      </c>
      <c r="BC212">
        <f t="shared" si="31"/>
        <v>30000</v>
      </c>
    </row>
    <row r="213" spans="1:55" x14ac:dyDescent="0.25">
      <c r="A213">
        <v>50577</v>
      </c>
      <c r="B213" t="s">
        <v>35</v>
      </c>
      <c r="C213" t="s">
        <v>36</v>
      </c>
      <c r="E213" t="str">
        <f t="shared" si="26"/>
        <v>EI-</v>
      </c>
      <c r="F213" t="s">
        <v>20</v>
      </c>
      <c r="G213" t="s">
        <v>37</v>
      </c>
      <c r="H213" t="s">
        <v>1982</v>
      </c>
      <c r="I213" t="s">
        <v>39</v>
      </c>
      <c r="J213" t="s">
        <v>92</v>
      </c>
      <c r="K213" s="1">
        <v>45175.806250000001</v>
      </c>
      <c r="L213" t="s">
        <v>41</v>
      </c>
      <c r="N213" s="2">
        <v>45168</v>
      </c>
      <c r="O213" s="2">
        <v>45168</v>
      </c>
      <c r="P213">
        <v>3</v>
      </c>
      <c r="Q213">
        <v>3</v>
      </c>
      <c r="R213">
        <v>3</v>
      </c>
      <c r="S213">
        <v>3</v>
      </c>
      <c r="T213">
        <v>100</v>
      </c>
      <c r="U213" s="1">
        <v>45166.384722222225</v>
      </c>
      <c r="V213" s="1">
        <v>45175.806250000001</v>
      </c>
      <c r="W213" t="s">
        <v>92</v>
      </c>
      <c r="Z213" s="13">
        <f t="shared" si="27"/>
        <v>9.421527777776646</v>
      </c>
      <c r="AB213" t="s">
        <v>234</v>
      </c>
      <c r="AC213">
        <v>633413</v>
      </c>
      <c r="AD213" t="s">
        <v>80</v>
      </c>
      <c r="AF213" t="s">
        <v>92</v>
      </c>
      <c r="AI213" s="2">
        <v>45166</v>
      </c>
      <c r="AJ213" t="s">
        <v>93</v>
      </c>
      <c r="AK213" t="s">
        <v>46</v>
      </c>
      <c r="AN213" s="24">
        <f t="shared" si="32"/>
        <v>1</v>
      </c>
      <c r="AP213" t="s">
        <v>2441</v>
      </c>
      <c r="AQ213" s="21">
        <v>45033.460416666669</v>
      </c>
      <c r="AR213" s="20">
        <v>3</v>
      </c>
      <c r="AS213" s="21">
        <v>45168</v>
      </c>
      <c r="AT213" s="21">
        <f t="shared" si="28"/>
        <v>45168.333333333336</v>
      </c>
      <c r="AU213" s="21">
        <f t="shared" si="25"/>
        <v>45168.458333333336</v>
      </c>
      <c r="AV213" s="21">
        <v>45175.806250000001</v>
      </c>
      <c r="AW213" s="1">
        <f t="shared" si="29"/>
        <v>45168.333333333336</v>
      </c>
      <c r="AX213">
        <v>0.93819444443943212</v>
      </c>
      <c r="BA213">
        <f t="shared" si="30"/>
        <v>0.125</v>
      </c>
      <c r="BB213">
        <v>3</v>
      </c>
      <c r="BC213">
        <f t="shared" si="31"/>
        <v>30000</v>
      </c>
    </row>
    <row r="214" spans="1:55" x14ac:dyDescent="0.25">
      <c r="A214">
        <v>49241</v>
      </c>
      <c r="B214" t="s">
        <v>35</v>
      </c>
      <c r="C214" t="s">
        <v>36</v>
      </c>
      <c r="E214" t="str">
        <f t="shared" si="26"/>
        <v>EI-</v>
      </c>
      <c r="F214" t="s">
        <v>20</v>
      </c>
      <c r="G214" t="s">
        <v>37</v>
      </c>
      <c r="H214" t="s">
        <v>1846</v>
      </c>
      <c r="I214" t="s">
        <v>39</v>
      </c>
      <c r="J214" t="s">
        <v>92</v>
      </c>
      <c r="K214" s="1">
        <v>45150.376388888886</v>
      </c>
      <c r="N214" s="2">
        <v>45143</v>
      </c>
      <c r="O214" s="2">
        <v>45143</v>
      </c>
      <c r="P214">
        <v>3</v>
      </c>
      <c r="Q214">
        <v>3</v>
      </c>
      <c r="R214">
        <v>3</v>
      </c>
      <c r="S214">
        <v>3</v>
      </c>
      <c r="T214">
        <v>100</v>
      </c>
      <c r="U214" s="1">
        <v>45140.686111111114</v>
      </c>
      <c r="V214" s="1">
        <v>45150.376388888886</v>
      </c>
      <c r="W214" t="s">
        <v>92</v>
      </c>
      <c r="Z214" s="13">
        <f t="shared" si="27"/>
        <v>9.6902777777722804</v>
      </c>
      <c r="AB214" t="s">
        <v>1847</v>
      </c>
      <c r="AC214">
        <v>633685</v>
      </c>
      <c r="AD214" t="s">
        <v>161</v>
      </c>
      <c r="AF214" t="s">
        <v>92</v>
      </c>
      <c r="AI214" s="2">
        <v>45140</v>
      </c>
      <c r="AJ214" t="s">
        <v>161</v>
      </c>
      <c r="AK214" t="s">
        <v>46</v>
      </c>
      <c r="AN214" s="24">
        <f t="shared" si="32"/>
        <v>1</v>
      </c>
      <c r="AP214" t="s">
        <v>2441</v>
      </c>
      <c r="AQ214" s="21">
        <v>44957.67291666667</v>
      </c>
      <c r="AR214" s="20">
        <v>3</v>
      </c>
      <c r="AS214" s="21">
        <v>45143</v>
      </c>
      <c r="AT214" s="21">
        <f t="shared" si="28"/>
        <v>45143.333333333336</v>
      </c>
      <c r="AU214" s="21">
        <f t="shared" si="25"/>
        <v>45143.458333333336</v>
      </c>
      <c r="AV214" s="21">
        <v>45150.376388888886</v>
      </c>
      <c r="AW214" s="1">
        <f t="shared" si="29"/>
        <v>45143.333333333336</v>
      </c>
      <c r="AX214">
        <v>0.945138888884685</v>
      </c>
      <c r="BA214">
        <f t="shared" si="30"/>
        <v>0.125</v>
      </c>
      <c r="BB214">
        <v>3</v>
      </c>
      <c r="BC214">
        <f t="shared" si="31"/>
        <v>30000</v>
      </c>
    </row>
    <row r="215" spans="1:55" x14ac:dyDescent="0.25">
      <c r="A215">
        <v>41074</v>
      </c>
      <c r="B215" t="s">
        <v>35</v>
      </c>
      <c r="C215" t="s">
        <v>36</v>
      </c>
      <c r="E215" t="str">
        <f t="shared" si="26"/>
        <v>EI-</v>
      </c>
      <c r="F215" t="s">
        <v>20</v>
      </c>
      <c r="G215" t="s">
        <v>37</v>
      </c>
      <c r="H215" t="s">
        <v>350</v>
      </c>
      <c r="I215" t="s">
        <v>39</v>
      </c>
      <c r="J215" t="s">
        <v>68</v>
      </c>
      <c r="K215" s="1">
        <v>44984.365277777775</v>
      </c>
      <c r="L215" t="s">
        <v>41</v>
      </c>
      <c r="N215" s="2">
        <v>44974</v>
      </c>
      <c r="O215" s="2">
        <v>44974</v>
      </c>
      <c r="P215">
        <v>3</v>
      </c>
      <c r="Q215">
        <v>3</v>
      </c>
      <c r="R215">
        <v>3</v>
      </c>
      <c r="S215">
        <v>3</v>
      </c>
      <c r="T215">
        <v>100</v>
      </c>
      <c r="U215" s="1">
        <v>44974.432638888888</v>
      </c>
      <c r="V215" s="1">
        <v>44984.365277777775</v>
      </c>
      <c r="W215" t="s">
        <v>68</v>
      </c>
      <c r="Z215" s="13">
        <f t="shared" si="27"/>
        <v>9.9326388888875954</v>
      </c>
      <c r="AB215" t="s">
        <v>351</v>
      </c>
      <c r="AC215" t="s">
        <v>352</v>
      </c>
      <c r="AD215" t="s">
        <v>353</v>
      </c>
      <c r="AF215" t="s">
        <v>85</v>
      </c>
      <c r="AI215" s="2">
        <v>44974</v>
      </c>
      <c r="AJ215" t="s">
        <v>354</v>
      </c>
      <c r="AK215" t="s">
        <v>46</v>
      </c>
      <c r="AN215" s="24">
        <f t="shared" si="32"/>
        <v>1</v>
      </c>
      <c r="AP215" t="s">
        <v>2441</v>
      </c>
      <c r="AQ215" s="21">
        <v>45021.438888888886</v>
      </c>
      <c r="AR215" s="20">
        <v>3</v>
      </c>
      <c r="AS215" s="21">
        <v>44974</v>
      </c>
      <c r="AT215" s="21">
        <f t="shared" si="28"/>
        <v>44974.333333333336</v>
      </c>
      <c r="AU215" s="21">
        <f t="shared" si="25"/>
        <v>44974.458333333336</v>
      </c>
      <c r="AV215" s="21">
        <v>44984.365277777775</v>
      </c>
      <c r="AW215" s="1">
        <f t="shared" si="29"/>
        <v>44974.333333333336</v>
      </c>
      <c r="AX215">
        <v>0.94652777777810115</v>
      </c>
      <c r="BA215">
        <f t="shared" si="30"/>
        <v>0.125</v>
      </c>
      <c r="BB215">
        <v>3</v>
      </c>
      <c r="BC215">
        <f t="shared" si="31"/>
        <v>30000</v>
      </c>
    </row>
    <row r="216" spans="1:55" x14ac:dyDescent="0.25">
      <c r="A216">
        <v>51998</v>
      </c>
      <c r="B216" t="s">
        <v>35</v>
      </c>
      <c r="C216" t="s">
        <v>36</v>
      </c>
      <c r="E216" t="str">
        <f t="shared" si="26"/>
        <v>RE-</v>
      </c>
      <c r="F216" t="s">
        <v>20</v>
      </c>
      <c r="G216" t="s">
        <v>37</v>
      </c>
      <c r="H216" t="s">
        <v>2120</v>
      </c>
      <c r="I216" t="s">
        <v>39</v>
      </c>
      <c r="J216" t="s">
        <v>239</v>
      </c>
      <c r="K216" s="1">
        <v>45202.131249999999</v>
      </c>
      <c r="L216" t="s">
        <v>41</v>
      </c>
      <c r="N216" s="2">
        <v>45194</v>
      </c>
      <c r="O216" s="2">
        <v>45194</v>
      </c>
      <c r="R216">
        <v>3</v>
      </c>
      <c r="S216">
        <v>3</v>
      </c>
      <c r="T216">
        <v>100</v>
      </c>
      <c r="U216" s="1">
        <v>45191.679166666669</v>
      </c>
      <c r="V216" s="1">
        <v>45202.131249999999</v>
      </c>
      <c r="W216" t="s">
        <v>239</v>
      </c>
      <c r="Z216" s="13">
        <f t="shared" si="27"/>
        <v>10.452083333329938</v>
      </c>
      <c r="AB216" t="s">
        <v>1433</v>
      </c>
      <c r="AC216">
        <v>633527</v>
      </c>
      <c r="AD216" t="s">
        <v>2121</v>
      </c>
      <c r="AI216" s="2">
        <v>45191</v>
      </c>
      <c r="AJ216" t="s">
        <v>81</v>
      </c>
      <c r="AK216" t="s">
        <v>46</v>
      </c>
      <c r="AN216" s="24">
        <f t="shared" si="32"/>
        <v>1</v>
      </c>
      <c r="AP216" t="s">
        <v>2444</v>
      </c>
      <c r="AQ216" s="21">
        <v>45211.681944444441</v>
      </c>
      <c r="AR216" s="20">
        <v>3</v>
      </c>
      <c r="AS216" s="21">
        <v>45194</v>
      </c>
      <c r="AT216" s="21">
        <f t="shared" si="28"/>
        <v>45194.333333333336</v>
      </c>
      <c r="AU216" s="21">
        <f t="shared" si="25"/>
        <v>45194.458333333336</v>
      </c>
      <c r="AV216" s="21">
        <v>45202.131249999999</v>
      </c>
      <c r="AW216" s="1">
        <f t="shared" si="29"/>
        <v>45194.333333333336</v>
      </c>
      <c r="AX216">
        <v>0.94861111111822538</v>
      </c>
      <c r="BA216">
        <f t="shared" si="30"/>
        <v>0.125</v>
      </c>
      <c r="BB216">
        <v>3</v>
      </c>
      <c r="BC216">
        <f t="shared" si="31"/>
        <v>30000</v>
      </c>
    </row>
    <row r="217" spans="1:55" x14ac:dyDescent="0.25">
      <c r="A217">
        <v>45584</v>
      </c>
      <c r="B217" t="s">
        <v>35</v>
      </c>
      <c r="C217" t="s">
        <v>36</v>
      </c>
      <c r="E217" t="str">
        <f t="shared" si="26"/>
        <v>EI-</v>
      </c>
      <c r="F217" t="s">
        <v>20</v>
      </c>
      <c r="G217" t="s">
        <v>37</v>
      </c>
      <c r="H217" t="s">
        <v>1286</v>
      </c>
      <c r="I217" t="s">
        <v>39</v>
      </c>
      <c r="J217" t="s">
        <v>92</v>
      </c>
      <c r="K217" s="1">
        <v>45079.640277777777</v>
      </c>
      <c r="L217" t="s">
        <v>41</v>
      </c>
      <c r="N217" s="2">
        <v>45068</v>
      </c>
      <c r="O217" s="2">
        <v>45068</v>
      </c>
      <c r="P217">
        <v>3</v>
      </c>
      <c r="Q217">
        <v>3</v>
      </c>
      <c r="R217">
        <v>3</v>
      </c>
      <c r="S217">
        <v>3</v>
      </c>
      <c r="T217">
        <v>100</v>
      </c>
      <c r="U217" s="1">
        <v>45068.852777777778</v>
      </c>
      <c r="V217" s="1">
        <v>45079.640277777777</v>
      </c>
      <c r="W217" t="s">
        <v>68</v>
      </c>
      <c r="Z217" s="13">
        <f t="shared" si="27"/>
        <v>10.787499999998545</v>
      </c>
      <c r="AB217" t="s">
        <v>534</v>
      </c>
      <c r="AC217" t="s">
        <v>535</v>
      </c>
      <c r="AD217" t="s">
        <v>536</v>
      </c>
      <c r="AF217" t="s">
        <v>92</v>
      </c>
      <c r="AI217" s="2">
        <v>45068</v>
      </c>
      <c r="AJ217" t="s">
        <v>558</v>
      </c>
      <c r="AK217" t="s">
        <v>46</v>
      </c>
      <c r="AN217" s="24">
        <f t="shared" si="32"/>
        <v>1</v>
      </c>
      <c r="AP217" t="s">
        <v>2441</v>
      </c>
      <c r="AQ217" s="21">
        <v>45078.924305555556</v>
      </c>
      <c r="AR217" s="20">
        <v>3</v>
      </c>
      <c r="AS217" s="21">
        <v>45068</v>
      </c>
      <c r="AT217" s="21">
        <f t="shared" si="28"/>
        <v>45068.333333333336</v>
      </c>
      <c r="AU217" s="21">
        <f t="shared" si="25"/>
        <v>45068.458333333336</v>
      </c>
      <c r="AV217" s="21">
        <v>45079.640277777777</v>
      </c>
      <c r="AW217" s="1">
        <f t="shared" si="29"/>
        <v>45068.333333333336</v>
      </c>
      <c r="AX217">
        <v>0.94999999999708962</v>
      </c>
      <c r="BA217">
        <f t="shared" si="30"/>
        <v>0.125</v>
      </c>
      <c r="BB217">
        <v>3</v>
      </c>
      <c r="BC217">
        <f t="shared" si="31"/>
        <v>30000</v>
      </c>
    </row>
    <row r="218" spans="1:55" x14ac:dyDescent="0.25">
      <c r="A218">
        <v>49111</v>
      </c>
      <c r="B218" t="s">
        <v>35</v>
      </c>
      <c r="C218" t="s">
        <v>36</v>
      </c>
      <c r="E218" t="str">
        <f t="shared" si="26"/>
        <v>EI-</v>
      </c>
      <c r="F218" t="s">
        <v>20</v>
      </c>
      <c r="G218" t="s">
        <v>37</v>
      </c>
      <c r="H218" t="s">
        <v>1830</v>
      </c>
      <c r="I218" t="s">
        <v>39</v>
      </c>
      <c r="J218" t="s">
        <v>92</v>
      </c>
      <c r="K218" s="1">
        <v>45150.381249999999</v>
      </c>
      <c r="L218" t="s">
        <v>41</v>
      </c>
      <c r="N218" s="2">
        <v>45143</v>
      </c>
      <c r="O218" s="2">
        <v>45143</v>
      </c>
      <c r="P218">
        <v>3</v>
      </c>
      <c r="Q218">
        <v>3</v>
      </c>
      <c r="R218">
        <v>3</v>
      </c>
      <c r="S218">
        <v>3</v>
      </c>
      <c r="T218">
        <v>100</v>
      </c>
      <c r="U218" s="1">
        <v>45139.417361111111</v>
      </c>
      <c r="V218" s="1">
        <v>45150.381249999999</v>
      </c>
      <c r="W218" t="s">
        <v>92</v>
      </c>
      <c r="Z218" s="13">
        <f t="shared" si="27"/>
        <v>10.963888888887595</v>
      </c>
      <c r="AB218" t="s">
        <v>534</v>
      </c>
      <c r="AC218">
        <v>633718</v>
      </c>
      <c r="AD218" t="s">
        <v>536</v>
      </c>
      <c r="AF218" t="s">
        <v>92</v>
      </c>
      <c r="AI218" s="2">
        <v>45139</v>
      </c>
      <c r="AJ218" t="s">
        <v>558</v>
      </c>
      <c r="AK218" t="s">
        <v>46</v>
      </c>
      <c r="AN218" s="24">
        <f t="shared" si="32"/>
        <v>1</v>
      </c>
      <c r="AP218" t="s">
        <v>2444</v>
      </c>
      <c r="AQ218" s="21">
        <v>45089.634722222225</v>
      </c>
      <c r="AR218" s="20">
        <v>3</v>
      </c>
      <c r="AS218" s="21">
        <v>45143</v>
      </c>
      <c r="AT218" s="21">
        <f t="shared" si="28"/>
        <v>45143.333333333336</v>
      </c>
      <c r="AU218" s="21">
        <f t="shared" si="25"/>
        <v>45143.458333333336</v>
      </c>
      <c r="AV218" s="21">
        <v>45150.381249999999</v>
      </c>
      <c r="AW218" s="1">
        <f t="shared" si="29"/>
        <v>45143.333333333336</v>
      </c>
      <c r="AX218">
        <v>0.97777777777810115</v>
      </c>
      <c r="BA218">
        <f t="shared" si="30"/>
        <v>0.125</v>
      </c>
      <c r="BB218">
        <v>3</v>
      </c>
      <c r="BC218">
        <f t="shared" si="31"/>
        <v>30000</v>
      </c>
    </row>
    <row r="219" spans="1:55" x14ac:dyDescent="0.25">
      <c r="A219">
        <v>49887</v>
      </c>
      <c r="B219" t="s">
        <v>35</v>
      </c>
      <c r="C219" t="s">
        <v>36</v>
      </c>
      <c r="E219" t="str">
        <f t="shared" si="26"/>
        <v>EI-</v>
      </c>
      <c r="F219" t="s">
        <v>20</v>
      </c>
      <c r="G219" t="s">
        <v>37</v>
      </c>
      <c r="H219" t="s">
        <v>1286</v>
      </c>
      <c r="I219" t="s">
        <v>39</v>
      </c>
      <c r="J219" t="s">
        <v>92</v>
      </c>
      <c r="K219" s="1">
        <v>45164.68472222222</v>
      </c>
      <c r="L219" t="s">
        <v>41</v>
      </c>
      <c r="N219" s="2">
        <v>45154</v>
      </c>
      <c r="O219" s="2">
        <v>45154</v>
      </c>
      <c r="P219">
        <v>3</v>
      </c>
      <c r="Q219">
        <v>3</v>
      </c>
      <c r="R219">
        <v>3</v>
      </c>
      <c r="S219">
        <v>3</v>
      </c>
      <c r="T219">
        <v>100</v>
      </c>
      <c r="U219" s="1">
        <v>45152.679166666669</v>
      </c>
      <c r="V219" s="1">
        <v>45164.68472222222</v>
      </c>
      <c r="W219" t="s">
        <v>92</v>
      </c>
      <c r="Z219" s="13">
        <f t="shared" si="27"/>
        <v>12.005555555551837</v>
      </c>
      <c r="AB219" t="s">
        <v>534</v>
      </c>
      <c r="AC219" t="s">
        <v>54</v>
      </c>
      <c r="AD219" t="s">
        <v>536</v>
      </c>
      <c r="AF219" t="s">
        <v>92</v>
      </c>
      <c r="AI219" s="2">
        <v>45152</v>
      </c>
      <c r="AJ219" t="s">
        <v>558</v>
      </c>
      <c r="AK219" t="s">
        <v>46</v>
      </c>
      <c r="AN219" s="24">
        <f t="shared" si="32"/>
        <v>1</v>
      </c>
      <c r="AP219" t="s">
        <v>2443</v>
      </c>
      <c r="AQ219" s="21">
        <v>45026.619444444441</v>
      </c>
      <c r="AR219" s="20">
        <v>3</v>
      </c>
      <c r="AS219" s="21">
        <v>45154</v>
      </c>
      <c r="AT219" s="21">
        <f t="shared" si="28"/>
        <v>45154.333333333336</v>
      </c>
      <c r="AU219" s="21">
        <f t="shared" si="25"/>
        <v>45154.458333333336</v>
      </c>
      <c r="AV219" s="21">
        <v>45164.68472222222</v>
      </c>
      <c r="AW219" s="1">
        <f t="shared" si="29"/>
        <v>45154.333333333336</v>
      </c>
      <c r="AX219">
        <v>0.98472222222335404</v>
      </c>
      <c r="BA219">
        <f t="shared" si="30"/>
        <v>0.125</v>
      </c>
      <c r="BB219">
        <v>3</v>
      </c>
      <c r="BC219">
        <f t="shared" si="31"/>
        <v>30000</v>
      </c>
    </row>
    <row r="220" spans="1:55" x14ac:dyDescent="0.25">
      <c r="A220">
        <v>40992</v>
      </c>
      <c r="B220" t="s">
        <v>35</v>
      </c>
      <c r="C220" t="s">
        <v>36</v>
      </c>
      <c r="E220" t="str">
        <f t="shared" si="26"/>
        <v>GC-</v>
      </c>
      <c r="F220" t="s">
        <v>20</v>
      </c>
      <c r="G220" t="s">
        <v>37</v>
      </c>
      <c r="H220" t="s">
        <v>140</v>
      </c>
      <c r="I220" t="s">
        <v>39</v>
      </c>
      <c r="J220" t="s">
        <v>121</v>
      </c>
      <c r="K220" s="1">
        <v>44984.60833333333</v>
      </c>
      <c r="L220" t="s">
        <v>41</v>
      </c>
      <c r="N220" s="2">
        <v>44972</v>
      </c>
      <c r="O220" s="2">
        <v>44972</v>
      </c>
      <c r="P220">
        <v>3</v>
      </c>
      <c r="Q220">
        <v>3</v>
      </c>
      <c r="R220">
        <v>3</v>
      </c>
      <c r="S220">
        <v>3</v>
      </c>
      <c r="T220">
        <v>100</v>
      </c>
      <c r="U220" s="1">
        <v>44972.444444444445</v>
      </c>
      <c r="V220" s="1">
        <v>44984.60833333333</v>
      </c>
      <c r="W220" t="s">
        <v>121</v>
      </c>
      <c r="Z220" s="13">
        <f t="shared" si="27"/>
        <v>12.163888888884685</v>
      </c>
      <c r="AB220" t="s">
        <v>141</v>
      </c>
      <c r="AC220" t="s">
        <v>126</v>
      </c>
      <c r="AD220" t="s">
        <v>77</v>
      </c>
      <c r="AF220" t="s">
        <v>121</v>
      </c>
      <c r="AI220" s="2">
        <v>44972</v>
      </c>
      <c r="AJ220" t="s">
        <v>77</v>
      </c>
      <c r="AK220" t="s">
        <v>46</v>
      </c>
      <c r="AN220" s="24">
        <f t="shared" si="32"/>
        <v>1</v>
      </c>
      <c r="AP220" t="s">
        <v>2443</v>
      </c>
      <c r="AQ220" s="21">
        <v>45089.792361111111</v>
      </c>
      <c r="AR220" s="20">
        <v>3</v>
      </c>
      <c r="AS220" s="21">
        <v>44972</v>
      </c>
      <c r="AT220" s="21">
        <f t="shared" si="28"/>
        <v>44972.333333333336</v>
      </c>
      <c r="AU220" s="21">
        <f t="shared" si="25"/>
        <v>44972.458333333336</v>
      </c>
      <c r="AV220" s="21">
        <v>44984.60833333333</v>
      </c>
      <c r="AW220" s="1">
        <f t="shared" si="29"/>
        <v>44972.333333333336</v>
      </c>
      <c r="AX220">
        <v>0.99722222222044365</v>
      </c>
      <c r="BA220">
        <f t="shared" si="30"/>
        <v>0.125</v>
      </c>
      <c r="BB220">
        <v>3</v>
      </c>
      <c r="BC220">
        <f t="shared" si="31"/>
        <v>30000</v>
      </c>
    </row>
    <row r="221" spans="1:55" x14ac:dyDescent="0.25">
      <c r="A221">
        <v>50465</v>
      </c>
      <c r="B221" t="s">
        <v>35</v>
      </c>
      <c r="C221" t="s">
        <v>36</v>
      </c>
      <c r="E221" t="str">
        <f t="shared" si="26"/>
        <v>EI-</v>
      </c>
      <c r="F221" t="s">
        <v>20</v>
      </c>
      <c r="G221" t="s">
        <v>37</v>
      </c>
      <c r="H221" t="s">
        <v>1974</v>
      </c>
      <c r="I221" t="s">
        <v>39</v>
      </c>
      <c r="J221" t="s">
        <v>92</v>
      </c>
      <c r="K221" s="1">
        <v>45175.811111111114</v>
      </c>
      <c r="L221" t="s">
        <v>41</v>
      </c>
      <c r="N221" s="2">
        <v>45166</v>
      </c>
      <c r="O221" s="2">
        <v>45166</v>
      </c>
      <c r="P221">
        <v>3</v>
      </c>
      <c r="Q221">
        <v>3</v>
      </c>
      <c r="R221">
        <v>3</v>
      </c>
      <c r="S221">
        <v>3</v>
      </c>
      <c r="T221">
        <v>100</v>
      </c>
      <c r="U221" s="1">
        <v>45162.495138888888</v>
      </c>
      <c r="V221" s="1">
        <v>45175.811111111114</v>
      </c>
      <c r="W221" t="s">
        <v>92</v>
      </c>
      <c r="Z221" s="13">
        <f t="shared" si="27"/>
        <v>13.315972222226264</v>
      </c>
      <c r="AB221" t="s">
        <v>1149</v>
      </c>
      <c r="AC221">
        <v>633518</v>
      </c>
      <c r="AD221" t="s">
        <v>77</v>
      </c>
      <c r="AF221" t="s">
        <v>92</v>
      </c>
      <c r="AI221" s="2">
        <v>45162</v>
      </c>
      <c r="AJ221" t="s">
        <v>77</v>
      </c>
      <c r="AK221" t="s">
        <v>46</v>
      </c>
      <c r="AN221" s="24">
        <f t="shared" si="32"/>
        <v>1</v>
      </c>
      <c r="AP221" t="s">
        <v>2443</v>
      </c>
      <c r="AQ221" s="21">
        <v>45049.652083333334</v>
      </c>
      <c r="AR221" s="20">
        <v>3</v>
      </c>
      <c r="AS221" s="21">
        <v>45166</v>
      </c>
      <c r="AT221" s="21">
        <f t="shared" si="28"/>
        <v>45166.333333333336</v>
      </c>
      <c r="AU221" s="21">
        <f t="shared" si="25"/>
        <v>45166.458333333336</v>
      </c>
      <c r="AV221" s="21">
        <v>45175.811111111114</v>
      </c>
      <c r="AW221" s="1">
        <f t="shared" si="29"/>
        <v>45166.333333333336</v>
      </c>
      <c r="AX221">
        <v>1.0020833333328483</v>
      </c>
      <c r="BA221">
        <f t="shared" si="30"/>
        <v>0.125</v>
      </c>
      <c r="BB221">
        <v>3</v>
      </c>
      <c r="BC221">
        <f t="shared" si="31"/>
        <v>30000</v>
      </c>
    </row>
    <row r="222" spans="1:55" x14ac:dyDescent="0.25">
      <c r="A222">
        <v>42836</v>
      </c>
      <c r="B222" t="s">
        <v>35</v>
      </c>
      <c r="C222" t="s">
        <v>36</v>
      </c>
      <c r="E222" t="str">
        <f t="shared" si="26"/>
        <v>RE-</v>
      </c>
      <c r="F222" t="s">
        <v>20</v>
      </c>
      <c r="G222" t="s">
        <v>37</v>
      </c>
      <c r="H222" t="s">
        <v>910</v>
      </c>
      <c r="I222" t="s">
        <v>39</v>
      </c>
      <c r="J222" t="s">
        <v>185</v>
      </c>
      <c r="K222" s="1">
        <v>45027.98333333333</v>
      </c>
      <c r="L222" t="s">
        <v>41</v>
      </c>
      <c r="N222" s="2">
        <v>45021</v>
      </c>
      <c r="O222" s="2">
        <v>45021</v>
      </c>
      <c r="P222">
        <v>3</v>
      </c>
      <c r="Q222">
        <v>3</v>
      </c>
      <c r="R222">
        <v>3</v>
      </c>
      <c r="S222">
        <v>3</v>
      </c>
      <c r="T222">
        <v>100</v>
      </c>
      <c r="U222" s="1">
        <v>45014.338888888888</v>
      </c>
      <c r="V222" s="1">
        <v>45027.98333333333</v>
      </c>
      <c r="W222" t="s">
        <v>100</v>
      </c>
      <c r="Z222" s="13">
        <f t="shared" si="27"/>
        <v>13.644444444442343</v>
      </c>
      <c r="AB222" t="s">
        <v>309</v>
      </c>
      <c r="AC222">
        <v>633549</v>
      </c>
      <c r="AD222" t="s">
        <v>654</v>
      </c>
      <c r="AI222" s="2">
        <v>45014</v>
      </c>
      <c r="AJ222" t="s">
        <v>311</v>
      </c>
      <c r="AK222" t="s">
        <v>46</v>
      </c>
      <c r="AN222" s="24">
        <f t="shared" si="32"/>
        <v>1</v>
      </c>
      <c r="AP222" t="s">
        <v>2441</v>
      </c>
      <c r="AQ222" s="21">
        <v>45034.613888888889</v>
      </c>
      <c r="AR222" s="20">
        <v>3</v>
      </c>
      <c r="AS222" s="21">
        <v>45021</v>
      </c>
      <c r="AT222" s="21">
        <f t="shared" si="28"/>
        <v>45021.333333333336</v>
      </c>
      <c r="AU222" s="21">
        <f t="shared" si="25"/>
        <v>45021.458333333336</v>
      </c>
      <c r="AV222" s="21">
        <v>45027.98333333333</v>
      </c>
      <c r="AW222" s="1">
        <f t="shared" si="29"/>
        <v>45021.333333333336</v>
      </c>
      <c r="AX222">
        <v>1.0041666666656965</v>
      </c>
      <c r="BA222">
        <f t="shared" si="30"/>
        <v>0.125</v>
      </c>
      <c r="BB222">
        <v>3</v>
      </c>
      <c r="BC222">
        <f t="shared" si="31"/>
        <v>30000</v>
      </c>
    </row>
    <row r="223" spans="1:55" x14ac:dyDescent="0.25">
      <c r="A223">
        <v>46347</v>
      </c>
      <c r="B223" t="s">
        <v>35</v>
      </c>
      <c r="C223" t="s">
        <v>36</v>
      </c>
      <c r="E223" t="str">
        <f t="shared" si="26"/>
        <v>EI-</v>
      </c>
      <c r="F223" t="s">
        <v>20</v>
      </c>
      <c r="G223" t="s">
        <v>51</v>
      </c>
      <c r="H223" t="s">
        <v>1456</v>
      </c>
      <c r="I223" t="s">
        <v>39</v>
      </c>
      <c r="J223" t="s">
        <v>92</v>
      </c>
      <c r="K223" s="1">
        <v>45097.652777777781</v>
      </c>
      <c r="L223" t="s">
        <v>41</v>
      </c>
      <c r="N223" s="2">
        <v>45086</v>
      </c>
      <c r="O223" s="2">
        <v>45086</v>
      </c>
      <c r="P223">
        <v>3</v>
      </c>
      <c r="Q223">
        <v>3</v>
      </c>
      <c r="R223">
        <v>3</v>
      </c>
      <c r="S223">
        <v>3</v>
      </c>
      <c r="T223">
        <v>100</v>
      </c>
      <c r="U223" s="1">
        <v>45083.802083333336</v>
      </c>
      <c r="V223" s="1">
        <v>45097.652777777781</v>
      </c>
      <c r="W223" t="s">
        <v>92</v>
      </c>
      <c r="Z223" s="13">
        <f t="shared" si="27"/>
        <v>13.850694444445253</v>
      </c>
      <c r="AB223" t="s">
        <v>1457</v>
      </c>
      <c r="AC223" t="s">
        <v>54</v>
      </c>
      <c r="AD223" t="s">
        <v>1458</v>
      </c>
      <c r="AF223" t="s">
        <v>92</v>
      </c>
      <c r="AI223" s="2">
        <v>45083</v>
      </c>
      <c r="AJ223" t="s">
        <v>161</v>
      </c>
      <c r="AK223" t="s">
        <v>46</v>
      </c>
      <c r="AN223" s="24">
        <f t="shared" si="32"/>
        <v>1</v>
      </c>
      <c r="AP223" t="s">
        <v>2443</v>
      </c>
      <c r="AQ223" s="21">
        <v>45049.646527777775</v>
      </c>
      <c r="AR223" s="20">
        <v>3</v>
      </c>
      <c r="AS223" s="21">
        <v>45086</v>
      </c>
      <c r="AT223" s="21">
        <f t="shared" si="28"/>
        <v>45086.333333333336</v>
      </c>
      <c r="AU223" s="21">
        <f t="shared" si="25"/>
        <v>45086.458333333336</v>
      </c>
      <c r="AV223" s="21">
        <v>45097.652777777781</v>
      </c>
      <c r="AW223" s="1">
        <f t="shared" si="29"/>
        <v>45086.333333333336</v>
      </c>
      <c r="AX223">
        <v>1.0055555555591127</v>
      </c>
      <c r="BA223">
        <f t="shared" si="30"/>
        <v>0.125</v>
      </c>
      <c r="BB223">
        <v>3</v>
      </c>
      <c r="BC223">
        <f t="shared" si="31"/>
        <v>30000</v>
      </c>
    </row>
    <row r="224" spans="1:55" x14ac:dyDescent="0.25">
      <c r="A224">
        <v>54101</v>
      </c>
      <c r="B224" t="s">
        <v>35</v>
      </c>
      <c r="C224" t="s">
        <v>36</v>
      </c>
      <c r="E224" t="str">
        <f t="shared" si="26"/>
        <v>RE-</v>
      </c>
      <c r="F224" t="s">
        <v>20</v>
      </c>
      <c r="G224" t="s">
        <v>37</v>
      </c>
      <c r="H224" t="s">
        <v>2261</v>
      </c>
      <c r="I224" t="s">
        <v>39</v>
      </c>
      <c r="J224" t="s">
        <v>100</v>
      </c>
      <c r="K224" s="1">
        <v>45272.661111111112</v>
      </c>
      <c r="L224" t="s">
        <v>41</v>
      </c>
      <c r="N224" s="2">
        <v>45237</v>
      </c>
      <c r="O224" s="2">
        <v>45237</v>
      </c>
      <c r="P224">
        <v>1</v>
      </c>
      <c r="Q224">
        <v>1</v>
      </c>
      <c r="R224">
        <v>3</v>
      </c>
      <c r="S224">
        <v>3</v>
      </c>
      <c r="T224">
        <v>100</v>
      </c>
      <c r="U224" s="1">
        <v>45236.70208333333</v>
      </c>
      <c r="V224" s="1">
        <v>45251.481944444444</v>
      </c>
      <c r="W224" t="s">
        <v>100</v>
      </c>
      <c r="Z224" s="13">
        <f t="shared" si="27"/>
        <v>14.77986111111386</v>
      </c>
      <c r="AB224" t="s">
        <v>65</v>
      </c>
      <c r="AC224">
        <v>633399</v>
      </c>
      <c r="AD224" t="s">
        <v>277</v>
      </c>
      <c r="AI224" s="2">
        <v>45236</v>
      </c>
      <c r="AJ224" t="s">
        <v>69</v>
      </c>
      <c r="AK224" t="s">
        <v>46</v>
      </c>
      <c r="AN224" s="24">
        <f t="shared" si="32"/>
        <v>1</v>
      </c>
      <c r="AP224" t="s">
        <v>2441</v>
      </c>
      <c r="AQ224" s="21">
        <v>45027.438194444447</v>
      </c>
      <c r="AR224" s="20">
        <v>3</v>
      </c>
      <c r="AS224" s="21">
        <v>45237</v>
      </c>
      <c r="AT224" s="21">
        <f t="shared" si="28"/>
        <v>45237.333333333336</v>
      </c>
      <c r="AU224" s="21">
        <f t="shared" si="25"/>
        <v>45237.458333333336</v>
      </c>
      <c r="AV224" s="21">
        <v>45251.481944444444</v>
      </c>
      <c r="AW224" s="1">
        <f t="shared" si="29"/>
        <v>45237.333333333336</v>
      </c>
      <c r="AX224">
        <v>1.0062499999985448</v>
      </c>
      <c r="BA224">
        <f t="shared" si="30"/>
        <v>0.125</v>
      </c>
      <c r="BB224">
        <v>3</v>
      </c>
      <c r="BC224">
        <f t="shared" si="31"/>
        <v>30000</v>
      </c>
    </row>
    <row r="225" spans="1:55" x14ac:dyDescent="0.25">
      <c r="A225">
        <v>45178</v>
      </c>
      <c r="B225" t="s">
        <v>35</v>
      </c>
      <c r="C225" t="s">
        <v>36</v>
      </c>
      <c r="E225" t="str">
        <f t="shared" si="26"/>
        <v>EI-</v>
      </c>
      <c r="F225" t="s">
        <v>20</v>
      </c>
      <c r="G225" t="s">
        <v>37</v>
      </c>
      <c r="H225" t="s">
        <v>1207</v>
      </c>
      <c r="I225" t="s">
        <v>39</v>
      </c>
      <c r="J225" t="s">
        <v>68</v>
      </c>
      <c r="K225" s="1">
        <v>45077.571527777778</v>
      </c>
      <c r="L225" t="s">
        <v>41</v>
      </c>
      <c r="N225" s="2">
        <v>45061</v>
      </c>
      <c r="O225" s="2">
        <v>45061</v>
      </c>
      <c r="P225">
        <v>3</v>
      </c>
      <c r="Q225">
        <v>3</v>
      </c>
      <c r="R225">
        <v>3</v>
      </c>
      <c r="S225">
        <v>3</v>
      </c>
      <c r="T225">
        <v>100</v>
      </c>
      <c r="U225" s="1">
        <v>45061.647222222222</v>
      </c>
      <c r="V225" s="1">
        <v>45077.571527777778</v>
      </c>
      <c r="W225" t="s">
        <v>68</v>
      </c>
      <c r="Z225" s="13">
        <f t="shared" si="27"/>
        <v>15.924305555556202</v>
      </c>
      <c r="AB225" t="s">
        <v>338</v>
      </c>
      <c r="AC225">
        <v>633799</v>
      </c>
      <c r="AD225" t="s">
        <v>119</v>
      </c>
      <c r="AF225" t="s">
        <v>85</v>
      </c>
      <c r="AI225" s="2">
        <v>45061</v>
      </c>
      <c r="AJ225" t="s">
        <v>119</v>
      </c>
      <c r="AK225" t="s">
        <v>46</v>
      </c>
      <c r="AN225" s="24">
        <f t="shared" si="32"/>
        <v>1</v>
      </c>
      <c r="AP225" t="s">
        <v>2444</v>
      </c>
      <c r="AQ225" s="21">
        <v>45279.731249999997</v>
      </c>
      <c r="AR225" s="20">
        <v>3</v>
      </c>
      <c r="AS225" s="21">
        <v>45061</v>
      </c>
      <c r="AT225" s="21">
        <f t="shared" si="28"/>
        <v>45061.333333333336</v>
      </c>
      <c r="AU225" s="21">
        <f t="shared" si="25"/>
        <v>45061.458333333336</v>
      </c>
      <c r="AV225" s="21">
        <v>45077.571527777778</v>
      </c>
      <c r="AW225" s="1">
        <f t="shared" si="29"/>
        <v>45061.333333333336</v>
      </c>
      <c r="AX225">
        <v>1.0097222222248092</v>
      </c>
      <c r="BA225">
        <f t="shared" si="30"/>
        <v>0.125</v>
      </c>
      <c r="BB225">
        <v>3</v>
      </c>
      <c r="BC225">
        <f t="shared" si="31"/>
        <v>30000</v>
      </c>
    </row>
    <row r="226" spans="1:55" x14ac:dyDescent="0.25">
      <c r="A226">
        <v>45246</v>
      </c>
      <c r="B226" t="s">
        <v>35</v>
      </c>
      <c r="C226" t="s">
        <v>36</v>
      </c>
      <c r="E226" t="str">
        <f t="shared" si="26"/>
        <v>RE-</v>
      </c>
      <c r="F226" t="s">
        <v>20</v>
      </c>
      <c r="G226" t="s">
        <v>51</v>
      </c>
      <c r="H226" t="s">
        <v>1217</v>
      </c>
      <c r="I226" t="s">
        <v>39</v>
      </c>
      <c r="J226" t="s">
        <v>185</v>
      </c>
      <c r="K226" s="1">
        <v>45078.612500000003</v>
      </c>
      <c r="L226" t="s">
        <v>41</v>
      </c>
      <c r="N226" s="2">
        <v>45073</v>
      </c>
      <c r="O226" s="2">
        <v>45073</v>
      </c>
      <c r="P226">
        <v>3</v>
      </c>
      <c r="Q226">
        <v>3</v>
      </c>
      <c r="R226">
        <v>3</v>
      </c>
      <c r="S226">
        <v>3</v>
      </c>
      <c r="T226">
        <v>100</v>
      </c>
      <c r="U226" s="1">
        <v>45062.598611111112</v>
      </c>
      <c r="V226" s="1">
        <v>45078.612500000003</v>
      </c>
      <c r="W226" t="s">
        <v>100</v>
      </c>
      <c r="Z226" s="13">
        <f t="shared" si="27"/>
        <v>16.013888888890506</v>
      </c>
      <c r="AB226" t="s">
        <v>1218</v>
      </c>
      <c r="AC226" t="s">
        <v>1072</v>
      </c>
      <c r="AD226" t="s">
        <v>96</v>
      </c>
      <c r="AF226" t="s">
        <v>239</v>
      </c>
      <c r="AI226" s="2">
        <v>45062</v>
      </c>
      <c r="AJ226" t="s">
        <v>97</v>
      </c>
      <c r="AK226" t="s">
        <v>46</v>
      </c>
      <c r="AN226" s="24">
        <f t="shared" si="32"/>
        <v>1</v>
      </c>
      <c r="AP226" t="s">
        <v>2441</v>
      </c>
      <c r="AQ226" s="21">
        <v>44965.65</v>
      </c>
      <c r="AR226" s="20">
        <v>3</v>
      </c>
      <c r="AS226" s="21">
        <v>45073</v>
      </c>
      <c r="AT226" s="21">
        <f t="shared" si="28"/>
        <v>45073.333333333336</v>
      </c>
      <c r="AU226" s="21">
        <f t="shared" si="25"/>
        <v>45073.458333333336</v>
      </c>
      <c r="AV226" s="21">
        <v>45078.612500000003</v>
      </c>
      <c r="AW226" s="1">
        <f t="shared" si="29"/>
        <v>45073.333333333336</v>
      </c>
      <c r="AX226">
        <v>1.0215277777751908</v>
      </c>
      <c r="BA226">
        <f t="shared" si="30"/>
        <v>0.125</v>
      </c>
      <c r="BB226">
        <v>3</v>
      </c>
      <c r="BC226">
        <f t="shared" si="31"/>
        <v>30000</v>
      </c>
    </row>
    <row r="227" spans="1:55" x14ac:dyDescent="0.25">
      <c r="A227">
        <v>45587</v>
      </c>
      <c r="B227" t="s">
        <v>35</v>
      </c>
      <c r="C227" t="s">
        <v>36</v>
      </c>
      <c r="E227" t="str">
        <f t="shared" si="26"/>
        <v>EI-</v>
      </c>
      <c r="F227" t="s">
        <v>20</v>
      </c>
      <c r="G227" t="s">
        <v>37</v>
      </c>
      <c r="H227" t="s">
        <v>1287</v>
      </c>
      <c r="I227" t="s">
        <v>39</v>
      </c>
      <c r="J227" t="s">
        <v>454</v>
      </c>
      <c r="K227" s="1">
        <v>45085.599305555559</v>
      </c>
      <c r="L227" t="s">
        <v>41</v>
      </c>
      <c r="N227" s="2">
        <v>45068</v>
      </c>
      <c r="O227" s="2">
        <v>45068</v>
      </c>
      <c r="P227">
        <v>3</v>
      </c>
      <c r="Q227">
        <v>3</v>
      </c>
      <c r="R227">
        <v>3</v>
      </c>
      <c r="S227">
        <v>3</v>
      </c>
      <c r="T227">
        <v>100</v>
      </c>
      <c r="U227" s="1">
        <v>45068.857638888891</v>
      </c>
      <c r="V227" s="1">
        <v>45085.599305555559</v>
      </c>
      <c r="W227" t="s">
        <v>92</v>
      </c>
      <c r="Z227" s="13">
        <f t="shared" si="27"/>
        <v>16.741666666668607</v>
      </c>
      <c r="AB227" t="s">
        <v>366</v>
      </c>
      <c r="AC227" t="s">
        <v>584</v>
      </c>
      <c r="AD227" t="s">
        <v>367</v>
      </c>
      <c r="AF227" t="s">
        <v>92</v>
      </c>
      <c r="AI227" s="2">
        <v>45068</v>
      </c>
      <c r="AJ227" t="s">
        <v>81</v>
      </c>
      <c r="AK227" t="s">
        <v>46</v>
      </c>
      <c r="AN227" s="24">
        <f t="shared" si="32"/>
        <v>1</v>
      </c>
      <c r="AP227" t="s">
        <v>2444</v>
      </c>
      <c r="AQ227" s="21">
        <v>45167.618750000001</v>
      </c>
      <c r="AR227" s="20">
        <v>3</v>
      </c>
      <c r="AS227" s="21">
        <v>45068</v>
      </c>
      <c r="AT227" s="21">
        <f t="shared" si="28"/>
        <v>45068.333333333336</v>
      </c>
      <c r="AU227" s="21">
        <f t="shared" si="25"/>
        <v>45068.458333333336</v>
      </c>
      <c r="AV227" s="21">
        <v>45085.599305555559</v>
      </c>
      <c r="AW227" s="1">
        <f t="shared" si="29"/>
        <v>45068.333333333336</v>
      </c>
      <c r="AX227">
        <v>1.0256944444408873</v>
      </c>
      <c r="BA227">
        <f t="shared" si="30"/>
        <v>0.125</v>
      </c>
      <c r="BB227">
        <v>3</v>
      </c>
      <c r="BC227">
        <f t="shared" si="31"/>
        <v>30000</v>
      </c>
    </row>
    <row r="228" spans="1:55" x14ac:dyDescent="0.25">
      <c r="A228">
        <v>52038</v>
      </c>
      <c r="B228" t="s">
        <v>35</v>
      </c>
      <c r="C228" t="s">
        <v>36</v>
      </c>
      <c r="E228" t="str">
        <f t="shared" si="26"/>
        <v>EI-</v>
      </c>
      <c r="F228" t="s">
        <v>20</v>
      </c>
      <c r="G228" t="s">
        <v>37</v>
      </c>
      <c r="H228" t="s">
        <v>2122</v>
      </c>
      <c r="I228" t="s">
        <v>39</v>
      </c>
      <c r="J228" t="s">
        <v>50</v>
      </c>
      <c r="K228" s="1">
        <v>45212.522916666669</v>
      </c>
      <c r="L228" t="s">
        <v>41</v>
      </c>
      <c r="N228" s="2">
        <v>45194</v>
      </c>
      <c r="O228" s="2">
        <v>45194</v>
      </c>
      <c r="P228">
        <v>3</v>
      </c>
      <c r="Q228">
        <v>3</v>
      </c>
      <c r="R228">
        <v>3</v>
      </c>
      <c r="S228">
        <v>3</v>
      </c>
      <c r="T228">
        <v>100</v>
      </c>
      <c r="U228" s="1">
        <v>45194.40902777778</v>
      </c>
      <c r="V228" s="1">
        <v>45212.522916666669</v>
      </c>
      <c r="W228" t="s">
        <v>50</v>
      </c>
      <c r="Z228" s="13">
        <f t="shared" si="27"/>
        <v>18.113888888889051</v>
      </c>
      <c r="AB228" t="s">
        <v>57</v>
      </c>
      <c r="AC228">
        <v>633459</v>
      </c>
      <c r="AD228" t="s">
        <v>43</v>
      </c>
      <c r="AF228" t="s">
        <v>50</v>
      </c>
      <c r="AI228" s="2">
        <v>45194</v>
      </c>
      <c r="AJ228" t="s">
        <v>43</v>
      </c>
      <c r="AK228" t="s">
        <v>46</v>
      </c>
      <c r="AN228" s="24">
        <f t="shared" si="32"/>
        <v>1</v>
      </c>
      <c r="AP228" t="s">
        <v>2443</v>
      </c>
      <c r="AQ228" s="21">
        <v>45057.595833333333</v>
      </c>
      <c r="AR228" s="20">
        <v>3</v>
      </c>
      <c r="AS228" s="21">
        <v>45194</v>
      </c>
      <c r="AT228" s="21">
        <f t="shared" si="28"/>
        <v>45194.333333333336</v>
      </c>
      <c r="AU228" s="21">
        <f t="shared" si="25"/>
        <v>45194.458333333336</v>
      </c>
      <c r="AV228" s="21">
        <v>45212.522916666669</v>
      </c>
      <c r="AW228" s="1">
        <f t="shared" si="29"/>
        <v>45194.333333333336</v>
      </c>
      <c r="AX228">
        <v>1.0305555555532919</v>
      </c>
      <c r="BA228">
        <f t="shared" si="30"/>
        <v>0.125</v>
      </c>
      <c r="BB228">
        <v>3</v>
      </c>
      <c r="BC228">
        <f t="shared" si="31"/>
        <v>30000</v>
      </c>
    </row>
    <row r="229" spans="1:55" x14ac:dyDescent="0.25">
      <c r="A229">
        <v>46923</v>
      </c>
      <c r="B229" t="s">
        <v>35</v>
      </c>
      <c r="C229" t="s">
        <v>36</v>
      </c>
      <c r="E229" t="str">
        <f t="shared" si="26"/>
        <v>EI-</v>
      </c>
      <c r="F229" t="s">
        <v>20</v>
      </c>
      <c r="G229" t="s">
        <v>37</v>
      </c>
      <c r="H229" t="s">
        <v>1172</v>
      </c>
      <c r="I229" t="s">
        <v>39</v>
      </c>
      <c r="J229" t="s">
        <v>92</v>
      </c>
      <c r="K229" s="1">
        <v>45114.921527777777</v>
      </c>
      <c r="L229" t="s">
        <v>41</v>
      </c>
      <c r="N229" s="2">
        <v>45106</v>
      </c>
      <c r="O229" s="2">
        <v>45106</v>
      </c>
      <c r="P229">
        <v>3</v>
      </c>
      <c r="Q229">
        <v>3</v>
      </c>
      <c r="R229">
        <v>3</v>
      </c>
      <c r="S229">
        <v>3</v>
      </c>
      <c r="T229">
        <v>0</v>
      </c>
      <c r="U229" s="1">
        <v>45096.656944444447</v>
      </c>
      <c r="V229" s="1">
        <v>45114.921527777777</v>
      </c>
      <c r="W229" t="s">
        <v>92</v>
      </c>
      <c r="Z229" s="13">
        <f t="shared" si="27"/>
        <v>18.264583333329938</v>
      </c>
      <c r="AB229" t="s">
        <v>75</v>
      </c>
      <c r="AC229">
        <v>633520</v>
      </c>
      <c r="AD229" t="s">
        <v>77</v>
      </c>
      <c r="AF229" t="s">
        <v>92</v>
      </c>
      <c r="AI229" s="2">
        <v>45096</v>
      </c>
      <c r="AJ229" t="s">
        <v>77</v>
      </c>
      <c r="AK229" t="s">
        <v>46</v>
      </c>
      <c r="AN229" s="24">
        <f t="shared" si="32"/>
        <v>1</v>
      </c>
      <c r="AP229" t="s">
        <v>2441</v>
      </c>
      <c r="AQ229" s="21">
        <v>45125.543749999997</v>
      </c>
      <c r="AR229" s="20">
        <v>3</v>
      </c>
      <c r="AS229" s="21">
        <v>45106</v>
      </c>
      <c r="AT229" s="21">
        <f t="shared" si="28"/>
        <v>45106.333333333336</v>
      </c>
      <c r="AU229" s="21">
        <f t="shared" si="25"/>
        <v>45106.458333333336</v>
      </c>
      <c r="AV229" s="21">
        <v>45114.921527777777</v>
      </c>
      <c r="AW229" s="1">
        <f t="shared" si="29"/>
        <v>45106.333333333336</v>
      </c>
      <c r="AX229">
        <v>1.0354166666729725</v>
      </c>
      <c r="BA229">
        <f t="shared" si="30"/>
        <v>0.125</v>
      </c>
      <c r="BB229">
        <v>3</v>
      </c>
      <c r="BC229">
        <f t="shared" si="31"/>
        <v>30000</v>
      </c>
    </row>
    <row r="230" spans="1:55" x14ac:dyDescent="0.25">
      <c r="A230">
        <v>42628</v>
      </c>
      <c r="B230" t="s">
        <v>35</v>
      </c>
      <c r="C230" t="s">
        <v>36</v>
      </c>
      <c r="E230" t="str">
        <f t="shared" si="26"/>
        <v>RE-</v>
      </c>
      <c r="F230" t="s">
        <v>20</v>
      </c>
      <c r="G230" t="s">
        <v>37</v>
      </c>
      <c r="H230" t="s">
        <v>192</v>
      </c>
      <c r="I230" t="s">
        <v>39</v>
      </c>
      <c r="J230" t="s">
        <v>179</v>
      </c>
      <c r="K230" s="1">
        <v>45027.973611111112</v>
      </c>
      <c r="L230" t="s">
        <v>41</v>
      </c>
      <c r="N230" s="2">
        <v>44988</v>
      </c>
      <c r="O230" s="2">
        <v>44988</v>
      </c>
      <c r="P230">
        <v>3</v>
      </c>
      <c r="Q230">
        <v>3</v>
      </c>
      <c r="R230">
        <v>3</v>
      </c>
      <c r="S230">
        <v>3</v>
      </c>
      <c r="T230">
        <v>100</v>
      </c>
      <c r="U230" s="1">
        <v>45009.626388888886</v>
      </c>
      <c r="V230" s="1">
        <v>45027.973611111112</v>
      </c>
      <c r="W230" t="s">
        <v>100</v>
      </c>
      <c r="Z230" s="13">
        <f t="shared" si="27"/>
        <v>18.347222222226264</v>
      </c>
      <c r="AB230" t="s">
        <v>193</v>
      </c>
      <c r="AC230" t="s">
        <v>194</v>
      </c>
      <c r="AD230" t="s">
        <v>195</v>
      </c>
      <c r="AI230" s="2">
        <v>45009</v>
      </c>
      <c r="AJ230" t="s">
        <v>81</v>
      </c>
      <c r="AK230" t="s">
        <v>46</v>
      </c>
      <c r="AN230" s="24">
        <f t="shared" si="32"/>
        <v>1</v>
      </c>
      <c r="AP230" t="s">
        <v>2441</v>
      </c>
      <c r="AQ230" s="21">
        <v>45195.414583333331</v>
      </c>
      <c r="AR230" s="20">
        <v>3</v>
      </c>
      <c r="AS230" s="21">
        <v>44988</v>
      </c>
      <c r="AT230" s="21">
        <f t="shared" si="28"/>
        <v>44988.333333333336</v>
      </c>
      <c r="AU230" s="21">
        <f t="shared" si="25"/>
        <v>44988.458333333336</v>
      </c>
      <c r="AV230" s="21">
        <v>45027.973611111112</v>
      </c>
      <c r="AW230" s="1">
        <f t="shared" si="29"/>
        <v>44988.333333333336</v>
      </c>
      <c r="AX230">
        <v>1.0361111111124046</v>
      </c>
      <c r="BA230">
        <f t="shared" si="30"/>
        <v>0.125</v>
      </c>
      <c r="BB230">
        <v>3</v>
      </c>
      <c r="BC230">
        <f t="shared" si="31"/>
        <v>30000</v>
      </c>
    </row>
    <row r="231" spans="1:55" x14ac:dyDescent="0.25">
      <c r="A231">
        <v>39834</v>
      </c>
      <c r="B231" t="s">
        <v>35</v>
      </c>
      <c r="C231" t="s">
        <v>36</v>
      </c>
      <c r="E231" t="str">
        <f t="shared" si="26"/>
        <v>EI-</v>
      </c>
      <c r="F231" t="s">
        <v>20</v>
      </c>
      <c r="G231" t="s">
        <v>51</v>
      </c>
      <c r="H231" t="s">
        <v>559</v>
      </c>
      <c r="I231" t="s">
        <v>39</v>
      </c>
      <c r="J231" t="s">
        <v>159</v>
      </c>
      <c r="K231" s="1">
        <v>44956.353472222225</v>
      </c>
      <c r="L231" t="s">
        <v>41</v>
      </c>
      <c r="N231" s="2">
        <v>44937</v>
      </c>
      <c r="O231" s="2">
        <v>44937</v>
      </c>
      <c r="P231">
        <v>3</v>
      </c>
      <c r="Q231">
        <v>3</v>
      </c>
      <c r="R231">
        <v>3</v>
      </c>
      <c r="S231">
        <v>3</v>
      </c>
      <c r="T231">
        <v>100</v>
      </c>
      <c r="U231" s="1">
        <v>44937.428472222222</v>
      </c>
      <c r="V231" s="1">
        <v>44956.353472222225</v>
      </c>
      <c r="W231" t="s">
        <v>159</v>
      </c>
      <c r="Z231" s="13">
        <f t="shared" si="27"/>
        <v>18.92500000000291</v>
      </c>
      <c r="AB231" t="s">
        <v>604</v>
      </c>
      <c r="AC231">
        <v>633735</v>
      </c>
      <c r="AD231" t="s">
        <v>427</v>
      </c>
      <c r="AF231" t="s">
        <v>92</v>
      </c>
      <c r="AI231" s="2">
        <v>44937</v>
      </c>
      <c r="AJ231" t="s">
        <v>375</v>
      </c>
      <c r="AK231" t="s">
        <v>46</v>
      </c>
      <c r="AN231" s="24">
        <f t="shared" si="32"/>
        <v>1</v>
      </c>
      <c r="AP231" t="s">
        <v>2441</v>
      </c>
      <c r="AQ231" s="21">
        <v>45111.834027777775</v>
      </c>
      <c r="AR231" s="20">
        <v>3</v>
      </c>
      <c r="AS231" s="21">
        <v>44937</v>
      </c>
      <c r="AT231" s="21">
        <f t="shared" si="28"/>
        <v>44937.333333333336</v>
      </c>
      <c r="AU231" s="21">
        <f t="shared" si="25"/>
        <v>44937.458333333336</v>
      </c>
      <c r="AV231" s="21">
        <v>44956.353472222225</v>
      </c>
      <c r="AW231" s="1">
        <f t="shared" si="29"/>
        <v>44937.333333333336</v>
      </c>
      <c r="AX231">
        <v>1.047222222223354</v>
      </c>
      <c r="BA231">
        <f t="shared" si="30"/>
        <v>0.125</v>
      </c>
      <c r="BB231">
        <v>3</v>
      </c>
      <c r="BC231">
        <f t="shared" si="31"/>
        <v>30000</v>
      </c>
    </row>
    <row r="232" spans="1:55" x14ac:dyDescent="0.25">
      <c r="A232">
        <v>48305</v>
      </c>
      <c r="B232" t="s">
        <v>35</v>
      </c>
      <c r="C232" t="s">
        <v>36</v>
      </c>
      <c r="E232" t="str">
        <f t="shared" si="26"/>
        <v>RE-</v>
      </c>
      <c r="F232" t="s">
        <v>20</v>
      </c>
      <c r="G232" t="s">
        <v>51</v>
      </c>
      <c r="H232" t="s">
        <v>1748</v>
      </c>
      <c r="I232" t="s">
        <v>39</v>
      </c>
      <c r="J232" t="s">
        <v>185</v>
      </c>
      <c r="K232" s="1">
        <v>45145.554861111108</v>
      </c>
      <c r="L232" t="s">
        <v>41</v>
      </c>
      <c r="N232" s="2">
        <v>45126</v>
      </c>
      <c r="O232" s="2">
        <v>45169</v>
      </c>
      <c r="R232">
        <v>3</v>
      </c>
      <c r="S232">
        <v>3</v>
      </c>
      <c r="T232">
        <v>100</v>
      </c>
      <c r="U232" s="1">
        <v>45126.556250000001</v>
      </c>
      <c r="V232" s="1">
        <v>45145.554861111108</v>
      </c>
      <c r="W232" t="s">
        <v>185</v>
      </c>
      <c r="Z232" s="13">
        <f t="shared" si="27"/>
        <v>18.998611111106584</v>
      </c>
      <c r="AB232" t="s">
        <v>1159</v>
      </c>
      <c r="AC232">
        <v>633375</v>
      </c>
      <c r="AD232" t="s">
        <v>1160</v>
      </c>
      <c r="AF232" t="s">
        <v>118</v>
      </c>
      <c r="AI232" s="2">
        <v>45126</v>
      </c>
      <c r="AJ232" t="s">
        <v>1160</v>
      </c>
      <c r="AK232" t="s">
        <v>46</v>
      </c>
      <c r="AN232" s="24">
        <f t="shared" si="32"/>
        <v>1</v>
      </c>
      <c r="AP232" t="s">
        <v>2441</v>
      </c>
      <c r="AQ232" s="21">
        <v>44985.369444444441</v>
      </c>
      <c r="AR232" s="20">
        <v>3</v>
      </c>
      <c r="AS232" s="21">
        <v>45126</v>
      </c>
      <c r="AT232" s="21">
        <f t="shared" si="28"/>
        <v>45126.333333333336</v>
      </c>
      <c r="AU232" s="21">
        <f t="shared" si="25"/>
        <v>45126.458333333336</v>
      </c>
      <c r="AV232" s="21">
        <v>45145.554861111108</v>
      </c>
      <c r="AW232" s="1">
        <f t="shared" si="29"/>
        <v>45126.333333333336</v>
      </c>
      <c r="AX232">
        <v>1.0520833333357587</v>
      </c>
      <c r="BA232">
        <f t="shared" si="30"/>
        <v>0.125</v>
      </c>
      <c r="BB232">
        <v>3</v>
      </c>
      <c r="BC232">
        <f t="shared" si="31"/>
        <v>30000</v>
      </c>
    </row>
    <row r="233" spans="1:55" x14ac:dyDescent="0.25">
      <c r="A233">
        <v>43608</v>
      </c>
      <c r="B233" t="s">
        <v>35</v>
      </c>
      <c r="C233" t="s">
        <v>36</v>
      </c>
      <c r="E233" t="str">
        <f t="shared" si="26"/>
        <v>EI-</v>
      </c>
      <c r="F233" t="s">
        <v>20</v>
      </c>
      <c r="G233" t="s">
        <v>37</v>
      </c>
      <c r="H233" t="s">
        <v>992</v>
      </c>
      <c r="I233" t="s">
        <v>39</v>
      </c>
      <c r="J233" t="s">
        <v>159</v>
      </c>
      <c r="K233" s="1">
        <v>45049.506944444445</v>
      </c>
      <c r="L233" t="s">
        <v>41</v>
      </c>
      <c r="N233" s="2">
        <v>45031</v>
      </c>
      <c r="O233" s="2">
        <v>45031</v>
      </c>
      <c r="P233">
        <v>3</v>
      </c>
      <c r="Q233">
        <v>3</v>
      </c>
      <c r="R233">
        <v>3</v>
      </c>
      <c r="S233">
        <v>3</v>
      </c>
      <c r="T233">
        <v>100</v>
      </c>
      <c r="U233" s="1">
        <v>45029.364583333336</v>
      </c>
      <c r="V233" s="1">
        <v>45049.506944444445</v>
      </c>
      <c r="W233" t="s">
        <v>159</v>
      </c>
      <c r="Z233" s="13">
        <f t="shared" si="27"/>
        <v>20.142361111109494</v>
      </c>
      <c r="AB233" t="s">
        <v>75</v>
      </c>
      <c r="AC233">
        <v>633520</v>
      </c>
      <c r="AD233" t="s">
        <v>77</v>
      </c>
      <c r="AF233" t="s">
        <v>92</v>
      </c>
      <c r="AI233" s="2">
        <v>45029</v>
      </c>
      <c r="AJ233" t="s">
        <v>77</v>
      </c>
      <c r="AK233" t="s">
        <v>46</v>
      </c>
      <c r="AN233" s="24">
        <f t="shared" si="32"/>
        <v>1</v>
      </c>
      <c r="AP233" t="s">
        <v>2442</v>
      </c>
      <c r="AQ233" s="21">
        <v>44992.39166666667</v>
      </c>
      <c r="AR233" s="20">
        <v>3</v>
      </c>
      <c r="AS233" s="21">
        <v>45031</v>
      </c>
      <c r="AT233" s="21">
        <f t="shared" si="28"/>
        <v>45031.333333333336</v>
      </c>
      <c r="AU233" s="21">
        <f t="shared" si="25"/>
        <v>45031.458333333336</v>
      </c>
      <c r="AV233" s="21">
        <v>45049.506944444445</v>
      </c>
      <c r="AW233" s="1">
        <f t="shared" si="29"/>
        <v>45031.333333333336</v>
      </c>
      <c r="AX233">
        <v>1.0555555555547471</v>
      </c>
      <c r="BA233">
        <f t="shared" si="30"/>
        <v>0.125</v>
      </c>
      <c r="BB233">
        <v>3</v>
      </c>
      <c r="BC233">
        <f t="shared" si="31"/>
        <v>30000</v>
      </c>
    </row>
    <row r="234" spans="1:55" x14ac:dyDescent="0.25">
      <c r="A234">
        <v>42511</v>
      </c>
      <c r="B234" t="s">
        <v>35</v>
      </c>
      <c r="C234" t="s">
        <v>36</v>
      </c>
      <c r="E234" t="str">
        <f t="shared" si="26"/>
        <v>RE-</v>
      </c>
      <c r="F234" t="s">
        <v>20</v>
      </c>
      <c r="G234" t="s">
        <v>37</v>
      </c>
      <c r="H234" t="s">
        <v>794</v>
      </c>
      <c r="I234" t="s">
        <v>39</v>
      </c>
      <c r="J234" t="s">
        <v>185</v>
      </c>
      <c r="K234" s="1">
        <v>45027.993750000001</v>
      </c>
      <c r="L234" t="s">
        <v>41</v>
      </c>
      <c r="N234" s="2">
        <v>45008</v>
      </c>
      <c r="O234" s="2">
        <v>45008</v>
      </c>
      <c r="P234">
        <v>3</v>
      </c>
      <c r="Q234">
        <v>3</v>
      </c>
      <c r="R234">
        <v>3</v>
      </c>
      <c r="S234">
        <v>3</v>
      </c>
      <c r="T234">
        <v>100</v>
      </c>
      <c r="U234" s="1">
        <v>45007.611111111109</v>
      </c>
      <c r="V234" s="1">
        <v>45027.993750000001</v>
      </c>
      <c r="W234" t="s">
        <v>100</v>
      </c>
      <c r="Z234" s="13">
        <f t="shared" si="27"/>
        <v>20.382638888891961</v>
      </c>
      <c r="AB234" t="s">
        <v>261</v>
      </c>
      <c r="AC234">
        <v>633559</v>
      </c>
      <c r="AD234" t="s">
        <v>262</v>
      </c>
      <c r="AF234" t="s">
        <v>239</v>
      </c>
      <c r="AI234" s="2">
        <v>45007</v>
      </c>
      <c r="AJ234" t="s">
        <v>81</v>
      </c>
      <c r="AK234" t="s">
        <v>46</v>
      </c>
      <c r="AN234" s="24">
        <f t="shared" si="32"/>
        <v>1</v>
      </c>
      <c r="AP234" t="s">
        <v>2441</v>
      </c>
      <c r="AQ234" s="21">
        <v>45096.593055555553</v>
      </c>
      <c r="AR234" s="20">
        <v>3</v>
      </c>
      <c r="AS234" s="21">
        <v>45008</v>
      </c>
      <c r="AT234" s="21">
        <f t="shared" si="28"/>
        <v>45008.333333333336</v>
      </c>
      <c r="AU234" s="21">
        <f t="shared" si="25"/>
        <v>45008.458333333336</v>
      </c>
      <c r="AV234" s="21">
        <v>45027.993750000001</v>
      </c>
      <c r="AW234" s="1">
        <f t="shared" si="29"/>
        <v>45008.333333333336</v>
      </c>
      <c r="AX234">
        <v>1.0562500000014552</v>
      </c>
      <c r="BA234">
        <f t="shared" si="30"/>
        <v>0.125</v>
      </c>
      <c r="BB234">
        <v>3</v>
      </c>
      <c r="BC234">
        <f t="shared" si="31"/>
        <v>30000</v>
      </c>
    </row>
    <row r="235" spans="1:55" x14ac:dyDescent="0.25">
      <c r="A235">
        <v>45937</v>
      </c>
      <c r="B235" t="s">
        <v>35</v>
      </c>
      <c r="C235" t="s">
        <v>36</v>
      </c>
      <c r="E235" t="str">
        <f t="shared" si="26"/>
        <v>EI-</v>
      </c>
      <c r="F235" t="s">
        <v>20</v>
      </c>
      <c r="G235" t="s">
        <v>37</v>
      </c>
      <c r="H235" t="s">
        <v>1339</v>
      </c>
      <c r="I235" t="s">
        <v>39</v>
      </c>
      <c r="J235" t="s">
        <v>92</v>
      </c>
      <c r="K235" s="1">
        <v>45097.630555555559</v>
      </c>
      <c r="L235" t="s">
        <v>41</v>
      </c>
      <c r="N235" s="2">
        <v>45084</v>
      </c>
      <c r="O235" s="2">
        <v>45084</v>
      </c>
      <c r="P235">
        <v>3</v>
      </c>
      <c r="Q235">
        <v>3</v>
      </c>
      <c r="R235">
        <v>3</v>
      </c>
      <c r="S235">
        <v>3</v>
      </c>
      <c r="T235">
        <v>100</v>
      </c>
      <c r="U235" s="1">
        <v>45076.531944444447</v>
      </c>
      <c r="V235" s="1">
        <v>45097.630555555559</v>
      </c>
      <c r="W235" t="s">
        <v>92</v>
      </c>
      <c r="Z235" s="13">
        <f t="shared" si="27"/>
        <v>21.098611111112405</v>
      </c>
      <c r="AB235" t="s">
        <v>1340</v>
      </c>
      <c r="AC235">
        <v>633539</v>
      </c>
      <c r="AD235" t="s">
        <v>1341</v>
      </c>
      <c r="AF235" t="s">
        <v>92</v>
      </c>
      <c r="AI235" s="2">
        <v>45076</v>
      </c>
      <c r="AJ235" t="s">
        <v>230</v>
      </c>
      <c r="AK235" t="s">
        <v>46</v>
      </c>
      <c r="AN235" s="24">
        <f t="shared" si="32"/>
        <v>1</v>
      </c>
      <c r="AP235" t="s">
        <v>2444</v>
      </c>
      <c r="AQ235" s="21">
        <v>45253.537499999999</v>
      </c>
      <c r="AR235" s="20">
        <v>3</v>
      </c>
      <c r="AS235" s="21">
        <v>45084</v>
      </c>
      <c r="AT235" s="21">
        <f t="shared" si="28"/>
        <v>45084.333333333336</v>
      </c>
      <c r="AU235" s="21">
        <f t="shared" si="25"/>
        <v>45084.458333333336</v>
      </c>
      <c r="AV235" s="21">
        <v>45097.630555555559</v>
      </c>
      <c r="AW235" s="1">
        <f t="shared" si="29"/>
        <v>45084.333333333336</v>
      </c>
      <c r="AX235">
        <v>1.0562500000014552</v>
      </c>
      <c r="BA235">
        <f t="shared" si="30"/>
        <v>0.125</v>
      </c>
      <c r="BB235">
        <v>3</v>
      </c>
      <c r="BC235">
        <f t="shared" si="31"/>
        <v>30000</v>
      </c>
    </row>
    <row r="236" spans="1:55" x14ac:dyDescent="0.25">
      <c r="A236">
        <v>50007</v>
      </c>
      <c r="B236" t="s">
        <v>35</v>
      </c>
      <c r="C236" t="s">
        <v>36</v>
      </c>
      <c r="E236" t="str">
        <f t="shared" si="26"/>
        <v>EI-</v>
      </c>
      <c r="F236" t="s">
        <v>20</v>
      </c>
      <c r="G236" t="s">
        <v>37</v>
      </c>
      <c r="H236" t="s">
        <v>1927</v>
      </c>
      <c r="I236" t="s">
        <v>39</v>
      </c>
      <c r="J236" t="s">
        <v>92</v>
      </c>
      <c r="K236" s="1">
        <v>45175.868750000001</v>
      </c>
      <c r="L236" t="s">
        <v>41</v>
      </c>
      <c r="N236" s="2">
        <v>45156</v>
      </c>
      <c r="O236" s="2">
        <v>45156</v>
      </c>
      <c r="P236">
        <v>3</v>
      </c>
      <c r="Q236">
        <v>3</v>
      </c>
      <c r="R236">
        <v>3</v>
      </c>
      <c r="S236">
        <v>3</v>
      </c>
      <c r="T236">
        <v>100</v>
      </c>
      <c r="U236" s="1">
        <v>45154.743055555555</v>
      </c>
      <c r="V236" s="1">
        <v>45175.868750000001</v>
      </c>
      <c r="W236" t="s">
        <v>92</v>
      </c>
      <c r="Z236" s="13">
        <f t="shared" si="27"/>
        <v>21.125694444446708</v>
      </c>
      <c r="AB236" t="s">
        <v>805</v>
      </c>
      <c r="AC236">
        <v>633618</v>
      </c>
      <c r="AD236" t="s">
        <v>381</v>
      </c>
      <c r="AF236" t="s">
        <v>92</v>
      </c>
      <c r="AI236" s="2">
        <v>45154</v>
      </c>
      <c r="AJ236" t="s">
        <v>323</v>
      </c>
      <c r="AK236" t="s">
        <v>46</v>
      </c>
      <c r="AN236" s="24">
        <f t="shared" si="32"/>
        <v>1</v>
      </c>
      <c r="AP236" t="s">
        <v>2442</v>
      </c>
      <c r="AQ236" s="21">
        <v>45279.524305555555</v>
      </c>
      <c r="AR236" s="20">
        <v>3</v>
      </c>
      <c r="AS236" s="21">
        <v>45156</v>
      </c>
      <c r="AT236" s="21">
        <f t="shared" si="28"/>
        <v>45156.333333333336</v>
      </c>
      <c r="AU236" s="21">
        <f t="shared" si="25"/>
        <v>45156.458333333336</v>
      </c>
      <c r="AV236" s="21">
        <v>45175.868750000001</v>
      </c>
      <c r="AW236" s="1">
        <f t="shared" si="29"/>
        <v>45156.333333333336</v>
      </c>
      <c r="AX236">
        <v>1.0618055555532919</v>
      </c>
      <c r="BA236">
        <f t="shared" si="30"/>
        <v>0.125</v>
      </c>
      <c r="BB236">
        <v>3</v>
      </c>
      <c r="BC236">
        <f t="shared" si="31"/>
        <v>30000</v>
      </c>
    </row>
    <row r="237" spans="1:55" x14ac:dyDescent="0.25">
      <c r="A237">
        <v>47920</v>
      </c>
      <c r="B237" t="s">
        <v>35</v>
      </c>
      <c r="C237" t="s">
        <v>36</v>
      </c>
      <c r="E237" t="str">
        <f t="shared" si="26"/>
        <v>RE-</v>
      </c>
      <c r="F237" t="s">
        <v>20</v>
      </c>
      <c r="G237" t="s">
        <v>37</v>
      </c>
      <c r="H237" t="s">
        <v>1704</v>
      </c>
      <c r="I237" t="s">
        <v>39</v>
      </c>
      <c r="J237" t="s">
        <v>239</v>
      </c>
      <c r="K237" s="1">
        <v>45145.633333333331</v>
      </c>
      <c r="L237" t="s">
        <v>41</v>
      </c>
      <c r="N237" s="2">
        <v>45119</v>
      </c>
      <c r="O237" s="2">
        <v>45120</v>
      </c>
      <c r="R237">
        <v>3</v>
      </c>
      <c r="S237">
        <v>3</v>
      </c>
      <c r="T237">
        <v>100</v>
      </c>
      <c r="U237" s="1">
        <v>45119.857638888891</v>
      </c>
      <c r="V237" s="1">
        <v>45145.59097222222</v>
      </c>
      <c r="W237" t="s">
        <v>185</v>
      </c>
      <c r="Z237" s="13">
        <f t="shared" si="27"/>
        <v>25.733333333329938</v>
      </c>
      <c r="AB237" t="s">
        <v>208</v>
      </c>
      <c r="AC237">
        <v>633333</v>
      </c>
      <c r="AD237" t="s">
        <v>209</v>
      </c>
      <c r="AI237" s="2">
        <v>45119</v>
      </c>
      <c r="AJ237" t="s">
        <v>209</v>
      </c>
      <c r="AK237" t="s">
        <v>46</v>
      </c>
      <c r="AN237" s="24">
        <f t="shared" si="32"/>
        <v>1</v>
      </c>
      <c r="AP237" t="s">
        <v>2444</v>
      </c>
      <c r="AQ237" s="21">
        <v>45061.511111111111</v>
      </c>
      <c r="AR237" s="20">
        <v>3</v>
      </c>
      <c r="AS237" s="21">
        <v>45119</v>
      </c>
      <c r="AT237" s="21">
        <f t="shared" si="28"/>
        <v>45119.333333333336</v>
      </c>
      <c r="AU237" s="21">
        <f t="shared" si="25"/>
        <v>45119.458333333336</v>
      </c>
      <c r="AV237" s="21">
        <v>45145.59097222222</v>
      </c>
      <c r="AW237" s="1">
        <f t="shared" si="29"/>
        <v>45119.333333333336</v>
      </c>
      <c r="AX237">
        <v>1.0715277777781012</v>
      </c>
      <c r="BA237">
        <f t="shared" si="30"/>
        <v>0.125</v>
      </c>
      <c r="BB237">
        <v>3</v>
      </c>
      <c r="BC237">
        <f t="shared" si="31"/>
        <v>30000</v>
      </c>
    </row>
    <row r="238" spans="1:55" x14ac:dyDescent="0.25">
      <c r="A238">
        <v>45774</v>
      </c>
      <c r="B238" t="s">
        <v>35</v>
      </c>
      <c r="C238" t="s">
        <v>36</v>
      </c>
      <c r="E238" t="str">
        <f t="shared" si="26"/>
        <v>EI-</v>
      </c>
      <c r="F238" t="s">
        <v>20</v>
      </c>
      <c r="G238" t="s">
        <v>51</v>
      </c>
      <c r="H238" t="s">
        <v>1316</v>
      </c>
      <c r="I238" t="s">
        <v>39</v>
      </c>
      <c r="J238" t="s">
        <v>92</v>
      </c>
      <c r="K238" s="1">
        <v>45097.619444444441</v>
      </c>
      <c r="L238" t="s">
        <v>41</v>
      </c>
      <c r="N238" s="2">
        <v>45093</v>
      </c>
      <c r="O238" s="2">
        <v>45093</v>
      </c>
      <c r="P238">
        <v>3</v>
      </c>
      <c r="Q238">
        <v>3</v>
      </c>
      <c r="R238">
        <v>3</v>
      </c>
      <c r="S238">
        <v>3</v>
      </c>
      <c r="T238">
        <v>100</v>
      </c>
      <c r="U238" s="1">
        <v>45071.825694444444</v>
      </c>
      <c r="V238" s="1">
        <v>45097.619444444441</v>
      </c>
      <c r="W238" t="s">
        <v>92</v>
      </c>
      <c r="Z238" s="13">
        <f t="shared" si="27"/>
        <v>25.79374999999709</v>
      </c>
      <c r="AB238" t="s">
        <v>534</v>
      </c>
      <c r="AC238">
        <v>633584</v>
      </c>
      <c r="AD238" t="s">
        <v>641</v>
      </c>
      <c r="AF238" t="s">
        <v>92</v>
      </c>
      <c r="AI238" s="2">
        <v>45071</v>
      </c>
      <c r="AJ238" t="s">
        <v>230</v>
      </c>
      <c r="AK238" t="s">
        <v>46</v>
      </c>
      <c r="AN238" s="24">
        <f t="shared" si="32"/>
        <v>1</v>
      </c>
      <c r="AP238" t="s">
        <v>2444</v>
      </c>
      <c r="AQ238" s="21">
        <v>45222.651388888888</v>
      </c>
      <c r="AR238" s="20">
        <v>3</v>
      </c>
      <c r="AS238" s="21">
        <v>45093</v>
      </c>
      <c r="AT238" s="21">
        <f t="shared" si="28"/>
        <v>45093.333333333336</v>
      </c>
      <c r="AU238" s="21">
        <f t="shared" si="25"/>
        <v>45093.458333333336</v>
      </c>
      <c r="AV238" s="21">
        <v>45097.619444444441</v>
      </c>
      <c r="AW238" s="1">
        <f t="shared" si="29"/>
        <v>45093.333333333336</v>
      </c>
      <c r="AX238">
        <v>1.0722222222248092</v>
      </c>
      <c r="BA238">
        <f t="shared" si="30"/>
        <v>0.125</v>
      </c>
      <c r="BB238">
        <v>3</v>
      </c>
      <c r="BC238">
        <f t="shared" si="31"/>
        <v>30000</v>
      </c>
    </row>
    <row r="239" spans="1:55" x14ac:dyDescent="0.25">
      <c r="A239">
        <v>54030</v>
      </c>
      <c r="B239" t="s">
        <v>35</v>
      </c>
      <c r="C239" t="s">
        <v>36</v>
      </c>
      <c r="E239" t="str">
        <f t="shared" si="26"/>
        <v>RE-</v>
      </c>
      <c r="F239" t="s">
        <v>20</v>
      </c>
      <c r="G239" t="s">
        <v>37</v>
      </c>
      <c r="H239" t="s">
        <v>1891</v>
      </c>
      <c r="I239" t="s">
        <v>39</v>
      </c>
      <c r="J239" t="s">
        <v>179</v>
      </c>
      <c r="K239" s="1">
        <v>45263.959722222222</v>
      </c>
      <c r="L239" t="s">
        <v>41</v>
      </c>
      <c r="N239" s="2">
        <v>45261</v>
      </c>
      <c r="O239" s="2">
        <v>45261</v>
      </c>
      <c r="R239">
        <v>3</v>
      </c>
      <c r="S239">
        <v>3</v>
      </c>
      <c r="T239">
        <v>100</v>
      </c>
      <c r="U239" s="1">
        <v>45236.393750000003</v>
      </c>
      <c r="V239" s="1">
        <v>45263.959722222222</v>
      </c>
      <c r="W239" t="s">
        <v>239</v>
      </c>
      <c r="Z239" s="13">
        <f t="shared" si="27"/>
        <v>27.565972222218988</v>
      </c>
      <c r="AB239" t="s">
        <v>534</v>
      </c>
      <c r="AC239">
        <v>633718</v>
      </c>
      <c r="AD239" t="s">
        <v>536</v>
      </c>
      <c r="AF239" t="s">
        <v>239</v>
      </c>
      <c r="AI239" s="2">
        <v>45236</v>
      </c>
      <c r="AJ239" t="s">
        <v>558</v>
      </c>
      <c r="AK239" t="s">
        <v>46</v>
      </c>
      <c r="AN239" s="24">
        <f t="shared" si="32"/>
        <v>1</v>
      </c>
      <c r="AP239" t="s">
        <v>2444</v>
      </c>
      <c r="AQ239" s="21">
        <v>45089.540277777778</v>
      </c>
      <c r="AR239" s="20">
        <v>3</v>
      </c>
      <c r="AS239" s="21">
        <v>45261</v>
      </c>
      <c r="AT239" s="21">
        <f t="shared" si="28"/>
        <v>45261.333333333336</v>
      </c>
      <c r="AU239" s="21">
        <f t="shared" si="25"/>
        <v>45261.458333333336</v>
      </c>
      <c r="AV239" s="21">
        <v>45263.959722222222</v>
      </c>
      <c r="AW239" s="1">
        <f t="shared" si="29"/>
        <v>45261.333333333336</v>
      </c>
      <c r="AX239">
        <v>1.0729166666642413</v>
      </c>
      <c r="BA239">
        <f t="shared" si="30"/>
        <v>0.125</v>
      </c>
      <c r="BB239">
        <v>3</v>
      </c>
      <c r="BC239">
        <f t="shared" si="31"/>
        <v>30000</v>
      </c>
    </row>
    <row r="240" spans="1:55" x14ac:dyDescent="0.25">
      <c r="A240">
        <v>48610</v>
      </c>
      <c r="B240" t="s">
        <v>35</v>
      </c>
      <c r="C240" t="s">
        <v>36</v>
      </c>
      <c r="E240" t="str">
        <f t="shared" si="26"/>
        <v>RE-</v>
      </c>
      <c r="F240" t="s">
        <v>20</v>
      </c>
      <c r="G240" t="s">
        <v>47</v>
      </c>
      <c r="H240" t="s">
        <v>1783</v>
      </c>
      <c r="I240" t="s">
        <v>39</v>
      </c>
      <c r="J240" t="s">
        <v>68</v>
      </c>
      <c r="K240" s="1">
        <v>45159.359027777777</v>
      </c>
      <c r="L240" t="s">
        <v>41</v>
      </c>
      <c r="N240" s="2">
        <v>45155</v>
      </c>
      <c r="O240" s="2">
        <v>45155</v>
      </c>
      <c r="P240">
        <v>3</v>
      </c>
      <c r="Q240">
        <v>3</v>
      </c>
      <c r="R240">
        <v>3</v>
      </c>
      <c r="S240">
        <v>3</v>
      </c>
      <c r="T240">
        <v>100</v>
      </c>
      <c r="U240" s="1">
        <v>45131.371527777781</v>
      </c>
      <c r="V240" s="1">
        <v>45159.359027777777</v>
      </c>
      <c r="W240" t="s">
        <v>68</v>
      </c>
      <c r="Z240" s="13">
        <f t="shared" si="27"/>
        <v>27.987499999995634</v>
      </c>
      <c r="AB240" t="s">
        <v>1144</v>
      </c>
      <c r="AC240">
        <v>633615</v>
      </c>
      <c r="AD240" t="s">
        <v>849</v>
      </c>
      <c r="AF240" t="s">
        <v>64</v>
      </c>
      <c r="AI240" s="2">
        <v>45131</v>
      </c>
      <c r="AJ240" t="s">
        <v>226</v>
      </c>
      <c r="AK240" t="s">
        <v>46</v>
      </c>
      <c r="AN240" s="24">
        <f t="shared" si="32"/>
        <v>1</v>
      </c>
      <c r="AP240" t="s">
        <v>2441</v>
      </c>
      <c r="AQ240" s="21">
        <v>45113.828472222223</v>
      </c>
      <c r="AR240" s="20">
        <v>3</v>
      </c>
      <c r="AS240" s="21">
        <v>45155</v>
      </c>
      <c r="AT240" s="21">
        <f t="shared" si="28"/>
        <v>45155.333333333336</v>
      </c>
      <c r="AU240" s="21">
        <f t="shared" ref="AU240:AU303" si="33">IF(AS240&gt;0,AT240+(1/24)*BB240," ")</f>
        <v>45155.458333333336</v>
      </c>
      <c r="AV240" s="21">
        <v>45159.359027777777</v>
      </c>
      <c r="AW240" s="1">
        <f t="shared" si="29"/>
        <v>45155.333333333336</v>
      </c>
      <c r="AX240">
        <v>1.0763888888905058</v>
      </c>
      <c r="BA240">
        <f t="shared" si="30"/>
        <v>0.125</v>
      </c>
      <c r="BB240">
        <v>3</v>
      </c>
      <c r="BC240">
        <f t="shared" si="31"/>
        <v>30000</v>
      </c>
    </row>
    <row r="241" spans="1:55" x14ac:dyDescent="0.25">
      <c r="A241">
        <v>43715</v>
      </c>
      <c r="B241" t="s">
        <v>35</v>
      </c>
      <c r="C241" t="s">
        <v>36</v>
      </c>
      <c r="E241" t="str">
        <f t="shared" si="26"/>
        <v>GC-</v>
      </c>
      <c r="F241" t="s">
        <v>20</v>
      </c>
      <c r="G241" t="s">
        <v>37</v>
      </c>
      <c r="H241" t="s">
        <v>1008</v>
      </c>
      <c r="I241" t="s">
        <v>39</v>
      </c>
      <c r="J241" t="s">
        <v>121</v>
      </c>
      <c r="K241" s="1">
        <v>45058.638888888891</v>
      </c>
      <c r="L241" t="s">
        <v>41</v>
      </c>
      <c r="N241" s="2">
        <v>45030</v>
      </c>
      <c r="O241" s="2">
        <v>45030</v>
      </c>
      <c r="P241">
        <v>3</v>
      </c>
      <c r="Q241">
        <v>3</v>
      </c>
      <c r="R241">
        <v>3</v>
      </c>
      <c r="S241">
        <v>3</v>
      </c>
      <c r="T241">
        <v>100</v>
      </c>
      <c r="U241" s="1">
        <v>45030.503472222219</v>
      </c>
      <c r="V241" s="1">
        <v>45058.638888888891</v>
      </c>
      <c r="W241" t="s">
        <v>121</v>
      </c>
      <c r="Z241" s="13">
        <f t="shared" si="27"/>
        <v>28.135416666671517</v>
      </c>
      <c r="AB241" t="s">
        <v>157</v>
      </c>
      <c r="AC241">
        <v>633744</v>
      </c>
      <c r="AD241" t="s">
        <v>123</v>
      </c>
      <c r="AF241" t="s">
        <v>706</v>
      </c>
      <c r="AI241" s="2">
        <v>45030</v>
      </c>
      <c r="AJ241" t="s">
        <v>123</v>
      </c>
      <c r="AK241" t="s">
        <v>46</v>
      </c>
      <c r="AN241" s="24">
        <f t="shared" si="32"/>
        <v>1</v>
      </c>
      <c r="AP241" t="s">
        <v>2441</v>
      </c>
      <c r="AQ241" s="21">
        <v>45195.425000000003</v>
      </c>
      <c r="AR241" s="20">
        <v>3</v>
      </c>
      <c r="AS241" s="21">
        <v>45030</v>
      </c>
      <c r="AT241" s="21">
        <f t="shared" si="28"/>
        <v>45030.333333333336</v>
      </c>
      <c r="AU241" s="21">
        <f t="shared" si="33"/>
        <v>45030.458333333336</v>
      </c>
      <c r="AV241" s="21">
        <v>45058.638888888891</v>
      </c>
      <c r="AW241" s="1">
        <f t="shared" si="29"/>
        <v>45030.333333333336</v>
      </c>
      <c r="AX241">
        <v>1.0833333333284827</v>
      </c>
      <c r="BA241">
        <f t="shared" si="30"/>
        <v>0.125</v>
      </c>
      <c r="BB241">
        <v>3</v>
      </c>
      <c r="BC241">
        <f t="shared" si="31"/>
        <v>30000</v>
      </c>
    </row>
    <row r="242" spans="1:55" x14ac:dyDescent="0.25">
      <c r="A242">
        <v>53610</v>
      </c>
      <c r="B242" t="s">
        <v>35</v>
      </c>
      <c r="C242" t="s">
        <v>36</v>
      </c>
      <c r="E242" t="str">
        <f t="shared" si="26"/>
        <v>EI-</v>
      </c>
      <c r="F242" t="s">
        <v>20</v>
      </c>
      <c r="G242" t="s">
        <v>37</v>
      </c>
      <c r="H242" t="s">
        <v>1514</v>
      </c>
      <c r="I242" t="s">
        <v>39</v>
      </c>
      <c r="J242" t="s">
        <v>92</v>
      </c>
      <c r="K242" s="1">
        <v>45252.837500000001</v>
      </c>
      <c r="L242" t="s">
        <v>41</v>
      </c>
      <c r="N242" s="2">
        <v>45247</v>
      </c>
      <c r="O242" s="2">
        <v>45247</v>
      </c>
      <c r="P242">
        <v>3</v>
      </c>
      <c r="Q242">
        <v>3</v>
      </c>
      <c r="R242">
        <v>3</v>
      </c>
      <c r="S242">
        <v>3</v>
      </c>
      <c r="T242">
        <v>100</v>
      </c>
      <c r="U242" s="1">
        <v>45223.70208333333</v>
      </c>
      <c r="V242" s="1">
        <v>45252.837500000001</v>
      </c>
      <c r="W242" t="s">
        <v>92</v>
      </c>
      <c r="Z242" s="13">
        <f t="shared" si="27"/>
        <v>29.135416666671517</v>
      </c>
      <c r="AB242" t="s">
        <v>1515</v>
      </c>
      <c r="AC242">
        <v>633354</v>
      </c>
      <c r="AD242" t="s">
        <v>294</v>
      </c>
      <c r="AF242" t="s">
        <v>92</v>
      </c>
      <c r="AI242" s="2">
        <v>45223</v>
      </c>
      <c r="AJ242" t="s">
        <v>294</v>
      </c>
      <c r="AK242" t="s">
        <v>46</v>
      </c>
      <c r="AN242" s="24">
        <f t="shared" si="32"/>
        <v>1</v>
      </c>
      <c r="AP242" t="s">
        <v>2443</v>
      </c>
      <c r="AQ242" s="21">
        <v>44931.517361111109</v>
      </c>
      <c r="AR242" s="20">
        <v>3</v>
      </c>
      <c r="AS242" s="21">
        <v>45247</v>
      </c>
      <c r="AT242" s="21">
        <f t="shared" si="28"/>
        <v>45247.333333333336</v>
      </c>
      <c r="AU242" s="21">
        <f t="shared" si="33"/>
        <v>45247.458333333336</v>
      </c>
      <c r="AV242" s="21">
        <v>45252.837500000001</v>
      </c>
      <c r="AW242" s="1">
        <f t="shared" si="29"/>
        <v>45247.333333333336</v>
      </c>
      <c r="AX242">
        <v>1.0840277777824667</v>
      </c>
      <c r="BA242">
        <f t="shared" si="30"/>
        <v>0.125</v>
      </c>
      <c r="BB242">
        <v>3</v>
      </c>
      <c r="BC242">
        <f t="shared" si="31"/>
        <v>30000</v>
      </c>
    </row>
    <row r="243" spans="1:55" x14ac:dyDescent="0.25">
      <c r="A243">
        <v>49394</v>
      </c>
      <c r="B243" t="s">
        <v>35</v>
      </c>
      <c r="C243" t="s">
        <v>36</v>
      </c>
      <c r="E243" t="str">
        <f t="shared" si="26"/>
        <v>EI-</v>
      </c>
      <c r="F243" t="s">
        <v>20</v>
      </c>
      <c r="G243" t="s">
        <v>37</v>
      </c>
      <c r="H243" t="s">
        <v>1862</v>
      </c>
      <c r="I243" t="s">
        <v>39</v>
      </c>
      <c r="J243" t="s">
        <v>92</v>
      </c>
      <c r="K243" s="1">
        <v>45175.875694444447</v>
      </c>
      <c r="L243" t="s">
        <v>41</v>
      </c>
      <c r="N243" s="2">
        <v>45148</v>
      </c>
      <c r="O243" s="2">
        <v>45148</v>
      </c>
      <c r="P243">
        <v>3</v>
      </c>
      <c r="Q243">
        <v>3</v>
      </c>
      <c r="R243">
        <v>3</v>
      </c>
      <c r="S243">
        <v>3</v>
      </c>
      <c r="T243">
        <v>100</v>
      </c>
      <c r="U243" s="1">
        <v>45143.558333333334</v>
      </c>
      <c r="V243" s="1">
        <v>45175.875694444447</v>
      </c>
      <c r="W243" t="s">
        <v>92</v>
      </c>
      <c r="Z243" s="13">
        <f t="shared" si="27"/>
        <v>32.317361111112405</v>
      </c>
      <c r="AB243" t="s">
        <v>1194</v>
      </c>
      <c r="AC243">
        <v>633738</v>
      </c>
      <c r="AD243" t="s">
        <v>375</v>
      </c>
      <c r="AF243" t="s">
        <v>92</v>
      </c>
      <c r="AI243" s="2">
        <v>45143</v>
      </c>
      <c r="AJ243" t="s">
        <v>375</v>
      </c>
      <c r="AK243" t="s">
        <v>46</v>
      </c>
      <c r="AN243" s="24">
        <f t="shared" si="32"/>
        <v>1</v>
      </c>
      <c r="AP243" t="s">
        <v>2444</v>
      </c>
      <c r="AQ243" s="21">
        <v>45196.54583333333</v>
      </c>
      <c r="AR243" s="20">
        <v>3</v>
      </c>
      <c r="AS243" s="21">
        <v>45148</v>
      </c>
      <c r="AT243" s="21">
        <f t="shared" si="28"/>
        <v>45148.333333333336</v>
      </c>
      <c r="AU243" s="21">
        <f t="shared" si="33"/>
        <v>45148.458333333336</v>
      </c>
      <c r="AV243" s="21">
        <v>45175.875694444447</v>
      </c>
      <c r="AW243" s="1">
        <f t="shared" si="29"/>
        <v>45148.333333333336</v>
      </c>
      <c r="AX243">
        <v>1.0930555555605679</v>
      </c>
      <c r="BA243">
        <f t="shared" si="30"/>
        <v>0.125</v>
      </c>
      <c r="BB243">
        <v>3</v>
      </c>
      <c r="BC243">
        <f t="shared" si="31"/>
        <v>30000</v>
      </c>
    </row>
    <row r="244" spans="1:55" x14ac:dyDescent="0.25">
      <c r="A244">
        <v>47336</v>
      </c>
      <c r="B244" t="s">
        <v>35</v>
      </c>
      <c r="C244" t="s">
        <v>36</v>
      </c>
      <c r="E244" t="str">
        <f t="shared" si="26"/>
        <v>RE-</v>
      </c>
      <c r="F244" t="s">
        <v>20</v>
      </c>
      <c r="G244" t="s">
        <v>37</v>
      </c>
      <c r="H244" t="s">
        <v>1608</v>
      </c>
      <c r="I244" t="s">
        <v>39</v>
      </c>
      <c r="J244" t="s">
        <v>185</v>
      </c>
      <c r="K244" s="1">
        <v>45145.535416666666</v>
      </c>
      <c r="L244" t="s">
        <v>41</v>
      </c>
      <c r="N244" s="2">
        <v>45106</v>
      </c>
      <c r="O244" s="2">
        <v>45124</v>
      </c>
      <c r="R244">
        <v>3</v>
      </c>
      <c r="S244">
        <v>3</v>
      </c>
      <c r="T244">
        <v>100</v>
      </c>
      <c r="U244" s="1">
        <v>45106.680555555555</v>
      </c>
      <c r="V244" s="1">
        <v>45145.535416666666</v>
      </c>
      <c r="W244" t="s">
        <v>185</v>
      </c>
      <c r="Z244" s="13">
        <f t="shared" si="27"/>
        <v>38.854861111110949</v>
      </c>
      <c r="AB244" t="s">
        <v>137</v>
      </c>
      <c r="AC244">
        <v>6333594</v>
      </c>
      <c r="AD244" t="s">
        <v>138</v>
      </c>
      <c r="AF244" t="s">
        <v>239</v>
      </c>
      <c r="AI244" s="2">
        <v>45106</v>
      </c>
      <c r="AJ244" t="s">
        <v>139</v>
      </c>
      <c r="AK244" t="s">
        <v>46</v>
      </c>
      <c r="AN244" s="24">
        <f t="shared" si="32"/>
        <v>1</v>
      </c>
      <c r="AP244" t="s">
        <v>2444</v>
      </c>
      <c r="AQ244" s="21">
        <v>45089.517361111109</v>
      </c>
      <c r="AR244" s="20">
        <v>3</v>
      </c>
      <c r="AS244" s="21">
        <v>45106</v>
      </c>
      <c r="AT244" s="21">
        <f t="shared" si="28"/>
        <v>45106.333333333336</v>
      </c>
      <c r="AU244" s="21">
        <f t="shared" si="33"/>
        <v>45106.458333333336</v>
      </c>
      <c r="AV244" s="21">
        <v>45145.535416666666</v>
      </c>
      <c r="AW244" s="1">
        <f t="shared" si="29"/>
        <v>45106.333333333336</v>
      </c>
      <c r="AX244">
        <v>1.0944444444467081</v>
      </c>
      <c r="BA244">
        <f t="shared" si="30"/>
        <v>0.125</v>
      </c>
      <c r="BB244">
        <v>3</v>
      </c>
      <c r="BC244">
        <f t="shared" si="31"/>
        <v>30000</v>
      </c>
    </row>
    <row r="245" spans="1:55" x14ac:dyDescent="0.25">
      <c r="A245">
        <v>53258</v>
      </c>
      <c r="B245" t="s">
        <v>35</v>
      </c>
      <c r="C245" t="s">
        <v>36</v>
      </c>
      <c r="E245" t="str">
        <f t="shared" si="26"/>
        <v>RE-</v>
      </c>
      <c r="F245" t="s">
        <v>20</v>
      </c>
      <c r="G245" t="s">
        <v>37</v>
      </c>
      <c r="H245" t="s">
        <v>1274</v>
      </c>
      <c r="I245" t="s">
        <v>39</v>
      </c>
      <c r="J245" t="s">
        <v>239</v>
      </c>
      <c r="K245" s="1">
        <v>45255.830555555556</v>
      </c>
      <c r="L245" t="s">
        <v>41</v>
      </c>
      <c r="N245" s="2">
        <v>45255</v>
      </c>
      <c r="O245" s="2">
        <v>45255</v>
      </c>
      <c r="R245">
        <v>3</v>
      </c>
      <c r="S245">
        <v>3</v>
      </c>
      <c r="T245">
        <v>100</v>
      </c>
      <c r="U245" s="1">
        <v>45216.696527777778</v>
      </c>
      <c r="V245" s="1">
        <v>45255.830555555556</v>
      </c>
      <c r="W245" t="s">
        <v>239</v>
      </c>
      <c r="Z245" s="13">
        <f t="shared" si="27"/>
        <v>39.134027777778101</v>
      </c>
      <c r="AB245" t="s">
        <v>2207</v>
      </c>
      <c r="AC245">
        <v>633173</v>
      </c>
      <c r="AD245" t="s">
        <v>109</v>
      </c>
      <c r="AI245" s="2">
        <v>45216</v>
      </c>
      <c r="AJ245" t="s">
        <v>110</v>
      </c>
      <c r="AK245" t="s">
        <v>46</v>
      </c>
      <c r="AN245" s="24">
        <f t="shared" si="32"/>
        <v>1</v>
      </c>
      <c r="AP245" t="s">
        <v>2441</v>
      </c>
      <c r="AQ245" s="21">
        <v>45107.784722222219</v>
      </c>
      <c r="AR245" s="20">
        <v>3</v>
      </c>
      <c r="AS245" s="21">
        <v>45255</v>
      </c>
      <c r="AT245" s="21">
        <f t="shared" si="28"/>
        <v>45255.333333333336</v>
      </c>
      <c r="AU245" s="21">
        <f t="shared" si="33"/>
        <v>45255.458333333336</v>
      </c>
      <c r="AV245" s="21">
        <v>45255.830555555556</v>
      </c>
      <c r="AW245" s="1">
        <f t="shared" si="29"/>
        <v>45255.333333333336</v>
      </c>
      <c r="AX245">
        <v>1.101388888891961</v>
      </c>
      <c r="BA245">
        <f t="shared" si="30"/>
        <v>0.125</v>
      </c>
      <c r="BB245">
        <v>3</v>
      </c>
      <c r="BC245">
        <f t="shared" si="31"/>
        <v>30000</v>
      </c>
    </row>
    <row r="246" spans="1:55" x14ac:dyDescent="0.25">
      <c r="A246">
        <v>45049</v>
      </c>
      <c r="B246" t="s">
        <v>35</v>
      </c>
      <c r="C246" t="s">
        <v>36</v>
      </c>
      <c r="E246" t="str">
        <f t="shared" si="26"/>
        <v>EI-</v>
      </c>
      <c r="F246" t="s">
        <v>20</v>
      </c>
      <c r="G246" t="s">
        <v>37</v>
      </c>
      <c r="H246" t="s">
        <v>1177</v>
      </c>
      <c r="I246" t="s">
        <v>39</v>
      </c>
      <c r="J246" t="s">
        <v>92</v>
      </c>
      <c r="K246" s="1">
        <v>45097.62222222222</v>
      </c>
      <c r="L246" t="s">
        <v>41</v>
      </c>
      <c r="N246" s="2">
        <v>45090</v>
      </c>
      <c r="O246" s="2">
        <v>45090</v>
      </c>
      <c r="P246">
        <v>3</v>
      </c>
      <c r="Q246">
        <v>3</v>
      </c>
      <c r="R246">
        <v>3</v>
      </c>
      <c r="S246">
        <v>3</v>
      </c>
      <c r="T246">
        <v>100</v>
      </c>
      <c r="U246" s="1">
        <v>45057.614583333336</v>
      </c>
      <c r="V246" s="1">
        <v>45097.62222222222</v>
      </c>
      <c r="W246" t="s">
        <v>92</v>
      </c>
      <c r="Z246" s="13">
        <f t="shared" si="27"/>
        <v>40.007638888884685</v>
      </c>
      <c r="AB246" t="s">
        <v>275</v>
      </c>
      <c r="AC246" t="s">
        <v>1178</v>
      </c>
      <c r="AD246" t="s">
        <v>1179</v>
      </c>
      <c r="AF246" t="s">
        <v>92</v>
      </c>
      <c r="AI246" s="2">
        <v>45057</v>
      </c>
      <c r="AJ246" t="s">
        <v>77</v>
      </c>
      <c r="AK246" t="s">
        <v>46</v>
      </c>
      <c r="AN246" s="24">
        <f t="shared" si="32"/>
        <v>1</v>
      </c>
      <c r="AP246" t="s">
        <v>2441</v>
      </c>
      <c r="AQ246" s="21">
        <v>45152.676388888889</v>
      </c>
      <c r="AR246" s="20">
        <v>3</v>
      </c>
      <c r="AS246" s="21">
        <v>45090</v>
      </c>
      <c r="AT246" s="21">
        <f t="shared" si="28"/>
        <v>45090.333333333336</v>
      </c>
      <c r="AU246" s="21">
        <f t="shared" si="33"/>
        <v>45090.458333333336</v>
      </c>
      <c r="AV246" s="21">
        <v>45097.62222222222</v>
      </c>
      <c r="AW246" s="1">
        <f t="shared" si="29"/>
        <v>45090.333333333336</v>
      </c>
      <c r="AX246">
        <v>1.1055555555576575</v>
      </c>
      <c r="BA246">
        <f t="shared" si="30"/>
        <v>0.125</v>
      </c>
      <c r="BB246">
        <v>3</v>
      </c>
      <c r="BC246">
        <f t="shared" si="31"/>
        <v>30000</v>
      </c>
    </row>
    <row r="247" spans="1:55" x14ac:dyDescent="0.25">
      <c r="A247">
        <v>42400</v>
      </c>
      <c r="B247" t="s">
        <v>35</v>
      </c>
      <c r="C247" t="s">
        <v>36</v>
      </c>
      <c r="E247" t="str">
        <f t="shared" si="26"/>
        <v>EI-</v>
      </c>
      <c r="F247" t="s">
        <v>20</v>
      </c>
      <c r="G247" t="s">
        <v>37</v>
      </c>
      <c r="H247" t="s">
        <v>560</v>
      </c>
      <c r="I247" t="s">
        <v>39</v>
      </c>
      <c r="J247" t="s">
        <v>159</v>
      </c>
      <c r="K247" s="1">
        <v>45048.775694444441</v>
      </c>
      <c r="L247" t="s">
        <v>41</v>
      </c>
      <c r="N247" s="2">
        <v>45010</v>
      </c>
      <c r="O247" s="2">
        <v>45010</v>
      </c>
      <c r="P247">
        <v>3</v>
      </c>
      <c r="Q247">
        <v>3</v>
      </c>
      <c r="R247">
        <v>3</v>
      </c>
      <c r="S247">
        <v>3</v>
      </c>
      <c r="T247">
        <v>100</v>
      </c>
      <c r="U247" s="1">
        <v>45005.704861111109</v>
      </c>
      <c r="V247" s="1">
        <v>45048.775694444441</v>
      </c>
      <c r="W247" t="s">
        <v>159</v>
      </c>
      <c r="Z247" s="13">
        <f t="shared" si="27"/>
        <v>43.070833333331393</v>
      </c>
      <c r="AB247" t="s">
        <v>561</v>
      </c>
      <c r="AC247" t="s">
        <v>54</v>
      </c>
      <c r="AD247" t="s">
        <v>562</v>
      </c>
      <c r="AI247" s="2">
        <v>45005</v>
      </c>
      <c r="AJ247" t="s">
        <v>230</v>
      </c>
      <c r="AK247" t="s">
        <v>46</v>
      </c>
      <c r="AN247" s="24">
        <f t="shared" si="32"/>
        <v>1</v>
      </c>
      <c r="AP247" t="s">
        <v>2441</v>
      </c>
      <c r="AQ247" s="21">
        <v>44959.501388888886</v>
      </c>
      <c r="AR247" s="20">
        <v>3</v>
      </c>
      <c r="AS247" s="21">
        <v>45010</v>
      </c>
      <c r="AT247" s="21">
        <f t="shared" si="28"/>
        <v>45010.333333333336</v>
      </c>
      <c r="AU247" s="21">
        <f t="shared" si="33"/>
        <v>45010.458333333336</v>
      </c>
      <c r="AV247" s="21">
        <v>45048.775694444441</v>
      </c>
      <c r="AW247" s="1">
        <f t="shared" si="29"/>
        <v>45010.333333333336</v>
      </c>
      <c r="AX247">
        <v>1.1090277777839219</v>
      </c>
      <c r="BA247">
        <f t="shared" si="30"/>
        <v>0.125</v>
      </c>
      <c r="BB247">
        <v>3</v>
      </c>
      <c r="BC247">
        <f t="shared" si="31"/>
        <v>30000</v>
      </c>
    </row>
    <row r="248" spans="1:55" x14ac:dyDescent="0.25">
      <c r="A248">
        <v>45773</v>
      </c>
      <c r="B248" t="s">
        <v>35</v>
      </c>
      <c r="C248" t="s">
        <v>36</v>
      </c>
      <c r="E248" t="str">
        <f t="shared" si="26"/>
        <v>EI-</v>
      </c>
      <c r="F248" t="s">
        <v>20</v>
      </c>
      <c r="G248" t="s">
        <v>51</v>
      </c>
      <c r="H248" t="s">
        <v>1313</v>
      </c>
      <c r="I248" t="s">
        <v>39</v>
      </c>
      <c r="J248" t="s">
        <v>92</v>
      </c>
      <c r="K248" s="1">
        <v>45114.917361111111</v>
      </c>
      <c r="L248" t="s">
        <v>41</v>
      </c>
      <c r="N248" s="2">
        <v>45113</v>
      </c>
      <c r="O248" s="2">
        <v>45113</v>
      </c>
      <c r="P248">
        <v>3</v>
      </c>
      <c r="Q248">
        <v>3</v>
      </c>
      <c r="R248">
        <v>3</v>
      </c>
      <c r="S248">
        <v>3</v>
      </c>
      <c r="T248">
        <v>100</v>
      </c>
      <c r="U248" s="1">
        <v>45071.822916666664</v>
      </c>
      <c r="V248" s="1">
        <v>45114.917361111111</v>
      </c>
      <c r="W248" t="s">
        <v>92</v>
      </c>
      <c r="Z248" s="13">
        <f t="shared" si="27"/>
        <v>43.094444444446708</v>
      </c>
      <c r="AB248" t="s">
        <v>1314</v>
      </c>
      <c r="AC248">
        <v>633497</v>
      </c>
      <c r="AD248" t="s">
        <v>1315</v>
      </c>
      <c r="AF248" t="s">
        <v>92</v>
      </c>
      <c r="AI248" s="2">
        <v>45071</v>
      </c>
      <c r="AJ248" t="s">
        <v>336</v>
      </c>
      <c r="AK248" t="s">
        <v>46</v>
      </c>
      <c r="AN248" s="24">
        <f t="shared" si="32"/>
        <v>1</v>
      </c>
      <c r="AP248" t="s">
        <v>2441</v>
      </c>
      <c r="AQ248" s="21">
        <v>45159.564583333333</v>
      </c>
      <c r="AR248" s="20">
        <v>3</v>
      </c>
      <c r="AS248" s="21">
        <v>45113</v>
      </c>
      <c r="AT248" s="21">
        <f t="shared" si="28"/>
        <v>45113.333333333336</v>
      </c>
      <c r="AU248" s="21">
        <f t="shared" si="33"/>
        <v>45113.458333333336</v>
      </c>
      <c r="AV248" s="21">
        <v>45114.917361111111</v>
      </c>
      <c r="AW248" s="1">
        <f t="shared" si="29"/>
        <v>45113.333333333336</v>
      </c>
      <c r="AX248">
        <v>1.1354166666642413</v>
      </c>
      <c r="BA248">
        <f t="shared" si="30"/>
        <v>0.125</v>
      </c>
      <c r="BB248">
        <v>3</v>
      </c>
      <c r="BC248">
        <f t="shared" si="31"/>
        <v>30000</v>
      </c>
    </row>
    <row r="249" spans="1:55" x14ac:dyDescent="0.25">
      <c r="A249">
        <v>40547</v>
      </c>
      <c r="B249" t="s">
        <v>35</v>
      </c>
      <c r="C249" t="s">
        <v>36</v>
      </c>
      <c r="E249" t="str">
        <f t="shared" si="26"/>
        <v>RE-</v>
      </c>
      <c r="F249" t="s">
        <v>20</v>
      </c>
      <c r="G249" t="s">
        <v>37</v>
      </c>
      <c r="H249" t="s">
        <v>685</v>
      </c>
      <c r="I249" t="s">
        <v>39</v>
      </c>
      <c r="J249" t="s">
        <v>239</v>
      </c>
      <c r="K249" s="1">
        <v>45003.909722222219</v>
      </c>
      <c r="L249" t="s">
        <v>41</v>
      </c>
      <c r="N249" s="2">
        <v>44967</v>
      </c>
      <c r="O249" s="2">
        <v>44967</v>
      </c>
      <c r="P249">
        <v>3</v>
      </c>
      <c r="Q249">
        <v>3</v>
      </c>
      <c r="R249">
        <v>3</v>
      </c>
      <c r="S249">
        <v>3</v>
      </c>
      <c r="T249">
        <v>100</v>
      </c>
      <c r="U249" s="1">
        <v>44960.451388888891</v>
      </c>
      <c r="V249" s="1">
        <v>45003.909722222219</v>
      </c>
      <c r="W249" t="s">
        <v>100</v>
      </c>
      <c r="Z249" s="13">
        <f t="shared" si="27"/>
        <v>43.458333333328483</v>
      </c>
      <c r="AB249" t="s">
        <v>242</v>
      </c>
      <c r="AC249" t="s">
        <v>54</v>
      </c>
      <c r="AD249" t="s">
        <v>686</v>
      </c>
      <c r="AI249" s="2">
        <v>44960</v>
      </c>
      <c r="AJ249" t="s">
        <v>243</v>
      </c>
      <c r="AK249" t="s">
        <v>46</v>
      </c>
      <c r="AN249" s="24">
        <f t="shared" si="32"/>
        <v>1</v>
      </c>
      <c r="AP249" t="s">
        <v>2441</v>
      </c>
      <c r="AQ249" s="21">
        <v>44959.499305555553</v>
      </c>
      <c r="AR249" s="20">
        <v>3</v>
      </c>
      <c r="AS249" s="21">
        <v>44967</v>
      </c>
      <c r="AT249" s="21">
        <f t="shared" si="28"/>
        <v>44967.333333333336</v>
      </c>
      <c r="AU249" s="21">
        <f t="shared" si="33"/>
        <v>44967.458333333336</v>
      </c>
      <c r="AV249" s="21">
        <v>45003.909722222219</v>
      </c>
      <c r="AW249" s="1">
        <f t="shared" si="29"/>
        <v>44967.333333333336</v>
      </c>
      <c r="AX249">
        <v>1.1458333333357587</v>
      </c>
      <c r="BA249">
        <f t="shared" si="30"/>
        <v>0.125</v>
      </c>
      <c r="BB249">
        <v>3</v>
      </c>
      <c r="BC249">
        <f t="shared" si="31"/>
        <v>30000</v>
      </c>
    </row>
    <row r="250" spans="1:55" x14ac:dyDescent="0.25">
      <c r="A250">
        <v>52989</v>
      </c>
      <c r="B250" t="s">
        <v>35</v>
      </c>
      <c r="C250" t="s">
        <v>36</v>
      </c>
      <c r="E250" t="str">
        <f t="shared" si="26"/>
        <v>EI-</v>
      </c>
      <c r="F250" t="s">
        <v>20</v>
      </c>
      <c r="G250" t="s">
        <v>37</v>
      </c>
      <c r="H250" t="s">
        <v>1161</v>
      </c>
      <c r="I250" t="s">
        <v>39</v>
      </c>
      <c r="J250" t="s">
        <v>40</v>
      </c>
      <c r="K250" s="1">
        <v>45259.542361111111</v>
      </c>
      <c r="L250" t="s">
        <v>41</v>
      </c>
      <c r="N250" s="2">
        <v>45211</v>
      </c>
      <c r="O250" s="2">
        <v>45211</v>
      </c>
      <c r="P250">
        <v>3</v>
      </c>
      <c r="Q250">
        <v>3</v>
      </c>
      <c r="R250">
        <v>3</v>
      </c>
      <c r="S250">
        <v>3</v>
      </c>
      <c r="T250">
        <v>100</v>
      </c>
      <c r="U250" s="1">
        <v>45211.51458333333</v>
      </c>
      <c r="V250" s="1">
        <v>45259.542361111111</v>
      </c>
      <c r="W250" t="s">
        <v>39</v>
      </c>
      <c r="Z250" s="13">
        <f t="shared" si="27"/>
        <v>48.027777777781012</v>
      </c>
      <c r="AB250" t="s">
        <v>265</v>
      </c>
      <c r="AC250" t="s">
        <v>54</v>
      </c>
      <c r="AD250" t="s">
        <v>43</v>
      </c>
      <c r="AF250" t="s">
        <v>1102</v>
      </c>
      <c r="AI250" s="2">
        <v>45211</v>
      </c>
      <c r="AJ250" t="s">
        <v>43</v>
      </c>
      <c r="AK250" t="s">
        <v>46</v>
      </c>
      <c r="AN250" s="24">
        <f t="shared" si="32"/>
        <v>1</v>
      </c>
      <c r="AP250" t="s">
        <v>2444</v>
      </c>
      <c r="AQ250" s="21">
        <v>45247.477083333331</v>
      </c>
      <c r="AR250" s="20">
        <v>3</v>
      </c>
      <c r="AS250" s="21">
        <v>45211</v>
      </c>
      <c r="AT250" s="21">
        <f t="shared" si="28"/>
        <v>45211.333333333336</v>
      </c>
      <c r="AU250" s="21">
        <f t="shared" si="33"/>
        <v>45211.458333333336</v>
      </c>
      <c r="AV250" s="21">
        <v>45259.542361111111</v>
      </c>
      <c r="AW250" s="1">
        <f t="shared" si="29"/>
        <v>45211.333333333336</v>
      </c>
      <c r="AX250">
        <v>1.1659722222248092</v>
      </c>
      <c r="BA250">
        <f t="shared" si="30"/>
        <v>0.125</v>
      </c>
      <c r="BB250">
        <v>3</v>
      </c>
      <c r="BC250">
        <f t="shared" si="31"/>
        <v>30000</v>
      </c>
    </row>
    <row r="251" spans="1:55" x14ac:dyDescent="0.25">
      <c r="A251">
        <v>43485</v>
      </c>
      <c r="B251" t="s">
        <v>35</v>
      </c>
      <c r="C251" t="s">
        <v>36</v>
      </c>
      <c r="E251" t="str">
        <f t="shared" si="26"/>
        <v>EI-</v>
      </c>
      <c r="F251" t="s">
        <v>20</v>
      </c>
      <c r="G251" t="s">
        <v>37</v>
      </c>
      <c r="H251" t="s">
        <v>963</v>
      </c>
      <c r="I251" t="s">
        <v>39</v>
      </c>
      <c r="J251" t="s">
        <v>159</v>
      </c>
      <c r="K251" s="1">
        <v>45075.520138888889</v>
      </c>
      <c r="L251" t="s">
        <v>41</v>
      </c>
      <c r="N251" s="2">
        <v>45027</v>
      </c>
      <c r="O251" s="2">
        <v>45027</v>
      </c>
      <c r="P251">
        <v>3</v>
      </c>
      <c r="Q251">
        <v>3</v>
      </c>
      <c r="R251">
        <v>3</v>
      </c>
      <c r="S251">
        <v>3</v>
      </c>
      <c r="T251">
        <v>100</v>
      </c>
      <c r="U251" s="1">
        <v>45027.436111111114</v>
      </c>
      <c r="V251" s="1">
        <v>45075.520138888889</v>
      </c>
      <c r="W251" t="s">
        <v>159</v>
      </c>
      <c r="Z251" s="13">
        <f t="shared" si="27"/>
        <v>48.084027777775191</v>
      </c>
      <c r="AB251" t="s">
        <v>75</v>
      </c>
      <c r="AC251">
        <v>633520</v>
      </c>
      <c r="AD251" t="s">
        <v>77</v>
      </c>
      <c r="AF251" t="s">
        <v>92</v>
      </c>
      <c r="AI251" s="2">
        <v>45027</v>
      </c>
      <c r="AJ251" t="s">
        <v>77</v>
      </c>
      <c r="AK251" t="s">
        <v>46</v>
      </c>
      <c r="AN251" s="24">
        <f t="shared" si="32"/>
        <v>1</v>
      </c>
      <c r="AP251" t="s">
        <v>2441</v>
      </c>
      <c r="AQ251" s="21">
        <v>45139.489583333336</v>
      </c>
      <c r="AR251" s="20">
        <v>3</v>
      </c>
      <c r="AS251" s="21">
        <v>45027</v>
      </c>
      <c r="AT251" s="21">
        <f t="shared" si="28"/>
        <v>45027.333333333336</v>
      </c>
      <c r="AU251" s="21">
        <f t="shared" si="33"/>
        <v>45027.458333333336</v>
      </c>
      <c r="AV251" s="21">
        <v>45075.520138888889</v>
      </c>
      <c r="AW251" s="1">
        <f t="shared" si="29"/>
        <v>45027.333333333336</v>
      </c>
      <c r="AX251">
        <v>1.1708333333299379</v>
      </c>
      <c r="BA251">
        <f t="shared" si="30"/>
        <v>0.125</v>
      </c>
      <c r="BB251">
        <v>3</v>
      </c>
      <c r="BC251">
        <f t="shared" si="31"/>
        <v>30000</v>
      </c>
    </row>
    <row r="252" spans="1:55" x14ac:dyDescent="0.25">
      <c r="A252">
        <v>49288</v>
      </c>
      <c r="B252" t="s">
        <v>35</v>
      </c>
      <c r="C252" t="s">
        <v>36</v>
      </c>
      <c r="E252" t="str">
        <f t="shared" si="26"/>
        <v>EI-</v>
      </c>
      <c r="F252" t="s">
        <v>20</v>
      </c>
      <c r="G252" t="s">
        <v>37</v>
      </c>
      <c r="H252" t="s">
        <v>1853</v>
      </c>
      <c r="I252" t="s">
        <v>39</v>
      </c>
      <c r="J252" t="s">
        <v>64</v>
      </c>
      <c r="K252" s="1">
        <v>45391.397222222222</v>
      </c>
      <c r="L252" t="s">
        <v>41</v>
      </c>
      <c r="N252" s="2">
        <v>45141</v>
      </c>
      <c r="O252" s="2">
        <v>45141</v>
      </c>
      <c r="P252">
        <v>3</v>
      </c>
      <c r="Q252">
        <v>3</v>
      </c>
      <c r="R252">
        <v>3</v>
      </c>
      <c r="S252">
        <v>3</v>
      </c>
      <c r="T252">
        <v>100</v>
      </c>
      <c r="U252" s="1">
        <v>45141.481944444444</v>
      </c>
      <c r="V252" s="1">
        <v>45191.396527777775</v>
      </c>
      <c r="W252" t="s">
        <v>64</v>
      </c>
      <c r="Z252" s="13">
        <f t="shared" si="27"/>
        <v>49.914583333331393</v>
      </c>
      <c r="AB252" t="s">
        <v>718</v>
      </c>
      <c r="AC252" t="s">
        <v>765</v>
      </c>
      <c r="AD252" t="s">
        <v>719</v>
      </c>
      <c r="AI252" s="2">
        <v>45141</v>
      </c>
      <c r="AJ252" t="s">
        <v>444</v>
      </c>
      <c r="AK252" t="s">
        <v>46</v>
      </c>
      <c r="AN252" s="24">
        <f t="shared" si="32"/>
        <v>1</v>
      </c>
      <c r="AP252" t="s">
        <v>2443</v>
      </c>
      <c r="AQ252" s="21">
        <v>45089.618055555555</v>
      </c>
      <c r="AR252" s="20">
        <v>3</v>
      </c>
      <c r="AS252" s="21">
        <v>45141</v>
      </c>
      <c r="AT252" s="21">
        <f t="shared" si="28"/>
        <v>45141.333333333336</v>
      </c>
      <c r="AU252" s="21">
        <f t="shared" si="33"/>
        <v>45141.458333333336</v>
      </c>
      <c r="AV252" s="21">
        <v>45191.396527777775</v>
      </c>
      <c r="AW252" s="1">
        <f t="shared" si="29"/>
        <v>45141.333333333336</v>
      </c>
      <c r="AX252">
        <v>1.1729166666700621</v>
      </c>
      <c r="BA252">
        <f t="shared" si="30"/>
        <v>0.125</v>
      </c>
      <c r="BB252">
        <v>3</v>
      </c>
      <c r="BC252">
        <f t="shared" si="31"/>
        <v>30000</v>
      </c>
    </row>
    <row r="253" spans="1:55" x14ac:dyDescent="0.25">
      <c r="A253">
        <v>41268</v>
      </c>
      <c r="B253" t="s">
        <v>35</v>
      </c>
      <c r="C253" t="s">
        <v>36</v>
      </c>
      <c r="E253" t="str">
        <f t="shared" si="26"/>
        <v>RE-</v>
      </c>
      <c r="F253" t="s">
        <v>20</v>
      </c>
      <c r="G253" t="s">
        <v>37</v>
      </c>
      <c r="H253" t="s">
        <v>814</v>
      </c>
      <c r="I253" t="s">
        <v>39</v>
      </c>
      <c r="J253" t="s">
        <v>185</v>
      </c>
      <c r="K253" s="1">
        <v>45030.963888888888</v>
      </c>
      <c r="L253" t="s">
        <v>41</v>
      </c>
      <c r="N253" s="2">
        <v>44981</v>
      </c>
      <c r="O253" s="2">
        <v>44981</v>
      </c>
      <c r="P253">
        <v>3</v>
      </c>
      <c r="Q253">
        <v>3</v>
      </c>
      <c r="R253">
        <v>3</v>
      </c>
      <c r="S253">
        <v>3</v>
      </c>
      <c r="T253">
        <v>100</v>
      </c>
      <c r="U253" s="1">
        <v>44980.40625</v>
      </c>
      <c r="V253" s="1">
        <v>45030.963888888888</v>
      </c>
      <c r="W253" t="s">
        <v>100</v>
      </c>
      <c r="Z253" s="13">
        <f t="shared" si="27"/>
        <v>50.557638888887595</v>
      </c>
      <c r="AB253" t="s">
        <v>617</v>
      </c>
      <c r="AC253">
        <v>633012</v>
      </c>
      <c r="AD253" t="s">
        <v>618</v>
      </c>
      <c r="AF253" t="s">
        <v>239</v>
      </c>
      <c r="AI253" s="2">
        <v>44980</v>
      </c>
      <c r="AJ253" t="s">
        <v>81</v>
      </c>
      <c r="AK253" t="s">
        <v>46</v>
      </c>
      <c r="AN253" s="24">
        <f t="shared" si="32"/>
        <v>1</v>
      </c>
      <c r="AP253" t="s">
        <v>2444</v>
      </c>
      <c r="AQ253" s="21">
        <v>45215.523611111108</v>
      </c>
      <c r="AR253" s="20">
        <v>3</v>
      </c>
      <c r="AS253" s="21">
        <v>44981</v>
      </c>
      <c r="AT253" s="21">
        <f t="shared" si="28"/>
        <v>44981.333333333336</v>
      </c>
      <c r="AU253" s="21">
        <f t="shared" si="33"/>
        <v>44981.458333333336</v>
      </c>
      <c r="AV253" s="21">
        <v>45030.963888888888</v>
      </c>
      <c r="AW253" s="1">
        <f t="shared" si="29"/>
        <v>44981.333333333336</v>
      </c>
      <c r="AX253">
        <v>1.1736111111167702</v>
      </c>
      <c r="BA253">
        <f t="shared" si="30"/>
        <v>0.125</v>
      </c>
      <c r="BB253">
        <v>3</v>
      </c>
      <c r="BC253">
        <f t="shared" si="31"/>
        <v>30000</v>
      </c>
    </row>
    <row r="254" spans="1:55" x14ac:dyDescent="0.25">
      <c r="A254">
        <v>42182</v>
      </c>
      <c r="B254" t="s">
        <v>35</v>
      </c>
      <c r="C254" t="s">
        <v>36</v>
      </c>
      <c r="E254" t="str">
        <f t="shared" si="26"/>
        <v>EI-</v>
      </c>
      <c r="F254" t="s">
        <v>20</v>
      </c>
      <c r="G254" t="s">
        <v>47</v>
      </c>
      <c r="H254" t="s">
        <v>341</v>
      </c>
      <c r="I254" t="s">
        <v>39</v>
      </c>
      <c r="J254" t="s">
        <v>68</v>
      </c>
      <c r="K254" s="1">
        <v>45055.561111111114</v>
      </c>
      <c r="L254" t="s">
        <v>41</v>
      </c>
      <c r="N254" s="2">
        <v>45026</v>
      </c>
      <c r="O254" s="2">
        <v>45026</v>
      </c>
      <c r="P254">
        <v>3</v>
      </c>
      <c r="Q254">
        <v>3</v>
      </c>
      <c r="R254">
        <v>3</v>
      </c>
      <c r="S254">
        <v>3</v>
      </c>
      <c r="T254">
        <v>100</v>
      </c>
      <c r="U254" s="1">
        <v>45000.467361111114</v>
      </c>
      <c r="V254" s="1">
        <v>45055.561111111114</v>
      </c>
      <c r="W254" t="s">
        <v>68</v>
      </c>
      <c r="Z254" s="13">
        <f t="shared" si="27"/>
        <v>55.09375</v>
      </c>
      <c r="AB254" t="s">
        <v>342</v>
      </c>
      <c r="AC254" t="s">
        <v>54</v>
      </c>
      <c r="AD254" t="s">
        <v>343</v>
      </c>
      <c r="AF254" t="s">
        <v>68</v>
      </c>
      <c r="AI254" s="2">
        <v>44999</v>
      </c>
      <c r="AJ254" t="s">
        <v>198</v>
      </c>
      <c r="AK254" t="s">
        <v>46</v>
      </c>
      <c r="AN254" s="24">
        <f t="shared" si="32"/>
        <v>1</v>
      </c>
      <c r="AP254" t="s">
        <v>2441</v>
      </c>
      <c r="AQ254" s="21">
        <v>45091.635416666664</v>
      </c>
      <c r="AR254" s="20">
        <v>3</v>
      </c>
      <c r="AS254" s="21">
        <v>45026</v>
      </c>
      <c r="AT254" s="21">
        <f t="shared" si="28"/>
        <v>45026.333333333336</v>
      </c>
      <c r="AU254" s="21">
        <f t="shared" si="33"/>
        <v>45026.458333333336</v>
      </c>
      <c r="AV254" s="21">
        <v>45055.561111111114</v>
      </c>
      <c r="AW254" s="1">
        <f t="shared" si="29"/>
        <v>45026.333333333336</v>
      </c>
      <c r="AX254">
        <v>1.1791666666686069</v>
      </c>
      <c r="BA254">
        <f t="shared" si="30"/>
        <v>0.125</v>
      </c>
      <c r="BB254">
        <v>3</v>
      </c>
      <c r="BC254">
        <f t="shared" si="31"/>
        <v>30000</v>
      </c>
    </row>
    <row r="255" spans="1:55" x14ac:dyDescent="0.25">
      <c r="A255">
        <v>52260</v>
      </c>
      <c r="B255" t="s">
        <v>35</v>
      </c>
      <c r="C255" t="s">
        <v>36</v>
      </c>
      <c r="E255" t="str">
        <f t="shared" si="26"/>
        <v>EI-</v>
      </c>
      <c r="F255" t="s">
        <v>20</v>
      </c>
      <c r="G255" t="s">
        <v>37</v>
      </c>
      <c r="H255" t="s">
        <v>2139</v>
      </c>
      <c r="I255" t="s">
        <v>39</v>
      </c>
      <c r="J255" t="s">
        <v>92</v>
      </c>
      <c r="K255" s="1">
        <v>45252.834722222222</v>
      </c>
      <c r="L255" t="s">
        <v>41</v>
      </c>
      <c r="N255" s="2">
        <v>45247</v>
      </c>
      <c r="O255" s="2">
        <v>45247</v>
      </c>
      <c r="P255">
        <v>3</v>
      </c>
      <c r="Q255">
        <v>3</v>
      </c>
      <c r="R255">
        <v>3</v>
      </c>
      <c r="S255">
        <v>3</v>
      </c>
      <c r="T255">
        <v>100</v>
      </c>
      <c r="U255" s="1">
        <v>45196.48541666667</v>
      </c>
      <c r="V255" s="1">
        <v>45252.834722222222</v>
      </c>
      <c r="W255" t="s">
        <v>92</v>
      </c>
      <c r="Z255" s="13">
        <f t="shared" si="27"/>
        <v>56.349305555551837</v>
      </c>
      <c r="AB255" t="s">
        <v>1159</v>
      </c>
      <c r="AC255" t="s">
        <v>54</v>
      </c>
      <c r="AD255" t="s">
        <v>1160</v>
      </c>
      <c r="AF255" t="s">
        <v>92</v>
      </c>
      <c r="AI255" s="2">
        <v>45196</v>
      </c>
      <c r="AJ255" t="s">
        <v>1160</v>
      </c>
      <c r="AK255" t="s">
        <v>46</v>
      </c>
      <c r="AN255" s="24">
        <f t="shared" si="32"/>
        <v>1</v>
      </c>
      <c r="AP255" t="s">
        <v>2444</v>
      </c>
      <c r="AQ255" s="21">
        <v>45183.558333333334</v>
      </c>
      <c r="AR255" s="20">
        <v>3</v>
      </c>
      <c r="AS255" s="21">
        <v>45247</v>
      </c>
      <c r="AT255" s="21">
        <f t="shared" si="28"/>
        <v>45247.333333333336</v>
      </c>
      <c r="AU255" s="21">
        <f t="shared" si="33"/>
        <v>45247.458333333336</v>
      </c>
      <c r="AV255" s="21">
        <v>45252.834722222222</v>
      </c>
      <c r="AW255" s="1">
        <f t="shared" si="29"/>
        <v>45247.333333333336</v>
      </c>
      <c r="AX255">
        <v>1.1826388888875954</v>
      </c>
      <c r="BA255">
        <f t="shared" si="30"/>
        <v>0.125</v>
      </c>
      <c r="BB255">
        <v>3</v>
      </c>
      <c r="BC255">
        <f t="shared" si="31"/>
        <v>30000</v>
      </c>
    </row>
    <row r="256" spans="1:55" x14ac:dyDescent="0.25">
      <c r="A256">
        <v>40960</v>
      </c>
      <c r="B256" t="s">
        <v>35</v>
      </c>
      <c r="C256" t="s">
        <v>36</v>
      </c>
      <c r="E256" t="str">
        <f t="shared" si="26"/>
        <v>RE-</v>
      </c>
      <c r="F256" t="s">
        <v>20</v>
      </c>
      <c r="G256" t="s">
        <v>37</v>
      </c>
      <c r="H256" t="s">
        <v>666</v>
      </c>
      <c r="I256" t="s">
        <v>39</v>
      </c>
      <c r="J256" t="s">
        <v>239</v>
      </c>
      <c r="K256" s="1">
        <v>45027.990972222222</v>
      </c>
      <c r="L256" t="s">
        <v>41</v>
      </c>
      <c r="N256" s="2">
        <v>44996</v>
      </c>
      <c r="O256" s="2">
        <v>44996</v>
      </c>
      <c r="P256">
        <v>3</v>
      </c>
      <c r="Q256">
        <v>3</v>
      </c>
      <c r="R256">
        <v>3</v>
      </c>
      <c r="S256">
        <v>3</v>
      </c>
      <c r="T256">
        <v>100</v>
      </c>
      <c r="U256" s="1">
        <v>44971.63958333333</v>
      </c>
      <c r="V256" s="1">
        <v>45027.990972222222</v>
      </c>
      <c r="W256" t="s">
        <v>100</v>
      </c>
      <c r="Z256" s="13">
        <f t="shared" si="27"/>
        <v>56.351388888891961</v>
      </c>
      <c r="AB256" t="s">
        <v>160</v>
      </c>
      <c r="AC256" t="s">
        <v>218</v>
      </c>
      <c r="AD256" t="s">
        <v>161</v>
      </c>
      <c r="AI256" s="2">
        <v>44971</v>
      </c>
      <c r="AJ256" t="s">
        <v>469</v>
      </c>
      <c r="AK256" t="s">
        <v>46</v>
      </c>
      <c r="AN256" s="24">
        <f t="shared" si="32"/>
        <v>1</v>
      </c>
      <c r="AP256" t="s">
        <v>2441</v>
      </c>
      <c r="AQ256" s="21">
        <v>44972.445833333331</v>
      </c>
      <c r="AR256" s="20">
        <v>3</v>
      </c>
      <c r="AS256" s="21">
        <v>44996</v>
      </c>
      <c r="AT256" s="21">
        <f t="shared" si="28"/>
        <v>44996.333333333336</v>
      </c>
      <c r="AU256" s="21">
        <f t="shared" si="33"/>
        <v>44996.458333333336</v>
      </c>
      <c r="AV256" s="21">
        <v>45027.990972222222</v>
      </c>
      <c r="AW256" s="1">
        <f t="shared" si="29"/>
        <v>44996.333333333336</v>
      </c>
      <c r="AX256">
        <v>1.1881944444467081</v>
      </c>
      <c r="BA256">
        <f t="shared" si="30"/>
        <v>0.125</v>
      </c>
      <c r="BB256">
        <v>3</v>
      </c>
      <c r="BC256">
        <f t="shared" si="31"/>
        <v>30000</v>
      </c>
    </row>
    <row r="257" spans="1:55" x14ac:dyDescent="0.25">
      <c r="A257">
        <v>43664</v>
      </c>
      <c r="B257" t="s">
        <v>35</v>
      </c>
      <c r="C257" t="s">
        <v>36</v>
      </c>
      <c r="E257" t="str">
        <f t="shared" si="26"/>
        <v>RE-</v>
      </c>
      <c r="F257" t="s">
        <v>20</v>
      </c>
      <c r="G257" t="s">
        <v>47</v>
      </c>
      <c r="H257" t="s">
        <v>994</v>
      </c>
      <c r="I257" t="s">
        <v>39</v>
      </c>
      <c r="J257" t="s">
        <v>297</v>
      </c>
      <c r="K257" s="1">
        <v>45090.632638888892</v>
      </c>
      <c r="L257" t="s">
        <v>41</v>
      </c>
      <c r="N257" s="2">
        <v>45084</v>
      </c>
      <c r="O257" s="2">
        <v>45084</v>
      </c>
      <c r="P257">
        <v>2</v>
      </c>
      <c r="Q257">
        <v>2</v>
      </c>
      <c r="R257">
        <v>3</v>
      </c>
      <c r="S257">
        <v>3</v>
      </c>
      <c r="T257">
        <v>100</v>
      </c>
      <c r="U257" s="1">
        <v>45029.63958333333</v>
      </c>
      <c r="V257" s="1">
        <v>45090.632638888892</v>
      </c>
      <c r="W257" t="s">
        <v>100</v>
      </c>
      <c r="Z257" s="13">
        <f t="shared" si="27"/>
        <v>60.993055555562023</v>
      </c>
      <c r="AB257" t="s">
        <v>995</v>
      </c>
      <c r="AC257">
        <v>964365261</v>
      </c>
      <c r="AD257" t="s">
        <v>996</v>
      </c>
      <c r="AF257" t="s">
        <v>373</v>
      </c>
      <c r="AI257" s="2">
        <v>45029</v>
      </c>
      <c r="AJ257" t="s">
        <v>93</v>
      </c>
      <c r="AK257" t="s">
        <v>46</v>
      </c>
      <c r="AN257" s="24">
        <f t="shared" si="32"/>
        <v>1</v>
      </c>
      <c r="AP257" t="s">
        <v>2441</v>
      </c>
      <c r="AQ257" s="21">
        <v>45143.565972222219</v>
      </c>
      <c r="AR257" s="20">
        <v>3</v>
      </c>
      <c r="AS257" s="21">
        <v>45084</v>
      </c>
      <c r="AT257" s="21">
        <f t="shared" si="28"/>
        <v>45084.333333333336</v>
      </c>
      <c r="AU257" s="21">
        <f t="shared" si="33"/>
        <v>45084.458333333336</v>
      </c>
      <c r="AV257" s="21">
        <v>45090.632638888892</v>
      </c>
      <c r="AW257" s="1">
        <f t="shared" si="29"/>
        <v>45084.333333333336</v>
      </c>
      <c r="AX257">
        <v>1.1902777777795563</v>
      </c>
      <c r="BA257">
        <f t="shared" si="30"/>
        <v>0.125</v>
      </c>
      <c r="BB257">
        <v>3</v>
      </c>
      <c r="BC257">
        <f t="shared" si="31"/>
        <v>30000</v>
      </c>
    </row>
    <row r="258" spans="1:55" x14ac:dyDescent="0.25">
      <c r="A258">
        <v>49198</v>
      </c>
      <c r="B258" t="s">
        <v>35</v>
      </c>
      <c r="C258" t="s">
        <v>36</v>
      </c>
      <c r="E258" t="str">
        <f t="shared" ref="E258:E321" si="34">MID(H258,3,3)</f>
        <v>EI-</v>
      </c>
      <c r="F258" t="s">
        <v>20</v>
      </c>
      <c r="G258" t="s">
        <v>37</v>
      </c>
      <c r="H258" t="s">
        <v>1836</v>
      </c>
      <c r="I258" t="s">
        <v>39</v>
      </c>
      <c r="J258" t="s">
        <v>92</v>
      </c>
      <c r="K258" s="1">
        <v>45204.747916666667</v>
      </c>
      <c r="L258" t="s">
        <v>41</v>
      </c>
      <c r="N258" s="2">
        <v>45204</v>
      </c>
      <c r="O258" s="2">
        <v>45204</v>
      </c>
      <c r="P258">
        <v>3</v>
      </c>
      <c r="Q258">
        <v>3</v>
      </c>
      <c r="R258">
        <v>3</v>
      </c>
      <c r="S258">
        <v>3</v>
      </c>
      <c r="T258">
        <v>100</v>
      </c>
      <c r="U258" s="1">
        <v>45140.494444444441</v>
      </c>
      <c r="V258" s="1">
        <v>45204.747916666667</v>
      </c>
      <c r="W258" t="s">
        <v>92</v>
      </c>
      <c r="Z258" s="13">
        <f t="shared" ref="Z258:Z321" si="35">IF(V258&gt;0,(V258-U258),0)</f>
        <v>64.253472222226264</v>
      </c>
      <c r="AB258" t="s">
        <v>1837</v>
      </c>
      <c r="AC258" t="s">
        <v>54</v>
      </c>
      <c r="AD258" t="s">
        <v>72</v>
      </c>
      <c r="AF258" t="s">
        <v>92</v>
      </c>
      <c r="AI258" s="2">
        <v>45140</v>
      </c>
      <c r="AJ258" t="s">
        <v>73</v>
      </c>
      <c r="AK258" t="s">
        <v>46</v>
      </c>
      <c r="AN258" s="24">
        <f t="shared" si="32"/>
        <v>1</v>
      </c>
      <c r="AP258" t="s">
        <v>2444</v>
      </c>
      <c r="AQ258" s="21">
        <v>45064.688194444447</v>
      </c>
      <c r="AR258" s="20">
        <v>3</v>
      </c>
      <c r="AS258" s="21">
        <v>45204</v>
      </c>
      <c r="AT258" s="21">
        <f t="shared" ref="AT258:AT321" si="36">IF(AS258&gt;0,SUM(AS258+8/24)," ")</f>
        <v>45204.333333333336</v>
      </c>
      <c r="AU258" s="21">
        <f t="shared" si="33"/>
        <v>45204.458333333336</v>
      </c>
      <c r="AV258" s="21">
        <v>45204.747916666667</v>
      </c>
      <c r="AW258" s="1">
        <f t="shared" ref="AW258:AW321" si="37">IF(AS258="0",0,AS258+(8*1/24))</f>
        <v>45204.333333333336</v>
      </c>
      <c r="AX258">
        <v>1.1944444444452529</v>
      </c>
      <c r="BA258">
        <f t="shared" ref="BA258:BA321" si="38">TEXT(BC258,"00"":""00"":""00")*1</f>
        <v>0.125</v>
      </c>
      <c r="BB258">
        <v>3</v>
      </c>
      <c r="BC258">
        <f t="shared" ref="BC258:BC321" si="39">BB258*10000</f>
        <v>30000</v>
      </c>
    </row>
    <row r="259" spans="1:55" x14ac:dyDescent="0.25">
      <c r="A259">
        <v>40340</v>
      </c>
      <c r="B259" t="s">
        <v>35</v>
      </c>
      <c r="C259" t="s">
        <v>36</v>
      </c>
      <c r="E259" t="str">
        <f t="shared" si="34"/>
        <v>RE-</v>
      </c>
      <c r="F259" t="s">
        <v>20</v>
      </c>
      <c r="G259" t="s">
        <v>37</v>
      </c>
      <c r="H259" t="s">
        <v>830</v>
      </c>
      <c r="I259" t="s">
        <v>39</v>
      </c>
      <c r="J259" t="s">
        <v>185</v>
      </c>
      <c r="K259" s="1">
        <v>45019.521527777775</v>
      </c>
      <c r="L259" t="s">
        <v>41</v>
      </c>
      <c r="N259" s="2">
        <v>44987</v>
      </c>
      <c r="O259" s="2">
        <v>44987</v>
      </c>
      <c r="P259">
        <v>3</v>
      </c>
      <c r="Q259">
        <v>3</v>
      </c>
      <c r="R259">
        <v>3</v>
      </c>
      <c r="S259">
        <v>3</v>
      </c>
      <c r="T259">
        <v>100</v>
      </c>
      <c r="U259" s="1">
        <v>44954.623611111114</v>
      </c>
      <c r="V259" s="1">
        <v>45019.521527777775</v>
      </c>
      <c r="W259" t="s">
        <v>100</v>
      </c>
      <c r="Z259" s="13">
        <f t="shared" si="35"/>
        <v>64.897916666661331</v>
      </c>
      <c r="AB259" t="s">
        <v>831</v>
      </c>
      <c r="AC259">
        <v>633769</v>
      </c>
      <c r="AD259" t="s">
        <v>259</v>
      </c>
      <c r="AF259" t="s">
        <v>179</v>
      </c>
      <c r="AI259" s="2">
        <v>44954</v>
      </c>
      <c r="AJ259" t="s">
        <v>259</v>
      </c>
      <c r="AK259" t="s">
        <v>46</v>
      </c>
      <c r="AN259" s="24">
        <f t="shared" ref="AN259:AN322" si="40">IF((AV259-AU259)&lt;0," ", 1)</f>
        <v>1</v>
      </c>
      <c r="AP259" t="s">
        <v>2444</v>
      </c>
      <c r="AQ259" s="21">
        <v>45068.842361111114</v>
      </c>
      <c r="AR259" s="20">
        <v>3</v>
      </c>
      <c r="AS259" s="21">
        <v>44987</v>
      </c>
      <c r="AT259" s="21">
        <f t="shared" si="36"/>
        <v>44987.333333333336</v>
      </c>
      <c r="AU259" s="21">
        <f t="shared" si="33"/>
        <v>44987.458333333336</v>
      </c>
      <c r="AV259" s="21">
        <v>45019.521527777775</v>
      </c>
      <c r="AW259" s="1">
        <f t="shared" si="37"/>
        <v>44987.333333333336</v>
      </c>
      <c r="AX259">
        <v>1.2055555555562023</v>
      </c>
      <c r="BA259">
        <f t="shared" si="38"/>
        <v>0.125</v>
      </c>
      <c r="BB259">
        <v>3</v>
      </c>
      <c r="BC259">
        <f t="shared" si="39"/>
        <v>30000</v>
      </c>
    </row>
    <row r="260" spans="1:55" x14ac:dyDescent="0.25">
      <c r="A260">
        <v>40539</v>
      </c>
      <c r="B260" t="s">
        <v>35</v>
      </c>
      <c r="C260" t="s">
        <v>36</v>
      </c>
      <c r="E260" t="str">
        <f t="shared" si="34"/>
        <v>RE-</v>
      </c>
      <c r="F260" t="s">
        <v>20</v>
      </c>
      <c r="G260" t="s">
        <v>37</v>
      </c>
      <c r="H260" t="s">
        <v>389</v>
      </c>
      <c r="I260" t="s">
        <v>39</v>
      </c>
      <c r="J260" t="s">
        <v>297</v>
      </c>
      <c r="K260" s="1">
        <v>45027.963888888888</v>
      </c>
      <c r="L260" t="s">
        <v>41</v>
      </c>
      <c r="N260" s="2">
        <v>44968</v>
      </c>
      <c r="O260" s="2">
        <v>44968</v>
      </c>
      <c r="P260">
        <v>3</v>
      </c>
      <c r="Q260">
        <v>3</v>
      </c>
      <c r="R260">
        <v>3</v>
      </c>
      <c r="S260">
        <v>3</v>
      </c>
      <c r="T260">
        <v>100</v>
      </c>
      <c r="U260" s="1">
        <v>44960.4375</v>
      </c>
      <c r="V260" s="1">
        <v>45027.963888888888</v>
      </c>
      <c r="W260" t="s">
        <v>100</v>
      </c>
      <c r="Z260" s="13">
        <f t="shared" si="35"/>
        <v>67.526388888887595</v>
      </c>
      <c r="AB260" t="s">
        <v>300</v>
      </c>
      <c r="AC260">
        <v>633587</v>
      </c>
      <c r="AD260" t="s">
        <v>390</v>
      </c>
      <c r="AI260" s="2">
        <v>44960</v>
      </c>
      <c r="AJ260" t="s">
        <v>81</v>
      </c>
      <c r="AK260" t="s">
        <v>46</v>
      </c>
      <c r="AN260" s="24">
        <f t="shared" si="40"/>
        <v>1</v>
      </c>
      <c r="AP260" t="s">
        <v>2444</v>
      </c>
      <c r="AQ260" s="21">
        <v>45055.594444444447</v>
      </c>
      <c r="AR260" s="20">
        <v>3</v>
      </c>
      <c r="AS260" s="21">
        <v>44968</v>
      </c>
      <c r="AT260" s="21">
        <f t="shared" si="36"/>
        <v>44968.333333333336</v>
      </c>
      <c r="AU260" s="21">
        <f t="shared" si="33"/>
        <v>44968.458333333336</v>
      </c>
      <c r="AV260" s="21">
        <v>45027.963888888888</v>
      </c>
      <c r="AW260" s="1">
        <f t="shared" si="37"/>
        <v>44968.333333333336</v>
      </c>
      <c r="AX260">
        <v>1.211111111108039</v>
      </c>
      <c r="BA260">
        <f t="shared" si="38"/>
        <v>0.125</v>
      </c>
      <c r="BB260">
        <v>3</v>
      </c>
      <c r="BC260">
        <f t="shared" si="39"/>
        <v>30000</v>
      </c>
    </row>
    <row r="261" spans="1:55" x14ac:dyDescent="0.25">
      <c r="A261">
        <v>51777</v>
      </c>
      <c r="B261" t="s">
        <v>35</v>
      </c>
      <c r="C261" t="s">
        <v>36</v>
      </c>
      <c r="E261" t="str">
        <f t="shared" si="34"/>
        <v>EI-</v>
      </c>
      <c r="F261" t="s">
        <v>20</v>
      </c>
      <c r="G261" t="s">
        <v>37</v>
      </c>
      <c r="H261" t="s">
        <v>2090</v>
      </c>
      <c r="I261" t="s">
        <v>39</v>
      </c>
      <c r="J261" t="s">
        <v>40</v>
      </c>
      <c r="K261" s="1">
        <v>45259.54583333333</v>
      </c>
      <c r="L261" t="s">
        <v>41</v>
      </c>
      <c r="N261" s="2">
        <v>45184</v>
      </c>
      <c r="O261" s="2">
        <v>45184</v>
      </c>
      <c r="P261">
        <v>3</v>
      </c>
      <c r="Q261">
        <v>3</v>
      </c>
      <c r="R261">
        <v>3</v>
      </c>
      <c r="S261">
        <v>3</v>
      </c>
      <c r="T261">
        <v>100</v>
      </c>
      <c r="U261" s="1">
        <v>45184.675000000003</v>
      </c>
      <c r="V261" s="1">
        <v>45259.54583333333</v>
      </c>
      <c r="W261" t="s">
        <v>39</v>
      </c>
      <c r="Z261" s="13">
        <f t="shared" si="35"/>
        <v>74.870833333327028</v>
      </c>
      <c r="AB261" t="s">
        <v>265</v>
      </c>
      <c r="AC261">
        <v>633459</v>
      </c>
      <c r="AD261" t="s">
        <v>43</v>
      </c>
      <c r="AF261" t="s">
        <v>40</v>
      </c>
      <c r="AI261" s="2">
        <v>45184</v>
      </c>
      <c r="AJ261" t="s">
        <v>43</v>
      </c>
      <c r="AK261" t="s">
        <v>46</v>
      </c>
      <c r="AN261" s="24">
        <f t="shared" si="40"/>
        <v>1</v>
      </c>
      <c r="AP261" t="s">
        <v>2441</v>
      </c>
      <c r="AQ261" s="21">
        <v>45005.490277777775</v>
      </c>
      <c r="AR261" s="20">
        <v>3</v>
      </c>
      <c r="AS261" s="21">
        <v>45184</v>
      </c>
      <c r="AT261" s="21">
        <f t="shared" si="36"/>
        <v>45184.333333333336</v>
      </c>
      <c r="AU261" s="21">
        <f t="shared" si="33"/>
        <v>45184.458333333336</v>
      </c>
      <c r="AV261" s="21">
        <v>45259.54583333333</v>
      </c>
      <c r="AW261" s="1">
        <f t="shared" si="37"/>
        <v>45184.333333333336</v>
      </c>
      <c r="AX261">
        <v>1.227083333338669</v>
      </c>
      <c r="BA261">
        <f t="shared" si="38"/>
        <v>0.125</v>
      </c>
      <c r="BB261">
        <v>3</v>
      </c>
      <c r="BC261">
        <f t="shared" si="39"/>
        <v>30000</v>
      </c>
    </row>
    <row r="262" spans="1:55" x14ac:dyDescent="0.25">
      <c r="A262">
        <v>40042</v>
      </c>
      <c r="B262" t="s">
        <v>35</v>
      </c>
      <c r="C262" t="s">
        <v>36</v>
      </c>
      <c r="E262" t="str">
        <f t="shared" si="34"/>
        <v>EI-</v>
      </c>
      <c r="F262" t="s">
        <v>20</v>
      </c>
      <c r="G262" t="s">
        <v>37</v>
      </c>
      <c r="H262" t="s">
        <v>361</v>
      </c>
      <c r="I262" t="s">
        <v>39</v>
      </c>
      <c r="J262" t="s">
        <v>68</v>
      </c>
      <c r="K262" s="1">
        <v>45020.477083333331</v>
      </c>
      <c r="L262" t="s">
        <v>41</v>
      </c>
      <c r="N262" s="2">
        <v>45020</v>
      </c>
      <c r="O262" s="2">
        <v>45020</v>
      </c>
      <c r="P262">
        <v>3</v>
      </c>
      <c r="Q262">
        <v>3</v>
      </c>
      <c r="R262">
        <v>3</v>
      </c>
      <c r="S262">
        <v>3</v>
      </c>
      <c r="T262">
        <v>100</v>
      </c>
      <c r="U262" s="1">
        <v>44944.640277777777</v>
      </c>
      <c r="V262" s="1">
        <v>45020.477083333331</v>
      </c>
      <c r="W262" t="s">
        <v>68</v>
      </c>
      <c r="Z262" s="13">
        <f t="shared" si="35"/>
        <v>75.836805555554747</v>
      </c>
      <c r="AB262" t="s">
        <v>362</v>
      </c>
      <c r="AC262">
        <v>635395</v>
      </c>
      <c r="AD262" t="s">
        <v>363</v>
      </c>
      <c r="AF262" t="s">
        <v>364</v>
      </c>
      <c r="AI262" s="2">
        <v>44944</v>
      </c>
      <c r="AJ262" t="s">
        <v>230</v>
      </c>
      <c r="AK262" t="s">
        <v>46</v>
      </c>
      <c r="AN262" s="24">
        <f t="shared" si="40"/>
        <v>1</v>
      </c>
      <c r="AP262" t="s">
        <v>2444</v>
      </c>
      <c r="AQ262" s="21">
        <v>45189.477083333331</v>
      </c>
      <c r="AR262" s="20">
        <v>3</v>
      </c>
      <c r="AS262" s="21">
        <v>45020</v>
      </c>
      <c r="AT262" s="21">
        <f t="shared" si="36"/>
        <v>45020.333333333336</v>
      </c>
      <c r="AU262" s="21">
        <f t="shared" si="33"/>
        <v>45020.458333333336</v>
      </c>
      <c r="AV262" s="21">
        <v>45020.477083333331</v>
      </c>
      <c r="AW262" s="1">
        <f t="shared" si="37"/>
        <v>45020.333333333336</v>
      </c>
      <c r="AX262">
        <v>1.2298611111109494</v>
      </c>
      <c r="BA262">
        <f t="shared" si="38"/>
        <v>0.125</v>
      </c>
      <c r="BB262">
        <v>3</v>
      </c>
      <c r="BC262">
        <f t="shared" si="39"/>
        <v>30000</v>
      </c>
    </row>
    <row r="263" spans="1:55" x14ac:dyDescent="0.25">
      <c r="A263">
        <v>41239</v>
      </c>
      <c r="B263" t="s">
        <v>35</v>
      </c>
      <c r="C263" t="s">
        <v>36</v>
      </c>
      <c r="E263" t="str">
        <f t="shared" si="34"/>
        <v>EI-</v>
      </c>
      <c r="F263" t="s">
        <v>20</v>
      </c>
      <c r="G263" t="s">
        <v>37</v>
      </c>
      <c r="H263" t="s">
        <v>347</v>
      </c>
      <c r="I263" t="s">
        <v>39</v>
      </c>
      <c r="J263" t="s">
        <v>68</v>
      </c>
      <c r="K263" s="1">
        <v>45055.834722222222</v>
      </c>
      <c r="L263" t="s">
        <v>41</v>
      </c>
      <c r="N263" s="2">
        <v>44981</v>
      </c>
      <c r="O263" s="2">
        <v>44981</v>
      </c>
      <c r="P263">
        <v>3</v>
      </c>
      <c r="Q263">
        <v>3</v>
      </c>
      <c r="R263">
        <v>3</v>
      </c>
      <c r="S263">
        <v>3</v>
      </c>
      <c r="T263">
        <v>100</v>
      </c>
      <c r="U263" s="1">
        <v>44979.464583333334</v>
      </c>
      <c r="V263" s="1">
        <v>45055.834722222222</v>
      </c>
      <c r="W263" t="s">
        <v>68</v>
      </c>
      <c r="Z263" s="13">
        <f t="shared" si="35"/>
        <v>76.370138888887595</v>
      </c>
      <c r="AB263" t="s">
        <v>107</v>
      </c>
      <c r="AC263" t="s">
        <v>108</v>
      </c>
      <c r="AD263" t="s">
        <v>109</v>
      </c>
      <c r="AF263" t="s">
        <v>92</v>
      </c>
      <c r="AI263" s="2">
        <v>44979</v>
      </c>
      <c r="AJ263" t="s">
        <v>110</v>
      </c>
      <c r="AK263" t="s">
        <v>46</v>
      </c>
      <c r="AN263" s="24">
        <f t="shared" si="40"/>
        <v>1</v>
      </c>
      <c r="AP263" t="s">
        <v>2441</v>
      </c>
      <c r="AQ263" s="21">
        <v>45111.629861111112</v>
      </c>
      <c r="AR263" s="20">
        <v>3</v>
      </c>
      <c r="AS263" s="21">
        <v>44981</v>
      </c>
      <c r="AT263" s="21">
        <f t="shared" si="36"/>
        <v>44981.333333333336</v>
      </c>
      <c r="AU263" s="21">
        <f t="shared" si="33"/>
        <v>44981.458333333336</v>
      </c>
      <c r="AV263" s="21">
        <v>45055.834722222222</v>
      </c>
      <c r="AW263" s="1">
        <f t="shared" si="37"/>
        <v>44981.333333333336</v>
      </c>
      <c r="AX263">
        <v>1.25</v>
      </c>
      <c r="BA263">
        <f t="shared" si="38"/>
        <v>0.125</v>
      </c>
      <c r="BB263">
        <v>3</v>
      </c>
      <c r="BC263">
        <f t="shared" si="39"/>
        <v>30000</v>
      </c>
    </row>
    <row r="264" spans="1:55" x14ac:dyDescent="0.25">
      <c r="A264">
        <v>51600</v>
      </c>
      <c r="B264" t="s">
        <v>35</v>
      </c>
      <c r="C264" t="s">
        <v>36</v>
      </c>
      <c r="E264" t="str">
        <f t="shared" si="34"/>
        <v>RE-</v>
      </c>
      <c r="F264" t="s">
        <v>20</v>
      </c>
      <c r="G264" t="s">
        <v>37</v>
      </c>
      <c r="H264" t="s">
        <v>2066</v>
      </c>
      <c r="I264" t="s">
        <v>39</v>
      </c>
      <c r="J264" t="s">
        <v>179</v>
      </c>
      <c r="K264" s="1">
        <v>45274.675000000003</v>
      </c>
      <c r="L264" t="s">
        <v>41</v>
      </c>
      <c r="N264" s="2">
        <v>45182</v>
      </c>
      <c r="O264" s="2">
        <v>45182</v>
      </c>
      <c r="P264">
        <v>3</v>
      </c>
      <c r="Q264">
        <v>3</v>
      </c>
      <c r="R264">
        <v>3</v>
      </c>
      <c r="S264">
        <v>3</v>
      </c>
      <c r="T264">
        <v>100</v>
      </c>
      <c r="U264" s="1">
        <v>45182.40347222222</v>
      </c>
      <c r="V264" s="1">
        <v>45259.546527777777</v>
      </c>
      <c r="W264" t="s">
        <v>179</v>
      </c>
      <c r="Z264" s="13">
        <f t="shared" si="35"/>
        <v>77.143055555556202</v>
      </c>
      <c r="AB264" t="s">
        <v>59</v>
      </c>
      <c r="AC264">
        <v>633459</v>
      </c>
      <c r="AD264" t="s">
        <v>43</v>
      </c>
      <c r="AF264" t="s">
        <v>100</v>
      </c>
      <c r="AI264" s="2">
        <v>45182</v>
      </c>
      <c r="AJ264" t="s">
        <v>43</v>
      </c>
      <c r="AK264" t="s">
        <v>46</v>
      </c>
      <c r="AN264" s="24">
        <f t="shared" si="40"/>
        <v>1</v>
      </c>
      <c r="AP264" t="s">
        <v>2441</v>
      </c>
      <c r="AQ264" s="21">
        <v>45078.611805555556</v>
      </c>
      <c r="AR264" s="20">
        <v>3</v>
      </c>
      <c r="AS264" s="21">
        <v>45182</v>
      </c>
      <c r="AT264" s="21">
        <f t="shared" si="36"/>
        <v>45182.333333333336</v>
      </c>
      <c r="AU264" s="21">
        <f t="shared" si="33"/>
        <v>45182.458333333336</v>
      </c>
      <c r="AV264" s="21">
        <v>45259.546527777777</v>
      </c>
      <c r="AW264" s="1">
        <f t="shared" si="37"/>
        <v>45182.333333333336</v>
      </c>
      <c r="AX264">
        <v>1.2569444444452529</v>
      </c>
      <c r="BA264">
        <f t="shared" si="38"/>
        <v>0.125</v>
      </c>
      <c r="BB264">
        <v>3</v>
      </c>
      <c r="BC264">
        <f t="shared" si="39"/>
        <v>30000</v>
      </c>
    </row>
    <row r="265" spans="1:55" x14ac:dyDescent="0.25">
      <c r="A265">
        <v>42237</v>
      </c>
      <c r="B265" t="s">
        <v>35</v>
      </c>
      <c r="C265" t="s">
        <v>36</v>
      </c>
      <c r="E265" t="str">
        <f t="shared" si="34"/>
        <v>EI-</v>
      </c>
      <c r="F265" t="s">
        <v>20</v>
      </c>
      <c r="G265" t="s">
        <v>37</v>
      </c>
      <c r="H265" t="s">
        <v>567</v>
      </c>
      <c r="I265" t="s">
        <v>39</v>
      </c>
      <c r="J265" t="s">
        <v>159</v>
      </c>
      <c r="K265" s="1">
        <v>45079.54583333333</v>
      </c>
      <c r="L265" t="s">
        <v>41</v>
      </c>
      <c r="N265" s="2">
        <v>45001</v>
      </c>
      <c r="O265" s="2">
        <v>45001</v>
      </c>
      <c r="P265">
        <v>3</v>
      </c>
      <c r="Q265">
        <v>3</v>
      </c>
      <c r="R265">
        <v>3</v>
      </c>
      <c r="S265">
        <v>3</v>
      </c>
      <c r="T265">
        <v>100</v>
      </c>
      <c r="U265" s="1">
        <v>45001.649305555555</v>
      </c>
      <c r="V265" s="1">
        <v>45079.54583333333</v>
      </c>
      <c r="W265" t="s">
        <v>159</v>
      </c>
      <c r="Y265" t="s">
        <v>568</v>
      </c>
      <c r="Z265" s="13">
        <f t="shared" si="35"/>
        <v>77.896527777775191</v>
      </c>
      <c r="AB265" t="s">
        <v>569</v>
      </c>
      <c r="AC265">
        <v>633744</v>
      </c>
      <c r="AD265" t="s">
        <v>123</v>
      </c>
      <c r="AF265" t="s">
        <v>92</v>
      </c>
      <c r="AI265" s="2">
        <v>45001</v>
      </c>
      <c r="AJ265" t="s">
        <v>123</v>
      </c>
      <c r="AK265" t="s">
        <v>46</v>
      </c>
      <c r="AN265" s="24">
        <f t="shared" si="40"/>
        <v>1</v>
      </c>
      <c r="AP265" t="s">
        <v>2444</v>
      </c>
      <c r="AQ265" s="21">
        <v>45068.772222222222</v>
      </c>
      <c r="AR265" s="20">
        <v>3</v>
      </c>
      <c r="AS265" s="21">
        <v>45001</v>
      </c>
      <c r="AT265" s="21">
        <f t="shared" si="36"/>
        <v>45001.333333333336</v>
      </c>
      <c r="AU265" s="21">
        <f t="shared" si="33"/>
        <v>45001.458333333336</v>
      </c>
      <c r="AV265" s="21">
        <v>45079.54583333333</v>
      </c>
      <c r="AW265" s="1">
        <f t="shared" si="37"/>
        <v>45001.333333333336</v>
      </c>
      <c r="AX265">
        <v>1.2743055555547471</v>
      </c>
      <c r="BA265">
        <f t="shared" si="38"/>
        <v>0.125</v>
      </c>
      <c r="BB265">
        <v>3</v>
      </c>
      <c r="BC265">
        <f t="shared" si="39"/>
        <v>30000</v>
      </c>
    </row>
    <row r="266" spans="1:55" x14ac:dyDescent="0.25">
      <c r="A266">
        <v>51533</v>
      </c>
      <c r="B266" t="s">
        <v>35</v>
      </c>
      <c r="C266" t="s">
        <v>36</v>
      </c>
      <c r="E266" t="str">
        <f t="shared" si="34"/>
        <v>EI-</v>
      </c>
      <c r="F266" t="s">
        <v>20</v>
      </c>
      <c r="G266" t="s">
        <v>37</v>
      </c>
      <c r="H266" t="s">
        <v>2059</v>
      </c>
      <c r="I266" t="s">
        <v>39</v>
      </c>
      <c r="J266" t="s">
        <v>40</v>
      </c>
      <c r="K266" s="1">
        <v>45259.548611111109</v>
      </c>
      <c r="L266" t="s">
        <v>41</v>
      </c>
      <c r="N266" s="2">
        <v>45181</v>
      </c>
      <c r="O266" s="2">
        <v>45181</v>
      </c>
      <c r="P266">
        <v>3</v>
      </c>
      <c r="Q266">
        <v>3</v>
      </c>
      <c r="R266">
        <v>3</v>
      </c>
      <c r="S266">
        <v>3</v>
      </c>
      <c r="T266">
        <v>100</v>
      </c>
      <c r="U266" s="1">
        <v>45181.48333333333</v>
      </c>
      <c r="V266" s="1">
        <v>45259.548611111109</v>
      </c>
      <c r="W266" t="s">
        <v>39</v>
      </c>
      <c r="Z266" s="13">
        <f t="shared" si="35"/>
        <v>78.065277777779556</v>
      </c>
      <c r="AB266" t="s">
        <v>57</v>
      </c>
      <c r="AC266">
        <v>633459</v>
      </c>
      <c r="AD266" t="s">
        <v>43</v>
      </c>
      <c r="AF266" t="s">
        <v>1102</v>
      </c>
      <c r="AI266" s="2">
        <v>45181</v>
      </c>
      <c r="AJ266" t="s">
        <v>43</v>
      </c>
      <c r="AK266" t="s">
        <v>46</v>
      </c>
      <c r="AN266" s="24">
        <f t="shared" si="40"/>
        <v>1</v>
      </c>
      <c r="AP266" t="s">
        <v>2441</v>
      </c>
      <c r="AQ266" s="21">
        <v>45198.478472222225</v>
      </c>
      <c r="AR266" s="20">
        <v>3</v>
      </c>
      <c r="AS266" s="21">
        <v>45181</v>
      </c>
      <c r="AT266" s="21">
        <f t="shared" si="36"/>
        <v>45181.333333333336</v>
      </c>
      <c r="AU266" s="21">
        <f t="shared" si="33"/>
        <v>45181.458333333336</v>
      </c>
      <c r="AV266" s="21">
        <v>45259.548611111109</v>
      </c>
      <c r="AW266" s="1">
        <f t="shared" si="37"/>
        <v>45181.333333333336</v>
      </c>
      <c r="AX266">
        <v>1.3125</v>
      </c>
      <c r="BA266">
        <f t="shared" si="38"/>
        <v>0.125</v>
      </c>
      <c r="BB266">
        <v>3</v>
      </c>
      <c r="BC266">
        <f t="shared" si="39"/>
        <v>30000</v>
      </c>
    </row>
    <row r="267" spans="1:55" x14ac:dyDescent="0.25">
      <c r="A267">
        <v>51530</v>
      </c>
      <c r="B267" t="s">
        <v>35</v>
      </c>
      <c r="C267" t="s">
        <v>36</v>
      </c>
      <c r="E267" t="str">
        <f t="shared" si="34"/>
        <v>RE-</v>
      </c>
      <c r="F267" t="s">
        <v>20</v>
      </c>
      <c r="G267" t="s">
        <v>37</v>
      </c>
      <c r="H267" t="s">
        <v>2057</v>
      </c>
      <c r="I267" t="s">
        <v>39</v>
      </c>
      <c r="J267" t="s">
        <v>100</v>
      </c>
      <c r="K267" s="1">
        <v>45259.549305555556</v>
      </c>
      <c r="L267" t="s">
        <v>41</v>
      </c>
      <c r="N267" s="2">
        <v>45181</v>
      </c>
      <c r="O267" s="2">
        <v>45181</v>
      </c>
      <c r="P267">
        <v>3</v>
      </c>
      <c r="Q267">
        <v>3</v>
      </c>
      <c r="R267">
        <v>3</v>
      </c>
      <c r="S267">
        <v>3</v>
      </c>
      <c r="T267">
        <v>100</v>
      </c>
      <c r="U267" s="1">
        <v>45181.472916666666</v>
      </c>
      <c r="V267" s="1">
        <v>45259.549305555556</v>
      </c>
      <c r="W267" t="s">
        <v>39</v>
      </c>
      <c r="Z267" s="13">
        <f t="shared" si="35"/>
        <v>78.076388888890506</v>
      </c>
      <c r="AB267" t="s">
        <v>2058</v>
      </c>
      <c r="AC267">
        <v>633459</v>
      </c>
      <c r="AD267" t="s">
        <v>43</v>
      </c>
      <c r="AF267" t="s">
        <v>100</v>
      </c>
      <c r="AI267" s="2">
        <v>45181</v>
      </c>
      <c r="AJ267" t="s">
        <v>43</v>
      </c>
      <c r="AK267" t="s">
        <v>46</v>
      </c>
      <c r="AN267" s="24">
        <f t="shared" si="40"/>
        <v>1</v>
      </c>
      <c r="AP267" t="s">
        <v>2441</v>
      </c>
      <c r="AQ267" s="21">
        <v>45139.50277777778</v>
      </c>
      <c r="AR267" s="20">
        <v>3</v>
      </c>
      <c r="AS267" s="21">
        <v>45181</v>
      </c>
      <c r="AT267" s="21">
        <f t="shared" si="36"/>
        <v>45181.333333333336</v>
      </c>
      <c r="AU267" s="21">
        <f t="shared" si="33"/>
        <v>45181.458333333336</v>
      </c>
      <c r="AV267" s="21">
        <v>45259.549305555556</v>
      </c>
      <c r="AW267" s="1">
        <f t="shared" si="37"/>
        <v>45181.333333333336</v>
      </c>
      <c r="AX267">
        <v>1.3159722222189885</v>
      </c>
      <c r="BA267">
        <f t="shared" si="38"/>
        <v>0.125</v>
      </c>
      <c r="BB267">
        <v>3</v>
      </c>
      <c r="BC267">
        <f t="shared" si="39"/>
        <v>30000</v>
      </c>
    </row>
    <row r="268" spans="1:55" x14ac:dyDescent="0.25">
      <c r="A268">
        <v>39758</v>
      </c>
      <c r="B268" t="s">
        <v>35</v>
      </c>
      <c r="C268" t="s">
        <v>36</v>
      </c>
      <c r="E268" t="str">
        <f t="shared" si="34"/>
        <v>EI-</v>
      </c>
      <c r="F268" t="s">
        <v>20</v>
      </c>
      <c r="G268" t="s">
        <v>47</v>
      </c>
      <c r="H268" t="s">
        <v>605</v>
      </c>
      <c r="I268" t="s">
        <v>39</v>
      </c>
      <c r="J268" t="s">
        <v>159</v>
      </c>
      <c r="K268" s="1">
        <v>45016.341666666667</v>
      </c>
      <c r="L268" t="s">
        <v>41</v>
      </c>
      <c r="N268" s="2">
        <v>45015</v>
      </c>
      <c r="O268" s="2">
        <v>45015</v>
      </c>
      <c r="P268">
        <v>3</v>
      </c>
      <c r="Q268">
        <v>3</v>
      </c>
      <c r="R268">
        <v>3</v>
      </c>
      <c r="S268">
        <v>3</v>
      </c>
      <c r="T268">
        <v>100</v>
      </c>
      <c r="U268" s="1">
        <v>44935.642361111109</v>
      </c>
      <c r="V268" s="1">
        <v>45016.341666666667</v>
      </c>
      <c r="W268" t="s">
        <v>159</v>
      </c>
      <c r="Z268" s="13">
        <f t="shared" si="35"/>
        <v>80.699305555557657</v>
      </c>
      <c r="AB268" t="s">
        <v>357</v>
      </c>
      <c r="AC268" t="s">
        <v>54</v>
      </c>
      <c r="AD268" t="s">
        <v>606</v>
      </c>
      <c r="AI268" s="2">
        <v>44935</v>
      </c>
      <c r="AJ268" t="s">
        <v>81</v>
      </c>
      <c r="AK268" t="s">
        <v>46</v>
      </c>
      <c r="AN268" s="24">
        <f t="shared" si="40"/>
        <v>1</v>
      </c>
      <c r="AP268" t="s">
        <v>2443</v>
      </c>
      <c r="AQ268" s="21">
        <v>45131.420138888891</v>
      </c>
      <c r="AR268" s="20">
        <v>3</v>
      </c>
      <c r="AS268" s="21">
        <v>45015</v>
      </c>
      <c r="AT268" s="21">
        <f t="shared" si="36"/>
        <v>45015.333333333336</v>
      </c>
      <c r="AU268" s="21">
        <f t="shared" si="33"/>
        <v>45015.458333333336</v>
      </c>
      <c r="AV268" s="21">
        <v>45016.341666666667</v>
      </c>
      <c r="AW268" s="1">
        <f t="shared" si="37"/>
        <v>45015.333333333336</v>
      </c>
      <c r="AX268">
        <v>1.3194444444452529</v>
      </c>
      <c r="BA268">
        <f t="shared" si="38"/>
        <v>0.125</v>
      </c>
      <c r="BB268">
        <v>3</v>
      </c>
      <c r="BC268">
        <f t="shared" si="39"/>
        <v>30000</v>
      </c>
    </row>
    <row r="269" spans="1:55" x14ac:dyDescent="0.25">
      <c r="A269">
        <v>46830</v>
      </c>
      <c r="B269" t="s">
        <v>35</v>
      </c>
      <c r="C269" t="s">
        <v>36</v>
      </c>
      <c r="E269" t="str">
        <f t="shared" si="34"/>
        <v>EI-</v>
      </c>
      <c r="F269" t="s">
        <v>20</v>
      </c>
      <c r="G269" t="s">
        <v>37</v>
      </c>
      <c r="H269" t="s">
        <v>1548</v>
      </c>
      <c r="I269" t="s">
        <v>39</v>
      </c>
      <c r="J269" t="s">
        <v>92</v>
      </c>
      <c r="K269" s="1">
        <v>45175.880555555559</v>
      </c>
      <c r="L269" t="s">
        <v>41</v>
      </c>
      <c r="N269" s="2">
        <v>45182</v>
      </c>
      <c r="O269" s="2">
        <v>45182</v>
      </c>
      <c r="P269">
        <v>3</v>
      </c>
      <c r="Q269">
        <v>3</v>
      </c>
      <c r="R269">
        <v>3</v>
      </c>
      <c r="S269">
        <v>3</v>
      </c>
      <c r="T269">
        <v>100</v>
      </c>
      <c r="U269" s="1">
        <v>45092.874305555553</v>
      </c>
      <c r="V269" s="1">
        <v>45175.880555555559</v>
      </c>
      <c r="W269" t="s">
        <v>92</v>
      </c>
      <c r="Z269" s="13">
        <f t="shared" si="35"/>
        <v>83.006250000005821</v>
      </c>
      <c r="AB269" t="s">
        <v>579</v>
      </c>
      <c r="AC269" t="s">
        <v>1293</v>
      </c>
      <c r="AD269" t="s">
        <v>1294</v>
      </c>
      <c r="AF269" t="s">
        <v>92</v>
      </c>
      <c r="AI269" s="2">
        <v>45092</v>
      </c>
      <c r="AJ269" t="s">
        <v>375</v>
      </c>
      <c r="AK269" t="s">
        <v>46</v>
      </c>
      <c r="AN269" s="24" t="str">
        <f t="shared" si="40"/>
        <v xml:space="preserve"> </v>
      </c>
      <c r="AP269" t="s">
        <v>2441</v>
      </c>
      <c r="AQ269" s="21">
        <v>45107.564583333333</v>
      </c>
      <c r="AR269" s="20">
        <v>3</v>
      </c>
      <c r="AS269" s="21">
        <v>45182</v>
      </c>
      <c r="AT269" s="21">
        <f t="shared" si="36"/>
        <v>45182.333333333336</v>
      </c>
      <c r="AU269" s="21">
        <f t="shared" si="33"/>
        <v>45182.458333333336</v>
      </c>
      <c r="AV269" s="21">
        <v>45175.880555555559</v>
      </c>
      <c r="AW269" s="1">
        <f t="shared" si="37"/>
        <v>45182.333333333336</v>
      </c>
      <c r="AX269">
        <v>1.327777777776646</v>
      </c>
      <c r="BA269">
        <f t="shared" si="38"/>
        <v>0.125</v>
      </c>
      <c r="BB269">
        <v>3</v>
      </c>
      <c r="BC269">
        <f t="shared" si="39"/>
        <v>30000</v>
      </c>
    </row>
    <row r="270" spans="1:55" x14ac:dyDescent="0.25">
      <c r="A270">
        <v>47694</v>
      </c>
      <c r="B270" t="s">
        <v>35</v>
      </c>
      <c r="C270" t="s">
        <v>36</v>
      </c>
      <c r="E270" t="str">
        <f t="shared" si="34"/>
        <v>EI-</v>
      </c>
      <c r="F270" t="s">
        <v>20</v>
      </c>
      <c r="G270" t="s">
        <v>37</v>
      </c>
      <c r="H270" t="s">
        <v>1674</v>
      </c>
      <c r="I270" t="s">
        <v>39</v>
      </c>
      <c r="J270" t="s">
        <v>92</v>
      </c>
      <c r="K270" s="1">
        <v>45198.506944444445</v>
      </c>
      <c r="L270" t="s">
        <v>41</v>
      </c>
      <c r="N270" s="2">
        <v>45198</v>
      </c>
      <c r="O270" s="2">
        <v>45198</v>
      </c>
      <c r="P270">
        <v>3</v>
      </c>
      <c r="Q270">
        <v>3</v>
      </c>
      <c r="R270">
        <v>3</v>
      </c>
      <c r="S270">
        <v>3</v>
      </c>
      <c r="T270">
        <v>100</v>
      </c>
      <c r="U270" s="1">
        <v>45114.630555555559</v>
      </c>
      <c r="V270" s="1">
        <v>45198.506944444445</v>
      </c>
      <c r="W270" t="s">
        <v>92</v>
      </c>
      <c r="Z270" s="13">
        <f t="shared" si="35"/>
        <v>83.87638888888614</v>
      </c>
      <c r="AB270" t="s">
        <v>357</v>
      </c>
      <c r="AC270">
        <v>633776</v>
      </c>
      <c r="AD270" t="s">
        <v>358</v>
      </c>
      <c r="AF270" t="s">
        <v>92</v>
      </c>
      <c r="AI270" s="2">
        <v>45114</v>
      </c>
      <c r="AJ270" t="s">
        <v>360</v>
      </c>
      <c r="AK270" t="s">
        <v>46</v>
      </c>
      <c r="AN270" s="24">
        <f t="shared" si="40"/>
        <v>1</v>
      </c>
      <c r="AP270" t="s">
        <v>2443</v>
      </c>
      <c r="AQ270" s="21">
        <v>45019.390277777777</v>
      </c>
      <c r="AR270" s="20">
        <v>3</v>
      </c>
      <c r="AS270" s="21">
        <v>45198</v>
      </c>
      <c r="AT270" s="21">
        <f t="shared" si="36"/>
        <v>45198.333333333336</v>
      </c>
      <c r="AU270" s="21">
        <f t="shared" si="33"/>
        <v>45198.458333333336</v>
      </c>
      <c r="AV270" s="21">
        <v>45198.506944444445</v>
      </c>
      <c r="AW270" s="1">
        <f t="shared" si="37"/>
        <v>45198.333333333336</v>
      </c>
      <c r="AX270">
        <v>1.3388888888875954</v>
      </c>
      <c r="BA270">
        <f t="shared" si="38"/>
        <v>0.125</v>
      </c>
      <c r="BB270">
        <v>3</v>
      </c>
      <c r="BC270">
        <f t="shared" si="39"/>
        <v>30000</v>
      </c>
    </row>
    <row r="271" spans="1:55" x14ac:dyDescent="0.25">
      <c r="A271">
        <v>55510</v>
      </c>
      <c r="B271" t="s">
        <v>35</v>
      </c>
      <c r="C271" t="s">
        <v>36</v>
      </c>
      <c r="E271" t="str">
        <f t="shared" si="34"/>
        <v>EI-</v>
      </c>
      <c r="F271" t="s">
        <v>20</v>
      </c>
      <c r="G271" t="s">
        <v>37</v>
      </c>
      <c r="H271" t="s">
        <v>2319</v>
      </c>
      <c r="I271" t="s">
        <v>39</v>
      </c>
      <c r="J271" t="s">
        <v>92</v>
      </c>
      <c r="K271" s="1">
        <v>45351.466666666667</v>
      </c>
      <c r="L271" t="s">
        <v>41</v>
      </c>
      <c r="N271" s="2">
        <v>45268</v>
      </c>
      <c r="O271" s="2">
        <v>45268</v>
      </c>
      <c r="P271">
        <v>3</v>
      </c>
      <c r="Q271">
        <v>3</v>
      </c>
      <c r="R271">
        <v>3</v>
      </c>
      <c r="S271">
        <v>3</v>
      </c>
      <c r="T271">
        <v>100</v>
      </c>
      <c r="U271" s="1">
        <v>45265.377083333333</v>
      </c>
      <c r="V271" s="1">
        <v>45351.466666666667</v>
      </c>
      <c r="W271" t="s">
        <v>92</v>
      </c>
      <c r="Z271" s="13">
        <f t="shared" si="35"/>
        <v>86.089583333334303</v>
      </c>
      <c r="AB271" t="s">
        <v>234</v>
      </c>
      <c r="AC271">
        <v>633413</v>
      </c>
      <c r="AD271" t="s">
        <v>80</v>
      </c>
      <c r="AF271" t="s">
        <v>92</v>
      </c>
      <c r="AI271" s="2">
        <v>45265</v>
      </c>
      <c r="AJ271" t="s">
        <v>93</v>
      </c>
      <c r="AK271" t="s">
        <v>46</v>
      </c>
      <c r="AN271" s="24">
        <f t="shared" si="40"/>
        <v>1</v>
      </c>
      <c r="AP271" t="s">
        <v>2441</v>
      </c>
      <c r="AQ271" s="21">
        <v>45124.636805555558</v>
      </c>
      <c r="AR271" s="20">
        <v>3</v>
      </c>
      <c r="AS271" s="21">
        <v>45268</v>
      </c>
      <c r="AT271" s="21">
        <f t="shared" si="36"/>
        <v>45268.333333333336</v>
      </c>
      <c r="AU271" s="21">
        <f t="shared" si="33"/>
        <v>45268.458333333336</v>
      </c>
      <c r="AV271" s="21">
        <v>45351.466666666667</v>
      </c>
      <c r="AW271" s="1">
        <f t="shared" si="37"/>
        <v>45268.333333333336</v>
      </c>
      <c r="AX271">
        <v>1.3395833333343035</v>
      </c>
      <c r="BA271">
        <f t="shared" si="38"/>
        <v>0.125</v>
      </c>
      <c r="BB271">
        <v>3</v>
      </c>
      <c r="BC271">
        <f t="shared" si="39"/>
        <v>30000</v>
      </c>
    </row>
    <row r="272" spans="1:55" x14ac:dyDescent="0.25">
      <c r="A272">
        <v>42597</v>
      </c>
      <c r="B272" t="s">
        <v>35</v>
      </c>
      <c r="C272" t="s">
        <v>36</v>
      </c>
      <c r="E272" t="str">
        <f t="shared" si="34"/>
        <v>EI-</v>
      </c>
      <c r="F272" t="s">
        <v>20</v>
      </c>
      <c r="G272" t="s">
        <v>37</v>
      </c>
      <c r="H272" t="s">
        <v>610</v>
      </c>
      <c r="I272" t="s">
        <v>39</v>
      </c>
      <c r="J272" t="s">
        <v>92</v>
      </c>
      <c r="K272" s="1">
        <v>45097.636805555558</v>
      </c>
      <c r="L272" t="s">
        <v>41</v>
      </c>
      <c r="N272" s="2">
        <v>45078</v>
      </c>
      <c r="O272" s="2">
        <v>45078</v>
      </c>
      <c r="P272">
        <v>3</v>
      </c>
      <c r="Q272">
        <v>3</v>
      </c>
      <c r="R272">
        <v>3</v>
      </c>
      <c r="S272">
        <v>3</v>
      </c>
      <c r="T272">
        <v>100</v>
      </c>
      <c r="U272" s="1">
        <v>45009.497916666667</v>
      </c>
      <c r="V272" s="1">
        <v>45097.636805555558</v>
      </c>
      <c r="W272" t="s">
        <v>92</v>
      </c>
      <c r="Z272" s="13">
        <f t="shared" si="35"/>
        <v>88.138888888890506</v>
      </c>
      <c r="AB272" t="s">
        <v>611</v>
      </c>
      <c r="AC272">
        <v>633658</v>
      </c>
      <c r="AD272" t="s">
        <v>612</v>
      </c>
      <c r="AF272" t="s">
        <v>92</v>
      </c>
      <c r="AI272" s="2">
        <v>45009</v>
      </c>
      <c r="AJ272" t="s">
        <v>178</v>
      </c>
      <c r="AK272" t="s">
        <v>46</v>
      </c>
      <c r="AN272" s="24">
        <f t="shared" si="40"/>
        <v>1</v>
      </c>
      <c r="AP272" t="s">
        <v>2444</v>
      </c>
      <c r="AQ272" s="21">
        <v>45064.535416666666</v>
      </c>
      <c r="AR272" s="20">
        <v>3</v>
      </c>
      <c r="AS272" s="21">
        <v>45078</v>
      </c>
      <c r="AT272" s="21">
        <f t="shared" si="36"/>
        <v>45078.333333333336</v>
      </c>
      <c r="AU272" s="21">
        <f t="shared" si="33"/>
        <v>45078.458333333336</v>
      </c>
      <c r="AV272" s="21">
        <v>45097.636805555558</v>
      </c>
      <c r="AW272" s="1">
        <f t="shared" si="37"/>
        <v>45078.333333333336</v>
      </c>
      <c r="AX272">
        <v>1.3493055555591127</v>
      </c>
      <c r="BA272">
        <f t="shared" si="38"/>
        <v>0.125</v>
      </c>
      <c r="BB272">
        <v>3</v>
      </c>
      <c r="BC272">
        <f t="shared" si="39"/>
        <v>30000</v>
      </c>
    </row>
    <row r="273" spans="1:55" x14ac:dyDescent="0.25">
      <c r="A273">
        <v>50772</v>
      </c>
      <c r="B273" t="s">
        <v>35</v>
      </c>
      <c r="C273" t="s">
        <v>36</v>
      </c>
      <c r="E273" t="str">
        <f t="shared" si="34"/>
        <v>EI-</v>
      </c>
      <c r="F273" t="s">
        <v>20</v>
      </c>
      <c r="G273" t="s">
        <v>37</v>
      </c>
      <c r="H273" t="s">
        <v>2000</v>
      </c>
      <c r="I273" t="s">
        <v>39</v>
      </c>
      <c r="J273" t="s">
        <v>40</v>
      </c>
      <c r="K273" s="1">
        <v>45259.55</v>
      </c>
      <c r="L273" t="s">
        <v>41</v>
      </c>
      <c r="N273" s="2">
        <v>45168</v>
      </c>
      <c r="O273" s="2">
        <v>45168</v>
      </c>
      <c r="P273">
        <v>3</v>
      </c>
      <c r="Q273">
        <v>3</v>
      </c>
      <c r="R273">
        <v>3</v>
      </c>
      <c r="S273">
        <v>3</v>
      </c>
      <c r="T273">
        <v>100</v>
      </c>
      <c r="U273" s="1">
        <v>45168.660416666666</v>
      </c>
      <c r="V273" s="1">
        <v>45259.55</v>
      </c>
      <c r="W273" t="s">
        <v>39</v>
      </c>
      <c r="Z273" s="13">
        <f t="shared" si="35"/>
        <v>90.889583333337214</v>
      </c>
      <c r="AB273" t="s">
        <v>265</v>
      </c>
      <c r="AC273" t="s">
        <v>54</v>
      </c>
      <c r="AD273" t="s">
        <v>43</v>
      </c>
      <c r="AF273" t="s">
        <v>1102</v>
      </c>
      <c r="AI273" s="2">
        <v>45168</v>
      </c>
      <c r="AJ273" t="s">
        <v>43</v>
      </c>
      <c r="AK273" t="s">
        <v>46</v>
      </c>
      <c r="AN273" s="24">
        <f t="shared" si="40"/>
        <v>1</v>
      </c>
      <c r="AP273" t="s">
        <v>2441</v>
      </c>
      <c r="AQ273" s="21">
        <v>45113.550694444442</v>
      </c>
      <c r="AR273" s="20">
        <v>3</v>
      </c>
      <c r="AS273" s="21">
        <v>45168</v>
      </c>
      <c r="AT273" s="21">
        <f t="shared" si="36"/>
        <v>45168.333333333336</v>
      </c>
      <c r="AU273" s="21">
        <f t="shared" si="33"/>
        <v>45168.458333333336</v>
      </c>
      <c r="AV273" s="21">
        <v>45259.55</v>
      </c>
      <c r="AW273" s="1">
        <f t="shared" si="37"/>
        <v>45168.333333333336</v>
      </c>
      <c r="AX273">
        <v>1.3569444444437977</v>
      </c>
      <c r="BA273">
        <f t="shared" si="38"/>
        <v>0.125</v>
      </c>
      <c r="BB273">
        <v>3</v>
      </c>
      <c r="BC273">
        <f t="shared" si="39"/>
        <v>30000</v>
      </c>
    </row>
    <row r="274" spans="1:55" x14ac:dyDescent="0.25">
      <c r="A274">
        <v>55553</v>
      </c>
      <c r="B274" t="s">
        <v>35</v>
      </c>
      <c r="C274" t="s">
        <v>36</v>
      </c>
      <c r="E274" t="str">
        <f t="shared" si="34"/>
        <v>EI-</v>
      </c>
      <c r="F274" t="s">
        <v>20</v>
      </c>
      <c r="G274" t="s">
        <v>37</v>
      </c>
      <c r="H274" t="s">
        <v>2321</v>
      </c>
      <c r="I274" t="s">
        <v>39</v>
      </c>
      <c r="J274" t="s">
        <v>92</v>
      </c>
      <c r="K274" s="1">
        <v>45356.649305555555</v>
      </c>
      <c r="L274" t="s">
        <v>41</v>
      </c>
      <c r="N274" s="2">
        <v>45266</v>
      </c>
      <c r="O274" s="2">
        <v>45266</v>
      </c>
      <c r="P274">
        <v>3</v>
      </c>
      <c r="Q274">
        <v>3</v>
      </c>
      <c r="R274">
        <v>3</v>
      </c>
      <c r="S274">
        <v>3</v>
      </c>
      <c r="T274">
        <v>100</v>
      </c>
      <c r="U274" s="1">
        <v>45265.707638888889</v>
      </c>
      <c r="V274" s="1">
        <v>45356.649305555555</v>
      </c>
      <c r="W274" t="s">
        <v>92</v>
      </c>
      <c r="Z274" s="13">
        <f t="shared" si="35"/>
        <v>90.941666666665697</v>
      </c>
      <c r="AB274" t="s">
        <v>157</v>
      </c>
      <c r="AC274">
        <v>633744</v>
      </c>
      <c r="AD274" t="s">
        <v>2273</v>
      </c>
      <c r="AF274" t="s">
        <v>92</v>
      </c>
      <c r="AI274" s="2">
        <v>45265</v>
      </c>
      <c r="AJ274" t="s">
        <v>123</v>
      </c>
      <c r="AK274" t="s">
        <v>46</v>
      </c>
      <c r="AN274" s="24">
        <f t="shared" si="40"/>
        <v>1</v>
      </c>
      <c r="AP274" t="s">
        <v>2441</v>
      </c>
      <c r="AQ274" s="21">
        <v>45113.500694444447</v>
      </c>
      <c r="AR274" s="20">
        <v>3</v>
      </c>
      <c r="AS274" s="21">
        <v>45266</v>
      </c>
      <c r="AT274" s="21">
        <f t="shared" si="36"/>
        <v>45266.333333333336</v>
      </c>
      <c r="AU274" s="21">
        <f t="shared" si="33"/>
        <v>45266.458333333336</v>
      </c>
      <c r="AV274" s="21">
        <v>45356.649305555555</v>
      </c>
      <c r="AW274" s="1">
        <f t="shared" si="37"/>
        <v>45266.333333333336</v>
      </c>
      <c r="AX274">
        <v>1.4090277777722804</v>
      </c>
      <c r="BA274">
        <f t="shared" si="38"/>
        <v>0.125</v>
      </c>
      <c r="BB274">
        <v>3</v>
      </c>
      <c r="BC274">
        <f t="shared" si="39"/>
        <v>30000</v>
      </c>
    </row>
    <row r="275" spans="1:55" x14ac:dyDescent="0.25">
      <c r="A275">
        <v>41540</v>
      </c>
      <c r="B275" t="s">
        <v>35</v>
      </c>
      <c r="C275" t="s">
        <v>36</v>
      </c>
      <c r="E275" t="str">
        <f t="shared" si="34"/>
        <v>EI-</v>
      </c>
      <c r="F275" t="s">
        <v>20</v>
      </c>
      <c r="G275" t="s">
        <v>51</v>
      </c>
      <c r="H275" t="s">
        <v>74</v>
      </c>
      <c r="I275" t="s">
        <v>39</v>
      </c>
      <c r="J275" t="s">
        <v>64</v>
      </c>
      <c r="K275" s="1">
        <v>45390.609722222223</v>
      </c>
      <c r="L275" t="s">
        <v>41</v>
      </c>
      <c r="N275" s="2">
        <v>44986</v>
      </c>
      <c r="O275" s="2">
        <v>44986</v>
      </c>
      <c r="P275">
        <v>1</v>
      </c>
      <c r="Q275">
        <v>1</v>
      </c>
      <c r="R275">
        <v>3</v>
      </c>
      <c r="S275">
        <v>3</v>
      </c>
      <c r="T275">
        <v>100</v>
      </c>
      <c r="U275" s="1">
        <v>44986.367361111108</v>
      </c>
      <c r="V275" s="1">
        <v>45079.545138888891</v>
      </c>
      <c r="W275" t="s">
        <v>64</v>
      </c>
      <c r="Z275" s="13">
        <f t="shared" si="35"/>
        <v>93.177777777782467</v>
      </c>
      <c r="AB275" t="s">
        <v>75</v>
      </c>
      <c r="AC275">
        <v>633620</v>
      </c>
      <c r="AD275" t="s">
        <v>76</v>
      </c>
      <c r="AF275" t="s">
        <v>68</v>
      </c>
      <c r="AI275" s="2">
        <v>44986</v>
      </c>
      <c r="AJ275" t="s">
        <v>77</v>
      </c>
      <c r="AK275" t="s">
        <v>46</v>
      </c>
      <c r="AN275" s="24">
        <f t="shared" si="40"/>
        <v>1</v>
      </c>
      <c r="AP275" t="s">
        <v>2441</v>
      </c>
      <c r="AQ275" s="21">
        <v>45139.411805555559</v>
      </c>
      <c r="AR275" s="20">
        <v>3</v>
      </c>
      <c r="AS275" s="21">
        <v>44986</v>
      </c>
      <c r="AT275" s="21">
        <f t="shared" si="36"/>
        <v>44986.333333333336</v>
      </c>
      <c r="AU275" s="21">
        <f t="shared" si="33"/>
        <v>44986.458333333336</v>
      </c>
      <c r="AV275" s="21">
        <v>45079.545138888891</v>
      </c>
      <c r="AW275" s="1">
        <f t="shared" si="37"/>
        <v>44986.333333333336</v>
      </c>
      <c r="AX275">
        <v>1.4097222222189885</v>
      </c>
      <c r="BA275">
        <f t="shared" si="38"/>
        <v>0.125</v>
      </c>
      <c r="BB275">
        <v>3</v>
      </c>
      <c r="BC275">
        <f t="shared" si="39"/>
        <v>30000</v>
      </c>
    </row>
    <row r="276" spans="1:55" x14ac:dyDescent="0.25">
      <c r="A276">
        <v>55397</v>
      </c>
      <c r="B276" t="s">
        <v>35</v>
      </c>
      <c r="C276" t="s">
        <v>36</v>
      </c>
      <c r="E276" t="str">
        <f t="shared" si="34"/>
        <v>EI-</v>
      </c>
      <c r="F276" t="s">
        <v>20</v>
      </c>
      <c r="G276" t="s">
        <v>37</v>
      </c>
      <c r="H276" t="s">
        <v>2311</v>
      </c>
      <c r="I276" t="s">
        <v>39</v>
      </c>
      <c r="J276" t="s">
        <v>92</v>
      </c>
      <c r="K276" s="1">
        <v>45357.629861111112</v>
      </c>
      <c r="L276" t="s">
        <v>41</v>
      </c>
      <c r="N276" s="2">
        <v>45264</v>
      </c>
      <c r="O276" s="2">
        <v>45264</v>
      </c>
      <c r="P276">
        <v>3</v>
      </c>
      <c r="Q276">
        <v>3</v>
      </c>
      <c r="R276">
        <v>3</v>
      </c>
      <c r="S276">
        <v>3</v>
      </c>
      <c r="T276">
        <v>100</v>
      </c>
      <c r="U276" s="1">
        <v>45261.659722222219</v>
      </c>
      <c r="V276" s="1">
        <v>45357.629861111112</v>
      </c>
      <c r="W276" t="s">
        <v>92</v>
      </c>
      <c r="Z276" s="13">
        <f t="shared" si="35"/>
        <v>95.970138888893416</v>
      </c>
      <c r="AB276" t="s">
        <v>2312</v>
      </c>
      <c r="AC276">
        <v>633690</v>
      </c>
      <c r="AD276" t="s">
        <v>2313</v>
      </c>
      <c r="AF276" t="s">
        <v>92</v>
      </c>
      <c r="AI276" s="2">
        <v>45261</v>
      </c>
      <c r="AJ276" t="s">
        <v>161</v>
      </c>
      <c r="AK276" t="s">
        <v>46</v>
      </c>
      <c r="AN276" s="24">
        <f t="shared" si="40"/>
        <v>1</v>
      </c>
      <c r="AP276" t="s">
        <v>2442</v>
      </c>
      <c r="AQ276" s="21">
        <v>45086.511111111111</v>
      </c>
      <c r="AR276" s="20">
        <v>3</v>
      </c>
      <c r="AS276" s="21">
        <v>45264</v>
      </c>
      <c r="AT276" s="21">
        <f t="shared" si="36"/>
        <v>45264.333333333336</v>
      </c>
      <c r="AU276" s="21">
        <f t="shared" si="33"/>
        <v>45264.458333333336</v>
      </c>
      <c r="AV276" s="21">
        <v>45357.629861111112</v>
      </c>
      <c r="AW276" s="1">
        <f t="shared" si="37"/>
        <v>45264.333333333336</v>
      </c>
      <c r="AX276">
        <v>1.4152777777781012</v>
      </c>
      <c r="BA276">
        <f t="shared" si="38"/>
        <v>0.125</v>
      </c>
      <c r="BB276">
        <v>3</v>
      </c>
      <c r="BC276">
        <f t="shared" si="39"/>
        <v>30000</v>
      </c>
    </row>
    <row r="277" spans="1:55" x14ac:dyDescent="0.25">
      <c r="A277">
        <v>41971</v>
      </c>
      <c r="B277" t="s">
        <v>35</v>
      </c>
      <c r="C277" t="s">
        <v>36</v>
      </c>
      <c r="E277" t="str">
        <f t="shared" si="34"/>
        <v>EI-</v>
      </c>
      <c r="F277" t="s">
        <v>20</v>
      </c>
      <c r="G277" t="s">
        <v>37</v>
      </c>
      <c r="H277" t="s">
        <v>613</v>
      </c>
      <c r="I277" t="s">
        <v>39</v>
      </c>
      <c r="J277" t="s">
        <v>92</v>
      </c>
      <c r="K277" s="1">
        <v>45097.642361111109</v>
      </c>
      <c r="L277" t="s">
        <v>41</v>
      </c>
      <c r="N277" s="2">
        <v>45003</v>
      </c>
      <c r="O277" s="2">
        <v>45003</v>
      </c>
      <c r="P277">
        <v>3</v>
      </c>
      <c r="Q277">
        <v>3</v>
      </c>
      <c r="R277">
        <v>3</v>
      </c>
      <c r="S277">
        <v>3</v>
      </c>
      <c r="T277">
        <v>100</v>
      </c>
      <c r="U277" s="1">
        <v>44995.459027777775</v>
      </c>
      <c r="V277" s="1">
        <v>45097.642361111109</v>
      </c>
      <c r="W277" t="s">
        <v>92</v>
      </c>
      <c r="Z277" s="13">
        <f t="shared" si="35"/>
        <v>102.1833333333343</v>
      </c>
      <c r="AB277" t="s">
        <v>614</v>
      </c>
      <c r="AC277">
        <v>633681</v>
      </c>
      <c r="AD277" t="s">
        <v>615</v>
      </c>
      <c r="AF277" t="s">
        <v>92</v>
      </c>
      <c r="AI277" s="2">
        <v>44995</v>
      </c>
      <c r="AJ277" t="s">
        <v>531</v>
      </c>
      <c r="AK277" t="s">
        <v>46</v>
      </c>
      <c r="AN277" s="24">
        <f t="shared" si="40"/>
        <v>1</v>
      </c>
      <c r="AP277" t="s">
        <v>2444</v>
      </c>
      <c r="AQ277" s="21">
        <v>45062.59097222222</v>
      </c>
      <c r="AR277" s="20">
        <v>3</v>
      </c>
      <c r="AS277" s="21">
        <v>45003</v>
      </c>
      <c r="AT277" s="21">
        <f t="shared" si="36"/>
        <v>45003.333333333336</v>
      </c>
      <c r="AU277" s="21">
        <f t="shared" si="33"/>
        <v>45003.458333333336</v>
      </c>
      <c r="AV277" s="21">
        <v>45097.642361111109</v>
      </c>
      <c r="AW277" s="1">
        <f t="shared" si="37"/>
        <v>45003.333333333336</v>
      </c>
      <c r="AX277">
        <v>1.4395833333328483</v>
      </c>
      <c r="BA277">
        <f t="shared" si="38"/>
        <v>0.125</v>
      </c>
      <c r="BB277">
        <v>3</v>
      </c>
      <c r="BC277">
        <f t="shared" si="39"/>
        <v>30000</v>
      </c>
    </row>
    <row r="278" spans="1:55" x14ac:dyDescent="0.25">
      <c r="A278">
        <v>41269</v>
      </c>
      <c r="B278" t="s">
        <v>35</v>
      </c>
      <c r="C278" t="s">
        <v>36</v>
      </c>
      <c r="E278" t="str">
        <f t="shared" si="34"/>
        <v>EI-</v>
      </c>
      <c r="F278" t="s">
        <v>20</v>
      </c>
      <c r="G278" t="s">
        <v>37</v>
      </c>
      <c r="H278" t="s">
        <v>616</v>
      </c>
      <c r="I278" t="s">
        <v>39</v>
      </c>
      <c r="J278" t="s">
        <v>92</v>
      </c>
      <c r="K278" s="1">
        <v>45084.977777777778</v>
      </c>
      <c r="L278" t="s">
        <v>41</v>
      </c>
      <c r="N278" s="2">
        <v>44980</v>
      </c>
      <c r="O278" s="2">
        <v>44980</v>
      </c>
      <c r="P278">
        <v>3</v>
      </c>
      <c r="Q278">
        <v>3</v>
      </c>
      <c r="R278">
        <v>3</v>
      </c>
      <c r="S278">
        <v>3</v>
      </c>
      <c r="T278">
        <v>100</v>
      </c>
      <c r="U278" s="1">
        <v>44980.406944444447</v>
      </c>
      <c r="V278" s="1">
        <v>45084.977777777778</v>
      </c>
      <c r="W278" t="s">
        <v>92</v>
      </c>
      <c r="Z278" s="13">
        <f t="shared" si="35"/>
        <v>104.57083333333139</v>
      </c>
      <c r="AB278" t="s">
        <v>617</v>
      </c>
      <c r="AC278">
        <v>633012</v>
      </c>
      <c r="AD278" t="s">
        <v>618</v>
      </c>
      <c r="AF278" t="s">
        <v>92</v>
      </c>
      <c r="AI278" s="2">
        <v>44980</v>
      </c>
      <c r="AJ278" t="s">
        <v>81</v>
      </c>
      <c r="AK278" t="s">
        <v>46</v>
      </c>
      <c r="AN278" s="24">
        <f t="shared" si="40"/>
        <v>1</v>
      </c>
      <c r="AP278" t="s">
        <v>2444</v>
      </c>
      <c r="AQ278" s="21">
        <v>45104.561805555553</v>
      </c>
      <c r="AR278" s="20">
        <v>3</v>
      </c>
      <c r="AS278" s="21">
        <v>44980</v>
      </c>
      <c r="AT278" s="21">
        <f t="shared" si="36"/>
        <v>44980.333333333336</v>
      </c>
      <c r="AU278" s="21">
        <f t="shared" si="33"/>
        <v>44980.458333333336</v>
      </c>
      <c r="AV278" s="21">
        <v>45084.977777777778</v>
      </c>
      <c r="AW278" s="1">
        <f t="shared" si="37"/>
        <v>44980.333333333336</v>
      </c>
      <c r="AX278">
        <v>1.5541666666686069</v>
      </c>
      <c r="BA278">
        <f t="shared" si="38"/>
        <v>0.125</v>
      </c>
      <c r="BB278">
        <v>3</v>
      </c>
      <c r="BC278">
        <f t="shared" si="39"/>
        <v>30000</v>
      </c>
    </row>
    <row r="279" spans="1:55" x14ac:dyDescent="0.25">
      <c r="A279">
        <v>49943</v>
      </c>
      <c r="B279" t="s">
        <v>35</v>
      </c>
      <c r="C279" t="s">
        <v>36</v>
      </c>
      <c r="E279" t="str">
        <f t="shared" si="34"/>
        <v>EI-</v>
      </c>
      <c r="F279" t="s">
        <v>20</v>
      </c>
      <c r="G279" t="s">
        <v>37</v>
      </c>
      <c r="H279" t="s">
        <v>1631</v>
      </c>
      <c r="I279" t="s">
        <v>39</v>
      </c>
      <c r="J279" t="s">
        <v>40</v>
      </c>
      <c r="K279" s="1">
        <v>45259.551388888889</v>
      </c>
      <c r="L279" t="s">
        <v>41</v>
      </c>
      <c r="N279" s="2">
        <v>45154</v>
      </c>
      <c r="O279" s="2">
        <v>45154</v>
      </c>
      <c r="P279">
        <v>3</v>
      </c>
      <c r="Q279">
        <v>3</v>
      </c>
      <c r="R279">
        <v>3</v>
      </c>
      <c r="S279">
        <v>3</v>
      </c>
      <c r="T279">
        <v>100</v>
      </c>
      <c r="U279" s="1">
        <v>45154.419444444444</v>
      </c>
      <c r="V279" s="1">
        <v>45259.551388888889</v>
      </c>
      <c r="W279" t="s">
        <v>39</v>
      </c>
      <c r="Z279" s="13">
        <f t="shared" si="35"/>
        <v>105.13194444444525</v>
      </c>
      <c r="AB279" t="s">
        <v>49</v>
      </c>
      <c r="AC279" t="s">
        <v>54</v>
      </c>
      <c r="AD279" t="s">
        <v>43</v>
      </c>
      <c r="AF279" t="s">
        <v>1102</v>
      </c>
      <c r="AI279" s="2">
        <v>45154</v>
      </c>
      <c r="AJ279" t="s">
        <v>43</v>
      </c>
      <c r="AK279" t="s">
        <v>46</v>
      </c>
      <c r="AN279" s="24">
        <f t="shared" si="40"/>
        <v>1</v>
      </c>
      <c r="AP279" t="s">
        <v>2444</v>
      </c>
      <c r="AQ279" s="21">
        <v>45157.650694444441</v>
      </c>
      <c r="AR279" s="20">
        <v>3</v>
      </c>
      <c r="AS279" s="21">
        <v>45154</v>
      </c>
      <c r="AT279" s="21">
        <f t="shared" si="36"/>
        <v>45154.333333333336</v>
      </c>
      <c r="AU279" s="21">
        <f t="shared" si="33"/>
        <v>45154.458333333336</v>
      </c>
      <c r="AV279" s="21">
        <v>45259.551388888889</v>
      </c>
      <c r="AW279" s="1">
        <f t="shared" si="37"/>
        <v>45154.333333333336</v>
      </c>
      <c r="AX279">
        <v>1.6527777777810115</v>
      </c>
      <c r="BA279">
        <f t="shared" si="38"/>
        <v>0.125</v>
      </c>
      <c r="BB279">
        <v>3</v>
      </c>
      <c r="BC279">
        <f t="shared" si="39"/>
        <v>30000</v>
      </c>
    </row>
    <row r="280" spans="1:55" x14ac:dyDescent="0.25">
      <c r="A280">
        <v>42691</v>
      </c>
      <c r="B280" t="s">
        <v>35</v>
      </c>
      <c r="C280" t="s">
        <v>36</v>
      </c>
      <c r="E280" t="str">
        <f t="shared" si="34"/>
        <v>RE-</v>
      </c>
      <c r="F280" t="s">
        <v>20</v>
      </c>
      <c r="G280" t="s">
        <v>37</v>
      </c>
      <c r="H280" t="s">
        <v>372</v>
      </c>
      <c r="I280" t="s">
        <v>39</v>
      </c>
      <c r="J280" t="s">
        <v>297</v>
      </c>
      <c r="K280" s="1">
        <v>45146.413194444445</v>
      </c>
      <c r="L280" t="s">
        <v>41</v>
      </c>
      <c r="N280" s="2">
        <v>45084</v>
      </c>
      <c r="O280" s="2">
        <v>45084</v>
      </c>
      <c r="P280">
        <v>2</v>
      </c>
      <c r="Q280">
        <v>2</v>
      </c>
      <c r="R280">
        <v>3</v>
      </c>
      <c r="S280">
        <v>3</v>
      </c>
      <c r="T280">
        <v>100</v>
      </c>
      <c r="U280" s="1">
        <v>45012.467361111114</v>
      </c>
      <c r="V280" s="1">
        <v>45146.413194444445</v>
      </c>
      <c r="W280" t="s">
        <v>100</v>
      </c>
      <c r="Z280" s="13">
        <f t="shared" si="35"/>
        <v>133.94583333333139</v>
      </c>
      <c r="AB280" t="s">
        <v>79</v>
      </c>
      <c r="AC280">
        <v>633413</v>
      </c>
      <c r="AD280" t="s">
        <v>80</v>
      </c>
      <c r="AF280" t="s">
        <v>373</v>
      </c>
      <c r="AI280" s="2">
        <v>45012</v>
      </c>
      <c r="AJ280" t="s">
        <v>93</v>
      </c>
      <c r="AK280" t="s">
        <v>46</v>
      </c>
      <c r="AN280" s="24">
        <f t="shared" si="40"/>
        <v>1</v>
      </c>
      <c r="AP280" t="s">
        <v>2441</v>
      </c>
      <c r="AQ280" s="21">
        <v>45019.67083333333</v>
      </c>
      <c r="AR280" s="20">
        <v>3</v>
      </c>
      <c r="AS280" s="21">
        <v>45084</v>
      </c>
      <c r="AT280" s="21">
        <f t="shared" si="36"/>
        <v>45084.333333333336</v>
      </c>
      <c r="AU280" s="21">
        <f t="shared" si="33"/>
        <v>45084.458333333336</v>
      </c>
      <c r="AV280" s="21">
        <v>45146.413194444445</v>
      </c>
      <c r="AW280" s="1">
        <f t="shared" si="37"/>
        <v>45084.333333333336</v>
      </c>
      <c r="AX280">
        <v>1.6666666666715173</v>
      </c>
      <c r="BA280">
        <f t="shared" si="38"/>
        <v>0.125</v>
      </c>
      <c r="BB280">
        <v>3</v>
      </c>
      <c r="BC280">
        <f t="shared" si="39"/>
        <v>30000</v>
      </c>
    </row>
    <row r="281" spans="1:55" x14ac:dyDescent="0.25">
      <c r="A281">
        <v>49011</v>
      </c>
      <c r="B281" t="s">
        <v>35</v>
      </c>
      <c r="C281" t="s">
        <v>36</v>
      </c>
      <c r="E281" t="str">
        <f t="shared" si="34"/>
        <v>RE-</v>
      </c>
      <c r="F281" t="s">
        <v>20</v>
      </c>
      <c r="G281" t="s">
        <v>37</v>
      </c>
      <c r="H281" t="s">
        <v>626</v>
      </c>
      <c r="I281" t="s">
        <v>39</v>
      </c>
      <c r="J281" t="s">
        <v>297</v>
      </c>
      <c r="K281" s="1">
        <v>45274.664583333331</v>
      </c>
      <c r="L281" t="s">
        <v>41</v>
      </c>
      <c r="N281" s="2">
        <v>45274</v>
      </c>
      <c r="O281" s="2">
        <v>45274</v>
      </c>
      <c r="R281">
        <v>3</v>
      </c>
      <c r="S281">
        <v>3</v>
      </c>
      <c r="T281">
        <v>100</v>
      </c>
      <c r="U281" s="1">
        <v>45138.445138888892</v>
      </c>
      <c r="V281" s="1">
        <v>45274.664583333331</v>
      </c>
      <c r="W281" t="s">
        <v>239</v>
      </c>
      <c r="Z281" s="13">
        <f t="shared" si="35"/>
        <v>136.21944444443943</v>
      </c>
      <c r="AB281" t="s">
        <v>627</v>
      </c>
      <c r="AC281">
        <v>635360</v>
      </c>
      <c r="AD281" t="s">
        <v>628</v>
      </c>
      <c r="AF281" t="s">
        <v>239</v>
      </c>
      <c r="AI281" s="2">
        <v>45138</v>
      </c>
      <c r="AJ281" t="s">
        <v>628</v>
      </c>
      <c r="AK281" t="s">
        <v>46</v>
      </c>
      <c r="AN281" s="24">
        <f t="shared" si="40"/>
        <v>1</v>
      </c>
      <c r="AP281" t="s">
        <v>2443</v>
      </c>
      <c r="AQ281" s="21">
        <v>44954.609722222223</v>
      </c>
      <c r="AR281" s="20">
        <v>3</v>
      </c>
      <c r="AS281" s="21">
        <v>45274</v>
      </c>
      <c r="AT281" s="21">
        <f t="shared" si="36"/>
        <v>45274.333333333336</v>
      </c>
      <c r="AU281" s="21">
        <f t="shared" si="33"/>
        <v>45274.458333333336</v>
      </c>
      <c r="AV281" s="21">
        <v>45274.664583333331</v>
      </c>
      <c r="AW281" s="1">
        <f t="shared" si="37"/>
        <v>45274.333333333336</v>
      </c>
      <c r="AX281">
        <v>1.7222222222189885</v>
      </c>
      <c r="BA281">
        <f t="shared" si="38"/>
        <v>0.125</v>
      </c>
      <c r="BB281">
        <v>3</v>
      </c>
      <c r="BC281">
        <f t="shared" si="39"/>
        <v>30000</v>
      </c>
    </row>
    <row r="282" spans="1:55" x14ac:dyDescent="0.25">
      <c r="A282">
        <v>50773</v>
      </c>
      <c r="B282" t="s">
        <v>35</v>
      </c>
      <c r="C282" t="s">
        <v>36</v>
      </c>
      <c r="E282" t="str">
        <f t="shared" si="34"/>
        <v>RE-</v>
      </c>
      <c r="F282" t="s">
        <v>20</v>
      </c>
      <c r="G282" t="s">
        <v>37</v>
      </c>
      <c r="H282" t="s">
        <v>2001</v>
      </c>
      <c r="I282" t="s">
        <v>39</v>
      </c>
      <c r="J282" t="s">
        <v>179</v>
      </c>
      <c r="K282" s="1">
        <v>45326.895833333336</v>
      </c>
      <c r="N282" s="2">
        <v>45170</v>
      </c>
      <c r="O282" s="2">
        <v>45170</v>
      </c>
      <c r="R282">
        <v>3</v>
      </c>
      <c r="S282">
        <v>3</v>
      </c>
      <c r="T282">
        <v>100</v>
      </c>
      <c r="U282" s="1">
        <v>45168.662499999999</v>
      </c>
      <c r="V282" s="1">
        <v>45309.47152777778</v>
      </c>
      <c r="W282" t="s">
        <v>239</v>
      </c>
      <c r="Z282" s="13">
        <f t="shared" si="35"/>
        <v>140.80902777778101</v>
      </c>
      <c r="AB282" t="s">
        <v>351</v>
      </c>
      <c r="AC282">
        <v>633784</v>
      </c>
      <c r="AD282" t="s">
        <v>1721</v>
      </c>
      <c r="AI282" s="2">
        <v>45168</v>
      </c>
      <c r="AJ282" t="s">
        <v>354</v>
      </c>
      <c r="AK282" t="s">
        <v>46</v>
      </c>
      <c r="AN282" s="24">
        <f t="shared" si="40"/>
        <v>1</v>
      </c>
      <c r="AP282" t="s">
        <v>2443</v>
      </c>
      <c r="AQ282" s="21">
        <v>44998.682638888888</v>
      </c>
      <c r="AR282" s="20">
        <v>3</v>
      </c>
      <c r="AS282" s="21">
        <v>45170</v>
      </c>
      <c r="AT282" s="21">
        <f t="shared" si="36"/>
        <v>45170.333333333336</v>
      </c>
      <c r="AU282" s="21">
        <f t="shared" si="33"/>
        <v>45170.458333333336</v>
      </c>
      <c r="AV282" s="21">
        <v>45309.47152777778</v>
      </c>
      <c r="AW282" s="1">
        <f t="shared" si="37"/>
        <v>45170.333333333336</v>
      </c>
      <c r="AX282">
        <v>1.7388888888890506</v>
      </c>
      <c r="BA282">
        <f t="shared" si="38"/>
        <v>0.125</v>
      </c>
      <c r="BB282">
        <v>3</v>
      </c>
      <c r="BC282">
        <f t="shared" si="39"/>
        <v>30000</v>
      </c>
    </row>
    <row r="283" spans="1:55" x14ac:dyDescent="0.25">
      <c r="A283">
        <v>47646</v>
      </c>
      <c r="B283" t="s">
        <v>35</v>
      </c>
      <c r="C283" t="s">
        <v>36</v>
      </c>
      <c r="E283" t="str">
        <f t="shared" si="34"/>
        <v>EI-</v>
      </c>
      <c r="F283" t="s">
        <v>20</v>
      </c>
      <c r="G283" t="s">
        <v>37</v>
      </c>
      <c r="H283" t="s">
        <v>1659</v>
      </c>
      <c r="I283" t="s">
        <v>39</v>
      </c>
      <c r="J283" t="s">
        <v>40</v>
      </c>
      <c r="K283" s="1">
        <v>45259.559027777781</v>
      </c>
      <c r="L283" t="s">
        <v>41</v>
      </c>
      <c r="N283" s="2">
        <v>45113</v>
      </c>
      <c r="O283" s="2">
        <v>45113</v>
      </c>
      <c r="P283">
        <v>3</v>
      </c>
      <c r="Q283">
        <v>3</v>
      </c>
      <c r="R283">
        <v>3</v>
      </c>
      <c r="S283">
        <v>3</v>
      </c>
      <c r="T283">
        <v>100</v>
      </c>
      <c r="U283" s="1">
        <v>45113.651388888888</v>
      </c>
      <c r="V283" s="1">
        <v>45259.559027777781</v>
      </c>
      <c r="W283" t="s">
        <v>39</v>
      </c>
      <c r="Z283" s="13">
        <f t="shared" si="35"/>
        <v>145.90763888889342</v>
      </c>
      <c r="AB283" t="s">
        <v>59</v>
      </c>
      <c r="AC283">
        <v>633459</v>
      </c>
      <c r="AD283" t="s">
        <v>43</v>
      </c>
      <c r="AF283" t="s">
        <v>1632</v>
      </c>
      <c r="AI283" s="2">
        <v>45113</v>
      </c>
      <c r="AJ283" t="s">
        <v>43</v>
      </c>
      <c r="AK283" t="s">
        <v>46</v>
      </c>
      <c r="AN283" s="24">
        <f t="shared" si="40"/>
        <v>1</v>
      </c>
      <c r="AP283" t="s">
        <v>2441</v>
      </c>
      <c r="AQ283" s="21">
        <v>45054.843055555553</v>
      </c>
      <c r="AR283" s="20">
        <v>3</v>
      </c>
      <c r="AS283" s="21">
        <v>45113</v>
      </c>
      <c r="AT283" s="21">
        <f t="shared" si="36"/>
        <v>45113.333333333336</v>
      </c>
      <c r="AU283" s="21">
        <f t="shared" si="33"/>
        <v>45113.458333333336</v>
      </c>
      <c r="AV283" s="21">
        <v>45259.559027777781</v>
      </c>
      <c r="AW283" s="1">
        <f t="shared" si="37"/>
        <v>45113.333333333336</v>
      </c>
      <c r="AX283">
        <v>1.7638888888905058</v>
      </c>
      <c r="BA283">
        <f t="shared" si="38"/>
        <v>0.125</v>
      </c>
      <c r="BB283">
        <v>3</v>
      </c>
      <c r="BC283">
        <f t="shared" si="39"/>
        <v>30000</v>
      </c>
    </row>
    <row r="284" spans="1:55" x14ac:dyDescent="0.25">
      <c r="A284">
        <v>47522</v>
      </c>
      <c r="B284" t="s">
        <v>35</v>
      </c>
      <c r="C284" t="s">
        <v>36</v>
      </c>
      <c r="E284" t="str">
        <f t="shared" si="34"/>
        <v>EI-</v>
      </c>
      <c r="F284" t="s">
        <v>20</v>
      </c>
      <c r="G284" t="s">
        <v>37</v>
      </c>
      <c r="H284" t="s">
        <v>1631</v>
      </c>
      <c r="I284" t="s">
        <v>39</v>
      </c>
      <c r="J284" t="s">
        <v>40</v>
      </c>
      <c r="K284" s="1">
        <v>45259.55972222222</v>
      </c>
      <c r="L284" t="s">
        <v>41</v>
      </c>
      <c r="N284" s="2">
        <v>45111</v>
      </c>
      <c r="O284" s="2">
        <v>45111</v>
      </c>
      <c r="P284">
        <v>3</v>
      </c>
      <c r="Q284">
        <v>3</v>
      </c>
      <c r="R284">
        <v>3</v>
      </c>
      <c r="S284">
        <v>3</v>
      </c>
      <c r="T284">
        <v>100</v>
      </c>
      <c r="U284" s="1">
        <v>45111.521527777775</v>
      </c>
      <c r="V284" s="1">
        <v>45259.55972222222</v>
      </c>
      <c r="W284" t="s">
        <v>39</v>
      </c>
      <c r="Z284" s="13">
        <f t="shared" si="35"/>
        <v>148.03819444444525</v>
      </c>
      <c r="AB284" t="s">
        <v>265</v>
      </c>
      <c r="AC284" t="s">
        <v>54</v>
      </c>
      <c r="AD284" t="s">
        <v>43</v>
      </c>
      <c r="AF284" t="s">
        <v>1632</v>
      </c>
      <c r="AI284" s="2">
        <v>45111</v>
      </c>
      <c r="AJ284" t="s">
        <v>43</v>
      </c>
      <c r="AK284" t="s">
        <v>46</v>
      </c>
      <c r="AN284" s="24">
        <f t="shared" si="40"/>
        <v>1</v>
      </c>
      <c r="AP284" t="s">
        <v>2441</v>
      </c>
      <c r="AQ284" s="21">
        <v>44993.696527777778</v>
      </c>
      <c r="AR284" s="20">
        <v>3</v>
      </c>
      <c r="AS284" s="21">
        <v>45111</v>
      </c>
      <c r="AT284" s="21">
        <f t="shared" si="36"/>
        <v>45111.333333333336</v>
      </c>
      <c r="AU284" s="21">
        <f t="shared" si="33"/>
        <v>45111.458333333336</v>
      </c>
      <c r="AV284" s="21">
        <v>45259.55972222222</v>
      </c>
      <c r="AW284" s="1">
        <f t="shared" si="37"/>
        <v>45111.333333333336</v>
      </c>
      <c r="AX284">
        <v>1.7694444444423425</v>
      </c>
      <c r="BA284">
        <f t="shared" si="38"/>
        <v>0.125</v>
      </c>
      <c r="BB284">
        <v>3</v>
      </c>
      <c r="BC284">
        <f t="shared" si="39"/>
        <v>30000</v>
      </c>
    </row>
    <row r="285" spans="1:55" x14ac:dyDescent="0.25">
      <c r="A285">
        <v>46559</v>
      </c>
      <c r="B285" t="s">
        <v>35</v>
      </c>
      <c r="C285" t="s">
        <v>36</v>
      </c>
      <c r="E285" t="str">
        <f t="shared" si="34"/>
        <v>EI-</v>
      </c>
      <c r="F285" t="s">
        <v>20</v>
      </c>
      <c r="G285" t="s">
        <v>37</v>
      </c>
      <c r="H285" t="s">
        <v>1505</v>
      </c>
      <c r="I285" t="s">
        <v>39</v>
      </c>
      <c r="J285" t="s">
        <v>454</v>
      </c>
      <c r="K285" s="1">
        <v>45251.488194444442</v>
      </c>
      <c r="L285" t="s">
        <v>41</v>
      </c>
      <c r="N285" s="2">
        <v>45089</v>
      </c>
      <c r="O285" s="2">
        <v>45089</v>
      </c>
      <c r="P285">
        <v>3</v>
      </c>
      <c r="Q285">
        <v>3</v>
      </c>
      <c r="R285">
        <v>3</v>
      </c>
      <c r="S285">
        <v>3</v>
      </c>
      <c r="T285">
        <v>100</v>
      </c>
      <c r="U285" s="1">
        <v>45089.629861111112</v>
      </c>
      <c r="V285" s="1">
        <v>45251.488194444442</v>
      </c>
      <c r="W285" t="s">
        <v>454</v>
      </c>
      <c r="Z285" s="13">
        <f t="shared" si="35"/>
        <v>161.85833333332994</v>
      </c>
      <c r="AB285" t="s">
        <v>338</v>
      </c>
      <c r="AC285">
        <v>633799</v>
      </c>
      <c r="AD285" t="s">
        <v>681</v>
      </c>
      <c r="AI285" s="2">
        <v>45089</v>
      </c>
      <c r="AJ285" t="s">
        <v>119</v>
      </c>
      <c r="AK285" t="s">
        <v>46</v>
      </c>
      <c r="AN285" s="24">
        <f t="shared" si="40"/>
        <v>1</v>
      </c>
      <c r="AP285" t="s">
        <v>2441</v>
      </c>
      <c r="AQ285" s="21">
        <v>44999.652777777781</v>
      </c>
      <c r="AR285" s="20">
        <v>3</v>
      </c>
      <c r="AS285" s="21">
        <v>45089</v>
      </c>
      <c r="AT285" s="21">
        <f t="shared" si="36"/>
        <v>45089.333333333336</v>
      </c>
      <c r="AU285" s="21">
        <f t="shared" si="33"/>
        <v>45089.458333333336</v>
      </c>
      <c r="AV285" s="21">
        <v>45251.488194444442</v>
      </c>
      <c r="AW285" s="1">
        <f t="shared" si="37"/>
        <v>45089.333333333336</v>
      </c>
      <c r="AX285">
        <v>1.7826388888861402</v>
      </c>
      <c r="BA285">
        <f t="shared" si="38"/>
        <v>0.125</v>
      </c>
      <c r="BB285">
        <v>3</v>
      </c>
      <c r="BC285">
        <f t="shared" si="39"/>
        <v>30000</v>
      </c>
    </row>
    <row r="286" spans="1:55" x14ac:dyDescent="0.25">
      <c r="A286">
        <v>46325</v>
      </c>
      <c r="B286" t="s">
        <v>35</v>
      </c>
      <c r="C286" t="s">
        <v>36</v>
      </c>
      <c r="E286" t="str">
        <f t="shared" si="34"/>
        <v>EI-</v>
      </c>
      <c r="F286" t="s">
        <v>20</v>
      </c>
      <c r="G286" t="s">
        <v>37</v>
      </c>
      <c r="H286" t="s">
        <v>1453</v>
      </c>
      <c r="I286" t="s">
        <v>39</v>
      </c>
      <c r="J286" t="s">
        <v>454</v>
      </c>
      <c r="K286" s="1">
        <v>45251.490972222222</v>
      </c>
      <c r="L286" t="s">
        <v>41</v>
      </c>
      <c r="N286" s="2">
        <v>45083</v>
      </c>
      <c r="O286" s="2">
        <v>45083</v>
      </c>
      <c r="P286">
        <v>3</v>
      </c>
      <c r="Q286">
        <v>3</v>
      </c>
      <c r="R286">
        <v>3</v>
      </c>
      <c r="S286">
        <v>3</v>
      </c>
      <c r="T286">
        <v>100</v>
      </c>
      <c r="U286" s="1">
        <v>45083.658333333333</v>
      </c>
      <c r="V286" s="1">
        <v>45251.490972222222</v>
      </c>
      <c r="W286" t="s">
        <v>454</v>
      </c>
      <c r="Z286" s="13">
        <f t="shared" si="35"/>
        <v>167.83263888888905</v>
      </c>
      <c r="AB286" t="s">
        <v>640</v>
      </c>
      <c r="AC286">
        <v>633510</v>
      </c>
      <c r="AD286" t="s">
        <v>198</v>
      </c>
      <c r="AF286" t="s">
        <v>454</v>
      </c>
      <c r="AI286" s="2">
        <v>45083</v>
      </c>
      <c r="AJ286" t="s">
        <v>198</v>
      </c>
      <c r="AK286" t="s">
        <v>46</v>
      </c>
      <c r="AN286" s="24">
        <f t="shared" si="40"/>
        <v>1</v>
      </c>
      <c r="AP286" t="s">
        <v>2442</v>
      </c>
      <c r="AQ286" s="21">
        <v>44991.660416666666</v>
      </c>
      <c r="AR286" s="20">
        <v>3</v>
      </c>
      <c r="AS286" s="21">
        <v>45083</v>
      </c>
      <c r="AT286" s="21">
        <f t="shared" si="36"/>
        <v>45083.333333333336</v>
      </c>
      <c r="AU286" s="21">
        <f t="shared" si="33"/>
        <v>45083.458333333336</v>
      </c>
      <c r="AV286" s="21">
        <v>45251.490972222222</v>
      </c>
      <c r="AW286" s="1">
        <f t="shared" si="37"/>
        <v>45083.333333333336</v>
      </c>
      <c r="AX286">
        <v>1.7861111111124046</v>
      </c>
      <c r="BA286">
        <f t="shared" si="38"/>
        <v>0.125</v>
      </c>
      <c r="BB286">
        <v>3</v>
      </c>
      <c r="BC286">
        <f t="shared" si="39"/>
        <v>30000</v>
      </c>
    </row>
    <row r="287" spans="1:55" x14ac:dyDescent="0.25">
      <c r="A287">
        <v>45766</v>
      </c>
      <c r="B287" t="s">
        <v>35</v>
      </c>
      <c r="C287" t="s">
        <v>36</v>
      </c>
      <c r="E287" t="str">
        <f t="shared" si="34"/>
        <v>RE-</v>
      </c>
      <c r="F287" t="s">
        <v>20</v>
      </c>
      <c r="G287" t="s">
        <v>51</v>
      </c>
      <c r="H287" t="s">
        <v>1311</v>
      </c>
      <c r="I287" t="s">
        <v>39</v>
      </c>
      <c r="J287" t="s">
        <v>297</v>
      </c>
      <c r="K287" s="1">
        <v>45273.992361111108</v>
      </c>
      <c r="L287" t="s">
        <v>41</v>
      </c>
      <c r="N287" s="2">
        <v>45087</v>
      </c>
      <c r="O287" s="2">
        <v>45087</v>
      </c>
      <c r="P287">
        <v>2</v>
      </c>
      <c r="Q287">
        <v>2</v>
      </c>
      <c r="R287">
        <v>3</v>
      </c>
      <c r="S287">
        <v>3</v>
      </c>
      <c r="T287">
        <v>100</v>
      </c>
      <c r="U287" s="1">
        <v>45071.798611111109</v>
      </c>
      <c r="V287" s="1">
        <v>45273.992361111108</v>
      </c>
      <c r="W287" t="s">
        <v>100</v>
      </c>
      <c r="Z287" s="13">
        <f t="shared" si="35"/>
        <v>202.19374999999854</v>
      </c>
      <c r="AB287" t="s">
        <v>362</v>
      </c>
      <c r="AC287">
        <v>635395</v>
      </c>
      <c r="AD287" t="s">
        <v>230</v>
      </c>
      <c r="AF287" t="s">
        <v>239</v>
      </c>
      <c r="AI287" s="2">
        <v>45071</v>
      </c>
      <c r="AJ287" t="s">
        <v>230</v>
      </c>
      <c r="AK287" t="s">
        <v>46</v>
      </c>
      <c r="AN287" s="24">
        <f t="shared" si="40"/>
        <v>1</v>
      </c>
      <c r="AP287" t="s">
        <v>2442</v>
      </c>
      <c r="AQ287" s="21">
        <v>44991.657638888886</v>
      </c>
      <c r="AR287" s="20">
        <v>3</v>
      </c>
      <c r="AS287" s="21">
        <v>45087</v>
      </c>
      <c r="AT287" s="21">
        <f t="shared" si="36"/>
        <v>45087.333333333336</v>
      </c>
      <c r="AU287" s="21">
        <f t="shared" si="33"/>
        <v>45087.458333333336</v>
      </c>
      <c r="AV287" s="21">
        <v>45273.992361111108</v>
      </c>
      <c r="AW287" s="1">
        <f t="shared" si="37"/>
        <v>45087.333333333336</v>
      </c>
      <c r="AX287">
        <v>1.788888888891961</v>
      </c>
      <c r="BA287">
        <f t="shared" si="38"/>
        <v>0.125</v>
      </c>
      <c r="BB287">
        <v>3</v>
      </c>
      <c r="BC287">
        <f t="shared" si="39"/>
        <v>30000</v>
      </c>
    </row>
    <row r="288" spans="1:55" x14ac:dyDescent="0.25">
      <c r="A288">
        <v>44752</v>
      </c>
      <c r="B288" t="s">
        <v>35</v>
      </c>
      <c r="C288" t="s">
        <v>36</v>
      </c>
      <c r="E288" t="str">
        <f t="shared" si="34"/>
        <v>EI-</v>
      </c>
      <c r="F288" t="s">
        <v>20</v>
      </c>
      <c r="G288" t="s">
        <v>37</v>
      </c>
      <c r="H288" t="s">
        <v>1153</v>
      </c>
      <c r="I288" t="s">
        <v>39</v>
      </c>
      <c r="J288" t="s">
        <v>40</v>
      </c>
      <c r="K288" s="1">
        <v>45259.518055555556</v>
      </c>
      <c r="L288" t="s">
        <v>41</v>
      </c>
      <c r="N288" s="2">
        <v>45051</v>
      </c>
      <c r="O288" s="2">
        <v>45051</v>
      </c>
      <c r="P288">
        <v>3</v>
      </c>
      <c r="Q288">
        <v>3</v>
      </c>
      <c r="R288">
        <v>3</v>
      </c>
      <c r="S288">
        <v>3</v>
      </c>
      <c r="T288">
        <v>100</v>
      </c>
      <c r="U288" s="1">
        <v>45051.654166666667</v>
      </c>
      <c r="V288" s="1">
        <v>45259.518055555556</v>
      </c>
      <c r="W288" t="s">
        <v>39</v>
      </c>
      <c r="Z288" s="13">
        <f t="shared" si="35"/>
        <v>207.86388888888905</v>
      </c>
      <c r="AB288" t="s">
        <v>49</v>
      </c>
      <c r="AC288">
        <v>633459</v>
      </c>
      <c r="AD288" t="s">
        <v>43</v>
      </c>
      <c r="AF288" t="s">
        <v>1102</v>
      </c>
      <c r="AI288" s="2">
        <v>45051</v>
      </c>
      <c r="AJ288" t="s">
        <v>43</v>
      </c>
      <c r="AK288" t="s">
        <v>46</v>
      </c>
      <c r="AN288" s="24">
        <f t="shared" si="40"/>
        <v>1</v>
      </c>
      <c r="AP288" t="s">
        <v>2441</v>
      </c>
      <c r="AQ288" s="21">
        <v>45054.820138888892</v>
      </c>
      <c r="AR288" s="20">
        <v>3</v>
      </c>
      <c r="AS288" s="21">
        <v>45051</v>
      </c>
      <c r="AT288" s="21">
        <f t="shared" si="36"/>
        <v>45051.333333333336</v>
      </c>
      <c r="AU288" s="21">
        <f t="shared" si="33"/>
        <v>45051.458333333336</v>
      </c>
      <c r="AV288" s="21">
        <v>45259.518055555556</v>
      </c>
      <c r="AW288" s="1">
        <f t="shared" si="37"/>
        <v>45051.333333333336</v>
      </c>
      <c r="AX288">
        <v>1.7916666666642413</v>
      </c>
      <c r="BA288">
        <f t="shared" si="38"/>
        <v>0.125</v>
      </c>
      <c r="BB288">
        <v>3</v>
      </c>
      <c r="BC288">
        <f t="shared" si="39"/>
        <v>30000</v>
      </c>
    </row>
    <row r="289" spans="1:55" x14ac:dyDescent="0.25">
      <c r="A289">
        <v>44416</v>
      </c>
      <c r="B289" t="s">
        <v>35</v>
      </c>
      <c r="C289" t="s">
        <v>36</v>
      </c>
      <c r="E289" t="str">
        <f t="shared" si="34"/>
        <v>EI-</v>
      </c>
      <c r="F289" t="s">
        <v>20</v>
      </c>
      <c r="G289" t="s">
        <v>37</v>
      </c>
      <c r="H289" t="s">
        <v>1109</v>
      </c>
      <c r="I289" t="s">
        <v>39</v>
      </c>
      <c r="J289" t="s">
        <v>40</v>
      </c>
      <c r="K289" s="1">
        <v>45259.520138888889</v>
      </c>
      <c r="L289" t="s">
        <v>41</v>
      </c>
      <c r="N289" s="2">
        <v>45043</v>
      </c>
      <c r="O289" s="2">
        <v>45043</v>
      </c>
      <c r="P289">
        <v>3</v>
      </c>
      <c r="Q289">
        <v>3</v>
      </c>
      <c r="R289">
        <v>3</v>
      </c>
      <c r="S289">
        <v>3</v>
      </c>
      <c r="T289">
        <v>100</v>
      </c>
      <c r="U289" s="1">
        <v>45043.631944444445</v>
      </c>
      <c r="V289" s="1">
        <v>45259.520138888889</v>
      </c>
      <c r="W289" t="s">
        <v>39</v>
      </c>
      <c r="Z289" s="13">
        <f t="shared" si="35"/>
        <v>215.8881944444438</v>
      </c>
      <c r="AB289" t="s">
        <v>42</v>
      </c>
      <c r="AC289">
        <v>633459</v>
      </c>
      <c r="AD289" t="s">
        <v>43</v>
      </c>
      <c r="AF289" t="s">
        <v>40</v>
      </c>
      <c r="AI289" s="2">
        <v>45043</v>
      </c>
      <c r="AJ289" t="s">
        <v>43</v>
      </c>
      <c r="AK289" t="s">
        <v>46</v>
      </c>
      <c r="AN289" s="24">
        <f t="shared" si="40"/>
        <v>1</v>
      </c>
      <c r="AP289" t="s">
        <v>2441</v>
      </c>
      <c r="AQ289" s="21">
        <v>44986.648611111108</v>
      </c>
      <c r="AR289" s="20">
        <v>3</v>
      </c>
      <c r="AS289" s="21">
        <v>45043</v>
      </c>
      <c r="AT289" s="21">
        <f t="shared" si="36"/>
        <v>45043.333333333336</v>
      </c>
      <c r="AU289" s="21">
        <f t="shared" si="33"/>
        <v>45043.458333333336</v>
      </c>
      <c r="AV289" s="21">
        <v>45259.520138888889</v>
      </c>
      <c r="AW289" s="1">
        <f t="shared" si="37"/>
        <v>45043.333333333336</v>
      </c>
      <c r="AX289">
        <v>1.8083333333343035</v>
      </c>
      <c r="BA289">
        <f t="shared" si="38"/>
        <v>0.125</v>
      </c>
      <c r="BB289">
        <v>3</v>
      </c>
      <c r="BC289">
        <f t="shared" si="39"/>
        <v>30000</v>
      </c>
    </row>
    <row r="290" spans="1:55" hidden="1" x14ac:dyDescent="0.25">
      <c r="A290">
        <v>47070</v>
      </c>
      <c r="B290" t="s">
        <v>35</v>
      </c>
      <c r="C290" t="s">
        <v>36</v>
      </c>
      <c r="E290" t="str">
        <f t="shared" si="34"/>
        <v>RE-</v>
      </c>
      <c r="F290" t="s">
        <v>20</v>
      </c>
      <c r="G290" t="s">
        <v>51</v>
      </c>
      <c r="H290" t="s">
        <v>1584</v>
      </c>
      <c r="I290" t="s">
        <v>39</v>
      </c>
      <c r="J290" t="s">
        <v>179</v>
      </c>
      <c r="K290" s="1">
        <v>45329.804861111108</v>
      </c>
      <c r="L290" t="s">
        <v>41</v>
      </c>
      <c r="N290" s="2">
        <v>45328</v>
      </c>
      <c r="O290" s="2">
        <v>45328</v>
      </c>
      <c r="R290">
        <v>3</v>
      </c>
      <c r="S290">
        <v>3</v>
      </c>
      <c r="T290">
        <v>100</v>
      </c>
      <c r="U290" s="1">
        <v>45099.768750000003</v>
      </c>
      <c r="V290" s="1">
        <v>45329.804861111108</v>
      </c>
      <c r="W290" t="s">
        <v>179</v>
      </c>
      <c r="Z290" s="13">
        <f t="shared" si="35"/>
        <v>230.03611111110513</v>
      </c>
      <c r="AB290" t="s">
        <v>1585</v>
      </c>
      <c r="AC290" t="s">
        <v>54</v>
      </c>
      <c r="AD290" t="s">
        <v>363</v>
      </c>
      <c r="AI290" s="2">
        <v>45099</v>
      </c>
      <c r="AJ290" t="s">
        <v>230</v>
      </c>
      <c r="AK290" t="s">
        <v>46</v>
      </c>
      <c r="AN290" s="24">
        <f t="shared" si="40"/>
        <v>1</v>
      </c>
      <c r="AP290" t="s">
        <v>2441</v>
      </c>
      <c r="AQ290" s="21">
        <v>45124.758333333331</v>
      </c>
      <c r="AR290" s="20">
        <v>3</v>
      </c>
      <c r="AS290" s="21">
        <v>45328</v>
      </c>
      <c r="AT290" s="21">
        <f t="shared" si="36"/>
        <v>45328.333333333336</v>
      </c>
      <c r="AU290" s="21">
        <f t="shared" si="33"/>
        <v>45328.458333333336</v>
      </c>
      <c r="AV290" s="21">
        <v>45329.804861111108</v>
      </c>
      <c r="AW290" s="1">
        <f t="shared" si="37"/>
        <v>45328.333333333336</v>
      </c>
      <c r="AX290">
        <v>1.8173611111124046</v>
      </c>
      <c r="BA290">
        <f t="shared" si="38"/>
        <v>0.125</v>
      </c>
      <c r="BB290">
        <v>3</v>
      </c>
      <c r="BC290">
        <f t="shared" si="39"/>
        <v>30000</v>
      </c>
    </row>
    <row r="291" spans="1:55" x14ac:dyDescent="0.25">
      <c r="A291">
        <v>46005</v>
      </c>
      <c r="B291" t="s">
        <v>35</v>
      </c>
      <c r="C291" t="s">
        <v>36</v>
      </c>
      <c r="E291" t="str">
        <f t="shared" si="34"/>
        <v>EI-</v>
      </c>
      <c r="F291" t="s">
        <v>20</v>
      </c>
      <c r="G291" t="s">
        <v>37</v>
      </c>
      <c r="H291" t="s">
        <v>1358</v>
      </c>
      <c r="I291" t="s">
        <v>39</v>
      </c>
      <c r="J291" t="s">
        <v>92</v>
      </c>
      <c r="K291" s="1">
        <v>45349.65625</v>
      </c>
      <c r="L291" t="s">
        <v>41</v>
      </c>
      <c r="N291" s="2">
        <v>45080</v>
      </c>
      <c r="O291" s="2">
        <v>45080</v>
      </c>
      <c r="P291">
        <v>3</v>
      </c>
      <c r="Q291">
        <v>3</v>
      </c>
      <c r="R291">
        <v>3</v>
      </c>
      <c r="S291">
        <v>3</v>
      </c>
      <c r="T291">
        <v>100</v>
      </c>
      <c r="U291" s="1">
        <v>45076.852083333331</v>
      </c>
      <c r="V291" s="1">
        <v>45349.65625</v>
      </c>
      <c r="W291" t="s">
        <v>92</v>
      </c>
      <c r="Z291" s="13">
        <f t="shared" si="35"/>
        <v>272.80416666666861</v>
      </c>
      <c r="AB291" t="s">
        <v>1003</v>
      </c>
      <c r="AC291">
        <v>633713</v>
      </c>
      <c r="AD291" t="s">
        <v>177</v>
      </c>
      <c r="AF291" t="s">
        <v>92</v>
      </c>
      <c r="AI291" s="2">
        <v>45076</v>
      </c>
      <c r="AJ291" t="s">
        <v>178</v>
      </c>
      <c r="AK291" t="s">
        <v>46</v>
      </c>
      <c r="AN291" s="24">
        <f t="shared" si="40"/>
        <v>1</v>
      </c>
      <c r="AP291" t="s">
        <v>2442</v>
      </c>
      <c r="AQ291" s="21">
        <v>44978.640277777777</v>
      </c>
      <c r="AR291" s="20">
        <v>3</v>
      </c>
      <c r="AS291" s="21">
        <v>45080</v>
      </c>
      <c r="AT291" s="21">
        <f t="shared" si="36"/>
        <v>45080.333333333336</v>
      </c>
      <c r="AU291" s="21">
        <f t="shared" si="33"/>
        <v>45080.458333333336</v>
      </c>
      <c r="AV291" s="21">
        <v>45349.65625</v>
      </c>
      <c r="AW291" s="1">
        <f t="shared" si="37"/>
        <v>45080.333333333336</v>
      </c>
      <c r="AX291">
        <v>1.828472222223354</v>
      </c>
      <c r="BA291">
        <f t="shared" si="38"/>
        <v>0.125</v>
      </c>
      <c r="BB291">
        <v>3</v>
      </c>
      <c r="BC291">
        <f t="shared" si="39"/>
        <v>30000</v>
      </c>
    </row>
    <row r="292" spans="1:55" hidden="1" x14ac:dyDescent="0.25">
      <c r="A292">
        <v>47109</v>
      </c>
      <c r="B292" t="s">
        <v>35</v>
      </c>
      <c r="C292" t="s">
        <v>36</v>
      </c>
      <c r="E292" t="str">
        <f t="shared" si="34"/>
        <v>EI-</v>
      </c>
      <c r="F292" t="s">
        <v>20</v>
      </c>
      <c r="G292" t="s">
        <v>37</v>
      </c>
      <c r="H292" t="s">
        <v>1590</v>
      </c>
      <c r="I292" t="s">
        <v>39</v>
      </c>
      <c r="J292" t="s">
        <v>620</v>
      </c>
      <c r="K292" s="1">
        <v>45517.491666666669</v>
      </c>
      <c r="L292" t="s">
        <v>41</v>
      </c>
      <c r="N292" s="2">
        <v>45472</v>
      </c>
      <c r="O292" s="2">
        <v>45472</v>
      </c>
      <c r="P292">
        <v>3</v>
      </c>
      <c r="Q292">
        <v>3</v>
      </c>
      <c r="R292">
        <v>3</v>
      </c>
      <c r="S292">
        <v>3</v>
      </c>
      <c r="T292">
        <v>100</v>
      </c>
      <c r="U292" s="1">
        <v>45100.640277777777</v>
      </c>
      <c r="V292" s="1">
        <v>45517.491666666669</v>
      </c>
      <c r="W292" t="s">
        <v>92</v>
      </c>
      <c r="Z292" s="13">
        <f t="shared" si="35"/>
        <v>416.85138888889196</v>
      </c>
      <c r="AB292" t="s">
        <v>366</v>
      </c>
      <c r="AC292">
        <v>633673</v>
      </c>
      <c r="AD292" t="s">
        <v>367</v>
      </c>
      <c r="AI292" s="2">
        <v>45100</v>
      </c>
      <c r="AJ292" t="s">
        <v>81</v>
      </c>
      <c r="AK292" t="s">
        <v>46</v>
      </c>
      <c r="AN292" s="24">
        <f t="shared" si="40"/>
        <v>1</v>
      </c>
      <c r="AP292" t="s">
        <v>2441</v>
      </c>
      <c r="AQ292" s="21">
        <v>45222.661805555559</v>
      </c>
      <c r="AR292" s="20">
        <v>3</v>
      </c>
      <c r="AS292" s="21">
        <v>45472</v>
      </c>
      <c r="AT292" s="21">
        <f t="shared" si="36"/>
        <v>45472.333333333336</v>
      </c>
      <c r="AU292" s="21">
        <f t="shared" si="33"/>
        <v>45472.458333333336</v>
      </c>
      <c r="AV292" s="21">
        <v>45517.491666666669</v>
      </c>
      <c r="AW292" s="1">
        <f t="shared" si="37"/>
        <v>45472.333333333336</v>
      </c>
      <c r="AX292">
        <v>1.8395833333270275</v>
      </c>
      <c r="BA292">
        <f t="shared" si="38"/>
        <v>0.125</v>
      </c>
      <c r="BB292">
        <v>3</v>
      </c>
      <c r="BC292">
        <f t="shared" si="39"/>
        <v>30000</v>
      </c>
    </row>
    <row r="293" spans="1:55" x14ac:dyDescent="0.25">
      <c r="A293">
        <v>43966</v>
      </c>
      <c r="B293" t="s">
        <v>35</v>
      </c>
      <c r="C293" t="s">
        <v>36</v>
      </c>
      <c r="E293" t="str">
        <f t="shared" si="34"/>
        <v>EI-</v>
      </c>
      <c r="F293" t="s">
        <v>20</v>
      </c>
      <c r="G293" t="s">
        <v>37</v>
      </c>
      <c r="H293" t="s">
        <v>1047</v>
      </c>
      <c r="I293" t="s">
        <v>39</v>
      </c>
      <c r="J293" t="s">
        <v>620</v>
      </c>
      <c r="K293" s="1">
        <v>45523.613888888889</v>
      </c>
      <c r="L293" t="s">
        <v>41</v>
      </c>
      <c r="N293" s="2">
        <v>45038</v>
      </c>
      <c r="O293" s="2">
        <v>45038</v>
      </c>
      <c r="P293">
        <v>3</v>
      </c>
      <c r="Q293">
        <v>3</v>
      </c>
      <c r="R293">
        <v>3</v>
      </c>
      <c r="S293">
        <v>3</v>
      </c>
      <c r="T293">
        <v>100</v>
      </c>
      <c r="U293" s="1">
        <v>45035.660416666666</v>
      </c>
      <c r="V293" s="1">
        <v>45523.613888888889</v>
      </c>
      <c r="W293" t="s">
        <v>159</v>
      </c>
      <c r="Z293" s="13">
        <f t="shared" si="35"/>
        <v>487.95347222222335</v>
      </c>
      <c r="AB293" t="s">
        <v>621</v>
      </c>
      <c r="AC293">
        <v>633374</v>
      </c>
      <c r="AD293" t="s">
        <v>1048</v>
      </c>
      <c r="AF293" t="s">
        <v>620</v>
      </c>
      <c r="AI293" s="2">
        <v>45035</v>
      </c>
      <c r="AJ293" t="s">
        <v>1049</v>
      </c>
      <c r="AK293" t="s">
        <v>46</v>
      </c>
      <c r="AN293" s="24">
        <f t="shared" si="40"/>
        <v>1</v>
      </c>
      <c r="AP293" t="s">
        <v>2442</v>
      </c>
      <c r="AQ293" s="21">
        <v>45131.602777777778</v>
      </c>
      <c r="AR293" s="20">
        <v>3</v>
      </c>
      <c r="AS293" s="21">
        <v>45038</v>
      </c>
      <c r="AT293" s="21">
        <f t="shared" si="36"/>
        <v>45038.333333333336</v>
      </c>
      <c r="AU293" s="21">
        <f t="shared" si="33"/>
        <v>45038.458333333336</v>
      </c>
      <c r="AV293" s="21">
        <v>45523.613888888889</v>
      </c>
      <c r="AW293" s="1">
        <f t="shared" si="37"/>
        <v>45038.333333333336</v>
      </c>
      <c r="AX293">
        <v>1.8416666666671517</v>
      </c>
      <c r="BA293">
        <f t="shared" si="38"/>
        <v>0.125</v>
      </c>
      <c r="BB293">
        <v>3</v>
      </c>
      <c r="BC293">
        <f t="shared" si="39"/>
        <v>30000</v>
      </c>
    </row>
    <row r="294" spans="1:55" x14ac:dyDescent="0.25">
      <c r="A294">
        <v>40134</v>
      </c>
      <c r="B294" t="s">
        <v>35</v>
      </c>
      <c r="C294" t="s">
        <v>36</v>
      </c>
      <c r="E294" t="str">
        <f t="shared" si="34"/>
        <v>EI-</v>
      </c>
      <c r="F294" t="s">
        <v>20</v>
      </c>
      <c r="G294" t="s">
        <v>37</v>
      </c>
      <c r="H294" t="s">
        <v>62</v>
      </c>
      <c r="I294" t="s">
        <v>39</v>
      </c>
      <c r="J294" t="s">
        <v>40</v>
      </c>
      <c r="K294" s="1">
        <v>45497.443055555559</v>
      </c>
      <c r="L294" t="s">
        <v>41</v>
      </c>
      <c r="N294" s="2">
        <v>44947</v>
      </c>
      <c r="O294" s="2">
        <v>44947</v>
      </c>
      <c r="P294">
        <v>3</v>
      </c>
      <c r="Q294">
        <v>3</v>
      </c>
      <c r="R294">
        <v>3</v>
      </c>
      <c r="S294">
        <v>3</v>
      </c>
      <c r="T294">
        <v>100</v>
      </c>
      <c r="U294" s="1">
        <v>44947.527083333334</v>
      </c>
      <c r="V294" s="1">
        <v>45497.443055555559</v>
      </c>
      <c r="W294" t="s">
        <v>40</v>
      </c>
      <c r="Z294" s="13">
        <f t="shared" si="35"/>
        <v>549.91597222222481</v>
      </c>
      <c r="AB294" t="s">
        <v>57</v>
      </c>
      <c r="AC294">
        <v>633459</v>
      </c>
      <c r="AD294" t="s">
        <v>43</v>
      </c>
      <c r="AF294" t="s">
        <v>40</v>
      </c>
      <c r="AI294" s="2">
        <v>44947</v>
      </c>
      <c r="AJ294" t="s">
        <v>43</v>
      </c>
      <c r="AK294" t="s">
        <v>46</v>
      </c>
      <c r="AN294" s="24">
        <f t="shared" si="40"/>
        <v>1</v>
      </c>
      <c r="AP294" t="s">
        <v>2442</v>
      </c>
      <c r="AQ294" s="21">
        <v>45006.640277777777</v>
      </c>
      <c r="AR294" s="20">
        <v>3</v>
      </c>
      <c r="AS294" s="21">
        <v>44947</v>
      </c>
      <c r="AT294" s="21">
        <f t="shared" si="36"/>
        <v>44947.333333333336</v>
      </c>
      <c r="AU294" s="21">
        <f t="shared" si="33"/>
        <v>44947.458333333336</v>
      </c>
      <c r="AV294" s="21">
        <v>45497.443055555559</v>
      </c>
      <c r="AW294" s="1">
        <f t="shared" si="37"/>
        <v>44947.333333333336</v>
      </c>
      <c r="AX294">
        <v>1.8687500000014552</v>
      </c>
      <c r="BA294">
        <f t="shared" si="38"/>
        <v>0.125</v>
      </c>
      <c r="BB294">
        <v>3</v>
      </c>
      <c r="BC294">
        <f t="shared" si="39"/>
        <v>30000</v>
      </c>
    </row>
    <row r="295" spans="1:55" x14ac:dyDescent="0.25">
      <c r="A295">
        <v>40635</v>
      </c>
      <c r="B295" t="s">
        <v>35</v>
      </c>
      <c r="C295" t="s">
        <v>36</v>
      </c>
      <c r="E295" t="str">
        <f t="shared" si="34"/>
        <v>EM-</v>
      </c>
      <c r="F295" t="s">
        <v>20</v>
      </c>
      <c r="G295" t="s">
        <v>51</v>
      </c>
      <c r="H295" t="s">
        <v>470</v>
      </c>
      <c r="I295" t="s">
        <v>334</v>
      </c>
      <c r="J295" t="s">
        <v>334</v>
      </c>
      <c r="K295" s="1">
        <v>44963.688888888886</v>
      </c>
      <c r="L295" t="s">
        <v>41</v>
      </c>
      <c r="N295" s="2">
        <v>44958</v>
      </c>
      <c r="O295" s="2">
        <v>44958</v>
      </c>
      <c r="P295">
        <v>2</v>
      </c>
      <c r="Q295">
        <v>2</v>
      </c>
      <c r="R295">
        <v>2</v>
      </c>
      <c r="S295">
        <v>2</v>
      </c>
      <c r="T295">
        <v>100</v>
      </c>
      <c r="U295" s="1">
        <v>44963.688194444447</v>
      </c>
      <c r="V295" s="1">
        <v>44963.688888888886</v>
      </c>
      <c r="W295" t="s">
        <v>334</v>
      </c>
      <c r="Z295" s="13">
        <f t="shared" si="35"/>
        <v>6.9444443943211809E-4</v>
      </c>
      <c r="AB295" t="s">
        <v>471</v>
      </c>
      <c r="AD295" t="s">
        <v>143</v>
      </c>
      <c r="AI295" s="2">
        <v>44958</v>
      </c>
      <c r="AJ295" t="s">
        <v>123</v>
      </c>
      <c r="AK295" t="s">
        <v>46</v>
      </c>
      <c r="AN295" s="24">
        <f t="shared" si="40"/>
        <v>1</v>
      </c>
      <c r="AP295" t="s">
        <v>2442</v>
      </c>
      <c r="AQ295" s="21">
        <v>44970.499305555553</v>
      </c>
      <c r="AR295" s="20">
        <v>2</v>
      </c>
      <c r="AS295" s="21">
        <v>44958</v>
      </c>
      <c r="AT295" s="21">
        <f t="shared" si="36"/>
        <v>44958.333333333336</v>
      </c>
      <c r="AU295" s="21">
        <f t="shared" si="33"/>
        <v>44958.416666666672</v>
      </c>
      <c r="AV295" s="21">
        <v>44963.688888888886</v>
      </c>
      <c r="AW295" s="1">
        <f t="shared" si="37"/>
        <v>44958.333333333336</v>
      </c>
      <c r="AX295">
        <v>1.8736111111138598</v>
      </c>
      <c r="BA295">
        <f t="shared" si="38"/>
        <v>8.3333333333333329E-2</v>
      </c>
      <c r="BB295">
        <v>2</v>
      </c>
      <c r="BC295">
        <f t="shared" si="39"/>
        <v>20000</v>
      </c>
    </row>
    <row r="296" spans="1:55" x14ac:dyDescent="0.25">
      <c r="A296">
        <v>40636</v>
      </c>
      <c r="B296" t="s">
        <v>35</v>
      </c>
      <c r="C296" t="s">
        <v>36</v>
      </c>
      <c r="E296" t="str">
        <f t="shared" si="34"/>
        <v>EM-</v>
      </c>
      <c r="F296" t="s">
        <v>20</v>
      </c>
      <c r="G296" t="s">
        <v>47</v>
      </c>
      <c r="H296" t="s">
        <v>470</v>
      </c>
      <c r="I296" t="s">
        <v>334</v>
      </c>
      <c r="J296" t="s">
        <v>334</v>
      </c>
      <c r="K296" s="1">
        <v>44963.690972222219</v>
      </c>
      <c r="L296" t="s">
        <v>41</v>
      </c>
      <c r="N296" s="2">
        <v>44958</v>
      </c>
      <c r="O296" s="2">
        <v>44958</v>
      </c>
      <c r="P296">
        <v>2</v>
      </c>
      <c r="Q296">
        <v>2</v>
      </c>
      <c r="R296">
        <v>2</v>
      </c>
      <c r="S296">
        <v>2</v>
      </c>
      <c r="T296">
        <v>100</v>
      </c>
      <c r="U296" s="1">
        <v>44963.69027777778</v>
      </c>
      <c r="V296" s="1">
        <v>44963.690972222219</v>
      </c>
      <c r="W296" t="s">
        <v>334</v>
      </c>
      <c r="Z296" s="13">
        <f t="shared" si="35"/>
        <v>6.9444443943211809E-4</v>
      </c>
      <c r="AB296" t="s">
        <v>471</v>
      </c>
      <c r="AD296" t="s">
        <v>143</v>
      </c>
      <c r="AI296" s="2">
        <v>44958</v>
      </c>
      <c r="AJ296" t="s">
        <v>123</v>
      </c>
      <c r="AK296" t="s">
        <v>46</v>
      </c>
      <c r="AN296" s="24">
        <f t="shared" si="40"/>
        <v>1</v>
      </c>
      <c r="AP296" t="s">
        <v>2443</v>
      </c>
      <c r="AQ296" s="21">
        <v>45090.825694444444</v>
      </c>
      <c r="AR296" s="20">
        <v>2</v>
      </c>
      <c r="AS296" s="21">
        <v>44958</v>
      </c>
      <c r="AT296" s="21">
        <f t="shared" si="36"/>
        <v>44958.333333333336</v>
      </c>
      <c r="AU296" s="21">
        <f t="shared" si="33"/>
        <v>44958.416666666672</v>
      </c>
      <c r="AV296" s="21">
        <v>44963.690972222219</v>
      </c>
      <c r="AW296" s="1">
        <f t="shared" si="37"/>
        <v>44958.333333333336</v>
      </c>
      <c r="AX296">
        <v>1.8770833333328483</v>
      </c>
      <c r="BA296">
        <f t="shared" si="38"/>
        <v>8.3333333333333329E-2</v>
      </c>
      <c r="BB296">
        <v>2</v>
      </c>
      <c r="BC296">
        <f t="shared" si="39"/>
        <v>20000</v>
      </c>
    </row>
    <row r="297" spans="1:55" x14ac:dyDescent="0.25">
      <c r="A297">
        <v>42211</v>
      </c>
      <c r="B297" t="s">
        <v>35</v>
      </c>
      <c r="C297" t="s">
        <v>36</v>
      </c>
      <c r="E297" t="str">
        <f t="shared" si="34"/>
        <v>EM-</v>
      </c>
      <c r="F297" t="s">
        <v>20</v>
      </c>
      <c r="G297" t="s">
        <v>51</v>
      </c>
      <c r="H297" t="s">
        <v>470</v>
      </c>
      <c r="I297" t="s">
        <v>334</v>
      </c>
      <c r="J297" t="s">
        <v>334</v>
      </c>
      <c r="K297" s="1">
        <v>45001.42083333333</v>
      </c>
      <c r="L297" t="s">
        <v>41</v>
      </c>
      <c r="N297" s="2">
        <v>44998</v>
      </c>
      <c r="O297" s="2">
        <v>44998</v>
      </c>
      <c r="P297">
        <v>2</v>
      </c>
      <c r="Q297">
        <v>2</v>
      </c>
      <c r="R297">
        <v>2</v>
      </c>
      <c r="S297">
        <v>2</v>
      </c>
      <c r="T297">
        <v>100</v>
      </c>
      <c r="U297" s="1">
        <v>45001.420138888891</v>
      </c>
      <c r="V297" s="1">
        <v>45001.42083333333</v>
      </c>
      <c r="W297" t="s">
        <v>334</v>
      </c>
      <c r="Z297" s="13">
        <f t="shared" si="35"/>
        <v>6.9444443943211809E-4</v>
      </c>
      <c r="AB297" t="s">
        <v>471</v>
      </c>
      <c r="AD297" t="s">
        <v>143</v>
      </c>
      <c r="AI297" s="2">
        <v>44998</v>
      </c>
      <c r="AJ297" t="s">
        <v>123</v>
      </c>
      <c r="AK297" t="s">
        <v>46</v>
      </c>
      <c r="AN297" s="24">
        <f t="shared" si="40"/>
        <v>1</v>
      </c>
      <c r="AP297" t="s">
        <v>2441</v>
      </c>
      <c r="AQ297" s="21">
        <v>45166.487500000003</v>
      </c>
      <c r="AR297" s="20">
        <v>2</v>
      </c>
      <c r="AS297" s="21">
        <v>44998</v>
      </c>
      <c r="AT297" s="21">
        <f t="shared" si="36"/>
        <v>44998.333333333336</v>
      </c>
      <c r="AU297" s="21">
        <f t="shared" si="33"/>
        <v>44998.416666666672</v>
      </c>
      <c r="AV297" s="21">
        <v>45001.42083333333</v>
      </c>
      <c r="AW297" s="1">
        <f t="shared" si="37"/>
        <v>44998.333333333336</v>
      </c>
      <c r="AX297">
        <v>1.9208333333299379</v>
      </c>
      <c r="BA297">
        <f t="shared" si="38"/>
        <v>8.3333333333333329E-2</v>
      </c>
      <c r="BB297">
        <v>2</v>
      </c>
      <c r="BC297">
        <f t="shared" si="39"/>
        <v>20000</v>
      </c>
    </row>
    <row r="298" spans="1:55" x14ac:dyDescent="0.25">
      <c r="A298">
        <v>42213</v>
      </c>
      <c r="B298" t="s">
        <v>35</v>
      </c>
      <c r="C298" t="s">
        <v>36</v>
      </c>
      <c r="E298" t="str">
        <f t="shared" si="34"/>
        <v>EM-</v>
      </c>
      <c r="F298" t="s">
        <v>20</v>
      </c>
      <c r="G298" t="s">
        <v>51</v>
      </c>
      <c r="H298" t="s">
        <v>472</v>
      </c>
      <c r="I298" t="s">
        <v>334</v>
      </c>
      <c r="J298" t="s">
        <v>334</v>
      </c>
      <c r="K298" s="1">
        <v>45001.429861111108</v>
      </c>
      <c r="L298" t="s">
        <v>41</v>
      </c>
      <c r="N298" s="2">
        <v>44998</v>
      </c>
      <c r="O298" s="2">
        <v>44998</v>
      </c>
      <c r="P298">
        <v>2</v>
      </c>
      <c r="Q298">
        <v>2</v>
      </c>
      <c r="R298">
        <v>2</v>
      </c>
      <c r="S298">
        <v>2</v>
      </c>
      <c r="T298">
        <v>100</v>
      </c>
      <c r="U298" s="1">
        <v>45001.429166666669</v>
      </c>
      <c r="V298" s="1">
        <v>45001.429861111108</v>
      </c>
      <c r="W298" t="s">
        <v>334</v>
      </c>
      <c r="Z298" s="13">
        <f t="shared" si="35"/>
        <v>6.9444443943211809E-4</v>
      </c>
      <c r="AB298" t="s">
        <v>383</v>
      </c>
      <c r="AD298" t="s">
        <v>473</v>
      </c>
      <c r="AI298" s="2">
        <v>44998</v>
      </c>
      <c r="AJ298" t="s">
        <v>384</v>
      </c>
      <c r="AK298" t="s">
        <v>46</v>
      </c>
      <c r="AN298" s="24">
        <f t="shared" si="40"/>
        <v>1</v>
      </c>
      <c r="AP298" t="s">
        <v>2441</v>
      </c>
      <c r="AQ298" s="21">
        <v>44963.642361111109</v>
      </c>
      <c r="AR298" s="20">
        <v>2</v>
      </c>
      <c r="AS298" s="21">
        <v>44998</v>
      </c>
      <c r="AT298" s="21">
        <f t="shared" si="36"/>
        <v>44998.333333333336</v>
      </c>
      <c r="AU298" s="21">
        <f t="shared" si="33"/>
        <v>44998.416666666672</v>
      </c>
      <c r="AV298" s="21">
        <v>45001.429861111108</v>
      </c>
      <c r="AW298" s="1">
        <f t="shared" si="37"/>
        <v>44998.333333333336</v>
      </c>
      <c r="AX298">
        <v>1.9625000000014552</v>
      </c>
      <c r="BA298">
        <f t="shared" si="38"/>
        <v>8.3333333333333329E-2</v>
      </c>
      <c r="BB298">
        <v>2</v>
      </c>
      <c r="BC298">
        <f t="shared" si="39"/>
        <v>20000</v>
      </c>
    </row>
    <row r="299" spans="1:55" x14ac:dyDescent="0.25">
      <c r="A299">
        <v>40413</v>
      </c>
      <c r="B299" t="s">
        <v>35</v>
      </c>
      <c r="C299" t="s">
        <v>36</v>
      </c>
      <c r="E299" t="str">
        <f t="shared" si="34"/>
        <v>EM-</v>
      </c>
      <c r="F299" t="s">
        <v>20</v>
      </c>
      <c r="G299" t="s">
        <v>47</v>
      </c>
      <c r="H299" t="s">
        <v>528</v>
      </c>
      <c r="I299" t="s">
        <v>334</v>
      </c>
      <c r="J299" t="s">
        <v>334</v>
      </c>
      <c r="K299" s="1">
        <v>44957.506944444445</v>
      </c>
      <c r="L299" t="s">
        <v>41</v>
      </c>
      <c r="N299" s="2">
        <v>44957</v>
      </c>
      <c r="O299" s="2">
        <v>44957</v>
      </c>
      <c r="P299">
        <v>2</v>
      </c>
      <c r="Q299">
        <v>2</v>
      </c>
      <c r="R299">
        <v>2</v>
      </c>
      <c r="S299">
        <v>2</v>
      </c>
      <c r="T299">
        <v>100</v>
      </c>
      <c r="U299" s="1">
        <v>44957.506249999999</v>
      </c>
      <c r="V299" s="1">
        <v>44957.506944444445</v>
      </c>
      <c r="W299" t="s">
        <v>334</v>
      </c>
      <c r="Z299" s="13">
        <f t="shared" si="35"/>
        <v>6.944444467080757E-4</v>
      </c>
      <c r="AB299" t="s">
        <v>529</v>
      </c>
      <c r="AD299" t="s">
        <v>530</v>
      </c>
      <c r="AI299" s="2">
        <v>44953</v>
      </c>
      <c r="AJ299" t="s">
        <v>531</v>
      </c>
      <c r="AK299" t="s">
        <v>46</v>
      </c>
      <c r="AN299" s="24">
        <f t="shared" si="40"/>
        <v>1</v>
      </c>
      <c r="AP299" t="s">
        <v>2443</v>
      </c>
      <c r="AQ299" s="21">
        <v>45012.693749999999</v>
      </c>
      <c r="AR299" s="20">
        <v>2</v>
      </c>
      <c r="AS299" s="21">
        <v>44957</v>
      </c>
      <c r="AT299" s="21">
        <f t="shared" si="36"/>
        <v>44957.333333333336</v>
      </c>
      <c r="AU299" s="21">
        <f t="shared" si="33"/>
        <v>44957.416666666672</v>
      </c>
      <c r="AV299" s="21">
        <v>44957.506944444445</v>
      </c>
      <c r="AW299" s="1">
        <f t="shared" si="37"/>
        <v>44957.333333333336</v>
      </c>
      <c r="AX299">
        <v>1.9659722222204437</v>
      </c>
      <c r="BA299">
        <f t="shared" si="38"/>
        <v>8.3333333333333329E-2</v>
      </c>
      <c r="BB299">
        <v>2</v>
      </c>
      <c r="BC299">
        <f t="shared" si="39"/>
        <v>20000</v>
      </c>
    </row>
    <row r="300" spans="1:55" x14ac:dyDescent="0.25">
      <c r="A300">
        <v>40629</v>
      </c>
      <c r="B300" t="s">
        <v>35</v>
      </c>
      <c r="C300" t="s">
        <v>36</v>
      </c>
      <c r="E300" t="str">
        <f t="shared" si="34"/>
        <v>EM-</v>
      </c>
      <c r="F300" t="s">
        <v>20</v>
      </c>
      <c r="G300" t="s">
        <v>51</v>
      </c>
      <c r="H300" t="s">
        <v>524</v>
      </c>
      <c r="I300" t="s">
        <v>334</v>
      </c>
      <c r="J300" t="s">
        <v>334</v>
      </c>
      <c r="K300" s="1">
        <v>44963.65902777778</v>
      </c>
      <c r="L300" t="s">
        <v>41</v>
      </c>
      <c r="N300" s="2">
        <v>44958</v>
      </c>
      <c r="O300" s="2">
        <v>44959</v>
      </c>
      <c r="P300">
        <v>2</v>
      </c>
      <c r="Q300">
        <v>2</v>
      </c>
      <c r="R300">
        <v>2</v>
      </c>
      <c r="S300">
        <v>2</v>
      </c>
      <c r="T300">
        <v>100</v>
      </c>
      <c r="U300" s="1">
        <v>44963.658333333333</v>
      </c>
      <c r="V300" s="1">
        <v>44963.65902777778</v>
      </c>
      <c r="W300" t="s">
        <v>334</v>
      </c>
      <c r="Z300" s="13">
        <f t="shared" si="35"/>
        <v>6.944444467080757E-4</v>
      </c>
      <c r="AI300" s="2">
        <v>44958</v>
      </c>
      <c r="AJ300" t="s">
        <v>525</v>
      </c>
      <c r="AK300" t="s">
        <v>46</v>
      </c>
      <c r="AN300" s="24">
        <f t="shared" si="40"/>
        <v>1</v>
      </c>
      <c r="AP300" t="s">
        <v>2444</v>
      </c>
      <c r="AQ300" s="21">
        <v>45063.912499999999</v>
      </c>
      <c r="AR300" s="20">
        <v>2</v>
      </c>
      <c r="AS300" s="21">
        <v>44958</v>
      </c>
      <c r="AT300" s="21">
        <f t="shared" si="36"/>
        <v>44958.333333333336</v>
      </c>
      <c r="AU300" s="21">
        <f t="shared" si="33"/>
        <v>44958.416666666672</v>
      </c>
      <c r="AV300" s="21">
        <v>44963.65902777778</v>
      </c>
      <c r="AW300" s="1">
        <f t="shared" si="37"/>
        <v>44958.333333333336</v>
      </c>
      <c r="AX300">
        <v>1.9736111111124046</v>
      </c>
      <c r="BA300">
        <f t="shared" si="38"/>
        <v>8.3333333333333329E-2</v>
      </c>
      <c r="BB300">
        <v>2</v>
      </c>
      <c r="BC300">
        <f t="shared" si="39"/>
        <v>20000</v>
      </c>
    </row>
    <row r="301" spans="1:55" x14ac:dyDescent="0.25">
      <c r="A301">
        <v>40633</v>
      </c>
      <c r="B301" t="s">
        <v>35</v>
      </c>
      <c r="C301" t="s">
        <v>36</v>
      </c>
      <c r="E301" t="str">
        <f t="shared" si="34"/>
        <v>EM-</v>
      </c>
      <c r="F301" t="s">
        <v>20</v>
      </c>
      <c r="G301" t="s">
        <v>47</v>
      </c>
      <c r="H301" t="s">
        <v>470</v>
      </c>
      <c r="I301" t="s">
        <v>334</v>
      </c>
      <c r="J301" t="s">
        <v>334</v>
      </c>
      <c r="K301" s="1">
        <v>44963.677083333336</v>
      </c>
      <c r="L301" t="s">
        <v>41</v>
      </c>
      <c r="N301" s="2">
        <v>44957</v>
      </c>
      <c r="O301" s="2">
        <v>44957</v>
      </c>
      <c r="P301">
        <v>2</v>
      </c>
      <c r="Q301">
        <v>2</v>
      </c>
      <c r="R301">
        <v>2</v>
      </c>
      <c r="S301">
        <v>2</v>
      </c>
      <c r="T301">
        <v>100</v>
      </c>
      <c r="U301" s="1">
        <v>44963.676388888889</v>
      </c>
      <c r="V301" s="1">
        <v>44963.677083333336</v>
      </c>
      <c r="W301" t="s">
        <v>334</v>
      </c>
      <c r="Z301" s="13">
        <f t="shared" si="35"/>
        <v>6.944444467080757E-4</v>
      </c>
      <c r="AB301" t="s">
        <v>471</v>
      </c>
      <c r="AI301" s="2">
        <v>44957</v>
      </c>
      <c r="AJ301" t="s">
        <v>123</v>
      </c>
      <c r="AK301" t="s">
        <v>46</v>
      </c>
      <c r="AN301" s="24">
        <f t="shared" si="40"/>
        <v>1</v>
      </c>
      <c r="AP301" t="s">
        <v>2444</v>
      </c>
      <c r="AQ301" s="21">
        <v>45195.488194444442</v>
      </c>
      <c r="AR301" s="20">
        <v>2</v>
      </c>
      <c r="AS301" s="21">
        <v>44957</v>
      </c>
      <c r="AT301" s="21">
        <f t="shared" si="36"/>
        <v>44957.333333333336</v>
      </c>
      <c r="AU301" s="21">
        <f t="shared" si="33"/>
        <v>44957.416666666672</v>
      </c>
      <c r="AV301" s="21">
        <v>44963.677083333336</v>
      </c>
      <c r="AW301" s="1">
        <f t="shared" si="37"/>
        <v>44957.333333333336</v>
      </c>
      <c r="AX301">
        <v>1.9743055555591127</v>
      </c>
      <c r="BA301">
        <f t="shared" si="38"/>
        <v>8.3333333333333329E-2</v>
      </c>
      <c r="BB301">
        <v>2</v>
      </c>
      <c r="BC301">
        <f t="shared" si="39"/>
        <v>20000</v>
      </c>
    </row>
    <row r="302" spans="1:55" x14ac:dyDescent="0.25">
      <c r="A302">
        <v>40640</v>
      </c>
      <c r="B302" t="s">
        <v>35</v>
      </c>
      <c r="C302" t="s">
        <v>36</v>
      </c>
      <c r="E302" t="str">
        <f t="shared" si="34"/>
        <v>EM-</v>
      </c>
      <c r="F302" t="s">
        <v>20</v>
      </c>
      <c r="G302" t="s">
        <v>51</v>
      </c>
      <c r="H302" t="s">
        <v>470</v>
      </c>
      <c r="I302" t="s">
        <v>334</v>
      </c>
      <c r="J302" t="s">
        <v>334</v>
      </c>
      <c r="K302" s="1">
        <v>44963.788888888892</v>
      </c>
      <c r="L302" t="s">
        <v>41</v>
      </c>
      <c r="N302" s="2">
        <v>44958</v>
      </c>
      <c r="O302" s="2">
        <v>44958</v>
      </c>
      <c r="P302">
        <v>2</v>
      </c>
      <c r="Q302">
        <v>2</v>
      </c>
      <c r="R302">
        <v>2</v>
      </c>
      <c r="S302">
        <v>2</v>
      </c>
      <c r="T302">
        <v>100</v>
      </c>
      <c r="U302" s="1">
        <v>44963.788194444445</v>
      </c>
      <c r="V302" s="1">
        <v>44963.788888888892</v>
      </c>
      <c r="W302" t="s">
        <v>334</v>
      </c>
      <c r="Z302" s="13">
        <f t="shared" si="35"/>
        <v>6.944444467080757E-4</v>
      </c>
      <c r="AB302" t="s">
        <v>471</v>
      </c>
      <c r="AD302" t="s">
        <v>143</v>
      </c>
      <c r="AI302" s="2">
        <v>44958</v>
      </c>
      <c r="AJ302" t="s">
        <v>123</v>
      </c>
      <c r="AK302" t="s">
        <v>46</v>
      </c>
      <c r="AN302" s="24">
        <f t="shared" si="40"/>
        <v>1</v>
      </c>
      <c r="AP302" t="s">
        <v>2441</v>
      </c>
      <c r="AQ302" s="21">
        <v>44945.634027777778</v>
      </c>
      <c r="AR302" s="20">
        <v>2</v>
      </c>
      <c r="AS302" s="21">
        <v>44958</v>
      </c>
      <c r="AT302" s="21">
        <f t="shared" si="36"/>
        <v>44958.333333333336</v>
      </c>
      <c r="AU302" s="21">
        <f t="shared" si="33"/>
        <v>44958.416666666672</v>
      </c>
      <c r="AV302" s="21">
        <v>44963.788888888892</v>
      </c>
      <c r="AW302" s="1">
        <f t="shared" si="37"/>
        <v>44958.333333333336</v>
      </c>
      <c r="AX302">
        <v>2</v>
      </c>
      <c r="BA302">
        <f t="shared" si="38"/>
        <v>8.3333333333333329E-2</v>
      </c>
      <c r="BB302">
        <v>2</v>
      </c>
      <c r="BC302">
        <f t="shared" si="39"/>
        <v>20000</v>
      </c>
    </row>
    <row r="303" spans="1:55" x14ac:dyDescent="0.25">
      <c r="A303">
        <v>40641</v>
      </c>
      <c r="B303" t="s">
        <v>35</v>
      </c>
      <c r="C303" t="s">
        <v>36</v>
      </c>
      <c r="E303" t="str">
        <f t="shared" si="34"/>
        <v>EM-</v>
      </c>
      <c r="F303" t="s">
        <v>20</v>
      </c>
      <c r="G303" t="s">
        <v>47</v>
      </c>
      <c r="H303" t="s">
        <v>518</v>
      </c>
      <c r="I303" t="s">
        <v>334</v>
      </c>
      <c r="J303" t="s">
        <v>334</v>
      </c>
      <c r="K303" s="1">
        <v>44963.807638888888</v>
      </c>
      <c r="L303" t="s">
        <v>41</v>
      </c>
      <c r="N303" s="2">
        <v>44960</v>
      </c>
      <c r="O303" s="2">
        <v>44960</v>
      </c>
      <c r="P303">
        <v>2</v>
      </c>
      <c r="Q303">
        <v>2</v>
      </c>
      <c r="R303">
        <v>2</v>
      </c>
      <c r="S303">
        <v>2</v>
      </c>
      <c r="T303">
        <v>100</v>
      </c>
      <c r="U303" s="1">
        <v>44963.806944444441</v>
      </c>
      <c r="V303" s="1">
        <v>44963.807638888888</v>
      </c>
      <c r="W303" t="s">
        <v>334</v>
      </c>
      <c r="Z303" s="13">
        <f t="shared" si="35"/>
        <v>6.944444467080757E-4</v>
      </c>
      <c r="AB303" t="s">
        <v>519</v>
      </c>
      <c r="AD303" t="s">
        <v>520</v>
      </c>
      <c r="AI303" s="2">
        <v>44960</v>
      </c>
      <c r="AJ303" t="s">
        <v>161</v>
      </c>
      <c r="AK303" t="s">
        <v>46</v>
      </c>
      <c r="AN303" s="24">
        <f t="shared" si="40"/>
        <v>1</v>
      </c>
      <c r="AP303" t="s">
        <v>2443</v>
      </c>
      <c r="AQ303" s="21">
        <v>45061.645138888889</v>
      </c>
      <c r="AR303" s="20">
        <v>2</v>
      </c>
      <c r="AS303" s="21">
        <v>44960</v>
      </c>
      <c r="AT303" s="21">
        <f t="shared" si="36"/>
        <v>44960.333333333336</v>
      </c>
      <c r="AU303" s="21">
        <f t="shared" si="33"/>
        <v>44960.416666666672</v>
      </c>
      <c r="AV303" s="21">
        <v>44963.807638888888</v>
      </c>
      <c r="AW303" s="1">
        <f t="shared" si="37"/>
        <v>44960.333333333336</v>
      </c>
      <c r="AX303">
        <v>2.0243055555547471</v>
      </c>
      <c r="BA303">
        <f t="shared" si="38"/>
        <v>8.3333333333333329E-2</v>
      </c>
      <c r="BB303">
        <v>2</v>
      </c>
      <c r="BC303">
        <f t="shared" si="39"/>
        <v>20000</v>
      </c>
    </row>
    <row r="304" spans="1:55" hidden="1" x14ac:dyDescent="0.25">
      <c r="A304">
        <v>40642</v>
      </c>
      <c r="B304" t="s">
        <v>35</v>
      </c>
      <c r="C304" t="s">
        <v>36</v>
      </c>
      <c r="E304" t="str">
        <f t="shared" si="34"/>
        <v>EM-</v>
      </c>
      <c r="F304" t="s">
        <v>20</v>
      </c>
      <c r="G304" t="s">
        <v>51</v>
      </c>
      <c r="H304" t="s">
        <v>512</v>
      </c>
      <c r="I304" t="s">
        <v>334</v>
      </c>
      <c r="J304" t="s">
        <v>334</v>
      </c>
      <c r="K304" s="1">
        <v>44963.810416666667</v>
      </c>
      <c r="L304" t="s">
        <v>41</v>
      </c>
      <c r="N304" s="2">
        <v>44960</v>
      </c>
      <c r="P304">
        <v>2</v>
      </c>
      <c r="Q304">
        <v>2</v>
      </c>
      <c r="R304">
        <v>2</v>
      </c>
      <c r="S304">
        <v>2</v>
      </c>
      <c r="T304">
        <v>100</v>
      </c>
      <c r="U304" s="1">
        <v>44963.80972222222</v>
      </c>
      <c r="V304" s="1">
        <v>44963.810416666667</v>
      </c>
      <c r="W304" t="s">
        <v>334</v>
      </c>
      <c r="Z304" s="13">
        <f t="shared" si="35"/>
        <v>6.944444467080757E-4</v>
      </c>
      <c r="AB304" t="s">
        <v>513</v>
      </c>
      <c r="AD304" t="s">
        <v>514</v>
      </c>
      <c r="AI304" s="2">
        <v>44960</v>
      </c>
      <c r="AJ304" t="s">
        <v>316</v>
      </c>
      <c r="AK304" t="s">
        <v>46</v>
      </c>
      <c r="AN304" s="24">
        <f t="shared" si="40"/>
        <v>1</v>
      </c>
      <c r="AP304" t="s">
        <v>2444</v>
      </c>
      <c r="AQ304" s="21">
        <v>45182.376388888886</v>
      </c>
      <c r="AR304" s="20">
        <v>2</v>
      </c>
      <c r="AS304" s="21">
        <v>44960</v>
      </c>
      <c r="AT304" s="21">
        <f t="shared" si="36"/>
        <v>44960.333333333336</v>
      </c>
      <c r="AU304" s="21">
        <f t="shared" ref="AU304:AU367" si="41">IF(AS304&gt;0,AT304+(1/24)*BB304," ")</f>
        <v>44960.416666666672</v>
      </c>
      <c r="AV304" s="21">
        <v>44963.810416666667</v>
      </c>
      <c r="AW304" s="1">
        <f t="shared" si="37"/>
        <v>44960.333333333336</v>
      </c>
      <c r="AX304">
        <v>2.0277777777810115</v>
      </c>
      <c r="BA304">
        <f t="shared" si="38"/>
        <v>8.3333333333333329E-2</v>
      </c>
      <c r="BB304">
        <v>2</v>
      </c>
      <c r="BC304">
        <f t="shared" si="39"/>
        <v>20000</v>
      </c>
    </row>
    <row r="305" spans="1:55" x14ac:dyDescent="0.25">
      <c r="A305">
        <v>40643</v>
      </c>
      <c r="B305" t="s">
        <v>35</v>
      </c>
      <c r="C305" t="s">
        <v>36</v>
      </c>
      <c r="E305" t="str">
        <f t="shared" si="34"/>
        <v>EM-</v>
      </c>
      <c r="F305" t="s">
        <v>20</v>
      </c>
      <c r="G305" t="s">
        <v>51</v>
      </c>
      <c r="H305" t="s">
        <v>515</v>
      </c>
      <c r="I305" t="s">
        <v>334</v>
      </c>
      <c r="J305" t="s">
        <v>334</v>
      </c>
      <c r="K305" s="1">
        <v>44963.813194444447</v>
      </c>
      <c r="L305" t="s">
        <v>41</v>
      </c>
      <c r="N305" s="2">
        <v>44960</v>
      </c>
      <c r="O305" s="2">
        <v>44960</v>
      </c>
      <c r="P305">
        <v>2</v>
      </c>
      <c r="Q305">
        <v>2</v>
      </c>
      <c r="R305">
        <v>2</v>
      </c>
      <c r="S305">
        <v>2</v>
      </c>
      <c r="T305">
        <v>100</v>
      </c>
      <c r="U305" s="1">
        <v>44963.8125</v>
      </c>
      <c r="V305" s="1">
        <v>44963.813194444447</v>
      </c>
      <c r="W305" t="s">
        <v>334</v>
      </c>
      <c r="Z305" s="13">
        <f t="shared" si="35"/>
        <v>6.944444467080757E-4</v>
      </c>
      <c r="AB305" t="s">
        <v>516</v>
      </c>
      <c r="AD305" t="s">
        <v>517</v>
      </c>
      <c r="AI305" s="2">
        <v>44960</v>
      </c>
      <c r="AJ305" t="s">
        <v>128</v>
      </c>
      <c r="AK305" t="s">
        <v>46</v>
      </c>
      <c r="AN305" s="24">
        <f t="shared" si="40"/>
        <v>1</v>
      </c>
      <c r="AP305" t="s">
        <v>2443</v>
      </c>
      <c r="AQ305" s="21">
        <v>45113.818055555559</v>
      </c>
      <c r="AR305" s="20">
        <v>2</v>
      </c>
      <c r="AS305" s="21">
        <v>44960</v>
      </c>
      <c r="AT305" s="21">
        <f t="shared" si="36"/>
        <v>44960.333333333336</v>
      </c>
      <c r="AU305" s="21">
        <f t="shared" si="41"/>
        <v>44960.416666666672</v>
      </c>
      <c r="AV305" s="21">
        <v>44963.813194444447</v>
      </c>
      <c r="AW305" s="1">
        <f t="shared" si="37"/>
        <v>44960.333333333336</v>
      </c>
      <c r="AX305">
        <v>2.0381944444379769</v>
      </c>
      <c r="BA305">
        <f t="shared" si="38"/>
        <v>8.3333333333333329E-2</v>
      </c>
      <c r="BB305">
        <v>2</v>
      </c>
      <c r="BC305">
        <f t="shared" si="39"/>
        <v>20000</v>
      </c>
    </row>
    <row r="306" spans="1:55" x14ac:dyDescent="0.25">
      <c r="A306">
        <v>41293</v>
      </c>
      <c r="B306" t="s">
        <v>35</v>
      </c>
      <c r="C306" t="s">
        <v>36</v>
      </c>
      <c r="E306" t="str">
        <f t="shared" si="34"/>
        <v>EM-</v>
      </c>
      <c r="F306" t="s">
        <v>20</v>
      </c>
      <c r="G306" t="s">
        <v>51</v>
      </c>
      <c r="H306" t="s">
        <v>499</v>
      </c>
      <c r="I306" t="s">
        <v>334</v>
      </c>
      <c r="J306" t="s">
        <v>334</v>
      </c>
      <c r="K306" s="1">
        <v>44980.479861111111</v>
      </c>
      <c r="L306" t="s">
        <v>41</v>
      </c>
      <c r="N306" s="2">
        <v>44977</v>
      </c>
      <c r="O306" s="2">
        <v>44977</v>
      </c>
      <c r="P306">
        <v>2</v>
      </c>
      <c r="Q306">
        <v>2</v>
      </c>
      <c r="R306">
        <v>2</v>
      </c>
      <c r="S306">
        <v>2</v>
      </c>
      <c r="T306">
        <v>100</v>
      </c>
      <c r="U306" s="1">
        <v>44980.479166666664</v>
      </c>
      <c r="V306" s="1">
        <v>44980.479861111111</v>
      </c>
      <c r="W306" t="s">
        <v>334</v>
      </c>
      <c r="Z306" s="13">
        <f t="shared" si="35"/>
        <v>6.944444467080757E-4</v>
      </c>
      <c r="AB306" t="s">
        <v>500</v>
      </c>
      <c r="AD306" t="s">
        <v>501</v>
      </c>
      <c r="AI306" s="2">
        <v>44977</v>
      </c>
      <c r="AJ306" t="s">
        <v>502</v>
      </c>
      <c r="AK306" t="s">
        <v>46</v>
      </c>
      <c r="AN306" s="24">
        <f t="shared" si="40"/>
        <v>1</v>
      </c>
      <c r="AP306" t="s">
        <v>2441</v>
      </c>
      <c r="AQ306" s="21">
        <v>45201.506249999999</v>
      </c>
      <c r="AR306" s="20">
        <v>2</v>
      </c>
      <c r="AS306" s="21">
        <v>44977</v>
      </c>
      <c r="AT306" s="21">
        <f t="shared" si="36"/>
        <v>44977.333333333336</v>
      </c>
      <c r="AU306" s="21">
        <f t="shared" si="41"/>
        <v>44977.416666666672</v>
      </c>
      <c r="AV306" s="21">
        <v>44980.479861111111</v>
      </c>
      <c r="AW306" s="1">
        <f t="shared" si="37"/>
        <v>44977.333333333336</v>
      </c>
      <c r="AX306">
        <v>2.0395833333313931</v>
      </c>
      <c r="BA306">
        <f t="shared" si="38"/>
        <v>8.3333333333333329E-2</v>
      </c>
      <c r="BB306">
        <v>2</v>
      </c>
      <c r="BC306">
        <f t="shared" si="39"/>
        <v>20000</v>
      </c>
    </row>
    <row r="307" spans="1:55" x14ac:dyDescent="0.25">
      <c r="A307">
        <v>41328</v>
      </c>
      <c r="B307" t="s">
        <v>35</v>
      </c>
      <c r="C307" t="s">
        <v>36</v>
      </c>
      <c r="E307" t="str">
        <f t="shared" si="34"/>
        <v>EM-</v>
      </c>
      <c r="F307" t="s">
        <v>20</v>
      </c>
      <c r="G307" t="s">
        <v>47</v>
      </c>
      <c r="H307" t="s">
        <v>923</v>
      </c>
      <c r="I307" t="s">
        <v>334</v>
      </c>
      <c r="J307" t="s">
        <v>334</v>
      </c>
      <c r="K307" s="1">
        <v>44980.683333333334</v>
      </c>
      <c r="L307" t="s">
        <v>41</v>
      </c>
      <c r="N307" s="2">
        <v>44974</v>
      </c>
      <c r="O307" s="2">
        <v>44974</v>
      </c>
      <c r="P307">
        <v>2</v>
      </c>
      <c r="Q307">
        <v>2</v>
      </c>
      <c r="R307">
        <v>2</v>
      </c>
      <c r="S307">
        <v>2</v>
      </c>
      <c r="T307">
        <v>100</v>
      </c>
      <c r="U307" s="1">
        <v>44980.682638888888</v>
      </c>
      <c r="V307" s="1">
        <v>44980.683333333334</v>
      </c>
      <c r="W307" t="s">
        <v>334</v>
      </c>
      <c r="Z307" s="13">
        <f t="shared" si="35"/>
        <v>6.944444467080757E-4</v>
      </c>
      <c r="AB307" t="s">
        <v>494</v>
      </c>
      <c r="AD307" t="s">
        <v>495</v>
      </c>
      <c r="AI307" s="2">
        <v>44974</v>
      </c>
      <c r="AJ307" t="s">
        <v>178</v>
      </c>
      <c r="AK307" t="s">
        <v>46</v>
      </c>
      <c r="AN307" s="24">
        <f t="shared" si="40"/>
        <v>1</v>
      </c>
      <c r="AP307" t="s">
        <v>2442</v>
      </c>
      <c r="AQ307" s="21">
        <v>45131.404166666667</v>
      </c>
      <c r="AR307" s="20">
        <v>2</v>
      </c>
      <c r="AS307" s="21">
        <v>44974</v>
      </c>
      <c r="AT307" s="21">
        <f t="shared" si="36"/>
        <v>44974.333333333336</v>
      </c>
      <c r="AU307" s="21">
        <f t="shared" si="41"/>
        <v>44974.416666666672</v>
      </c>
      <c r="AV307" s="21">
        <v>44980.683333333334</v>
      </c>
      <c r="AW307" s="1">
        <f t="shared" si="37"/>
        <v>44974.333333333336</v>
      </c>
      <c r="AX307">
        <v>2.0402777777781012</v>
      </c>
      <c r="BA307">
        <f t="shared" si="38"/>
        <v>8.3333333333333329E-2</v>
      </c>
      <c r="BB307">
        <v>2</v>
      </c>
      <c r="BC307">
        <f t="shared" si="39"/>
        <v>20000</v>
      </c>
    </row>
    <row r="308" spans="1:55" x14ac:dyDescent="0.25">
      <c r="A308">
        <v>41329</v>
      </c>
      <c r="B308" t="s">
        <v>35</v>
      </c>
      <c r="C308" t="s">
        <v>36</v>
      </c>
      <c r="E308" t="str">
        <f t="shared" si="34"/>
        <v>EM-</v>
      </c>
      <c r="F308" t="s">
        <v>20</v>
      </c>
      <c r="G308" t="s">
        <v>47</v>
      </c>
      <c r="H308" t="s">
        <v>493</v>
      </c>
      <c r="I308" t="s">
        <v>334</v>
      </c>
      <c r="J308" t="s">
        <v>334</v>
      </c>
      <c r="K308" s="1">
        <v>44980.694444444445</v>
      </c>
      <c r="L308" t="s">
        <v>41</v>
      </c>
      <c r="N308" s="2">
        <v>44974</v>
      </c>
      <c r="O308" s="2">
        <v>44974</v>
      </c>
      <c r="P308">
        <v>2</v>
      </c>
      <c r="Q308">
        <v>2</v>
      </c>
      <c r="R308">
        <v>2</v>
      </c>
      <c r="S308">
        <v>2</v>
      </c>
      <c r="T308">
        <v>100</v>
      </c>
      <c r="U308" s="1">
        <v>44980.693749999999</v>
      </c>
      <c r="V308" s="1">
        <v>44980.694444444445</v>
      </c>
      <c r="W308" t="s">
        <v>334</v>
      </c>
      <c r="Z308" s="13">
        <f t="shared" si="35"/>
        <v>6.944444467080757E-4</v>
      </c>
      <c r="AB308" t="s">
        <v>468</v>
      </c>
      <c r="AD308" t="s">
        <v>469</v>
      </c>
      <c r="AI308" s="2">
        <v>44974</v>
      </c>
      <c r="AJ308" t="s">
        <v>469</v>
      </c>
      <c r="AK308" t="s">
        <v>46</v>
      </c>
      <c r="AN308" s="24">
        <f t="shared" si="40"/>
        <v>1</v>
      </c>
      <c r="AP308" t="s">
        <v>2443</v>
      </c>
      <c r="AQ308" s="21">
        <v>45113.808333333334</v>
      </c>
      <c r="AR308" s="20">
        <v>2</v>
      </c>
      <c r="AS308" s="21">
        <v>44974</v>
      </c>
      <c r="AT308" s="21">
        <f t="shared" si="36"/>
        <v>44974.333333333336</v>
      </c>
      <c r="AU308" s="21">
        <f t="shared" si="41"/>
        <v>44974.416666666672</v>
      </c>
      <c r="AV308" s="21">
        <v>44980.694444444445</v>
      </c>
      <c r="AW308" s="1">
        <f t="shared" si="37"/>
        <v>44974.333333333336</v>
      </c>
      <c r="AX308">
        <v>2.047222222223354</v>
      </c>
      <c r="BA308">
        <f t="shared" si="38"/>
        <v>8.3333333333333329E-2</v>
      </c>
      <c r="BB308">
        <v>2</v>
      </c>
      <c r="BC308">
        <f t="shared" si="39"/>
        <v>20000</v>
      </c>
    </row>
    <row r="309" spans="1:55" x14ac:dyDescent="0.25">
      <c r="A309">
        <v>41330</v>
      </c>
      <c r="B309" t="s">
        <v>35</v>
      </c>
      <c r="C309" t="s">
        <v>36</v>
      </c>
      <c r="E309" t="str">
        <f t="shared" si="34"/>
        <v>EM-</v>
      </c>
      <c r="F309" t="s">
        <v>20</v>
      </c>
      <c r="G309" t="s">
        <v>47</v>
      </c>
      <c r="H309" t="s">
        <v>491</v>
      </c>
      <c r="I309" t="s">
        <v>334</v>
      </c>
      <c r="J309" t="s">
        <v>334</v>
      </c>
      <c r="K309" s="1">
        <v>44980.697222222225</v>
      </c>
      <c r="L309" t="s">
        <v>41</v>
      </c>
      <c r="N309" s="2">
        <v>44977</v>
      </c>
      <c r="O309" s="2">
        <v>44977</v>
      </c>
      <c r="P309">
        <v>2</v>
      </c>
      <c r="Q309">
        <v>2</v>
      </c>
      <c r="R309">
        <v>2</v>
      </c>
      <c r="S309">
        <v>2</v>
      </c>
      <c r="T309">
        <v>100</v>
      </c>
      <c r="U309" s="1">
        <v>44980.696527777778</v>
      </c>
      <c r="V309" s="1">
        <v>44980.697222222225</v>
      </c>
      <c r="W309" t="s">
        <v>334</v>
      </c>
      <c r="Z309" s="13">
        <f t="shared" si="35"/>
        <v>6.944444467080757E-4</v>
      </c>
      <c r="AB309" t="s">
        <v>133</v>
      </c>
      <c r="AD309" t="s">
        <v>492</v>
      </c>
      <c r="AI309" s="2">
        <v>44977</v>
      </c>
      <c r="AJ309" t="s">
        <v>135</v>
      </c>
      <c r="AK309" t="s">
        <v>46</v>
      </c>
      <c r="AN309" s="24">
        <f t="shared" si="40"/>
        <v>1</v>
      </c>
      <c r="AP309" t="s">
        <v>2442</v>
      </c>
      <c r="AQ309" s="21">
        <v>45019.397916666669</v>
      </c>
      <c r="AR309" s="20">
        <v>2</v>
      </c>
      <c r="AS309" s="21">
        <v>44977</v>
      </c>
      <c r="AT309" s="21">
        <f t="shared" si="36"/>
        <v>44977.333333333336</v>
      </c>
      <c r="AU309" s="21">
        <f t="shared" si="41"/>
        <v>44977.416666666672</v>
      </c>
      <c r="AV309" s="21">
        <v>44980.697222222225</v>
      </c>
      <c r="AW309" s="1">
        <f t="shared" si="37"/>
        <v>44977.333333333336</v>
      </c>
      <c r="AX309">
        <v>2.0770833333299379</v>
      </c>
      <c r="BA309">
        <f t="shared" si="38"/>
        <v>8.3333333333333329E-2</v>
      </c>
      <c r="BB309">
        <v>2</v>
      </c>
      <c r="BC309">
        <f t="shared" si="39"/>
        <v>20000</v>
      </c>
    </row>
    <row r="310" spans="1:55" x14ac:dyDescent="0.25">
      <c r="A310">
        <v>41331</v>
      </c>
      <c r="B310" t="s">
        <v>35</v>
      </c>
      <c r="C310" t="s">
        <v>36</v>
      </c>
      <c r="E310" t="str">
        <f t="shared" si="34"/>
        <v>EM-</v>
      </c>
      <c r="F310" t="s">
        <v>20</v>
      </c>
      <c r="G310" t="s">
        <v>47</v>
      </c>
      <c r="H310" t="s">
        <v>470</v>
      </c>
      <c r="I310" t="s">
        <v>334</v>
      </c>
      <c r="J310" t="s">
        <v>334</v>
      </c>
      <c r="K310" s="1">
        <v>44980.699305555558</v>
      </c>
      <c r="L310" t="s">
        <v>41</v>
      </c>
      <c r="N310" s="2">
        <v>44979</v>
      </c>
      <c r="O310" s="2">
        <v>44979</v>
      </c>
      <c r="P310">
        <v>2</v>
      </c>
      <c r="Q310">
        <v>2</v>
      </c>
      <c r="R310">
        <v>2</v>
      </c>
      <c r="S310">
        <v>2</v>
      </c>
      <c r="T310">
        <v>100</v>
      </c>
      <c r="U310" s="1">
        <v>44980.698611111111</v>
      </c>
      <c r="V310" s="1">
        <v>44980.699305555558</v>
      </c>
      <c r="W310" t="s">
        <v>334</v>
      </c>
      <c r="Z310" s="13">
        <f t="shared" si="35"/>
        <v>6.944444467080757E-4</v>
      </c>
      <c r="AB310" t="s">
        <v>471</v>
      </c>
      <c r="AD310" t="s">
        <v>143</v>
      </c>
      <c r="AI310" s="2">
        <v>44979</v>
      </c>
      <c r="AJ310" t="s">
        <v>123</v>
      </c>
      <c r="AK310" t="s">
        <v>46</v>
      </c>
      <c r="AN310" s="24">
        <f t="shared" si="40"/>
        <v>1</v>
      </c>
      <c r="AP310" t="s">
        <v>2444</v>
      </c>
      <c r="AQ310" s="21">
        <v>45180.65</v>
      </c>
      <c r="AR310" s="20">
        <v>2</v>
      </c>
      <c r="AS310" s="21">
        <v>44979</v>
      </c>
      <c r="AT310" s="21">
        <f t="shared" si="36"/>
        <v>44979.333333333336</v>
      </c>
      <c r="AU310" s="21">
        <f t="shared" si="41"/>
        <v>44979.416666666672</v>
      </c>
      <c r="AV310" s="21">
        <v>44980.699305555558</v>
      </c>
      <c r="AW310" s="1">
        <f t="shared" si="37"/>
        <v>44979.333333333336</v>
      </c>
      <c r="AX310">
        <v>2.0847222222218988</v>
      </c>
      <c r="BA310">
        <f t="shared" si="38"/>
        <v>8.3333333333333329E-2</v>
      </c>
      <c r="BB310">
        <v>2</v>
      </c>
      <c r="BC310">
        <f t="shared" si="39"/>
        <v>20000</v>
      </c>
    </row>
    <row r="311" spans="1:55" x14ac:dyDescent="0.25">
      <c r="A311">
        <v>39730</v>
      </c>
      <c r="B311" t="s">
        <v>35</v>
      </c>
      <c r="C311" t="s">
        <v>36</v>
      </c>
      <c r="E311" t="str">
        <f t="shared" si="34"/>
        <v>EM-</v>
      </c>
      <c r="F311" t="s">
        <v>20</v>
      </c>
      <c r="G311" t="s">
        <v>51</v>
      </c>
      <c r="H311" t="s">
        <v>550</v>
      </c>
      <c r="I311" t="s">
        <v>334</v>
      </c>
      <c r="J311" t="s">
        <v>334</v>
      </c>
      <c r="K311" s="1">
        <v>44934.60833333333</v>
      </c>
      <c r="L311" t="s">
        <v>41</v>
      </c>
      <c r="N311" s="2">
        <v>44930</v>
      </c>
      <c r="O311" s="2">
        <v>44930</v>
      </c>
      <c r="P311">
        <v>2</v>
      </c>
      <c r="Q311">
        <v>2</v>
      </c>
      <c r="R311">
        <v>2</v>
      </c>
      <c r="S311">
        <v>2</v>
      </c>
      <c r="T311">
        <v>100</v>
      </c>
      <c r="U311" s="1">
        <v>44934.606944444444</v>
      </c>
      <c r="V311" s="1">
        <v>44934.60833333333</v>
      </c>
      <c r="W311" t="s">
        <v>334</v>
      </c>
      <c r="Z311" s="13">
        <f t="shared" si="35"/>
        <v>1.3888888861401938E-3</v>
      </c>
      <c r="AB311" t="s">
        <v>551</v>
      </c>
      <c r="AD311" t="s">
        <v>77</v>
      </c>
      <c r="AI311" s="2">
        <v>44930</v>
      </c>
      <c r="AJ311" t="s">
        <v>77</v>
      </c>
      <c r="AK311" t="s">
        <v>46</v>
      </c>
      <c r="AN311" s="24">
        <f t="shared" si="40"/>
        <v>1</v>
      </c>
      <c r="AP311" t="s">
        <v>2441</v>
      </c>
      <c r="AQ311" s="21">
        <v>44986.363194444442</v>
      </c>
      <c r="AR311" s="20">
        <v>2</v>
      </c>
      <c r="AS311" s="21">
        <v>44930</v>
      </c>
      <c r="AT311" s="21">
        <f t="shared" si="36"/>
        <v>44930.333333333336</v>
      </c>
      <c r="AU311" s="21">
        <f t="shared" si="41"/>
        <v>44930.416666666672</v>
      </c>
      <c r="AV311" s="21">
        <v>44934.60833333333</v>
      </c>
      <c r="AW311" s="1">
        <f t="shared" si="37"/>
        <v>44930.333333333336</v>
      </c>
      <c r="AX311">
        <v>2.0958333333328483</v>
      </c>
      <c r="BA311">
        <f t="shared" si="38"/>
        <v>8.3333333333333329E-2</v>
      </c>
      <c r="BB311">
        <v>2</v>
      </c>
      <c r="BC311">
        <f t="shared" si="39"/>
        <v>20000</v>
      </c>
    </row>
    <row r="312" spans="1:55" x14ac:dyDescent="0.25">
      <c r="A312">
        <v>40630</v>
      </c>
      <c r="B312" t="s">
        <v>35</v>
      </c>
      <c r="C312" t="s">
        <v>36</v>
      </c>
      <c r="E312" t="str">
        <f t="shared" si="34"/>
        <v>EM-</v>
      </c>
      <c r="F312" t="s">
        <v>20</v>
      </c>
      <c r="G312" t="s">
        <v>47</v>
      </c>
      <c r="H312" t="s">
        <v>523</v>
      </c>
      <c r="I312" t="s">
        <v>334</v>
      </c>
      <c r="J312" t="s">
        <v>334</v>
      </c>
      <c r="K312" s="1">
        <v>44963.663194444445</v>
      </c>
      <c r="L312" t="s">
        <v>41</v>
      </c>
      <c r="N312" s="2">
        <v>44957</v>
      </c>
      <c r="O312" s="2">
        <v>44958</v>
      </c>
      <c r="R312">
        <v>2</v>
      </c>
      <c r="S312">
        <v>2</v>
      </c>
      <c r="T312">
        <v>100</v>
      </c>
      <c r="U312" s="1">
        <v>44963.661805555559</v>
      </c>
      <c r="V312" s="1">
        <v>44963.663194444445</v>
      </c>
      <c r="W312" t="s">
        <v>334</v>
      </c>
      <c r="Z312" s="13">
        <f t="shared" si="35"/>
        <v>1.3888888861401938E-3</v>
      </c>
      <c r="AB312" t="s">
        <v>495</v>
      </c>
      <c r="AD312" t="s">
        <v>495</v>
      </c>
      <c r="AI312" s="2">
        <v>44957</v>
      </c>
      <c r="AJ312" t="s">
        <v>178</v>
      </c>
      <c r="AK312" t="s">
        <v>46</v>
      </c>
      <c r="AN312" s="24">
        <f t="shared" si="40"/>
        <v>1</v>
      </c>
      <c r="AP312" t="s">
        <v>2443</v>
      </c>
      <c r="AQ312" s="21">
        <v>45076.605555555558</v>
      </c>
      <c r="AR312" s="20">
        <v>2</v>
      </c>
      <c r="AS312" s="21">
        <v>44957</v>
      </c>
      <c r="AT312" s="21">
        <f t="shared" si="36"/>
        <v>44957.333333333336</v>
      </c>
      <c r="AU312" s="21">
        <f t="shared" si="41"/>
        <v>44957.416666666672</v>
      </c>
      <c r="AV312" s="21">
        <v>44963.663194444445</v>
      </c>
      <c r="AW312" s="1">
        <f t="shared" si="37"/>
        <v>44957.333333333336</v>
      </c>
      <c r="AX312">
        <v>2.1034722222175333</v>
      </c>
      <c r="BA312">
        <f t="shared" si="38"/>
        <v>8.3333333333333329E-2</v>
      </c>
      <c r="BB312">
        <v>2</v>
      </c>
      <c r="BC312">
        <f t="shared" si="39"/>
        <v>20000</v>
      </c>
    </row>
    <row r="313" spans="1:55" x14ac:dyDescent="0.25">
      <c r="A313">
        <v>41349</v>
      </c>
      <c r="B313" t="s">
        <v>35</v>
      </c>
      <c r="C313" t="s">
        <v>36</v>
      </c>
      <c r="E313" t="str">
        <f t="shared" si="34"/>
        <v>EM-</v>
      </c>
      <c r="F313" t="s">
        <v>20</v>
      </c>
      <c r="G313" t="s">
        <v>47</v>
      </c>
      <c r="H313" t="s">
        <v>490</v>
      </c>
      <c r="I313" t="s">
        <v>334</v>
      </c>
      <c r="J313" t="s">
        <v>334</v>
      </c>
      <c r="K313" s="1">
        <v>44981.388194444444</v>
      </c>
      <c r="L313" t="s">
        <v>41</v>
      </c>
      <c r="N313" s="2">
        <v>44977</v>
      </c>
      <c r="O313" s="2">
        <v>44977</v>
      </c>
      <c r="P313">
        <v>2</v>
      </c>
      <c r="Q313">
        <v>2</v>
      </c>
      <c r="R313">
        <v>2</v>
      </c>
      <c r="S313">
        <v>2</v>
      </c>
      <c r="T313">
        <v>100</v>
      </c>
      <c r="U313" s="1">
        <v>44981.386805555558</v>
      </c>
      <c r="V313" s="1">
        <v>44981.388194444444</v>
      </c>
      <c r="W313" t="s">
        <v>334</v>
      </c>
      <c r="Z313" s="13">
        <f t="shared" si="35"/>
        <v>1.3888888861401938E-3</v>
      </c>
      <c r="AB313" t="s">
        <v>133</v>
      </c>
      <c r="AD313" t="s">
        <v>135</v>
      </c>
      <c r="AI313" s="2">
        <v>44977</v>
      </c>
      <c r="AJ313" t="s">
        <v>135</v>
      </c>
      <c r="AK313" t="s">
        <v>46</v>
      </c>
      <c r="AN313" s="24">
        <f t="shared" si="40"/>
        <v>1</v>
      </c>
      <c r="AP313" t="s">
        <v>2444</v>
      </c>
      <c r="AQ313" s="21">
        <v>45183.790972222225</v>
      </c>
      <c r="AR313" s="20">
        <v>2</v>
      </c>
      <c r="AS313" s="21">
        <v>44977</v>
      </c>
      <c r="AT313" s="21">
        <f t="shared" si="36"/>
        <v>44977.333333333336</v>
      </c>
      <c r="AU313" s="21">
        <f t="shared" si="41"/>
        <v>44977.416666666672</v>
      </c>
      <c r="AV313" s="21">
        <v>44981.388194444444</v>
      </c>
      <c r="AW313" s="1">
        <f t="shared" si="37"/>
        <v>44977.333333333336</v>
      </c>
      <c r="AX313">
        <v>2.1062499999970896</v>
      </c>
      <c r="BA313">
        <f t="shared" si="38"/>
        <v>8.3333333333333329E-2</v>
      </c>
      <c r="BB313">
        <v>2</v>
      </c>
      <c r="BC313">
        <f t="shared" si="39"/>
        <v>20000</v>
      </c>
    </row>
    <row r="314" spans="1:55" x14ac:dyDescent="0.25">
      <c r="A314">
        <v>42023</v>
      </c>
      <c r="B314" t="s">
        <v>35</v>
      </c>
      <c r="C314" t="s">
        <v>36</v>
      </c>
      <c r="E314" t="str">
        <f t="shared" si="34"/>
        <v>EM-</v>
      </c>
      <c r="F314" t="s">
        <v>20</v>
      </c>
      <c r="G314" t="s">
        <v>51</v>
      </c>
      <c r="H314" t="s">
        <v>487</v>
      </c>
      <c r="I314" t="s">
        <v>334</v>
      </c>
      <c r="J314" t="s">
        <v>334</v>
      </c>
      <c r="K314" s="1">
        <v>44998.42083333333</v>
      </c>
      <c r="L314" t="s">
        <v>41</v>
      </c>
      <c r="N314" s="2">
        <v>44991</v>
      </c>
      <c r="O314" s="2">
        <v>44991</v>
      </c>
      <c r="P314">
        <v>2</v>
      </c>
      <c r="Q314">
        <v>2</v>
      </c>
      <c r="R314">
        <v>2</v>
      </c>
      <c r="S314">
        <v>2</v>
      </c>
      <c r="T314">
        <v>100</v>
      </c>
      <c r="U314" s="1">
        <v>44998.419444444444</v>
      </c>
      <c r="V314" s="1">
        <v>44998.42083333333</v>
      </c>
      <c r="W314" t="s">
        <v>334</v>
      </c>
      <c r="Z314" s="13">
        <f t="shared" si="35"/>
        <v>1.3888888861401938E-3</v>
      </c>
      <c r="AB314" t="s">
        <v>133</v>
      </c>
      <c r="AD314" t="s">
        <v>135</v>
      </c>
      <c r="AI314" s="2">
        <v>44991</v>
      </c>
      <c r="AJ314" t="s">
        <v>135</v>
      </c>
      <c r="AK314" t="s">
        <v>46</v>
      </c>
      <c r="AN314" s="24">
        <f t="shared" si="40"/>
        <v>1</v>
      </c>
      <c r="AP314" t="s">
        <v>2444</v>
      </c>
      <c r="AQ314" s="21">
        <v>45217.634027777778</v>
      </c>
      <c r="AR314" s="20">
        <v>2</v>
      </c>
      <c r="AS314" s="21">
        <v>44991</v>
      </c>
      <c r="AT314" s="21">
        <f t="shared" si="36"/>
        <v>44991.333333333336</v>
      </c>
      <c r="AU314" s="21">
        <f t="shared" si="41"/>
        <v>44991.416666666672</v>
      </c>
      <c r="AV314" s="21">
        <v>44998.42083333333</v>
      </c>
      <c r="AW314" s="1">
        <f t="shared" si="37"/>
        <v>44991.333333333336</v>
      </c>
      <c r="AX314">
        <v>2.1284722222189885</v>
      </c>
      <c r="BA314">
        <f t="shared" si="38"/>
        <v>8.3333333333333329E-2</v>
      </c>
      <c r="BB314">
        <v>2</v>
      </c>
      <c r="BC314">
        <f t="shared" si="39"/>
        <v>20000</v>
      </c>
    </row>
    <row r="315" spans="1:55" hidden="1" x14ac:dyDescent="0.25">
      <c r="A315">
        <v>39732</v>
      </c>
      <c r="B315" t="s">
        <v>35</v>
      </c>
      <c r="C315" t="s">
        <v>36</v>
      </c>
      <c r="E315" t="str">
        <f t="shared" si="34"/>
        <v>EM-</v>
      </c>
      <c r="F315" t="s">
        <v>20</v>
      </c>
      <c r="G315" t="s">
        <v>51</v>
      </c>
      <c r="H315" t="s">
        <v>474</v>
      </c>
      <c r="I315" t="s">
        <v>334</v>
      </c>
      <c r="J315" t="s">
        <v>334</v>
      </c>
      <c r="K315" s="1">
        <v>44934.614583333336</v>
      </c>
      <c r="L315" t="s">
        <v>41</v>
      </c>
      <c r="N315" s="2">
        <v>44931</v>
      </c>
      <c r="P315">
        <v>2</v>
      </c>
      <c r="Q315">
        <v>2</v>
      </c>
      <c r="R315">
        <v>2</v>
      </c>
      <c r="S315">
        <v>2</v>
      </c>
      <c r="T315">
        <v>100</v>
      </c>
      <c r="U315" s="1">
        <v>44934.613194444442</v>
      </c>
      <c r="V315" s="1">
        <v>44934.614583333336</v>
      </c>
      <c r="W315" t="s">
        <v>334</v>
      </c>
      <c r="Z315" s="13">
        <f t="shared" si="35"/>
        <v>1.3888888934161514E-3</v>
      </c>
      <c r="AB315" t="s">
        <v>166</v>
      </c>
      <c r="AD315" t="s">
        <v>548</v>
      </c>
      <c r="AI315" s="2">
        <v>44931</v>
      </c>
      <c r="AJ315" t="s">
        <v>135</v>
      </c>
      <c r="AK315" t="s">
        <v>46</v>
      </c>
      <c r="AN315" s="24">
        <f t="shared" si="40"/>
        <v>1</v>
      </c>
      <c r="AP315" t="s">
        <v>2444</v>
      </c>
      <c r="AQ315" s="21">
        <v>45036.624305555553</v>
      </c>
      <c r="AR315" s="20">
        <v>2</v>
      </c>
      <c r="AS315" s="21">
        <v>44931</v>
      </c>
      <c r="AT315" s="21">
        <f t="shared" si="36"/>
        <v>44931.333333333336</v>
      </c>
      <c r="AU315" s="21">
        <f t="shared" si="41"/>
        <v>44931.416666666672</v>
      </c>
      <c r="AV315" s="21">
        <v>44934.614583333336</v>
      </c>
      <c r="AW315" s="1">
        <f t="shared" si="37"/>
        <v>44931.333333333336</v>
      </c>
      <c r="AX315">
        <v>2.140972222223354</v>
      </c>
      <c r="BA315">
        <f t="shared" si="38"/>
        <v>8.3333333333333329E-2</v>
      </c>
      <c r="BB315">
        <v>2</v>
      </c>
      <c r="BC315">
        <f t="shared" si="39"/>
        <v>20000</v>
      </c>
    </row>
    <row r="316" spans="1:55" x14ac:dyDescent="0.25">
      <c r="A316">
        <v>39815</v>
      </c>
      <c r="B316" t="s">
        <v>35</v>
      </c>
      <c r="C316" t="s">
        <v>36</v>
      </c>
      <c r="E316" t="str">
        <f t="shared" si="34"/>
        <v>EM-</v>
      </c>
      <c r="F316" t="s">
        <v>20</v>
      </c>
      <c r="G316" t="s">
        <v>51</v>
      </c>
      <c r="H316" t="s">
        <v>545</v>
      </c>
      <c r="I316" t="s">
        <v>334</v>
      </c>
      <c r="J316" t="s">
        <v>334</v>
      </c>
      <c r="K316" s="1">
        <v>44936.63958333333</v>
      </c>
      <c r="L316" t="s">
        <v>41</v>
      </c>
      <c r="N316" s="2">
        <v>44936</v>
      </c>
      <c r="O316" s="2">
        <v>44936</v>
      </c>
      <c r="P316">
        <v>1</v>
      </c>
      <c r="Q316">
        <v>1</v>
      </c>
      <c r="R316">
        <v>2</v>
      </c>
      <c r="S316">
        <v>2</v>
      </c>
      <c r="T316">
        <v>100</v>
      </c>
      <c r="U316" s="1">
        <v>44936.637499999997</v>
      </c>
      <c r="V316" s="1">
        <v>44936.63958333333</v>
      </c>
      <c r="W316" t="s">
        <v>334</v>
      </c>
      <c r="Z316" s="13">
        <f t="shared" si="35"/>
        <v>2.0833333328482695E-3</v>
      </c>
      <c r="AB316" t="s">
        <v>546</v>
      </c>
      <c r="AD316" t="s">
        <v>547</v>
      </c>
      <c r="AI316" s="2">
        <v>44936</v>
      </c>
      <c r="AJ316" t="s">
        <v>204</v>
      </c>
      <c r="AK316" t="s">
        <v>46</v>
      </c>
      <c r="AN316" s="24">
        <f t="shared" si="40"/>
        <v>1</v>
      </c>
      <c r="AP316" t="s">
        <v>2441</v>
      </c>
      <c r="AQ316" s="21">
        <v>45090.661111111112</v>
      </c>
      <c r="AR316" s="20">
        <v>2</v>
      </c>
      <c r="AS316" s="21">
        <v>44936</v>
      </c>
      <c r="AT316" s="21">
        <f t="shared" si="36"/>
        <v>44936.333333333336</v>
      </c>
      <c r="AU316" s="21">
        <f t="shared" si="41"/>
        <v>44936.416666666672</v>
      </c>
      <c r="AV316" s="21">
        <v>44936.63958333333</v>
      </c>
      <c r="AW316" s="1">
        <f t="shared" si="37"/>
        <v>44936.333333333336</v>
      </c>
      <c r="AX316">
        <v>2.1555555555532919</v>
      </c>
      <c r="BA316">
        <f t="shared" si="38"/>
        <v>8.3333333333333329E-2</v>
      </c>
      <c r="BB316">
        <v>2</v>
      </c>
      <c r="BC316">
        <f t="shared" si="39"/>
        <v>20000</v>
      </c>
    </row>
    <row r="317" spans="1:55" x14ac:dyDescent="0.25">
      <c r="A317">
        <v>40634</v>
      </c>
      <c r="B317" t="s">
        <v>35</v>
      </c>
      <c r="C317" t="s">
        <v>36</v>
      </c>
      <c r="E317" t="str">
        <f t="shared" si="34"/>
        <v>EM-</v>
      </c>
      <c r="F317" t="s">
        <v>20</v>
      </c>
      <c r="G317" t="s">
        <v>47</v>
      </c>
      <c r="H317" t="s">
        <v>470</v>
      </c>
      <c r="I317" t="s">
        <v>334</v>
      </c>
      <c r="J317" t="s">
        <v>334</v>
      </c>
      <c r="K317" s="1">
        <v>44963.681944444441</v>
      </c>
      <c r="L317" t="s">
        <v>41</v>
      </c>
      <c r="N317" s="2">
        <v>44958</v>
      </c>
      <c r="O317" s="2">
        <v>44958</v>
      </c>
      <c r="P317">
        <v>2</v>
      </c>
      <c r="Q317">
        <v>2</v>
      </c>
      <c r="R317">
        <v>2</v>
      </c>
      <c r="S317">
        <v>2</v>
      </c>
      <c r="T317">
        <v>100</v>
      </c>
      <c r="U317" s="1">
        <v>44963.679861111108</v>
      </c>
      <c r="V317" s="1">
        <v>44963.681944444441</v>
      </c>
      <c r="W317" t="s">
        <v>334</v>
      </c>
      <c r="Z317" s="13">
        <f t="shared" si="35"/>
        <v>2.0833333328482695E-3</v>
      </c>
      <c r="AB317" t="s">
        <v>471</v>
      </c>
      <c r="AI317" s="2">
        <v>44958</v>
      </c>
      <c r="AJ317" t="s">
        <v>123</v>
      </c>
      <c r="AK317" t="s">
        <v>46</v>
      </c>
      <c r="AN317" s="24">
        <f t="shared" si="40"/>
        <v>1</v>
      </c>
      <c r="AP317" t="s">
        <v>2441</v>
      </c>
      <c r="AQ317" s="21">
        <v>45181.459722222222</v>
      </c>
      <c r="AR317" s="20">
        <v>2</v>
      </c>
      <c r="AS317" s="21">
        <v>44958</v>
      </c>
      <c r="AT317" s="21">
        <f t="shared" si="36"/>
        <v>44958.333333333336</v>
      </c>
      <c r="AU317" s="21">
        <f t="shared" si="41"/>
        <v>44958.416666666672</v>
      </c>
      <c r="AV317" s="21">
        <v>44963.681944444441</v>
      </c>
      <c r="AW317" s="1">
        <f t="shared" si="37"/>
        <v>44958.333333333336</v>
      </c>
      <c r="AX317">
        <v>2.1708333333372138</v>
      </c>
      <c r="BA317">
        <f t="shared" si="38"/>
        <v>8.3333333333333329E-2</v>
      </c>
      <c r="BB317">
        <v>2</v>
      </c>
      <c r="BC317">
        <f t="shared" si="39"/>
        <v>20000</v>
      </c>
    </row>
    <row r="318" spans="1:55" x14ac:dyDescent="0.25">
      <c r="A318">
        <v>42224</v>
      </c>
      <c r="B318" t="s">
        <v>35</v>
      </c>
      <c r="C318" t="s">
        <v>36</v>
      </c>
      <c r="E318" t="str">
        <f t="shared" si="34"/>
        <v>EM-</v>
      </c>
      <c r="F318" t="s">
        <v>20</v>
      </c>
      <c r="G318" t="s">
        <v>37</v>
      </c>
      <c r="H318" t="s">
        <v>467</v>
      </c>
      <c r="I318" t="s">
        <v>334</v>
      </c>
      <c r="J318" t="s">
        <v>334</v>
      </c>
      <c r="K318" s="1">
        <v>45001.534722222219</v>
      </c>
      <c r="L318" t="s">
        <v>41</v>
      </c>
      <c r="N318" s="2">
        <v>45000</v>
      </c>
      <c r="O318" s="2">
        <v>45000</v>
      </c>
      <c r="P318">
        <v>2</v>
      </c>
      <c r="Q318">
        <v>2</v>
      </c>
      <c r="R318">
        <v>2</v>
      </c>
      <c r="S318">
        <v>2</v>
      </c>
      <c r="T318">
        <v>100</v>
      </c>
      <c r="U318" s="1">
        <v>45001.532638888886</v>
      </c>
      <c r="V318" s="1">
        <v>45001.534722222219</v>
      </c>
      <c r="W318" t="s">
        <v>334</v>
      </c>
      <c r="Z318" s="13">
        <f t="shared" si="35"/>
        <v>2.0833333328482695E-3</v>
      </c>
      <c r="AB318" t="s">
        <v>468</v>
      </c>
      <c r="AD318" t="s">
        <v>469</v>
      </c>
      <c r="AI318" s="2">
        <v>45000</v>
      </c>
      <c r="AJ318" t="s">
        <v>469</v>
      </c>
      <c r="AK318" t="s">
        <v>46</v>
      </c>
      <c r="AN318" s="24">
        <f t="shared" si="40"/>
        <v>1</v>
      </c>
      <c r="AP318" t="s">
        <v>2441</v>
      </c>
      <c r="AQ318" s="21">
        <v>45093.814583333333</v>
      </c>
      <c r="AR318" s="20">
        <v>2</v>
      </c>
      <c r="AS318" s="21">
        <v>45000</v>
      </c>
      <c r="AT318" s="21">
        <f t="shared" si="36"/>
        <v>45000.333333333336</v>
      </c>
      <c r="AU318" s="21">
        <f t="shared" si="41"/>
        <v>45000.416666666672</v>
      </c>
      <c r="AV318" s="21">
        <v>45001.534722222219</v>
      </c>
      <c r="AW318" s="1">
        <f t="shared" si="37"/>
        <v>45000.333333333336</v>
      </c>
      <c r="AX318">
        <v>2.1756944444423425</v>
      </c>
      <c r="BA318">
        <f t="shared" si="38"/>
        <v>8.3333333333333329E-2</v>
      </c>
      <c r="BB318">
        <v>2</v>
      </c>
      <c r="BC318">
        <f t="shared" si="39"/>
        <v>20000</v>
      </c>
    </row>
    <row r="319" spans="1:55" x14ac:dyDescent="0.25">
      <c r="A319">
        <v>39982</v>
      </c>
      <c r="B319" t="s">
        <v>35</v>
      </c>
      <c r="C319" t="s">
        <v>36</v>
      </c>
      <c r="E319" t="str">
        <f t="shared" si="34"/>
        <v>EM-</v>
      </c>
      <c r="F319" t="s">
        <v>20</v>
      </c>
      <c r="G319" t="s">
        <v>51</v>
      </c>
      <c r="H319" t="s">
        <v>542</v>
      </c>
      <c r="I319" t="s">
        <v>334</v>
      </c>
      <c r="J319" t="s">
        <v>334</v>
      </c>
      <c r="K319" s="1">
        <v>44942.754166666666</v>
      </c>
      <c r="L319" t="s">
        <v>41</v>
      </c>
      <c r="N319" s="2">
        <v>44942</v>
      </c>
      <c r="O319" s="2">
        <v>44942</v>
      </c>
      <c r="P319">
        <v>1</v>
      </c>
      <c r="Q319">
        <v>1</v>
      </c>
      <c r="R319">
        <v>2</v>
      </c>
      <c r="S319">
        <v>2</v>
      </c>
      <c r="T319">
        <v>100</v>
      </c>
      <c r="U319" s="1">
        <v>44942.750694444447</v>
      </c>
      <c r="V319" s="1">
        <v>44942.754166666666</v>
      </c>
      <c r="W319" t="s">
        <v>334</v>
      </c>
      <c r="Z319" s="13">
        <f t="shared" si="35"/>
        <v>3.4722222189884633E-3</v>
      </c>
      <c r="AB319" t="s">
        <v>543</v>
      </c>
      <c r="AD319" t="s">
        <v>544</v>
      </c>
      <c r="AF319" t="s">
        <v>397</v>
      </c>
      <c r="AI319" s="2">
        <v>44942</v>
      </c>
      <c r="AJ319" t="s">
        <v>73</v>
      </c>
      <c r="AK319" t="s">
        <v>46</v>
      </c>
      <c r="AN319" s="24">
        <f t="shared" si="40"/>
        <v>1</v>
      </c>
      <c r="AP319" t="s">
        <v>2441</v>
      </c>
      <c r="AQ319" s="21">
        <v>44975.49722222222</v>
      </c>
      <c r="AR319" s="20">
        <v>2</v>
      </c>
      <c r="AS319" s="21">
        <v>44942</v>
      </c>
      <c r="AT319" s="21">
        <f t="shared" si="36"/>
        <v>44942.333333333336</v>
      </c>
      <c r="AU319" s="21">
        <f t="shared" si="41"/>
        <v>44942.416666666672</v>
      </c>
      <c r="AV319" s="21">
        <v>44942.754166666666</v>
      </c>
      <c r="AW319" s="1">
        <f t="shared" si="37"/>
        <v>44942.333333333336</v>
      </c>
      <c r="AX319">
        <v>2.1979166666715173</v>
      </c>
      <c r="BA319">
        <f t="shared" si="38"/>
        <v>8.3333333333333329E-2</v>
      </c>
      <c r="BB319">
        <v>2</v>
      </c>
      <c r="BC319">
        <f t="shared" si="39"/>
        <v>20000</v>
      </c>
    </row>
    <row r="320" spans="1:55" x14ac:dyDescent="0.25">
      <c r="A320">
        <v>41299</v>
      </c>
      <c r="B320" t="s">
        <v>35</v>
      </c>
      <c r="C320" t="s">
        <v>36</v>
      </c>
      <c r="E320" t="str">
        <f t="shared" si="34"/>
        <v>EM-</v>
      </c>
      <c r="F320" t="s">
        <v>20</v>
      </c>
      <c r="G320" t="s">
        <v>47</v>
      </c>
      <c r="H320" t="s">
        <v>496</v>
      </c>
      <c r="I320" t="s">
        <v>334</v>
      </c>
      <c r="J320" t="s">
        <v>334</v>
      </c>
      <c r="K320" s="1">
        <v>44980.582638888889</v>
      </c>
      <c r="L320" t="s">
        <v>41</v>
      </c>
      <c r="N320" s="2">
        <v>44974</v>
      </c>
      <c r="O320" s="2">
        <v>44974</v>
      </c>
      <c r="P320">
        <v>1</v>
      </c>
      <c r="Q320">
        <v>1</v>
      </c>
      <c r="R320">
        <v>2</v>
      </c>
      <c r="S320">
        <v>2</v>
      </c>
      <c r="T320">
        <v>100</v>
      </c>
      <c r="U320" s="1">
        <v>44980.57916666667</v>
      </c>
      <c r="V320" s="1">
        <v>44980.582638888889</v>
      </c>
      <c r="W320" t="s">
        <v>334</v>
      </c>
      <c r="Z320" s="13">
        <f t="shared" si="35"/>
        <v>3.4722222189884633E-3</v>
      </c>
      <c r="AD320" t="s">
        <v>497</v>
      </c>
      <c r="AI320" s="2">
        <v>44974</v>
      </c>
      <c r="AJ320" t="s">
        <v>139</v>
      </c>
      <c r="AK320" t="s">
        <v>46</v>
      </c>
      <c r="AN320" s="24">
        <f t="shared" si="40"/>
        <v>1</v>
      </c>
      <c r="AP320" t="s">
        <v>2444</v>
      </c>
      <c r="AQ320" s="21">
        <v>45261.655555555553</v>
      </c>
      <c r="AR320" s="20">
        <v>2</v>
      </c>
      <c r="AS320" s="21">
        <v>44974</v>
      </c>
      <c r="AT320" s="21">
        <f t="shared" si="36"/>
        <v>44974.333333333336</v>
      </c>
      <c r="AU320" s="21">
        <f t="shared" si="41"/>
        <v>44974.416666666672</v>
      </c>
      <c r="AV320" s="21">
        <v>44980.582638888889</v>
      </c>
      <c r="AW320" s="1">
        <f t="shared" si="37"/>
        <v>44974.333333333336</v>
      </c>
      <c r="AX320">
        <v>2.2444444444481633</v>
      </c>
      <c r="BA320">
        <f t="shared" si="38"/>
        <v>8.3333333333333329E-2</v>
      </c>
      <c r="BB320">
        <v>2</v>
      </c>
      <c r="BC320">
        <f t="shared" si="39"/>
        <v>20000</v>
      </c>
    </row>
    <row r="321" spans="1:55" x14ac:dyDescent="0.25">
      <c r="A321">
        <v>41298</v>
      </c>
      <c r="B321" t="s">
        <v>35</v>
      </c>
      <c r="C321" t="s">
        <v>36</v>
      </c>
      <c r="E321" t="str">
        <f t="shared" si="34"/>
        <v>EM-</v>
      </c>
      <c r="F321" t="s">
        <v>20</v>
      </c>
      <c r="G321" t="s">
        <v>51</v>
      </c>
      <c r="H321" t="s">
        <v>498</v>
      </c>
      <c r="I321" t="s">
        <v>334</v>
      </c>
      <c r="J321" t="s">
        <v>334</v>
      </c>
      <c r="K321" s="1">
        <v>44980.552777777775</v>
      </c>
      <c r="L321" t="s">
        <v>41</v>
      </c>
      <c r="N321" s="2">
        <v>44977</v>
      </c>
      <c r="O321" s="2">
        <v>44980</v>
      </c>
      <c r="P321">
        <v>1</v>
      </c>
      <c r="Q321">
        <v>1</v>
      </c>
      <c r="R321">
        <v>2</v>
      </c>
      <c r="S321">
        <v>2</v>
      </c>
      <c r="T321">
        <v>100</v>
      </c>
      <c r="U321" s="1">
        <v>44980.54583333333</v>
      </c>
      <c r="V321" s="1">
        <v>44980.552777777775</v>
      </c>
      <c r="W321" t="s">
        <v>334</v>
      </c>
      <c r="Z321" s="13">
        <f t="shared" si="35"/>
        <v>6.9444444452528842E-3</v>
      </c>
      <c r="AI321" s="2">
        <v>44977</v>
      </c>
      <c r="AJ321" t="s">
        <v>444</v>
      </c>
      <c r="AK321" t="s">
        <v>46</v>
      </c>
      <c r="AN321" s="24">
        <f t="shared" si="40"/>
        <v>1</v>
      </c>
      <c r="AP321" t="s">
        <v>2444</v>
      </c>
      <c r="AQ321" s="21">
        <v>45028.672222222223</v>
      </c>
      <c r="AR321" s="20">
        <v>2</v>
      </c>
      <c r="AS321" s="21">
        <v>44977</v>
      </c>
      <c r="AT321" s="21">
        <f t="shared" si="36"/>
        <v>44977.333333333336</v>
      </c>
      <c r="AU321" s="21">
        <f t="shared" si="41"/>
        <v>44977.416666666672</v>
      </c>
      <c r="AV321" s="21">
        <v>44980.552777777775</v>
      </c>
      <c r="AW321" s="1">
        <f t="shared" si="37"/>
        <v>44977.333333333336</v>
      </c>
      <c r="AX321">
        <v>2.2756944444408873</v>
      </c>
      <c r="BA321">
        <f t="shared" si="38"/>
        <v>8.3333333333333329E-2</v>
      </c>
      <c r="BB321">
        <v>2</v>
      </c>
      <c r="BC321">
        <f t="shared" si="39"/>
        <v>20000</v>
      </c>
    </row>
    <row r="322" spans="1:55" x14ac:dyDescent="0.25">
      <c r="A322">
        <v>45007</v>
      </c>
      <c r="B322" t="s">
        <v>35</v>
      </c>
      <c r="C322" t="s">
        <v>36</v>
      </c>
      <c r="E322" t="str">
        <f t="shared" ref="E322:E385" si="42">MID(H322,3,3)</f>
        <v>EI-</v>
      </c>
      <c r="F322" t="s">
        <v>20</v>
      </c>
      <c r="G322" t="s">
        <v>37</v>
      </c>
      <c r="H322" t="s">
        <v>1172</v>
      </c>
      <c r="I322" t="s">
        <v>39</v>
      </c>
      <c r="J322" t="s">
        <v>159</v>
      </c>
      <c r="K322" s="1">
        <v>45056.620833333334</v>
      </c>
      <c r="L322" t="s">
        <v>41</v>
      </c>
      <c r="N322" s="2">
        <v>45056</v>
      </c>
      <c r="O322" s="2">
        <v>45056</v>
      </c>
      <c r="P322">
        <v>2</v>
      </c>
      <c r="Q322">
        <v>2</v>
      </c>
      <c r="R322">
        <v>2</v>
      </c>
      <c r="S322">
        <v>2</v>
      </c>
      <c r="T322">
        <v>100</v>
      </c>
      <c r="U322" s="1">
        <v>45056.613888888889</v>
      </c>
      <c r="V322" s="1">
        <v>45056.620833333334</v>
      </c>
      <c r="W322" t="s">
        <v>159</v>
      </c>
      <c r="Z322" s="13">
        <f t="shared" ref="Z322:Z385" si="43">IF(V322&gt;0,(V322-U322),0)</f>
        <v>6.9444444452528842E-3</v>
      </c>
      <c r="AB322" t="s">
        <v>75</v>
      </c>
      <c r="AC322">
        <v>633540</v>
      </c>
      <c r="AD322" t="s">
        <v>77</v>
      </c>
      <c r="AF322" t="s">
        <v>92</v>
      </c>
      <c r="AI322" s="2">
        <v>45056</v>
      </c>
      <c r="AJ322" t="s">
        <v>77</v>
      </c>
      <c r="AK322" t="s">
        <v>46</v>
      </c>
      <c r="AN322" s="24">
        <f t="shared" si="40"/>
        <v>1</v>
      </c>
      <c r="AP322" t="s">
        <v>2444</v>
      </c>
      <c r="AQ322" s="21">
        <v>45055.822222222225</v>
      </c>
      <c r="AR322" s="20">
        <v>2</v>
      </c>
      <c r="AS322" s="21">
        <v>45056</v>
      </c>
      <c r="AT322" s="21">
        <f t="shared" ref="AT322:AT385" si="44">IF(AS322&gt;0,SUM(AS322+8/24)," ")</f>
        <v>45056.333333333336</v>
      </c>
      <c r="AU322" s="21">
        <f t="shared" si="41"/>
        <v>45056.416666666672</v>
      </c>
      <c r="AV322" s="21">
        <v>45056.620833333334</v>
      </c>
      <c r="AW322" s="1">
        <f t="shared" ref="AW322:AW385" si="45">IF(AS322="0",0,AS322+(8*1/24))</f>
        <v>45056.333333333336</v>
      </c>
      <c r="AX322">
        <v>2.3166666666656965</v>
      </c>
      <c r="BA322">
        <f t="shared" ref="BA322:BA385" si="46">TEXT(BC322,"00"":""00"":""00")*1</f>
        <v>8.3333333333333329E-2</v>
      </c>
      <c r="BB322">
        <v>2</v>
      </c>
      <c r="BC322">
        <f t="shared" ref="BC322:BC385" si="47">BB322*10000</f>
        <v>20000</v>
      </c>
    </row>
    <row r="323" spans="1:55" x14ac:dyDescent="0.25">
      <c r="A323">
        <v>40631</v>
      </c>
      <c r="B323" t="s">
        <v>35</v>
      </c>
      <c r="C323" t="s">
        <v>36</v>
      </c>
      <c r="E323" t="str">
        <f t="shared" si="42"/>
        <v>EM-</v>
      </c>
      <c r="F323" t="s">
        <v>20</v>
      </c>
      <c r="G323" t="s">
        <v>47</v>
      </c>
      <c r="H323" t="s">
        <v>521</v>
      </c>
      <c r="I323" t="s">
        <v>334</v>
      </c>
      <c r="J323" t="s">
        <v>334</v>
      </c>
      <c r="K323" s="1">
        <v>44963.67291666667</v>
      </c>
      <c r="L323" t="s">
        <v>41</v>
      </c>
      <c r="N323" s="2">
        <v>44957</v>
      </c>
      <c r="O323" s="2">
        <v>44958</v>
      </c>
      <c r="P323">
        <v>2</v>
      </c>
      <c r="Q323">
        <v>2</v>
      </c>
      <c r="R323">
        <v>2</v>
      </c>
      <c r="S323">
        <v>2</v>
      </c>
      <c r="T323">
        <v>100</v>
      </c>
      <c r="U323" s="1">
        <v>44963.665277777778</v>
      </c>
      <c r="V323" s="1">
        <v>44963.67291666667</v>
      </c>
      <c r="W323" t="s">
        <v>334</v>
      </c>
      <c r="Z323" s="13">
        <f t="shared" si="43"/>
        <v>7.6388888919609599E-3</v>
      </c>
      <c r="AB323" t="s">
        <v>522</v>
      </c>
      <c r="AD323" t="s">
        <v>77</v>
      </c>
      <c r="AI323" s="2">
        <v>44957</v>
      </c>
      <c r="AJ323" t="s">
        <v>77</v>
      </c>
      <c r="AK323" t="s">
        <v>46</v>
      </c>
      <c r="AN323" s="24">
        <f t="shared" ref="AN323:AN386" si="48">IF((AV323-AU323)&lt;0," ", 1)</f>
        <v>1</v>
      </c>
      <c r="AP323" t="s">
        <v>2444</v>
      </c>
      <c r="AQ323" s="21">
        <v>45024.362500000003</v>
      </c>
      <c r="AR323" s="20">
        <v>2</v>
      </c>
      <c r="AS323" s="21">
        <v>44957</v>
      </c>
      <c r="AT323" s="21">
        <f t="shared" si="44"/>
        <v>44957.333333333336</v>
      </c>
      <c r="AU323" s="21">
        <f t="shared" si="41"/>
        <v>44957.416666666672</v>
      </c>
      <c r="AV323" s="21">
        <v>44963.67291666667</v>
      </c>
      <c r="AW323" s="1">
        <f t="shared" si="45"/>
        <v>44957.333333333336</v>
      </c>
      <c r="AX323">
        <v>2.3333333333284827</v>
      </c>
      <c r="BA323">
        <f t="shared" si="46"/>
        <v>8.3333333333333329E-2</v>
      </c>
      <c r="BB323">
        <v>2</v>
      </c>
      <c r="BC323">
        <f t="shared" si="47"/>
        <v>20000</v>
      </c>
    </row>
    <row r="324" spans="1:55" x14ac:dyDescent="0.25">
      <c r="A324">
        <v>54494</v>
      </c>
      <c r="B324" t="s">
        <v>35</v>
      </c>
      <c r="C324" t="s">
        <v>36</v>
      </c>
      <c r="E324" t="str">
        <f t="shared" si="42"/>
        <v>RE-</v>
      </c>
      <c r="F324" t="s">
        <v>20</v>
      </c>
      <c r="G324" t="s">
        <v>47</v>
      </c>
      <c r="H324" t="s">
        <v>2263</v>
      </c>
      <c r="I324" t="s">
        <v>239</v>
      </c>
      <c r="J324" t="s">
        <v>239</v>
      </c>
      <c r="K324" s="1">
        <v>45244.409722222219</v>
      </c>
      <c r="L324" t="s">
        <v>41</v>
      </c>
      <c r="N324" s="2">
        <v>45244</v>
      </c>
      <c r="O324" s="2">
        <v>45244</v>
      </c>
      <c r="R324">
        <v>2</v>
      </c>
      <c r="S324">
        <v>2</v>
      </c>
      <c r="T324">
        <v>100</v>
      </c>
      <c r="U324" s="1">
        <v>45244.400694444441</v>
      </c>
      <c r="V324" s="1">
        <v>45244.409722222219</v>
      </c>
      <c r="W324" t="s">
        <v>239</v>
      </c>
      <c r="Z324" s="13">
        <f t="shared" si="43"/>
        <v>9.0277777781011537E-3</v>
      </c>
      <c r="AB324" t="s">
        <v>714</v>
      </c>
      <c r="AC324">
        <v>633637</v>
      </c>
      <c r="AD324" t="s">
        <v>1203</v>
      </c>
      <c r="AI324" s="2">
        <v>45240</v>
      </c>
      <c r="AJ324" t="s">
        <v>290</v>
      </c>
      <c r="AK324" t="s">
        <v>46</v>
      </c>
      <c r="AN324" s="24" t="str">
        <f t="shared" si="48"/>
        <v xml:space="preserve"> </v>
      </c>
      <c r="AP324" t="s">
        <v>2444</v>
      </c>
      <c r="AQ324" s="21">
        <v>45036.432638888888</v>
      </c>
      <c r="AR324" s="20">
        <v>2</v>
      </c>
      <c r="AS324" s="21">
        <v>45244</v>
      </c>
      <c r="AT324" s="21">
        <f t="shared" si="44"/>
        <v>45244.333333333336</v>
      </c>
      <c r="AU324" s="21">
        <f t="shared" si="41"/>
        <v>45244.416666666672</v>
      </c>
      <c r="AV324" s="21">
        <v>45244.409722222219</v>
      </c>
      <c r="AW324" s="1">
        <f t="shared" si="45"/>
        <v>45244.333333333336</v>
      </c>
      <c r="AX324">
        <v>2.3354166666686069</v>
      </c>
      <c r="BA324">
        <f t="shared" si="46"/>
        <v>8.3333333333333329E-2</v>
      </c>
      <c r="BB324">
        <v>2</v>
      </c>
      <c r="BC324">
        <f t="shared" si="47"/>
        <v>20000</v>
      </c>
    </row>
    <row r="325" spans="1:55" x14ac:dyDescent="0.25">
      <c r="A325">
        <v>45502</v>
      </c>
      <c r="B325" t="s">
        <v>35</v>
      </c>
      <c r="C325" t="s">
        <v>36</v>
      </c>
      <c r="E325" t="str">
        <f t="shared" si="42"/>
        <v>RE-</v>
      </c>
      <c r="F325" t="s">
        <v>20</v>
      </c>
      <c r="G325" t="s">
        <v>37</v>
      </c>
      <c r="H325" t="s">
        <v>1274</v>
      </c>
      <c r="I325" t="s">
        <v>39</v>
      </c>
      <c r="J325" t="s">
        <v>118</v>
      </c>
      <c r="K325" s="1">
        <v>45065.885416666664</v>
      </c>
      <c r="L325" t="s">
        <v>41</v>
      </c>
      <c r="N325" s="2">
        <v>45064</v>
      </c>
      <c r="O325" s="2">
        <v>45064</v>
      </c>
      <c r="P325">
        <v>2</v>
      </c>
      <c r="Q325">
        <v>2</v>
      </c>
      <c r="R325">
        <v>2</v>
      </c>
      <c r="S325">
        <v>2</v>
      </c>
      <c r="T325">
        <v>100</v>
      </c>
      <c r="U325" s="1">
        <v>45065.875694444447</v>
      </c>
      <c r="V325" s="1">
        <v>45065.885416666664</v>
      </c>
      <c r="W325" t="s">
        <v>100</v>
      </c>
      <c r="Z325" s="13">
        <f t="shared" si="43"/>
        <v>9.7222222175332718E-3</v>
      </c>
      <c r="AB325" t="s">
        <v>107</v>
      </c>
      <c r="AC325">
        <v>633435</v>
      </c>
      <c r="AD325" t="s">
        <v>109</v>
      </c>
      <c r="AF325" t="s">
        <v>179</v>
      </c>
      <c r="AI325" s="2">
        <v>45065</v>
      </c>
      <c r="AJ325" t="s">
        <v>110</v>
      </c>
      <c r="AK325" t="s">
        <v>46</v>
      </c>
      <c r="AN325" s="24">
        <f t="shared" si="48"/>
        <v>1</v>
      </c>
      <c r="AP325" t="s">
        <v>2444</v>
      </c>
      <c r="AQ325" s="21">
        <v>45061.663194444445</v>
      </c>
      <c r="AR325" s="20">
        <v>2</v>
      </c>
      <c r="AS325" s="21">
        <v>45064</v>
      </c>
      <c r="AT325" s="21">
        <f t="shared" si="44"/>
        <v>45064.333333333336</v>
      </c>
      <c r="AU325" s="21">
        <f t="shared" si="41"/>
        <v>45064.416666666672</v>
      </c>
      <c r="AV325" s="21">
        <v>45065.885416666664</v>
      </c>
      <c r="AW325" s="1">
        <f t="shared" si="45"/>
        <v>45064.333333333336</v>
      </c>
      <c r="AX325">
        <v>2.3687500000014552</v>
      </c>
      <c r="BA325">
        <f t="shared" si="46"/>
        <v>8.3333333333333329E-2</v>
      </c>
      <c r="BB325">
        <v>2</v>
      </c>
      <c r="BC325">
        <f t="shared" si="47"/>
        <v>20000</v>
      </c>
    </row>
    <row r="326" spans="1:55" x14ac:dyDescent="0.25">
      <c r="A326">
        <v>42214</v>
      </c>
      <c r="B326" t="s">
        <v>35</v>
      </c>
      <c r="C326" t="s">
        <v>36</v>
      </c>
      <c r="E326" t="str">
        <f t="shared" si="42"/>
        <v>EM-</v>
      </c>
      <c r="F326" t="s">
        <v>20</v>
      </c>
      <c r="G326" t="s">
        <v>51</v>
      </c>
      <c r="H326" t="s">
        <v>470</v>
      </c>
      <c r="I326" t="s">
        <v>334</v>
      </c>
      <c r="J326" t="s">
        <v>334</v>
      </c>
      <c r="K326" s="1">
        <v>45001.448611111111</v>
      </c>
      <c r="L326" t="s">
        <v>41</v>
      </c>
      <c r="N326" s="2">
        <v>44998</v>
      </c>
      <c r="O326" s="2">
        <v>44998</v>
      </c>
      <c r="P326">
        <v>1</v>
      </c>
      <c r="Q326">
        <v>1</v>
      </c>
      <c r="R326">
        <v>2</v>
      </c>
      <c r="S326">
        <v>2</v>
      </c>
      <c r="T326">
        <v>100</v>
      </c>
      <c r="U326" s="1">
        <v>45001.4375</v>
      </c>
      <c r="V326" s="1">
        <v>45001.447916666664</v>
      </c>
      <c r="W326" t="s">
        <v>334</v>
      </c>
      <c r="Z326" s="13">
        <f t="shared" si="43"/>
        <v>1.0416666664241347E-2</v>
      </c>
      <c r="AB326" t="s">
        <v>471</v>
      </c>
      <c r="AD326" t="s">
        <v>143</v>
      </c>
      <c r="AI326" s="2">
        <v>44998</v>
      </c>
      <c r="AJ326" t="s">
        <v>290</v>
      </c>
      <c r="AK326" t="s">
        <v>46</v>
      </c>
      <c r="AN326" s="24">
        <f t="shared" si="48"/>
        <v>1</v>
      </c>
      <c r="AP326" t="s">
        <v>2442</v>
      </c>
      <c r="AQ326" s="21">
        <v>45043.436805555553</v>
      </c>
      <c r="AR326" s="20">
        <v>2</v>
      </c>
      <c r="AS326" s="21">
        <v>44998</v>
      </c>
      <c r="AT326" s="21">
        <f t="shared" si="44"/>
        <v>44998.333333333336</v>
      </c>
      <c r="AU326" s="21">
        <f t="shared" si="41"/>
        <v>44998.416666666672</v>
      </c>
      <c r="AV326" s="21">
        <v>45001.447916666664</v>
      </c>
      <c r="AW326" s="1">
        <f t="shared" si="45"/>
        <v>44998.333333333336</v>
      </c>
      <c r="AX326">
        <v>2.4006944444481633</v>
      </c>
      <c r="BA326">
        <f t="shared" si="46"/>
        <v>8.3333333333333329E-2</v>
      </c>
      <c r="BB326">
        <v>2</v>
      </c>
      <c r="BC326">
        <f t="shared" si="47"/>
        <v>20000</v>
      </c>
    </row>
    <row r="327" spans="1:55" x14ac:dyDescent="0.25">
      <c r="A327">
        <v>51935</v>
      </c>
      <c r="B327" t="s">
        <v>35</v>
      </c>
      <c r="C327" t="s">
        <v>36</v>
      </c>
      <c r="E327" t="str">
        <f t="shared" si="42"/>
        <v>RE-</v>
      </c>
      <c r="F327" t="s">
        <v>20</v>
      </c>
      <c r="G327" t="s">
        <v>37</v>
      </c>
      <c r="H327" t="s">
        <v>2115</v>
      </c>
      <c r="I327" t="s">
        <v>39</v>
      </c>
      <c r="J327" t="s">
        <v>239</v>
      </c>
      <c r="K327" s="1">
        <v>45190.75</v>
      </c>
      <c r="L327" t="s">
        <v>41</v>
      </c>
      <c r="N327" s="2">
        <v>45190</v>
      </c>
      <c r="O327" s="2">
        <v>45190</v>
      </c>
      <c r="R327">
        <v>2</v>
      </c>
      <c r="S327">
        <v>2</v>
      </c>
      <c r="T327">
        <v>100</v>
      </c>
      <c r="U327" s="1">
        <v>45190.698611111111</v>
      </c>
      <c r="V327" s="1">
        <v>45190.741666666669</v>
      </c>
      <c r="W327" t="s">
        <v>239</v>
      </c>
      <c r="Z327" s="13">
        <f t="shared" si="43"/>
        <v>4.3055555557657499E-2</v>
      </c>
      <c r="AB327" t="s">
        <v>534</v>
      </c>
      <c r="AC327">
        <v>633718</v>
      </c>
      <c r="AD327" t="s">
        <v>536</v>
      </c>
      <c r="AI327" s="2">
        <v>45190</v>
      </c>
      <c r="AJ327" t="s">
        <v>558</v>
      </c>
      <c r="AK327" t="s">
        <v>46</v>
      </c>
      <c r="AN327" s="24">
        <f t="shared" si="48"/>
        <v>1</v>
      </c>
      <c r="AP327" t="s">
        <v>2441</v>
      </c>
      <c r="AQ327" s="21">
        <v>45086.509027777778</v>
      </c>
      <c r="AR327" s="20">
        <v>2</v>
      </c>
      <c r="AS327" s="21">
        <v>45190</v>
      </c>
      <c r="AT327" s="21">
        <f t="shared" si="44"/>
        <v>45190.333333333336</v>
      </c>
      <c r="AU327" s="21">
        <f t="shared" si="41"/>
        <v>45190.416666666672</v>
      </c>
      <c r="AV327" s="21">
        <v>45190.741666666669</v>
      </c>
      <c r="AW327" s="1">
        <f t="shared" si="45"/>
        <v>45190.333333333336</v>
      </c>
      <c r="AX327">
        <v>2.4486111111109494</v>
      </c>
      <c r="BA327">
        <f t="shared" si="46"/>
        <v>8.3333333333333329E-2</v>
      </c>
      <c r="BB327">
        <v>2</v>
      </c>
      <c r="BC327">
        <f t="shared" si="47"/>
        <v>20000</v>
      </c>
    </row>
    <row r="328" spans="1:55" x14ac:dyDescent="0.25">
      <c r="A328">
        <v>48949</v>
      </c>
      <c r="B328" t="s">
        <v>35</v>
      </c>
      <c r="C328" t="s">
        <v>36</v>
      </c>
      <c r="E328" t="str">
        <f t="shared" si="42"/>
        <v>EI-</v>
      </c>
      <c r="F328" t="s">
        <v>20</v>
      </c>
      <c r="G328" t="s">
        <v>51</v>
      </c>
      <c r="H328" t="s">
        <v>846</v>
      </c>
      <c r="I328" t="s">
        <v>39</v>
      </c>
      <c r="J328" t="s">
        <v>842</v>
      </c>
      <c r="K328" s="1">
        <v>45135.588194444441</v>
      </c>
      <c r="L328" t="s">
        <v>41</v>
      </c>
      <c r="N328" s="2">
        <v>45134</v>
      </c>
      <c r="O328" s="2">
        <v>45134</v>
      </c>
      <c r="P328">
        <v>2</v>
      </c>
      <c r="Q328">
        <v>2</v>
      </c>
      <c r="R328">
        <v>2</v>
      </c>
      <c r="S328">
        <v>2</v>
      </c>
      <c r="T328">
        <v>0</v>
      </c>
      <c r="U328" s="1">
        <v>45135.509722222225</v>
      </c>
      <c r="V328" s="1">
        <v>45135.588194444441</v>
      </c>
      <c r="W328" t="s">
        <v>842</v>
      </c>
      <c r="Z328" s="13">
        <f t="shared" si="43"/>
        <v>7.847222221607808E-2</v>
      </c>
      <c r="AB328" t="s">
        <v>338</v>
      </c>
      <c r="AC328">
        <v>633799</v>
      </c>
      <c r="AD328" t="s">
        <v>119</v>
      </c>
      <c r="AI328" s="2">
        <v>45135</v>
      </c>
      <c r="AJ328" t="s">
        <v>119</v>
      </c>
      <c r="AK328" t="s">
        <v>46</v>
      </c>
      <c r="AN328" s="24">
        <f t="shared" si="48"/>
        <v>1</v>
      </c>
      <c r="AP328" t="s">
        <v>2443</v>
      </c>
      <c r="AQ328" s="21">
        <v>45096.9</v>
      </c>
      <c r="AR328" s="20">
        <v>2</v>
      </c>
      <c r="AS328" s="21">
        <v>45134</v>
      </c>
      <c r="AT328" s="21">
        <f t="shared" si="44"/>
        <v>45134.333333333336</v>
      </c>
      <c r="AU328" s="21">
        <f t="shared" si="41"/>
        <v>45134.416666666672</v>
      </c>
      <c r="AV328" s="21">
        <v>45135.588194444441</v>
      </c>
      <c r="AW328" s="1">
        <f t="shared" si="45"/>
        <v>45134.333333333336</v>
      </c>
      <c r="AX328">
        <v>2.6354166666642413</v>
      </c>
      <c r="BA328">
        <f t="shared" si="46"/>
        <v>8.3333333333333329E-2</v>
      </c>
      <c r="BB328">
        <v>2</v>
      </c>
      <c r="BC328">
        <f t="shared" si="47"/>
        <v>20000</v>
      </c>
    </row>
    <row r="329" spans="1:55" x14ac:dyDescent="0.25">
      <c r="A329">
        <v>40454</v>
      </c>
      <c r="B329" t="s">
        <v>35</v>
      </c>
      <c r="C329" t="s">
        <v>36</v>
      </c>
      <c r="E329" t="str">
        <f t="shared" si="42"/>
        <v>EI-</v>
      </c>
      <c r="F329" t="s">
        <v>20</v>
      </c>
      <c r="G329" t="s">
        <v>37</v>
      </c>
      <c r="H329" t="s">
        <v>592</v>
      </c>
      <c r="I329" t="s">
        <v>39</v>
      </c>
      <c r="J329" t="s">
        <v>159</v>
      </c>
      <c r="K329" s="1">
        <v>44958.656944444447</v>
      </c>
      <c r="N329" s="2">
        <v>44958</v>
      </c>
      <c r="O329" s="2">
        <v>44958</v>
      </c>
      <c r="P329">
        <v>2</v>
      </c>
      <c r="Q329">
        <v>2</v>
      </c>
      <c r="R329">
        <v>2</v>
      </c>
      <c r="S329">
        <v>2</v>
      </c>
      <c r="T329">
        <v>100</v>
      </c>
      <c r="U329" s="1">
        <v>44958.57708333333</v>
      </c>
      <c r="V329" s="1">
        <v>44958.656944444447</v>
      </c>
      <c r="W329" t="s">
        <v>159</v>
      </c>
      <c r="Z329" s="13">
        <f t="shared" si="43"/>
        <v>7.9861111116770189E-2</v>
      </c>
      <c r="AB329" t="s">
        <v>125</v>
      </c>
      <c r="AC329" t="s">
        <v>54</v>
      </c>
      <c r="AD329" t="s">
        <v>127</v>
      </c>
      <c r="AF329" t="s">
        <v>92</v>
      </c>
      <c r="AI329" s="2">
        <v>44958</v>
      </c>
      <c r="AJ329" t="s">
        <v>128</v>
      </c>
      <c r="AK329" t="s">
        <v>46</v>
      </c>
      <c r="AN329" s="24">
        <f t="shared" si="48"/>
        <v>1</v>
      </c>
      <c r="AP329" t="s">
        <v>2441</v>
      </c>
      <c r="AQ329" s="21">
        <v>44977.736111111109</v>
      </c>
      <c r="AR329" s="20">
        <v>2</v>
      </c>
      <c r="AS329" s="21">
        <v>44958</v>
      </c>
      <c r="AT329" s="21">
        <f t="shared" si="44"/>
        <v>44958.333333333336</v>
      </c>
      <c r="AU329" s="21">
        <f t="shared" si="41"/>
        <v>44958.416666666672</v>
      </c>
      <c r="AV329" s="21">
        <v>44958.656944444447</v>
      </c>
      <c r="AW329" s="1">
        <f t="shared" si="45"/>
        <v>44958.333333333336</v>
      </c>
      <c r="AX329">
        <v>2.648611111115315</v>
      </c>
      <c r="BA329">
        <f t="shared" si="46"/>
        <v>8.3333333333333329E-2</v>
      </c>
      <c r="BB329">
        <v>2</v>
      </c>
      <c r="BC329">
        <f t="shared" si="47"/>
        <v>20000</v>
      </c>
    </row>
    <row r="330" spans="1:55" x14ac:dyDescent="0.25">
      <c r="A330">
        <v>40464</v>
      </c>
      <c r="B330" t="s">
        <v>35</v>
      </c>
      <c r="C330" t="s">
        <v>36</v>
      </c>
      <c r="E330" t="str">
        <f t="shared" si="42"/>
        <v>EI-</v>
      </c>
      <c r="F330" t="s">
        <v>20</v>
      </c>
      <c r="G330" t="s">
        <v>115</v>
      </c>
      <c r="H330" t="s">
        <v>591</v>
      </c>
      <c r="I330" t="s">
        <v>39</v>
      </c>
      <c r="J330" t="s">
        <v>159</v>
      </c>
      <c r="K330" s="1">
        <v>44958.691666666666</v>
      </c>
      <c r="L330" t="s">
        <v>41</v>
      </c>
      <c r="N330" s="2">
        <v>44958</v>
      </c>
      <c r="O330" s="2">
        <v>44958</v>
      </c>
      <c r="P330">
        <v>2</v>
      </c>
      <c r="Q330">
        <v>2</v>
      </c>
      <c r="R330">
        <v>2</v>
      </c>
      <c r="S330">
        <v>2</v>
      </c>
      <c r="T330">
        <v>100</v>
      </c>
      <c r="U330" s="1">
        <v>44958.606249999997</v>
      </c>
      <c r="V330" s="1">
        <v>44958.691666666666</v>
      </c>
      <c r="W330" t="s">
        <v>159</v>
      </c>
      <c r="Z330" s="13">
        <f t="shared" si="43"/>
        <v>8.5416666668606922E-2</v>
      </c>
      <c r="AB330" t="s">
        <v>374</v>
      </c>
      <c r="AC330">
        <v>633738</v>
      </c>
      <c r="AD330" t="s">
        <v>427</v>
      </c>
      <c r="AF330" t="s">
        <v>92</v>
      </c>
      <c r="AI330" s="2">
        <v>44958</v>
      </c>
      <c r="AJ330" t="s">
        <v>375</v>
      </c>
      <c r="AK330" t="s">
        <v>46</v>
      </c>
      <c r="AN330" s="24">
        <f t="shared" si="48"/>
        <v>1</v>
      </c>
      <c r="AP330" t="s">
        <v>2441</v>
      </c>
      <c r="AQ330" s="21">
        <v>44977.73541666667</v>
      </c>
      <c r="AR330" s="20">
        <v>2</v>
      </c>
      <c r="AS330" s="21">
        <v>44958</v>
      </c>
      <c r="AT330" s="21">
        <f t="shared" si="44"/>
        <v>44958.333333333336</v>
      </c>
      <c r="AU330" s="21">
        <f t="shared" si="41"/>
        <v>44958.416666666672</v>
      </c>
      <c r="AV330" s="21">
        <v>44958.691666666666</v>
      </c>
      <c r="AW330" s="1">
        <f t="shared" si="45"/>
        <v>44958.333333333336</v>
      </c>
      <c r="AX330">
        <v>2.6541666666598758</v>
      </c>
      <c r="BA330">
        <f t="shared" si="46"/>
        <v>8.3333333333333329E-2</v>
      </c>
      <c r="BB330">
        <v>2</v>
      </c>
      <c r="BC330">
        <f t="shared" si="47"/>
        <v>20000</v>
      </c>
    </row>
    <row r="331" spans="1:55" x14ac:dyDescent="0.25">
      <c r="A331">
        <v>43535</v>
      </c>
      <c r="B331" t="s">
        <v>35</v>
      </c>
      <c r="C331" t="s">
        <v>36</v>
      </c>
      <c r="E331" t="str">
        <f t="shared" si="42"/>
        <v>EI-</v>
      </c>
      <c r="F331" t="s">
        <v>20</v>
      </c>
      <c r="G331" t="s">
        <v>37</v>
      </c>
      <c r="H331" t="s">
        <v>975</v>
      </c>
      <c r="I331" t="s">
        <v>39</v>
      </c>
      <c r="J331" t="s">
        <v>159</v>
      </c>
      <c r="K331" s="1">
        <v>45028.472222222219</v>
      </c>
      <c r="L331" t="s">
        <v>41</v>
      </c>
      <c r="N331" s="2">
        <v>45028</v>
      </c>
      <c r="O331" s="2">
        <v>45028</v>
      </c>
      <c r="P331">
        <v>2</v>
      </c>
      <c r="Q331">
        <v>2</v>
      </c>
      <c r="R331">
        <v>2</v>
      </c>
      <c r="S331">
        <v>2</v>
      </c>
      <c r="T331">
        <v>100</v>
      </c>
      <c r="U331" s="1">
        <v>45028.376388888886</v>
      </c>
      <c r="V331" s="1">
        <v>45028.472222222219</v>
      </c>
      <c r="W331" t="s">
        <v>159</v>
      </c>
      <c r="Z331" s="13">
        <f t="shared" si="43"/>
        <v>9.5833333332848269E-2</v>
      </c>
      <c r="AB331" t="s">
        <v>374</v>
      </c>
      <c r="AC331">
        <v>633738</v>
      </c>
      <c r="AD331" t="s">
        <v>375</v>
      </c>
      <c r="AF331" t="s">
        <v>92</v>
      </c>
      <c r="AI331" s="2">
        <v>45028</v>
      </c>
      <c r="AJ331" t="s">
        <v>375</v>
      </c>
      <c r="AK331" t="s">
        <v>46</v>
      </c>
      <c r="AN331" s="24">
        <f t="shared" si="48"/>
        <v>1</v>
      </c>
      <c r="AP331" t="s">
        <v>2443</v>
      </c>
      <c r="AQ331" s="21">
        <v>45216.717361111114</v>
      </c>
      <c r="AR331" s="20">
        <v>2</v>
      </c>
      <c r="AS331" s="21">
        <v>45028</v>
      </c>
      <c r="AT331" s="21">
        <f t="shared" si="44"/>
        <v>45028.333333333336</v>
      </c>
      <c r="AU331" s="21">
        <f t="shared" si="41"/>
        <v>45028.416666666672</v>
      </c>
      <c r="AV331" s="21">
        <v>45028.472222222219</v>
      </c>
      <c r="AW331" s="1">
        <f t="shared" si="45"/>
        <v>45028.333333333336</v>
      </c>
      <c r="AX331">
        <v>2.679166666661331</v>
      </c>
      <c r="BA331">
        <f t="shared" si="46"/>
        <v>8.3333333333333329E-2</v>
      </c>
      <c r="BB331">
        <v>2</v>
      </c>
      <c r="BC331">
        <f t="shared" si="47"/>
        <v>20000</v>
      </c>
    </row>
    <row r="332" spans="1:55" x14ac:dyDescent="0.25">
      <c r="A332">
        <v>49398</v>
      </c>
      <c r="B332" t="s">
        <v>35</v>
      </c>
      <c r="C332" t="s">
        <v>36</v>
      </c>
      <c r="E332" t="str">
        <f t="shared" si="42"/>
        <v>EI-</v>
      </c>
      <c r="F332" t="s">
        <v>20</v>
      </c>
      <c r="G332" t="s">
        <v>51</v>
      </c>
      <c r="H332" t="s">
        <v>1864</v>
      </c>
      <c r="I332" t="s">
        <v>39</v>
      </c>
      <c r="J332" t="s">
        <v>68</v>
      </c>
      <c r="K332" s="1">
        <v>45143.726388888892</v>
      </c>
      <c r="L332" t="s">
        <v>41</v>
      </c>
      <c r="N332" s="2">
        <v>45143</v>
      </c>
      <c r="O332" s="2">
        <v>45143</v>
      </c>
      <c r="P332">
        <v>2</v>
      </c>
      <c r="Q332">
        <v>2</v>
      </c>
      <c r="R332">
        <v>2</v>
      </c>
      <c r="S332">
        <v>2</v>
      </c>
      <c r="T332">
        <v>100</v>
      </c>
      <c r="U332" s="1">
        <v>45143.568055555559</v>
      </c>
      <c r="V332" s="1">
        <v>45143.726388888892</v>
      </c>
      <c r="W332" t="s">
        <v>68</v>
      </c>
      <c r="Z332" s="13">
        <f t="shared" si="43"/>
        <v>0.15833333333284827</v>
      </c>
      <c r="AB332" t="s">
        <v>338</v>
      </c>
      <c r="AC332">
        <v>633799</v>
      </c>
      <c r="AD332" t="s">
        <v>119</v>
      </c>
      <c r="AI332" s="2">
        <v>45143</v>
      </c>
      <c r="AJ332" t="s">
        <v>119</v>
      </c>
      <c r="AK332" t="s">
        <v>46</v>
      </c>
      <c r="AN332" s="24">
        <f t="shared" si="48"/>
        <v>1</v>
      </c>
      <c r="AP332" t="s">
        <v>2441</v>
      </c>
      <c r="AQ332" s="21">
        <v>45147.675694444442</v>
      </c>
      <c r="AR332" s="20">
        <v>2</v>
      </c>
      <c r="AS332" s="21">
        <v>45143</v>
      </c>
      <c r="AT332" s="21">
        <f t="shared" si="44"/>
        <v>45143.333333333336</v>
      </c>
      <c r="AU332" s="21">
        <f t="shared" si="41"/>
        <v>45143.416666666672</v>
      </c>
      <c r="AV332" s="21">
        <v>45143.726388888892</v>
      </c>
      <c r="AW332" s="1">
        <f t="shared" si="45"/>
        <v>45143.333333333336</v>
      </c>
      <c r="AX332">
        <v>2.6965277777781012</v>
      </c>
      <c r="BA332">
        <f t="shared" si="46"/>
        <v>8.3333333333333329E-2</v>
      </c>
      <c r="BB332">
        <v>2</v>
      </c>
      <c r="BC332">
        <f t="shared" si="47"/>
        <v>20000</v>
      </c>
    </row>
    <row r="333" spans="1:55" x14ac:dyDescent="0.25">
      <c r="A333">
        <v>42862</v>
      </c>
      <c r="B333" t="s">
        <v>35</v>
      </c>
      <c r="C333" t="s">
        <v>36</v>
      </c>
      <c r="E333" t="str">
        <f t="shared" si="42"/>
        <v>EI-</v>
      </c>
      <c r="F333" t="s">
        <v>20</v>
      </c>
      <c r="G333" t="s">
        <v>115</v>
      </c>
      <c r="H333" t="s">
        <v>906</v>
      </c>
      <c r="I333" t="s">
        <v>39</v>
      </c>
      <c r="J333" t="s">
        <v>159</v>
      </c>
      <c r="K333" s="1">
        <v>45014.606944444444</v>
      </c>
      <c r="L333" t="s">
        <v>41</v>
      </c>
      <c r="N333" s="2">
        <v>45014</v>
      </c>
      <c r="O333" s="2">
        <v>45014</v>
      </c>
      <c r="P333">
        <v>2</v>
      </c>
      <c r="Q333">
        <v>2</v>
      </c>
      <c r="R333">
        <v>2</v>
      </c>
      <c r="S333">
        <v>2</v>
      </c>
      <c r="T333">
        <v>100</v>
      </c>
      <c r="U333" s="1">
        <v>45014.445833333331</v>
      </c>
      <c r="V333" s="1">
        <v>45014.606944444444</v>
      </c>
      <c r="W333" t="s">
        <v>159</v>
      </c>
      <c r="Z333" s="13">
        <f t="shared" si="43"/>
        <v>0.16111111111240461</v>
      </c>
      <c r="AB333" t="s">
        <v>437</v>
      </c>
      <c r="AC333">
        <v>633738</v>
      </c>
      <c r="AD333" t="s">
        <v>554</v>
      </c>
      <c r="AF333" t="s">
        <v>92</v>
      </c>
      <c r="AI333" s="2">
        <v>45014</v>
      </c>
      <c r="AJ333" t="s">
        <v>375</v>
      </c>
      <c r="AK333" t="s">
        <v>46</v>
      </c>
      <c r="AN333" s="24">
        <f t="shared" si="48"/>
        <v>1</v>
      </c>
      <c r="AP333" t="s">
        <v>2441</v>
      </c>
      <c r="AQ333" s="21">
        <v>44981.634722222225</v>
      </c>
      <c r="AR333" s="20">
        <v>2</v>
      </c>
      <c r="AS333" s="21">
        <v>45014</v>
      </c>
      <c r="AT333" s="21">
        <f t="shared" si="44"/>
        <v>45014.333333333336</v>
      </c>
      <c r="AU333" s="21">
        <f t="shared" si="41"/>
        <v>45014.416666666672</v>
      </c>
      <c r="AV333" s="21">
        <v>45014.606944444444</v>
      </c>
      <c r="AW333" s="1">
        <f t="shared" si="45"/>
        <v>45014.333333333336</v>
      </c>
      <c r="AX333">
        <v>2.7180555555532919</v>
      </c>
      <c r="BA333">
        <f t="shared" si="46"/>
        <v>8.3333333333333329E-2</v>
      </c>
      <c r="BB333">
        <v>2</v>
      </c>
      <c r="BC333">
        <f t="shared" si="47"/>
        <v>20000</v>
      </c>
    </row>
    <row r="334" spans="1:55" x14ac:dyDescent="0.25">
      <c r="A334">
        <v>41641</v>
      </c>
      <c r="B334" t="s">
        <v>35</v>
      </c>
      <c r="C334" t="s">
        <v>36</v>
      </c>
      <c r="E334" t="str">
        <f t="shared" si="42"/>
        <v>EI-</v>
      </c>
      <c r="F334" t="s">
        <v>20</v>
      </c>
      <c r="G334" t="s">
        <v>51</v>
      </c>
      <c r="H334" t="s">
        <v>576</v>
      </c>
      <c r="I334" t="s">
        <v>39</v>
      </c>
      <c r="J334" t="s">
        <v>159</v>
      </c>
      <c r="K334" s="1">
        <v>44988.594444444447</v>
      </c>
      <c r="L334" t="s">
        <v>41</v>
      </c>
      <c r="N334" s="2">
        <v>44988</v>
      </c>
      <c r="O334" s="2">
        <v>44988</v>
      </c>
      <c r="P334">
        <v>2</v>
      </c>
      <c r="Q334">
        <v>2</v>
      </c>
      <c r="R334">
        <v>2</v>
      </c>
      <c r="S334">
        <v>2</v>
      </c>
      <c r="T334">
        <v>100</v>
      </c>
      <c r="U334" s="1">
        <v>44988.392361111109</v>
      </c>
      <c r="V334" s="1">
        <v>44988.594444444447</v>
      </c>
      <c r="W334" t="s">
        <v>159</v>
      </c>
      <c r="Z334" s="13">
        <f t="shared" si="43"/>
        <v>0.20208333333721384</v>
      </c>
      <c r="AB334" t="s">
        <v>534</v>
      </c>
      <c r="AC334">
        <v>633718</v>
      </c>
      <c r="AD334" t="s">
        <v>536</v>
      </c>
      <c r="AF334" t="s">
        <v>92</v>
      </c>
      <c r="AI334" s="2">
        <v>44988</v>
      </c>
      <c r="AJ334" t="s">
        <v>558</v>
      </c>
      <c r="AK334" t="s">
        <v>46</v>
      </c>
      <c r="AN334" s="24">
        <f t="shared" si="48"/>
        <v>1</v>
      </c>
      <c r="AP334" t="s">
        <v>2441</v>
      </c>
      <c r="AQ334" s="21">
        <v>45206.690972222219</v>
      </c>
      <c r="AR334" s="20">
        <v>2</v>
      </c>
      <c r="AS334" s="21">
        <v>44988</v>
      </c>
      <c r="AT334" s="21">
        <f t="shared" si="44"/>
        <v>44988.333333333336</v>
      </c>
      <c r="AU334" s="21">
        <f t="shared" si="41"/>
        <v>44988.416666666672</v>
      </c>
      <c r="AV334" s="21">
        <v>44988.594444444447</v>
      </c>
      <c r="AW334" s="1">
        <f t="shared" si="45"/>
        <v>44988.333333333336</v>
      </c>
      <c r="AX334">
        <v>2.7194444444467081</v>
      </c>
      <c r="BA334">
        <f t="shared" si="46"/>
        <v>8.3333333333333329E-2</v>
      </c>
      <c r="BB334">
        <v>2</v>
      </c>
      <c r="BC334">
        <f t="shared" si="47"/>
        <v>20000</v>
      </c>
    </row>
    <row r="335" spans="1:55" x14ac:dyDescent="0.25">
      <c r="A335">
        <v>47888</v>
      </c>
      <c r="B335" t="s">
        <v>35</v>
      </c>
      <c r="C335" t="s">
        <v>36</v>
      </c>
      <c r="E335" t="str">
        <f t="shared" si="42"/>
        <v>EI-</v>
      </c>
      <c r="F335" t="s">
        <v>20</v>
      </c>
      <c r="G335" t="s">
        <v>47</v>
      </c>
      <c r="H335" t="s">
        <v>1698</v>
      </c>
      <c r="I335" t="s">
        <v>39</v>
      </c>
      <c r="J335" t="s">
        <v>68</v>
      </c>
      <c r="K335" s="1">
        <v>45119.84652777778</v>
      </c>
      <c r="L335" t="s">
        <v>41</v>
      </c>
      <c r="N335" s="2">
        <v>45119</v>
      </c>
      <c r="O335" s="2">
        <v>45119</v>
      </c>
      <c r="P335">
        <v>2</v>
      </c>
      <c r="Q335">
        <v>2</v>
      </c>
      <c r="R335">
        <v>2</v>
      </c>
      <c r="S335">
        <v>2</v>
      </c>
      <c r="T335">
        <v>100</v>
      </c>
      <c r="U335" s="1">
        <v>45119.636805555558</v>
      </c>
      <c r="V335" s="1">
        <v>45119.84652777778</v>
      </c>
      <c r="W335" t="s">
        <v>68</v>
      </c>
      <c r="Z335" s="13">
        <f t="shared" si="43"/>
        <v>0.20972222222189885</v>
      </c>
      <c r="AB335" t="s">
        <v>1699</v>
      </c>
      <c r="AC335">
        <v>633996</v>
      </c>
      <c r="AD335" t="s">
        <v>72</v>
      </c>
      <c r="AF335" t="s">
        <v>68</v>
      </c>
      <c r="AI335" s="2">
        <v>45119</v>
      </c>
      <c r="AJ335" t="s">
        <v>73</v>
      </c>
      <c r="AK335" t="s">
        <v>46</v>
      </c>
      <c r="AN335" s="24">
        <f t="shared" si="48"/>
        <v>1</v>
      </c>
      <c r="AP335" t="s">
        <v>2444</v>
      </c>
      <c r="AQ335" s="21">
        <v>45212.688888888886</v>
      </c>
      <c r="AR335" s="20">
        <v>2</v>
      </c>
      <c r="AS335" s="21">
        <v>45119</v>
      </c>
      <c r="AT335" s="21">
        <f t="shared" si="44"/>
        <v>45119.333333333336</v>
      </c>
      <c r="AU335" s="21">
        <f t="shared" si="41"/>
        <v>45119.416666666672</v>
      </c>
      <c r="AV335" s="21">
        <v>45119.84652777778</v>
      </c>
      <c r="AW335" s="1">
        <f t="shared" si="45"/>
        <v>45119.333333333336</v>
      </c>
      <c r="AX335">
        <v>2.7229166666729725</v>
      </c>
      <c r="BA335">
        <f t="shared" si="46"/>
        <v>8.3333333333333329E-2</v>
      </c>
      <c r="BB335">
        <v>2</v>
      </c>
      <c r="BC335">
        <f t="shared" si="47"/>
        <v>20000</v>
      </c>
    </row>
    <row r="336" spans="1:55" x14ac:dyDescent="0.25">
      <c r="A336">
        <v>45639</v>
      </c>
      <c r="B336" t="s">
        <v>35</v>
      </c>
      <c r="C336" t="s">
        <v>36</v>
      </c>
      <c r="E336" t="str">
        <f t="shared" si="42"/>
        <v>EI-</v>
      </c>
      <c r="F336" t="s">
        <v>20</v>
      </c>
      <c r="G336" t="s">
        <v>37</v>
      </c>
      <c r="H336" t="s">
        <v>1297</v>
      </c>
      <c r="I336" t="s">
        <v>39</v>
      </c>
      <c r="J336" t="s">
        <v>159</v>
      </c>
      <c r="K336" s="1">
        <v>45070.826388888891</v>
      </c>
      <c r="L336" t="s">
        <v>41</v>
      </c>
      <c r="N336" s="2">
        <v>45070</v>
      </c>
      <c r="O336" s="2">
        <v>45070</v>
      </c>
      <c r="P336">
        <v>2</v>
      </c>
      <c r="Q336">
        <v>2</v>
      </c>
      <c r="R336">
        <v>2</v>
      </c>
      <c r="S336">
        <v>2</v>
      </c>
      <c r="T336">
        <v>100</v>
      </c>
      <c r="U336" s="1">
        <v>45070.570138888892</v>
      </c>
      <c r="V336" s="1">
        <v>45070.826388888891</v>
      </c>
      <c r="W336" t="s">
        <v>159</v>
      </c>
      <c r="Z336" s="13">
        <f t="shared" si="43"/>
        <v>0.25624999999854481</v>
      </c>
      <c r="AB336" t="s">
        <v>79</v>
      </c>
      <c r="AC336">
        <v>633413</v>
      </c>
      <c r="AD336" t="s">
        <v>80</v>
      </c>
      <c r="AF336" t="s">
        <v>92</v>
      </c>
      <c r="AI336" s="2">
        <v>45070</v>
      </c>
      <c r="AJ336" t="s">
        <v>93</v>
      </c>
      <c r="AK336" t="s">
        <v>46</v>
      </c>
      <c r="AN336" s="24">
        <f t="shared" si="48"/>
        <v>1</v>
      </c>
      <c r="AP336" t="s">
        <v>2441</v>
      </c>
      <c r="AQ336" s="21">
        <v>44981.631944444445</v>
      </c>
      <c r="AR336" s="20">
        <v>2</v>
      </c>
      <c r="AS336" s="21">
        <v>45070</v>
      </c>
      <c r="AT336" s="21">
        <f t="shared" si="44"/>
        <v>45070.333333333336</v>
      </c>
      <c r="AU336" s="21">
        <f t="shared" si="41"/>
        <v>45070.416666666672</v>
      </c>
      <c r="AV336" s="21">
        <v>45070.826388888891</v>
      </c>
      <c r="AW336" s="1">
        <f t="shared" si="45"/>
        <v>45070.333333333336</v>
      </c>
      <c r="AX336">
        <v>2.726388888884685</v>
      </c>
      <c r="BA336">
        <f t="shared" si="46"/>
        <v>8.3333333333333329E-2</v>
      </c>
      <c r="BB336">
        <v>2</v>
      </c>
      <c r="BC336">
        <f t="shared" si="47"/>
        <v>20000</v>
      </c>
    </row>
    <row r="337" spans="1:55" x14ac:dyDescent="0.25">
      <c r="A337">
        <v>47679</v>
      </c>
      <c r="B337" t="s">
        <v>35</v>
      </c>
      <c r="C337" t="s">
        <v>36</v>
      </c>
      <c r="E337" t="str">
        <f t="shared" si="42"/>
        <v>EI-</v>
      </c>
      <c r="F337" t="s">
        <v>20</v>
      </c>
      <c r="G337" t="s">
        <v>37</v>
      </c>
      <c r="H337" t="s">
        <v>1669</v>
      </c>
      <c r="I337" t="s">
        <v>39</v>
      </c>
      <c r="J337" t="s">
        <v>92</v>
      </c>
      <c r="K337" s="1">
        <v>45114.901388888888</v>
      </c>
      <c r="L337" t="s">
        <v>41</v>
      </c>
      <c r="N337" s="2">
        <v>45114</v>
      </c>
      <c r="O337" s="2">
        <v>45114</v>
      </c>
      <c r="P337">
        <v>2</v>
      </c>
      <c r="Q337">
        <v>2</v>
      </c>
      <c r="R337">
        <v>2</v>
      </c>
      <c r="S337">
        <v>2</v>
      </c>
      <c r="T337">
        <v>100</v>
      </c>
      <c r="U337" s="1">
        <v>45114.554861111108</v>
      </c>
      <c r="V337" s="1">
        <v>45114.901388888888</v>
      </c>
      <c r="W337" t="s">
        <v>92</v>
      </c>
      <c r="Z337" s="13">
        <f t="shared" si="43"/>
        <v>0.34652777777955635</v>
      </c>
      <c r="AB337" t="s">
        <v>374</v>
      </c>
      <c r="AC337">
        <v>633738</v>
      </c>
      <c r="AD337" t="s">
        <v>594</v>
      </c>
      <c r="AF337" t="s">
        <v>92</v>
      </c>
      <c r="AI337" s="2">
        <v>45114</v>
      </c>
      <c r="AJ337" t="s">
        <v>375</v>
      </c>
      <c r="AK337" t="s">
        <v>46</v>
      </c>
      <c r="AN337" s="24">
        <f t="shared" si="48"/>
        <v>1</v>
      </c>
      <c r="AP337" t="s">
        <v>2441</v>
      </c>
      <c r="AQ337" s="21">
        <v>45017.674305555556</v>
      </c>
      <c r="AR337" s="20">
        <v>2</v>
      </c>
      <c r="AS337" s="21">
        <v>45114</v>
      </c>
      <c r="AT337" s="21">
        <f t="shared" si="44"/>
        <v>45114.333333333336</v>
      </c>
      <c r="AU337" s="21">
        <f t="shared" si="41"/>
        <v>45114.416666666672</v>
      </c>
      <c r="AV337" s="21">
        <v>45114.901388888888</v>
      </c>
      <c r="AW337" s="1">
        <f t="shared" si="45"/>
        <v>45114.333333333336</v>
      </c>
      <c r="AX337">
        <v>2.8062500000014552</v>
      </c>
      <c r="BA337">
        <f t="shared" si="46"/>
        <v>8.3333333333333329E-2</v>
      </c>
      <c r="BB337">
        <v>2</v>
      </c>
      <c r="BC337">
        <f t="shared" si="47"/>
        <v>20000</v>
      </c>
    </row>
    <row r="338" spans="1:55" x14ac:dyDescent="0.25">
      <c r="A338">
        <v>42131</v>
      </c>
      <c r="B338" t="s">
        <v>35</v>
      </c>
      <c r="C338" t="s">
        <v>36</v>
      </c>
      <c r="E338" t="str">
        <f t="shared" si="42"/>
        <v>EM-</v>
      </c>
      <c r="F338" t="s">
        <v>20</v>
      </c>
      <c r="G338" t="s">
        <v>37</v>
      </c>
      <c r="H338" t="s">
        <v>476</v>
      </c>
      <c r="I338" t="s">
        <v>39</v>
      </c>
      <c r="J338" t="s">
        <v>334</v>
      </c>
      <c r="K338" s="1">
        <v>44999.776388888888</v>
      </c>
      <c r="L338" t="s">
        <v>41</v>
      </c>
      <c r="N338" s="2">
        <v>44999</v>
      </c>
      <c r="O338" s="2">
        <v>44999</v>
      </c>
      <c r="P338">
        <v>2</v>
      </c>
      <c r="Q338">
        <v>2</v>
      </c>
      <c r="R338">
        <v>2</v>
      </c>
      <c r="S338">
        <v>2</v>
      </c>
      <c r="T338">
        <v>100</v>
      </c>
      <c r="U338" s="1">
        <v>44999.425000000003</v>
      </c>
      <c r="V338" s="1">
        <v>44999.776388888888</v>
      </c>
      <c r="W338" t="s">
        <v>334</v>
      </c>
      <c r="Z338" s="13">
        <f t="shared" si="43"/>
        <v>0.351388888884685</v>
      </c>
      <c r="AB338" t="s">
        <v>383</v>
      </c>
      <c r="AC338" t="s">
        <v>460</v>
      </c>
      <c r="AD338" t="s">
        <v>477</v>
      </c>
      <c r="AI338" s="2">
        <v>44999</v>
      </c>
      <c r="AJ338" t="s">
        <v>384</v>
      </c>
      <c r="AK338" t="s">
        <v>46</v>
      </c>
      <c r="AN338" s="24">
        <f t="shared" si="48"/>
        <v>1</v>
      </c>
      <c r="AP338" t="s">
        <v>2444</v>
      </c>
      <c r="AQ338" s="21">
        <v>45206.693749999999</v>
      </c>
      <c r="AR338" s="20">
        <v>2</v>
      </c>
      <c r="AS338" s="21">
        <v>44999</v>
      </c>
      <c r="AT338" s="21">
        <f t="shared" si="44"/>
        <v>44999.333333333336</v>
      </c>
      <c r="AU338" s="21">
        <f t="shared" si="41"/>
        <v>44999.416666666672</v>
      </c>
      <c r="AV338" s="21">
        <v>44999.776388888888</v>
      </c>
      <c r="AW338" s="1">
        <f t="shared" si="45"/>
        <v>44999.333333333336</v>
      </c>
      <c r="AX338">
        <v>2.8152777777795563</v>
      </c>
      <c r="BA338">
        <f t="shared" si="46"/>
        <v>8.3333333333333329E-2</v>
      </c>
      <c r="BB338">
        <v>2</v>
      </c>
      <c r="BC338">
        <f t="shared" si="47"/>
        <v>20000</v>
      </c>
    </row>
    <row r="339" spans="1:55" x14ac:dyDescent="0.25">
      <c r="A339">
        <v>45313</v>
      </c>
      <c r="B339" t="s">
        <v>35</v>
      </c>
      <c r="C339" t="s">
        <v>36</v>
      </c>
      <c r="E339" t="str">
        <f t="shared" si="42"/>
        <v>RE-</v>
      </c>
      <c r="F339" t="s">
        <v>20</v>
      </c>
      <c r="G339" t="s">
        <v>37</v>
      </c>
      <c r="H339" t="s">
        <v>1238</v>
      </c>
      <c r="I339" t="s">
        <v>39</v>
      </c>
      <c r="J339" t="s">
        <v>185</v>
      </c>
      <c r="K339" s="1">
        <v>45064.032638888886</v>
      </c>
      <c r="L339" t="s">
        <v>41</v>
      </c>
      <c r="N339" s="2">
        <v>45063</v>
      </c>
      <c r="O339" s="2">
        <v>45063</v>
      </c>
      <c r="P339">
        <v>2</v>
      </c>
      <c r="Q339">
        <v>2</v>
      </c>
      <c r="R339">
        <v>2</v>
      </c>
      <c r="S339">
        <v>2</v>
      </c>
      <c r="T339">
        <v>100</v>
      </c>
      <c r="U339" s="1">
        <v>45063.675694444442</v>
      </c>
      <c r="V339" s="1">
        <v>45064.032638888886</v>
      </c>
      <c r="W339" t="s">
        <v>100</v>
      </c>
      <c r="Z339" s="13">
        <f t="shared" si="43"/>
        <v>0.35694444444379769</v>
      </c>
      <c r="AB339" t="s">
        <v>714</v>
      </c>
      <c r="AC339">
        <v>633637</v>
      </c>
      <c r="AD339" t="s">
        <v>1239</v>
      </c>
      <c r="AF339" t="s">
        <v>239</v>
      </c>
      <c r="AI339" s="2">
        <v>45063</v>
      </c>
      <c r="AJ339" t="s">
        <v>290</v>
      </c>
      <c r="AK339" t="s">
        <v>46</v>
      </c>
      <c r="AN339" s="24">
        <f t="shared" si="48"/>
        <v>1</v>
      </c>
      <c r="AP339" t="s">
        <v>2443</v>
      </c>
      <c r="AQ339" s="21">
        <v>45258.652777777781</v>
      </c>
      <c r="AR339" s="20">
        <v>2</v>
      </c>
      <c r="AS339" s="21">
        <v>45063</v>
      </c>
      <c r="AT339" s="21">
        <f t="shared" si="44"/>
        <v>45063.333333333336</v>
      </c>
      <c r="AU339" s="21">
        <f t="shared" si="41"/>
        <v>45063.416666666672</v>
      </c>
      <c r="AV339" s="21">
        <v>45064.032638888886</v>
      </c>
      <c r="AW339" s="1">
        <f t="shared" si="45"/>
        <v>45063.333333333336</v>
      </c>
      <c r="AX339">
        <v>2.835416666661331</v>
      </c>
      <c r="BA339">
        <f t="shared" si="46"/>
        <v>8.3333333333333329E-2</v>
      </c>
      <c r="BB339">
        <v>2</v>
      </c>
      <c r="BC339">
        <f t="shared" si="47"/>
        <v>20000</v>
      </c>
    </row>
    <row r="340" spans="1:55" x14ac:dyDescent="0.25">
      <c r="A340">
        <v>45619</v>
      </c>
      <c r="B340" t="s">
        <v>35</v>
      </c>
      <c r="C340" t="s">
        <v>36</v>
      </c>
      <c r="E340" t="str">
        <f t="shared" si="42"/>
        <v>RE-</v>
      </c>
      <c r="F340" t="s">
        <v>20</v>
      </c>
      <c r="G340" t="s">
        <v>37</v>
      </c>
      <c r="H340" t="s">
        <v>1291</v>
      </c>
      <c r="I340" t="s">
        <v>39</v>
      </c>
      <c r="J340" t="s">
        <v>239</v>
      </c>
      <c r="K340" s="1">
        <v>45070.049305555556</v>
      </c>
      <c r="L340" t="s">
        <v>41</v>
      </c>
      <c r="N340" s="2">
        <v>45069</v>
      </c>
      <c r="O340" s="2">
        <v>45069</v>
      </c>
      <c r="P340">
        <v>2</v>
      </c>
      <c r="Q340">
        <v>2</v>
      </c>
      <c r="R340">
        <v>2</v>
      </c>
      <c r="S340">
        <v>2</v>
      </c>
      <c r="T340">
        <v>100</v>
      </c>
      <c r="U340" s="1">
        <v>45069.678472222222</v>
      </c>
      <c r="V340" s="1">
        <v>45070.049305555556</v>
      </c>
      <c r="W340" t="s">
        <v>100</v>
      </c>
      <c r="Z340" s="13">
        <f t="shared" si="43"/>
        <v>0.37083333333430346</v>
      </c>
      <c r="AB340" t="s">
        <v>1292</v>
      </c>
      <c r="AC340" t="s">
        <v>1293</v>
      </c>
      <c r="AD340" t="s">
        <v>1294</v>
      </c>
      <c r="AI340" s="2">
        <v>45069</v>
      </c>
      <c r="AJ340" t="s">
        <v>375</v>
      </c>
      <c r="AK340" t="s">
        <v>46</v>
      </c>
      <c r="AN340" s="24">
        <f t="shared" si="48"/>
        <v>1</v>
      </c>
      <c r="AP340" t="s">
        <v>2441</v>
      </c>
      <c r="AQ340" s="21">
        <v>45135.506944444445</v>
      </c>
      <c r="AR340" s="20">
        <v>2</v>
      </c>
      <c r="AS340" s="21">
        <v>45069</v>
      </c>
      <c r="AT340" s="21">
        <f t="shared" si="44"/>
        <v>45069.333333333336</v>
      </c>
      <c r="AU340" s="21">
        <f t="shared" si="41"/>
        <v>45069.416666666672</v>
      </c>
      <c r="AV340" s="21">
        <v>45070.049305555556</v>
      </c>
      <c r="AW340" s="1">
        <f t="shared" si="45"/>
        <v>45069.333333333336</v>
      </c>
      <c r="AX340">
        <v>2.8375000000014552</v>
      </c>
      <c r="BA340">
        <f t="shared" si="46"/>
        <v>8.3333333333333329E-2</v>
      </c>
      <c r="BB340">
        <v>2</v>
      </c>
      <c r="BC340">
        <f t="shared" si="47"/>
        <v>20000</v>
      </c>
    </row>
    <row r="341" spans="1:55" x14ac:dyDescent="0.25">
      <c r="A341">
        <v>46484</v>
      </c>
      <c r="B341" t="s">
        <v>35</v>
      </c>
      <c r="C341" t="s">
        <v>36</v>
      </c>
      <c r="E341" t="str">
        <f t="shared" si="42"/>
        <v>EI-</v>
      </c>
      <c r="F341" t="s">
        <v>20</v>
      </c>
      <c r="G341" t="s">
        <v>37</v>
      </c>
      <c r="H341" t="s">
        <v>1488</v>
      </c>
      <c r="I341" t="s">
        <v>39</v>
      </c>
      <c r="J341" t="s">
        <v>92</v>
      </c>
      <c r="K341" s="1">
        <v>45086.924305555556</v>
      </c>
      <c r="L341" t="s">
        <v>41</v>
      </c>
      <c r="N341" s="2">
        <v>45086</v>
      </c>
      <c r="O341" s="2">
        <v>45086</v>
      </c>
      <c r="P341">
        <v>2</v>
      </c>
      <c r="Q341">
        <v>2</v>
      </c>
      <c r="R341">
        <v>2</v>
      </c>
      <c r="S341">
        <v>2</v>
      </c>
      <c r="T341">
        <v>100</v>
      </c>
      <c r="U341" s="1">
        <v>45086.541666666664</v>
      </c>
      <c r="V341" s="1">
        <v>45086.924305555556</v>
      </c>
      <c r="W341" t="s">
        <v>92</v>
      </c>
      <c r="Z341" s="13">
        <f t="shared" si="43"/>
        <v>0.38263888889196096</v>
      </c>
      <c r="AB341" t="s">
        <v>564</v>
      </c>
      <c r="AC341">
        <v>633987</v>
      </c>
      <c r="AD341" t="s">
        <v>565</v>
      </c>
      <c r="AF341" t="s">
        <v>92</v>
      </c>
      <c r="AI341" s="2">
        <v>45086</v>
      </c>
      <c r="AJ341" t="s">
        <v>566</v>
      </c>
      <c r="AK341" t="s">
        <v>46</v>
      </c>
      <c r="AN341" s="24">
        <f t="shared" si="48"/>
        <v>1</v>
      </c>
      <c r="AP341" t="s">
        <v>2444</v>
      </c>
      <c r="AQ341" s="21">
        <v>45052.445833333331</v>
      </c>
      <c r="AR341" s="20">
        <v>2</v>
      </c>
      <c r="AS341" s="21">
        <v>45086</v>
      </c>
      <c r="AT341" s="21">
        <f t="shared" si="44"/>
        <v>45086.333333333336</v>
      </c>
      <c r="AU341" s="21">
        <f t="shared" si="41"/>
        <v>45086.416666666672</v>
      </c>
      <c r="AV341" s="21">
        <v>45086.924305555556</v>
      </c>
      <c r="AW341" s="1">
        <f t="shared" si="45"/>
        <v>45086.333333333336</v>
      </c>
      <c r="AX341">
        <v>2.8416666666671517</v>
      </c>
      <c r="BA341">
        <f t="shared" si="46"/>
        <v>8.3333333333333329E-2</v>
      </c>
      <c r="BB341">
        <v>2</v>
      </c>
      <c r="BC341">
        <f t="shared" si="47"/>
        <v>20000</v>
      </c>
    </row>
    <row r="342" spans="1:55" x14ac:dyDescent="0.25">
      <c r="A342">
        <v>45048</v>
      </c>
      <c r="B342" t="s">
        <v>35</v>
      </c>
      <c r="C342" t="s">
        <v>36</v>
      </c>
      <c r="E342" t="str">
        <f t="shared" si="42"/>
        <v>RE-</v>
      </c>
      <c r="F342" t="s">
        <v>20</v>
      </c>
      <c r="G342" t="s">
        <v>47</v>
      </c>
      <c r="H342" t="s">
        <v>1174</v>
      </c>
      <c r="I342" t="s">
        <v>39</v>
      </c>
      <c r="J342" t="s">
        <v>185</v>
      </c>
      <c r="K342" s="1">
        <v>45058.138194444444</v>
      </c>
      <c r="L342" t="s">
        <v>41</v>
      </c>
      <c r="N342" s="2">
        <v>45056</v>
      </c>
      <c r="O342" s="2">
        <v>45056</v>
      </c>
      <c r="P342">
        <v>2</v>
      </c>
      <c r="Q342">
        <v>2</v>
      </c>
      <c r="R342">
        <v>2</v>
      </c>
      <c r="S342">
        <v>2</v>
      </c>
      <c r="T342">
        <v>100</v>
      </c>
      <c r="U342" s="1">
        <v>45057.611111111109</v>
      </c>
      <c r="V342" s="1">
        <v>45058.138194444444</v>
      </c>
      <c r="W342" t="s">
        <v>100</v>
      </c>
      <c r="Z342" s="13">
        <f t="shared" si="43"/>
        <v>0.52708333333430346</v>
      </c>
      <c r="AB342" t="s">
        <v>1175</v>
      </c>
      <c r="AC342">
        <v>635392</v>
      </c>
      <c r="AD342" t="s">
        <v>1176</v>
      </c>
      <c r="AI342" s="2">
        <v>45056</v>
      </c>
      <c r="AJ342" t="s">
        <v>186</v>
      </c>
      <c r="AK342" t="s">
        <v>46</v>
      </c>
      <c r="AN342" s="24">
        <f t="shared" si="48"/>
        <v>1</v>
      </c>
      <c r="AP342" t="s">
        <v>2443</v>
      </c>
      <c r="AQ342" s="21">
        <v>45258.644444444442</v>
      </c>
      <c r="AR342" s="20">
        <v>2</v>
      </c>
      <c r="AS342" s="21">
        <v>45056</v>
      </c>
      <c r="AT342" s="21">
        <f t="shared" si="44"/>
        <v>45056.333333333336</v>
      </c>
      <c r="AU342" s="21">
        <f t="shared" si="41"/>
        <v>45056.416666666672</v>
      </c>
      <c r="AV342" s="21">
        <v>45058.138194444444</v>
      </c>
      <c r="AW342" s="1">
        <f t="shared" si="45"/>
        <v>45056.333333333336</v>
      </c>
      <c r="AX342">
        <v>2.8423611111138598</v>
      </c>
      <c r="BA342">
        <f t="shared" si="46"/>
        <v>8.3333333333333329E-2</v>
      </c>
      <c r="BB342">
        <v>2</v>
      </c>
      <c r="BC342">
        <f t="shared" si="47"/>
        <v>20000</v>
      </c>
    </row>
    <row r="343" spans="1:55" x14ac:dyDescent="0.25">
      <c r="A343">
        <v>43219</v>
      </c>
      <c r="B343" t="s">
        <v>35</v>
      </c>
      <c r="C343" t="s">
        <v>36</v>
      </c>
      <c r="E343" t="str">
        <f t="shared" si="42"/>
        <v>EI-</v>
      </c>
      <c r="F343" t="s">
        <v>20</v>
      </c>
      <c r="G343" t="s">
        <v>115</v>
      </c>
      <c r="H343" t="s">
        <v>1374</v>
      </c>
      <c r="I343" t="s">
        <v>39</v>
      </c>
      <c r="J343" t="s">
        <v>159</v>
      </c>
      <c r="K343" s="1">
        <v>45021.374305555553</v>
      </c>
      <c r="L343" t="s">
        <v>41</v>
      </c>
      <c r="N343" s="2">
        <v>45020</v>
      </c>
      <c r="O343" s="2">
        <v>45020</v>
      </c>
      <c r="P343">
        <v>2</v>
      </c>
      <c r="Q343">
        <v>2</v>
      </c>
      <c r="R343">
        <v>2</v>
      </c>
      <c r="S343">
        <v>2</v>
      </c>
      <c r="T343">
        <v>100</v>
      </c>
      <c r="U343" s="1">
        <v>45020.70208333333</v>
      </c>
      <c r="V343" s="1">
        <v>45021.374305555553</v>
      </c>
      <c r="W343" t="s">
        <v>159</v>
      </c>
      <c r="Z343" s="13">
        <f t="shared" si="43"/>
        <v>0.67222222222335404</v>
      </c>
      <c r="AB343" t="s">
        <v>75</v>
      </c>
      <c r="AC343">
        <v>633520</v>
      </c>
      <c r="AD343" t="s">
        <v>77</v>
      </c>
      <c r="AF343" t="s">
        <v>92</v>
      </c>
      <c r="AI343" s="2">
        <v>45020</v>
      </c>
      <c r="AJ343" t="s">
        <v>77</v>
      </c>
      <c r="AK343" t="s">
        <v>46</v>
      </c>
      <c r="AN343" s="24">
        <f t="shared" si="48"/>
        <v>1</v>
      </c>
      <c r="AP343" t="s">
        <v>2444</v>
      </c>
      <c r="AQ343" s="21">
        <v>45052.441666666666</v>
      </c>
      <c r="AR343" s="20">
        <v>2</v>
      </c>
      <c r="AS343" s="21">
        <v>45020</v>
      </c>
      <c r="AT343" s="21">
        <f t="shared" si="44"/>
        <v>45020.333333333336</v>
      </c>
      <c r="AU343" s="21">
        <f t="shared" si="41"/>
        <v>45020.416666666672</v>
      </c>
      <c r="AV343" s="21">
        <v>45021.374305555553</v>
      </c>
      <c r="AW343" s="1">
        <f t="shared" si="45"/>
        <v>45020.333333333336</v>
      </c>
      <c r="AX343">
        <v>2.8472222222262644</v>
      </c>
      <c r="BA343">
        <f t="shared" si="46"/>
        <v>8.3333333333333329E-2</v>
      </c>
      <c r="BB343">
        <v>2</v>
      </c>
      <c r="BC343">
        <f t="shared" si="47"/>
        <v>20000</v>
      </c>
    </row>
    <row r="344" spans="1:55" x14ac:dyDescent="0.25">
      <c r="A344">
        <v>52353</v>
      </c>
      <c r="B344" t="s">
        <v>35</v>
      </c>
      <c r="C344" t="s">
        <v>36</v>
      </c>
      <c r="E344" t="str">
        <f t="shared" si="42"/>
        <v>EI-</v>
      </c>
      <c r="F344" t="s">
        <v>20</v>
      </c>
      <c r="G344" t="s">
        <v>37</v>
      </c>
      <c r="H344" t="s">
        <v>2154</v>
      </c>
      <c r="I344" t="s">
        <v>39</v>
      </c>
      <c r="J344" t="s">
        <v>68</v>
      </c>
      <c r="K344" s="1">
        <v>45198.380555555559</v>
      </c>
      <c r="L344" t="s">
        <v>41</v>
      </c>
      <c r="N344" s="2">
        <v>45197</v>
      </c>
      <c r="O344" s="2">
        <v>45197</v>
      </c>
      <c r="P344">
        <v>2</v>
      </c>
      <c r="Q344">
        <v>2</v>
      </c>
      <c r="R344">
        <v>2</v>
      </c>
      <c r="S344">
        <v>2</v>
      </c>
      <c r="T344">
        <v>100</v>
      </c>
      <c r="U344" s="1">
        <v>45197.683333333334</v>
      </c>
      <c r="V344" s="1">
        <v>45198.380555555559</v>
      </c>
      <c r="W344" t="s">
        <v>68</v>
      </c>
      <c r="Z344" s="13">
        <f t="shared" si="43"/>
        <v>0.69722222222480923</v>
      </c>
      <c r="AB344" t="s">
        <v>2155</v>
      </c>
      <c r="AC344">
        <v>633988</v>
      </c>
      <c r="AD344" t="s">
        <v>253</v>
      </c>
      <c r="AF344" t="s">
        <v>68</v>
      </c>
      <c r="AI344" s="2">
        <v>45197</v>
      </c>
      <c r="AJ344" t="s">
        <v>254</v>
      </c>
      <c r="AK344" t="s">
        <v>46</v>
      </c>
      <c r="AN344" s="24">
        <f t="shared" si="48"/>
        <v>1</v>
      </c>
      <c r="AP344" t="s">
        <v>2441</v>
      </c>
      <c r="AQ344" s="21">
        <v>45000.663888888892</v>
      </c>
      <c r="AR344" s="20">
        <v>2</v>
      </c>
      <c r="AS344" s="21">
        <v>45197</v>
      </c>
      <c r="AT344" s="21">
        <f t="shared" si="44"/>
        <v>45197.333333333336</v>
      </c>
      <c r="AU344" s="21">
        <f t="shared" si="41"/>
        <v>45197.416666666672</v>
      </c>
      <c r="AV344" s="21">
        <v>45198.380555555559</v>
      </c>
      <c r="AW344" s="1">
        <f t="shared" si="45"/>
        <v>45197.333333333336</v>
      </c>
      <c r="AX344">
        <v>2.8548611111109494</v>
      </c>
      <c r="BA344">
        <f t="shared" si="46"/>
        <v>8.3333333333333329E-2</v>
      </c>
      <c r="BB344">
        <v>2</v>
      </c>
      <c r="BC344">
        <f t="shared" si="47"/>
        <v>20000</v>
      </c>
    </row>
    <row r="345" spans="1:55" x14ac:dyDescent="0.25">
      <c r="A345">
        <v>41320</v>
      </c>
      <c r="B345" t="s">
        <v>35</v>
      </c>
      <c r="C345" t="s">
        <v>36</v>
      </c>
      <c r="E345" t="str">
        <f t="shared" si="42"/>
        <v>EI-</v>
      </c>
      <c r="F345" t="s">
        <v>20</v>
      </c>
      <c r="G345" t="s">
        <v>37</v>
      </c>
      <c r="H345" t="s">
        <v>582</v>
      </c>
      <c r="I345" t="s">
        <v>39</v>
      </c>
      <c r="J345" t="s">
        <v>159</v>
      </c>
      <c r="K345" s="1">
        <v>44981.364583333336</v>
      </c>
      <c r="L345" t="s">
        <v>41</v>
      </c>
      <c r="N345" s="2">
        <v>44980</v>
      </c>
      <c r="O345" s="2">
        <v>44980</v>
      </c>
      <c r="P345">
        <v>2</v>
      </c>
      <c r="Q345">
        <v>2</v>
      </c>
      <c r="R345">
        <v>2</v>
      </c>
      <c r="S345">
        <v>2</v>
      </c>
      <c r="T345">
        <v>100</v>
      </c>
      <c r="U345" s="1">
        <v>44980.655555555553</v>
      </c>
      <c r="V345" s="1">
        <v>44981.364583333336</v>
      </c>
      <c r="W345" t="s">
        <v>159</v>
      </c>
      <c r="Z345" s="13">
        <f t="shared" si="43"/>
        <v>0.70902777778246673</v>
      </c>
      <c r="AB345" t="s">
        <v>459</v>
      </c>
      <c r="AC345" t="s">
        <v>126</v>
      </c>
      <c r="AD345" t="s">
        <v>384</v>
      </c>
      <c r="AF345" t="s">
        <v>92</v>
      </c>
      <c r="AI345" s="2">
        <v>44980</v>
      </c>
      <c r="AJ345" t="s">
        <v>384</v>
      </c>
      <c r="AK345" t="s">
        <v>46</v>
      </c>
      <c r="AN345" s="24">
        <f t="shared" si="48"/>
        <v>1</v>
      </c>
      <c r="AP345" t="s">
        <v>2441</v>
      </c>
      <c r="AQ345" s="21">
        <v>44974.495138888888</v>
      </c>
      <c r="AR345" s="20">
        <v>2</v>
      </c>
      <c r="AS345" s="21">
        <v>44980</v>
      </c>
      <c r="AT345" s="21">
        <f t="shared" si="44"/>
        <v>44980.333333333336</v>
      </c>
      <c r="AU345" s="21">
        <f t="shared" si="41"/>
        <v>44980.416666666672</v>
      </c>
      <c r="AV345" s="21">
        <v>44981.364583333336</v>
      </c>
      <c r="AW345" s="1">
        <f t="shared" si="45"/>
        <v>44980.333333333336</v>
      </c>
      <c r="AX345">
        <v>2.8625000000029104</v>
      </c>
      <c r="BA345">
        <f t="shared" si="46"/>
        <v>8.3333333333333329E-2</v>
      </c>
      <c r="BB345">
        <v>2</v>
      </c>
      <c r="BC345">
        <f t="shared" si="47"/>
        <v>20000</v>
      </c>
    </row>
    <row r="346" spans="1:55" x14ac:dyDescent="0.25">
      <c r="A346">
        <v>52224</v>
      </c>
      <c r="B346" t="s">
        <v>35</v>
      </c>
      <c r="C346" t="s">
        <v>36</v>
      </c>
      <c r="E346" t="str">
        <f t="shared" si="42"/>
        <v>EI-</v>
      </c>
      <c r="F346" t="s">
        <v>20</v>
      </c>
      <c r="G346" t="s">
        <v>37</v>
      </c>
      <c r="H346" t="s">
        <v>845</v>
      </c>
      <c r="I346" t="s">
        <v>39</v>
      </c>
      <c r="J346" t="s">
        <v>92</v>
      </c>
      <c r="K346" s="1">
        <v>45196.506944444445</v>
      </c>
      <c r="L346" t="s">
        <v>41</v>
      </c>
      <c r="N346" s="2">
        <v>45196</v>
      </c>
      <c r="O346" s="2">
        <v>45196</v>
      </c>
      <c r="P346">
        <v>2</v>
      </c>
      <c r="Q346">
        <v>2</v>
      </c>
      <c r="R346">
        <v>2</v>
      </c>
      <c r="S346">
        <v>2</v>
      </c>
      <c r="T346">
        <v>100</v>
      </c>
      <c r="U346" s="1">
        <v>45195.785416666666</v>
      </c>
      <c r="V346" s="1">
        <v>45196.506944444445</v>
      </c>
      <c r="W346" t="s">
        <v>92</v>
      </c>
      <c r="Z346" s="13">
        <f t="shared" si="43"/>
        <v>0.72152777777955635</v>
      </c>
      <c r="AB346" t="s">
        <v>967</v>
      </c>
      <c r="AC346">
        <v>633493</v>
      </c>
      <c r="AD346" t="s">
        <v>198</v>
      </c>
      <c r="AF346" t="s">
        <v>92</v>
      </c>
      <c r="AI346" s="2">
        <v>45195</v>
      </c>
      <c r="AJ346" t="s">
        <v>198</v>
      </c>
      <c r="AK346" t="s">
        <v>46</v>
      </c>
      <c r="AN346" s="24">
        <f t="shared" si="48"/>
        <v>1</v>
      </c>
      <c r="AP346" t="s">
        <v>2441</v>
      </c>
      <c r="AQ346" s="21">
        <v>45002.643750000003</v>
      </c>
      <c r="AR346" s="20">
        <v>2</v>
      </c>
      <c r="AS346" s="21">
        <v>45196</v>
      </c>
      <c r="AT346" s="21">
        <f t="shared" si="44"/>
        <v>45196.333333333336</v>
      </c>
      <c r="AU346" s="21">
        <f t="shared" si="41"/>
        <v>45196.416666666672</v>
      </c>
      <c r="AV346" s="21">
        <v>45196.506944444445</v>
      </c>
      <c r="AW346" s="1">
        <f t="shared" si="45"/>
        <v>45196.333333333336</v>
      </c>
      <c r="AX346">
        <v>2.8743055555532919</v>
      </c>
      <c r="BA346">
        <f t="shared" si="46"/>
        <v>8.3333333333333329E-2</v>
      </c>
      <c r="BB346">
        <v>2</v>
      </c>
      <c r="BC346">
        <f t="shared" si="47"/>
        <v>20000</v>
      </c>
    </row>
    <row r="347" spans="1:55" x14ac:dyDescent="0.25">
      <c r="A347">
        <v>40418</v>
      </c>
      <c r="B347" t="s">
        <v>35</v>
      </c>
      <c r="C347" t="s">
        <v>36</v>
      </c>
      <c r="E347" t="str">
        <f t="shared" si="42"/>
        <v>GC-</v>
      </c>
      <c r="F347" t="s">
        <v>20</v>
      </c>
      <c r="G347" t="s">
        <v>37</v>
      </c>
      <c r="H347" t="s">
        <v>158</v>
      </c>
      <c r="I347" t="s">
        <v>39</v>
      </c>
      <c r="J347" t="s">
        <v>121</v>
      </c>
      <c r="K347" s="1">
        <v>44958.40347222222</v>
      </c>
      <c r="L347" t="s">
        <v>41</v>
      </c>
      <c r="N347" s="2">
        <v>44957</v>
      </c>
      <c r="O347" s="2">
        <v>44957</v>
      </c>
      <c r="P347">
        <v>2</v>
      </c>
      <c r="Q347">
        <v>2</v>
      </c>
      <c r="R347">
        <v>2</v>
      </c>
      <c r="S347">
        <v>2</v>
      </c>
      <c r="T347">
        <v>100</v>
      </c>
      <c r="U347" s="1">
        <v>44957.665972222225</v>
      </c>
      <c r="V347" s="1">
        <v>44958.40347222222</v>
      </c>
      <c r="W347" t="s">
        <v>159</v>
      </c>
      <c r="Z347" s="13">
        <f t="shared" si="43"/>
        <v>0.73749999999563443</v>
      </c>
      <c r="AB347" t="s">
        <v>160</v>
      </c>
      <c r="AC347">
        <v>633685</v>
      </c>
      <c r="AD347" t="s">
        <v>161</v>
      </c>
      <c r="AF347" t="s">
        <v>121</v>
      </c>
      <c r="AI347" s="2">
        <v>44957</v>
      </c>
      <c r="AJ347" t="s">
        <v>161</v>
      </c>
      <c r="AK347" t="s">
        <v>46</v>
      </c>
      <c r="AN347" s="24">
        <f t="shared" si="48"/>
        <v>1</v>
      </c>
      <c r="AP347" t="s">
        <v>2441</v>
      </c>
      <c r="AQ347" s="21">
        <v>45038.478472222225</v>
      </c>
      <c r="AR347" s="20">
        <v>2</v>
      </c>
      <c r="AS347" s="21">
        <v>44957</v>
      </c>
      <c r="AT347" s="21">
        <f t="shared" si="44"/>
        <v>44957.333333333336</v>
      </c>
      <c r="AU347" s="21">
        <f t="shared" si="41"/>
        <v>44957.416666666672</v>
      </c>
      <c r="AV347" s="21">
        <v>44958.40347222222</v>
      </c>
      <c r="AW347" s="1">
        <f t="shared" si="45"/>
        <v>44957.333333333336</v>
      </c>
      <c r="AX347">
        <v>2.8770833333328483</v>
      </c>
      <c r="BA347">
        <f t="shared" si="46"/>
        <v>8.3333333333333329E-2</v>
      </c>
      <c r="BB347">
        <v>2</v>
      </c>
      <c r="BC347">
        <f t="shared" si="47"/>
        <v>20000</v>
      </c>
    </row>
    <row r="348" spans="1:55" x14ac:dyDescent="0.25">
      <c r="A348">
        <v>47789</v>
      </c>
      <c r="B348" t="s">
        <v>35</v>
      </c>
      <c r="C348" t="s">
        <v>36</v>
      </c>
      <c r="E348" t="str">
        <f t="shared" si="42"/>
        <v>EI-</v>
      </c>
      <c r="F348" t="s">
        <v>20</v>
      </c>
      <c r="G348" t="s">
        <v>37</v>
      </c>
      <c r="H348" t="s">
        <v>1264</v>
      </c>
      <c r="I348" t="s">
        <v>39</v>
      </c>
      <c r="J348" t="s">
        <v>68</v>
      </c>
      <c r="K348" s="1">
        <v>45118.665277777778</v>
      </c>
      <c r="L348" t="s">
        <v>41</v>
      </c>
      <c r="N348" s="2">
        <v>45118</v>
      </c>
      <c r="O348" s="2">
        <v>45118</v>
      </c>
      <c r="P348">
        <v>2</v>
      </c>
      <c r="Q348">
        <v>2</v>
      </c>
      <c r="R348">
        <v>2</v>
      </c>
      <c r="S348">
        <v>2</v>
      </c>
      <c r="T348">
        <v>100</v>
      </c>
      <c r="U348" s="1">
        <v>45117.872916666667</v>
      </c>
      <c r="V348" s="1">
        <v>45118.665277777778</v>
      </c>
      <c r="W348" t="s">
        <v>68</v>
      </c>
      <c r="Z348" s="13">
        <f t="shared" si="43"/>
        <v>0.79236111111094942</v>
      </c>
      <c r="AB348" t="s">
        <v>1686</v>
      </c>
      <c r="AC348">
        <v>633988</v>
      </c>
      <c r="AD348" t="s">
        <v>328</v>
      </c>
      <c r="AF348" t="s">
        <v>68</v>
      </c>
      <c r="AI348" s="2">
        <v>45117</v>
      </c>
      <c r="AJ348" t="s">
        <v>1687</v>
      </c>
      <c r="AK348" t="s">
        <v>46</v>
      </c>
      <c r="AN348" s="24">
        <f t="shared" si="48"/>
        <v>1</v>
      </c>
      <c r="AP348" t="s">
        <v>2444</v>
      </c>
      <c r="AQ348" s="21">
        <v>45257.518055555556</v>
      </c>
      <c r="AR348" s="20">
        <v>2</v>
      </c>
      <c r="AS348" s="21">
        <v>45118</v>
      </c>
      <c r="AT348" s="21">
        <f t="shared" si="44"/>
        <v>45118.333333333336</v>
      </c>
      <c r="AU348" s="21">
        <f t="shared" si="41"/>
        <v>45118.416666666672</v>
      </c>
      <c r="AV348" s="21">
        <v>45118.665277777778</v>
      </c>
      <c r="AW348" s="1">
        <f t="shared" si="45"/>
        <v>45118.333333333336</v>
      </c>
      <c r="AX348">
        <v>2.8777777777795563</v>
      </c>
      <c r="BA348">
        <f t="shared" si="46"/>
        <v>8.3333333333333329E-2</v>
      </c>
      <c r="BB348">
        <v>2</v>
      </c>
      <c r="BC348">
        <f t="shared" si="47"/>
        <v>20000</v>
      </c>
    </row>
    <row r="349" spans="1:55" x14ac:dyDescent="0.25">
      <c r="A349">
        <v>52565</v>
      </c>
      <c r="B349" t="s">
        <v>35</v>
      </c>
      <c r="C349" t="s">
        <v>36</v>
      </c>
      <c r="E349" t="str">
        <f t="shared" si="42"/>
        <v>EI-</v>
      </c>
      <c r="F349" t="s">
        <v>20</v>
      </c>
      <c r="G349" t="s">
        <v>115</v>
      </c>
      <c r="H349" t="s">
        <v>556</v>
      </c>
      <c r="I349" t="s">
        <v>39</v>
      </c>
      <c r="J349" t="s">
        <v>92</v>
      </c>
      <c r="K349" s="1">
        <v>45203.543749999997</v>
      </c>
      <c r="L349" t="s">
        <v>41</v>
      </c>
      <c r="N349" s="2">
        <v>45202</v>
      </c>
      <c r="O349" s="2">
        <v>45202</v>
      </c>
      <c r="P349">
        <v>2</v>
      </c>
      <c r="Q349">
        <v>2</v>
      </c>
      <c r="R349">
        <v>2</v>
      </c>
      <c r="S349">
        <v>2</v>
      </c>
      <c r="T349">
        <v>100</v>
      </c>
      <c r="U349" s="1">
        <v>45202.708333333336</v>
      </c>
      <c r="V349" s="1">
        <v>45203.543749999997</v>
      </c>
      <c r="W349" t="s">
        <v>92</v>
      </c>
      <c r="Z349" s="13">
        <f t="shared" si="43"/>
        <v>0.83541666666133096</v>
      </c>
      <c r="AB349" t="s">
        <v>534</v>
      </c>
      <c r="AC349" t="s">
        <v>535</v>
      </c>
      <c r="AD349" t="s">
        <v>536</v>
      </c>
      <c r="AF349" t="s">
        <v>92</v>
      </c>
      <c r="AI349" s="2">
        <v>45202</v>
      </c>
      <c r="AJ349" t="s">
        <v>558</v>
      </c>
      <c r="AK349" t="s">
        <v>46</v>
      </c>
      <c r="AN349" s="24">
        <f t="shared" si="48"/>
        <v>1</v>
      </c>
      <c r="AP349" t="s">
        <v>2444</v>
      </c>
      <c r="AQ349" s="21">
        <v>45152.677777777775</v>
      </c>
      <c r="AR349" s="20">
        <v>2</v>
      </c>
      <c r="AS349" s="21">
        <v>45202</v>
      </c>
      <c r="AT349" s="21">
        <f t="shared" si="44"/>
        <v>45202.333333333336</v>
      </c>
      <c r="AU349" s="21">
        <f t="shared" si="41"/>
        <v>45202.416666666672</v>
      </c>
      <c r="AV349" s="21">
        <v>45203.543749999997</v>
      </c>
      <c r="AW349" s="1">
        <f t="shared" si="45"/>
        <v>45202.333333333336</v>
      </c>
      <c r="AX349">
        <v>2.9069444444467081</v>
      </c>
      <c r="BA349">
        <f t="shared" si="46"/>
        <v>8.3333333333333329E-2</v>
      </c>
      <c r="BB349">
        <v>2</v>
      </c>
      <c r="BC349">
        <f t="shared" si="47"/>
        <v>20000</v>
      </c>
    </row>
    <row r="350" spans="1:55" x14ac:dyDescent="0.25">
      <c r="A350">
        <v>45338</v>
      </c>
      <c r="B350" t="s">
        <v>35</v>
      </c>
      <c r="C350" t="s">
        <v>36</v>
      </c>
      <c r="E350" t="str">
        <f t="shared" si="42"/>
        <v>EI-</v>
      </c>
      <c r="F350" t="s">
        <v>20</v>
      </c>
      <c r="G350" t="s">
        <v>37</v>
      </c>
      <c r="H350" t="s">
        <v>1245</v>
      </c>
      <c r="I350" t="s">
        <v>39</v>
      </c>
      <c r="J350" t="s">
        <v>159</v>
      </c>
      <c r="K350" s="1">
        <v>45064.668749999997</v>
      </c>
      <c r="L350" t="s">
        <v>41</v>
      </c>
      <c r="N350" s="2">
        <v>45063</v>
      </c>
      <c r="O350" s="2">
        <v>45063</v>
      </c>
      <c r="P350">
        <v>2</v>
      </c>
      <c r="Q350">
        <v>2</v>
      </c>
      <c r="R350">
        <v>2</v>
      </c>
      <c r="S350">
        <v>2</v>
      </c>
      <c r="T350">
        <v>100</v>
      </c>
      <c r="U350" s="1">
        <v>45063.82916666667</v>
      </c>
      <c r="V350" s="1">
        <v>45064.668749999997</v>
      </c>
      <c r="W350" t="s">
        <v>159</v>
      </c>
      <c r="Z350" s="13">
        <f t="shared" si="43"/>
        <v>0.8395833333270275</v>
      </c>
      <c r="AB350" t="s">
        <v>437</v>
      </c>
      <c r="AC350">
        <v>633738</v>
      </c>
      <c r="AD350" t="s">
        <v>594</v>
      </c>
      <c r="AI350" s="2">
        <v>45063</v>
      </c>
      <c r="AJ350" t="s">
        <v>375</v>
      </c>
      <c r="AK350" t="s">
        <v>46</v>
      </c>
      <c r="AN350" s="24">
        <f t="shared" si="48"/>
        <v>1</v>
      </c>
      <c r="AP350" t="s">
        <v>2444</v>
      </c>
      <c r="AQ350" s="21">
        <v>45212.697222222225</v>
      </c>
      <c r="AR350" s="20">
        <v>2</v>
      </c>
      <c r="AS350" s="21">
        <v>45063</v>
      </c>
      <c r="AT350" s="21">
        <f t="shared" si="44"/>
        <v>45063.333333333336</v>
      </c>
      <c r="AU350" s="21">
        <f t="shared" si="41"/>
        <v>45063.416666666672</v>
      </c>
      <c r="AV350" s="21">
        <v>45064.668749999997</v>
      </c>
      <c r="AW350" s="1">
        <f t="shared" si="45"/>
        <v>45063.333333333336</v>
      </c>
      <c r="AX350">
        <v>2.9284722222218988</v>
      </c>
      <c r="BA350">
        <f t="shared" si="46"/>
        <v>8.3333333333333329E-2</v>
      </c>
      <c r="BB350">
        <v>2</v>
      </c>
      <c r="BC350">
        <f t="shared" si="47"/>
        <v>20000</v>
      </c>
    </row>
    <row r="351" spans="1:55" x14ac:dyDescent="0.25">
      <c r="A351">
        <v>54672</v>
      </c>
      <c r="B351" t="s">
        <v>35</v>
      </c>
      <c r="C351" t="s">
        <v>36</v>
      </c>
      <c r="E351" t="str">
        <f t="shared" si="42"/>
        <v>RE-</v>
      </c>
      <c r="F351" t="s">
        <v>20</v>
      </c>
      <c r="G351" t="s">
        <v>37</v>
      </c>
      <c r="H351" t="s">
        <v>2270</v>
      </c>
      <c r="I351" t="s">
        <v>39</v>
      </c>
      <c r="J351" t="s">
        <v>239</v>
      </c>
      <c r="K351" s="1">
        <v>45247.476388888892</v>
      </c>
      <c r="L351" t="s">
        <v>41</v>
      </c>
      <c r="N351" s="2">
        <v>45247</v>
      </c>
      <c r="O351" s="2">
        <v>45247</v>
      </c>
      <c r="R351">
        <v>2</v>
      </c>
      <c r="S351">
        <v>2</v>
      </c>
      <c r="T351">
        <v>100</v>
      </c>
      <c r="U351" s="1">
        <v>45246.568055555559</v>
      </c>
      <c r="V351" s="1">
        <v>45247.476388888892</v>
      </c>
      <c r="W351" t="s">
        <v>239</v>
      </c>
      <c r="Z351" s="13">
        <f t="shared" si="43"/>
        <v>0.90833333333284827</v>
      </c>
      <c r="AB351" t="s">
        <v>2269</v>
      </c>
      <c r="AC351">
        <v>633306</v>
      </c>
      <c r="AD351" t="s">
        <v>658</v>
      </c>
      <c r="AI351" s="2">
        <v>45246</v>
      </c>
      <c r="AJ351" t="s">
        <v>240</v>
      </c>
      <c r="AK351" t="s">
        <v>46</v>
      </c>
      <c r="AN351" s="24">
        <f t="shared" si="48"/>
        <v>1</v>
      </c>
      <c r="AP351" t="s">
        <v>2443</v>
      </c>
      <c r="AQ351" s="21">
        <v>44946.618750000001</v>
      </c>
      <c r="AR351" s="20">
        <v>2</v>
      </c>
      <c r="AS351" s="21">
        <v>45247</v>
      </c>
      <c r="AT351" s="21">
        <f t="shared" si="44"/>
        <v>45247.333333333336</v>
      </c>
      <c r="AU351" s="21">
        <f t="shared" si="41"/>
        <v>45247.416666666672</v>
      </c>
      <c r="AV351" s="21">
        <v>45247.476388888892</v>
      </c>
      <c r="AW351" s="1">
        <f t="shared" si="45"/>
        <v>45247.333333333336</v>
      </c>
      <c r="AX351">
        <v>2.9680555555532919</v>
      </c>
      <c r="BA351">
        <f t="shared" si="46"/>
        <v>8.3333333333333329E-2</v>
      </c>
      <c r="BB351">
        <v>2</v>
      </c>
      <c r="BC351">
        <f t="shared" si="47"/>
        <v>20000</v>
      </c>
    </row>
    <row r="352" spans="1:55" x14ac:dyDescent="0.25">
      <c r="A352">
        <v>43212</v>
      </c>
      <c r="B352" t="s">
        <v>35</v>
      </c>
      <c r="C352" t="s">
        <v>36</v>
      </c>
      <c r="E352" t="str">
        <f t="shared" si="42"/>
        <v>EI-</v>
      </c>
      <c r="F352" t="s">
        <v>20</v>
      </c>
      <c r="G352" t="s">
        <v>37</v>
      </c>
      <c r="H352" t="s">
        <v>1000</v>
      </c>
      <c r="I352" t="s">
        <v>39</v>
      </c>
      <c r="J352" t="s">
        <v>159</v>
      </c>
      <c r="K352" s="1">
        <v>45021.588194444441</v>
      </c>
      <c r="L352" t="s">
        <v>41</v>
      </c>
      <c r="N352" s="2">
        <v>45020</v>
      </c>
      <c r="O352" s="2">
        <v>45020</v>
      </c>
      <c r="P352">
        <v>2</v>
      </c>
      <c r="Q352">
        <v>2</v>
      </c>
      <c r="R352">
        <v>2</v>
      </c>
      <c r="S352">
        <v>2</v>
      </c>
      <c r="T352">
        <v>100</v>
      </c>
      <c r="U352" s="1">
        <v>45020.663194444445</v>
      </c>
      <c r="V352" s="1">
        <v>45021.588194444441</v>
      </c>
      <c r="W352" t="s">
        <v>159</v>
      </c>
      <c r="Z352" s="13">
        <f t="shared" si="43"/>
        <v>0.92499999999563443</v>
      </c>
      <c r="AB352" t="s">
        <v>366</v>
      </c>
      <c r="AC352">
        <v>633670</v>
      </c>
      <c r="AD352" t="s">
        <v>367</v>
      </c>
      <c r="AF352" t="s">
        <v>92</v>
      </c>
      <c r="AI352" s="2">
        <v>45020</v>
      </c>
      <c r="AJ352" t="s">
        <v>81</v>
      </c>
      <c r="AK352" t="s">
        <v>46</v>
      </c>
      <c r="AN352" s="24">
        <f t="shared" si="48"/>
        <v>1</v>
      </c>
      <c r="AP352" t="s">
        <v>2441</v>
      </c>
      <c r="AQ352" s="21">
        <v>45065.590277777781</v>
      </c>
      <c r="AR352" s="20">
        <v>2</v>
      </c>
      <c r="AS352" s="21">
        <v>45020</v>
      </c>
      <c r="AT352" s="21">
        <f t="shared" si="44"/>
        <v>45020.333333333336</v>
      </c>
      <c r="AU352" s="21">
        <f t="shared" si="41"/>
        <v>45020.416666666672</v>
      </c>
      <c r="AV352" s="21">
        <v>45021.588194444441</v>
      </c>
      <c r="AW352" s="1">
        <f t="shared" si="45"/>
        <v>45020.333333333336</v>
      </c>
      <c r="AX352">
        <v>2.984027777776646</v>
      </c>
      <c r="BA352">
        <f t="shared" si="46"/>
        <v>8.3333333333333329E-2</v>
      </c>
      <c r="BB352">
        <v>2</v>
      </c>
      <c r="BC352">
        <f t="shared" si="47"/>
        <v>20000</v>
      </c>
    </row>
    <row r="353" spans="1:55" x14ac:dyDescent="0.25">
      <c r="A353">
        <v>55737</v>
      </c>
      <c r="B353" t="s">
        <v>35</v>
      </c>
      <c r="C353" t="s">
        <v>36</v>
      </c>
      <c r="E353" t="str">
        <f t="shared" si="42"/>
        <v>RE-</v>
      </c>
      <c r="F353" t="s">
        <v>20</v>
      </c>
      <c r="G353" t="s">
        <v>37</v>
      </c>
      <c r="H353" t="s">
        <v>2332</v>
      </c>
      <c r="I353" t="s">
        <v>39</v>
      </c>
      <c r="J353" t="s">
        <v>179</v>
      </c>
      <c r="K353" s="1">
        <v>45272.650694444441</v>
      </c>
      <c r="L353" t="s">
        <v>41</v>
      </c>
      <c r="N353" s="2">
        <v>45271</v>
      </c>
      <c r="O353" s="2">
        <v>45271</v>
      </c>
      <c r="P353">
        <v>2</v>
      </c>
      <c r="Q353">
        <v>2</v>
      </c>
      <c r="R353">
        <v>2</v>
      </c>
      <c r="S353">
        <v>2</v>
      </c>
      <c r="T353">
        <v>100</v>
      </c>
      <c r="U353" s="1">
        <v>45271.722916666666</v>
      </c>
      <c r="V353" s="1">
        <v>45272.650694444441</v>
      </c>
      <c r="W353" t="s">
        <v>100</v>
      </c>
      <c r="Z353" s="13">
        <f t="shared" si="43"/>
        <v>0.92777777777519077</v>
      </c>
      <c r="AB353" t="s">
        <v>306</v>
      </c>
      <c r="AC353">
        <v>633427</v>
      </c>
      <c r="AD353" t="s">
        <v>307</v>
      </c>
      <c r="AF353" t="s">
        <v>118</v>
      </c>
      <c r="AI353" s="2">
        <v>45271</v>
      </c>
      <c r="AJ353" t="s">
        <v>649</v>
      </c>
      <c r="AK353" t="s">
        <v>46</v>
      </c>
      <c r="AN353" s="24">
        <f t="shared" si="48"/>
        <v>1</v>
      </c>
      <c r="AP353" t="s">
        <v>2441</v>
      </c>
      <c r="AQ353" s="21">
        <v>44944.644444444442</v>
      </c>
      <c r="AR353" s="20">
        <v>2</v>
      </c>
      <c r="AS353" s="21">
        <v>45271</v>
      </c>
      <c r="AT353" s="21">
        <f t="shared" si="44"/>
        <v>45271.333333333336</v>
      </c>
      <c r="AU353" s="21">
        <f t="shared" si="41"/>
        <v>45271.416666666672</v>
      </c>
      <c r="AV353" s="21">
        <v>45272.650694444441</v>
      </c>
      <c r="AW353" s="1">
        <f t="shared" si="45"/>
        <v>45271.333333333336</v>
      </c>
      <c r="AX353">
        <v>2.9875000000029104</v>
      </c>
      <c r="BA353">
        <f t="shared" si="46"/>
        <v>8.3333333333333329E-2</v>
      </c>
      <c r="BB353">
        <v>2</v>
      </c>
      <c r="BC353">
        <f t="shared" si="47"/>
        <v>20000</v>
      </c>
    </row>
    <row r="354" spans="1:55" x14ac:dyDescent="0.25">
      <c r="A354">
        <v>43240</v>
      </c>
      <c r="B354" t="s">
        <v>35</v>
      </c>
      <c r="C354" t="s">
        <v>36</v>
      </c>
      <c r="E354" t="str">
        <f t="shared" si="42"/>
        <v>EI-</v>
      </c>
      <c r="F354" t="s">
        <v>20</v>
      </c>
      <c r="G354" t="s">
        <v>37</v>
      </c>
      <c r="H354" t="s">
        <v>1375</v>
      </c>
      <c r="I354" t="s">
        <v>39</v>
      </c>
      <c r="J354" t="s">
        <v>159</v>
      </c>
      <c r="K354" s="1">
        <v>45022.385416666664</v>
      </c>
      <c r="L354" t="s">
        <v>41</v>
      </c>
      <c r="N354" s="2">
        <v>45021</v>
      </c>
      <c r="O354" s="2">
        <v>45021</v>
      </c>
      <c r="P354">
        <v>2</v>
      </c>
      <c r="Q354">
        <v>2</v>
      </c>
      <c r="R354">
        <v>2</v>
      </c>
      <c r="S354">
        <v>2</v>
      </c>
      <c r="T354">
        <v>100</v>
      </c>
      <c r="U354" s="1">
        <v>45021.438888888886</v>
      </c>
      <c r="V354" s="1">
        <v>45022.385416666664</v>
      </c>
      <c r="W354" t="s">
        <v>159</v>
      </c>
      <c r="Z354" s="13">
        <f t="shared" si="43"/>
        <v>0.94652777777810115</v>
      </c>
      <c r="AB354" t="s">
        <v>157</v>
      </c>
      <c r="AC354">
        <v>633744</v>
      </c>
      <c r="AD354" t="s">
        <v>949</v>
      </c>
      <c r="AF354" t="s">
        <v>92</v>
      </c>
      <c r="AI354" s="2">
        <v>45021</v>
      </c>
      <c r="AJ354" t="s">
        <v>123</v>
      </c>
      <c r="AK354" t="s">
        <v>46</v>
      </c>
      <c r="AN354" s="24">
        <f t="shared" si="48"/>
        <v>1</v>
      </c>
      <c r="AP354" t="s">
        <v>2441</v>
      </c>
      <c r="AQ354" s="21">
        <v>45089.821527777778</v>
      </c>
      <c r="AR354" s="20">
        <v>2</v>
      </c>
      <c r="AS354" s="21">
        <v>45021</v>
      </c>
      <c r="AT354" s="21">
        <f t="shared" si="44"/>
        <v>45021.333333333336</v>
      </c>
      <c r="AU354" s="21">
        <f t="shared" si="41"/>
        <v>45021.416666666672</v>
      </c>
      <c r="AV354" s="21">
        <v>45022.385416666664</v>
      </c>
      <c r="AW354" s="1">
        <f t="shared" si="45"/>
        <v>45021.333333333336</v>
      </c>
      <c r="AX354">
        <v>2.9972222222204437</v>
      </c>
      <c r="BA354">
        <f t="shared" si="46"/>
        <v>8.3333333333333329E-2</v>
      </c>
      <c r="BB354">
        <v>2</v>
      </c>
      <c r="BC354">
        <f t="shared" si="47"/>
        <v>20000</v>
      </c>
    </row>
    <row r="355" spans="1:55" x14ac:dyDescent="0.25">
      <c r="A355">
        <v>43425</v>
      </c>
      <c r="B355" t="s">
        <v>35</v>
      </c>
      <c r="C355" t="s">
        <v>36</v>
      </c>
      <c r="E355" t="str">
        <f t="shared" si="42"/>
        <v>GC-</v>
      </c>
      <c r="F355" t="s">
        <v>20</v>
      </c>
      <c r="G355" t="s">
        <v>37</v>
      </c>
      <c r="H355" t="s">
        <v>1381</v>
      </c>
      <c r="I355" t="s">
        <v>39</v>
      </c>
      <c r="J355" t="s">
        <v>121</v>
      </c>
      <c r="K355" s="1">
        <v>45027.604166666664</v>
      </c>
      <c r="L355" t="s">
        <v>41</v>
      </c>
      <c r="N355" s="2">
        <v>45026</v>
      </c>
      <c r="O355" s="2">
        <v>45026</v>
      </c>
      <c r="P355">
        <v>2</v>
      </c>
      <c r="Q355">
        <v>2</v>
      </c>
      <c r="R355">
        <v>2</v>
      </c>
      <c r="S355">
        <v>2</v>
      </c>
      <c r="T355">
        <v>100</v>
      </c>
      <c r="U355" s="1">
        <v>45026.619444444441</v>
      </c>
      <c r="V355" s="1">
        <v>45027.604166666664</v>
      </c>
      <c r="W355" t="s">
        <v>121</v>
      </c>
      <c r="Z355" s="13">
        <f t="shared" si="43"/>
        <v>0.98472222222335404</v>
      </c>
      <c r="AB355" t="s">
        <v>714</v>
      </c>
      <c r="AC355">
        <v>633637</v>
      </c>
      <c r="AD355" t="s">
        <v>715</v>
      </c>
      <c r="AF355" t="s">
        <v>121</v>
      </c>
      <c r="AI355" s="2">
        <v>45026</v>
      </c>
      <c r="AJ355" t="s">
        <v>290</v>
      </c>
      <c r="AK355" t="s">
        <v>46</v>
      </c>
      <c r="AN355" s="24">
        <f t="shared" si="48"/>
        <v>1</v>
      </c>
      <c r="AP355" t="s">
        <v>2443</v>
      </c>
      <c r="AQ355" s="21">
        <v>44932.426388888889</v>
      </c>
      <c r="AR355" s="20">
        <v>2</v>
      </c>
      <c r="AS355" s="21">
        <v>45026</v>
      </c>
      <c r="AT355" s="21">
        <f t="shared" si="44"/>
        <v>45026.333333333336</v>
      </c>
      <c r="AU355" s="21">
        <f t="shared" si="41"/>
        <v>45026.416666666672</v>
      </c>
      <c r="AV355" s="21">
        <v>45027.604166666664</v>
      </c>
      <c r="AW355" s="1">
        <f t="shared" si="45"/>
        <v>45026.333333333336</v>
      </c>
      <c r="AX355">
        <v>2.9986111111138598</v>
      </c>
      <c r="BA355">
        <f t="shared" si="46"/>
        <v>8.3333333333333329E-2</v>
      </c>
      <c r="BB355">
        <v>2</v>
      </c>
      <c r="BC355">
        <f t="shared" si="47"/>
        <v>20000</v>
      </c>
    </row>
    <row r="356" spans="1:55" x14ac:dyDescent="0.25">
      <c r="A356">
        <v>43872</v>
      </c>
      <c r="B356" t="s">
        <v>35</v>
      </c>
      <c r="C356" t="s">
        <v>36</v>
      </c>
      <c r="E356" t="str">
        <f t="shared" si="42"/>
        <v>EI-</v>
      </c>
      <c r="F356" t="s">
        <v>20</v>
      </c>
      <c r="G356" t="s">
        <v>37</v>
      </c>
      <c r="H356" t="s">
        <v>1031</v>
      </c>
      <c r="I356" t="s">
        <v>39</v>
      </c>
      <c r="J356" t="s">
        <v>159</v>
      </c>
      <c r="K356" s="1">
        <v>45035.618055555555</v>
      </c>
      <c r="L356" t="s">
        <v>41</v>
      </c>
      <c r="N356" s="2">
        <v>45034</v>
      </c>
      <c r="O356" s="2">
        <v>45034</v>
      </c>
      <c r="P356">
        <v>2</v>
      </c>
      <c r="Q356">
        <v>2</v>
      </c>
      <c r="R356">
        <v>2</v>
      </c>
      <c r="S356">
        <v>2</v>
      </c>
      <c r="T356">
        <v>100</v>
      </c>
      <c r="U356" s="1">
        <v>45034.613888888889</v>
      </c>
      <c r="V356" s="1">
        <v>45035.618055555555</v>
      </c>
      <c r="W356" t="s">
        <v>159</v>
      </c>
      <c r="Z356" s="13">
        <f t="shared" si="43"/>
        <v>1.0041666666656965</v>
      </c>
      <c r="AB356" t="s">
        <v>200</v>
      </c>
      <c r="AC356">
        <v>633713</v>
      </c>
      <c r="AD356" t="s">
        <v>177</v>
      </c>
      <c r="AF356" t="s">
        <v>92</v>
      </c>
      <c r="AI356" s="2">
        <v>45034</v>
      </c>
      <c r="AJ356" t="s">
        <v>178</v>
      </c>
      <c r="AK356" t="s">
        <v>46</v>
      </c>
      <c r="AN356" s="24">
        <f t="shared" si="48"/>
        <v>1</v>
      </c>
      <c r="AP356" t="s">
        <v>2441</v>
      </c>
      <c r="AQ356" s="21">
        <v>45089.8125</v>
      </c>
      <c r="AR356" s="20">
        <v>2</v>
      </c>
      <c r="AS356" s="21">
        <v>45034</v>
      </c>
      <c r="AT356" s="21">
        <f t="shared" si="44"/>
        <v>45034.333333333336</v>
      </c>
      <c r="AU356" s="21">
        <f t="shared" si="41"/>
        <v>45034.416666666672</v>
      </c>
      <c r="AV356" s="21">
        <v>45035.618055555555</v>
      </c>
      <c r="AW356" s="1">
        <f t="shared" si="45"/>
        <v>45034.333333333336</v>
      </c>
      <c r="AX356">
        <v>3.007638888891961</v>
      </c>
      <c r="BA356">
        <f t="shared" si="46"/>
        <v>8.3333333333333329E-2</v>
      </c>
      <c r="BB356">
        <v>2</v>
      </c>
      <c r="BC356">
        <f t="shared" si="47"/>
        <v>20000</v>
      </c>
    </row>
    <row r="357" spans="1:55" x14ac:dyDescent="0.25">
      <c r="A357">
        <v>56109</v>
      </c>
      <c r="B357" t="s">
        <v>35</v>
      </c>
      <c r="C357" t="s">
        <v>36</v>
      </c>
      <c r="E357" t="str">
        <f t="shared" si="42"/>
        <v>RE-</v>
      </c>
      <c r="F357" t="s">
        <v>20</v>
      </c>
      <c r="G357" t="s">
        <v>37</v>
      </c>
      <c r="H357" t="s">
        <v>187</v>
      </c>
      <c r="I357" t="s">
        <v>39</v>
      </c>
      <c r="J357" t="s">
        <v>239</v>
      </c>
      <c r="K357" s="1">
        <v>45280.740972222222</v>
      </c>
      <c r="L357" t="s">
        <v>41</v>
      </c>
      <c r="N357" s="2">
        <v>45280</v>
      </c>
      <c r="O357" s="2">
        <v>45280</v>
      </c>
      <c r="R357">
        <v>2</v>
      </c>
      <c r="S357">
        <v>2</v>
      </c>
      <c r="T357">
        <v>100</v>
      </c>
      <c r="U357" s="1">
        <v>45279.731249999997</v>
      </c>
      <c r="V357" s="1">
        <v>45280.740972222222</v>
      </c>
      <c r="W357" t="s">
        <v>239</v>
      </c>
      <c r="Z357" s="13">
        <f t="shared" si="43"/>
        <v>1.0097222222248092</v>
      </c>
      <c r="AB357" t="s">
        <v>107</v>
      </c>
      <c r="AC357">
        <v>633173</v>
      </c>
      <c r="AD357" t="s">
        <v>109</v>
      </c>
      <c r="AI357" s="2">
        <v>45279</v>
      </c>
      <c r="AJ357" t="s">
        <v>110</v>
      </c>
      <c r="AK357" t="s">
        <v>46</v>
      </c>
      <c r="AN357" s="24">
        <f t="shared" si="48"/>
        <v>1</v>
      </c>
      <c r="AP357" t="s">
        <v>2443</v>
      </c>
      <c r="AQ357" s="21">
        <v>45112.845833333333</v>
      </c>
      <c r="AR357" s="20">
        <v>2</v>
      </c>
      <c r="AS357" s="21">
        <v>45280</v>
      </c>
      <c r="AT357" s="21">
        <f t="shared" si="44"/>
        <v>45280.333333333336</v>
      </c>
      <c r="AU357" s="21">
        <f t="shared" si="41"/>
        <v>45280.416666666672</v>
      </c>
      <c r="AV357" s="21">
        <v>45280.740972222222</v>
      </c>
      <c r="AW357" s="1">
        <f t="shared" si="45"/>
        <v>45280.333333333336</v>
      </c>
      <c r="AX357">
        <v>3.0083333333313931</v>
      </c>
      <c r="BA357">
        <f t="shared" si="46"/>
        <v>8.3333333333333329E-2</v>
      </c>
      <c r="BB357">
        <v>2</v>
      </c>
      <c r="BC357">
        <f t="shared" si="47"/>
        <v>20000</v>
      </c>
    </row>
    <row r="358" spans="1:55" x14ac:dyDescent="0.25">
      <c r="A358">
        <v>45043</v>
      </c>
      <c r="B358" t="s">
        <v>35</v>
      </c>
      <c r="C358" t="s">
        <v>36</v>
      </c>
      <c r="E358" t="str">
        <f t="shared" si="42"/>
        <v>GC-</v>
      </c>
      <c r="F358" t="s">
        <v>20</v>
      </c>
      <c r="G358" t="s">
        <v>37</v>
      </c>
      <c r="H358" t="s">
        <v>1173</v>
      </c>
      <c r="I358" t="s">
        <v>39</v>
      </c>
      <c r="J358" t="s">
        <v>121</v>
      </c>
      <c r="K358" s="1">
        <v>45058.626388888886</v>
      </c>
      <c r="L358" t="s">
        <v>41</v>
      </c>
      <c r="N358" s="2">
        <v>45057</v>
      </c>
      <c r="O358" s="2">
        <v>45057</v>
      </c>
      <c r="P358">
        <v>2</v>
      </c>
      <c r="Q358">
        <v>2</v>
      </c>
      <c r="R358">
        <v>2</v>
      </c>
      <c r="S358">
        <v>2</v>
      </c>
      <c r="T358">
        <v>100</v>
      </c>
      <c r="U358" s="1">
        <v>45057.595833333333</v>
      </c>
      <c r="V358" s="1">
        <v>45058.626388888886</v>
      </c>
      <c r="W358" t="s">
        <v>121</v>
      </c>
      <c r="Z358" s="13">
        <f t="shared" si="43"/>
        <v>1.0305555555532919</v>
      </c>
      <c r="AB358" t="s">
        <v>342</v>
      </c>
      <c r="AC358" t="s">
        <v>54</v>
      </c>
      <c r="AD358" t="s">
        <v>72</v>
      </c>
      <c r="AF358" t="s">
        <v>706</v>
      </c>
      <c r="AI358" s="2">
        <v>45057</v>
      </c>
      <c r="AJ358" t="s">
        <v>73</v>
      </c>
      <c r="AK358" t="s">
        <v>46</v>
      </c>
      <c r="AN358" s="24">
        <f t="shared" si="48"/>
        <v>1</v>
      </c>
      <c r="AP358" t="s">
        <v>2444</v>
      </c>
      <c r="AQ358" s="21">
        <v>45181.520833333336</v>
      </c>
      <c r="AR358" s="20">
        <v>2</v>
      </c>
      <c r="AS358" s="21">
        <v>45057</v>
      </c>
      <c r="AT358" s="21">
        <f t="shared" si="44"/>
        <v>45057.333333333336</v>
      </c>
      <c r="AU358" s="21">
        <f t="shared" si="41"/>
        <v>45057.416666666672</v>
      </c>
      <c r="AV358" s="21">
        <v>45058.626388888886</v>
      </c>
      <c r="AW358" s="1">
        <f t="shared" si="45"/>
        <v>45057.333333333336</v>
      </c>
      <c r="AX358">
        <v>3.0222222222218988</v>
      </c>
      <c r="BA358">
        <f t="shared" si="46"/>
        <v>8.3333333333333329E-2</v>
      </c>
      <c r="BB358">
        <v>2</v>
      </c>
      <c r="BC358">
        <f t="shared" si="47"/>
        <v>20000</v>
      </c>
    </row>
    <row r="359" spans="1:55" x14ac:dyDescent="0.25">
      <c r="A359">
        <v>48218</v>
      </c>
      <c r="B359" t="s">
        <v>35</v>
      </c>
      <c r="C359" t="s">
        <v>36</v>
      </c>
      <c r="E359" t="str">
        <f t="shared" si="42"/>
        <v>EI-</v>
      </c>
      <c r="F359" t="s">
        <v>20</v>
      </c>
      <c r="G359" t="s">
        <v>51</v>
      </c>
      <c r="H359" t="s">
        <v>1738</v>
      </c>
      <c r="I359" t="s">
        <v>39</v>
      </c>
      <c r="J359" t="s">
        <v>68</v>
      </c>
      <c r="K359" s="1">
        <v>45126.57916666667</v>
      </c>
      <c r="N359" s="2">
        <v>45125</v>
      </c>
      <c r="O359" s="2">
        <v>45125</v>
      </c>
      <c r="P359">
        <v>2</v>
      </c>
      <c r="Q359">
        <v>2</v>
      </c>
      <c r="R359">
        <v>2</v>
      </c>
      <c r="S359">
        <v>2</v>
      </c>
      <c r="T359">
        <v>100</v>
      </c>
      <c r="U359" s="1">
        <v>45125.543749999997</v>
      </c>
      <c r="V359" s="1">
        <v>45126.57916666667</v>
      </c>
      <c r="W359" t="s">
        <v>68</v>
      </c>
      <c r="Z359" s="13">
        <f t="shared" si="43"/>
        <v>1.0354166666729725</v>
      </c>
      <c r="AB359" t="s">
        <v>197</v>
      </c>
      <c r="AC359">
        <v>633510</v>
      </c>
      <c r="AD359" t="s">
        <v>198</v>
      </c>
      <c r="AF359" t="s">
        <v>68</v>
      </c>
      <c r="AI359" s="2">
        <v>45125</v>
      </c>
      <c r="AJ359" t="s">
        <v>198</v>
      </c>
      <c r="AK359" t="s">
        <v>46</v>
      </c>
      <c r="AN359" s="24">
        <f t="shared" si="48"/>
        <v>1</v>
      </c>
      <c r="AP359" t="s">
        <v>2441</v>
      </c>
      <c r="AQ359" s="21">
        <v>45076.618750000001</v>
      </c>
      <c r="AR359" s="20">
        <v>2</v>
      </c>
      <c r="AS359" s="21">
        <v>45125</v>
      </c>
      <c r="AT359" s="21">
        <f t="shared" si="44"/>
        <v>45125.333333333336</v>
      </c>
      <c r="AU359" s="21">
        <f t="shared" si="41"/>
        <v>45125.416666666672</v>
      </c>
      <c r="AV359" s="21">
        <v>45126.57916666667</v>
      </c>
      <c r="AW359" s="1">
        <f t="shared" si="45"/>
        <v>45125.333333333336</v>
      </c>
      <c r="AX359">
        <v>3.0347222222189885</v>
      </c>
      <c r="BA359">
        <f t="shared" si="46"/>
        <v>8.3333333333333329E-2</v>
      </c>
      <c r="BB359">
        <v>2</v>
      </c>
      <c r="BC359">
        <f t="shared" si="47"/>
        <v>20000</v>
      </c>
    </row>
    <row r="360" spans="1:55" x14ac:dyDescent="0.25">
      <c r="A360">
        <v>47562</v>
      </c>
      <c r="B360" t="s">
        <v>35</v>
      </c>
      <c r="C360" t="s">
        <v>36</v>
      </c>
      <c r="E360" t="str">
        <f t="shared" si="42"/>
        <v>EI-</v>
      </c>
      <c r="F360" t="s">
        <v>20</v>
      </c>
      <c r="G360" t="s">
        <v>37</v>
      </c>
      <c r="H360" t="s">
        <v>1643</v>
      </c>
      <c r="I360" t="s">
        <v>39</v>
      </c>
      <c r="J360" t="s">
        <v>92</v>
      </c>
      <c r="K360" s="1">
        <v>45112.881249999999</v>
      </c>
      <c r="L360" t="s">
        <v>41</v>
      </c>
      <c r="N360" s="2">
        <v>45112</v>
      </c>
      <c r="O360" s="2">
        <v>45112</v>
      </c>
      <c r="P360">
        <v>2</v>
      </c>
      <c r="Q360">
        <v>2</v>
      </c>
      <c r="R360">
        <v>2</v>
      </c>
      <c r="S360">
        <v>2</v>
      </c>
      <c r="T360">
        <v>100</v>
      </c>
      <c r="U360" s="1">
        <v>45111.834027777775</v>
      </c>
      <c r="V360" s="1">
        <v>45112.881249999999</v>
      </c>
      <c r="W360" t="s">
        <v>92</v>
      </c>
      <c r="Z360" s="13">
        <f t="shared" si="43"/>
        <v>1.047222222223354</v>
      </c>
      <c r="AB360" t="s">
        <v>374</v>
      </c>
      <c r="AC360">
        <v>633738</v>
      </c>
      <c r="AD360" t="s">
        <v>375</v>
      </c>
      <c r="AI360" s="2">
        <v>45111</v>
      </c>
      <c r="AJ360" t="s">
        <v>375</v>
      </c>
      <c r="AK360" t="s">
        <v>46</v>
      </c>
      <c r="AN360" s="24">
        <f t="shared" si="48"/>
        <v>1</v>
      </c>
      <c r="AP360" t="s">
        <v>2441</v>
      </c>
      <c r="AQ360" s="21">
        <v>45105.851388888892</v>
      </c>
      <c r="AR360" s="20">
        <v>2</v>
      </c>
      <c r="AS360" s="21">
        <v>45112</v>
      </c>
      <c r="AT360" s="21">
        <f t="shared" si="44"/>
        <v>45112.333333333336</v>
      </c>
      <c r="AU360" s="21">
        <f t="shared" si="41"/>
        <v>45112.416666666672</v>
      </c>
      <c r="AV360" s="21">
        <v>45112.881249999999</v>
      </c>
      <c r="AW360" s="1">
        <f t="shared" si="45"/>
        <v>45112.333333333336</v>
      </c>
      <c r="AX360">
        <v>3.0437499999970896</v>
      </c>
      <c r="BA360">
        <f t="shared" si="46"/>
        <v>8.3333333333333329E-2</v>
      </c>
      <c r="BB360">
        <v>2</v>
      </c>
      <c r="BC360">
        <f t="shared" si="47"/>
        <v>20000</v>
      </c>
    </row>
    <row r="361" spans="1:55" x14ac:dyDescent="0.25">
      <c r="A361">
        <v>41468</v>
      </c>
      <c r="B361" t="s">
        <v>35</v>
      </c>
      <c r="C361" t="s">
        <v>36</v>
      </c>
      <c r="E361" t="str">
        <f t="shared" si="42"/>
        <v>EI-</v>
      </c>
      <c r="F361" t="s">
        <v>20</v>
      </c>
      <c r="G361" t="s">
        <v>37</v>
      </c>
      <c r="H361" t="s">
        <v>120</v>
      </c>
      <c r="I361" t="s">
        <v>39</v>
      </c>
      <c r="J361" t="s">
        <v>121</v>
      </c>
      <c r="K361" s="1">
        <v>44986.421527777777</v>
      </c>
      <c r="L361" t="s">
        <v>41</v>
      </c>
      <c r="N361" s="2">
        <v>44985</v>
      </c>
      <c r="O361" s="2">
        <v>44985</v>
      </c>
      <c r="P361">
        <v>2</v>
      </c>
      <c r="Q361">
        <v>2</v>
      </c>
      <c r="R361">
        <v>2</v>
      </c>
      <c r="S361">
        <v>2</v>
      </c>
      <c r="T361">
        <v>100</v>
      </c>
      <c r="U361" s="1">
        <v>44985.369444444441</v>
      </c>
      <c r="V361" s="1">
        <v>44986.421527777777</v>
      </c>
      <c r="W361" t="s">
        <v>121</v>
      </c>
      <c r="Z361" s="13">
        <f t="shared" si="43"/>
        <v>1.0520833333357587</v>
      </c>
      <c r="AB361" t="s">
        <v>122</v>
      </c>
      <c r="AC361">
        <v>633744</v>
      </c>
      <c r="AD361" t="s">
        <v>123</v>
      </c>
      <c r="AF361" t="s">
        <v>121</v>
      </c>
      <c r="AI361" s="2">
        <v>44985</v>
      </c>
      <c r="AJ361" t="s">
        <v>123</v>
      </c>
      <c r="AK361" t="s">
        <v>46</v>
      </c>
      <c r="AN361" s="24">
        <f t="shared" si="48"/>
        <v>1</v>
      </c>
      <c r="AP361" t="s">
        <v>2444</v>
      </c>
      <c r="AQ361" s="21">
        <v>45265.397916666669</v>
      </c>
      <c r="AR361" s="20">
        <v>2</v>
      </c>
      <c r="AS361" s="21">
        <v>44985</v>
      </c>
      <c r="AT361" s="21">
        <f t="shared" si="44"/>
        <v>44985.333333333336</v>
      </c>
      <c r="AU361" s="21">
        <f t="shared" si="41"/>
        <v>44985.416666666672</v>
      </c>
      <c r="AV361" s="21">
        <v>44986.421527777777</v>
      </c>
      <c r="AW361" s="1">
        <f t="shared" si="45"/>
        <v>44985.333333333336</v>
      </c>
      <c r="AX361">
        <v>3.0659722222189885</v>
      </c>
      <c r="BA361">
        <f t="shared" si="46"/>
        <v>8.3333333333333329E-2</v>
      </c>
      <c r="BB361">
        <v>2</v>
      </c>
      <c r="BC361">
        <f t="shared" si="47"/>
        <v>20000</v>
      </c>
    </row>
    <row r="362" spans="1:55" x14ac:dyDescent="0.25">
      <c r="A362">
        <v>40502</v>
      </c>
      <c r="B362" t="s">
        <v>35</v>
      </c>
      <c r="C362" t="s">
        <v>36</v>
      </c>
      <c r="E362" t="str">
        <f t="shared" si="42"/>
        <v>EI-</v>
      </c>
      <c r="F362" t="s">
        <v>20</v>
      </c>
      <c r="G362" t="s">
        <v>37</v>
      </c>
      <c r="H362" t="s">
        <v>589</v>
      </c>
      <c r="I362" t="s">
        <v>39</v>
      </c>
      <c r="J362" t="s">
        <v>159</v>
      </c>
      <c r="K362" s="1">
        <v>44960.645138888889</v>
      </c>
      <c r="L362" t="s">
        <v>41</v>
      </c>
      <c r="N362" s="2">
        <v>44959</v>
      </c>
      <c r="O362" s="2">
        <v>44959</v>
      </c>
      <c r="P362">
        <v>2</v>
      </c>
      <c r="Q362">
        <v>2</v>
      </c>
      <c r="R362">
        <v>2</v>
      </c>
      <c r="S362">
        <v>2</v>
      </c>
      <c r="T362">
        <v>100</v>
      </c>
      <c r="U362" s="1">
        <v>44959.499305555553</v>
      </c>
      <c r="V362" s="1">
        <v>44960.645138888889</v>
      </c>
      <c r="W362" t="s">
        <v>159</v>
      </c>
      <c r="Z362" s="13">
        <f t="shared" si="43"/>
        <v>1.1458333333357587</v>
      </c>
      <c r="AB362" t="s">
        <v>157</v>
      </c>
      <c r="AC362">
        <v>633744</v>
      </c>
      <c r="AD362" t="s">
        <v>123</v>
      </c>
      <c r="AF362" t="s">
        <v>92</v>
      </c>
      <c r="AI362" s="2">
        <v>44959</v>
      </c>
      <c r="AJ362" t="s">
        <v>123</v>
      </c>
      <c r="AK362" t="s">
        <v>46</v>
      </c>
      <c r="AN362" s="24">
        <f t="shared" si="48"/>
        <v>1</v>
      </c>
      <c r="AP362" t="s">
        <v>2441</v>
      </c>
      <c r="AQ362" s="21">
        <v>45209.40902777778</v>
      </c>
      <c r="AR362" s="20">
        <v>2</v>
      </c>
      <c r="AS362" s="21">
        <v>44959</v>
      </c>
      <c r="AT362" s="21">
        <f t="shared" si="44"/>
        <v>44959.333333333336</v>
      </c>
      <c r="AU362" s="21">
        <f t="shared" si="41"/>
        <v>44959.416666666672</v>
      </c>
      <c r="AV362" s="21">
        <v>44960.645138888889</v>
      </c>
      <c r="AW362" s="1">
        <f t="shared" si="45"/>
        <v>44959.333333333336</v>
      </c>
      <c r="AX362">
        <v>3.1062499999970896</v>
      </c>
      <c r="BA362">
        <f t="shared" si="46"/>
        <v>8.3333333333333329E-2</v>
      </c>
      <c r="BB362">
        <v>2</v>
      </c>
      <c r="BC362">
        <f t="shared" si="47"/>
        <v>20000</v>
      </c>
    </row>
    <row r="363" spans="1:55" x14ac:dyDescent="0.25">
      <c r="A363">
        <v>49397</v>
      </c>
      <c r="B363" t="s">
        <v>35</v>
      </c>
      <c r="C363" t="s">
        <v>36</v>
      </c>
      <c r="E363" t="str">
        <f t="shared" si="42"/>
        <v>EI-</v>
      </c>
      <c r="F363" t="s">
        <v>20</v>
      </c>
      <c r="G363" t="s">
        <v>37</v>
      </c>
      <c r="H363" t="s">
        <v>1863</v>
      </c>
      <c r="I363" t="s">
        <v>39</v>
      </c>
      <c r="J363" t="s">
        <v>842</v>
      </c>
      <c r="K363" s="1">
        <v>45144.756249999999</v>
      </c>
      <c r="L363" t="s">
        <v>41</v>
      </c>
      <c r="N363" s="2">
        <v>45143</v>
      </c>
      <c r="O363" s="2">
        <v>45143</v>
      </c>
      <c r="P363">
        <v>2</v>
      </c>
      <c r="Q363">
        <v>2</v>
      </c>
      <c r="R363">
        <v>2</v>
      </c>
      <c r="S363">
        <v>2</v>
      </c>
      <c r="T363">
        <v>0</v>
      </c>
      <c r="U363" s="1">
        <v>45143.565972222219</v>
      </c>
      <c r="V363" s="1">
        <v>45144.756249999999</v>
      </c>
      <c r="W363" t="s">
        <v>842</v>
      </c>
      <c r="Z363" s="13">
        <f t="shared" si="43"/>
        <v>1.1902777777795563</v>
      </c>
      <c r="AB363" t="s">
        <v>338</v>
      </c>
      <c r="AC363">
        <v>633799</v>
      </c>
      <c r="AD363" t="s">
        <v>681</v>
      </c>
      <c r="AI363" s="2">
        <v>45143</v>
      </c>
      <c r="AJ363" t="s">
        <v>119</v>
      </c>
      <c r="AK363" t="s">
        <v>46</v>
      </c>
      <c r="AN363" s="24">
        <f t="shared" si="48"/>
        <v>1</v>
      </c>
      <c r="AP363" t="s">
        <v>2441</v>
      </c>
      <c r="AQ363" s="21">
        <v>44960.495833333334</v>
      </c>
      <c r="AR363" s="20">
        <v>2</v>
      </c>
      <c r="AS363" s="21">
        <v>45143</v>
      </c>
      <c r="AT363" s="21">
        <f t="shared" si="44"/>
        <v>45143.333333333336</v>
      </c>
      <c r="AU363" s="21">
        <f t="shared" si="41"/>
        <v>45143.416666666672</v>
      </c>
      <c r="AV363" s="21">
        <v>45144.756249999999</v>
      </c>
      <c r="AW363" s="1">
        <f t="shared" si="45"/>
        <v>45143.333333333336</v>
      </c>
      <c r="AX363">
        <v>3.1305555555518367</v>
      </c>
      <c r="BA363">
        <f t="shared" si="46"/>
        <v>8.3333333333333329E-2</v>
      </c>
      <c r="BB363">
        <v>2</v>
      </c>
      <c r="BC363">
        <f t="shared" si="47"/>
        <v>20000</v>
      </c>
    </row>
    <row r="364" spans="1:55" x14ac:dyDescent="0.25">
      <c r="A364">
        <v>42360</v>
      </c>
      <c r="B364" t="s">
        <v>35</v>
      </c>
      <c r="C364" t="s">
        <v>36</v>
      </c>
      <c r="E364" t="str">
        <f t="shared" si="42"/>
        <v>EI-</v>
      </c>
      <c r="F364" t="s">
        <v>20</v>
      </c>
      <c r="G364" t="s">
        <v>37</v>
      </c>
      <c r="H364" t="s">
        <v>563</v>
      </c>
      <c r="I364" t="s">
        <v>39</v>
      </c>
      <c r="J364" t="s">
        <v>159</v>
      </c>
      <c r="K364" s="1">
        <v>45006.717361111114</v>
      </c>
      <c r="L364" t="s">
        <v>41</v>
      </c>
      <c r="N364" s="2">
        <v>45005</v>
      </c>
      <c r="O364" s="2">
        <v>45005</v>
      </c>
      <c r="P364">
        <v>2</v>
      </c>
      <c r="Q364">
        <v>2</v>
      </c>
      <c r="R364">
        <v>2</v>
      </c>
      <c r="S364">
        <v>2</v>
      </c>
      <c r="T364">
        <v>100</v>
      </c>
      <c r="U364" s="1">
        <v>45005.490277777775</v>
      </c>
      <c r="V364" s="1">
        <v>45006.717361111114</v>
      </c>
      <c r="W364" t="s">
        <v>159</v>
      </c>
      <c r="Z364" s="13">
        <f t="shared" si="43"/>
        <v>1.227083333338669</v>
      </c>
      <c r="AB364" t="s">
        <v>564</v>
      </c>
      <c r="AC364">
        <v>633987</v>
      </c>
      <c r="AD364" t="s">
        <v>565</v>
      </c>
      <c r="AF364" t="s">
        <v>92</v>
      </c>
      <c r="AI364" s="2">
        <v>45005</v>
      </c>
      <c r="AJ364" t="s">
        <v>566</v>
      </c>
      <c r="AK364" t="s">
        <v>46</v>
      </c>
      <c r="AN364" s="24">
        <f t="shared" si="48"/>
        <v>1</v>
      </c>
      <c r="AP364" t="s">
        <v>2441</v>
      </c>
      <c r="AQ364" s="21">
        <v>44956.51458333333</v>
      </c>
      <c r="AR364" s="20">
        <v>2</v>
      </c>
      <c r="AS364" s="21">
        <v>45005</v>
      </c>
      <c r="AT364" s="21">
        <f t="shared" si="44"/>
        <v>45005.333333333336</v>
      </c>
      <c r="AU364" s="21">
        <f t="shared" si="41"/>
        <v>45005.416666666672</v>
      </c>
      <c r="AV364" s="21">
        <v>45006.717361111114</v>
      </c>
      <c r="AW364" s="1">
        <f t="shared" si="45"/>
        <v>45005.333333333336</v>
      </c>
      <c r="AX364">
        <v>3.1319444444452529</v>
      </c>
      <c r="BA364">
        <f t="shared" si="46"/>
        <v>8.3333333333333329E-2</v>
      </c>
      <c r="BB364">
        <v>2</v>
      </c>
      <c r="BC364">
        <f t="shared" si="47"/>
        <v>20000</v>
      </c>
    </row>
    <row r="365" spans="1:55" x14ac:dyDescent="0.25">
      <c r="A365">
        <v>49152</v>
      </c>
      <c r="B365" t="s">
        <v>35</v>
      </c>
      <c r="C365" t="s">
        <v>36</v>
      </c>
      <c r="E365" t="str">
        <f t="shared" si="42"/>
        <v>EI-</v>
      </c>
      <c r="F365" t="s">
        <v>20</v>
      </c>
      <c r="G365" t="s">
        <v>47</v>
      </c>
      <c r="H365" t="s">
        <v>1833</v>
      </c>
      <c r="I365" t="s">
        <v>39</v>
      </c>
      <c r="J365" t="s">
        <v>92</v>
      </c>
      <c r="K365" s="1">
        <v>45140.818749999999</v>
      </c>
      <c r="L365" t="s">
        <v>41</v>
      </c>
      <c r="N365" s="2">
        <v>45140</v>
      </c>
      <c r="O365" s="2">
        <v>45140</v>
      </c>
      <c r="P365">
        <v>2</v>
      </c>
      <c r="Q365">
        <v>2</v>
      </c>
      <c r="R365">
        <v>2</v>
      </c>
      <c r="S365">
        <v>2</v>
      </c>
      <c r="T365">
        <v>100</v>
      </c>
      <c r="U365" s="1">
        <v>45139.50277777778</v>
      </c>
      <c r="V365" s="1">
        <v>45140.818749999999</v>
      </c>
      <c r="W365" t="s">
        <v>92</v>
      </c>
      <c r="Z365" s="13">
        <f t="shared" si="43"/>
        <v>1.3159722222189885</v>
      </c>
      <c r="AB365" t="s">
        <v>1756</v>
      </c>
      <c r="AC365" t="s">
        <v>54</v>
      </c>
      <c r="AD365" t="s">
        <v>72</v>
      </c>
      <c r="AF365" t="s">
        <v>92</v>
      </c>
      <c r="AI365" s="2">
        <v>45139</v>
      </c>
      <c r="AJ365" t="s">
        <v>73</v>
      </c>
      <c r="AK365" t="s">
        <v>46</v>
      </c>
      <c r="AN365" s="24">
        <f t="shared" si="48"/>
        <v>1</v>
      </c>
      <c r="AP365" t="s">
        <v>2444</v>
      </c>
      <c r="AQ365" s="21">
        <v>45220.634722222225</v>
      </c>
      <c r="AR365" s="20">
        <v>2</v>
      </c>
      <c r="AS365" s="21">
        <v>45140</v>
      </c>
      <c r="AT365" s="21">
        <f t="shared" si="44"/>
        <v>45140.333333333336</v>
      </c>
      <c r="AU365" s="21">
        <f t="shared" si="41"/>
        <v>45140.416666666672</v>
      </c>
      <c r="AV365" s="21">
        <v>45140.818749999999</v>
      </c>
      <c r="AW365" s="1">
        <f t="shared" si="45"/>
        <v>45140.333333333336</v>
      </c>
      <c r="AX365">
        <v>3.1388888888832298</v>
      </c>
      <c r="BA365">
        <f t="shared" si="46"/>
        <v>8.3333333333333329E-2</v>
      </c>
      <c r="BB365">
        <v>2</v>
      </c>
      <c r="BC365">
        <f t="shared" si="47"/>
        <v>20000</v>
      </c>
    </row>
    <row r="366" spans="1:55" x14ac:dyDescent="0.25">
      <c r="A366">
        <v>40337</v>
      </c>
      <c r="B366" t="s">
        <v>35</v>
      </c>
      <c r="C366" t="s">
        <v>36</v>
      </c>
      <c r="E366" t="str">
        <f t="shared" si="42"/>
        <v>GC-</v>
      </c>
      <c r="F366" t="s">
        <v>20</v>
      </c>
      <c r="G366" t="s">
        <v>37</v>
      </c>
      <c r="H366" t="s">
        <v>598</v>
      </c>
      <c r="I366" t="s">
        <v>39</v>
      </c>
      <c r="J366" t="s">
        <v>159</v>
      </c>
      <c r="K366" s="1">
        <v>44956.331944444442</v>
      </c>
      <c r="L366" t="s">
        <v>41</v>
      </c>
      <c r="N366" s="2">
        <v>44954</v>
      </c>
      <c r="O366" s="2">
        <v>44954</v>
      </c>
      <c r="P366">
        <v>2</v>
      </c>
      <c r="Q366">
        <v>2</v>
      </c>
      <c r="R366">
        <v>2</v>
      </c>
      <c r="S366">
        <v>2</v>
      </c>
      <c r="T366">
        <v>100</v>
      </c>
      <c r="U366" s="1">
        <v>44954.609722222223</v>
      </c>
      <c r="V366" s="1">
        <v>44956.331944444442</v>
      </c>
      <c r="W366" t="s">
        <v>159</v>
      </c>
      <c r="Z366" s="13">
        <f t="shared" si="43"/>
        <v>1.7222222222189885</v>
      </c>
      <c r="AB366" t="s">
        <v>289</v>
      </c>
      <c r="AC366">
        <v>633636</v>
      </c>
      <c r="AD366" t="s">
        <v>599</v>
      </c>
      <c r="AI366" s="2">
        <v>44954</v>
      </c>
      <c r="AJ366" t="s">
        <v>290</v>
      </c>
      <c r="AK366" t="s">
        <v>46</v>
      </c>
      <c r="AN366" s="24">
        <f t="shared" si="48"/>
        <v>1</v>
      </c>
      <c r="AP366" t="s">
        <v>2444</v>
      </c>
      <c r="AQ366" s="21">
        <v>45206.611805555556</v>
      </c>
      <c r="AR366" s="20">
        <v>2</v>
      </c>
      <c r="AS366" s="21">
        <v>44954</v>
      </c>
      <c r="AT366" s="21">
        <f t="shared" si="44"/>
        <v>44954.333333333336</v>
      </c>
      <c r="AU366" s="21">
        <f t="shared" si="41"/>
        <v>44954.416666666672</v>
      </c>
      <c r="AV366" s="21">
        <v>44956.331944444442</v>
      </c>
      <c r="AW366" s="1">
        <f t="shared" si="45"/>
        <v>44954.333333333336</v>
      </c>
      <c r="AX366">
        <v>3.1472222222218988</v>
      </c>
      <c r="BA366">
        <f t="shared" si="46"/>
        <v>8.3333333333333329E-2</v>
      </c>
      <c r="BB366">
        <v>2</v>
      </c>
      <c r="BC366">
        <f t="shared" si="47"/>
        <v>20000</v>
      </c>
    </row>
    <row r="367" spans="1:55" x14ac:dyDescent="0.25">
      <c r="A367">
        <v>53539</v>
      </c>
      <c r="B367" t="s">
        <v>35</v>
      </c>
      <c r="C367" t="s">
        <v>36</v>
      </c>
      <c r="E367" t="str">
        <f t="shared" si="42"/>
        <v>EI-</v>
      </c>
      <c r="F367" t="s">
        <v>20</v>
      </c>
      <c r="G367" t="s">
        <v>37</v>
      </c>
      <c r="H367" t="s">
        <v>2233</v>
      </c>
      <c r="I367" t="s">
        <v>39</v>
      </c>
      <c r="J367" t="s">
        <v>92</v>
      </c>
      <c r="K367" s="1">
        <v>45224.501388888886</v>
      </c>
      <c r="L367" t="s">
        <v>41</v>
      </c>
      <c r="N367" s="2">
        <v>45223</v>
      </c>
      <c r="O367" s="2">
        <v>45223</v>
      </c>
      <c r="P367">
        <v>2</v>
      </c>
      <c r="Q367">
        <v>2</v>
      </c>
      <c r="R367">
        <v>2</v>
      </c>
      <c r="S367">
        <v>2</v>
      </c>
      <c r="T367">
        <v>100</v>
      </c>
      <c r="U367" s="1">
        <v>45222.661805555559</v>
      </c>
      <c r="V367" s="1">
        <v>45224.501388888886</v>
      </c>
      <c r="W367" t="s">
        <v>92</v>
      </c>
      <c r="Z367" s="13">
        <f t="shared" si="43"/>
        <v>1.8395833333270275</v>
      </c>
      <c r="AB367" t="s">
        <v>366</v>
      </c>
      <c r="AC367">
        <v>633673</v>
      </c>
      <c r="AD367" t="s">
        <v>367</v>
      </c>
      <c r="AF367" t="s">
        <v>92</v>
      </c>
      <c r="AI367" s="2">
        <v>45222</v>
      </c>
      <c r="AJ367" t="s">
        <v>81</v>
      </c>
      <c r="AK367" t="s">
        <v>46</v>
      </c>
      <c r="AN367" s="24">
        <f t="shared" si="48"/>
        <v>1</v>
      </c>
      <c r="AP367" t="s">
        <v>2443</v>
      </c>
      <c r="AQ367" s="21">
        <v>45035.63958333333</v>
      </c>
      <c r="AR367" s="20">
        <v>2</v>
      </c>
      <c r="AS367" s="21">
        <v>45223</v>
      </c>
      <c r="AT367" s="21">
        <f t="shared" si="44"/>
        <v>45223.333333333336</v>
      </c>
      <c r="AU367" s="21">
        <f t="shared" si="41"/>
        <v>45223.416666666672</v>
      </c>
      <c r="AV367" s="21">
        <v>45224.501388888886</v>
      </c>
      <c r="AW367" s="1">
        <f t="shared" si="45"/>
        <v>45223.333333333336</v>
      </c>
      <c r="AX367">
        <v>3.1590277777795563</v>
      </c>
      <c r="BA367">
        <f t="shared" si="46"/>
        <v>8.3333333333333329E-2</v>
      </c>
      <c r="BB367">
        <v>2</v>
      </c>
      <c r="BC367">
        <f t="shared" si="47"/>
        <v>20000</v>
      </c>
    </row>
    <row r="368" spans="1:55" x14ac:dyDescent="0.25">
      <c r="A368">
        <v>42446</v>
      </c>
      <c r="B368" t="s">
        <v>35</v>
      </c>
      <c r="C368" t="s">
        <v>36</v>
      </c>
      <c r="E368" t="str">
        <f t="shared" si="42"/>
        <v>EM-</v>
      </c>
      <c r="F368" t="s">
        <v>20</v>
      </c>
      <c r="G368" t="s">
        <v>37</v>
      </c>
      <c r="H368" t="s">
        <v>466</v>
      </c>
      <c r="I368" t="s">
        <v>39</v>
      </c>
      <c r="J368" t="s">
        <v>334</v>
      </c>
      <c r="K368" s="1">
        <v>45008.509027777778</v>
      </c>
      <c r="L368" t="s">
        <v>41</v>
      </c>
      <c r="N368" s="2">
        <v>45006</v>
      </c>
      <c r="O368" s="2">
        <v>45006</v>
      </c>
      <c r="P368">
        <v>2</v>
      </c>
      <c r="Q368">
        <v>2</v>
      </c>
      <c r="R368">
        <v>2</v>
      </c>
      <c r="S368">
        <v>2</v>
      </c>
      <c r="T368">
        <v>100</v>
      </c>
      <c r="U368" s="1">
        <v>45006.640277777777</v>
      </c>
      <c r="V368" s="1">
        <v>45008.509027777778</v>
      </c>
      <c r="W368" t="s">
        <v>334</v>
      </c>
      <c r="Z368" s="13">
        <f t="shared" si="43"/>
        <v>1.8687500000014552</v>
      </c>
      <c r="AB368" t="s">
        <v>75</v>
      </c>
      <c r="AC368">
        <v>633520</v>
      </c>
      <c r="AD368" t="s">
        <v>77</v>
      </c>
      <c r="AI368" s="2">
        <v>45006</v>
      </c>
      <c r="AJ368" t="s">
        <v>77</v>
      </c>
      <c r="AK368" t="s">
        <v>46</v>
      </c>
      <c r="AN368" s="24">
        <f t="shared" si="48"/>
        <v>1</v>
      </c>
      <c r="AP368" t="s">
        <v>2441</v>
      </c>
      <c r="AQ368" s="21">
        <v>45223.470833333333</v>
      </c>
      <c r="AR368" s="20">
        <v>2</v>
      </c>
      <c r="AS368" s="21">
        <v>45006</v>
      </c>
      <c r="AT368" s="21">
        <f t="shared" si="44"/>
        <v>45006.333333333336</v>
      </c>
      <c r="AU368" s="21">
        <f t="shared" ref="AU368:AU431" si="49">IF(AS368&gt;0,AT368+(1/24)*BB368," ")</f>
        <v>45006.416666666672</v>
      </c>
      <c r="AV368" s="21">
        <v>45008.509027777778</v>
      </c>
      <c r="AW368" s="1">
        <f t="shared" si="45"/>
        <v>45006.333333333336</v>
      </c>
      <c r="AX368">
        <v>3.2006944444437977</v>
      </c>
      <c r="BA368">
        <f t="shared" si="46"/>
        <v>8.3333333333333329E-2</v>
      </c>
      <c r="BB368">
        <v>2</v>
      </c>
      <c r="BC368">
        <f t="shared" si="47"/>
        <v>20000</v>
      </c>
    </row>
    <row r="369" spans="1:55" x14ac:dyDescent="0.25">
      <c r="A369">
        <v>50611</v>
      </c>
      <c r="B369" t="s">
        <v>35</v>
      </c>
      <c r="C369" t="s">
        <v>36</v>
      </c>
      <c r="E369" t="str">
        <f t="shared" si="42"/>
        <v>EI-</v>
      </c>
      <c r="F369" t="s">
        <v>20</v>
      </c>
      <c r="G369" t="s">
        <v>47</v>
      </c>
      <c r="H369" t="s">
        <v>1984</v>
      </c>
      <c r="I369" t="s">
        <v>39</v>
      </c>
      <c r="J369" t="s">
        <v>297</v>
      </c>
      <c r="K369" s="1">
        <v>45168.408333333333</v>
      </c>
      <c r="L369" t="s">
        <v>41</v>
      </c>
      <c r="N369" s="2">
        <v>45166</v>
      </c>
      <c r="O369" s="2">
        <v>45166</v>
      </c>
      <c r="P369">
        <v>2</v>
      </c>
      <c r="Q369">
        <v>2</v>
      </c>
      <c r="R369">
        <v>2</v>
      </c>
      <c r="S369">
        <v>2</v>
      </c>
      <c r="T369">
        <v>100</v>
      </c>
      <c r="U369" s="1">
        <v>45166.487500000003</v>
      </c>
      <c r="V369" s="1">
        <v>45168.408333333333</v>
      </c>
      <c r="W369" t="s">
        <v>100</v>
      </c>
      <c r="Z369" s="13">
        <f t="shared" si="43"/>
        <v>1.9208333333299379</v>
      </c>
      <c r="AB369" t="s">
        <v>160</v>
      </c>
      <c r="AC369">
        <v>633685</v>
      </c>
      <c r="AD369" t="s">
        <v>161</v>
      </c>
      <c r="AI369" s="2">
        <v>45166</v>
      </c>
      <c r="AJ369" t="s">
        <v>161</v>
      </c>
      <c r="AK369" t="s">
        <v>46</v>
      </c>
      <c r="AN369" s="24">
        <f t="shared" si="48"/>
        <v>1</v>
      </c>
      <c r="AP369" t="s">
        <v>2444</v>
      </c>
      <c r="AQ369" s="21">
        <v>45209.509722222225</v>
      </c>
      <c r="AR369" s="20">
        <v>2</v>
      </c>
      <c r="AS369" s="21">
        <v>45166</v>
      </c>
      <c r="AT369" s="21">
        <f t="shared" si="44"/>
        <v>45166.333333333336</v>
      </c>
      <c r="AU369" s="21">
        <f t="shared" si="49"/>
        <v>45166.416666666672</v>
      </c>
      <c r="AV369" s="21">
        <v>45168.408333333333</v>
      </c>
      <c r="AW369" s="1">
        <f t="shared" si="45"/>
        <v>45166.333333333336</v>
      </c>
      <c r="AX369">
        <v>3.2013888888832298</v>
      </c>
      <c r="BA369">
        <f t="shared" si="46"/>
        <v>8.3333333333333329E-2</v>
      </c>
      <c r="BB369">
        <v>2</v>
      </c>
      <c r="BC369">
        <f t="shared" si="47"/>
        <v>20000</v>
      </c>
    </row>
    <row r="370" spans="1:55" x14ac:dyDescent="0.25">
      <c r="A370">
        <v>40626</v>
      </c>
      <c r="B370" t="s">
        <v>35</v>
      </c>
      <c r="C370" t="s">
        <v>36</v>
      </c>
      <c r="E370" t="str">
        <f t="shared" si="42"/>
        <v>EI-</v>
      </c>
      <c r="F370" t="s">
        <v>20</v>
      </c>
      <c r="G370" t="s">
        <v>51</v>
      </c>
      <c r="H370" t="s">
        <v>355</v>
      </c>
      <c r="I370" t="s">
        <v>39</v>
      </c>
      <c r="J370" t="s">
        <v>68</v>
      </c>
      <c r="K370" s="1">
        <v>44965.604861111111</v>
      </c>
      <c r="L370" t="s">
        <v>41</v>
      </c>
      <c r="N370" s="2">
        <v>44965</v>
      </c>
      <c r="O370" s="2">
        <v>44965</v>
      </c>
      <c r="P370">
        <v>2</v>
      </c>
      <c r="Q370">
        <v>2</v>
      </c>
      <c r="R370">
        <v>2</v>
      </c>
      <c r="S370">
        <v>2</v>
      </c>
      <c r="T370">
        <v>100</v>
      </c>
      <c r="U370" s="1">
        <v>44963.642361111109</v>
      </c>
      <c r="V370" s="1">
        <v>44965.604861111111</v>
      </c>
      <c r="W370" t="s">
        <v>68</v>
      </c>
      <c r="Z370" s="13">
        <f t="shared" si="43"/>
        <v>1.9625000000014552</v>
      </c>
      <c r="AB370" t="s">
        <v>170</v>
      </c>
      <c r="AC370">
        <v>633744</v>
      </c>
      <c r="AD370" t="s">
        <v>123</v>
      </c>
      <c r="AF370" t="s">
        <v>68</v>
      </c>
      <c r="AI370" s="2">
        <v>44963</v>
      </c>
      <c r="AJ370" t="s">
        <v>123</v>
      </c>
      <c r="AK370" t="s">
        <v>46</v>
      </c>
      <c r="AN370" s="24">
        <f t="shared" si="48"/>
        <v>1</v>
      </c>
      <c r="AP370" t="s">
        <v>2441</v>
      </c>
      <c r="AQ370" s="21">
        <v>45183.486805555556</v>
      </c>
      <c r="AR370" s="20">
        <v>2</v>
      </c>
      <c r="AS370" s="21">
        <v>44965</v>
      </c>
      <c r="AT370" s="21">
        <f t="shared" si="44"/>
        <v>44965.333333333336</v>
      </c>
      <c r="AU370" s="21">
        <f t="shared" si="49"/>
        <v>44965.416666666672</v>
      </c>
      <c r="AV370" s="21">
        <v>44965.604861111111</v>
      </c>
      <c r="AW370" s="1">
        <f t="shared" si="45"/>
        <v>44965.333333333336</v>
      </c>
      <c r="AX370">
        <v>3.2381944444423425</v>
      </c>
      <c r="BA370">
        <f t="shared" si="46"/>
        <v>8.3333333333333329E-2</v>
      </c>
      <c r="BB370">
        <v>2</v>
      </c>
      <c r="BC370">
        <f t="shared" si="47"/>
        <v>20000</v>
      </c>
    </row>
    <row r="371" spans="1:55" x14ac:dyDescent="0.25">
      <c r="A371">
        <v>52484</v>
      </c>
      <c r="B371" t="s">
        <v>35</v>
      </c>
      <c r="C371" t="s">
        <v>36</v>
      </c>
      <c r="E371" t="str">
        <f t="shared" si="42"/>
        <v>EI-</v>
      </c>
      <c r="F371" t="s">
        <v>20</v>
      </c>
      <c r="G371" t="s">
        <v>37</v>
      </c>
      <c r="H371" t="s">
        <v>2162</v>
      </c>
      <c r="I371" t="s">
        <v>39</v>
      </c>
      <c r="J371" t="s">
        <v>92</v>
      </c>
      <c r="K371" s="1">
        <v>45203.54583333333</v>
      </c>
      <c r="L371" t="s">
        <v>41</v>
      </c>
      <c r="N371" s="2">
        <v>45203</v>
      </c>
      <c r="O371" s="2">
        <v>45203</v>
      </c>
      <c r="P371">
        <v>2</v>
      </c>
      <c r="Q371">
        <v>2</v>
      </c>
      <c r="R371">
        <v>2</v>
      </c>
      <c r="S371">
        <v>2</v>
      </c>
      <c r="T371">
        <v>100</v>
      </c>
      <c r="U371" s="1">
        <v>45201.506249999999</v>
      </c>
      <c r="V371" s="1">
        <v>45203.54583333333</v>
      </c>
      <c r="W371" t="s">
        <v>92</v>
      </c>
      <c r="Z371" s="13">
        <f t="shared" si="43"/>
        <v>2.0395833333313931</v>
      </c>
      <c r="AB371" t="s">
        <v>65</v>
      </c>
      <c r="AC371" t="s">
        <v>66</v>
      </c>
      <c r="AD371" t="s">
        <v>2163</v>
      </c>
      <c r="AF371" t="s">
        <v>92</v>
      </c>
      <c r="AI371" s="2">
        <v>45201</v>
      </c>
      <c r="AJ371" t="s">
        <v>69</v>
      </c>
      <c r="AK371" t="s">
        <v>46</v>
      </c>
      <c r="AN371" s="24">
        <f t="shared" si="48"/>
        <v>1</v>
      </c>
      <c r="AP371" t="s">
        <v>2441</v>
      </c>
      <c r="AQ371" s="21">
        <v>45111.666666666664</v>
      </c>
      <c r="AR371" s="20">
        <v>2</v>
      </c>
      <c r="AS371" s="21">
        <v>45203</v>
      </c>
      <c r="AT371" s="21">
        <f t="shared" si="44"/>
        <v>45203.333333333336</v>
      </c>
      <c r="AU371" s="21">
        <f t="shared" si="49"/>
        <v>45203.416666666672</v>
      </c>
      <c r="AV371" s="21">
        <v>45203.54583333333</v>
      </c>
      <c r="AW371" s="1">
        <f t="shared" si="45"/>
        <v>45203.333333333336</v>
      </c>
      <c r="AX371">
        <v>3.2534722222262644</v>
      </c>
      <c r="BA371">
        <f t="shared" si="46"/>
        <v>8.3333333333333329E-2</v>
      </c>
      <c r="BB371">
        <v>2</v>
      </c>
      <c r="BC371">
        <f t="shared" si="47"/>
        <v>20000</v>
      </c>
    </row>
    <row r="372" spans="1:55" x14ac:dyDescent="0.25">
      <c r="A372">
        <v>47664</v>
      </c>
      <c r="B372" t="s">
        <v>35</v>
      </c>
      <c r="C372" t="s">
        <v>36</v>
      </c>
      <c r="E372" t="str">
        <f t="shared" si="42"/>
        <v>GC-</v>
      </c>
      <c r="F372" t="s">
        <v>20</v>
      </c>
      <c r="G372" t="s">
        <v>37</v>
      </c>
      <c r="H372" t="s">
        <v>1664</v>
      </c>
      <c r="I372" t="s">
        <v>39</v>
      </c>
      <c r="J372" t="s">
        <v>121</v>
      </c>
      <c r="K372" s="1">
        <v>45115.855555555558</v>
      </c>
      <c r="L372" t="s">
        <v>41</v>
      </c>
      <c r="N372" s="2">
        <v>45113</v>
      </c>
      <c r="O372" s="2">
        <v>45113</v>
      </c>
      <c r="P372">
        <v>2</v>
      </c>
      <c r="Q372">
        <v>2</v>
      </c>
      <c r="R372">
        <v>2</v>
      </c>
      <c r="S372">
        <v>2</v>
      </c>
      <c r="T372">
        <v>100</v>
      </c>
      <c r="U372" s="1">
        <v>45113.808333333334</v>
      </c>
      <c r="V372" s="1">
        <v>45115.855555555558</v>
      </c>
      <c r="W372" t="s">
        <v>121</v>
      </c>
      <c r="Z372" s="13">
        <f t="shared" si="43"/>
        <v>2.047222222223354</v>
      </c>
      <c r="AB372" t="s">
        <v>137</v>
      </c>
      <c r="AC372">
        <v>633596</v>
      </c>
      <c r="AD372" t="s">
        <v>138</v>
      </c>
      <c r="AI372" s="2">
        <v>45113</v>
      </c>
      <c r="AJ372" t="s">
        <v>139</v>
      </c>
      <c r="AK372" t="s">
        <v>46</v>
      </c>
      <c r="AN372" s="24">
        <f t="shared" si="48"/>
        <v>1</v>
      </c>
      <c r="AP372" t="s">
        <v>2441</v>
      </c>
      <c r="AQ372" s="21">
        <v>45180.449305555558</v>
      </c>
      <c r="AR372" s="20">
        <v>2</v>
      </c>
      <c r="AS372" s="21">
        <v>45113</v>
      </c>
      <c r="AT372" s="21">
        <f t="shared" si="44"/>
        <v>45113.333333333336</v>
      </c>
      <c r="AU372" s="21">
        <f t="shared" si="49"/>
        <v>45113.416666666672</v>
      </c>
      <c r="AV372" s="21">
        <v>45115.855555555558</v>
      </c>
      <c r="AW372" s="1">
        <f t="shared" si="45"/>
        <v>45113.333333333336</v>
      </c>
      <c r="AX372">
        <v>3.2624999999970896</v>
      </c>
      <c r="BA372">
        <f t="shared" si="46"/>
        <v>8.3333333333333329E-2</v>
      </c>
      <c r="BB372">
        <v>2</v>
      </c>
      <c r="BC372">
        <f t="shared" si="47"/>
        <v>20000</v>
      </c>
    </row>
    <row r="373" spans="1:55" x14ac:dyDescent="0.25">
      <c r="A373">
        <v>41539</v>
      </c>
      <c r="B373" t="s">
        <v>35</v>
      </c>
      <c r="C373" t="s">
        <v>36</v>
      </c>
      <c r="E373" t="str">
        <f t="shared" si="42"/>
        <v>EI-</v>
      </c>
      <c r="F373" t="s">
        <v>20</v>
      </c>
      <c r="G373" t="s">
        <v>51</v>
      </c>
      <c r="H373" t="s">
        <v>578</v>
      </c>
      <c r="I373" t="s">
        <v>39</v>
      </c>
      <c r="J373" t="s">
        <v>159</v>
      </c>
      <c r="K373" s="1">
        <v>44988.459027777775</v>
      </c>
      <c r="L373" t="s">
        <v>41</v>
      </c>
      <c r="N373" s="2">
        <v>44986</v>
      </c>
      <c r="O373" s="2">
        <v>44986</v>
      </c>
      <c r="P373">
        <v>2</v>
      </c>
      <c r="Q373">
        <v>2</v>
      </c>
      <c r="R373">
        <v>2</v>
      </c>
      <c r="S373">
        <v>2</v>
      </c>
      <c r="T373">
        <v>100</v>
      </c>
      <c r="U373" s="1">
        <v>44986.363194444442</v>
      </c>
      <c r="V373" s="1">
        <v>44988.459027777775</v>
      </c>
      <c r="W373" t="s">
        <v>159</v>
      </c>
      <c r="Z373" s="13">
        <f t="shared" si="43"/>
        <v>2.0958333333328483</v>
      </c>
      <c r="AB373" t="s">
        <v>579</v>
      </c>
      <c r="AC373">
        <v>633605</v>
      </c>
      <c r="AD373" t="s">
        <v>427</v>
      </c>
      <c r="AF373" t="s">
        <v>92</v>
      </c>
      <c r="AI373" s="2">
        <v>44986</v>
      </c>
      <c r="AJ373" t="s">
        <v>375</v>
      </c>
      <c r="AK373" t="s">
        <v>46</v>
      </c>
      <c r="AN373" s="24">
        <f t="shared" si="48"/>
        <v>1</v>
      </c>
      <c r="AP373" t="s">
        <v>2444</v>
      </c>
      <c r="AQ373" s="21">
        <v>45027.659722222219</v>
      </c>
      <c r="AR373" s="20">
        <v>2</v>
      </c>
      <c r="AS373" s="21">
        <v>44986</v>
      </c>
      <c r="AT373" s="21">
        <f t="shared" si="44"/>
        <v>44986.333333333336</v>
      </c>
      <c r="AU373" s="21">
        <f t="shared" si="49"/>
        <v>44986.416666666672</v>
      </c>
      <c r="AV373" s="21">
        <v>44988.459027777775</v>
      </c>
      <c r="AW373" s="1">
        <f t="shared" si="45"/>
        <v>44986.333333333336</v>
      </c>
      <c r="AX373">
        <v>3.2798611111138598</v>
      </c>
      <c r="BA373">
        <f t="shared" si="46"/>
        <v>8.3333333333333329E-2</v>
      </c>
      <c r="BB373">
        <v>2</v>
      </c>
      <c r="BC373">
        <f t="shared" si="47"/>
        <v>20000</v>
      </c>
    </row>
    <row r="374" spans="1:55" x14ac:dyDescent="0.25">
      <c r="A374">
        <v>55395</v>
      </c>
      <c r="B374" t="s">
        <v>35</v>
      </c>
      <c r="C374" t="s">
        <v>36</v>
      </c>
      <c r="E374" t="str">
        <f t="shared" si="42"/>
        <v>RE-</v>
      </c>
      <c r="F374" t="s">
        <v>20</v>
      </c>
      <c r="G374" t="s">
        <v>51</v>
      </c>
      <c r="H374" t="s">
        <v>2310</v>
      </c>
      <c r="I374" t="s">
        <v>39</v>
      </c>
      <c r="J374" t="s">
        <v>100</v>
      </c>
      <c r="K374" s="1">
        <v>45272.730555555558</v>
      </c>
      <c r="L374" t="s">
        <v>41</v>
      </c>
      <c r="N374" s="2">
        <v>45263</v>
      </c>
      <c r="O374" s="2">
        <v>45263</v>
      </c>
      <c r="P374">
        <v>1</v>
      </c>
      <c r="Q374">
        <v>1</v>
      </c>
      <c r="R374">
        <v>2</v>
      </c>
      <c r="S374">
        <v>2</v>
      </c>
      <c r="T374">
        <v>100</v>
      </c>
      <c r="U374" s="1">
        <v>45261.655555555553</v>
      </c>
      <c r="V374" s="1">
        <v>45263.9</v>
      </c>
      <c r="W374" t="s">
        <v>100</v>
      </c>
      <c r="Z374" s="13">
        <f t="shared" si="43"/>
        <v>2.2444444444481633</v>
      </c>
      <c r="AB374" t="s">
        <v>234</v>
      </c>
      <c r="AC374">
        <v>633413</v>
      </c>
      <c r="AD374" t="s">
        <v>996</v>
      </c>
      <c r="AI374" s="2">
        <v>45261</v>
      </c>
      <c r="AJ374" t="s">
        <v>93</v>
      </c>
      <c r="AK374" t="s">
        <v>46</v>
      </c>
      <c r="AN374" s="24">
        <f t="shared" si="48"/>
        <v>1</v>
      </c>
      <c r="AP374" t="s">
        <v>2444</v>
      </c>
      <c r="AQ374" s="21">
        <v>45027.673611111109</v>
      </c>
      <c r="AR374" s="20">
        <v>2</v>
      </c>
      <c r="AS374" s="21">
        <v>45263</v>
      </c>
      <c r="AT374" s="21">
        <f t="shared" si="44"/>
        <v>45263.333333333336</v>
      </c>
      <c r="AU374" s="21">
        <f t="shared" si="49"/>
        <v>45263.416666666672</v>
      </c>
      <c r="AV374" s="21">
        <v>45263.9</v>
      </c>
      <c r="AW374" s="1">
        <f t="shared" si="45"/>
        <v>45263.333333333336</v>
      </c>
      <c r="AX374">
        <v>3.2805555555605679</v>
      </c>
      <c r="BA374">
        <f t="shared" si="46"/>
        <v>8.3333333333333329E-2</v>
      </c>
      <c r="BB374">
        <v>2</v>
      </c>
      <c r="BC374">
        <f t="shared" si="47"/>
        <v>20000</v>
      </c>
    </row>
    <row r="375" spans="1:55" x14ac:dyDescent="0.25">
      <c r="A375">
        <v>43360</v>
      </c>
      <c r="B375" t="s">
        <v>35</v>
      </c>
      <c r="C375" t="s">
        <v>36</v>
      </c>
      <c r="E375" t="str">
        <f t="shared" si="42"/>
        <v>RE-</v>
      </c>
      <c r="F375" t="s">
        <v>20</v>
      </c>
      <c r="G375" t="s">
        <v>37</v>
      </c>
      <c r="H375" t="s">
        <v>1402</v>
      </c>
      <c r="I375" t="s">
        <v>39</v>
      </c>
      <c r="J375" t="s">
        <v>159</v>
      </c>
      <c r="K375" s="1">
        <v>45026.695833333331</v>
      </c>
      <c r="L375" t="s">
        <v>41</v>
      </c>
      <c r="N375" s="2">
        <v>45026</v>
      </c>
      <c r="O375" s="2">
        <v>45026</v>
      </c>
      <c r="P375">
        <v>2</v>
      </c>
      <c r="Q375">
        <v>2</v>
      </c>
      <c r="R375">
        <v>2</v>
      </c>
      <c r="S375">
        <v>2</v>
      </c>
      <c r="T375">
        <v>100</v>
      </c>
      <c r="U375" s="1">
        <v>45024.362500000003</v>
      </c>
      <c r="V375" s="1">
        <v>45026.695833333331</v>
      </c>
      <c r="W375" t="s">
        <v>159</v>
      </c>
      <c r="Z375" s="13">
        <f t="shared" si="43"/>
        <v>2.3333333333284827</v>
      </c>
      <c r="AB375" t="s">
        <v>805</v>
      </c>
      <c r="AC375">
        <v>633618</v>
      </c>
      <c r="AD375" t="s">
        <v>381</v>
      </c>
      <c r="AF375" t="s">
        <v>92</v>
      </c>
      <c r="AI375" s="2">
        <v>45024</v>
      </c>
      <c r="AJ375" t="s">
        <v>323</v>
      </c>
      <c r="AK375" t="s">
        <v>46</v>
      </c>
      <c r="AN375" s="24">
        <f t="shared" si="48"/>
        <v>1</v>
      </c>
      <c r="AP375" t="s">
        <v>2444</v>
      </c>
      <c r="AQ375" s="21">
        <v>45027.635416666664</v>
      </c>
      <c r="AR375" s="20">
        <v>2</v>
      </c>
      <c r="AS375" s="21">
        <v>45026</v>
      </c>
      <c r="AT375" s="21">
        <f t="shared" si="44"/>
        <v>45026.333333333336</v>
      </c>
      <c r="AU375" s="21">
        <f t="shared" si="49"/>
        <v>45026.416666666672</v>
      </c>
      <c r="AV375" s="21">
        <v>45026.695833333331</v>
      </c>
      <c r="AW375" s="1">
        <f t="shared" si="45"/>
        <v>45026.333333333336</v>
      </c>
      <c r="AX375">
        <v>3.304861111115315</v>
      </c>
      <c r="BA375">
        <f t="shared" si="46"/>
        <v>8.3333333333333329E-2</v>
      </c>
      <c r="BB375">
        <v>2</v>
      </c>
      <c r="BC375">
        <f t="shared" si="47"/>
        <v>20000</v>
      </c>
    </row>
    <row r="376" spans="1:55" x14ac:dyDescent="0.25">
      <c r="A376">
        <v>41381</v>
      </c>
      <c r="B376" t="s">
        <v>35</v>
      </c>
      <c r="C376" t="s">
        <v>36</v>
      </c>
      <c r="E376" t="str">
        <f t="shared" si="42"/>
        <v>EI-</v>
      </c>
      <c r="F376" t="s">
        <v>20</v>
      </c>
      <c r="G376" t="s">
        <v>37</v>
      </c>
      <c r="H376" t="s">
        <v>581</v>
      </c>
      <c r="I376" t="s">
        <v>39</v>
      </c>
      <c r="J376" t="s">
        <v>159</v>
      </c>
      <c r="K376" s="1">
        <v>44984.352777777778</v>
      </c>
      <c r="L376" t="s">
        <v>41</v>
      </c>
      <c r="N376" s="2">
        <v>44981</v>
      </c>
      <c r="O376" s="2">
        <v>44981</v>
      </c>
      <c r="P376">
        <v>2</v>
      </c>
      <c r="Q376">
        <v>2</v>
      </c>
      <c r="R376">
        <v>2</v>
      </c>
      <c r="S376">
        <v>2</v>
      </c>
      <c r="T376">
        <v>100</v>
      </c>
      <c r="U376" s="1">
        <v>44981.634722222225</v>
      </c>
      <c r="V376" s="1">
        <v>44984.352777777778</v>
      </c>
      <c r="W376" t="s">
        <v>159</v>
      </c>
      <c r="Z376" s="13">
        <f t="shared" si="43"/>
        <v>2.7180555555532919</v>
      </c>
      <c r="AB376" t="s">
        <v>133</v>
      </c>
      <c r="AC376" t="s">
        <v>134</v>
      </c>
      <c r="AD376" t="s">
        <v>135</v>
      </c>
      <c r="AF376" t="s">
        <v>92</v>
      </c>
      <c r="AI376" s="2">
        <v>44981</v>
      </c>
      <c r="AJ376" t="s">
        <v>135</v>
      </c>
      <c r="AK376" t="s">
        <v>46</v>
      </c>
      <c r="AN376" s="24">
        <f t="shared" si="48"/>
        <v>1</v>
      </c>
      <c r="AP376" t="s">
        <v>2444</v>
      </c>
      <c r="AQ376" s="21">
        <v>45000.7</v>
      </c>
      <c r="AR376" s="20">
        <v>2</v>
      </c>
      <c r="AS376" s="21">
        <v>44981</v>
      </c>
      <c r="AT376" s="21">
        <f t="shared" si="44"/>
        <v>44981.333333333336</v>
      </c>
      <c r="AU376" s="21">
        <f t="shared" si="49"/>
        <v>44981.416666666672</v>
      </c>
      <c r="AV376" s="21">
        <v>44984.352777777778</v>
      </c>
      <c r="AW376" s="1">
        <f t="shared" si="45"/>
        <v>44981.333333333336</v>
      </c>
      <c r="AX376">
        <v>3.3895833333372138</v>
      </c>
      <c r="BA376">
        <f t="shared" si="46"/>
        <v>8.3333333333333329E-2</v>
      </c>
      <c r="BB376">
        <v>2</v>
      </c>
      <c r="BC376">
        <f t="shared" si="47"/>
        <v>20000</v>
      </c>
    </row>
    <row r="377" spans="1:55" x14ac:dyDescent="0.25">
      <c r="A377">
        <v>41379</v>
      </c>
      <c r="B377" t="s">
        <v>35</v>
      </c>
      <c r="C377" t="s">
        <v>36</v>
      </c>
      <c r="E377" t="str">
        <f t="shared" si="42"/>
        <v>EI-</v>
      </c>
      <c r="F377" t="s">
        <v>20</v>
      </c>
      <c r="G377" t="s">
        <v>37</v>
      </c>
      <c r="H377" t="s">
        <v>458</v>
      </c>
      <c r="I377" t="s">
        <v>39</v>
      </c>
      <c r="J377" t="s">
        <v>159</v>
      </c>
      <c r="K377" s="1">
        <v>44984.35833333333</v>
      </c>
      <c r="L377" t="s">
        <v>41</v>
      </c>
      <c r="N377" s="2">
        <v>44981</v>
      </c>
      <c r="O377" s="2">
        <v>44981</v>
      </c>
      <c r="P377">
        <v>2</v>
      </c>
      <c r="Q377">
        <v>2</v>
      </c>
      <c r="R377">
        <v>2</v>
      </c>
      <c r="S377">
        <v>2</v>
      </c>
      <c r="T377">
        <v>100</v>
      </c>
      <c r="U377" s="1">
        <v>44981.631944444445</v>
      </c>
      <c r="V377" s="1">
        <v>44984.35833333333</v>
      </c>
      <c r="W377" t="s">
        <v>159</v>
      </c>
      <c r="Z377" s="13">
        <f t="shared" si="43"/>
        <v>2.726388888884685</v>
      </c>
      <c r="AB377" t="s">
        <v>459</v>
      </c>
      <c r="AC377" t="s">
        <v>126</v>
      </c>
      <c r="AD377" t="s">
        <v>384</v>
      </c>
      <c r="AF377" t="s">
        <v>92</v>
      </c>
      <c r="AI377" s="2">
        <v>44981</v>
      </c>
      <c r="AJ377" t="s">
        <v>384</v>
      </c>
      <c r="AK377" t="s">
        <v>46</v>
      </c>
      <c r="AN377" s="24">
        <f t="shared" si="48"/>
        <v>1</v>
      </c>
      <c r="AP377" t="s">
        <v>2444</v>
      </c>
      <c r="AQ377" s="21">
        <v>45155.443055555559</v>
      </c>
      <c r="AR377" s="20">
        <v>2</v>
      </c>
      <c r="AS377" s="21">
        <v>44981</v>
      </c>
      <c r="AT377" s="21">
        <f t="shared" si="44"/>
        <v>44981.333333333336</v>
      </c>
      <c r="AU377" s="21">
        <f t="shared" si="49"/>
        <v>44981.416666666672</v>
      </c>
      <c r="AV377" s="21">
        <v>44984.35833333333</v>
      </c>
      <c r="AW377" s="1">
        <f t="shared" si="45"/>
        <v>44981.333333333336</v>
      </c>
      <c r="AX377">
        <v>3.4513888888832298</v>
      </c>
      <c r="BA377">
        <f t="shared" si="46"/>
        <v>8.3333333333333329E-2</v>
      </c>
      <c r="BB377">
        <v>2</v>
      </c>
      <c r="BC377">
        <f t="shared" si="47"/>
        <v>20000</v>
      </c>
    </row>
    <row r="378" spans="1:55" x14ac:dyDescent="0.25">
      <c r="A378">
        <v>48948</v>
      </c>
      <c r="B378" t="s">
        <v>35</v>
      </c>
      <c r="C378" t="s">
        <v>36</v>
      </c>
      <c r="E378" t="str">
        <f t="shared" si="42"/>
        <v>EI-</v>
      </c>
      <c r="F378" t="s">
        <v>20</v>
      </c>
      <c r="G378" t="s">
        <v>51</v>
      </c>
      <c r="H378" t="s">
        <v>1261</v>
      </c>
      <c r="I378" t="s">
        <v>39</v>
      </c>
      <c r="J378" t="s">
        <v>68</v>
      </c>
      <c r="K378" s="1">
        <v>45138.344444444447</v>
      </c>
      <c r="L378" t="s">
        <v>41</v>
      </c>
      <c r="N378" s="2">
        <v>45135</v>
      </c>
      <c r="O378" s="2">
        <v>45135</v>
      </c>
      <c r="P378">
        <v>2</v>
      </c>
      <c r="Q378">
        <v>2</v>
      </c>
      <c r="R378">
        <v>2</v>
      </c>
      <c r="S378">
        <v>2</v>
      </c>
      <c r="T378">
        <v>100</v>
      </c>
      <c r="U378" s="1">
        <v>45135.506944444445</v>
      </c>
      <c r="V378" s="1">
        <v>45138.344444444447</v>
      </c>
      <c r="W378" t="s">
        <v>68</v>
      </c>
      <c r="Z378" s="13">
        <f t="shared" si="43"/>
        <v>2.8375000000014552</v>
      </c>
      <c r="AB378" t="s">
        <v>338</v>
      </c>
      <c r="AC378">
        <v>633799</v>
      </c>
      <c r="AD378" t="s">
        <v>119</v>
      </c>
      <c r="AF378" t="s">
        <v>756</v>
      </c>
      <c r="AI378" s="2">
        <v>45135</v>
      </c>
      <c r="AJ378" t="s">
        <v>119</v>
      </c>
      <c r="AK378" t="s">
        <v>46</v>
      </c>
      <c r="AN378" s="24">
        <f t="shared" si="48"/>
        <v>1</v>
      </c>
      <c r="AP378" t="s">
        <v>2444</v>
      </c>
      <c r="AQ378" s="21">
        <v>45027.357638888891</v>
      </c>
      <c r="AR378" s="20">
        <v>2</v>
      </c>
      <c r="AS378" s="21">
        <v>45135</v>
      </c>
      <c r="AT378" s="21">
        <f t="shared" si="44"/>
        <v>45135.333333333336</v>
      </c>
      <c r="AU378" s="21">
        <f t="shared" si="49"/>
        <v>45135.416666666672</v>
      </c>
      <c r="AV378" s="21">
        <v>45138.344444444447</v>
      </c>
      <c r="AW378" s="1">
        <f t="shared" si="45"/>
        <v>45135.333333333336</v>
      </c>
      <c r="AX378">
        <v>3.578472222223354</v>
      </c>
      <c r="BA378">
        <f t="shared" si="46"/>
        <v>8.3333333333333329E-2</v>
      </c>
      <c r="BB378">
        <v>2</v>
      </c>
      <c r="BC378">
        <f t="shared" si="47"/>
        <v>20000</v>
      </c>
    </row>
    <row r="379" spans="1:55" x14ac:dyDescent="0.25">
      <c r="A379">
        <v>42192</v>
      </c>
      <c r="B379" t="s">
        <v>35</v>
      </c>
      <c r="C379" t="s">
        <v>36</v>
      </c>
      <c r="E379" t="str">
        <f t="shared" si="42"/>
        <v>EI-</v>
      </c>
      <c r="F379" t="s">
        <v>20</v>
      </c>
      <c r="G379" t="s">
        <v>37</v>
      </c>
      <c r="H379" t="s">
        <v>38</v>
      </c>
      <c r="I379" t="s">
        <v>39</v>
      </c>
      <c r="J379" t="s">
        <v>40</v>
      </c>
      <c r="K379" s="1">
        <v>45003.518750000003</v>
      </c>
      <c r="L379" t="s">
        <v>41</v>
      </c>
      <c r="N379" s="2">
        <v>45001</v>
      </c>
      <c r="O379" s="2">
        <v>45002</v>
      </c>
      <c r="P379">
        <v>2</v>
      </c>
      <c r="Q379">
        <v>2</v>
      </c>
      <c r="R379">
        <v>2</v>
      </c>
      <c r="S379">
        <v>2</v>
      </c>
      <c r="T379">
        <v>100</v>
      </c>
      <c r="U379" s="1">
        <v>45000.663888888892</v>
      </c>
      <c r="V379" s="1">
        <v>45003.518750000003</v>
      </c>
      <c r="W379" t="s">
        <v>40</v>
      </c>
      <c r="Z379" s="13">
        <f t="shared" si="43"/>
        <v>2.8548611111109494</v>
      </c>
      <c r="AB379" t="s">
        <v>42</v>
      </c>
      <c r="AC379">
        <v>633459</v>
      </c>
      <c r="AD379" t="s">
        <v>43</v>
      </c>
      <c r="AF379" t="s">
        <v>40</v>
      </c>
      <c r="AG379" t="s">
        <v>44</v>
      </c>
      <c r="AI379" s="2">
        <v>45000</v>
      </c>
      <c r="AJ379" t="s">
        <v>43</v>
      </c>
      <c r="AK379" t="s">
        <v>45</v>
      </c>
      <c r="AN379" s="24">
        <f t="shared" si="48"/>
        <v>1</v>
      </c>
      <c r="AP379" t="s">
        <v>2444</v>
      </c>
      <c r="AQ379" s="21">
        <v>45198.473611111112</v>
      </c>
      <c r="AR379" s="20">
        <v>2</v>
      </c>
      <c r="AS379" s="21">
        <v>45001</v>
      </c>
      <c r="AT379" s="21">
        <f t="shared" si="44"/>
        <v>45001.333333333336</v>
      </c>
      <c r="AU379" s="21">
        <f t="shared" si="49"/>
        <v>45001.416666666672</v>
      </c>
      <c r="AV379" s="21">
        <v>45003.518750000003</v>
      </c>
      <c r="AW379" s="1">
        <f t="shared" si="45"/>
        <v>45001.333333333336</v>
      </c>
      <c r="AX379">
        <v>3.65625</v>
      </c>
      <c r="BA379">
        <f t="shared" si="46"/>
        <v>8.3333333333333329E-2</v>
      </c>
      <c r="BB379">
        <v>2</v>
      </c>
      <c r="BC379">
        <f t="shared" si="47"/>
        <v>20000</v>
      </c>
    </row>
    <row r="380" spans="1:55" x14ac:dyDescent="0.25">
      <c r="A380">
        <v>44100</v>
      </c>
      <c r="B380" t="s">
        <v>35</v>
      </c>
      <c r="C380" t="s">
        <v>36</v>
      </c>
      <c r="E380" t="str">
        <f t="shared" si="42"/>
        <v>EI-</v>
      </c>
      <c r="F380" t="s">
        <v>20</v>
      </c>
      <c r="G380" t="s">
        <v>37</v>
      </c>
      <c r="H380" t="s">
        <v>1069</v>
      </c>
      <c r="I380" t="s">
        <v>39</v>
      </c>
      <c r="J380" t="s">
        <v>159</v>
      </c>
      <c r="K380" s="1">
        <v>45041.355555555558</v>
      </c>
      <c r="L380" t="s">
        <v>41</v>
      </c>
      <c r="N380" s="2">
        <v>45038</v>
      </c>
      <c r="O380" s="2">
        <v>45038</v>
      </c>
      <c r="P380">
        <v>2</v>
      </c>
      <c r="Q380">
        <v>2</v>
      </c>
      <c r="R380">
        <v>2</v>
      </c>
      <c r="S380">
        <v>2</v>
      </c>
      <c r="T380">
        <v>100</v>
      </c>
      <c r="U380" s="1">
        <v>45038.478472222225</v>
      </c>
      <c r="V380" s="1">
        <v>45041.355555555558</v>
      </c>
      <c r="W380" t="s">
        <v>159</v>
      </c>
      <c r="Z380" s="13">
        <f t="shared" si="43"/>
        <v>2.8770833333328483</v>
      </c>
      <c r="AB380" t="s">
        <v>366</v>
      </c>
      <c r="AC380">
        <v>633669</v>
      </c>
      <c r="AD380" t="s">
        <v>367</v>
      </c>
      <c r="AF380" t="s">
        <v>92</v>
      </c>
      <c r="AI380" s="2">
        <v>45038</v>
      </c>
      <c r="AJ380" t="s">
        <v>81</v>
      </c>
      <c r="AK380" t="s">
        <v>46</v>
      </c>
      <c r="AN380" s="24">
        <f t="shared" si="48"/>
        <v>1</v>
      </c>
      <c r="AP380" t="s">
        <v>2443</v>
      </c>
      <c r="AQ380" s="21">
        <v>45120.818055555559</v>
      </c>
      <c r="AR380" s="20">
        <v>2</v>
      </c>
      <c r="AS380" s="21">
        <v>45038</v>
      </c>
      <c r="AT380" s="21">
        <f t="shared" si="44"/>
        <v>45038.333333333336</v>
      </c>
      <c r="AU380" s="21">
        <f t="shared" si="49"/>
        <v>45038.416666666672</v>
      </c>
      <c r="AV380" s="21">
        <v>45041.355555555558</v>
      </c>
      <c r="AW380" s="1">
        <f t="shared" si="45"/>
        <v>45038.333333333336</v>
      </c>
      <c r="AX380">
        <v>3.7118055555547471</v>
      </c>
      <c r="BA380">
        <f t="shared" si="46"/>
        <v>8.3333333333333329E-2</v>
      </c>
      <c r="BB380">
        <v>2</v>
      </c>
      <c r="BC380">
        <f t="shared" si="47"/>
        <v>20000</v>
      </c>
    </row>
    <row r="381" spans="1:55" x14ac:dyDescent="0.25">
      <c r="A381">
        <v>49885</v>
      </c>
      <c r="B381" t="s">
        <v>35</v>
      </c>
      <c r="C381" t="s">
        <v>36</v>
      </c>
      <c r="E381" t="str">
        <f t="shared" si="42"/>
        <v>RE-</v>
      </c>
      <c r="F381" t="s">
        <v>20</v>
      </c>
      <c r="G381" t="s">
        <v>37</v>
      </c>
      <c r="H381" t="s">
        <v>1906</v>
      </c>
      <c r="I381" t="s">
        <v>39</v>
      </c>
      <c r="J381" t="s">
        <v>239</v>
      </c>
      <c r="K381" s="1">
        <v>45180.675694444442</v>
      </c>
      <c r="L381" t="s">
        <v>41</v>
      </c>
      <c r="N381" s="2">
        <v>45145</v>
      </c>
      <c r="O381" s="2">
        <v>45155</v>
      </c>
      <c r="P381">
        <v>1</v>
      </c>
      <c r="Q381">
        <v>1</v>
      </c>
      <c r="R381">
        <v>2</v>
      </c>
      <c r="S381">
        <v>2</v>
      </c>
      <c r="T381">
        <v>100</v>
      </c>
      <c r="U381" s="1">
        <v>45152.677777777775</v>
      </c>
      <c r="V381" s="1">
        <v>45155.584722222222</v>
      </c>
      <c r="W381" t="s">
        <v>185</v>
      </c>
      <c r="Z381" s="13">
        <f t="shared" si="43"/>
        <v>2.9069444444467081</v>
      </c>
      <c r="AB381" t="s">
        <v>157</v>
      </c>
      <c r="AC381">
        <v>633744</v>
      </c>
      <c r="AD381" t="s">
        <v>123</v>
      </c>
      <c r="AF381" t="s">
        <v>185</v>
      </c>
      <c r="AI381" s="2">
        <v>45152</v>
      </c>
      <c r="AJ381" t="s">
        <v>123</v>
      </c>
      <c r="AK381" t="s">
        <v>46</v>
      </c>
      <c r="AN381" s="24">
        <f t="shared" si="48"/>
        <v>1</v>
      </c>
      <c r="AP381" t="s">
        <v>2441</v>
      </c>
      <c r="AQ381" s="21">
        <v>45120.81527777778</v>
      </c>
      <c r="AR381" s="20">
        <v>2</v>
      </c>
      <c r="AS381" s="21">
        <v>45145</v>
      </c>
      <c r="AT381" s="21">
        <f t="shared" si="44"/>
        <v>45145.333333333336</v>
      </c>
      <c r="AU381" s="21">
        <f t="shared" si="49"/>
        <v>45145.416666666672</v>
      </c>
      <c r="AV381" s="21">
        <v>45155.584722222222</v>
      </c>
      <c r="AW381" s="1">
        <f t="shared" si="45"/>
        <v>45145.333333333336</v>
      </c>
      <c r="AX381">
        <v>3.7173611111065838</v>
      </c>
      <c r="BA381">
        <f t="shared" si="46"/>
        <v>8.3333333333333329E-2</v>
      </c>
      <c r="BB381">
        <v>2</v>
      </c>
      <c r="BC381">
        <f t="shared" si="47"/>
        <v>20000</v>
      </c>
    </row>
    <row r="382" spans="1:55" x14ac:dyDescent="0.25">
      <c r="A382">
        <v>40109</v>
      </c>
      <c r="B382" t="s">
        <v>35</v>
      </c>
      <c r="C382" t="s">
        <v>36</v>
      </c>
      <c r="E382" t="str">
        <f t="shared" si="42"/>
        <v>GC-</v>
      </c>
      <c r="F382" t="s">
        <v>20</v>
      </c>
      <c r="G382" t="s">
        <v>37</v>
      </c>
      <c r="H382" t="s">
        <v>167</v>
      </c>
      <c r="I382" t="s">
        <v>39</v>
      </c>
      <c r="J382" t="s">
        <v>121</v>
      </c>
      <c r="K382" s="1">
        <v>44949.586805555555</v>
      </c>
      <c r="L382" t="s">
        <v>41</v>
      </c>
      <c r="N382" s="2">
        <v>44949</v>
      </c>
      <c r="O382" s="2">
        <v>44949</v>
      </c>
      <c r="P382">
        <v>2</v>
      </c>
      <c r="Q382">
        <v>2</v>
      </c>
      <c r="R382">
        <v>2</v>
      </c>
      <c r="S382">
        <v>2</v>
      </c>
      <c r="T382">
        <v>100</v>
      </c>
      <c r="U382" s="1">
        <v>44946.618750000001</v>
      </c>
      <c r="V382" s="1">
        <v>44949.586805555555</v>
      </c>
      <c r="W382" t="s">
        <v>121</v>
      </c>
      <c r="Z382" s="13">
        <f t="shared" si="43"/>
        <v>2.9680555555532919</v>
      </c>
      <c r="AB382" t="s">
        <v>165</v>
      </c>
      <c r="AC382">
        <v>633482</v>
      </c>
      <c r="AD382" t="s">
        <v>168</v>
      </c>
      <c r="AI382" s="2">
        <v>44946</v>
      </c>
      <c r="AJ382" t="s">
        <v>81</v>
      </c>
      <c r="AK382" t="s">
        <v>46</v>
      </c>
      <c r="AN382" s="24">
        <f t="shared" si="48"/>
        <v>1</v>
      </c>
      <c r="AP382" t="s">
        <v>2444</v>
      </c>
      <c r="AQ382" s="21">
        <v>45142.652777777781</v>
      </c>
      <c r="AR382" s="20">
        <v>2</v>
      </c>
      <c r="AS382" s="21">
        <v>44949</v>
      </c>
      <c r="AT382" s="21">
        <f t="shared" si="44"/>
        <v>44949.333333333336</v>
      </c>
      <c r="AU382" s="21">
        <f t="shared" si="49"/>
        <v>44949.416666666672</v>
      </c>
      <c r="AV382" s="21">
        <v>44949.586805555555</v>
      </c>
      <c r="AW382" s="1">
        <f t="shared" si="45"/>
        <v>44949.333333333336</v>
      </c>
      <c r="AX382">
        <v>3.7208333333328483</v>
      </c>
      <c r="BA382">
        <f t="shared" si="46"/>
        <v>8.3333333333333329E-2</v>
      </c>
      <c r="BB382">
        <v>2</v>
      </c>
      <c r="BC382">
        <f t="shared" si="47"/>
        <v>20000</v>
      </c>
    </row>
    <row r="383" spans="1:55" x14ac:dyDescent="0.25">
      <c r="A383">
        <v>51680</v>
      </c>
      <c r="B383" t="s">
        <v>35</v>
      </c>
      <c r="C383" t="s">
        <v>36</v>
      </c>
      <c r="E383" t="str">
        <f t="shared" si="42"/>
        <v>EI-</v>
      </c>
      <c r="F383" t="s">
        <v>20</v>
      </c>
      <c r="G383" t="s">
        <v>37</v>
      </c>
      <c r="H383" t="s">
        <v>2070</v>
      </c>
      <c r="I383" t="s">
        <v>39</v>
      </c>
      <c r="J383" t="s">
        <v>92</v>
      </c>
      <c r="K383" s="1">
        <v>45186.724999999999</v>
      </c>
      <c r="L383" t="s">
        <v>41</v>
      </c>
      <c r="N383" s="2">
        <v>45185</v>
      </c>
      <c r="O383" s="2">
        <v>45185</v>
      </c>
      <c r="P383">
        <v>2</v>
      </c>
      <c r="Q383">
        <v>2</v>
      </c>
      <c r="R383">
        <v>2</v>
      </c>
      <c r="S383">
        <v>2</v>
      </c>
      <c r="T383">
        <v>100</v>
      </c>
      <c r="U383" s="1">
        <v>45183.486805555556</v>
      </c>
      <c r="V383" s="1">
        <v>45186.724999999999</v>
      </c>
      <c r="W383" t="s">
        <v>92</v>
      </c>
      <c r="Z383" s="13">
        <f t="shared" si="43"/>
        <v>3.2381944444423425</v>
      </c>
      <c r="AB383" t="s">
        <v>160</v>
      </c>
      <c r="AC383">
        <v>633685</v>
      </c>
      <c r="AD383" t="s">
        <v>161</v>
      </c>
      <c r="AF383" t="s">
        <v>92</v>
      </c>
      <c r="AI383" s="2">
        <v>45183</v>
      </c>
      <c r="AJ383" t="s">
        <v>161</v>
      </c>
      <c r="AK383" t="s">
        <v>46</v>
      </c>
      <c r="AN383" s="24">
        <f t="shared" si="48"/>
        <v>1</v>
      </c>
      <c r="AP383" t="s">
        <v>2441</v>
      </c>
      <c r="AQ383" s="21">
        <v>45075.806250000001</v>
      </c>
      <c r="AR383" s="20">
        <v>2</v>
      </c>
      <c r="AS383" s="21">
        <v>45185</v>
      </c>
      <c r="AT383" s="21">
        <f t="shared" si="44"/>
        <v>45185.333333333336</v>
      </c>
      <c r="AU383" s="21">
        <f t="shared" si="49"/>
        <v>45185.416666666672</v>
      </c>
      <c r="AV383" s="21">
        <v>45186.724999999999</v>
      </c>
      <c r="AW383" s="1">
        <f t="shared" si="45"/>
        <v>45185.333333333336</v>
      </c>
      <c r="AX383">
        <v>3.7381944444423425</v>
      </c>
      <c r="BA383">
        <f t="shared" si="46"/>
        <v>8.3333333333333329E-2</v>
      </c>
      <c r="BB383">
        <v>2</v>
      </c>
      <c r="BC383">
        <f t="shared" si="47"/>
        <v>20000</v>
      </c>
    </row>
    <row r="384" spans="1:55" x14ac:dyDescent="0.25">
      <c r="A384">
        <v>52382</v>
      </c>
      <c r="B384" t="s">
        <v>35</v>
      </c>
      <c r="C384" t="s">
        <v>36</v>
      </c>
      <c r="E384" t="str">
        <f t="shared" si="42"/>
        <v>RE-</v>
      </c>
      <c r="F384" t="s">
        <v>20</v>
      </c>
      <c r="G384" t="s">
        <v>47</v>
      </c>
      <c r="H384" t="s">
        <v>1053</v>
      </c>
      <c r="I384" t="s">
        <v>39</v>
      </c>
      <c r="J384" t="s">
        <v>239</v>
      </c>
      <c r="K384" s="1">
        <v>45202.130555555559</v>
      </c>
      <c r="L384" t="s">
        <v>41</v>
      </c>
      <c r="N384" s="2">
        <v>45198</v>
      </c>
      <c r="O384" s="2">
        <v>45198</v>
      </c>
      <c r="R384">
        <v>2</v>
      </c>
      <c r="S384">
        <v>2</v>
      </c>
      <c r="T384">
        <v>100</v>
      </c>
      <c r="U384" s="1">
        <v>45198.473611111112</v>
      </c>
      <c r="V384" s="1">
        <v>45202.129861111112</v>
      </c>
      <c r="W384" t="s">
        <v>239</v>
      </c>
      <c r="Z384" s="13">
        <f t="shared" si="43"/>
        <v>3.65625</v>
      </c>
      <c r="AB384" t="s">
        <v>2157</v>
      </c>
      <c r="AC384">
        <v>633411</v>
      </c>
      <c r="AD384" t="s">
        <v>247</v>
      </c>
      <c r="AI384" s="2">
        <v>45198</v>
      </c>
      <c r="AJ384" t="s">
        <v>247</v>
      </c>
      <c r="AK384" t="s">
        <v>46</v>
      </c>
      <c r="AN384" s="24">
        <f t="shared" si="48"/>
        <v>1</v>
      </c>
      <c r="AP384" t="s">
        <v>2441</v>
      </c>
      <c r="AQ384" s="21">
        <v>45064.802083333336</v>
      </c>
      <c r="AR384" s="20">
        <v>2</v>
      </c>
      <c r="AS384" s="21">
        <v>45198</v>
      </c>
      <c r="AT384" s="21">
        <f t="shared" si="44"/>
        <v>45198.333333333336</v>
      </c>
      <c r="AU384" s="21">
        <f t="shared" si="49"/>
        <v>45198.416666666672</v>
      </c>
      <c r="AV384" s="21">
        <v>45202.129861111112</v>
      </c>
      <c r="AW384" s="1">
        <f t="shared" si="45"/>
        <v>45198.333333333336</v>
      </c>
      <c r="AX384">
        <v>3.7666666666627862</v>
      </c>
      <c r="BA384">
        <f t="shared" si="46"/>
        <v>8.3333333333333329E-2</v>
      </c>
      <c r="BB384">
        <v>2</v>
      </c>
      <c r="BC384">
        <f t="shared" si="47"/>
        <v>20000</v>
      </c>
    </row>
    <row r="385" spans="1:55" x14ac:dyDescent="0.25">
      <c r="A385">
        <v>45407</v>
      </c>
      <c r="B385" t="s">
        <v>35</v>
      </c>
      <c r="C385" t="s">
        <v>36</v>
      </c>
      <c r="E385" t="str">
        <f t="shared" si="42"/>
        <v>EI-</v>
      </c>
      <c r="F385" t="s">
        <v>20</v>
      </c>
      <c r="G385" t="s">
        <v>37</v>
      </c>
      <c r="H385" t="s">
        <v>1264</v>
      </c>
      <c r="I385" t="s">
        <v>39</v>
      </c>
      <c r="J385" t="s">
        <v>159</v>
      </c>
      <c r="K385" s="1">
        <v>45068.579861111109</v>
      </c>
      <c r="L385" t="s">
        <v>41</v>
      </c>
      <c r="N385" s="2">
        <v>45064</v>
      </c>
      <c r="O385" s="2">
        <v>45064</v>
      </c>
      <c r="P385">
        <v>2</v>
      </c>
      <c r="Q385">
        <v>2</v>
      </c>
      <c r="R385">
        <v>2</v>
      </c>
      <c r="S385">
        <v>2</v>
      </c>
      <c r="T385">
        <v>100</v>
      </c>
      <c r="U385" s="1">
        <v>45064.770833333336</v>
      </c>
      <c r="V385" s="1">
        <v>45068.579861111109</v>
      </c>
      <c r="W385" t="s">
        <v>159</v>
      </c>
      <c r="Z385" s="13">
        <f t="shared" si="43"/>
        <v>3.8090277777737356</v>
      </c>
      <c r="AB385" t="s">
        <v>228</v>
      </c>
      <c r="AC385">
        <v>633988</v>
      </c>
      <c r="AD385" t="s">
        <v>253</v>
      </c>
      <c r="AF385" t="s">
        <v>92</v>
      </c>
      <c r="AI385" s="2">
        <v>45064</v>
      </c>
      <c r="AJ385" t="s">
        <v>254</v>
      </c>
      <c r="AK385" t="s">
        <v>46</v>
      </c>
      <c r="AN385" s="24">
        <f t="shared" si="48"/>
        <v>1</v>
      </c>
      <c r="AP385" t="s">
        <v>2444</v>
      </c>
      <c r="AQ385" s="21">
        <v>45150.625694444447</v>
      </c>
      <c r="AR385" s="20">
        <v>2</v>
      </c>
      <c r="AS385" s="21">
        <v>45064</v>
      </c>
      <c r="AT385" s="21">
        <f t="shared" si="44"/>
        <v>45064.333333333336</v>
      </c>
      <c r="AU385" s="21">
        <f t="shared" si="49"/>
        <v>45064.416666666672</v>
      </c>
      <c r="AV385" s="21">
        <v>45068.579861111109</v>
      </c>
      <c r="AW385" s="1">
        <f t="shared" si="45"/>
        <v>45064.333333333336</v>
      </c>
      <c r="AX385">
        <v>3.7944444444437977</v>
      </c>
      <c r="BA385">
        <f t="shared" si="46"/>
        <v>8.3333333333333329E-2</v>
      </c>
      <c r="BB385">
        <v>2</v>
      </c>
      <c r="BC385">
        <f t="shared" si="47"/>
        <v>20000</v>
      </c>
    </row>
    <row r="386" spans="1:55" x14ac:dyDescent="0.25">
      <c r="A386">
        <v>44063</v>
      </c>
      <c r="B386" t="s">
        <v>35</v>
      </c>
      <c r="C386" t="s">
        <v>36</v>
      </c>
      <c r="E386" t="str">
        <f t="shared" ref="E386:E449" si="50">MID(H386,3,3)</f>
        <v>EI-</v>
      </c>
      <c r="F386" t="s">
        <v>20</v>
      </c>
      <c r="G386" t="s">
        <v>37</v>
      </c>
      <c r="H386" t="s">
        <v>1064</v>
      </c>
      <c r="I386" t="s">
        <v>39</v>
      </c>
      <c r="J386" t="s">
        <v>159</v>
      </c>
      <c r="K386" s="1">
        <v>45041.35833333333</v>
      </c>
      <c r="L386" t="s">
        <v>41</v>
      </c>
      <c r="N386" s="2">
        <v>45037</v>
      </c>
      <c r="O386" s="2">
        <v>45037</v>
      </c>
      <c r="P386">
        <v>2</v>
      </c>
      <c r="Q386">
        <v>2</v>
      </c>
      <c r="R386">
        <v>2</v>
      </c>
      <c r="S386">
        <v>2</v>
      </c>
      <c r="T386">
        <v>100</v>
      </c>
      <c r="U386" s="1">
        <v>45037.459027777775</v>
      </c>
      <c r="V386" s="1">
        <v>45041.35833333333</v>
      </c>
      <c r="W386" t="s">
        <v>159</v>
      </c>
      <c r="Z386" s="13">
        <f t="shared" ref="Z386:Z449" si="51">IF(V386&gt;0,(V386-U386),0)</f>
        <v>3.8993055555547471</v>
      </c>
      <c r="AB386" t="s">
        <v>366</v>
      </c>
      <c r="AC386" t="s">
        <v>584</v>
      </c>
      <c r="AD386" t="s">
        <v>367</v>
      </c>
      <c r="AF386" t="s">
        <v>92</v>
      </c>
      <c r="AI386" s="2">
        <v>45037</v>
      </c>
      <c r="AJ386" t="s">
        <v>81</v>
      </c>
      <c r="AK386" t="s">
        <v>46</v>
      </c>
      <c r="AN386" s="24">
        <f t="shared" si="48"/>
        <v>1</v>
      </c>
      <c r="AP386" t="s">
        <v>2441</v>
      </c>
      <c r="AQ386" s="21">
        <v>45064.770833333336</v>
      </c>
      <c r="AR386" s="20">
        <v>2</v>
      </c>
      <c r="AS386" s="21">
        <v>45037</v>
      </c>
      <c r="AT386" s="21">
        <f t="shared" ref="AT386:AT449" si="52">IF(AS386&gt;0,SUM(AS386+8/24)," ")</f>
        <v>45037.333333333336</v>
      </c>
      <c r="AU386" s="21">
        <f t="shared" si="49"/>
        <v>45037.416666666672</v>
      </c>
      <c r="AV386" s="21">
        <v>45041.35833333333</v>
      </c>
      <c r="AW386" s="1">
        <f t="shared" ref="AW386:AW419" si="53">IF(AS386="0",0,AS386+(8*1/24))</f>
        <v>45037.333333333336</v>
      </c>
      <c r="AX386">
        <v>3.8090277777737356</v>
      </c>
      <c r="BA386">
        <f t="shared" ref="BA386:BA449" si="54">TEXT(BC386,"00"":""00"":""00")*1</f>
        <v>8.3333333333333329E-2</v>
      </c>
      <c r="BB386">
        <v>2</v>
      </c>
      <c r="BC386">
        <f t="shared" ref="BC386:BC449" si="55">BB386*10000</f>
        <v>20000</v>
      </c>
    </row>
    <row r="387" spans="1:55" x14ac:dyDescent="0.25">
      <c r="A387">
        <v>40061</v>
      </c>
      <c r="B387" t="s">
        <v>35</v>
      </c>
      <c r="C387" t="s">
        <v>36</v>
      </c>
      <c r="E387" t="str">
        <f t="shared" si="50"/>
        <v>EM-</v>
      </c>
      <c r="F387" t="s">
        <v>20</v>
      </c>
      <c r="G387" t="s">
        <v>51</v>
      </c>
      <c r="H387" t="s">
        <v>873</v>
      </c>
      <c r="I387" t="s">
        <v>334</v>
      </c>
      <c r="J387" t="s">
        <v>334</v>
      </c>
      <c r="K387" s="1">
        <v>44949.395138888889</v>
      </c>
      <c r="L387" t="s">
        <v>41</v>
      </c>
      <c r="N387" s="2">
        <v>44944</v>
      </c>
      <c r="O387" s="2">
        <v>44945</v>
      </c>
      <c r="P387">
        <v>2</v>
      </c>
      <c r="Q387">
        <v>2</v>
      </c>
      <c r="R387">
        <v>2</v>
      </c>
      <c r="S387">
        <v>2</v>
      </c>
      <c r="T387">
        <v>0</v>
      </c>
      <c r="U387" s="1">
        <v>44945.484722222223</v>
      </c>
      <c r="V387" s="1">
        <v>44949.395138888889</v>
      </c>
      <c r="W387" t="s">
        <v>334</v>
      </c>
      <c r="Z387" s="13">
        <f t="shared" si="51"/>
        <v>3.9104166666656965</v>
      </c>
      <c r="AB387" t="s">
        <v>495</v>
      </c>
      <c r="AD387" t="s">
        <v>495</v>
      </c>
      <c r="AI387" s="2">
        <v>44944</v>
      </c>
      <c r="AJ387" t="s">
        <v>178</v>
      </c>
      <c r="AK387" t="s">
        <v>46</v>
      </c>
      <c r="AN387" s="24">
        <f t="shared" ref="AN387:AN450" si="56">IF((AV387-AU387)&lt;0," ", 1)</f>
        <v>1</v>
      </c>
      <c r="AP387" t="s">
        <v>2441</v>
      </c>
      <c r="AQ387" s="21">
        <v>45093.791666666664</v>
      </c>
      <c r="AR387" s="20">
        <v>2</v>
      </c>
      <c r="AS387" s="21">
        <v>44944</v>
      </c>
      <c r="AT387" s="21">
        <f t="shared" si="52"/>
        <v>44944.333333333336</v>
      </c>
      <c r="AU387" s="21">
        <f t="shared" si="49"/>
        <v>44944.416666666672</v>
      </c>
      <c r="AV387" s="21">
        <v>44949.395138888889</v>
      </c>
      <c r="AW387" s="1">
        <f t="shared" si="53"/>
        <v>44944.333333333336</v>
      </c>
      <c r="AX387">
        <v>3.8222222222248092</v>
      </c>
      <c r="BA387">
        <f t="shared" si="54"/>
        <v>8.3333333333333329E-2</v>
      </c>
      <c r="BB387">
        <v>2</v>
      </c>
      <c r="BC387">
        <f t="shared" si="55"/>
        <v>20000</v>
      </c>
    </row>
    <row r="388" spans="1:55" x14ac:dyDescent="0.25">
      <c r="A388">
        <v>41260</v>
      </c>
      <c r="B388" t="s">
        <v>35</v>
      </c>
      <c r="C388" t="s">
        <v>36</v>
      </c>
      <c r="E388" t="str">
        <f t="shared" si="50"/>
        <v>GC-</v>
      </c>
      <c r="F388" t="s">
        <v>20</v>
      </c>
      <c r="G388" t="s">
        <v>37</v>
      </c>
      <c r="H388" t="s">
        <v>585</v>
      </c>
      <c r="I388" t="s">
        <v>39</v>
      </c>
      <c r="J388" t="s">
        <v>159</v>
      </c>
      <c r="K388" s="1">
        <v>44984.362500000003</v>
      </c>
      <c r="L388" t="s">
        <v>41</v>
      </c>
      <c r="N388" s="2">
        <v>44980</v>
      </c>
      <c r="O388" s="2">
        <v>44980</v>
      </c>
      <c r="P388">
        <v>2</v>
      </c>
      <c r="Q388">
        <v>2</v>
      </c>
      <c r="R388">
        <v>2</v>
      </c>
      <c r="S388">
        <v>2</v>
      </c>
      <c r="T388">
        <v>100</v>
      </c>
      <c r="U388" s="1">
        <v>44980.39166666667</v>
      </c>
      <c r="V388" s="1">
        <v>44984.362500000003</v>
      </c>
      <c r="W388" t="s">
        <v>159</v>
      </c>
      <c r="Z388" s="13">
        <f t="shared" si="51"/>
        <v>3.9708333333328483</v>
      </c>
      <c r="AB388" t="s">
        <v>176</v>
      </c>
      <c r="AC388">
        <v>633713</v>
      </c>
      <c r="AD388" t="s">
        <v>177</v>
      </c>
      <c r="AI388" s="2">
        <v>44980</v>
      </c>
      <c r="AJ388" t="s">
        <v>178</v>
      </c>
      <c r="AK388" t="s">
        <v>46</v>
      </c>
      <c r="AN388" s="24">
        <f t="shared" si="56"/>
        <v>1</v>
      </c>
      <c r="AP388" t="s">
        <v>2444</v>
      </c>
      <c r="AQ388" s="21">
        <v>45086.788888888892</v>
      </c>
      <c r="AR388" s="20">
        <v>2</v>
      </c>
      <c r="AS388" s="21">
        <v>44980</v>
      </c>
      <c r="AT388" s="21">
        <f t="shared" si="52"/>
        <v>44980.333333333336</v>
      </c>
      <c r="AU388" s="21">
        <f t="shared" si="49"/>
        <v>44980.416666666672</v>
      </c>
      <c r="AV388" s="21">
        <v>44984.362500000003</v>
      </c>
      <c r="AW388" s="1">
        <f t="shared" si="53"/>
        <v>44980.333333333336</v>
      </c>
      <c r="AX388">
        <v>3.8229166666642413</v>
      </c>
      <c r="BA388">
        <f t="shared" si="54"/>
        <v>8.3333333333333329E-2</v>
      </c>
      <c r="BB388">
        <v>2</v>
      </c>
      <c r="BC388">
        <f t="shared" si="55"/>
        <v>20000</v>
      </c>
    </row>
    <row r="389" spans="1:55" x14ac:dyDescent="0.25">
      <c r="A389">
        <v>51529</v>
      </c>
      <c r="B389" t="s">
        <v>35</v>
      </c>
      <c r="C389" t="s">
        <v>36</v>
      </c>
      <c r="E389" t="str">
        <f t="shared" si="50"/>
        <v>EI-</v>
      </c>
      <c r="F389" t="s">
        <v>20</v>
      </c>
      <c r="G389" t="s">
        <v>37</v>
      </c>
      <c r="H389" t="s">
        <v>2056</v>
      </c>
      <c r="I389" t="s">
        <v>39</v>
      </c>
      <c r="J389" t="s">
        <v>92</v>
      </c>
      <c r="K389" s="1">
        <v>45185.481249999997</v>
      </c>
      <c r="L389" t="s">
        <v>41</v>
      </c>
      <c r="N389" s="2">
        <v>45183</v>
      </c>
      <c r="O389" s="2">
        <v>45183</v>
      </c>
      <c r="P389">
        <v>2</v>
      </c>
      <c r="Q389">
        <v>2</v>
      </c>
      <c r="R389">
        <v>2</v>
      </c>
      <c r="S389">
        <v>2</v>
      </c>
      <c r="T389">
        <v>100</v>
      </c>
      <c r="U389" s="1">
        <v>45181.470138888886</v>
      </c>
      <c r="V389" s="1">
        <v>45185.481249999997</v>
      </c>
      <c r="W389" t="s">
        <v>92</v>
      </c>
      <c r="Z389" s="13">
        <f t="shared" si="51"/>
        <v>4.0111111111109494</v>
      </c>
      <c r="AB389" t="s">
        <v>217</v>
      </c>
      <c r="AC389">
        <v>633683</v>
      </c>
      <c r="AD389" t="s">
        <v>161</v>
      </c>
      <c r="AF389" t="s">
        <v>92</v>
      </c>
      <c r="AI389" s="2">
        <v>45181</v>
      </c>
      <c r="AJ389" t="s">
        <v>161</v>
      </c>
      <c r="AK389" t="s">
        <v>46</v>
      </c>
      <c r="AN389" s="24">
        <f t="shared" si="56"/>
        <v>1</v>
      </c>
      <c r="AP389" t="s">
        <v>2442</v>
      </c>
      <c r="AQ389" s="21">
        <v>44974.493055555555</v>
      </c>
      <c r="AR389" s="20">
        <v>2</v>
      </c>
      <c r="AS389" s="21">
        <v>45183</v>
      </c>
      <c r="AT389" s="21">
        <f t="shared" si="52"/>
        <v>45183.333333333336</v>
      </c>
      <c r="AU389" s="21">
        <f t="shared" si="49"/>
        <v>45183.416666666672</v>
      </c>
      <c r="AV389" s="21">
        <v>45185.481249999997</v>
      </c>
      <c r="AW389" s="1">
        <f t="shared" si="53"/>
        <v>45183.333333333336</v>
      </c>
      <c r="AX389">
        <v>3.8680555555547471</v>
      </c>
      <c r="BA389">
        <f t="shared" si="54"/>
        <v>8.3333333333333329E-2</v>
      </c>
      <c r="BB389">
        <v>2</v>
      </c>
      <c r="BC389">
        <f t="shared" si="55"/>
        <v>20000</v>
      </c>
    </row>
    <row r="390" spans="1:55" x14ac:dyDescent="0.25">
      <c r="A390">
        <v>42635</v>
      </c>
      <c r="B390" t="s">
        <v>35</v>
      </c>
      <c r="C390" t="s">
        <v>36</v>
      </c>
      <c r="E390" t="str">
        <f t="shared" si="50"/>
        <v>EI-</v>
      </c>
      <c r="F390" t="s">
        <v>20</v>
      </c>
      <c r="G390" t="s">
        <v>37</v>
      </c>
      <c r="H390" t="s">
        <v>555</v>
      </c>
      <c r="I390" t="s">
        <v>39</v>
      </c>
      <c r="J390" t="s">
        <v>159</v>
      </c>
      <c r="K390" s="1">
        <v>45013.661111111112</v>
      </c>
      <c r="L390" t="s">
        <v>41</v>
      </c>
      <c r="N390" s="2">
        <v>45009</v>
      </c>
      <c r="O390" s="2">
        <v>45009</v>
      </c>
      <c r="P390">
        <v>2</v>
      </c>
      <c r="Q390">
        <v>2</v>
      </c>
      <c r="R390">
        <v>2</v>
      </c>
      <c r="S390">
        <v>2</v>
      </c>
      <c r="T390">
        <v>100</v>
      </c>
      <c r="U390" s="1">
        <v>45009.637499999997</v>
      </c>
      <c r="V390" s="1">
        <v>45013.661111111112</v>
      </c>
      <c r="W390" t="s">
        <v>159</v>
      </c>
      <c r="Z390" s="13">
        <f t="shared" si="51"/>
        <v>4.023611111115315</v>
      </c>
      <c r="AB390" t="s">
        <v>349</v>
      </c>
      <c r="AC390">
        <v>633638</v>
      </c>
      <c r="AD390" t="s">
        <v>168</v>
      </c>
      <c r="AF390" t="s">
        <v>92</v>
      </c>
      <c r="AI390" s="2">
        <v>45009</v>
      </c>
      <c r="AJ390" t="s">
        <v>81</v>
      </c>
      <c r="AK390" t="s">
        <v>46</v>
      </c>
      <c r="AN390" s="24">
        <f t="shared" si="56"/>
        <v>1</v>
      </c>
      <c r="AP390" t="s">
        <v>2441</v>
      </c>
      <c r="AQ390" s="21">
        <v>44980.463194444441</v>
      </c>
      <c r="AR390" s="20">
        <v>2</v>
      </c>
      <c r="AS390" s="21">
        <v>45009</v>
      </c>
      <c r="AT390" s="21">
        <f t="shared" si="52"/>
        <v>45009.333333333336</v>
      </c>
      <c r="AU390" s="21">
        <f t="shared" si="49"/>
        <v>45009.416666666672</v>
      </c>
      <c r="AV390" s="21">
        <v>45013.661111111112</v>
      </c>
      <c r="AW390" s="1">
        <f t="shared" si="53"/>
        <v>45009.333333333336</v>
      </c>
      <c r="AX390">
        <v>3.8805555555591127</v>
      </c>
      <c r="BA390">
        <f t="shared" si="54"/>
        <v>8.3333333333333329E-2</v>
      </c>
      <c r="BB390">
        <v>2</v>
      </c>
      <c r="BC390">
        <f t="shared" si="55"/>
        <v>20000</v>
      </c>
    </row>
    <row r="391" spans="1:55" x14ac:dyDescent="0.25">
      <c r="A391">
        <v>55905</v>
      </c>
      <c r="B391" t="s">
        <v>35</v>
      </c>
      <c r="C391" t="s">
        <v>36</v>
      </c>
      <c r="E391" t="str">
        <f t="shared" si="50"/>
        <v>RE-</v>
      </c>
      <c r="F391" t="s">
        <v>20</v>
      </c>
      <c r="G391" t="s">
        <v>37</v>
      </c>
      <c r="H391" t="s">
        <v>2339</v>
      </c>
      <c r="I391" t="s">
        <v>39</v>
      </c>
      <c r="J391" t="s">
        <v>239</v>
      </c>
      <c r="K391" s="1">
        <v>45279.574999999997</v>
      </c>
      <c r="L391" t="s">
        <v>41</v>
      </c>
      <c r="N391" s="2">
        <v>45279</v>
      </c>
      <c r="O391" s="2">
        <v>45279</v>
      </c>
      <c r="R391">
        <v>2</v>
      </c>
      <c r="S391">
        <v>2</v>
      </c>
      <c r="T391">
        <v>100</v>
      </c>
      <c r="U391" s="1">
        <v>45275.38958333333</v>
      </c>
      <c r="V391" s="1">
        <v>45279.574999999997</v>
      </c>
      <c r="W391" t="s">
        <v>239</v>
      </c>
      <c r="Z391" s="13">
        <f t="shared" si="51"/>
        <v>4.1854166666671517</v>
      </c>
      <c r="AB391" t="s">
        <v>2340</v>
      </c>
      <c r="AC391" t="s">
        <v>54</v>
      </c>
      <c r="AD391" t="s">
        <v>2341</v>
      </c>
      <c r="AI391" s="2">
        <v>45275</v>
      </c>
      <c r="AJ391" t="s">
        <v>81</v>
      </c>
      <c r="AK391" t="s">
        <v>46</v>
      </c>
      <c r="AN391" s="24">
        <f t="shared" si="56"/>
        <v>1</v>
      </c>
      <c r="AP391" t="s">
        <v>2441</v>
      </c>
      <c r="AQ391" s="21">
        <v>45037.459027777775</v>
      </c>
      <c r="AR391" s="20">
        <v>2</v>
      </c>
      <c r="AS391" s="21">
        <v>45279</v>
      </c>
      <c r="AT391" s="21">
        <f t="shared" si="52"/>
        <v>45279.333333333336</v>
      </c>
      <c r="AU391" s="21">
        <f t="shared" si="49"/>
        <v>45279.416666666672</v>
      </c>
      <c r="AV391" s="21">
        <v>45279.574999999997</v>
      </c>
      <c r="AW391" s="1">
        <f t="shared" si="53"/>
        <v>45279.333333333336</v>
      </c>
      <c r="AX391">
        <v>3.8993055555547471</v>
      </c>
      <c r="BA391">
        <f t="shared" si="54"/>
        <v>8.3333333333333329E-2</v>
      </c>
      <c r="BB391">
        <v>2</v>
      </c>
      <c r="BC391">
        <f t="shared" si="55"/>
        <v>20000</v>
      </c>
    </row>
    <row r="392" spans="1:55" x14ac:dyDescent="0.25">
      <c r="A392">
        <v>41264</v>
      </c>
      <c r="B392" t="s">
        <v>35</v>
      </c>
      <c r="C392" t="s">
        <v>36</v>
      </c>
      <c r="E392" t="str">
        <f t="shared" si="50"/>
        <v>GC-</v>
      </c>
      <c r="F392" t="s">
        <v>20</v>
      </c>
      <c r="G392" t="s">
        <v>37</v>
      </c>
      <c r="H392" t="s">
        <v>124</v>
      </c>
      <c r="I392" t="s">
        <v>39</v>
      </c>
      <c r="J392" t="s">
        <v>121</v>
      </c>
      <c r="K392" s="1">
        <v>45307.668055555558</v>
      </c>
      <c r="L392" t="s">
        <v>41</v>
      </c>
      <c r="N392" s="2">
        <v>44984</v>
      </c>
      <c r="O392" s="2">
        <v>44984</v>
      </c>
      <c r="P392">
        <v>2</v>
      </c>
      <c r="Q392">
        <v>2</v>
      </c>
      <c r="R392">
        <v>2</v>
      </c>
      <c r="S392">
        <v>2</v>
      </c>
      <c r="T392">
        <v>100</v>
      </c>
      <c r="U392" s="1">
        <v>44980.402777777781</v>
      </c>
      <c r="V392" s="1">
        <v>44984.680555555555</v>
      </c>
      <c r="W392" t="s">
        <v>121</v>
      </c>
      <c r="Z392" s="13">
        <f t="shared" si="51"/>
        <v>4.2777777777737356</v>
      </c>
      <c r="AB392" t="s">
        <v>125</v>
      </c>
      <c r="AC392" t="s">
        <v>126</v>
      </c>
      <c r="AD392" t="s">
        <v>127</v>
      </c>
      <c r="AF392" t="s">
        <v>121</v>
      </c>
      <c r="AI392" s="2">
        <v>44980</v>
      </c>
      <c r="AJ392" t="s">
        <v>128</v>
      </c>
      <c r="AK392" t="s">
        <v>46</v>
      </c>
      <c r="AN392" s="24">
        <f t="shared" si="56"/>
        <v>1</v>
      </c>
      <c r="AP392" t="s">
        <v>2442</v>
      </c>
      <c r="AQ392" s="21">
        <v>44945.484722222223</v>
      </c>
      <c r="AR392" s="20">
        <v>2</v>
      </c>
      <c r="AS392" s="21">
        <v>44984</v>
      </c>
      <c r="AT392" s="21">
        <f t="shared" si="52"/>
        <v>44984.333333333336</v>
      </c>
      <c r="AU392" s="21">
        <f t="shared" si="49"/>
        <v>44984.416666666672</v>
      </c>
      <c r="AV392" s="21">
        <v>44984.680555555555</v>
      </c>
      <c r="AW392" s="1">
        <f t="shared" si="53"/>
        <v>44984.333333333336</v>
      </c>
      <c r="AX392">
        <v>3.9104166666656965</v>
      </c>
      <c r="BA392">
        <f t="shared" si="54"/>
        <v>8.3333333333333329E-2</v>
      </c>
      <c r="BB392">
        <v>2</v>
      </c>
      <c r="BC392">
        <f t="shared" si="55"/>
        <v>20000</v>
      </c>
    </row>
    <row r="393" spans="1:55" x14ac:dyDescent="0.25">
      <c r="A393">
        <v>41263</v>
      </c>
      <c r="B393" t="s">
        <v>35</v>
      </c>
      <c r="C393" t="s">
        <v>36</v>
      </c>
      <c r="E393" t="str">
        <f t="shared" si="50"/>
        <v>GC-</v>
      </c>
      <c r="F393" t="s">
        <v>20</v>
      </c>
      <c r="G393" t="s">
        <v>51</v>
      </c>
      <c r="H393" t="s">
        <v>129</v>
      </c>
      <c r="I393" t="s">
        <v>39</v>
      </c>
      <c r="J393" t="s">
        <v>121</v>
      </c>
      <c r="K393" s="1">
        <v>44984.679166666669</v>
      </c>
      <c r="L393" t="s">
        <v>41</v>
      </c>
      <c r="N393" s="2">
        <v>44980</v>
      </c>
      <c r="O393" s="2">
        <v>44980</v>
      </c>
      <c r="P393">
        <v>2</v>
      </c>
      <c r="Q393">
        <v>2</v>
      </c>
      <c r="R393">
        <v>2</v>
      </c>
      <c r="S393">
        <v>2</v>
      </c>
      <c r="T393">
        <v>100</v>
      </c>
      <c r="U393" s="1">
        <v>44980.401388888888</v>
      </c>
      <c r="V393" s="1">
        <v>44984.679166666669</v>
      </c>
      <c r="W393" t="s">
        <v>121</v>
      </c>
      <c r="Z393" s="13">
        <f t="shared" si="51"/>
        <v>4.2777777777810115</v>
      </c>
      <c r="AB393" t="s">
        <v>130</v>
      </c>
      <c r="AC393">
        <v>633957</v>
      </c>
      <c r="AD393" t="s">
        <v>127</v>
      </c>
      <c r="AF393" t="s">
        <v>121</v>
      </c>
      <c r="AI393" s="2">
        <v>44980</v>
      </c>
      <c r="AJ393" t="s">
        <v>128</v>
      </c>
      <c r="AK393" t="s">
        <v>46</v>
      </c>
      <c r="AN393" s="24">
        <f t="shared" si="56"/>
        <v>1</v>
      </c>
      <c r="AP393" t="s">
        <v>2443</v>
      </c>
      <c r="AQ393" s="21">
        <v>45050.700694444444</v>
      </c>
      <c r="AR393" s="20">
        <v>2</v>
      </c>
      <c r="AS393" s="21">
        <v>44980</v>
      </c>
      <c r="AT393" s="21">
        <f t="shared" si="52"/>
        <v>44980.333333333336</v>
      </c>
      <c r="AU393" s="21">
        <f t="shared" si="49"/>
        <v>44980.416666666672</v>
      </c>
      <c r="AV393" s="21">
        <v>44984.679166666669</v>
      </c>
      <c r="AW393" s="1">
        <f t="shared" si="53"/>
        <v>44980.333333333336</v>
      </c>
      <c r="AX393">
        <v>3.9402777777795563</v>
      </c>
      <c r="BA393">
        <f t="shared" si="54"/>
        <v>8.3333333333333329E-2</v>
      </c>
      <c r="BB393">
        <v>2</v>
      </c>
      <c r="BC393">
        <f t="shared" si="55"/>
        <v>20000</v>
      </c>
    </row>
    <row r="394" spans="1:55" x14ac:dyDescent="0.25">
      <c r="A394">
        <v>43672</v>
      </c>
      <c r="B394" t="s">
        <v>35</v>
      </c>
      <c r="C394" t="s">
        <v>36</v>
      </c>
      <c r="E394" t="str">
        <f t="shared" si="50"/>
        <v>EI-</v>
      </c>
      <c r="F394" t="s">
        <v>20</v>
      </c>
      <c r="G394" t="s">
        <v>51</v>
      </c>
      <c r="H394" t="s">
        <v>1000</v>
      </c>
      <c r="I394" t="s">
        <v>39</v>
      </c>
      <c r="J394" t="s">
        <v>159</v>
      </c>
      <c r="K394" s="1">
        <v>45034.373611111114</v>
      </c>
      <c r="L394" t="s">
        <v>41</v>
      </c>
      <c r="N394" s="2">
        <v>45029</v>
      </c>
      <c r="O394" s="2">
        <v>45029</v>
      </c>
      <c r="P394">
        <v>2</v>
      </c>
      <c r="Q394">
        <v>2</v>
      </c>
      <c r="R394">
        <v>2</v>
      </c>
      <c r="S394">
        <v>2</v>
      </c>
      <c r="T394">
        <v>100</v>
      </c>
      <c r="U394" s="1">
        <v>45029.695138888892</v>
      </c>
      <c r="V394" s="1">
        <v>45034.373611111114</v>
      </c>
      <c r="W394" t="s">
        <v>159</v>
      </c>
      <c r="Z394" s="13">
        <f t="shared" si="51"/>
        <v>4.6784722222218988</v>
      </c>
      <c r="AB394" t="s">
        <v>366</v>
      </c>
      <c r="AC394" t="s">
        <v>584</v>
      </c>
      <c r="AD394" t="s">
        <v>367</v>
      </c>
      <c r="AF394" t="s">
        <v>92</v>
      </c>
      <c r="AI394" s="2">
        <v>45029</v>
      </c>
      <c r="AJ394" t="s">
        <v>81</v>
      </c>
      <c r="AK394" t="s">
        <v>46</v>
      </c>
      <c r="AN394" s="24">
        <f t="shared" si="56"/>
        <v>1</v>
      </c>
      <c r="AP394" t="s">
        <v>2444</v>
      </c>
      <c r="AQ394" s="21">
        <v>45142.475694444445</v>
      </c>
      <c r="AR394" s="20">
        <v>2</v>
      </c>
      <c r="AS394" s="21">
        <v>45029</v>
      </c>
      <c r="AT394" s="21">
        <f t="shared" si="52"/>
        <v>45029.333333333336</v>
      </c>
      <c r="AU394" s="21">
        <f t="shared" si="49"/>
        <v>45029.416666666672</v>
      </c>
      <c r="AV394" s="21">
        <v>45034.373611111114</v>
      </c>
      <c r="AW394" s="1">
        <f t="shared" si="53"/>
        <v>45029.333333333336</v>
      </c>
      <c r="AX394">
        <v>3.9604166666686069</v>
      </c>
      <c r="BA394">
        <f t="shared" si="54"/>
        <v>8.3333333333333329E-2</v>
      </c>
      <c r="BB394">
        <v>2</v>
      </c>
      <c r="BC394">
        <f t="shared" si="55"/>
        <v>20000</v>
      </c>
    </row>
    <row r="395" spans="1:55" x14ac:dyDescent="0.25">
      <c r="A395">
        <v>47435</v>
      </c>
      <c r="B395" t="s">
        <v>35</v>
      </c>
      <c r="C395" t="s">
        <v>36</v>
      </c>
      <c r="E395" t="str">
        <f t="shared" si="50"/>
        <v>EI-</v>
      </c>
      <c r="F395" t="s">
        <v>20</v>
      </c>
      <c r="G395" t="s">
        <v>37</v>
      </c>
      <c r="H395" t="s">
        <v>1621</v>
      </c>
      <c r="I395" t="s">
        <v>39</v>
      </c>
      <c r="J395" t="s">
        <v>50</v>
      </c>
      <c r="K395" s="1">
        <v>45112.538888888892</v>
      </c>
      <c r="L395" t="s">
        <v>41</v>
      </c>
      <c r="N395" s="2">
        <v>45107</v>
      </c>
      <c r="O395" s="2">
        <v>45107</v>
      </c>
      <c r="P395">
        <v>2</v>
      </c>
      <c r="Q395">
        <v>2</v>
      </c>
      <c r="R395">
        <v>2</v>
      </c>
      <c r="S395">
        <v>2</v>
      </c>
      <c r="T395">
        <v>100</v>
      </c>
      <c r="U395" s="1">
        <v>45107.815972222219</v>
      </c>
      <c r="V395" s="1">
        <v>45112.538888888892</v>
      </c>
      <c r="W395" t="s">
        <v>50</v>
      </c>
      <c r="Z395" s="13">
        <f t="shared" si="51"/>
        <v>4.7229166666729725</v>
      </c>
      <c r="AB395" t="s">
        <v>338</v>
      </c>
      <c r="AC395">
        <v>633799</v>
      </c>
      <c r="AD395" t="s">
        <v>119</v>
      </c>
      <c r="AF395" t="s">
        <v>454</v>
      </c>
      <c r="AI395" s="2">
        <v>45107</v>
      </c>
      <c r="AJ395" t="s">
        <v>119</v>
      </c>
      <c r="AK395" t="s">
        <v>46</v>
      </c>
      <c r="AN395" s="24">
        <f t="shared" si="56"/>
        <v>1</v>
      </c>
      <c r="AP395" t="s">
        <v>2443</v>
      </c>
      <c r="AQ395" s="21">
        <v>44980.39166666667</v>
      </c>
      <c r="AR395" s="20">
        <v>2</v>
      </c>
      <c r="AS395" s="21">
        <v>45107</v>
      </c>
      <c r="AT395" s="21">
        <f t="shared" si="52"/>
        <v>45107.333333333336</v>
      </c>
      <c r="AU395" s="21">
        <f t="shared" si="49"/>
        <v>45107.416666666672</v>
      </c>
      <c r="AV395" s="21">
        <v>45112.538888888892</v>
      </c>
      <c r="AW395" s="1">
        <f t="shared" si="53"/>
        <v>45107.333333333336</v>
      </c>
      <c r="AX395">
        <v>3.9708333333328483</v>
      </c>
      <c r="BA395">
        <f t="shared" si="54"/>
        <v>8.3333333333333329E-2</v>
      </c>
      <c r="BB395">
        <v>2</v>
      </c>
      <c r="BC395">
        <f t="shared" si="55"/>
        <v>20000</v>
      </c>
    </row>
    <row r="396" spans="1:55" x14ac:dyDescent="0.25">
      <c r="A396">
        <v>45339</v>
      </c>
      <c r="B396" t="s">
        <v>35</v>
      </c>
      <c r="C396" t="s">
        <v>36</v>
      </c>
      <c r="E396" t="str">
        <f t="shared" si="50"/>
        <v>EI-</v>
      </c>
      <c r="F396" t="s">
        <v>20</v>
      </c>
      <c r="G396" t="s">
        <v>37</v>
      </c>
      <c r="H396" t="s">
        <v>1246</v>
      </c>
      <c r="I396" t="s">
        <v>39</v>
      </c>
      <c r="J396" t="s">
        <v>159</v>
      </c>
      <c r="K396" s="1">
        <v>45068.56527777778</v>
      </c>
      <c r="L396" t="s">
        <v>41</v>
      </c>
      <c r="N396" s="2">
        <v>45063</v>
      </c>
      <c r="O396" s="2">
        <v>45063</v>
      </c>
      <c r="P396">
        <v>2</v>
      </c>
      <c r="Q396">
        <v>2</v>
      </c>
      <c r="R396">
        <v>2</v>
      </c>
      <c r="S396">
        <v>2</v>
      </c>
      <c r="T396">
        <v>100</v>
      </c>
      <c r="U396" s="1">
        <v>45063.832638888889</v>
      </c>
      <c r="V396" s="1">
        <v>45068.56527777778</v>
      </c>
      <c r="W396" t="s">
        <v>159</v>
      </c>
      <c r="Z396" s="13">
        <f t="shared" si="51"/>
        <v>4.7326388888905058</v>
      </c>
      <c r="AB396" t="s">
        <v>357</v>
      </c>
      <c r="AC396">
        <v>633776</v>
      </c>
      <c r="AD396" t="s">
        <v>358</v>
      </c>
      <c r="AF396" t="s">
        <v>92</v>
      </c>
      <c r="AI396" s="2">
        <v>45063</v>
      </c>
      <c r="AJ396" t="s">
        <v>360</v>
      </c>
      <c r="AK396" t="s">
        <v>46</v>
      </c>
      <c r="AN396" s="24">
        <f t="shared" si="56"/>
        <v>1</v>
      </c>
      <c r="AP396" t="s">
        <v>2441</v>
      </c>
      <c r="AQ396" s="21">
        <v>45160.700694444444</v>
      </c>
      <c r="AR396" s="20">
        <v>2</v>
      </c>
      <c r="AS396" s="21">
        <v>45063</v>
      </c>
      <c r="AT396" s="21">
        <f t="shared" si="52"/>
        <v>45063.333333333336</v>
      </c>
      <c r="AU396" s="21">
        <f t="shared" si="49"/>
        <v>45063.416666666672</v>
      </c>
      <c r="AV396" s="21">
        <v>45068.56527777778</v>
      </c>
      <c r="AW396" s="1">
        <f t="shared" si="53"/>
        <v>45063.333333333336</v>
      </c>
      <c r="AX396">
        <v>3.9756944444452529</v>
      </c>
      <c r="BA396">
        <f t="shared" si="54"/>
        <v>8.3333333333333329E-2</v>
      </c>
      <c r="BB396">
        <v>2</v>
      </c>
      <c r="BC396">
        <f t="shared" si="55"/>
        <v>20000</v>
      </c>
    </row>
    <row r="397" spans="1:55" x14ac:dyDescent="0.25">
      <c r="A397">
        <v>45340</v>
      </c>
      <c r="B397" t="s">
        <v>35</v>
      </c>
      <c r="C397" t="s">
        <v>36</v>
      </c>
      <c r="E397" t="str">
        <f t="shared" si="50"/>
        <v>EI-</v>
      </c>
      <c r="F397" t="s">
        <v>20</v>
      </c>
      <c r="G397" t="s">
        <v>37</v>
      </c>
      <c r="H397" t="s">
        <v>1247</v>
      </c>
      <c r="I397" t="s">
        <v>39</v>
      </c>
      <c r="J397" t="s">
        <v>159</v>
      </c>
      <c r="K397" s="1">
        <v>45068.570833333331</v>
      </c>
      <c r="L397" t="s">
        <v>41</v>
      </c>
      <c r="N397" s="2">
        <v>45063</v>
      </c>
      <c r="O397" s="2">
        <v>45063</v>
      </c>
      <c r="P397">
        <v>2</v>
      </c>
      <c r="Q397">
        <v>2</v>
      </c>
      <c r="R397">
        <v>2</v>
      </c>
      <c r="S397">
        <v>2</v>
      </c>
      <c r="T397">
        <v>100</v>
      </c>
      <c r="U397" s="1">
        <v>45063.834722222222</v>
      </c>
      <c r="V397" s="1">
        <v>45068.570833333331</v>
      </c>
      <c r="W397" t="s">
        <v>159</v>
      </c>
      <c r="Z397" s="13">
        <f t="shared" si="51"/>
        <v>4.7361111111094942</v>
      </c>
      <c r="AB397" t="s">
        <v>357</v>
      </c>
      <c r="AC397">
        <v>633776</v>
      </c>
      <c r="AD397" t="s">
        <v>358</v>
      </c>
      <c r="AF397" t="s">
        <v>92</v>
      </c>
      <c r="AI397" s="2">
        <v>45063</v>
      </c>
      <c r="AJ397" t="s">
        <v>360</v>
      </c>
      <c r="AK397" t="s">
        <v>46</v>
      </c>
      <c r="AN397" s="24">
        <f t="shared" si="56"/>
        <v>1</v>
      </c>
      <c r="AP397" t="s">
        <v>2443</v>
      </c>
      <c r="AQ397" s="21">
        <v>45124.808333333334</v>
      </c>
      <c r="AR397" s="20">
        <v>2</v>
      </c>
      <c r="AS397" s="21">
        <v>45063</v>
      </c>
      <c r="AT397" s="21">
        <f t="shared" si="52"/>
        <v>45063.333333333336</v>
      </c>
      <c r="AU397" s="21">
        <f t="shared" si="49"/>
        <v>45063.416666666672</v>
      </c>
      <c r="AV397" s="21">
        <v>45068.570833333331</v>
      </c>
      <c r="AW397" s="1">
        <f t="shared" si="53"/>
        <v>45063.333333333336</v>
      </c>
      <c r="AX397">
        <v>3.9812499999970896</v>
      </c>
      <c r="BA397">
        <f t="shared" si="54"/>
        <v>8.3333333333333329E-2</v>
      </c>
      <c r="BB397">
        <v>2</v>
      </c>
      <c r="BC397">
        <f t="shared" si="55"/>
        <v>20000</v>
      </c>
    </row>
    <row r="398" spans="1:55" x14ac:dyDescent="0.25">
      <c r="A398">
        <v>44421</v>
      </c>
      <c r="B398" t="s">
        <v>35</v>
      </c>
      <c r="C398" t="s">
        <v>36</v>
      </c>
      <c r="E398" t="str">
        <f t="shared" si="50"/>
        <v>EI-</v>
      </c>
      <c r="F398" t="s">
        <v>20</v>
      </c>
      <c r="G398" t="s">
        <v>37</v>
      </c>
      <c r="H398" t="s">
        <v>1110</v>
      </c>
      <c r="I398" t="s">
        <v>39</v>
      </c>
      <c r="J398" t="s">
        <v>159</v>
      </c>
      <c r="K398" s="1">
        <v>45048.502083333333</v>
      </c>
      <c r="L398" t="s">
        <v>41</v>
      </c>
      <c r="N398" s="2">
        <v>45043</v>
      </c>
      <c r="O398" s="2">
        <v>45043</v>
      </c>
      <c r="P398">
        <v>2</v>
      </c>
      <c r="Q398">
        <v>2</v>
      </c>
      <c r="R398">
        <v>2</v>
      </c>
      <c r="S398">
        <v>2</v>
      </c>
      <c r="T398">
        <v>100</v>
      </c>
      <c r="U398" s="1">
        <v>45043.670138888891</v>
      </c>
      <c r="V398" s="1">
        <v>45048.502083333333</v>
      </c>
      <c r="W398" t="s">
        <v>159</v>
      </c>
      <c r="Z398" s="13">
        <f t="shared" si="51"/>
        <v>4.8319444444423425</v>
      </c>
      <c r="AB398" t="s">
        <v>157</v>
      </c>
      <c r="AC398">
        <v>633744</v>
      </c>
      <c r="AD398" t="s">
        <v>123</v>
      </c>
      <c r="AF398" t="s">
        <v>92</v>
      </c>
      <c r="AI398" s="2">
        <v>45043</v>
      </c>
      <c r="AJ398" t="s">
        <v>316</v>
      </c>
      <c r="AK398" t="s">
        <v>46</v>
      </c>
      <c r="AN398" s="24">
        <f t="shared" si="56"/>
        <v>1</v>
      </c>
      <c r="AP398" t="s">
        <v>2443</v>
      </c>
      <c r="AQ398" s="21">
        <v>45054.646527777775</v>
      </c>
      <c r="AR398" s="20">
        <v>2</v>
      </c>
      <c r="AS398" s="21">
        <v>45043</v>
      </c>
      <c r="AT398" s="21">
        <f t="shared" si="52"/>
        <v>45043.333333333336</v>
      </c>
      <c r="AU398" s="21">
        <f t="shared" si="49"/>
        <v>45043.416666666672</v>
      </c>
      <c r="AV398" s="21">
        <v>45048.502083333333</v>
      </c>
      <c r="AW398" s="1">
        <f t="shared" si="53"/>
        <v>45043.333333333336</v>
      </c>
      <c r="AX398">
        <v>3.9826388888905058</v>
      </c>
      <c r="BA398">
        <f t="shared" si="54"/>
        <v>8.3333333333333329E-2</v>
      </c>
      <c r="BB398">
        <v>2</v>
      </c>
      <c r="BC398">
        <f t="shared" si="55"/>
        <v>20000</v>
      </c>
    </row>
    <row r="399" spans="1:55" x14ac:dyDescent="0.25">
      <c r="A399">
        <v>42888</v>
      </c>
      <c r="B399" t="s">
        <v>35</v>
      </c>
      <c r="C399" t="s">
        <v>36</v>
      </c>
      <c r="E399" t="str">
        <f t="shared" si="50"/>
        <v>RE-</v>
      </c>
      <c r="F399" t="s">
        <v>20</v>
      </c>
      <c r="G399" t="s">
        <v>37</v>
      </c>
      <c r="H399" t="s">
        <v>903</v>
      </c>
      <c r="I399" t="s">
        <v>39</v>
      </c>
      <c r="J399" t="s">
        <v>239</v>
      </c>
      <c r="K399" s="1">
        <v>45019.509027777778</v>
      </c>
      <c r="L399" t="s">
        <v>41</v>
      </c>
      <c r="N399" s="2">
        <v>45015</v>
      </c>
      <c r="O399" s="2">
        <v>45015</v>
      </c>
      <c r="P399">
        <v>2</v>
      </c>
      <c r="Q399">
        <v>2</v>
      </c>
      <c r="R399">
        <v>2</v>
      </c>
      <c r="S399">
        <v>2</v>
      </c>
      <c r="T399">
        <v>100</v>
      </c>
      <c r="U399" s="1">
        <v>45014.623611111114</v>
      </c>
      <c r="V399" s="1">
        <v>45019.509027777778</v>
      </c>
      <c r="W399" t="s">
        <v>100</v>
      </c>
      <c r="Z399" s="13">
        <f t="shared" si="51"/>
        <v>4.8854166666642413</v>
      </c>
      <c r="AB399" t="s">
        <v>623</v>
      </c>
      <c r="AC399">
        <v>633575</v>
      </c>
      <c r="AD399" t="s">
        <v>363</v>
      </c>
      <c r="AI399" s="2">
        <v>45014</v>
      </c>
      <c r="AJ399" t="s">
        <v>230</v>
      </c>
      <c r="AK399" t="s">
        <v>46</v>
      </c>
      <c r="AN399" s="24">
        <f t="shared" si="56"/>
        <v>1</v>
      </c>
      <c r="AP399" t="s">
        <v>2441</v>
      </c>
      <c r="AQ399" s="21">
        <v>45078.970833333333</v>
      </c>
      <c r="AR399" s="20">
        <v>2</v>
      </c>
      <c r="AS399" s="21">
        <v>45015</v>
      </c>
      <c r="AT399" s="21">
        <f t="shared" si="52"/>
        <v>45015.333333333336</v>
      </c>
      <c r="AU399" s="21">
        <f t="shared" si="49"/>
        <v>45015.416666666672</v>
      </c>
      <c r="AV399" s="21">
        <v>45019.509027777778</v>
      </c>
      <c r="AW399" s="1">
        <f t="shared" si="53"/>
        <v>45015.333333333336</v>
      </c>
      <c r="AX399">
        <v>3.984027777776646</v>
      </c>
      <c r="BA399">
        <f t="shared" si="54"/>
        <v>8.3333333333333329E-2</v>
      </c>
      <c r="BB399">
        <v>2</v>
      </c>
      <c r="BC399">
        <f t="shared" si="55"/>
        <v>20000</v>
      </c>
    </row>
    <row r="400" spans="1:55" x14ac:dyDescent="0.25">
      <c r="A400">
        <v>52906</v>
      </c>
      <c r="B400" t="s">
        <v>35</v>
      </c>
      <c r="C400" t="s">
        <v>36</v>
      </c>
      <c r="E400" t="str">
        <f t="shared" si="50"/>
        <v>EI-</v>
      </c>
      <c r="F400" t="s">
        <v>20</v>
      </c>
      <c r="G400" t="s">
        <v>51</v>
      </c>
      <c r="H400" t="s">
        <v>2184</v>
      </c>
      <c r="I400" t="s">
        <v>39</v>
      </c>
      <c r="J400" t="s">
        <v>68</v>
      </c>
      <c r="K400" s="1">
        <v>45215.495833333334</v>
      </c>
      <c r="L400" t="s">
        <v>41</v>
      </c>
      <c r="N400" s="2">
        <v>45211</v>
      </c>
      <c r="O400" s="2">
        <v>45211</v>
      </c>
      <c r="P400">
        <v>2</v>
      </c>
      <c r="Q400">
        <v>2</v>
      </c>
      <c r="R400">
        <v>2</v>
      </c>
      <c r="S400">
        <v>2</v>
      </c>
      <c r="T400">
        <v>100</v>
      </c>
      <c r="U400" s="1">
        <v>45210.463194444441</v>
      </c>
      <c r="V400" s="1">
        <v>45215.495833333334</v>
      </c>
      <c r="W400" t="s">
        <v>68</v>
      </c>
      <c r="Z400" s="13">
        <f t="shared" si="51"/>
        <v>5.0326388888934162</v>
      </c>
      <c r="AB400" t="s">
        <v>75</v>
      </c>
      <c r="AC400">
        <v>633520</v>
      </c>
      <c r="AD400" t="s">
        <v>2185</v>
      </c>
      <c r="AF400" t="s">
        <v>68</v>
      </c>
      <c r="AI400" s="2">
        <v>45210</v>
      </c>
      <c r="AJ400" t="s">
        <v>77</v>
      </c>
      <c r="AK400" t="s">
        <v>46</v>
      </c>
      <c r="AN400" s="24">
        <f t="shared" si="56"/>
        <v>1</v>
      </c>
      <c r="AP400" t="s">
        <v>2444</v>
      </c>
      <c r="AQ400" s="21">
        <v>45274.736111111109</v>
      </c>
      <c r="AR400" s="20">
        <v>2</v>
      </c>
      <c r="AS400" s="21">
        <v>45211</v>
      </c>
      <c r="AT400" s="21">
        <f t="shared" si="52"/>
        <v>45211.333333333336</v>
      </c>
      <c r="AU400" s="21">
        <f t="shared" si="49"/>
        <v>45211.416666666672</v>
      </c>
      <c r="AV400" s="21">
        <v>45215.495833333334</v>
      </c>
      <c r="AW400" s="1">
        <f t="shared" si="53"/>
        <v>45211.333333333336</v>
      </c>
      <c r="AX400">
        <v>3.9951388888875954</v>
      </c>
      <c r="BA400">
        <f t="shared" si="54"/>
        <v>8.3333333333333329E-2</v>
      </c>
      <c r="BB400">
        <v>2</v>
      </c>
      <c r="BC400">
        <f t="shared" si="55"/>
        <v>20000</v>
      </c>
    </row>
    <row r="401" spans="1:55" x14ac:dyDescent="0.25">
      <c r="A401">
        <v>43830</v>
      </c>
      <c r="B401" t="s">
        <v>35</v>
      </c>
      <c r="C401" t="s">
        <v>36</v>
      </c>
      <c r="E401" t="str">
        <f t="shared" si="50"/>
        <v>RE-</v>
      </c>
      <c r="F401" t="s">
        <v>20</v>
      </c>
      <c r="G401" t="s">
        <v>37</v>
      </c>
      <c r="H401" t="s">
        <v>1026</v>
      </c>
      <c r="I401" t="s">
        <v>39</v>
      </c>
      <c r="J401" t="s">
        <v>297</v>
      </c>
      <c r="K401" s="1">
        <v>45038.74722222222</v>
      </c>
      <c r="L401" t="s">
        <v>41</v>
      </c>
      <c r="N401" s="2">
        <v>45033</v>
      </c>
      <c r="O401" s="2">
        <v>45033</v>
      </c>
      <c r="P401">
        <v>2</v>
      </c>
      <c r="Q401">
        <v>2</v>
      </c>
      <c r="R401">
        <v>2</v>
      </c>
      <c r="S401">
        <v>2</v>
      </c>
      <c r="T401">
        <v>100</v>
      </c>
      <c r="U401" s="1">
        <v>45033.688194444447</v>
      </c>
      <c r="V401" s="1">
        <v>45038.74722222222</v>
      </c>
      <c r="W401" t="s">
        <v>100</v>
      </c>
      <c r="Z401" s="13">
        <f t="shared" si="51"/>
        <v>5.0590277777737356</v>
      </c>
      <c r="AB401" t="s">
        <v>366</v>
      </c>
      <c r="AC401" t="s">
        <v>584</v>
      </c>
      <c r="AD401" t="s">
        <v>367</v>
      </c>
      <c r="AI401" s="2">
        <v>45033</v>
      </c>
      <c r="AJ401" t="s">
        <v>81</v>
      </c>
      <c r="AK401" t="s">
        <v>46</v>
      </c>
      <c r="AN401" s="24">
        <f t="shared" si="56"/>
        <v>1</v>
      </c>
      <c r="AP401" t="s">
        <v>2441</v>
      </c>
      <c r="AQ401" s="21">
        <v>45015.488194444442</v>
      </c>
      <c r="AR401" s="20">
        <v>2</v>
      </c>
      <c r="AS401" s="21">
        <v>45033</v>
      </c>
      <c r="AT401" s="21">
        <f t="shared" si="52"/>
        <v>45033.333333333336</v>
      </c>
      <c r="AU401" s="21">
        <f t="shared" si="49"/>
        <v>45033.416666666672</v>
      </c>
      <c r="AV401" s="21">
        <v>45038.74722222222</v>
      </c>
      <c r="AW401" s="1">
        <f t="shared" si="53"/>
        <v>45033.333333333336</v>
      </c>
      <c r="AX401">
        <v>4.0104166666715173</v>
      </c>
      <c r="BA401">
        <f t="shared" si="54"/>
        <v>8.3333333333333329E-2</v>
      </c>
      <c r="BB401">
        <v>2</v>
      </c>
      <c r="BC401">
        <f t="shared" si="55"/>
        <v>20000</v>
      </c>
    </row>
    <row r="402" spans="1:55" x14ac:dyDescent="0.25">
      <c r="A402">
        <v>46411</v>
      </c>
      <c r="B402" t="s">
        <v>35</v>
      </c>
      <c r="C402" t="s">
        <v>36</v>
      </c>
      <c r="E402" t="str">
        <f t="shared" si="50"/>
        <v>RE-</v>
      </c>
      <c r="F402" t="s">
        <v>20</v>
      </c>
      <c r="G402" t="s">
        <v>47</v>
      </c>
      <c r="H402" t="s">
        <v>1474</v>
      </c>
      <c r="I402" t="s">
        <v>39</v>
      </c>
      <c r="J402" t="s">
        <v>239</v>
      </c>
      <c r="K402" s="1">
        <v>45090.645138888889</v>
      </c>
      <c r="L402" t="s">
        <v>41</v>
      </c>
      <c r="N402" s="2">
        <v>45084</v>
      </c>
      <c r="O402" s="2">
        <v>45084</v>
      </c>
      <c r="P402">
        <v>2</v>
      </c>
      <c r="Q402">
        <v>2</v>
      </c>
      <c r="R402">
        <v>2</v>
      </c>
      <c r="S402">
        <v>2</v>
      </c>
      <c r="T402">
        <v>100</v>
      </c>
      <c r="U402" s="1">
        <v>45085.536111111112</v>
      </c>
      <c r="V402" s="1">
        <v>45090.645138888889</v>
      </c>
      <c r="W402" t="s">
        <v>100</v>
      </c>
      <c r="Z402" s="13">
        <f t="shared" si="51"/>
        <v>5.109027777776646</v>
      </c>
      <c r="AB402" t="s">
        <v>65</v>
      </c>
      <c r="AC402" t="s">
        <v>66</v>
      </c>
      <c r="AD402" t="s">
        <v>277</v>
      </c>
      <c r="AI402" s="2">
        <v>45085</v>
      </c>
      <c r="AJ402" t="s">
        <v>69</v>
      </c>
      <c r="AK402" t="s">
        <v>46</v>
      </c>
      <c r="AN402" s="24">
        <f t="shared" si="56"/>
        <v>1</v>
      </c>
      <c r="AP402" t="s">
        <v>2441</v>
      </c>
      <c r="AQ402" s="21">
        <v>45181.470138888886</v>
      </c>
      <c r="AR402" s="20">
        <v>2</v>
      </c>
      <c r="AS402" s="21">
        <v>45084</v>
      </c>
      <c r="AT402" s="21">
        <f t="shared" si="52"/>
        <v>45084.333333333336</v>
      </c>
      <c r="AU402" s="21">
        <f t="shared" si="49"/>
        <v>45084.416666666672</v>
      </c>
      <c r="AV402" s="21">
        <v>45090.645138888889</v>
      </c>
      <c r="AW402" s="1">
        <f t="shared" si="53"/>
        <v>45084.333333333336</v>
      </c>
      <c r="AX402">
        <v>4.0111111111109494</v>
      </c>
      <c r="BA402">
        <f t="shared" si="54"/>
        <v>8.3333333333333329E-2</v>
      </c>
      <c r="BB402">
        <v>2</v>
      </c>
      <c r="BC402">
        <f t="shared" si="55"/>
        <v>20000</v>
      </c>
    </row>
    <row r="403" spans="1:55" x14ac:dyDescent="0.25">
      <c r="A403">
        <v>45125</v>
      </c>
      <c r="B403" t="s">
        <v>35</v>
      </c>
      <c r="C403" t="s">
        <v>36</v>
      </c>
      <c r="E403" t="str">
        <f t="shared" si="50"/>
        <v>RE-</v>
      </c>
      <c r="F403" t="s">
        <v>20</v>
      </c>
      <c r="G403" t="s">
        <v>37</v>
      </c>
      <c r="H403" t="s">
        <v>1199</v>
      </c>
      <c r="I403" t="s">
        <v>39</v>
      </c>
      <c r="J403" t="s">
        <v>185</v>
      </c>
      <c r="K403" s="1">
        <v>45064.03125</v>
      </c>
      <c r="L403" t="s">
        <v>41</v>
      </c>
      <c r="N403" s="2">
        <v>45052</v>
      </c>
      <c r="O403" s="2">
        <v>45052</v>
      </c>
      <c r="P403">
        <v>2</v>
      </c>
      <c r="Q403">
        <v>2</v>
      </c>
      <c r="R403">
        <v>2</v>
      </c>
      <c r="S403">
        <v>2</v>
      </c>
      <c r="T403">
        <v>100</v>
      </c>
      <c r="U403" s="1">
        <v>45058.681944444441</v>
      </c>
      <c r="V403" s="1">
        <v>45064.03125</v>
      </c>
      <c r="W403" t="s">
        <v>100</v>
      </c>
      <c r="Z403" s="13">
        <f t="shared" si="51"/>
        <v>5.3493055555591127</v>
      </c>
      <c r="AB403" t="s">
        <v>309</v>
      </c>
      <c r="AC403">
        <v>633549</v>
      </c>
      <c r="AD403" t="s">
        <v>654</v>
      </c>
      <c r="AI403" s="2">
        <v>45058</v>
      </c>
      <c r="AJ403" t="s">
        <v>311</v>
      </c>
      <c r="AK403" t="s">
        <v>46</v>
      </c>
      <c r="AN403" s="24">
        <f t="shared" si="56"/>
        <v>1</v>
      </c>
      <c r="AP403" t="s">
        <v>2441</v>
      </c>
      <c r="AQ403" s="21">
        <v>45009.637499999997</v>
      </c>
      <c r="AR403" s="20">
        <v>2</v>
      </c>
      <c r="AS403" s="21">
        <v>45052</v>
      </c>
      <c r="AT403" s="21">
        <f t="shared" si="52"/>
        <v>45052.333333333336</v>
      </c>
      <c r="AU403" s="21">
        <f t="shared" si="49"/>
        <v>45052.416666666672</v>
      </c>
      <c r="AV403" s="21">
        <v>45064.03125</v>
      </c>
      <c r="AW403" s="1">
        <f t="shared" si="53"/>
        <v>45052.333333333336</v>
      </c>
      <c r="AX403">
        <v>4.023611111115315</v>
      </c>
      <c r="BA403">
        <f t="shared" si="54"/>
        <v>8.3333333333333329E-2</v>
      </c>
      <c r="BB403">
        <v>2</v>
      </c>
      <c r="BC403">
        <f t="shared" si="55"/>
        <v>20000</v>
      </c>
    </row>
    <row r="404" spans="1:55" x14ac:dyDescent="0.25">
      <c r="A404">
        <v>44625</v>
      </c>
      <c r="B404" t="s">
        <v>35</v>
      </c>
      <c r="C404" t="s">
        <v>36</v>
      </c>
      <c r="E404" t="str">
        <f t="shared" si="50"/>
        <v>RE-</v>
      </c>
      <c r="F404" t="s">
        <v>20</v>
      </c>
      <c r="G404" t="s">
        <v>51</v>
      </c>
      <c r="H404" t="s">
        <v>1136</v>
      </c>
      <c r="I404" t="s">
        <v>39</v>
      </c>
      <c r="J404" t="s">
        <v>185</v>
      </c>
      <c r="K404" s="1">
        <v>45055.27847222222</v>
      </c>
      <c r="L404" t="s">
        <v>41</v>
      </c>
      <c r="N404" s="2">
        <v>45050</v>
      </c>
      <c r="O404" s="2">
        <v>45050</v>
      </c>
      <c r="P404">
        <v>2</v>
      </c>
      <c r="Q404">
        <v>2</v>
      </c>
      <c r="R404">
        <v>2</v>
      </c>
      <c r="S404">
        <v>2</v>
      </c>
      <c r="T404">
        <v>100</v>
      </c>
      <c r="U404" s="1">
        <v>45049.676388888889</v>
      </c>
      <c r="V404" s="1">
        <v>45055.27847222222</v>
      </c>
      <c r="W404" t="s">
        <v>100</v>
      </c>
      <c r="Z404" s="13">
        <f t="shared" si="51"/>
        <v>5.6020833333313931</v>
      </c>
      <c r="AB404" t="s">
        <v>234</v>
      </c>
      <c r="AC404" t="s">
        <v>54</v>
      </c>
      <c r="AD404" t="s">
        <v>80</v>
      </c>
      <c r="AI404" s="2">
        <v>45049</v>
      </c>
      <c r="AJ404" t="s">
        <v>161</v>
      </c>
      <c r="AK404" t="s">
        <v>46</v>
      </c>
      <c r="AN404" s="24">
        <f t="shared" si="56"/>
        <v>1</v>
      </c>
      <c r="AP404" t="s">
        <v>2444</v>
      </c>
      <c r="AQ404" s="21">
        <v>45182.395138888889</v>
      </c>
      <c r="AR404" s="20">
        <v>2</v>
      </c>
      <c r="AS404" s="21">
        <v>45050</v>
      </c>
      <c r="AT404" s="21">
        <f t="shared" si="52"/>
        <v>45050.333333333336</v>
      </c>
      <c r="AU404" s="21">
        <f t="shared" si="49"/>
        <v>45050.416666666672</v>
      </c>
      <c r="AV404" s="21">
        <v>45055.27847222222</v>
      </c>
      <c r="AW404" s="1">
        <f t="shared" si="53"/>
        <v>45050.333333333336</v>
      </c>
      <c r="AX404">
        <v>4.0291666666671517</v>
      </c>
      <c r="BA404">
        <f t="shared" si="54"/>
        <v>8.3333333333333329E-2</v>
      </c>
      <c r="BB404">
        <v>2</v>
      </c>
      <c r="BC404">
        <f t="shared" si="55"/>
        <v>20000</v>
      </c>
    </row>
    <row r="405" spans="1:55" x14ac:dyDescent="0.25">
      <c r="A405">
        <v>49774</v>
      </c>
      <c r="B405" t="s">
        <v>35</v>
      </c>
      <c r="C405" t="s">
        <v>36</v>
      </c>
      <c r="E405" t="str">
        <f t="shared" si="50"/>
        <v>EI-</v>
      </c>
      <c r="F405" t="s">
        <v>20</v>
      </c>
      <c r="G405" t="s">
        <v>37</v>
      </c>
      <c r="H405" t="s">
        <v>62</v>
      </c>
      <c r="I405" t="s">
        <v>39</v>
      </c>
      <c r="J405" t="s">
        <v>50</v>
      </c>
      <c r="K405" s="1">
        <v>45156.39166666667</v>
      </c>
      <c r="L405" t="s">
        <v>41</v>
      </c>
      <c r="N405" s="2">
        <v>45150</v>
      </c>
      <c r="O405" s="2">
        <v>45150</v>
      </c>
      <c r="P405">
        <v>2</v>
      </c>
      <c r="Q405">
        <v>2</v>
      </c>
      <c r="R405">
        <v>2</v>
      </c>
      <c r="S405">
        <v>2</v>
      </c>
      <c r="T405">
        <v>100</v>
      </c>
      <c r="U405" s="1">
        <v>45150.65347222222</v>
      </c>
      <c r="V405" s="1">
        <v>45156.39166666667</v>
      </c>
      <c r="W405" t="s">
        <v>50</v>
      </c>
      <c r="Z405" s="13">
        <f t="shared" si="51"/>
        <v>5.7381944444496185</v>
      </c>
      <c r="AB405" t="s">
        <v>1787</v>
      </c>
      <c r="AC405" t="s">
        <v>54</v>
      </c>
      <c r="AD405" t="s">
        <v>43</v>
      </c>
      <c r="AI405" s="2">
        <v>45149</v>
      </c>
      <c r="AJ405" t="s">
        <v>43</v>
      </c>
      <c r="AK405" t="s">
        <v>46</v>
      </c>
      <c r="AN405" s="24">
        <f t="shared" si="56"/>
        <v>1</v>
      </c>
      <c r="AP405" t="s">
        <v>2441</v>
      </c>
      <c r="AQ405" s="21">
        <v>44954.665277777778</v>
      </c>
      <c r="AR405" s="20">
        <v>2</v>
      </c>
      <c r="AS405" s="21">
        <v>45150</v>
      </c>
      <c r="AT405" s="21">
        <f t="shared" si="52"/>
        <v>45150.333333333336</v>
      </c>
      <c r="AU405" s="21">
        <f t="shared" si="49"/>
        <v>45150.416666666672</v>
      </c>
      <c r="AV405" s="21">
        <v>45156.39166666667</v>
      </c>
      <c r="AW405" s="1">
        <f t="shared" si="53"/>
        <v>45150.333333333336</v>
      </c>
      <c r="AX405">
        <v>4.0305555555532919</v>
      </c>
      <c r="BA405">
        <f t="shared" si="54"/>
        <v>8.3333333333333329E-2</v>
      </c>
      <c r="BB405">
        <v>2</v>
      </c>
      <c r="BC405">
        <f t="shared" si="55"/>
        <v>20000</v>
      </c>
    </row>
    <row r="406" spans="1:55" x14ac:dyDescent="0.25">
      <c r="A406">
        <v>49754</v>
      </c>
      <c r="B406" t="s">
        <v>35</v>
      </c>
      <c r="C406" t="s">
        <v>36</v>
      </c>
      <c r="E406" t="str">
        <f t="shared" si="50"/>
        <v>EI-</v>
      </c>
      <c r="F406" t="s">
        <v>20</v>
      </c>
      <c r="G406" t="s">
        <v>37</v>
      </c>
      <c r="H406" t="s">
        <v>1894</v>
      </c>
      <c r="I406" t="s">
        <v>39</v>
      </c>
      <c r="J406" t="s">
        <v>50</v>
      </c>
      <c r="K406" s="1">
        <v>45156.382638888892</v>
      </c>
      <c r="L406" t="s">
        <v>41</v>
      </c>
      <c r="N406" s="2">
        <v>45151</v>
      </c>
      <c r="O406" s="2">
        <v>45151</v>
      </c>
      <c r="P406">
        <v>2</v>
      </c>
      <c r="Q406">
        <v>2</v>
      </c>
      <c r="R406">
        <v>2</v>
      </c>
      <c r="S406">
        <v>2</v>
      </c>
      <c r="T406">
        <v>100</v>
      </c>
      <c r="U406" s="1">
        <v>45150.597222222219</v>
      </c>
      <c r="V406" s="1">
        <v>45156.382638888892</v>
      </c>
      <c r="W406" t="s">
        <v>50</v>
      </c>
      <c r="Y406" t="s">
        <v>1895</v>
      </c>
      <c r="Z406" s="13">
        <f t="shared" si="51"/>
        <v>5.7854166666729725</v>
      </c>
      <c r="AB406" t="s">
        <v>1435</v>
      </c>
      <c r="AC406" t="s">
        <v>194</v>
      </c>
      <c r="AD406" t="s">
        <v>195</v>
      </c>
      <c r="AF406" t="s">
        <v>50</v>
      </c>
      <c r="AI406" s="2">
        <v>45150</v>
      </c>
      <c r="AJ406" t="s">
        <v>81</v>
      </c>
      <c r="AK406" t="s">
        <v>46</v>
      </c>
      <c r="AN406" s="24">
        <f t="shared" si="56"/>
        <v>1</v>
      </c>
      <c r="AP406" t="s">
        <v>2444</v>
      </c>
      <c r="AQ406" s="21">
        <v>45219.445833333331</v>
      </c>
      <c r="AR406" s="20">
        <v>2</v>
      </c>
      <c r="AS406" s="21">
        <v>45151</v>
      </c>
      <c r="AT406" s="21">
        <f t="shared" si="52"/>
        <v>45151.333333333336</v>
      </c>
      <c r="AU406" s="21">
        <f t="shared" si="49"/>
        <v>45151.416666666672</v>
      </c>
      <c r="AV406" s="21">
        <v>45156.382638888892</v>
      </c>
      <c r="AW406" s="1">
        <f t="shared" si="53"/>
        <v>45151.333333333336</v>
      </c>
      <c r="AX406">
        <v>4.0326388888934162</v>
      </c>
      <c r="BA406">
        <f t="shared" si="54"/>
        <v>8.3333333333333329E-2</v>
      </c>
      <c r="BB406">
        <v>2</v>
      </c>
      <c r="BC406">
        <f t="shared" si="55"/>
        <v>20000</v>
      </c>
    </row>
    <row r="407" spans="1:55" x14ac:dyDescent="0.25">
      <c r="A407">
        <v>46401</v>
      </c>
      <c r="B407" t="s">
        <v>35</v>
      </c>
      <c r="C407" t="s">
        <v>36</v>
      </c>
      <c r="E407" t="str">
        <f t="shared" si="50"/>
        <v>RE-</v>
      </c>
      <c r="F407" t="s">
        <v>20</v>
      </c>
      <c r="G407" t="s">
        <v>115</v>
      </c>
      <c r="H407" t="s">
        <v>1469</v>
      </c>
      <c r="I407" t="s">
        <v>39</v>
      </c>
      <c r="J407" t="s">
        <v>239</v>
      </c>
      <c r="K407" s="1">
        <v>45090.602777777778</v>
      </c>
      <c r="L407" t="s">
        <v>41</v>
      </c>
      <c r="N407" s="2">
        <v>45084</v>
      </c>
      <c r="O407" s="2">
        <v>45084</v>
      </c>
      <c r="P407">
        <v>2</v>
      </c>
      <c r="Q407">
        <v>2</v>
      </c>
      <c r="R407">
        <v>2</v>
      </c>
      <c r="S407">
        <v>2</v>
      </c>
      <c r="T407">
        <v>100</v>
      </c>
      <c r="U407" s="1">
        <v>45084.785416666666</v>
      </c>
      <c r="V407" s="1">
        <v>45090.602777777778</v>
      </c>
      <c r="W407" t="s">
        <v>100</v>
      </c>
      <c r="Z407" s="13">
        <f t="shared" si="51"/>
        <v>5.8173611111124046</v>
      </c>
      <c r="AB407" t="s">
        <v>1470</v>
      </c>
      <c r="AC407">
        <v>633426</v>
      </c>
      <c r="AD407" t="s">
        <v>1471</v>
      </c>
      <c r="AI407" s="2">
        <v>45084</v>
      </c>
      <c r="AJ407" t="s">
        <v>1472</v>
      </c>
      <c r="AK407" t="s">
        <v>46</v>
      </c>
      <c r="AN407" s="24">
        <f t="shared" si="56"/>
        <v>1</v>
      </c>
      <c r="AP407" t="s">
        <v>2441</v>
      </c>
      <c r="AQ407" s="21">
        <v>44981.64166666667</v>
      </c>
      <c r="AR407" s="20">
        <v>2</v>
      </c>
      <c r="AS407" s="21">
        <v>45084</v>
      </c>
      <c r="AT407" s="21">
        <f t="shared" si="52"/>
        <v>45084.333333333336</v>
      </c>
      <c r="AU407" s="21">
        <f t="shared" si="49"/>
        <v>45084.416666666672</v>
      </c>
      <c r="AV407" s="21">
        <v>45090.602777777778</v>
      </c>
      <c r="AW407" s="1">
        <f t="shared" si="53"/>
        <v>45084.333333333336</v>
      </c>
      <c r="AX407">
        <v>4.0499999999956344</v>
      </c>
      <c r="BA407">
        <f t="shared" si="54"/>
        <v>8.3333333333333329E-2</v>
      </c>
      <c r="BB407">
        <v>2</v>
      </c>
      <c r="BC407">
        <f t="shared" si="55"/>
        <v>20000</v>
      </c>
    </row>
    <row r="408" spans="1:55" x14ac:dyDescent="0.25">
      <c r="A408">
        <v>41190</v>
      </c>
      <c r="B408" t="s">
        <v>35</v>
      </c>
      <c r="C408" t="s">
        <v>36</v>
      </c>
      <c r="E408" t="str">
        <f t="shared" si="50"/>
        <v>EM-</v>
      </c>
      <c r="F408" t="s">
        <v>20</v>
      </c>
      <c r="G408" t="s">
        <v>37</v>
      </c>
      <c r="H408" t="s">
        <v>504</v>
      </c>
      <c r="I408" t="s">
        <v>39</v>
      </c>
      <c r="J408" t="s">
        <v>334</v>
      </c>
      <c r="K408" s="1">
        <v>44984.597916666666</v>
      </c>
      <c r="L408" t="s">
        <v>41</v>
      </c>
      <c r="N408" s="2">
        <v>44978</v>
      </c>
      <c r="O408" s="2">
        <v>44978</v>
      </c>
      <c r="P408">
        <v>2</v>
      </c>
      <c r="Q408">
        <v>2</v>
      </c>
      <c r="R408">
        <v>2</v>
      </c>
      <c r="S408">
        <v>2</v>
      </c>
      <c r="T408">
        <v>100</v>
      </c>
      <c r="U408" s="1">
        <v>44978.636805555558</v>
      </c>
      <c r="V408" s="1">
        <v>44984.597916666666</v>
      </c>
      <c r="W408" t="s">
        <v>334</v>
      </c>
      <c r="Z408" s="13">
        <f t="shared" si="51"/>
        <v>5.961111111108039</v>
      </c>
      <c r="AB408" t="s">
        <v>75</v>
      </c>
      <c r="AC408">
        <v>633520</v>
      </c>
      <c r="AD408" t="s">
        <v>77</v>
      </c>
      <c r="AI408" s="2">
        <v>44978</v>
      </c>
      <c r="AJ408" t="s">
        <v>77</v>
      </c>
      <c r="AK408" t="s">
        <v>46</v>
      </c>
      <c r="AN408" s="24">
        <f t="shared" si="56"/>
        <v>1</v>
      </c>
      <c r="AP408" t="s">
        <v>2442</v>
      </c>
      <c r="AQ408" s="21">
        <v>45111.820833333331</v>
      </c>
      <c r="AR408" s="20">
        <v>2</v>
      </c>
      <c r="AS408" s="21">
        <v>44978</v>
      </c>
      <c r="AT408" s="21">
        <f t="shared" si="52"/>
        <v>44978.333333333336</v>
      </c>
      <c r="AU408" s="21">
        <f t="shared" si="49"/>
        <v>44978.416666666672</v>
      </c>
      <c r="AV408" s="21">
        <v>44984.597916666666</v>
      </c>
      <c r="AW408" s="1">
        <f t="shared" si="53"/>
        <v>44978.333333333336</v>
      </c>
      <c r="AX408">
        <v>4.0631944444467081</v>
      </c>
      <c r="BA408">
        <f t="shared" si="54"/>
        <v>8.3333333333333329E-2</v>
      </c>
      <c r="BB408">
        <v>2</v>
      </c>
      <c r="BC408">
        <f t="shared" si="55"/>
        <v>20000</v>
      </c>
    </row>
    <row r="409" spans="1:55" x14ac:dyDescent="0.25">
      <c r="A409">
        <v>41192</v>
      </c>
      <c r="B409" t="s">
        <v>35</v>
      </c>
      <c r="C409" t="s">
        <v>36</v>
      </c>
      <c r="E409" t="str">
        <f t="shared" si="50"/>
        <v>GC-</v>
      </c>
      <c r="F409" t="s">
        <v>20</v>
      </c>
      <c r="G409" t="s">
        <v>37</v>
      </c>
      <c r="H409" t="s">
        <v>131</v>
      </c>
      <c r="I409" t="s">
        <v>39</v>
      </c>
      <c r="J409" t="s">
        <v>121</v>
      </c>
      <c r="K409" s="1">
        <v>44984.612500000003</v>
      </c>
      <c r="L409" t="s">
        <v>41</v>
      </c>
      <c r="N409" s="2">
        <v>44978</v>
      </c>
      <c r="O409" s="2">
        <v>44978</v>
      </c>
      <c r="P409">
        <v>2</v>
      </c>
      <c r="Q409">
        <v>2</v>
      </c>
      <c r="R409">
        <v>2</v>
      </c>
      <c r="S409">
        <v>2</v>
      </c>
      <c r="T409">
        <v>100</v>
      </c>
      <c r="U409" s="1">
        <v>44978.638194444444</v>
      </c>
      <c r="V409" s="1">
        <v>44984.612500000003</v>
      </c>
      <c r="W409" t="s">
        <v>121</v>
      </c>
      <c r="Z409" s="13">
        <f t="shared" si="51"/>
        <v>5.9743055555591127</v>
      </c>
      <c r="AB409" t="s">
        <v>71</v>
      </c>
      <c r="AC409">
        <v>633359</v>
      </c>
      <c r="AD409" t="s">
        <v>72</v>
      </c>
      <c r="AF409" t="s">
        <v>121</v>
      </c>
      <c r="AI409" s="2">
        <v>44978</v>
      </c>
      <c r="AJ409" t="s">
        <v>73</v>
      </c>
      <c r="AK409" t="s">
        <v>46</v>
      </c>
      <c r="AN409" s="24">
        <f t="shared" si="56"/>
        <v>1</v>
      </c>
      <c r="AP409" t="s">
        <v>2441</v>
      </c>
      <c r="AQ409" s="21">
        <v>45104.830555555556</v>
      </c>
      <c r="AR409" s="20">
        <v>2</v>
      </c>
      <c r="AS409" s="21">
        <v>44978</v>
      </c>
      <c r="AT409" s="21">
        <f t="shared" si="52"/>
        <v>44978.333333333336</v>
      </c>
      <c r="AU409" s="21">
        <f t="shared" si="49"/>
        <v>44978.416666666672</v>
      </c>
      <c r="AV409" s="21">
        <v>44984.612500000003</v>
      </c>
      <c r="AW409" s="1">
        <f t="shared" si="53"/>
        <v>44978.333333333336</v>
      </c>
      <c r="AX409">
        <v>4.0673611111124046</v>
      </c>
      <c r="BA409">
        <f t="shared" si="54"/>
        <v>8.3333333333333329E-2</v>
      </c>
      <c r="BB409">
        <v>2</v>
      </c>
      <c r="BC409">
        <f t="shared" si="55"/>
        <v>20000</v>
      </c>
    </row>
    <row r="410" spans="1:55" x14ac:dyDescent="0.25">
      <c r="A410">
        <v>44239</v>
      </c>
      <c r="B410" t="s">
        <v>35</v>
      </c>
      <c r="C410" t="s">
        <v>36</v>
      </c>
      <c r="E410" t="str">
        <f t="shared" si="50"/>
        <v>EI-</v>
      </c>
      <c r="F410" t="s">
        <v>20</v>
      </c>
      <c r="G410" t="s">
        <v>51</v>
      </c>
      <c r="H410" t="s">
        <v>1094</v>
      </c>
      <c r="I410" t="s">
        <v>39</v>
      </c>
      <c r="J410" t="s">
        <v>159</v>
      </c>
      <c r="K410" s="1">
        <v>45047.604861111111</v>
      </c>
      <c r="L410" t="s">
        <v>41</v>
      </c>
      <c r="N410" s="2">
        <v>45071</v>
      </c>
      <c r="O410" s="2">
        <v>45071</v>
      </c>
      <c r="P410">
        <v>2</v>
      </c>
      <c r="Q410">
        <v>2</v>
      </c>
      <c r="R410">
        <v>2</v>
      </c>
      <c r="S410">
        <v>2</v>
      </c>
      <c r="T410">
        <v>100</v>
      </c>
      <c r="U410" s="1">
        <v>45041.503472222219</v>
      </c>
      <c r="V410" s="1">
        <v>45047.604861111111</v>
      </c>
      <c r="W410" t="s">
        <v>159</v>
      </c>
      <c r="Z410" s="13">
        <f t="shared" si="51"/>
        <v>6.101388888891961</v>
      </c>
      <c r="AB410" t="s">
        <v>793</v>
      </c>
      <c r="AC410">
        <v>633532</v>
      </c>
      <c r="AD410" t="s">
        <v>109</v>
      </c>
      <c r="AF410" t="s">
        <v>92</v>
      </c>
      <c r="AI410" s="2">
        <v>45041</v>
      </c>
      <c r="AJ410" t="s">
        <v>110</v>
      </c>
      <c r="AK410" t="s">
        <v>46</v>
      </c>
      <c r="AN410" s="24" t="str">
        <f t="shared" si="56"/>
        <v xml:space="preserve"> </v>
      </c>
      <c r="AP410" t="s">
        <v>2444</v>
      </c>
      <c r="AQ410" s="21">
        <v>45065.885416666664</v>
      </c>
      <c r="AR410" s="20">
        <v>2</v>
      </c>
      <c r="AS410" s="21">
        <v>45071</v>
      </c>
      <c r="AT410" s="21">
        <f t="shared" si="52"/>
        <v>45071.333333333336</v>
      </c>
      <c r="AU410" s="21">
        <f t="shared" si="49"/>
        <v>45071.416666666672</v>
      </c>
      <c r="AV410" s="21">
        <v>45047.604861111111</v>
      </c>
      <c r="AW410" s="1">
        <f t="shared" si="53"/>
        <v>45071.333333333336</v>
      </c>
      <c r="AX410">
        <v>4.15625</v>
      </c>
      <c r="BA410">
        <f t="shared" si="54"/>
        <v>8.3333333333333329E-2</v>
      </c>
      <c r="BB410">
        <v>2</v>
      </c>
      <c r="BC410">
        <f t="shared" si="55"/>
        <v>20000</v>
      </c>
    </row>
    <row r="411" spans="1:55" x14ac:dyDescent="0.25">
      <c r="A411">
        <v>51063</v>
      </c>
      <c r="B411" t="s">
        <v>35</v>
      </c>
      <c r="C411" t="s">
        <v>36</v>
      </c>
      <c r="E411" t="str">
        <f t="shared" si="50"/>
        <v>RE-</v>
      </c>
      <c r="F411" t="s">
        <v>20</v>
      </c>
      <c r="G411" t="s">
        <v>47</v>
      </c>
      <c r="H411" t="s">
        <v>2014</v>
      </c>
      <c r="I411" t="s">
        <v>39</v>
      </c>
      <c r="J411" t="s">
        <v>185</v>
      </c>
      <c r="K411" s="1">
        <v>45180.669444444444</v>
      </c>
      <c r="L411" t="s">
        <v>41</v>
      </c>
      <c r="N411" s="2">
        <v>45174</v>
      </c>
      <c r="O411" s="2">
        <v>45180</v>
      </c>
      <c r="P411">
        <v>2</v>
      </c>
      <c r="Q411">
        <v>2</v>
      </c>
      <c r="R411">
        <v>2</v>
      </c>
      <c r="S411">
        <v>2</v>
      </c>
      <c r="T411">
        <v>100</v>
      </c>
      <c r="U411" s="1">
        <v>45174.533333333333</v>
      </c>
      <c r="V411" s="1">
        <v>45180.669444444444</v>
      </c>
      <c r="W411" t="s">
        <v>185</v>
      </c>
      <c r="Z411" s="13">
        <f t="shared" si="51"/>
        <v>6.1361111111109494</v>
      </c>
      <c r="AB411" t="s">
        <v>468</v>
      </c>
      <c r="AC411" t="s">
        <v>54</v>
      </c>
      <c r="AD411" t="s">
        <v>469</v>
      </c>
      <c r="AF411" t="s">
        <v>239</v>
      </c>
      <c r="AI411" s="2">
        <v>45174</v>
      </c>
      <c r="AJ411" t="s">
        <v>469</v>
      </c>
      <c r="AK411" t="s">
        <v>46</v>
      </c>
      <c r="AN411" s="24">
        <f t="shared" si="56"/>
        <v>1</v>
      </c>
      <c r="AP411" t="s">
        <v>2444</v>
      </c>
      <c r="AQ411" s="21">
        <v>45065.879166666666</v>
      </c>
      <c r="AR411" s="20">
        <v>2</v>
      </c>
      <c r="AS411" s="21">
        <v>45174</v>
      </c>
      <c r="AT411" s="21">
        <f t="shared" si="52"/>
        <v>45174.333333333336</v>
      </c>
      <c r="AU411" s="21">
        <f t="shared" si="49"/>
        <v>45174.416666666672</v>
      </c>
      <c r="AV411" s="21">
        <v>45180.669444444444</v>
      </c>
      <c r="AW411" s="1">
        <f t="shared" si="53"/>
        <v>45174.333333333336</v>
      </c>
      <c r="AX411">
        <v>4.1687500000043656</v>
      </c>
      <c r="BA411">
        <f t="shared" si="54"/>
        <v>8.3333333333333329E-2</v>
      </c>
      <c r="BB411">
        <v>2</v>
      </c>
      <c r="BC411">
        <f t="shared" si="55"/>
        <v>20000</v>
      </c>
    </row>
    <row r="412" spans="1:55" x14ac:dyDescent="0.25">
      <c r="A412">
        <v>51323</v>
      </c>
      <c r="B412" t="s">
        <v>35</v>
      </c>
      <c r="C412" t="s">
        <v>36</v>
      </c>
      <c r="E412" t="str">
        <f t="shared" si="50"/>
        <v>EI-</v>
      </c>
      <c r="F412" t="s">
        <v>20</v>
      </c>
      <c r="G412" t="s">
        <v>47</v>
      </c>
      <c r="H412" t="s">
        <v>2040</v>
      </c>
      <c r="I412" t="s">
        <v>39</v>
      </c>
      <c r="J412" t="s">
        <v>92</v>
      </c>
      <c r="K412" s="1">
        <v>45183.716666666667</v>
      </c>
      <c r="L412" t="s">
        <v>41</v>
      </c>
      <c r="N412" s="2">
        <v>45180</v>
      </c>
      <c r="O412" s="2">
        <v>45180</v>
      </c>
      <c r="P412">
        <v>2</v>
      </c>
      <c r="Q412">
        <v>2</v>
      </c>
      <c r="R412">
        <v>2</v>
      </c>
      <c r="S412">
        <v>2</v>
      </c>
      <c r="T412">
        <v>100</v>
      </c>
      <c r="U412" s="1">
        <v>45177.413888888892</v>
      </c>
      <c r="V412" s="1">
        <v>45183.716666666667</v>
      </c>
      <c r="W412" t="s">
        <v>92</v>
      </c>
      <c r="Z412" s="13">
        <f t="shared" si="51"/>
        <v>6.3027777777751908</v>
      </c>
      <c r="AB412" t="s">
        <v>1194</v>
      </c>
      <c r="AC412">
        <v>633992</v>
      </c>
      <c r="AD412" t="s">
        <v>427</v>
      </c>
      <c r="AF412" t="s">
        <v>92</v>
      </c>
      <c r="AI412" s="2">
        <v>45177</v>
      </c>
      <c r="AJ412" t="s">
        <v>375</v>
      </c>
      <c r="AK412" t="s">
        <v>46</v>
      </c>
      <c r="AN412" s="24">
        <f t="shared" si="56"/>
        <v>1</v>
      </c>
      <c r="AP412" t="s">
        <v>2444</v>
      </c>
      <c r="AQ412" s="21">
        <v>45275.38958333333</v>
      </c>
      <c r="AR412" s="20">
        <v>2</v>
      </c>
      <c r="AS412" s="21">
        <v>45180</v>
      </c>
      <c r="AT412" s="21">
        <f t="shared" si="52"/>
        <v>45180.333333333336</v>
      </c>
      <c r="AU412" s="21">
        <f t="shared" si="49"/>
        <v>45180.416666666672</v>
      </c>
      <c r="AV412" s="21">
        <v>45183.716666666667</v>
      </c>
      <c r="AW412" s="1">
        <f t="shared" si="53"/>
        <v>45180.333333333336</v>
      </c>
      <c r="AX412">
        <v>4.1854166666671517</v>
      </c>
      <c r="BA412">
        <f t="shared" si="54"/>
        <v>8.3333333333333329E-2</v>
      </c>
      <c r="BB412">
        <v>2</v>
      </c>
      <c r="BC412">
        <f t="shared" si="55"/>
        <v>20000</v>
      </c>
    </row>
    <row r="413" spans="1:55" x14ac:dyDescent="0.25">
      <c r="A413">
        <v>48881</v>
      </c>
      <c r="B413" t="s">
        <v>35</v>
      </c>
      <c r="C413" t="s">
        <v>36</v>
      </c>
      <c r="E413" t="str">
        <f t="shared" si="50"/>
        <v>GC-</v>
      </c>
      <c r="F413" t="s">
        <v>20</v>
      </c>
      <c r="G413" t="s">
        <v>51</v>
      </c>
      <c r="H413" t="s">
        <v>1804</v>
      </c>
      <c r="I413" t="s">
        <v>39</v>
      </c>
      <c r="J413" t="s">
        <v>92</v>
      </c>
      <c r="K413" s="1">
        <v>45140.823611111111</v>
      </c>
      <c r="L413" t="s">
        <v>41</v>
      </c>
      <c r="N413" s="2">
        <v>45137</v>
      </c>
      <c r="O413" s="2">
        <v>45137</v>
      </c>
      <c r="P413">
        <v>2</v>
      </c>
      <c r="Q413">
        <v>2</v>
      </c>
      <c r="R413">
        <v>2</v>
      </c>
      <c r="S413">
        <v>2</v>
      </c>
      <c r="T413">
        <v>100</v>
      </c>
      <c r="U413" s="1">
        <v>45134.462500000001</v>
      </c>
      <c r="V413" s="1">
        <v>45140.823611111111</v>
      </c>
      <c r="W413" t="s">
        <v>92</v>
      </c>
      <c r="Z413" s="13">
        <f t="shared" si="51"/>
        <v>6.3611111111094942</v>
      </c>
      <c r="AB413" t="s">
        <v>1128</v>
      </c>
      <c r="AC413">
        <v>633168</v>
      </c>
      <c r="AD413" t="s">
        <v>1805</v>
      </c>
      <c r="AF413" t="s">
        <v>92</v>
      </c>
      <c r="AI413" s="2">
        <v>45134</v>
      </c>
      <c r="AJ413" t="s">
        <v>1129</v>
      </c>
      <c r="AK413" t="s">
        <v>46</v>
      </c>
      <c r="AN413" s="24">
        <f t="shared" si="56"/>
        <v>1</v>
      </c>
      <c r="AP413" t="s">
        <v>2441</v>
      </c>
      <c r="AQ413" s="21">
        <v>45141.484027777777</v>
      </c>
      <c r="AR413" s="20">
        <v>2</v>
      </c>
      <c r="AS413" s="21">
        <v>45137</v>
      </c>
      <c r="AT413" s="21">
        <f t="shared" si="52"/>
        <v>45137.333333333336</v>
      </c>
      <c r="AU413" s="21">
        <f t="shared" si="49"/>
        <v>45137.416666666672</v>
      </c>
      <c r="AV413" s="21">
        <v>45140.823611111111</v>
      </c>
      <c r="AW413" s="1">
        <f t="shared" si="53"/>
        <v>45137.333333333336</v>
      </c>
      <c r="AX413">
        <v>4.2069444444423425</v>
      </c>
      <c r="BA413">
        <f t="shared" si="54"/>
        <v>8.3333333333333329E-2</v>
      </c>
      <c r="BB413">
        <v>2</v>
      </c>
      <c r="BC413">
        <f t="shared" si="55"/>
        <v>20000</v>
      </c>
    </row>
    <row r="414" spans="1:55" x14ac:dyDescent="0.25">
      <c r="A414">
        <v>43245</v>
      </c>
      <c r="B414" t="s">
        <v>35</v>
      </c>
      <c r="C414" t="s">
        <v>36</v>
      </c>
      <c r="E414" t="str">
        <f t="shared" si="50"/>
        <v>RE-</v>
      </c>
      <c r="F414" t="s">
        <v>20</v>
      </c>
      <c r="G414" t="s">
        <v>37</v>
      </c>
      <c r="H414" t="s">
        <v>1390</v>
      </c>
      <c r="I414" t="s">
        <v>39</v>
      </c>
      <c r="J414" t="s">
        <v>239</v>
      </c>
      <c r="K414" s="1">
        <v>45027.952777777777</v>
      </c>
      <c r="L414" t="s">
        <v>41</v>
      </c>
      <c r="N414" s="2">
        <v>45021</v>
      </c>
      <c r="O414" s="2">
        <v>45021</v>
      </c>
      <c r="P414">
        <v>2</v>
      </c>
      <c r="Q414">
        <v>2</v>
      </c>
      <c r="R414">
        <v>2</v>
      </c>
      <c r="S414">
        <v>2</v>
      </c>
      <c r="T414">
        <v>100</v>
      </c>
      <c r="U414" s="1">
        <v>45021.47152777778</v>
      </c>
      <c r="V414" s="1">
        <v>45027.952777777777</v>
      </c>
      <c r="W414" t="s">
        <v>100</v>
      </c>
      <c r="Z414" s="13">
        <f t="shared" si="51"/>
        <v>6.4812499999970896</v>
      </c>
      <c r="AB414" t="s">
        <v>950</v>
      </c>
      <c r="AC414">
        <v>633566</v>
      </c>
      <c r="AD414" t="s">
        <v>951</v>
      </c>
      <c r="AI414" s="2">
        <v>45021</v>
      </c>
      <c r="AJ414" t="s">
        <v>485</v>
      </c>
      <c r="AK414" t="s">
        <v>46</v>
      </c>
      <c r="AN414" s="24">
        <f t="shared" si="56"/>
        <v>1</v>
      </c>
      <c r="AP414" t="s">
        <v>2442</v>
      </c>
      <c r="AQ414" s="21">
        <v>45253.474305555559</v>
      </c>
      <c r="AR414" s="20">
        <v>2</v>
      </c>
      <c r="AS414" s="21">
        <v>45021</v>
      </c>
      <c r="AT414" s="21">
        <f t="shared" si="52"/>
        <v>45021.333333333336</v>
      </c>
      <c r="AU414" s="21">
        <f t="shared" si="49"/>
        <v>45021.416666666672</v>
      </c>
      <c r="AV414" s="21">
        <v>45027.952777777777</v>
      </c>
      <c r="AW414" s="1">
        <f t="shared" si="53"/>
        <v>45021.333333333336</v>
      </c>
      <c r="AX414">
        <v>4.2486111111065838</v>
      </c>
      <c r="BA414">
        <f t="shared" si="54"/>
        <v>8.3333333333333329E-2</v>
      </c>
      <c r="BB414">
        <v>2</v>
      </c>
      <c r="BC414">
        <f t="shared" si="55"/>
        <v>20000</v>
      </c>
    </row>
    <row r="415" spans="1:55" x14ac:dyDescent="0.25">
      <c r="A415">
        <v>40044</v>
      </c>
      <c r="B415" t="s">
        <v>35</v>
      </c>
      <c r="C415" t="s">
        <v>36</v>
      </c>
      <c r="E415" t="str">
        <f t="shared" si="50"/>
        <v>EI-</v>
      </c>
      <c r="F415" t="s">
        <v>20</v>
      </c>
      <c r="G415" t="s">
        <v>37</v>
      </c>
      <c r="H415" t="s">
        <v>600</v>
      </c>
      <c r="I415" t="s">
        <v>39</v>
      </c>
      <c r="J415" t="s">
        <v>159</v>
      </c>
      <c r="K415" s="1">
        <v>44951.345138888886</v>
      </c>
      <c r="L415" t="s">
        <v>41</v>
      </c>
      <c r="N415" s="2">
        <v>44944</v>
      </c>
      <c r="O415" s="2">
        <v>44944</v>
      </c>
      <c r="P415">
        <v>2</v>
      </c>
      <c r="Q415">
        <v>2</v>
      </c>
      <c r="R415">
        <v>2</v>
      </c>
      <c r="S415">
        <v>2</v>
      </c>
      <c r="T415">
        <v>100</v>
      </c>
      <c r="U415" s="1">
        <v>44944.65</v>
      </c>
      <c r="V415" s="1">
        <v>44951.345138888886</v>
      </c>
      <c r="W415" t="s">
        <v>159</v>
      </c>
      <c r="Z415" s="13">
        <f t="shared" si="51"/>
        <v>6.695138888884685</v>
      </c>
      <c r="AB415" t="s">
        <v>383</v>
      </c>
      <c r="AC415" t="s">
        <v>460</v>
      </c>
      <c r="AD415" t="s">
        <v>384</v>
      </c>
      <c r="AF415" t="s">
        <v>92</v>
      </c>
      <c r="AI415" s="2">
        <v>44944</v>
      </c>
      <c r="AJ415" t="s">
        <v>384</v>
      </c>
      <c r="AK415" t="s">
        <v>46</v>
      </c>
      <c r="AN415" s="24">
        <f t="shared" si="56"/>
        <v>1</v>
      </c>
      <c r="AP415" t="s">
        <v>2443</v>
      </c>
      <c r="AQ415" s="21">
        <v>45124.531944444447</v>
      </c>
      <c r="AR415" s="20">
        <v>2</v>
      </c>
      <c r="AS415" s="21">
        <v>44944</v>
      </c>
      <c r="AT415" s="21">
        <f t="shared" si="52"/>
        <v>44944.333333333336</v>
      </c>
      <c r="AU415" s="21">
        <f t="shared" si="49"/>
        <v>44944.416666666672</v>
      </c>
      <c r="AV415" s="21">
        <v>44951.345138888886</v>
      </c>
      <c r="AW415" s="1">
        <f t="shared" si="53"/>
        <v>44944.333333333336</v>
      </c>
      <c r="AX415">
        <v>4.2548611111124046</v>
      </c>
      <c r="BA415">
        <f t="shared" si="54"/>
        <v>8.3333333333333329E-2</v>
      </c>
      <c r="BB415">
        <v>2</v>
      </c>
      <c r="BC415">
        <f t="shared" si="55"/>
        <v>20000</v>
      </c>
    </row>
    <row r="416" spans="1:55" x14ac:dyDescent="0.25">
      <c r="A416">
        <v>46811</v>
      </c>
      <c r="B416" t="s">
        <v>35</v>
      </c>
      <c r="C416" t="s">
        <v>36</v>
      </c>
      <c r="E416" t="str">
        <f t="shared" si="50"/>
        <v>EM-</v>
      </c>
      <c r="F416" t="s">
        <v>20</v>
      </c>
      <c r="G416" t="s">
        <v>37</v>
      </c>
      <c r="H416" t="s">
        <v>1545</v>
      </c>
      <c r="I416" t="s">
        <v>39</v>
      </c>
      <c r="J416" t="s">
        <v>334</v>
      </c>
      <c r="K416" s="1">
        <v>45099.525694444441</v>
      </c>
      <c r="L416" t="s">
        <v>41</v>
      </c>
      <c r="N416" s="2">
        <v>45092</v>
      </c>
      <c r="O416" s="2">
        <v>45097</v>
      </c>
      <c r="P416">
        <v>2</v>
      </c>
      <c r="Q416">
        <v>2</v>
      </c>
      <c r="R416">
        <v>2</v>
      </c>
      <c r="S416">
        <v>2</v>
      </c>
      <c r="T416">
        <v>100</v>
      </c>
      <c r="U416" s="1">
        <v>45092.818055555559</v>
      </c>
      <c r="V416" s="1">
        <v>45099.525694444441</v>
      </c>
      <c r="W416" t="s">
        <v>334</v>
      </c>
      <c r="Z416" s="13">
        <f t="shared" si="51"/>
        <v>6.7076388888817746</v>
      </c>
      <c r="AB416" t="s">
        <v>1435</v>
      </c>
      <c r="AC416">
        <v>633815</v>
      </c>
      <c r="AD416" t="s">
        <v>409</v>
      </c>
      <c r="AI416" s="2">
        <v>45092</v>
      </c>
      <c r="AJ416" t="s">
        <v>135</v>
      </c>
      <c r="AK416" t="s">
        <v>46</v>
      </c>
      <c r="AN416" s="24">
        <f t="shared" si="56"/>
        <v>1</v>
      </c>
      <c r="AP416" t="s">
        <v>2443</v>
      </c>
      <c r="AQ416" s="21">
        <v>45078.662499999999</v>
      </c>
      <c r="AR416" s="20">
        <v>2</v>
      </c>
      <c r="AS416" s="21">
        <v>45092</v>
      </c>
      <c r="AT416" s="21">
        <f t="shared" si="52"/>
        <v>45092.333333333336</v>
      </c>
      <c r="AU416" s="21">
        <f t="shared" si="49"/>
        <v>45092.416666666672</v>
      </c>
      <c r="AV416" s="21">
        <v>45099.525694444441</v>
      </c>
      <c r="AW416" s="1">
        <f t="shared" si="53"/>
        <v>45092.333333333336</v>
      </c>
      <c r="AX416">
        <v>4.2750000000014552</v>
      </c>
      <c r="BA416">
        <f t="shared" si="54"/>
        <v>8.3333333333333329E-2</v>
      </c>
      <c r="BB416">
        <v>2</v>
      </c>
      <c r="BC416">
        <f t="shared" si="55"/>
        <v>20000</v>
      </c>
    </row>
    <row r="417" spans="1:55" x14ac:dyDescent="0.25">
      <c r="A417">
        <v>45778</v>
      </c>
      <c r="B417" t="s">
        <v>35</v>
      </c>
      <c r="C417" t="s">
        <v>36</v>
      </c>
      <c r="E417" t="str">
        <f t="shared" si="50"/>
        <v>RE-</v>
      </c>
      <c r="F417" t="s">
        <v>20</v>
      </c>
      <c r="G417" t="s">
        <v>51</v>
      </c>
      <c r="H417" t="s">
        <v>1318</v>
      </c>
      <c r="I417" t="s">
        <v>39</v>
      </c>
      <c r="J417" t="s">
        <v>179</v>
      </c>
      <c r="K417" s="1">
        <v>45078.613888888889</v>
      </c>
      <c r="L417" t="s">
        <v>41</v>
      </c>
      <c r="N417" s="2">
        <v>45071</v>
      </c>
      <c r="O417" s="2">
        <v>45071</v>
      </c>
      <c r="P417">
        <v>2</v>
      </c>
      <c r="Q417">
        <v>2</v>
      </c>
      <c r="R417">
        <v>2</v>
      </c>
      <c r="S417">
        <v>2</v>
      </c>
      <c r="T417">
        <v>100</v>
      </c>
      <c r="U417" s="1">
        <v>45071.847916666666</v>
      </c>
      <c r="V417" s="1">
        <v>45078.613888888889</v>
      </c>
      <c r="W417" t="s">
        <v>100</v>
      </c>
      <c r="Z417" s="13">
        <f t="shared" si="51"/>
        <v>6.765972222223354</v>
      </c>
      <c r="AB417" t="s">
        <v>217</v>
      </c>
      <c r="AC417">
        <v>633683</v>
      </c>
      <c r="AD417" t="s">
        <v>161</v>
      </c>
      <c r="AI417" s="2">
        <v>45071</v>
      </c>
      <c r="AJ417" t="s">
        <v>161</v>
      </c>
      <c r="AK417" t="s">
        <v>46</v>
      </c>
      <c r="AN417" s="24">
        <f t="shared" si="56"/>
        <v>1</v>
      </c>
      <c r="AP417" t="s">
        <v>2443</v>
      </c>
      <c r="AQ417" s="21">
        <v>44980.402777777781</v>
      </c>
      <c r="AR417" s="20">
        <v>2</v>
      </c>
      <c r="AS417" s="21">
        <v>45071</v>
      </c>
      <c r="AT417" s="21">
        <f t="shared" si="52"/>
        <v>45071.333333333336</v>
      </c>
      <c r="AU417" s="21">
        <f t="shared" si="49"/>
        <v>45071.416666666672</v>
      </c>
      <c r="AV417" s="21">
        <v>45078.613888888889</v>
      </c>
      <c r="AW417" s="1">
        <f t="shared" si="53"/>
        <v>45071.333333333336</v>
      </c>
      <c r="AX417">
        <v>4.2777777777737356</v>
      </c>
      <c r="BA417">
        <f t="shared" si="54"/>
        <v>8.3333333333333329E-2</v>
      </c>
      <c r="BB417">
        <v>2</v>
      </c>
      <c r="BC417">
        <f t="shared" si="55"/>
        <v>20000</v>
      </c>
    </row>
    <row r="418" spans="1:55" x14ac:dyDescent="0.25">
      <c r="A418">
        <v>53726</v>
      </c>
      <c r="B418" t="s">
        <v>35</v>
      </c>
      <c r="C418" t="s">
        <v>36</v>
      </c>
      <c r="E418" t="str">
        <f t="shared" si="50"/>
        <v>RE-</v>
      </c>
      <c r="F418" t="s">
        <v>20</v>
      </c>
      <c r="G418" t="s">
        <v>37</v>
      </c>
      <c r="H418" t="s">
        <v>2242</v>
      </c>
      <c r="I418" t="s">
        <v>39</v>
      </c>
      <c r="J418" t="s">
        <v>239</v>
      </c>
      <c r="K418" s="1">
        <v>45231.597222222219</v>
      </c>
      <c r="L418" t="s">
        <v>41</v>
      </c>
      <c r="N418" s="2">
        <v>45231</v>
      </c>
      <c r="O418" s="2">
        <v>45231</v>
      </c>
      <c r="R418">
        <v>2</v>
      </c>
      <c r="S418">
        <v>2</v>
      </c>
      <c r="T418">
        <v>100</v>
      </c>
      <c r="U418" s="1">
        <v>45224.719444444447</v>
      </c>
      <c r="V418" s="1">
        <v>45231.597222222219</v>
      </c>
      <c r="W418" t="s">
        <v>239</v>
      </c>
      <c r="Z418" s="13">
        <f t="shared" si="51"/>
        <v>6.8777777777722804</v>
      </c>
      <c r="AB418" t="s">
        <v>2243</v>
      </c>
      <c r="AC418" t="s">
        <v>2244</v>
      </c>
      <c r="AD418" t="s">
        <v>2245</v>
      </c>
      <c r="AI418" s="2">
        <v>45224</v>
      </c>
      <c r="AJ418" t="s">
        <v>375</v>
      </c>
      <c r="AK418" t="s">
        <v>46</v>
      </c>
      <c r="AN418" s="24">
        <f t="shared" si="56"/>
        <v>1</v>
      </c>
      <c r="AP418" t="s">
        <v>2443</v>
      </c>
      <c r="AQ418" s="21">
        <v>44980.401388888888</v>
      </c>
      <c r="AR418" s="20">
        <v>2</v>
      </c>
      <c r="AS418" s="21">
        <v>45231</v>
      </c>
      <c r="AT418" s="21">
        <f t="shared" si="52"/>
        <v>45231.333333333336</v>
      </c>
      <c r="AU418" s="21">
        <f t="shared" si="49"/>
        <v>45231.416666666672</v>
      </c>
      <c r="AV418" s="21">
        <v>45231.597222222219</v>
      </c>
      <c r="AW418" s="1">
        <f t="shared" si="53"/>
        <v>45231.333333333336</v>
      </c>
      <c r="AX418">
        <v>4.2777777777810115</v>
      </c>
      <c r="BA418">
        <f t="shared" si="54"/>
        <v>8.3333333333333329E-2</v>
      </c>
      <c r="BB418">
        <v>2</v>
      </c>
      <c r="BC418">
        <f t="shared" si="55"/>
        <v>20000</v>
      </c>
    </row>
    <row r="419" spans="1:55" x14ac:dyDescent="0.25">
      <c r="A419">
        <v>49716</v>
      </c>
      <c r="B419" t="s">
        <v>35</v>
      </c>
      <c r="C419" t="s">
        <v>36</v>
      </c>
      <c r="E419" t="str">
        <f t="shared" si="50"/>
        <v>EI-</v>
      </c>
      <c r="F419" t="s">
        <v>20</v>
      </c>
      <c r="G419" t="s">
        <v>37</v>
      </c>
      <c r="H419" t="s">
        <v>1888</v>
      </c>
      <c r="I419" t="s">
        <v>39</v>
      </c>
      <c r="J419" t="s">
        <v>50</v>
      </c>
      <c r="K419" s="1">
        <v>45156.390972222223</v>
      </c>
      <c r="L419" t="s">
        <v>41</v>
      </c>
      <c r="N419" s="2">
        <v>45150</v>
      </c>
      <c r="O419" s="2">
        <v>45150</v>
      </c>
      <c r="P419">
        <v>1</v>
      </c>
      <c r="Q419">
        <v>1</v>
      </c>
      <c r="R419">
        <v>2</v>
      </c>
      <c r="S419">
        <v>2</v>
      </c>
      <c r="T419">
        <v>100</v>
      </c>
      <c r="U419" s="1">
        <v>45149.484027777777</v>
      </c>
      <c r="V419" s="1">
        <v>45156.390972222223</v>
      </c>
      <c r="W419" t="s">
        <v>50</v>
      </c>
      <c r="Z419" s="13">
        <f t="shared" si="51"/>
        <v>6.9069444444467081</v>
      </c>
      <c r="AB419" t="s">
        <v>289</v>
      </c>
      <c r="AC419">
        <v>633636</v>
      </c>
      <c r="AD419" t="s">
        <v>599</v>
      </c>
      <c r="AF419" t="s">
        <v>50</v>
      </c>
      <c r="AI419" s="2">
        <v>45149</v>
      </c>
      <c r="AJ419" t="s">
        <v>290</v>
      </c>
      <c r="AK419" t="s">
        <v>46</v>
      </c>
      <c r="AN419" s="24">
        <f t="shared" si="56"/>
        <v>1</v>
      </c>
      <c r="AP419" t="s">
        <v>2444</v>
      </c>
      <c r="AQ419" s="21">
        <v>45034.429861111108</v>
      </c>
      <c r="AR419" s="20">
        <v>2</v>
      </c>
      <c r="AS419" s="21">
        <v>45150</v>
      </c>
      <c r="AT419" s="21">
        <f t="shared" si="52"/>
        <v>45150.333333333336</v>
      </c>
      <c r="AU419" s="21">
        <f t="shared" si="49"/>
        <v>45150.416666666672</v>
      </c>
      <c r="AV419" s="21">
        <v>45156.390972222223</v>
      </c>
      <c r="AW419" s="1">
        <f t="shared" si="53"/>
        <v>45150.333333333336</v>
      </c>
      <c r="AX419">
        <v>4.3138888888934162</v>
      </c>
      <c r="BA419">
        <f t="shared" si="54"/>
        <v>8.3333333333333329E-2</v>
      </c>
      <c r="BB419">
        <v>2</v>
      </c>
      <c r="BC419">
        <f t="shared" si="55"/>
        <v>20000</v>
      </c>
    </row>
    <row r="420" spans="1:55" hidden="1" x14ac:dyDescent="0.25">
      <c r="A420">
        <v>44262</v>
      </c>
      <c r="B420" t="s">
        <v>35</v>
      </c>
      <c r="C420" t="s">
        <v>36</v>
      </c>
      <c r="E420" t="str">
        <f t="shared" si="50"/>
        <v>EM-</v>
      </c>
      <c r="F420" t="s">
        <v>20</v>
      </c>
      <c r="G420" t="s">
        <v>37</v>
      </c>
      <c r="H420" t="s">
        <v>1100</v>
      </c>
      <c r="I420" t="s">
        <v>39</v>
      </c>
      <c r="J420" t="s">
        <v>334</v>
      </c>
      <c r="K420" s="1">
        <v>45048.65625</v>
      </c>
      <c r="L420" t="s">
        <v>41</v>
      </c>
      <c r="R420">
        <v>2</v>
      </c>
      <c r="S420">
        <v>2</v>
      </c>
      <c r="T420">
        <v>0</v>
      </c>
      <c r="U420" s="1">
        <v>45041.71597222222</v>
      </c>
      <c r="V420" s="1">
        <v>45048.65625</v>
      </c>
      <c r="W420" t="s">
        <v>334</v>
      </c>
      <c r="Z420" s="13">
        <f t="shared" si="51"/>
        <v>6.9402777777795563</v>
      </c>
      <c r="AB420" t="s">
        <v>75</v>
      </c>
      <c r="AC420">
        <v>633520</v>
      </c>
      <c r="AD420" t="s">
        <v>77</v>
      </c>
      <c r="AI420" s="2">
        <v>45041</v>
      </c>
      <c r="AJ420" t="s">
        <v>77</v>
      </c>
      <c r="AK420" t="s">
        <v>46</v>
      </c>
      <c r="AN420" s="24" t="e">
        <f t="shared" si="56"/>
        <v>#VALUE!</v>
      </c>
      <c r="AP420" t="s">
        <v>2444</v>
      </c>
      <c r="AQ420" s="21">
        <v>45052.474999999999</v>
      </c>
      <c r="AR420" s="20">
        <v>2</v>
      </c>
      <c r="AT420" s="21" t="str">
        <f t="shared" si="52"/>
        <v xml:space="preserve"> </v>
      </c>
      <c r="AU420" s="21" t="str">
        <f t="shared" si="49"/>
        <v xml:space="preserve"> </v>
      </c>
      <c r="AV420" s="21">
        <v>45048.65625</v>
      </c>
      <c r="AW420" s="1">
        <f>IF(AS420="ESBLANCO",0,AS420+(8*1/24))</f>
        <v>0.33333333333333331</v>
      </c>
      <c r="AX420">
        <v>4.3423611111138598</v>
      </c>
      <c r="BA420">
        <f t="shared" si="54"/>
        <v>8.3333333333333329E-2</v>
      </c>
      <c r="BB420">
        <v>2</v>
      </c>
      <c r="BC420">
        <f t="shared" si="55"/>
        <v>20000</v>
      </c>
    </row>
    <row r="421" spans="1:55" x14ac:dyDescent="0.25">
      <c r="A421">
        <v>53057</v>
      </c>
      <c r="B421" t="s">
        <v>35</v>
      </c>
      <c r="C421" t="s">
        <v>36</v>
      </c>
      <c r="E421" t="str">
        <f t="shared" si="50"/>
        <v>RE-</v>
      </c>
      <c r="F421" t="s">
        <v>20</v>
      </c>
      <c r="G421" t="s">
        <v>37</v>
      </c>
      <c r="H421" t="s">
        <v>2198</v>
      </c>
      <c r="I421" t="s">
        <v>39</v>
      </c>
      <c r="J421" t="s">
        <v>239</v>
      </c>
      <c r="K421" s="1">
        <v>45219.450694444444</v>
      </c>
      <c r="L421" t="s">
        <v>41</v>
      </c>
      <c r="N421" s="2">
        <v>45216</v>
      </c>
      <c r="O421" s="2">
        <v>45216</v>
      </c>
      <c r="R421">
        <v>2</v>
      </c>
      <c r="S421">
        <v>2</v>
      </c>
      <c r="T421">
        <v>100</v>
      </c>
      <c r="U421" s="1">
        <v>45212.481249999997</v>
      </c>
      <c r="V421" s="1">
        <v>45219.450694444444</v>
      </c>
      <c r="W421" t="s">
        <v>239</v>
      </c>
      <c r="Z421" s="13">
        <f t="shared" si="51"/>
        <v>6.9694444444467081</v>
      </c>
      <c r="AB421" t="s">
        <v>939</v>
      </c>
      <c r="AC421">
        <v>633329</v>
      </c>
      <c r="AD421" t="s">
        <v>1736</v>
      </c>
      <c r="AI421" s="2">
        <v>45212</v>
      </c>
      <c r="AJ421" t="s">
        <v>114</v>
      </c>
      <c r="AK421" t="s">
        <v>46</v>
      </c>
      <c r="AN421" s="24">
        <f t="shared" si="56"/>
        <v>1</v>
      </c>
      <c r="AP421" t="s">
        <v>2444</v>
      </c>
      <c r="AQ421" s="21">
        <v>45065.606944444444</v>
      </c>
      <c r="AR421" s="20">
        <v>2</v>
      </c>
      <c r="AS421" s="21">
        <v>45216</v>
      </c>
      <c r="AT421" s="21">
        <f t="shared" si="52"/>
        <v>45216.333333333336</v>
      </c>
      <c r="AU421" s="21">
        <f t="shared" si="49"/>
        <v>45216.416666666672</v>
      </c>
      <c r="AV421" s="21">
        <v>45219.450694444444</v>
      </c>
      <c r="AW421" s="1">
        <f t="shared" ref="AW421:AW484" si="57">IF(AS421="0",0,AS421+(8*1/24))</f>
        <v>45216.333333333336</v>
      </c>
      <c r="AX421">
        <v>4.4388888888861402</v>
      </c>
      <c r="BA421">
        <f t="shared" si="54"/>
        <v>8.3333333333333329E-2</v>
      </c>
      <c r="BB421">
        <v>2</v>
      </c>
      <c r="BC421">
        <f t="shared" si="55"/>
        <v>20000</v>
      </c>
    </row>
    <row r="422" spans="1:55" x14ac:dyDescent="0.25">
      <c r="A422">
        <v>45057</v>
      </c>
      <c r="B422" t="s">
        <v>35</v>
      </c>
      <c r="C422" t="s">
        <v>36</v>
      </c>
      <c r="E422" t="str">
        <f t="shared" si="50"/>
        <v>EM-</v>
      </c>
      <c r="F422" t="s">
        <v>20</v>
      </c>
      <c r="G422" t="s">
        <v>37</v>
      </c>
      <c r="H422" t="s">
        <v>1181</v>
      </c>
      <c r="I422" t="s">
        <v>39</v>
      </c>
      <c r="J422" t="s">
        <v>334</v>
      </c>
      <c r="K422" s="1">
        <v>45064.802777777775</v>
      </c>
      <c r="L422" t="s">
        <v>41</v>
      </c>
      <c r="N422" s="2">
        <v>45057</v>
      </c>
      <c r="O422" s="2">
        <v>45057</v>
      </c>
      <c r="P422">
        <v>2</v>
      </c>
      <c r="Q422">
        <v>2</v>
      </c>
      <c r="R422">
        <v>2</v>
      </c>
      <c r="S422">
        <v>2</v>
      </c>
      <c r="T422">
        <v>100</v>
      </c>
      <c r="U422" s="1">
        <v>45057.783333333333</v>
      </c>
      <c r="V422" s="1">
        <v>45064.802777777775</v>
      </c>
      <c r="W422" t="s">
        <v>334</v>
      </c>
      <c r="Z422" s="13">
        <f t="shared" si="51"/>
        <v>7.0194444444423425</v>
      </c>
      <c r="AB422" t="s">
        <v>75</v>
      </c>
      <c r="AC422">
        <v>633520</v>
      </c>
      <c r="AD422" t="s">
        <v>77</v>
      </c>
      <c r="AI422" s="2">
        <v>45057</v>
      </c>
      <c r="AJ422" t="s">
        <v>77</v>
      </c>
      <c r="AK422" t="s">
        <v>46</v>
      </c>
      <c r="AN422" s="24">
        <f t="shared" si="56"/>
        <v>1</v>
      </c>
      <c r="AP422" t="s">
        <v>2444</v>
      </c>
      <c r="AQ422" s="21">
        <v>45050.72152777778</v>
      </c>
      <c r="AR422" s="20">
        <v>2</v>
      </c>
      <c r="AS422" s="21">
        <v>45057</v>
      </c>
      <c r="AT422" s="21">
        <f t="shared" si="52"/>
        <v>45057.333333333336</v>
      </c>
      <c r="AU422" s="21">
        <f t="shared" si="49"/>
        <v>45057.416666666672</v>
      </c>
      <c r="AV422" s="21">
        <v>45064.802777777775</v>
      </c>
      <c r="AW422" s="1">
        <f t="shared" si="57"/>
        <v>45057.333333333336</v>
      </c>
      <c r="AX422">
        <v>4.5576388888875954</v>
      </c>
      <c r="BA422">
        <f t="shared" si="54"/>
        <v>8.3333333333333329E-2</v>
      </c>
      <c r="BB422">
        <v>2</v>
      </c>
      <c r="BC422">
        <f t="shared" si="55"/>
        <v>20000</v>
      </c>
    </row>
    <row r="423" spans="1:55" x14ac:dyDescent="0.25">
      <c r="A423">
        <v>48917</v>
      </c>
      <c r="B423" t="s">
        <v>35</v>
      </c>
      <c r="C423" t="s">
        <v>36</v>
      </c>
      <c r="E423" t="str">
        <f t="shared" si="50"/>
        <v>RE-</v>
      </c>
      <c r="F423" t="s">
        <v>20</v>
      </c>
      <c r="G423" t="s">
        <v>51</v>
      </c>
      <c r="H423" t="s">
        <v>1806</v>
      </c>
      <c r="I423" t="s">
        <v>39</v>
      </c>
      <c r="J423" t="s">
        <v>68</v>
      </c>
      <c r="K423" s="1">
        <v>45142.455555555556</v>
      </c>
      <c r="L423" t="s">
        <v>41</v>
      </c>
      <c r="N423" s="2">
        <v>45142</v>
      </c>
      <c r="O423" s="2">
        <v>45142</v>
      </c>
      <c r="P423">
        <v>2</v>
      </c>
      <c r="Q423">
        <v>2</v>
      </c>
      <c r="R423">
        <v>2</v>
      </c>
      <c r="S423">
        <v>2</v>
      </c>
      <c r="T423">
        <v>100</v>
      </c>
      <c r="U423" s="1">
        <v>45135.381944444445</v>
      </c>
      <c r="V423" s="1">
        <v>45142.455555555556</v>
      </c>
      <c r="W423" t="s">
        <v>68</v>
      </c>
      <c r="Z423" s="13">
        <f t="shared" si="51"/>
        <v>7.0736111111109494</v>
      </c>
      <c r="AB423" t="s">
        <v>65</v>
      </c>
      <c r="AC423">
        <v>633399</v>
      </c>
      <c r="AD423" t="s">
        <v>609</v>
      </c>
      <c r="AF423" t="s">
        <v>85</v>
      </c>
      <c r="AI423" s="2">
        <v>45135</v>
      </c>
      <c r="AJ423" t="s">
        <v>81</v>
      </c>
      <c r="AK423" t="s">
        <v>46</v>
      </c>
      <c r="AN423" s="24">
        <f t="shared" si="56"/>
        <v>1</v>
      </c>
      <c r="AP423" t="s">
        <v>2443</v>
      </c>
      <c r="AQ423" s="21">
        <v>45119.90347222222</v>
      </c>
      <c r="AR423" s="20">
        <v>2</v>
      </c>
      <c r="AS423" s="21">
        <v>45142</v>
      </c>
      <c r="AT423" s="21">
        <f t="shared" si="52"/>
        <v>45142.333333333336</v>
      </c>
      <c r="AU423" s="21">
        <f t="shared" si="49"/>
        <v>45142.416666666672</v>
      </c>
      <c r="AV423" s="21">
        <v>45142.455555555556</v>
      </c>
      <c r="AW423" s="1">
        <f t="shared" si="57"/>
        <v>45142.333333333336</v>
      </c>
      <c r="AX423">
        <v>4.6298611111124046</v>
      </c>
      <c r="BA423">
        <f t="shared" si="54"/>
        <v>8.3333333333333329E-2</v>
      </c>
      <c r="BB423">
        <v>2</v>
      </c>
      <c r="BC423">
        <f t="shared" si="55"/>
        <v>20000</v>
      </c>
    </row>
    <row r="424" spans="1:55" x14ac:dyDescent="0.25">
      <c r="A424">
        <v>44160</v>
      </c>
      <c r="B424" t="s">
        <v>35</v>
      </c>
      <c r="C424" t="s">
        <v>36</v>
      </c>
      <c r="E424" t="str">
        <f t="shared" si="50"/>
        <v>EI-</v>
      </c>
      <c r="F424" t="s">
        <v>20</v>
      </c>
      <c r="G424" t="s">
        <v>37</v>
      </c>
      <c r="H424" t="s">
        <v>1083</v>
      </c>
      <c r="I424" t="s">
        <v>39</v>
      </c>
      <c r="J424" t="s">
        <v>159</v>
      </c>
      <c r="K424" s="1">
        <v>45047.603472222225</v>
      </c>
      <c r="L424" t="s">
        <v>41</v>
      </c>
      <c r="N424" s="2">
        <v>45070</v>
      </c>
      <c r="O424" s="2">
        <v>45070</v>
      </c>
      <c r="P424">
        <v>2</v>
      </c>
      <c r="Q424">
        <v>2</v>
      </c>
      <c r="R424">
        <v>2</v>
      </c>
      <c r="S424">
        <v>2</v>
      </c>
      <c r="T424">
        <v>100</v>
      </c>
      <c r="U424" s="1">
        <v>45040.50277777778</v>
      </c>
      <c r="V424" s="1">
        <v>45047.603472222225</v>
      </c>
      <c r="W424" t="s">
        <v>159</v>
      </c>
      <c r="Z424" s="13">
        <f t="shared" si="51"/>
        <v>7.1006944444452529</v>
      </c>
      <c r="AB424" t="s">
        <v>267</v>
      </c>
      <c r="AC424">
        <v>633518</v>
      </c>
      <c r="AD424" t="s">
        <v>77</v>
      </c>
      <c r="AF424" t="s">
        <v>92</v>
      </c>
      <c r="AI424" s="2">
        <v>45040</v>
      </c>
      <c r="AJ424" t="s">
        <v>77</v>
      </c>
      <c r="AK424" t="s">
        <v>46</v>
      </c>
      <c r="AN424" s="24" t="str">
        <f t="shared" si="56"/>
        <v xml:space="preserve"> </v>
      </c>
      <c r="AP424" t="s">
        <v>2444</v>
      </c>
      <c r="AQ424" s="21">
        <v>45197.45208333333</v>
      </c>
      <c r="AR424" s="20">
        <v>2</v>
      </c>
      <c r="AS424" s="21">
        <v>45070</v>
      </c>
      <c r="AT424" s="21">
        <f t="shared" si="52"/>
        <v>45070.333333333336</v>
      </c>
      <c r="AU424" s="21">
        <f t="shared" si="49"/>
        <v>45070.416666666672</v>
      </c>
      <c r="AV424" s="21">
        <v>45047.603472222225</v>
      </c>
      <c r="AW424" s="1">
        <f t="shared" si="57"/>
        <v>45070.333333333336</v>
      </c>
      <c r="AX424">
        <v>4.6763888888890506</v>
      </c>
      <c r="BA424">
        <f t="shared" si="54"/>
        <v>8.3333333333333329E-2</v>
      </c>
      <c r="BB424">
        <v>2</v>
      </c>
      <c r="BC424">
        <f t="shared" si="55"/>
        <v>20000</v>
      </c>
    </row>
    <row r="425" spans="1:55" x14ac:dyDescent="0.25">
      <c r="A425">
        <v>40891</v>
      </c>
      <c r="B425" t="s">
        <v>35</v>
      </c>
      <c r="C425" t="s">
        <v>36</v>
      </c>
      <c r="E425" t="str">
        <f t="shared" si="50"/>
        <v>EI-</v>
      </c>
      <c r="F425" t="s">
        <v>20</v>
      </c>
      <c r="G425" t="s">
        <v>37</v>
      </c>
      <c r="H425" t="s">
        <v>859</v>
      </c>
      <c r="I425" t="s">
        <v>39</v>
      </c>
      <c r="J425" t="s">
        <v>842</v>
      </c>
      <c r="K425" s="1">
        <v>44977.695833333331</v>
      </c>
      <c r="L425" t="s">
        <v>41</v>
      </c>
      <c r="N425" s="2">
        <v>44974</v>
      </c>
      <c r="O425" s="2">
        <v>44974</v>
      </c>
      <c r="P425">
        <v>2</v>
      </c>
      <c r="Q425">
        <v>2</v>
      </c>
      <c r="R425">
        <v>2</v>
      </c>
      <c r="S425">
        <v>2</v>
      </c>
      <c r="T425">
        <v>0</v>
      </c>
      <c r="U425" s="1">
        <v>44970.535416666666</v>
      </c>
      <c r="V425" s="1">
        <v>44977.695833333331</v>
      </c>
      <c r="W425" t="s">
        <v>842</v>
      </c>
      <c r="Z425" s="13">
        <f t="shared" si="51"/>
        <v>7.1604166666656965</v>
      </c>
      <c r="AB425" t="s">
        <v>680</v>
      </c>
      <c r="AC425" t="s">
        <v>126</v>
      </c>
      <c r="AD425" t="s">
        <v>681</v>
      </c>
      <c r="AF425" t="s">
        <v>842</v>
      </c>
      <c r="AI425" s="2">
        <v>44970</v>
      </c>
      <c r="AJ425" t="s">
        <v>119</v>
      </c>
      <c r="AK425" t="s">
        <v>46</v>
      </c>
      <c r="AN425" s="24">
        <f t="shared" si="56"/>
        <v>1</v>
      </c>
      <c r="AP425" t="s">
        <v>2441</v>
      </c>
      <c r="AQ425" s="21">
        <v>45029.695138888892</v>
      </c>
      <c r="AR425" s="20">
        <v>2</v>
      </c>
      <c r="AS425" s="21">
        <v>44974</v>
      </c>
      <c r="AT425" s="21">
        <f t="shared" si="52"/>
        <v>44974.333333333336</v>
      </c>
      <c r="AU425" s="21">
        <f t="shared" si="49"/>
        <v>44974.416666666672</v>
      </c>
      <c r="AV425" s="21">
        <v>44977.695833333331</v>
      </c>
      <c r="AW425" s="1">
        <f t="shared" si="57"/>
        <v>44974.333333333336</v>
      </c>
      <c r="AX425">
        <v>4.6784722222218988</v>
      </c>
      <c r="BA425">
        <f t="shared" si="54"/>
        <v>8.3333333333333329E-2</v>
      </c>
      <c r="BB425">
        <v>2</v>
      </c>
      <c r="BC425">
        <f t="shared" si="55"/>
        <v>20000</v>
      </c>
    </row>
    <row r="426" spans="1:55" x14ac:dyDescent="0.25">
      <c r="A426">
        <v>40680</v>
      </c>
      <c r="B426" t="s">
        <v>35</v>
      </c>
      <c r="C426" t="s">
        <v>36</v>
      </c>
      <c r="E426" t="str">
        <f t="shared" si="50"/>
        <v>EM-</v>
      </c>
      <c r="F426" t="s">
        <v>20</v>
      </c>
      <c r="G426" t="s">
        <v>51</v>
      </c>
      <c r="H426" t="s">
        <v>510</v>
      </c>
      <c r="I426" t="s">
        <v>39</v>
      </c>
      <c r="J426" t="s">
        <v>334</v>
      </c>
      <c r="K426" s="1">
        <v>44972.404861111114</v>
      </c>
      <c r="L426" t="s">
        <v>41</v>
      </c>
      <c r="N426" s="2">
        <v>44964</v>
      </c>
      <c r="O426" s="2">
        <v>44964</v>
      </c>
      <c r="P426">
        <v>2</v>
      </c>
      <c r="Q426">
        <v>2</v>
      </c>
      <c r="R426">
        <v>2</v>
      </c>
      <c r="S426">
        <v>2</v>
      </c>
      <c r="T426">
        <v>100</v>
      </c>
      <c r="U426" s="1">
        <v>44964.627083333333</v>
      </c>
      <c r="V426" s="1">
        <v>44972.404861111114</v>
      </c>
      <c r="W426" t="s">
        <v>334</v>
      </c>
      <c r="Z426" s="13">
        <f t="shared" si="51"/>
        <v>7.7777777777810115</v>
      </c>
      <c r="AB426" t="s">
        <v>133</v>
      </c>
      <c r="AC426">
        <v>633459</v>
      </c>
      <c r="AD426" t="s">
        <v>435</v>
      </c>
      <c r="AI426" s="2">
        <v>44964</v>
      </c>
      <c r="AJ426" t="s">
        <v>135</v>
      </c>
      <c r="AK426" t="s">
        <v>46</v>
      </c>
      <c r="AN426" s="24">
        <f t="shared" si="56"/>
        <v>1</v>
      </c>
      <c r="AP426" t="s">
        <v>2441</v>
      </c>
      <c r="AQ426" s="21">
        <v>45210.789583333331</v>
      </c>
      <c r="AR426" s="20">
        <v>2</v>
      </c>
      <c r="AS426" s="21">
        <v>44964</v>
      </c>
      <c r="AT426" s="21">
        <f t="shared" si="52"/>
        <v>44964.333333333336</v>
      </c>
      <c r="AU426" s="21">
        <f t="shared" si="49"/>
        <v>44964.416666666672</v>
      </c>
      <c r="AV426" s="21">
        <v>44972.404861111114</v>
      </c>
      <c r="AW426" s="1">
        <f t="shared" si="57"/>
        <v>44964.333333333336</v>
      </c>
      <c r="AX426">
        <v>4.7083333333357587</v>
      </c>
      <c r="BA426">
        <f t="shared" si="54"/>
        <v>8.3333333333333329E-2</v>
      </c>
      <c r="BB426">
        <v>2</v>
      </c>
      <c r="BC426">
        <f t="shared" si="55"/>
        <v>20000</v>
      </c>
    </row>
    <row r="427" spans="1:55" x14ac:dyDescent="0.25">
      <c r="A427">
        <v>52216</v>
      </c>
      <c r="B427" t="s">
        <v>35</v>
      </c>
      <c r="C427" t="s">
        <v>36</v>
      </c>
      <c r="E427" t="str">
        <f t="shared" si="50"/>
        <v>EI-</v>
      </c>
      <c r="F427" t="s">
        <v>20</v>
      </c>
      <c r="G427" t="s">
        <v>37</v>
      </c>
      <c r="H427" t="s">
        <v>2128</v>
      </c>
      <c r="I427" t="s">
        <v>39</v>
      </c>
      <c r="J427" t="s">
        <v>92</v>
      </c>
      <c r="K427" s="1">
        <v>45203.549305555556</v>
      </c>
      <c r="L427" t="s">
        <v>41</v>
      </c>
      <c r="N427" s="2">
        <v>45203</v>
      </c>
      <c r="O427" s="2">
        <v>45203</v>
      </c>
      <c r="P427">
        <v>2</v>
      </c>
      <c r="Q427">
        <v>2</v>
      </c>
      <c r="R427">
        <v>2</v>
      </c>
      <c r="S427">
        <v>2</v>
      </c>
      <c r="T427">
        <v>100</v>
      </c>
      <c r="U427" s="1">
        <v>45195.729166666664</v>
      </c>
      <c r="V427" s="1">
        <v>45203.549305555556</v>
      </c>
      <c r="W427" t="s">
        <v>92</v>
      </c>
      <c r="Z427" s="13">
        <f t="shared" si="51"/>
        <v>7.820138888891961</v>
      </c>
      <c r="AB427" t="s">
        <v>75</v>
      </c>
      <c r="AC427">
        <v>633520</v>
      </c>
      <c r="AD427" t="s">
        <v>77</v>
      </c>
      <c r="AF427" t="s">
        <v>92</v>
      </c>
      <c r="AI427" s="2">
        <v>45195</v>
      </c>
      <c r="AJ427" t="s">
        <v>77</v>
      </c>
      <c r="AK427" t="s">
        <v>46</v>
      </c>
      <c r="AN427" s="24">
        <f t="shared" si="56"/>
        <v>1</v>
      </c>
      <c r="AP427" t="s">
        <v>2441</v>
      </c>
      <c r="AQ427" s="21">
        <v>45224.783333333333</v>
      </c>
      <c r="AR427" s="20">
        <v>2</v>
      </c>
      <c r="AS427" s="21">
        <v>45203</v>
      </c>
      <c r="AT427" s="21">
        <f t="shared" si="52"/>
        <v>45203.333333333336</v>
      </c>
      <c r="AU427" s="21">
        <f t="shared" si="49"/>
        <v>45203.416666666672</v>
      </c>
      <c r="AV427" s="21">
        <v>45203.549305555556</v>
      </c>
      <c r="AW427" s="1">
        <f t="shared" si="57"/>
        <v>45203.333333333336</v>
      </c>
      <c r="AX427">
        <v>4.7104166666686069</v>
      </c>
      <c r="BA427">
        <f t="shared" si="54"/>
        <v>8.3333333333333329E-2</v>
      </c>
      <c r="BB427">
        <v>2</v>
      </c>
      <c r="BC427">
        <f t="shared" si="55"/>
        <v>20000</v>
      </c>
    </row>
    <row r="428" spans="1:55" x14ac:dyDescent="0.25">
      <c r="A428">
        <v>47175</v>
      </c>
      <c r="B428" t="s">
        <v>35</v>
      </c>
      <c r="C428" t="s">
        <v>36</v>
      </c>
      <c r="E428" t="str">
        <f t="shared" si="50"/>
        <v>EI-</v>
      </c>
      <c r="F428" t="s">
        <v>20</v>
      </c>
      <c r="G428" t="s">
        <v>37</v>
      </c>
      <c r="H428" t="s">
        <v>1594</v>
      </c>
      <c r="I428" t="s">
        <v>39</v>
      </c>
      <c r="J428" t="s">
        <v>50</v>
      </c>
      <c r="K428" s="1">
        <v>45112.549305555556</v>
      </c>
      <c r="L428" t="s">
        <v>41</v>
      </c>
      <c r="N428" s="2">
        <v>45105</v>
      </c>
      <c r="O428" s="2">
        <v>45105</v>
      </c>
      <c r="P428">
        <v>2</v>
      </c>
      <c r="Q428">
        <v>2</v>
      </c>
      <c r="R428">
        <v>2</v>
      </c>
      <c r="S428">
        <v>2</v>
      </c>
      <c r="T428">
        <v>100</v>
      </c>
      <c r="U428" s="1">
        <v>45104.574999999997</v>
      </c>
      <c r="V428" s="1">
        <v>45112.549305555556</v>
      </c>
      <c r="W428" t="s">
        <v>50</v>
      </c>
      <c r="Z428" s="13">
        <f t="shared" si="51"/>
        <v>7.9743055555591127</v>
      </c>
      <c r="AB428" t="s">
        <v>57</v>
      </c>
      <c r="AC428" t="s">
        <v>54</v>
      </c>
      <c r="AD428" t="s">
        <v>43</v>
      </c>
      <c r="AI428" s="2">
        <v>45104</v>
      </c>
      <c r="AJ428" t="s">
        <v>43</v>
      </c>
      <c r="AK428" t="s">
        <v>46</v>
      </c>
      <c r="AN428" s="24">
        <f t="shared" si="56"/>
        <v>1</v>
      </c>
      <c r="AP428" t="s">
        <v>2441</v>
      </c>
      <c r="AQ428" s="21">
        <v>45107.815972222219</v>
      </c>
      <c r="AR428" s="20">
        <v>2</v>
      </c>
      <c r="AS428" s="21">
        <v>45105</v>
      </c>
      <c r="AT428" s="21">
        <f t="shared" si="52"/>
        <v>45105.333333333336</v>
      </c>
      <c r="AU428" s="21">
        <f t="shared" si="49"/>
        <v>45105.416666666672</v>
      </c>
      <c r="AV428" s="21">
        <v>45112.549305555556</v>
      </c>
      <c r="AW428" s="1">
        <f t="shared" si="57"/>
        <v>45105.333333333336</v>
      </c>
      <c r="AX428">
        <v>4.7229166666729725</v>
      </c>
      <c r="BA428">
        <f t="shared" si="54"/>
        <v>8.3333333333333329E-2</v>
      </c>
      <c r="BB428">
        <v>2</v>
      </c>
      <c r="BC428">
        <f t="shared" si="55"/>
        <v>20000</v>
      </c>
    </row>
    <row r="429" spans="1:55" x14ac:dyDescent="0.25">
      <c r="A429">
        <v>51322</v>
      </c>
      <c r="B429" t="s">
        <v>35</v>
      </c>
      <c r="C429" t="s">
        <v>36</v>
      </c>
      <c r="E429" t="str">
        <f t="shared" si="50"/>
        <v>EI-</v>
      </c>
      <c r="F429" t="s">
        <v>20</v>
      </c>
      <c r="G429" t="s">
        <v>37</v>
      </c>
      <c r="H429" t="s">
        <v>2038</v>
      </c>
      <c r="I429" t="s">
        <v>39</v>
      </c>
      <c r="J429" t="s">
        <v>92</v>
      </c>
      <c r="K429" s="1">
        <v>45185.482638888891</v>
      </c>
      <c r="L429" t="s">
        <v>41</v>
      </c>
      <c r="N429" s="2">
        <v>45181</v>
      </c>
      <c r="O429" s="2">
        <v>45181</v>
      </c>
      <c r="P429">
        <v>2</v>
      </c>
      <c r="Q429">
        <v>2</v>
      </c>
      <c r="R429">
        <v>2</v>
      </c>
      <c r="S429">
        <v>2</v>
      </c>
      <c r="T429">
        <v>100</v>
      </c>
      <c r="U429" s="1">
        <v>45177.408333333333</v>
      </c>
      <c r="V429" s="1">
        <v>45185.482638888891</v>
      </c>
      <c r="W429" t="s">
        <v>92</v>
      </c>
      <c r="Z429" s="13">
        <f t="shared" si="51"/>
        <v>8.0743055555576575</v>
      </c>
      <c r="AB429" t="s">
        <v>2039</v>
      </c>
      <c r="AC429">
        <v>633713</v>
      </c>
      <c r="AD429" t="s">
        <v>177</v>
      </c>
      <c r="AF429" t="s">
        <v>92</v>
      </c>
      <c r="AI429" s="2">
        <v>45177</v>
      </c>
      <c r="AJ429" t="s">
        <v>178</v>
      </c>
      <c r="AK429" t="s">
        <v>46</v>
      </c>
      <c r="AN429" s="24">
        <f t="shared" si="56"/>
        <v>1</v>
      </c>
      <c r="AP429" t="s">
        <v>2444</v>
      </c>
      <c r="AQ429" s="21">
        <v>44999.363194444442</v>
      </c>
      <c r="AR429" s="20">
        <v>2</v>
      </c>
      <c r="AS429" s="21">
        <v>45181</v>
      </c>
      <c r="AT429" s="21">
        <f t="shared" si="52"/>
        <v>45181.333333333336</v>
      </c>
      <c r="AU429" s="21">
        <f t="shared" si="49"/>
        <v>45181.416666666672</v>
      </c>
      <c r="AV429" s="21">
        <v>45185.482638888891</v>
      </c>
      <c r="AW429" s="1">
        <f t="shared" si="57"/>
        <v>45181.333333333336</v>
      </c>
      <c r="AX429">
        <v>4.7277777777781012</v>
      </c>
      <c r="BA429">
        <f t="shared" si="54"/>
        <v>8.3333333333333329E-2</v>
      </c>
      <c r="BB429">
        <v>2</v>
      </c>
      <c r="BC429">
        <f t="shared" si="55"/>
        <v>20000</v>
      </c>
    </row>
    <row r="430" spans="1:55" x14ac:dyDescent="0.25">
      <c r="A430">
        <v>44307</v>
      </c>
      <c r="B430" t="s">
        <v>35</v>
      </c>
      <c r="C430" t="s">
        <v>36</v>
      </c>
      <c r="E430" t="str">
        <f t="shared" si="50"/>
        <v>EI-</v>
      </c>
      <c r="F430" t="s">
        <v>20</v>
      </c>
      <c r="G430" t="s">
        <v>51</v>
      </c>
      <c r="H430" t="s">
        <v>1105</v>
      </c>
      <c r="I430" t="s">
        <v>39</v>
      </c>
      <c r="J430" t="s">
        <v>159</v>
      </c>
      <c r="K430" s="1">
        <v>45050.591666666667</v>
      </c>
      <c r="L430" t="s">
        <v>41</v>
      </c>
      <c r="N430" s="2">
        <v>45042</v>
      </c>
      <c r="O430" s="2">
        <v>45042</v>
      </c>
      <c r="P430">
        <v>2</v>
      </c>
      <c r="Q430">
        <v>2</v>
      </c>
      <c r="R430">
        <v>2</v>
      </c>
      <c r="S430">
        <v>2</v>
      </c>
      <c r="T430">
        <v>100</v>
      </c>
      <c r="U430" s="1">
        <v>45042.513194444444</v>
      </c>
      <c r="V430" s="1">
        <v>45050.591666666667</v>
      </c>
      <c r="W430" t="s">
        <v>159</v>
      </c>
      <c r="Z430" s="13">
        <f t="shared" si="51"/>
        <v>8.078472222223354</v>
      </c>
      <c r="AB430" t="s">
        <v>133</v>
      </c>
      <c r="AC430">
        <v>633497</v>
      </c>
      <c r="AD430" t="s">
        <v>135</v>
      </c>
      <c r="AF430" t="s">
        <v>92</v>
      </c>
      <c r="AI430" s="2">
        <v>45042</v>
      </c>
      <c r="AJ430" t="s">
        <v>135</v>
      </c>
      <c r="AK430" t="s">
        <v>46</v>
      </c>
      <c r="AN430" s="24">
        <f t="shared" si="56"/>
        <v>1</v>
      </c>
      <c r="AP430" t="s">
        <v>2441</v>
      </c>
      <c r="AQ430" s="21">
        <v>45063.832638888889</v>
      </c>
      <c r="AR430" s="20">
        <v>2</v>
      </c>
      <c r="AS430" s="21">
        <v>45042</v>
      </c>
      <c r="AT430" s="21">
        <f t="shared" si="52"/>
        <v>45042.333333333336</v>
      </c>
      <c r="AU430" s="21">
        <f t="shared" si="49"/>
        <v>45042.416666666672</v>
      </c>
      <c r="AV430" s="21">
        <v>45050.591666666667</v>
      </c>
      <c r="AW430" s="1">
        <f t="shared" si="57"/>
        <v>45042.333333333336</v>
      </c>
      <c r="AX430">
        <v>4.7326388888905058</v>
      </c>
      <c r="BA430">
        <f t="shared" si="54"/>
        <v>8.3333333333333329E-2</v>
      </c>
      <c r="BB430">
        <v>2</v>
      </c>
      <c r="BC430">
        <f t="shared" si="55"/>
        <v>20000</v>
      </c>
    </row>
    <row r="431" spans="1:55" x14ac:dyDescent="0.25">
      <c r="A431">
        <v>43132</v>
      </c>
      <c r="B431" t="s">
        <v>35</v>
      </c>
      <c r="C431" t="s">
        <v>36</v>
      </c>
      <c r="E431" t="str">
        <f t="shared" si="50"/>
        <v>RE-</v>
      </c>
      <c r="F431" t="s">
        <v>20</v>
      </c>
      <c r="G431" t="s">
        <v>37</v>
      </c>
      <c r="H431" t="s">
        <v>1383</v>
      </c>
      <c r="I431" t="s">
        <v>39</v>
      </c>
      <c r="J431" t="s">
        <v>185</v>
      </c>
      <c r="K431" s="1">
        <v>45027.974999999999</v>
      </c>
      <c r="L431" t="s">
        <v>41</v>
      </c>
      <c r="N431" s="2">
        <v>45019</v>
      </c>
      <c r="O431" s="2">
        <v>45019</v>
      </c>
      <c r="P431">
        <v>2</v>
      </c>
      <c r="Q431">
        <v>2</v>
      </c>
      <c r="R431">
        <v>2</v>
      </c>
      <c r="S431">
        <v>2</v>
      </c>
      <c r="T431">
        <v>100</v>
      </c>
      <c r="U431" s="1">
        <v>45019.628472222219</v>
      </c>
      <c r="V431" s="1">
        <v>45027.974999999999</v>
      </c>
      <c r="W431" t="s">
        <v>100</v>
      </c>
      <c r="Z431" s="13">
        <f t="shared" si="51"/>
        <v>8.3465277777795563</v>
      </c>
      <c r="AB431" t="s">
        <v>321</v>
      </c>
      <c r="AC431">
        <v>633202</v>
      </c>
      <c r="AD431" t="s">
        <v>381</v>
      </c>
      <c r="AF431" t="s">
        <v>297</v>
      </c>
      <c r="AI431" s="2">
        <v>45019</v>
      </c>
      <c r="AJ431" t="s">
        <v>323</v>
      </c>
      <c r="AK431" t="s">
        <v>46</v>
      </c>
      <c r="AN431" s="24">
        <f t="shared" si="56"/>
        <v>1</v>
      </c>
      <c r="AP431" t="s">
        <v>2444</v>
      </c>
      <c r="AQ431" s="21">
        <v>45149.686111111114</v>
      </c>
      <c r="AR431" s="20">
        <v>2</v>
      </c>
      <c r="AS431" s="21">
        <v>45019</v>
      </c>
      <c r="AT431" s="21">
        <f t="shared" si="52"/>
        <v>45019.333333333336</v>
      </c>
      <c r="AU431" s="21">
        <f t="shared" si="49"/>
        <v>45019.416666666672</v>
      </c>
      <c r="AV431" s="21">
        <v>45027.974999999999</v>
      </c>
      <c r="AW431" s="1">
        <f t="shared" si="57"/>
        <v>45019.333333333336</v>
      </c>
      <c r="AX431">
        <v>4.7354166666627862</v>
      </c>
      <c r="BA431">
        <f t="shared" si="54"/>
        <v>8.3333333333333329E-2</v>
      </c>
      <c r="BB431">
        <v>2</v>
      </c>
      <c r="BC431">
        <f t="shared" si="55"/>
        <v>20000</v>
      </c>
    </row>
    <row r="432" spans="1:55" x14ac:dyDescent="0.25">
      <c r="A432">
        <v>42286</v>
      </c>
      <c r="B432" t="s">
        <v>35</v>
      </c>
      <c r="C432" t="s">
        <v>36</v>
      </c>
      <c r="E432" t="str">
        <f t="shared" si="50"/>
        <v>RE-</v>
      </c>
      <c r="F432" t="s">
        <v>20</v>
      </c>
      <c r="G432" t="s">
        <v>37</v>
      </c>
      <c r="H432" t="s">
        <v>629</v>
      </c>
      <c r="I432" t="s">
        <v>39</v>
      </c>
      <c r="J432" t="s">
        <v>239</v>
      </c>
      <c r="K432" s="1">
        <v>45011.407638888886</v>
      </c>
      <c r="L432" t="s">
        <v>41</v>
      </c>
      <c r="N432" s="2">
        <v>45006</v>
      </c>
      <c r="O432" s="2">
        <v>45006</v>
      </c>
      <c r="P432">
        <v>2</v>
      </c>
      <c r="Q432">
        <v>2</v>
      </c>
      <c r="R432">
        <v>2</v>
      </c>
      <c r="S432">
        <v>2</v>
      </c>
      <c r="T432">
        <v>100</v>
      </c>
      <c r="U432" s="1">
        <v>45002.513888888891</v>
      </c>
      <c r="V432" s="1">
        <v>45011.407638888886</v>
      </c>
      <c r="W432" t="s">
        <v>100</v>
      </c>
      <c r="Z432" s="13">
        <f t="shared" si="51"/>
        <v>8.8937499999956344</v>
      </c>
      <c r="AB432" t="s">
        <v>122</v>
      </c>
      <c r="AC432">
        <v>633744</v>
      </c>
      <c r="AD432" t="s">
        <v>123</v>
      </c>
      <c r="AI432" s="2">
        <v>45002</v>
      </c>
      <c r="AJ432" t="s">
        <v>123</v>
      </c>
      <c r="AK432" t="s">
        <v>46</v>
      </c>
      <c r="AN432" s="24">
        <f t="shared" si="56"/>
        <v>1</v>
      </c>
      <c r="AP432" t="s">
        <v>2441</v>
      </c>
      <c r="AQ432" s="21">
        <v>45063.834722222222</v>
      </c>
      <c r="AR432" s="20">
        <v>2</v>
      </c>
      <c r="AS432" s="21">
        <v>45006</v>
      </c>
      <c r="AT432" s="21">
        <f t="shared" si="52"/>
        <v>45006.333333333336</v>
      </c>
      <c r="AU432" s="21">
        <f t="shared" ref="AU432:AU495" si="58">IF(AS432&gt;0,AT432+(1/24)*BB432," ")</f>
        <v>45006.416666666672</v>
      </c>
      <c r="AV432" s="21">
        <v>45011.407638888886</v>
      </c>
      <c r="AW432" s="1">
        <f t="shared" si="57"/>
        <v>45006.333333333336</v>
      </c>
      <c r="AX432">
        <v>4.7361111111094942</v>
      </c>
      <c r="BA432">
        <f t="shared" si="54"/>
        <v>8.3333333333333329E-2</v>
      </c>
      <c r="BB432">
        <v>2</v>
      </c>
      <c r="BC432">
        <f t="shared" si="55"/>
        <v>20000</v>
      </c>
    </row>
    <row r="433" spans="1:55" x14ac:dyDescent="0.25">
      <c r="A433">
        <v>44955</v>
      </c>
      <c r="B433" t="s">
        <v>35</v>
      </c>
      <c r="C433" t="s">
        <v>36</v>
      </c>
      <c r="E433" t="str">
        <f t="shared" si="50"/>
        <v>EM-</v>
      </c>
      <c r="F433" t="s">
        <v>20</v>
      </c>
      <c r="G433" t="s">
        <v>37</v>
      </c>
      <c r="H433" t="s">
        <v>1171</v>
      </c>
      <c r="I433" t="s">
        <v>39</v>
      </c>
      <c r="J433" t="s">
        <v>334</v>
      </c>
      <c r="K433" s="1">
        <v>45064.804861111108</v>
      </c>
      <c r="L433" t="s">
        <v>41</v>
      </c>
      <c r="N433" s="2">
        <v>45055</v>
      </c>
      <c r="O433" s="2">
        <v>45055</v>
      </c>
      <c r="P433">
        <v>2</v>
      </c>
      <c r="Q433">
        <v>2</v>
      </c>
      <c r="R433">
        <v>2</v>
      </c>
      <c r="S433">
        <v>2</v>
      </c>
      <c r="T433">
        <v>100</v>
      </c>
      <c r="U433" s="1">
        <v>45055.832638888889</v>
      </c>
      <c r="V433" s="1">
        <v>45064.804861111108</v>
      </c>
      <c r="W433" t="s">
        <v>334</v>
      </c>
      <c r="Z433" s="13">
        <f t="shared" si="51"/>
        <v>8.9722222222189885</v>
      </c>
      <c r="AB433" t="s">
        <v>75</v>
      </c>
      <c r="AC433">
        <v>633520</v>
      </c>
      <c r="AD433" t="s">
        <v>77</v>
      </c>
      <c r="AI433" s="2">
        <v>45055</v>
      </c>
      <c r="AJ433" t="s">
        <v>77</v>
      </c>
      <c r="AK433" t="s">
        <v>46</v>
      </c>
      <c r="AN433" s="24">
        <f t="shared" si="56"/>
        <v>1</v>
      </c>
      <c r="AP433" t="s">
        <v>2444</v>
      </c>
      <c r="AQ433" s="21">
        <v>45204.744444444441</v>
      </c>
      <c r="AR433" s="20">
        <v>2</v>
      </c>
      <c r="AS433" s="21">
        <v>45055</v>
      </c>
      <c r="AT433" s="21">
        <f t="shared" si="52"/>
        <v>45055.333333333336</v>
      </c>
      <c r="AU433" s="21">
        <f t="shared" si="58"/>
        <v>45055.416666666672</v>
      </c>
      <c r="AV433" s="21">
        <v>45064.804861111108</v>
      </c>
      <c r="AW433" s="1">
        <f t="shared" si="57"/>
        <v>45055.333333333336</v>
      </c>
      <c r="AX433">
        <v>4.7444444444481633</v>
      </c>
      <c r="BA433">
        <f t="shared" si="54"/>
        <v>8.3333333333333329E-2</v>
      </c>
      <c r="BB433">
        <v>2</v>
      </c>
      <c r="BC433">
        <f t="shared" si="55"/>
        <v>20000</v>
      </c>
    </row>
    <row r="434" spans="1:55" x14ac:dyDescent="0.25">
      <c r="A434">
        <v>49889</v>
      </c>
      <c r="B434" t="s">
        <v>35</v>
      </c>
      <c r="C434" t="s">
        <v>36</v>
      </c>
      <c r="E434" t="str">
        <f t="shared" si="50"/>
        <v>EI-</v>
      </c>
      <c r="F434" t="s">
        <v>20</v>
      </c>
      <c r="G434" t="s">
        <v>51</v>
      </c>
      <c r="H434" t="s">
        <v>1907</v>
      </c>
      <c r="I434" t="s">
        <v>39</v>
      </c>
      <c r="J434" t="s">
        <v>842</v>
      </c>
      <c r="K434" s="1">
        <v>45161.695138888892</v>
      </c>
      <c r="L434" t="s">
        <v>41</v>
      </c>
      <c r="N434" s="2">
        <v>45153</v>
      </c>
      <c r="O434" s="2">
        <v>45153</v>
      </c>
      <c r="P434">
        <v>2</v>
      </c>
      <c r="Q434">
        <v>2</v>
      </c>
      <c r="R434">
        <v>2</v>
      </c>
      <c r="S434">
        <v>2</v>
      </c>
      <c r="T434">
        <v>0</v>
      </c>
      <c r="U434" s="1">
        <v>45152.680555555555</v>
      </c>
      <c r="V434" s="1">
        <v>45161.695138888892</v>
      </c>
      <c r="W434" t="s">
        <v>842</v>
      </c>
      <c r="Z434" s="13">
        <f t="shared" si="51"/>
        <v>9.0145833333372138</v>
      </c>
      <c r="AB434" t="s">
        <v>338</v>
      </c>
      <c r="AC434">
        <v>633799</v>
      </c>
      <c r="AD434" t="s">
        <v>681</v>
      </c>
      <c r="AF434" t="s">
        <v>842</v>
      </c>
      <c r="AI434" s="2">
        <v>45152</v>
      </c>
      <c r="AJ434" t="s">
        <v>119</v>
      </c>
      <c r="AK434" t="s">
        <v>46</v>
      </c>
      <c r="AN434" s="24">
        <f t="shared" si="56"/>
        <v>1</v>
      </c>
      <c r="AP434" t="s">
        <v>2444</v>
      </c>
      <c r="AQ434" s="21">
        <v>45217.685416666667</v>
      </c>
      <c r="AR434" s="20">
        <v>2</v>
      </c>
      <c r="AS434" s="21">
        <v>45153</v>
      </c>
      <c r="AT434" s="21">
        <f t="shared" si="52"/>
        <v>45153.333333333336</v>
      </c>
      <c r="AU434" s="21">
        <f t="shared" si="58"/>
        <v>45153.416666666672</v>
      </c>
      <c r="AV434" s="21">
        <v>45161.695138888892</v>
      </c>
      <c r="AW434" s="1">
        <f t="shared" si="57"/>
        <v>45153.333333333336</v>
      </c>
      <c r="AX434">
        <v>4.7541666666656965</v>
      </c>
      <c r="BA434">
        <f t="shared" si="54"/>
        <v>8.3333333333333329E-2</v>
      </c>
      <c r="BB434">
        <v>2</v>
      </c>
      <c r="BC434">
        <f t="shared" si="55"/>
        <v>20000</v>
      </c>
    </row>
    <row r="435" spans="1:55" x14ac:dyDescent="0.25">
      <c r="A435">
        <v>49892</v>
      </c>
      <c r="B435" t="s">
        <v>35</v>
      </c>
      <c r="C435" t="s">
        <v>36</v>
      </c>
      <c r="E435" t="str">
        <f t="shared" si="50"/>
        <v>EI-</v>
      </c>
      <c r="F435" t="s">
        <v>20</v>
      </c>
      <c r="G435" t="s">
        <v>37</v>
      </c>
      <c r="H435" t="s">
        <v>1908</v>
      </c>
      <c r="I435" t="s">
        <v>39</v>
      </c>
      <c r="J435" t="s">
        <v>842</v>
      </c>
      <c r="K435" s="1">
        <v>45161.696527777778</v>
      </c>
      <c r="L435" t="s">
        <v>41</v>
      </c>
      <c r="N435" s="2">
        <v>45152</v>
      </c>
      <c r="O435" s="2">
        <v>45152</v>
      </c>
      <c r="P435">
        <v>2</v>
      </c>
      <c r="Q435">
        <v>2</v>
      </c>
      <c r="R435">
        <v>2</v>
      </c>
      <c r="S435">
        <v>2</v>
      </c>
      <c r="T435">
        <v>0</v>
      </c>
      <c r="U435" s="1">
        <v>45152.681944444441</v>
      </c>
      <c r="V435" s="1">
        <v>45161.696527777778</v>
      </c>
      <c r="W435" t="s">
        <v>842</v>
      </c>
      <c r="Z435" s="13">
        <f t="shared" si="51"/>
        <v>9.0145833333372138</v>
      </c>
      <c r="AB435" t="s">
        <v>338</v>
      </c>
      <c r="AC435">
        <v>633799</v>
      </c>
      <c r="AD435" t="s">
        <v>681</v>
      </c>
      <c r="AF435" t="s">
        <v>842</v>
      </c>
      <c r="AI435" s="2">
        <v>45152</v>
      </c>
      <c r="AJ435" t="s">
        <v>119</v>
      </c>
      <c r="AK435" t="s">
        <v>46</v>
      </c>
      <c r="AN435" s="24">
        <f t="shared" si="56"/>
        <v>1</v>
      </c>
      <c r="AP435" t="s">
        <v>2444</v>
      </c>
      <c r="AQ435" s="21">
        <v>45057.820138888892</v>
      </c>
      <c r="AR435" s="20">
        <v>2</v>
      </c>
      <c r="AS435" s="21">
        <v>45152</v>
      </c>
      <c r="AT435" s="21">
        <f t="shared" si="52"/>
        <v>45152.333333333336</v>
      </c>
      <c r="AU435" s="21">
        <f t="shared" si="58"/>
        <v>45152.416666666672</v>
      </c>
      <c r="AV435" s="21">
        <v>45161.696527777778</v>
      </c>
      <c r="AW435" s="1">
        <f t="shared" si="57"/>
        <v>45152.333333333336</v>
      </c>
      <c r="AX435">
        <v>4.7590277777781012</v>
      </c>
      <c r="BA435">
        <f t="shared" si="54"/>
        <v>8.3333333333333329E-2</v>
      </c>
      <c r="BB435">
        <v>2</v>
      </c>
      <c r="BC435">
        <f t="shared" si="55"/>
        <v>20000</v>
      </c>
    </row>
    <row r="436" spans="1:55" x14ac:dyDescent="0.25">
      <c r="A436">
        <v>43666</v>
      </c>
      <c r="B436" t="s">
        <v>35</v>
      </c>
      <c r="C436" t="s">
        <v>36</v>
      </c>
      <c r="E436" t="str">
        <f t="shared" si="50"/>
        <v>RE-</v>
      </c>
      <c r="F436" t="s">
        <v>20</v>
      </c>
      <c r="G436" t="s">
        <v>47</v>
      </c>
      <c r="H436" t="s">
        <v>998</v>
      </c>
      <c r="I436" t="s">
        <v>39</v>
      </c>
      <c r="J436" t="s">
        <v>118</v>
      </c>
      <c r="K436" s="1">
        <v>45038.769444444442</v>
      </c>
      <c r="L436" t="s">
        <v>41</v>
      </c>
      <c r="N436" s="2">
        <v>45034</v>
      </c>
      <c r="O436" s="2">
        <v>45034</v>
      </c>
      <c r="P436">
        <v>2</v>
      </c>
      <c r="Q436">
        <v>2</v>
      </c>
      <c r="R436">
        <v>2</v>
      </c>
      <c r="S436">
        <v>2</v>
      </c>
      <c r="T436">
        <v>100</v>
      </c>
      <c r="U436" s="1">
        <v>45029.644444444442</v>
      </c>
      <c r="V436" s="1">
        <v>45038.769444444442</v>
      </c>
      <c r="W436" t="s">
        <v>100</v>
      </c>
      <c r="Z436" s="13">
        <f t="shared" si="51"/>
        <v>9.125</v>
      </c>
      <c r="AB436" t="s">
        <v>279</v>
      </c>
      <c r="AC436" t="s">
        <v>999</v>
      </c>
      <c r="AD436" t="s">
        <v>735</v>
      </c>
      <c r="AI436" s="2">
        <v>45029</v>
      </c>
      <c r="AJ436" t="s">
        <v>281</v>
      </c>
      <c r="AK436" t="s">
        <v>46</v>
      </c>
      <c r="AN436" s="24">
        <f t="shared" si="56"/>
        <v>1</v>
      </c>
      <c r="AP436" t="s">
        <v>2441</v>
      </c>
      <c r="AQ436" s="21">
        <v>45009.622916666667</v>
      </c>
      <c r="AR436" s="20">
        <v>2</v>
      </c>
      <c r="AS436" s="21">
        <v>45034</v>
      </c>
      <c r="AT436" s="21">
        <f t="shared" si="52"/>
        <v>45034.333333333336</v>
      </c>
      <c r="AU436" s="21">
        <f t="shared" si="58"/>
        <v>45034.416666666672</v>
      </c>
      <c r="AV436" s="21">
        <v>45038.769444444442</v>
      </c>
      <c r="AW436" s="1">
        <f t="shared" si="57"/>
        <v>45034.333333333336</v>
      </c>
      <c r="AX436">
        <v>4.7701388888890506</v>
      </c>
      <c r="BA436">
        <f t="shared" si="54"/>
        <v>8.3333333333333329E-2</v>
      </c>
      <c r="BB436">
        <v>2</v>
      </c>
      <c r="BC436">
        <f t="shared" si="55"/>
        <v>20000</v>
      </c>
    </row>
    <row r="437" spans="1:55" x14ac:dyDescent="0.25">
      <c r="A437">
        <v>43246</v>
      </c>
      <c r="B437" t="s">
        <v>35</v>
      </c>
      <c r="C437" t="s">
        <v>36</v>
      </c>
      <c r="E437" t="str">
        <f t="shared" si="50"/>
        <v>RE-</v>
      </c>
      <c r="F437" t="s">
        <v>20</v>
      </c>
      <c r="G437" t="s">
        <v>37</v>
      </c>
      <c r="H437" t="s">
        <v>1391</v>
      </c>
      <c r="I437" t="s">
        <v>39</v>
      </c>
      <c r="J437" t="s">
        <v>118</v>
      </c>
      <c r="K437" s="1">
        <v>45030.941666666666</v>
      </c>
      <c r="L437" t="s">
        <v>41</v>
      </c>
      <c r="N437" s="2">
        <v>45030</v>
      </c>
      <c r="O437" s="2">
        <v>45030</v>
      </c>
      <c r="P437">
        <v>2</v>
      </c>
      <c r="Q437">
        <v>2</v>
      </c>
      <c r="R437">
        <v>2</v>
      </c>
      <c r="S437">
        <v>2</v>
      </c>
      <c r="T437">
        <v>100</v>
      </c>
      <c r="U437" s="1">
        <v>45021.473611111112</v>
      </c>
      <c r="V437" s="1">
        <v>45030.941666666666</v>
      </c>
      <c r="W437" t="s">
        <v>100</v>
      </c>
      <c r="Z437" s="13">
        <f t="shared" si="51"/>
        <v>9.4680555555532919</v>
      </c>
      <c r="AB437" t="s">
        <v>258</v>
      </c>
      <c r="AC437">
        <v>633769</v>
      </c>
      <c r="AD437" t="s">
        <v>259</v>
      </c>
      <c r="AF437" t="s">
        <v>185</v>
      </c>
      <c r="AI437" s="2">
        <v>45021</v>
      </c>
      <c r="AJ437" t="s">
        <v>259</v>
      </c>
      <c r="AK437" t="s">
        <v>46</v>
      </c>
      <c r="AN437" s="24">
        <f t="shared" si="56"/>
        <v>1</v>
      </c>
      <c r="AP437" t="s">
        <v>2444</v>
      </c>
      <c r="AQ437" s="21">
        <v>45057.804166666669</v>
      </c>
      <c r="AR437" s="20">
        <v>2</v>
      </c>
      <c r="AS437" s="21">
        <v>45030</v>
      </c>
      <c r="AT437" s="21">
        <f t="shared" si="52"/>
        <v>45030.333333333336</v>
      </c>
      <c r="AU437" s="21">
        <f t="shared" si="58"/>
        <v>45030.416666666672</v>
      </c>
      <c r="AV437" s="21">
        <v>45030.941666666666</v>
      </c>
      <c r="AW437" s="1">
        <f t="shared" si="57"/>
        <v>45030.333333333336</v>
      </c>
      <c r="AX437">
        <v>4.7777777777737356</v>
      </c>
      <c r="BA437">
        <f t="shared" si="54"/>
        <v>8.3333333333333329E-2</v>
      </c>
      <c r="BB437">
        <v>2</v>
      </c>
      <c r="BC437">
        <f t="shared" si="55"/>
        <v>20000</v>
      </c>
    </row>
    <row r="438" spans="1:55" x14ac:dyDescent="0.25">
      <c r="A438">
        <v>50279</v>
      </c>
      <c r="B438" t="s">
        <v>35</v>
      </c>
      <c r="C438" t="s">
        <v>36</v>
      </c>
      <c r="E438" t="str">
        <f t="shared" si="50"/>
        <v>RE-</v>
      </c>
      <c r="F438" t="s">
        <v>20</v>
      </c>
      <c r="G438" t="s">
        <v>37</v>
      </c>
      <c r="H438" t="s">
        <v>1954</v>
      </c>
      <c r="I438" t="s">
        <v>39</v>
      </c>
      <c r="J438" t="s">
        <v>179</v>
      </c>
      <c r="K438" s="1">
        <v>45169.3</v>
      </c>
      <c r="L438" t="s">
        <v>41</v>
      </c>
      <c r="N438" s="2">
        <v>45159</v>
      </c>
      <c r="O438" s="2">
        <v>45159</v>
      </c>
      <c r="P438">
        <v>2</v>
      </c>
      <c r="Q438">
        <v>2</v>
      </c>
      <c r="R438">
        <v>2</v>
      </c>
      <c r="S438">
        <v>2</v>
      </c>
      <c r="T438">
        <v>100</v>
      </c>
      <c r="U438" s="1">
        <v>45159.645833333336</v>
      </c>
      <c r="V438" s="1">
        <v>45169.3</v>
      </c>
      <c r="W438" t="s">
        <v>100</v>
      </c>
      <c r="Z438" s="13">
        <f t="shared" si="51"/>
        <v>9.6541666666671517</v>
      </c>
      <c r="AB438" t="s">
        <v>1503</v>
      </c>
      <c r="AC438" t="s">
        <v>54</v>
      </c>
      <c r="AD438" t="s">
        <v>1955</v>
      </c>
      <c r="AI438" s="2">
        <v>45159</v>
      </c>
      <c r="AJ438" t="s">
        <v>81</v>
      </c>
      <c r="AK438" t="s">
        <v>46</v>
      </c>
      <c r="AN438" s="24">
        <f t="shared" si="56"/>
        <v>1</v>
      </c>
      <c r="AP438" t="s">
        <v>2444</v>
      </c>
      <c r="AQ438" s="21">
        <v>45050.470138888886</v>
      </c>
      <c r="AR438" s="20">
        <v>2</v>
      </c>
      <c r="AS438" s="21">
        <v>45159</v>
      </c>
      <c r="AT438" s="21">
        <f t="shared" si="52"/>
        <v>45159.333333333336</v>
      </c>
      <c r="AU438" s="21">
        <f t="shared" si="58"/>
        <v>45159.416666666672</v>
      </c>
      <c r="AV438" s="21">
        <v>45169.3</v>
      </c>
      <c r="AW438" s="1">
        <f t="shared" si="57"/>
        <v>45159.333333333336</v>
      </c>
      <c r="AX438">
        <v>4.8104166666671517</v>
      </c>
      <c r="BA438">
        <f t="shared" si="54"/>
        <v>8.3333333333333329E-2</v>
      </c>
      <c r="BB438">
        <v>2</v>
      </c>
      <c r="BC438">
        <f t="shared" si="55"/>
        <v>20000</v>
      </c>
    </row>
    <row r="439" spans="1:55" x14ac:dyDescent="0.25">
      <c r="A439">
        <v>40112</v>
      </c>
      <c r="B439" t="s">
        <v>35</v>
      </c>
      <c r="C439" t="s">
        <v>36</v>
      </c>
      <c r="E439" t="str">
        <f t="shared" si="50"/>
        <v>EI-</v>
      </c>
      <c r="F439" t="s">
        <v>20</v>
      </c>
      <c r="G439" t="s">
        <v>37</v>
      </c>
      <c r="H439" t="s">
        <v>356</v>
      </c>
      <c r="I439" t="s">
        <v>39</v>
      </c>
      <c r="J439" t="s">
        <v>68</v>
      </c>
      <c r="K439" s="1">
        <v>44956.468055555553</v>
      </c>
      <c r="L439" t="s">
        <v>41</v>
      </c>
      <c r="N439" s="2">
        <v>44956</v>
      </c>
      <c r="O439" s="2">
        <v>44956</v>
      </c>
      <c r="P439">
        <v>2</v>
      </c>
      <c r="Q439">
        <v>2</v>
      </c>
      <c r="R439">
        <v>2</v>
      </c>
      <c r="S439">
        <v>2</v>
      </c>
      <c r="T439">
        <v>100</v>
      </c>
      <c r="U439" s="1">
        <v>44946.628472222219</v>
      </c>
      <c r="V439" s="1">
        <v>44956.468055555553</v>
      </c>
      <c r="W439" t="s">
        <v>68</v>
      </c>
      <c r="Z439" s="13">
        <f t="shared" si="51"/>
        <v>9.8395833333343035</v>
      </c>
      <c r="AB439" t="s">
        <v>357</v>
      </c>
      <c r="AC439">
        <v>633776</v>
      </c>
      <c r="AD439" t="s">
        <v>358</v>
      </c>
      <c r="AF439" t="s">
        <v>359</v>
      </c>
      <c r="AI439" s="2">
        <v>44946</v>
      </c>
      <c r="AJ439" t="s">
        <v>360</v>
      </c>
      <c r="AK439" t="s">
        <v>46</v>
      </c>
      <c r="AN439" s="24">
        <f t="shared" si="56"/>
        <v>1</v>
      </c>
      <c r="AP439" t="s">
        <v>2444</v>
      </c>
      <c r="AQ439" s="21">
        <v>45014.699305555558</v>
      </c>
      <c r="AR439" s="20">
        <v>2</v>
      </c>
      <c r="AS439" s="21">
        <v>44956</v>
      </c>
      <c r="AT439" s="21">
        <f t="shared" si="52"/>
        <v>44956.333333333336</v>
      </c>
      <c r="AU439" s="21">
        <f t="shared" si="58"/>
        <v>44956.416666666672</v>
      </c>
      <c r="AV439" s="21">
        <v>44956.468055555553</v>
      </c>
      <c r="AW439" s="1">
        <f t="shared" si="57"/>
        <v>44956.333333333336</v>
      </c>
      <c r="AX439">
        <v>4.8138888888861402</v>
      </c>
      <c r="BA439">
        <f t="shared" si="54"/>
        <v>8.3333333333333329E-2</v>
      </c>
      <c r="BB439">
        <v>2</v>
      </c>
      <c r="BC439">
        <f t="shared" si="55"/>
        <v>20000</v>
      </c>
    </row>
    <row r="440" spans="1:55" x14ac:dyDescent="0.25">
      <c r="A440">
        <v>44099</v>
      </c>
      <c r="B440" t="s">
        <v>35</v>
      </c>
      <c r="C440" t="s">
        <v>36</v>
      </c>
      <c r="E440" t="str">
        <f t="shared" si="50"/>
        <v>EI-</v>
      </c>
      <c r="F440" t="s">
        <v>20</v>
      </c>
      <c r="G440" t="s">
        <v>37</v>
      </c>
      <c r="H440" t="s">
        <v>1068</v>
      </c>
      <c r="I440" t="s">
        <v>39</v>
      </c>
      <c r="J440" t="s">
        <v>159</v>
      </c>
      <c r="K440" s="1">
        <v>45048.38958333333</v>
      </c>
      <c r="L440" t="s">
        <v>41</v>
      </c>
      <c r="N440" s="2">
        <v>45068</v>
      </c>
      <c r="O440" s="2">
        <v>45068</v>
      </c>
      <c r="P440">
        <v>2</v>
      </c>
      <c r="Q440">
        <v>2</v>
      </c>
      <c r="R440">
        <v>2</v>
      </c>
      <c r="S440">
        <v>2</v>
      </c>
      <c r="T440">
        <v>100</v>
      </c>
      <c r="U440" s="1">
        <v>45038.477083333331</v>
      </c>
      <c r="V440" s="1">
        <v>45048.38958333333</v>
      </c>
      <c r="W440" t="s">
        <v>159</v>
      </c>
      <c r="Z440" s="13">
        <f t="shared" si="51"/>
        <v>9.9124999999985448</v>
      </c>
      <c r="AB440" t="s">
        <v>149</v>
      </c>
      <c r="AC440">
        <v>633771</v>
      </c>
      <c r="AD440" t="s">
        <v>1040</v>
      </c>
      <c r="AF440" t="s">
        <v>92</v>
      </c>
      <c r="AI440" s="2">
        <v>45038</v>
      </c>
      <c r="AJ440" t="s">
        <v>81</v>
      </c>
      <c r="AK440" t="s">
        <v>46</v>
      </c>
      <c r="AN440" s="24" t="str">
        <f t="shared" si="56"/>
        <v xml:space="preserve"> </v>
      </c>
      <c r="AP440" t="s">
        <v>2444</v>
      </c>
      <c r="AQ440" s="21">
        <v>45140.667361111111</v>
      </c>
      <c r="AR440" s="20">
        <v>2</v>
      </c>
      <c r="AS440" s="21">
        <v>45068</v>
      </c>
      <c r="AT440" s="21">
        <f t="shared" si="52"/>
        <v>45068.333333333336</v>
      </c>
      <c r="AU440" s="21">
        <f t="shared" si="58"/>
        <v>45068.416666666672</v>
      </c>
      <c r="AV440" s="21">
        <v>45048.38958333333</v>
      </c>
      <c r="AW440" s="1">
        <f t="shared" si="57"/>
        <v>45068.333333333336</v>
      </c>
      <c r="AX440">
        <v>4.8229166666642413</v>
      </c>
      <c r="BA440">
        <f t="shared" si="54"/>
        <v>8.3333333333333329E-2</v>
      </c>
      <c r="BB440">
        <v>2</v>
      </c>
      <c r="BC440">
        <f t="shared" si="55"/>
        <v>20000</v>
      </c>
    </row>
    <row r="441" spans="1:55" x14ac:dyDescent="0.25">
      <c r="A441">
        <v>50360</v>
      </c>
      <c r="B441" t="s">
        <v>35</v>
      </c>
      <c r="C441" t="s">
        <v>36</v>
      </c>
      <c r="E441" t="str">
        <f t="shared" si="50"/>
        <v>EI-</v>
      </c>
      <c r="F441" t="s">
        <v>20</v>
      </c>
      <c r="G441" t="s">
        <v>37</v>
      </c>
      <c r="H441" t="s">
        <v>1968</v>
      </c>
      <c r="I441" t="s">
        <v>39</v>
      </c>
      <c r="J441" t="s">
        <v>842</v>
      </c>
      <c r="K441" s="1">
        <v>45170.645833333336</v>
      </c>
      <c r="L441" t="s">
        <v>41</v>
      </c>
      <c r="N441" s="2">
        <v>45167</v>
      </c>
      <c r="O441" s="2">
        <v>45167</v>
      </c>
      <c r="P441">
        <v>2</v>
      </c>
      <c r="Q441">
        <v>2</v>
      </c>
      <c r="R441">
        <v>2</v>
      </c>
      <c r="S441">
        <v>2</v>
      </c>
      <c r="T441">
        <v>0</v>
      </c>
      <c r="U441" s="1">
        <v>45160.702777777777</v>
      </c>
      <c r="V441" s="1">
        <v>45170.645833333336</v>
      </c>
      <c r="W441" t="s">
        <v>842</v>
      </c>
      <c r="Z441" s="13">
        <f t="shared" si="51"/>
        <v>9.9430555555591127</v>
      </c>
      <c r="AB441" t="s">
        <v>1969</v>
      </c>
      <c r="AC441">
        <v>633312</v>
      </c>
      <c r="AD441" t="s">
        <v>658</v>
      </c>
      <c r="AF441" t="s">
        <v>842</v>
      </c>
      <c r="AI441" s="2">
        <v>45160</v>
      </c>
      <c r="AJ441" t="s">
        <v>240</v>
      </c>
      <c r="AK441" t="s">
        <v>46</v>
      </c>
      <c r="AN441" s="24">
        <f t="shared" si="56"/>
        <v>1</v>
      </c>
      <c r="AP441" t="s">
        <v>2441</v>
      </c>
      <c r="AQ441" s="21">
        <v>45043.670138888891</v>
      </c>
      <c r="AR441" s="20">
        <v>2</v>
      </c>
      <c r="AS441" s="21">
        <v>45167</v>
      </c>
      <c r="AT441" s="21">
        <f t="shared" si="52"/>
        <v>45167.333333333336</v>
      </c>
      <c r="AU441" s="21">
        <f t="shared" si="58"/>
        <v>45167.416666666672</v>
      </c>
      <c r="AV441" s="21">
        <v>45170.645833333336</v>
      </c>
      <c r="AW441" s="1">
        <f t="shared" si="57"/>
        <v>45167.333333333336</v>
      </c>
      <c r="AX441">
        <v>4.8319444444423425</v>
      </c>
      <c r="BA441">
        <f t="shared" si="54"/>
        <v>8.3333333333333329E-2</v>
      </c>
      <c r="BB441">
        <v>2</v>
      </c>
      <c r="BC441">
        <f t="shared" si="55"/>
        <v>20000</v>
      </c>
    </row>
    <row r="442" spans="1:55" hidden="1" x14ac:dyDescent="0.25">
      <c r="A442">
        <v>44059</v>
      </c>
      <c r="B442" t="s">
        <v>35</v>
      </c>
      <c r="C442" t="s">
        <v>36</v>
      </c>
      <c r="E442" t="str">
        <f t="shared" si="50"/>
        <v>EM-</v>
      </c>
      <c r="F442" t="s">
        <v>20</v>
      </c>
      <c r="G442" t="s">
        <v>37</v>
      </c>
      <c r="H442" t="s">
        <v>1063</v>
      </c>
      <c r="I442" t="s">
        <v>39</v>
      </c>
      <c r="J442" t="s">
        <v>334</v>
      </c>
      <c r="K442" s="1">
        <v>45048.665277777778</v>
      </c>
      <c r="L442" t="s">
        <v>41</v>
      </c>
      <c r="R442">
        <v>2</v>
      </c>
      <c r="S442">
        <v>2</v>
      </c>
      <c r="T442">
        <v>0</v>
      </c>
      <c r="U442" s="1">
        <v>45037.429861111108</v>
      </c>
      <c r="V442" s="1">
        <v>45048.665277777778</v>
      </c>
      <c r="W442" t="s">
        <v>334</v>
      </c>
      <c r="Z442" s="13">
        <f t="shared" si="51"/>
        <v>11.235416666670062</v>
      </c>
      <c r="AB442" t="s">
        <v>75</v>
      </c>
      <c r="AC442">
        <v>633520</v>
      </c>
      <c r="AD442" t="s">
        <v>936</v>
      </c>
      <c r="AI442" s="2">
        <v>45037</v>
      </c>
      <c r="AJ442" t="s">
        <v>77</v>
      </c>
      <c r="AK442" t="s">
        <v>46</v>
      </c>
      <c r="AN442" s="24" t="e">
        <f t="shared" si="56"/>
        <v>#VALUE!</v>
      </c>
      <c r="AP442" t="s">
        <v>2441</v>
      </c>
      <c r="AQ442" s="21">
        <v>45015.613194444442</v>
      </c>
      <c r="AR442" s="20">
        <v>2</v>
      </c>
      <c r="AT442" s="21" t="str">
        <f t="shared" si="52"/>
        <v xml:space="preserve"> </v>
      </c>
      <c r="AU442" s="21" t="str">
        <f t="shared" si="58"/>
        <v xml:space="preserve"> </v>
      </c>
      <c r="AV442" s="21">
        <v>45048.665277777778</v>
      </c>
      <c r="AW442" s="1">
        <f t="shared" si="57"/>
        <v>0.33333333333333331</v>
      </c>
      <c r="AX442">
        <v>4.8652777777824667</v>
      </c>
      <c r="BA442">
        <f t="shared" si="54"/>
        <v>8.3333333333333329E-2</v>
      </c>
      <c r="BB442">
        <v>2</v>
      </c>
      <c r="BC442">
        <f t="shared" si="55"/>
        <v>20000</v>
      </c>
    </row>
    <row r="443" spans="1:55" x14ac:dyDescent="0.25">
      <c r="A443">
        <v>46154</v>
      </c>
      <c r="B443" t="s">
        <v>35</v>
      </c>
      <c r="C443" t="s">
        <v>36</v>
      </c>
      <c r="E443" t="str">
        <f t="shared" si="50"/>
        <v>RE-</v>
      </c>
      <c r="F443" t="s">
        <v>20</v>
      </c>
      <c r="G443" t="s">
        <v>37</v>
      </c>
      <c r="H443" t="s">
        <v>1441</v>
      </c>
      <c r="I443" t="s">
        <v>39</v>
      </c>
      <c r="J443" t="s">
        <v>179</v>
      </c>
      <c r="K443" s="1">
        <v>45090.629861111112</v>
      </c>
      <c r="L443" t="s">
        <v>41</v>
      </c>
      <c r="N443" s="2">
        <v>45089</v>
      </c>
      <c r="O443" s="2">
        <v>45089</v>
      </c>
      <c r="P443">
        <v>2</v>
      </c>
      <c r="Q443">
        <v>2</v>
      </c>
      <c r="R443">
        <v>2</v>
      </c>
      <c r="S443">
        <v>2</v>
      </c>
      <c r="T443">
        <v>100</v>
      </c>
      <c r="U443" s="1">
        <v>45078.949305555558</v>
      </c>
      <c r="V443" s="1">
        <v>45090.629861111112</v>
      </c>
      <c r="W443" t="s">
        <v>100</v>
      </c>
      <c r="Z443" s="13">
        <f t="shared" si="51"/>
        <v>11.680555555554747</v>
      </c>
      <c r="AB443" t="s">
        <v>707</v>
      </c>
      <c r="AC443" t="s">
        <v>194</v>
      </c>
      <c r="AD443" t="s">
        <v>409</v>
      </c>
      <c r="AF443" t="s">
        <v>118</v>
      </c>
      <c r="AI443" s="2">
        <v>45078</v>
      </c>
      <c r="AJ443" t="s">
        <v>135</v>
      </c>
      <c r="AK443" t="s">
        <v>46</v>
      </c>
      <c r="AN443" s="24">
        <f t="shared" si="56"/>
        <v>1</v>
      </c>
      <c r="AP443" t="s">
        <v>2441</v>
      </c>
      <c r="AQ443" s="21">
        <v>45015.51458333333</v>
      </c>
      <c r="AR443" s="20">
        <v>2</v>
      </c>
      <c r="AS443" s="21">
        <v>45089</v>
      </c>
      <c r="AT443" s="21">
        <f t="shared" si="52"/>
        <v>45089.333333333336</v>
      </c>
      <c r="AU443" s="21">
        <f t="shared" si="58"/>
        <v>45089.416666666672</v>
      </c>
      <c r="AV443" s="21">
        <v>45090.629861111112</v>
      </c>
      <c r="AW443" s="1">
        <f t="shared" si="57"/>
        <v>45089.333333333336</v>
      </c>
      <c r="AX443">
        <v>4.8763888888934162</v>
      </c>
      <c r="BA443">
        <f t="shared" si="54"/>
        <v>8.3333333333333329E-2</v>
      </c>
      <c r="BB443">
        <v>2</v>
      </c>
      <c r="BC443">
        <f t="shared" si="55"/>
        <v>20000</v>
      </c>
    </row>
    <row r="444" spans="1:55" x14ac:dyDescent="0.25">
      <c r="A444">
        <v>46139</v>
      </c>
      <c r="B444" t="s">
        <v>35</v>
      </c>
      <c r="C444" t="s">
        <v>36</v>
      </c>
      <c r="E444" t="str">
        <f t="shared" si="50"/>
        <v>RE-</v>
      </c>
      <c r="F444" t="s">
        <v>20</v>
      </c>
      <c r="G444" t="s">
        <v>37</v>
      </c>
      <c r="H444" t="s">
        <v>1434</v>
      </c>
      <c r="I444" t="s">
        <v>39</v>
      </c>
      <c r="J444" t="s">
        <v>118</v>
      </c>
      <c r="K444" s="1">
        <v>45090.602083333331</v>
      </c>
      <c r="L444" t="s">
        <v>41</v>
      </c>
      <c r="N444" s="2">
        <v>45089</v>
      </c>
      <c r="O444" s="2">
        <v>45089</v>
      </c>
      <c r="P444">
        <v>2</v>
      </c>
      <c r="Q444">
        <v>2</v>
      </c>
      <c r="R444">
        <v>2</v>
      </c>
      <c r="S444">
        <v>2</v>
      </c>
      <c r="T444">
        <v>100</v>
      </c>
      <c r="U444" s="1">
        <v>45078.902083333334</v>
      </c>
      <c r="V444" s="1">
        <v>45090.602083333331</v>
      </c>
      <c r="W444" t="s">
        <v>100</v>
      </c>
      <c r="Z444" s="13">
        <f t="shared" si="51"/>
        <v>11.69999999999709</v>
      </c>
      <c r="AB444" t="s">
        <v>1435</v>
      </c>
      <c r="AC444" t="s">
        <v>194</v>
      </c>
      <c r="AD444" t="s">
        <v>1436</v>
      </c>
      <c r="AF444" t="s">
        <v>179</v>
      </c>
      <c r="AI444" s="2">
        <v>45078</v>
      </c>
      <c r="AJ444" t="s">
        <v>135</v>
      </c>
      <c r="AK444" t="s">
        <v>46</v>
      </c>
      <c r="AN444" s="24">
        <f t="shared" si="56"/>
        <v>1</v>
      </c>
      <c r="AP444" t="s">
        <v>2444</v>
      </c>
      <c r="AQ444" s="21">
        <v>45014.623611111114</v>
      </c>
      <c r="AR444" s="20">
        <v>2</v>
      </c>
      <c r="AS444" s="21">
        <v>45089</v>
      </c>
      <c r="AT444" s="21">
        <f t="shared" si="52"/>
        <v>45089.333333333336</v>
      </c>
      <c r="AU444" s="21">
        <f t="shared" si="58"/>
        <v>45089.416666666672</v>
      </c>
      <c r="AV444" s="21">
        <v>45090.602083333331</v>
      </c>
      <c r="AW444" s="1">
        <f t="shared" si="57"/>
        <v>45089.333333333336</v>
      </c>
      <c r="AX444">
        <v>4.8854166666642413</v>
      </c>
      <c r="BA444">
        <f t="shared" si="54"/>
        <v>8.3333333333333329E-2</v>
      </c>
      <c r="BB444">
        <v>2</v>
      </c>
      <c r="BC444">
        <f t="shared" si="55"/>
        <v>20000</v>
      </c>
    </row>
    <row r="445" spans="1:55" x14ac:dyDescent="0.25">
      <c r="A445">
        <v>47658</v>
      </c>
      <c r="B445" t="s">
        <v>35</v>
      </c>
      <c r="C445" t="s">
        <v>36</v>
      </c>
      <c r="E445" t="str">
        <f t="shared" si="50"/>
        <v>EI-</v>
      </c>
      <c r="F445" t="s">
        <v>20</v>
      </c>
      <c r="G445" t="s">
        <v>37</v>
      </c>
      <c r="H445" t="s">
        <v>1661</v>
      </c>
      <c r="I445" t="s">
        <v>39</v>
      </c>
      <c r="J445" t="s">
        <v>68</v>
      </c>
      <c r="K445" s="1">
        <v>45125.52847222222</v>
      </c>
      <c r="L445" t="s">
        <v>41</v>
      </c>
      <c r="N445" s="2">
        <v>45124</v>
      </c>
      <c r="O445" s="2">
        <v>45124</v>
      </c>
      <c r="P445">
        <v>2</v>
      </c>
      <c r="Q445">
        <v>2</v>
      </c>
      <c r="R445">
        <v>2</v>
      </c>
      <c r="S445">
        <v>2</v>
      </c>
      <c r="T445">
        <v>100</v>
      </c>
      <c r="U445" s="1">
        <v>45113.793055555558</v>
      </c>
      <c r="V445" s="1">
        <v>45125.52847222222</v>
      </c>
      <c r="W445" t="s">
        <v>68</v>
      </c>
      <c r="Y445" t="s">
        <v>1662</v>
      </c>
      <c r="Z445" s="13">
        <f t="shared" si="51"/>
        <v>11.735416666662786</v>
      </c>
      <c r="AB445" t="s">
        <v>107</v>
      </c>
      <c r="AC445" t="s">
        <v>1491</v>
      </c>
      <c r="AD445" t="s">
        <v>109</v>
      </c>
      <c r="AF445" t="s">
        <v>1663</v>
      </c>
      <c r="AI445" s="2">
        <v>45113</v>
      </c>
      <c r="AJ445" t="s">
        <v>110</v>
      </c>
      <c r="AK445" t="s">
        <v>46</v>
      </c>
      <c r="AN445" s="24">
        <f t="shared" si="56"/>
        <v>1</v>
      </c>
      <c r="AP445" t="s">
        <v>2441</v>
      </c>
      <c r="AQ445" s="21">
        <v>45218.52847222222</v>
      </c>
      <c r="AR445" s="20">
        <v>2</v>
      </c>
      <c r="AS445" s="21">
        <v>45124</v>
      </c>
      <c r="AT445" s="21">
        <f t="shared" si="52"/>
        <v>45124.333333333336</v>
      </c>
      <c r="AU445" s="21">
        <f t="shared" si="58"/>
        <v>45124.416666666672</v>
      </c>
      <c r="AV445" s="21">
        <v>45125.52847222222</v>
      </c>
      <c r="AW445" s="1">
        <f t="shared" si="57"/>
        <v>45124.333333333336</v>
      </c>
      <c r="AX445">
        <v>4.890972222223354</v>
      </c>
      <c r="BA445">
        <f t="shared" si="54"/>
        <v>8.3333333333333329E-2</v>
      </c>
      <c r="BB445">
        <v>2</v>
      </c>
      <c r="BC445">
        <f t="shared" si="55"/>
        <v>20000</v>
      </c>
    </row>
    <row r="446" spans="1:55" hidden="1" x14ac:dyDescent="0.25">
      <c r="A446">
        <v>44004</v>
      </c>
      <c r="B446" t="s">
        <v>35</v>
      </c>
      <c r="C446" t="s">
        <v>36</v>
      </c>
      <c r="E446" t="str">
        <f t="shared" si="50"/>
        <v>EM-</v>
      </c>
      <c r="F446" t="s">
        <v>20</v>
      </c>
      <c r="G446" t="s">
        <v>37</v>
      </c>
      <c r="H446" t="s">
        <v>1058</v>
      </c>
      <c r="I446" t="s">
        <v>39</v>
      </c>
      <c r="J446" t="s">
        <v>334</v>
      </c>
      <c r="K446" s="1">
        <v>45048.667361111111</v>
      </c>
      <c r="L446" t="s">
        <v>41</v>
      </c>
      <c r="R446">
        <v>2</v>
      </c>
      <c r="S446">
        <v>2</v>
      </c>
      <c r="T446">
        <v>0</v>
      </c>
      <c r="U446" s="1">
        <v>45036.620833333334</v>
      </c>
      <c r="V446" s="1">
        <v>45048.667361111111</v>
      </c>
      <c r="W446" t="s">
        <v>334</v>
      </c>
      <c r="Z446" s="13">
        <f t="shared" si="51"/>
        <v>12.046527777776646</v>
      </c>
      <c r="AB446" t="s">
        <v>727</v>
      </c>
      <c r="AC446">
        <v>633520</v>
      </c>
      <c r="AD446" t="s">
        <v>77</v>
      </c>
      <c r="AI446" s="2">
        <v>45036</v>
      </c>
      <c r="AJ446" t="s">
        <v>77</v>
      </c>
      <c r="AK446" t="s">
        <v>46</v>
      </c>
      <c r="AN446" s="24" t="e">
        <f t="shared" si="56"/>
        <v>#VALUE!</v>
      </c>
      <c r="AP446" t="s">
        <v>2444</v>
      </c>
      <c r="AQ446" s="21">
        <v>45182.668749999997</v>
      </c>
      <c r="AR446" s="20">
        <v>2</v>
      </c>
      <c r="AT446" s="21" t="str">
        <f t="shared" si="52"/>
        <v xml:space="preserve"> </v>
      </c>
      <c r="AU446" s="21" t="str">
        <f t="shared" si="58"/>
        <v xml:space="preserve"> </v>
      </c>
      <c r="AV446" s="21">
        <v>45048.667361111111</v>
      </c>
      <c r="AW446" s="1">
        <f t="shared" si="57"/>
        <v>0.33333333333333331</v>
      </c>
      <c r="AX446">
        <v>4.9930555555620231</v>
      </c>
      <c r="BA446">
        <f t="shared" si="54"/>
        <v>8.3333333333333329E-2</v>
      </c>
      <c r="BB446">
        <v>2</v>
      </c>
      <c r="BC446">
        <f t="shared" si="55"/>
        <v>20000</v>
      </c>
    </row>
    <row r="447" spans="1:55" hidden="1" x14ac:dyDescent="0.25">
      <c r="A447">
        <v>56435</v>
      </c>
      <c r="B447" t="s">
        <v>35</v>
      </c>
      <c r="C447" t="s">
        <v>36</v>
      </c>
      <c r="E447" t="str">
        <f t="shared" si="50"/>
        <v>RE-</v>
      </c>
      <c r="F447" t="s">
        <v>20</v>
      </c>
      <c r="G447" t="s">
        <v>37</v>
      </c>
      <c r="H447" t="s">
        <v>2404</v>
      </c>
      <c r="I447" t="s">
        <v>39</v>
      </c>
      <c r="J447" t="s">
        <v>100</v>
      </c>
      <c r="K447" s="1">
        <v>45300.61041666667</v>
      </c>
      <c r="L447" t="s">
        <v>41</v>
      </c>
      <c r="N447" s="2">
        <v>45294</v>
      </c>
      <c r="O447" s="2">
        <v>45294</v>
      </c>
      <c r="P447">
        <v>2</v>
      </c>
      <c r="Q447">
        <v>2</v>
      </c>
      <c r="R447">
        <v>2</v>
      </c>
      <c r="S447">
        <v>2</v>
      </c>
      <c r="T447">
        <v>100</v>
      </c>
      <c r="U447" s="1">
        <v>45288.40902777778</v>
      </c>
      <c r="V447" s="1">
        <v>45300.61041666667</v>
      </c>
      <c r="W447" t="s">
        <v>100</v>
      </c>
      <c r="Z447" s="13">
        <f t="shared" si="51"/>
        <v>12.201388888890506</v>
      </c>
      <c r="AB447" t="s">
        <v>153</v>
      </c>
      <c r="AC447">
        <v>633689</v>
      </c>
      <c r="AD447" t="s">
        <v>154</v>
      </c>
      <c r="AF447" t="s">
        <v>297</v>
      </c>
      <c r="AI447" s="2">
        <v>45288</v>
      </c>
      <c r="AJ447" t="s">
        <v>154</v>
      </c>
      <c r="AK447" t="s">
        <v>46</v>
      </c>
      <c r="AN447" s="24">
        <f t="shared" si="56"/>
        <v>1</v>
      </c>
      <c r="AP447" t="s">
        <v>2441</v>
      </c>
      <c r="AQ447" s="21">
        <v>45159.676388888889</v>
      </c>
      <c r="AR447" s="20">
        <v>2</v>
      </c>
      <c r="AS447" s="21">
        <v>45294</v>
      </c>
      <c r="AT447" s="21">
        <f t="shared" si="52"/>
        <v>45294.333333333336</v>
      </c>
      <c r="AU447" s="21">
        <f t="shared" si="58"/>
        <v>45294.416666666672</v>
      </c>
      <c r="AV447" s="21">
        <v>45300.61041666667</v>
      </c>
      <c r="AW447" s="1">
        <f t="shared" si="57"/>
        <v>45294.333333333336</v>
      </c>
      <c r="AX447">
        <v>5.0027777777795563</v>
      </c>
      <c r="BA447">
        <f t="shared" si="54"/>
        <v>8.3333333333333329E-2</v>
      </c>
      <c r="BB447">
        <v>2</v>
      </c>
      <c r="BC447">
        <f t="shared" si="55"/>
        <v>20000</v>
      </c>
    </row>
    <row r="448" spans="1:55" x14ac:dyDescent="0.25">
      <c r="A448">
        <v>46513</v>
      </c>
      <c r="B448" t="s">
        <v>35</v>
      </c>
      <c r="C448" t="s">
        <v>36</v>
      </c>
      <c r="E448" t="str">
        <f t="shared" si="50"/>
        <v>EI-</v>
      </c>
      <c r="F448" t="s">
        <v>20</v>
      </c>
      <c r="G448" t="s">
        <v>37</v>
      </c>
      <c r="H448" t="s">
        <v>1490</v>
      </c>
      <c r="I448" t="s">
        <v>39</v>
      </c>
      <c r="J448" t="s">
        <v>68</v>
      </c>
      <c r="K448" s="1">
        <v>45099.646527777775</v>
      </c>
      <c r="L448" t="s">
        <v>41</v>
      </c>
      <c r="N448" s="2">
        <v>45089</v>
      </c>
      <c r="O448" s="2">
        <v>45089</v>
      </c>
      <c r="P448">
        <v>2</v>
      </c>
      <c r="Q448">
        <v>2</v>
      </c>
      <c r="R448">
        <v>2</v>
      </c>
      <c r="S448">
        <v>2</v>
      </c>
      <c r="T448">
        <v>100</v>
      </c>
      <c r="U448" s="1">
        <v>45086.78402777778</v>
      </c>
      <c r="V448" s="1">
        <v>45099.646527777775</v>
      </c>
      <c r="W448" t="s">
        <v>68</v>
      </c>
      <c r="Z448" s="13">
        <f t="shared" si="51"/>
        <v>12.862499999995634</v>
      </c>
      <c r="AB448" t="s">
        <v>797</v>
      </c>
      <c r="AC448" t="s">
        <v>1491</v>
      </c>
      <c r="AD448" t="s">
        <v>109</v>
      </c>
      <c r="AF448" t="s">
        <v>68</v>
      </c>
      <c r="AI448" s="2">
        <v>45086</v>
      </c>
      <c r="AJ448" t="s">
        <v>110</v>
      </c>
      <c r="AK448" t="s">
        <v>46</v>
      </c>
      <c r="AN448" s="24">
        <f t="shared" si="56"/>
        <v>1</v>
      </c>
      <c r="AP448" t="s">
        <v>2444</v>
      </c>
      <c r="AQ448" s="21">
        <v>45253.543055555558</v>
      </c>
      <c r="AR448" s="20">
        <v>2</v>
      </c>
      <c r="AS448" s="21">
        <v>45089</v>
      </c>
      <c r="AT448" s="21">
        <f t="shared" si="52"/>
        <v>45089.333333333336</v>
      </c>
      <c r="AU448" s="21">
        <f t="shared" si="58"/>
        <v>45089.416666666672</v>
      </c>
      <c r="AV448" s="21">
        <v>45099.646527777775</v>
      </c>
      <c r="AW448" s="1">
        <f t="shared" si="57"/>
        <v>45089.333333333336</v>
      </c>
      <c r="AX448">
        <v>5.0131944444437977</v>
      </c>
      <c r="BA448">
        <f t="shared" si="54"/>
        <v>8.3333333333333329E-2</v>
      </c>
      <c r="BB448">
        <v>2</v>
      </c>
      <c r="BC448">
        <f t="shared" si="55"/>
        <v>20000</v>
      </c>
    </row>
    <row r="449" spans="1:55" hidden="1" x14ac:dyDescent="0.25">
      <c r="A449">
        <v>43960</v>
      </c>
      <c r="B449" t="s">
        <v>35</v>
      </c>
      <c r="C449" t="s">
        <v>36</v>
      </c>
      <c r="E449" t="str">
        <f t="shared" si="50"/>
        <v>EM-</v>
      </c>
      <c r="F449" t="s">
        <v>20</v>
      </c>
      <c r="G449" t="s">
        <v>37</v>
      </c>
      <c r="H449" t="s">
        <v>395</v>
      </c>
      <c r="I449" t="s">
        <v>39</v>
      </c>
      <c r="J449" t="s">
        <v>334</v>
      </c>
      <c r="K449" s="1">
        <v>45048.668749999997</v>
      </c>
      <c r="L449" t="s">
        <v>41</v>
      </c>
      <c r="R449">
        <v>2</v>
      </c>
      <c r="S449">
        <v>2</v>
      </c>
      <c r="T449">
        <v>0</v>
      </c>
      <c r="U449" s="1">
        <v>45035.646527777775</v>
      </c>
      <c r="V449" s="1">
        <v>45048.668749999997</v>
      </c>
      <c r="W449" t="s">
        <v>334</v>
      </c>
      <c r="Z449" s="13">
        <f t="shared" si="51"/>
        <v>13.022222222221899</v>
      </c>
      <c r="AB449" t="s">
        <v>1045</v>
      </c>
      <c r="AC449" t="s">
        <v>54</v>
      </c>
      <c r="AD449" t="s">
        <v>403</v>
      </c>
      <c r="AI449" s="2">
        <v>45035</v>
      </c>
      <c r="AJ449" t="s">
        <v>290</v>
      </c>
      <c r="AK449" t="s">
        <v>46</v>
      </c>
      <c r="AN449" s="24" t="e">
        <f t="shared" si="56"/>
        <v>#VALUE!</v>
      </c>
      <c r="AP449" t="s">
        <v>2444</v>
      </c>
      <c r="AQ449" s="21">
        <v>45085.581944444442</v>
      </c>
      <c r="AR449" s="20">
        <v>2</v>
      </c>
      <c r="AT449" s="21" t="str">
        <f t="shared" si="52"/>
        <v xml:space="preserve"> </v>
      </c>
      <c r="AU449" s="21" t="str">
        <f t="shared" si="58"/>
        <v xml:space="preserve"> </v>
      </c>
      <c r="AV449" s="21">
        <v>45048.668749999997</v>
      </c>
      <c r="AW449" s="1">
        <f t="shared" si="57"/>
        <v>0.33333333333333331</v>
      </c>
      <c r="AX449">
        <v>5.0291666666671517</v>
      </c>
      <c r="BA449">
        <f t="shared" si="54"/>
        <v>8.3333333333333329E-2</v>
      </c>
      <c r="BB449">
        <v>2</v>
      </c>
      <c r="BC449">
        <f t="shared" si="55"/>
        <v>20000</v>
      </c>
    </row>
    <row r="450" spans="1:55" x14ac:dyDescent="0.25">
      <c r="A450">
        <v>48458</v>
      </c>
      <c r="B450" t="s">
        <v>35</v>
      </c>
      <c r="C450" t="s">
        <v>36</v>
      </c>
      <c r="E450" t="str">
        <f t="shared" ref="E450:E513" si="59">MID(H450,3,3)</f>
        <v>GC-</v>
      </c>
      <c r="F450" t="s">
        <v>20</v>
      </c>
      <c r="G450" t="s">
        <v>51</v>
      </c>
      <c r="H450" t="s">
        <v>1766</v>
      </c>
      <c r="I450" t="s">
        <v>39</v>
      </c>
      <c r="J450" t="s">
        <v>92</v>
      </c>
      <c r="K450" s="1">
        <v>45140.830555555556</v>
      </c>
      <c r="L450" t="s">
        <v>41</v>
      </c>
      <c r="N450" s="2">
        <v>45128</v>
      </c>
      <c r="O450" s="2">
        <v>45128</v>
      </c>
      <c r="P450">
        <v>2</v>
      </c>
      <c r="Q450">
        <v>2</v>
      </c>
      <c r="R450">
        <v>2</v>
      </c>
      <c r="S450">
        <v>2</v>
      </c>
      <c r="T450">
        <v>100</v>
      </c>
      <c r="U450" s="1">
        <v>45127.622916666667</v>
      </c>
      <c r="V450" s="1">
        <v>45140.830555555556</v>
      </c>
      <c r="W450" t="s">
        <v>92</v>
      </c>
      <c r="Z450" s="13">
        <f t="shared" ref="Z450:Z513" si="60">IF(V450&gt;0,(V450-U450),0)</f>
        <v>13.207638888889051</v>
      </c>
      <c r="AB450" t="s">
        <v>1042</v>
      </c>
      <c r="AC450">
        <v>633987</v>
      </c>
      <c r="AD450" t="s">
        <v>230</v>
      </c>
      <c r="AF450" t="s">
        <v>92</v>
      </c>
      <c r="AI450" s="2">
        <v>45127</v>
      </c>
      <c r="AJ450" t="s">
        <v>230</v>
      </c>
      <c r="AK450" t="s">
        <v>46</v>
      </c>
      <c r="AN450" s="24">
        <f t="shared" si="56"/>
        <v>1</v>
      </c>
      <c r="AP450" t="s">
        <v>2441</v>
      </c>
      <c r="AQ450" s="21">
        <v>45210.463194444441</v>
      </c>
      <c r="AR450" s="20">
        <v>2</v>
      </c>
      <c r="AS450" s="21">
        <v>45128</v>
      </c>
      <c r="AT450" s="21">
        <f t="shared" ref="AT450:AT513" si="61">IF(AS450&gt;0,SUM(AS450+8/24)," ")</f>
        <v>45128.333333333336</v>
      </c>
      <c r="AU450" s="21">
        <f t="shared" si="58"/>
        <v>45128.416666666672</v>
      </c>
      <c r="AV450" s="21">
        <v>45140.830555555556</v>
      </c>
      <c r="AW450" s="1">
        <f t="shared" si="57"/>
        <v>45128.333333333336</v>
      </c>
      <c r="AX450">
        <v>5.0326388888934162</v>
      </c>
      <c r="BA450">
        <f t="shared" ref="BA450:BA513" si="62">TEXT(BC450,"00"":""00"":""00")*1</f>
        <v>8.3333333333333329E-2</v>
      </c>
      <c r="BB450">
        <v>2</v>
      </c>
      <c r="BC450">
        <f t="shared" ref="BC450:BC513" si="63">BB450*10000</f>
        <v>20000</v>
      </c>
    </row>
    <row r="451" spans="1:55" x14ac:dyDescent="0.25">
      <c r="A451">
        <v>40924</v>
      </c>
      <c r="B451" t="s">
        <v>35</v>
      </c>
      <c r="C451" t="s">
        <v>36</v>
      </c>
      <c r="E451" t="str">
        <f t="shared" si="59"/>
        <v>GC-</v>
      </c>
      <c r="F451" t="s">
        <v>20</v>
      </c>
      <c r="G451" t="s">
        <v>51</v>
      </c>
      <c r="H451" t="s">
        <v>142</v>
      </c>
      <c r="I451" t="s">
        <v>39</v>
      </c>
      <c r="J451" t="s">
        <v>121</v>
      </c>
      <c r="K451" s="1">
        <v>44984.606944444444</v>
      </c>
      <c r="L451" t="s">
        <v>41</v>
      </c>
      <c r="N451" s="2">
        <v>44971</v>
      </c>
      <c r="O451" s="2">
        <v>44971</v>
      </c>
      <c r="P451">
        <v>2</v>
      </c>
      <c r="Q451">
        <v>2</v>
      </c>
      <c r="R451">
        <v>2</v>
      </c>
      <c r="S451">
        <v>2</v>
      </c>
      <c r="T451">
        <v>100</v>
      </c>
      <c r="U451" s="1">
        <v>44971.363194444442</v>
      </c>
      <c r="V451" s="1">
        <v>44984.606944444444</v>
      </c>
      <c r="W451" t="s">
        <v>121</v>
      </c>
      <c r="Z451" s="13">
        <f t="shared" si="60"/>
        <v>13.243750000001455</v>
      </c>
      <c r="AB451" t="s">
        <v>122</v>
      </c>
      <c r="AC451">
        <v>633744</v>
      </c>
      <c r="AD451" t="s">
        <v>143</v>
      </c>
      <c r="AF451" t="s">
        <v>121</v>
      </c>
      <c r="AI451" s="2">
        <v>44971</v>
      </c>
      <c r="AJ451" t="s">
        <v>123</v>
      </c>
      <c r="AK451" t="s">
        <v>46</v>
      </c>
      <c r="AN451" s="24">
        <f t="shared" ref="AN451:AN514" si="64">IF((AV451-AU451)&lt;0," ", 1)</f>
        <v>1</v>
      </c>
      <c r="AP451" t="s">
        <v>2444</v>
      </c>
      <c r="AQ451" s="21">
        <v>45033.688194444447</v>
      </c>
      <c r="AR451" s="20">
        <v>2</v>
      </c>
      <c r="AS451" s="21">
        <v>44971</v>
      </c>
      <c r="AT451" s="21">
        <f t="shared" si="61"/>
        <v>44971.333333333336</v>
      </c>
      <c r="AU451" s="21">
        <f t="shared" si="58"/>
        <v>44971.416666666672</v>
      </c>
      <c r="AV451" s="21">
        <v>44984.606944444444</v>
      </c>
      <c r="AW451" s="1">
        <f t="shared" si="57"/>
        <v>44971.333333333336</v>
      </c>
      <c r="AX451">
        <v>5.0590277777737356</v>
      </c>
      <c r="BA451">
        <f t="shared" si="62"/>
        <v>8.3333333333333329E-2</v>
      </c>
      <c r="BB451">
        <v>2</v>
      </c>
      <c r="BC451">
        <f t="shared" si="63"/>
        <v>20000</v>
      </c>
    </row>
    <row r="452" spans="1:55" x14ac:dyDescent="0.25">
      <c r="A452">
        <v>43177</v>
      </c>
      <c r="B452" t="s">
        <v>35</v>
      </c>
      <c r="C452" t="s">
        <v>36</v>
      </c>
      <c r="E452" t="str">
        <f t="shared" si="59"/>
        <v>EI-</v>
      </c>
      <c r="F452" t="s">
        <v>20</v>
      </c>
      <c r="G452" t="s">
        <v>37</v>
      </c>
      <c r="H452" t="s">
        <v>1371</v>
      </c>
      <c r="I452" t="s">
        <v>39</v>
      </c>
      <c r="J452" t="s">
        <v>40</v>
      </c>
      <c r="K452" s="1">
        <v>45033.731249999997</v>
      </c>
      <c r="L452" t="s">
        <v>41</v>
      </c>
      <c r="N452" s="2">
        <v>45020</v>
      </c>
      <c r="O452" s="2">
        <v>45020</v>
      </c>
      <c r="P452">
        <v>2</v>
      </c>
      <c r="Q452">
        <v>2</v>
      </c>
      <c r="R452">
        <v>2</v>
      </c>
      <c r="S452">
        <v>2</v>
      </c>
      <c r="T452">
        <v>100</v>
      </c>
      <c r="U452" s="1">
        <v>45020.416666666664</v>
      </c>
      <c r="V452" s="1">
        <v>45033.731249999997</v>
      </c>
      <c r="W452" t="s">
        <v>40</v>
      </c>
      <c r="Z452" s="13">
        <f t="shared" si="60"/>
        <v>13.314583333332848</v>
      </c>
      <c r="AB452" t="s">
        <v>265</v>
      </c>
      <c r="AC452">
        <v>633459</v>
      </c>
      <c r="AD452" t="s">
        <v>43</v>
      </c>
      <c r="AF452" t="s">
        <v>40</v>
      </c>
      <c r="AG452" t="s">
        <v>44</v>
      </c>
      <c r="AI452" s="2">
        <v>45020</v>
      </c>
      <c r="AJ452" t="s">
        <v>43</v>
      </c>
      <c r="AK452" t="s">
        <v>46</v>
      </c>
      <c r="AN452" s="24">
        <f t="shared" si="64"/>
        <v>1</v>
      </c>
      <c r="AP452" t="s">
        <v>2444</v>
      </c>
      <c r="AQ452" s="21">
        <v>45085.541666666664</v>
      </c>
      <c r="AR452" s="20">
        <v>2</v>
      </c>
      <c r="AS452" s="21">
        <v>45020</v>
      </c>
      <c r="AT452" s="21">
        <f t="shared" si="61"/>
        <v>45020.333333333336</v>
      </c>
      <c r="AU452" s="21">
        <f t="shared" si="58"/>
        <v>45020.416666666672</v>
      </c>
      <c r="AV452" s="21">
        <v>45033.731249999997</v>
      </c>
      <c r="AW452" s="1">
        <f t="shared" si="57"/>
        <v>45020.333333333336</v>
      </c>
      <c r="AX452">
        <v>5.0659722222262644</v>
      </c>
      <c r="BA452">
        <f t="shared" si="62"/>
        <v>8.3333333333333329E-2</v>
      </c>
      <c r="BB452">
        <v>2</v>
      </c>
      <c r="BC452">
        <f t="shared" si="63"/>
        <v>20000</v>
      </c>
    </row>
    <row r="453" spans="1:55" x14ac:dyDescent="0.25">
      <c r="A453">
        <v>42864</v>
      </c>
      <c r="B453" t="s">
        <v>35</v>
      </c>
      <c r="C453" t="s">
        <v>36</v>
      </c>
      <c r="E453" t="str">
        <f t="shared" si="59"/>
        <v>RE-</v>
      </c>
      <c r="F453" t="s">
        <v>20</v>
      </c>
      <c r="G453" t="s">
        <v>51</v>
      </c>
      <c r="H453" t="s">
        <v>905</v>
      </c>
      <c r="I453" t="s">
        <v>39</v>
      </c>
      <c r="J453" t="s">
        <v>179</v>
      </c>
      <c r="K453" s="1">
        <v>45027.980555555558</v>
      </c>
      <c r="L453" t="s">
        <v>41</v>
      </c>
      <c r="N453" s="2">
        <v>45015</v>
      </c>
      <c r="O453" s="2">
        <v>45015</v>
      </c>
      <c r="P453">
        <v>2</v>
      </c>
      <c r="Q453">
        <v>2</v>
      </c>
      <c r="R453">
        <v>2</v>
      </c>
      <c r="S453">
        <v>2</v>
      </c>
      <c r="T453">
        <v>100</v>
      </c>
      <c r="U453" s="1">
        <v>45014.457638888889</v>
      </c>
      <c r="V453" s="1">
        <v>45027.980555555558</v>
      </c>
      <c r="W453" t="s">
        <v>100</v>
      </c>
      <c r="Z453" s="13">
        <f t="shared" si="60"/>
        <v>13.522916666668607</v>
      </c>
      <c r="AB453" t="s">
        <v>183</v>
      </c>
      <c r="AC453">
        <v>633424</v>
      </c>
      <c r="AD453" t="s">
        <v>184</v>
      </c>
      <c r="AF453" t="s">
        <v>185</v>
      </c>
      <c r="AI453" s="2">
        <v>45014</v>
      </c>
      <c r="AJ453" t="s">
        <v>186</v>
      </c>
      <c r="AK453" t="s">
        <v>46</v>
      </c>
      <c r="AN453" s="24">
        <f t="shared" si="64"/>
        <v>1</v>
      </c>
      <c r="AP453" t="s">
        <v>2444</v>
      </c>
      <c r="AQ453" s="21">
        <v>45085.536111111112</v>
      </c>
      <c r="AR453" s="20">
        <v>2</v>
      </c>
      <c r="AS453" s="21">
        <v>45015</v>
      </c>
      <c r="AT453" s="21">
        <f t="shared" si="61"/>
        <v>45015.333333333336</v>
      </c>
      <c r="AU453" s="21">
        <f t="shared" si="58"/>
        <v>45015.416666666672</v>
      </c>
      <c r="AV453" s="21">
        <v>45027.980555555558</v>
      </c>
      <c r="AW453" s="1">
        <f t="shared" si="57"/>
        <v>45015.333333333336</v>
      </c>
      <c r="AX453">
        <v>5.109027777776646</v>
      </c>
      <c r="BA453">
        <f t="shared" si="62"/>
        <v>8.3333333333333329E-2</v>
      </c>
      <c r="BB453">
        <v>2</v>
      </c>
      <c r="BC453">
        <f t="shared" si="63"/>
        <v>20000</v>
      </c>
    </row>
    <row r="454" spans="1:55" x14ac:dyDescent="0.25">
      <c r="A454">
        <v>39977</v>
      </c>
      <c r="B454" t="s">
        <v>35</v>
      </c>
      <c r="C454" t="s">
        <v>36</v>
      </c>
      <c r="E454" t="str">
        <f t="shared" si="59"/>
        <v>EI-</v>
      </c>
      <c r="F454" t="s">
        <v>20</v>
      </c>
      <c r="G454" t="s">
        <v>37</v>
      </c>
      <c r="H454" t="s">
        <v>601</v>
      </c>
      <c r="I454" t="s">
        <v>39</v>
      </c>
      <c r="J454" t="s">
        <v>159</v>
      </c>
      <c r="K454" s="1">
        <v>44956.384722222225</v>
      </c>
      <c r="L454" t="s">
        <v>41</v>
      </c>
      <c r="N454" s="2">
        <v>44942</v>
      </c>
      <c r="O454" s="2">
        <v>44942</v>
      </c>
      <c r="P454">
        <v>2</v>
      </c>
      <c r="Q454">
        <v>2</v>
      </c>
      <c r="R454">
        <v>2</v>
      </c>
      <c r="S454">
        <v>2</v>
      </c>
      <c r="T454">
        <v>100</v>
      </c>
      <c r="U454" s="1">
        <v>44942.666666666664</v>
      </c>
      <c r="V454" s="1">
        <v>44956.384722222225</v>
      </c>
      <c r="W454" t="s">
        <v>159</v>
      </c>
      <c r="Z454" s="13">
        <f t="shared" si="60"/>
        <v>13.718055555560568</v>
      </c>
      <c r="AB454" t="s">
        <v>133</v>
      </c>
      <c r="AC454" t="s">
        <v>194</v>
      </c>
      <c r="AD454" t="s">
        <v>435</v>
      </c>
      <c r="AF454" t="s">
        <v>92</v>
      </c>
      <c r="AI454" s="2">
        <v>44942</v>
      </c>
      <c r="AJ454" t="s">
        <v>135</v>
      </c>
      <c r="AK454" t="s">
        <v>46</v>
      </c>
      <c r="AN454" s="24">
        <f t="shared" si="64"/>
        <v>1</v>
      </c>
      <c r="AP454" t="s">
        <v>2442</v>
      </c>
      <c r="AQ454" s="21">
        <v>45141.432638888888</v>
      </c>
      <c r="AR454" s="20">
        <v>2</v>
      </c>
      <c r="AS454" s="21">
        <v>44942</v>
      </c>
      <c r="AT454" s="21">
        <f t="shared" si="61"/>
        <v>44942.333333333336</v>
      </c>
      <c r="AU454" s="21">
        <f t="shared" si="58"/>
        <v>44942.416666666672</v>
      </c>
      <c r="AV454" s="21">
        <v>44956.384722222225</v>
      </c>
      <c r="AW454" s="1">
        <f t="shared" si="57"/>
        <v>44942.333333333336</v>
      </c>
      <c r="AX454">
        <v>5.1451388888890506</v>
      </c>
      <c r="BA454">
        <f t="shared" si="62"/>
        <v>8.3333333333333329E-2</v>
      </c>
      <c r="BB454">
        <v>2</v>
      </c>
      <c r="BC454">
        <f t="shared" si="63"/>
        <v>20000</v>
      </c>
    </row>
    <row r="455" spans="1:55" x14ac:dyDescent="0.25">
      <c r="A455">
        <v>43343</v>
      </c>
      <c r="B455" t="s">
        <v>35</v>
      </c>
      <c r="C455" t="s">
        <v>36</v>
      </c>
      <c r="E455" t="str">
        <f t="shared" si="59"/>
        <v>EI-</v>
      </c>
      <c r="F455" t="s">
        <v>20</v>
      </c>
      <c r="G455" t="s">
        <v>37</v>
      </c>
      <c r="H455" t="s">
        <v>1377</v>
      </c>
      <c r="I455" t="s">
        <v>39</v>
      </c>
      <c r="J455" t="s">
        <v>159</v>
      </c>
      <c r="K455" s="1">
        <v>45036.502083333333</v>
      </c>
      <c r="L455" t="s">
        <v>41</v>
      </c>
      <c r="N455" s="2">
        <v>45022</v>
      </c>
      <c r="O455" s="2">
        <v>45022</v>
      </c>
      <c r="P455">
        <v>2</v>
      </c>
      <c r="Q455">
        <v>2</v>
      </c>
      <c r="R455">
        <v>2</v>
      </c>
      <c r="S455">
        <v>2</v>
      </c>
      <c r="T455">
        <v>100</v>
      </c>
      <c r="U455" s="1">
        <v>45022.685416666667</v>
      </c>
      <c r="V455" s="1">
        <v>45036.502083333333</v>
      </c>
      <c r="W455" t="s">
        <v>159</v>
      </c>
      <c r="Z455" s="13">
        <f t="shared" si="60"/>
        <v>13.816666666665697</v>
      </c>
      <c r="AB455" t="s">
        <v>349</v>
      </c>
      <c r="AC455">
        <v>633638</v>
      </c>
      <c r="AD455" t="s">
        <v>168</v>
      </c>
      <c r="AF455" t="s">
        <v>92</v>
      </c>
      <c r="AI455" s="2">
        <v>45022</v>
      </c>
      <c r="AJ455" t="s">
        <v>81</v>
      </c>
      <c r="AK455" t="s">
        <v>46</v>
      </c>
      <c r="AN455" s="24">
        <f t="shared" si="64"/>
        <v>1</v>
      </c>
      <c r="AP455" t="s">
        <v>2441</v>
      </c>
      <c r="AQ455" s="21">
        <v>45008.509027777778</v>
      </c>
      <c r="AR455" s="20">
        <v>2</v>
      </c>
      <c r="AS455" s="21">
        <v>45022</v>
      </c>
      <c r="AT455" s="21">
        <f t="shared" si="61"/>
        <v>45022.333333333336</v>
      </c>
      <c r="AU455" s="21">
        <f t="shared" si="58"/>
        <v>45022.416666666672</v>
      </c>
      <c r="AV455" s="21">
        <v>45036.502083333333</v>
      </c>
      <c r="AW455" s="1">
        <f t="shared" si="57"/>
        <v>45022.333333333336</v>
      </c>
      <c r="AX455">
        <v>5.1548611111138598</v>
      </c>
      <c r="BA455">
        <f t="shared" si="62"/>
        <v>8.3333333333333329E-2</v>
      </c>
      <c r="BB455">
        <v>2</v>
      </c>
      <c r="BC455">
        <f t="shared" si="63"/>
        <v>20000</v>
      </c>
    </row>
    <row r="456" spans="1:55" x14ac:dyDescent="0.25">
      <c r="A456">
        <v>42381</v>
      </c>
      <c r="B456" t="s">
        <v>35</v>
      </c>
      <c r="C456" t="s">
        <v>36</v>
      </c>
      <c r="E456" t="str">
        <f t="shared" si="59"/>
        <v>RE-</v>
      </c>
      <c r="F456" t="s">
        <v>20</v>
      </c>
      <c r="G456" t="s">
        <v>37</v>
      </c>
      <c r="H456" t="s">
        <v>205</v>
      </c>
      <c r="I456" t="s">
        <v>39</v>
      </c>
      <c r="J456" t="s">
        <v>179</v>
      </c>
      <c r="K456" s="1">
        <v>45019.512499999997</v>
      </c>
      <c r="L456" t="s">
        <v>41</v>
      </c>
      <c r="N456" s="2">
        <v>45007</v>
      </c>
      <c r="O456" s="2">
        <v>45007</v>
      </c>
      <c r="P456">
        <v>2</v>
      </c>
      <c r="Q456">
        <v>2</v>
      </c>
      <c r="R456">
        <v>2</v>
      </c>
      <c r="S456">
        <v>2</v>
      </c>
      <c r="T456">
        <v>100</v>
      </c>
      <c r="U456" s="1">
        <v>45005.642361111109</v>
      </c>
      <c r="V456" s="1">
        <v>45019.512499999997</v>
      </c>
      <c r="W456" t="s">
        <v>100</v>
      </c>
      <c r="Z456" s="13">
        <f t="shared" si="60"/>
        <v>13.870138888887595</v>
      </c>
      <c r="AB456" t="s">
        <v>206</v>
      </c>
      <c r="AC456" t="s">
        <v>194</v>
      </c>
      <c r="AD456" t="s">
        <v>135</v>
      </c>
      <c r="AF456" t="s">
        <v>118</v>
      </c>
      <c r="AI456" s="2">
        <v>45005</v>
      </c>
      <c r="AJ456" t="s">
        <v>135</v>
      </c>
      <c r="AK456" t="s">
        <v>46</v>
      </c>
      <c r="AN456" s="24">
        <f t="shared" si="64"/>
        <v>1</v>
      </c>
      <c r="AP456" t="s">
        <v>2444</v>
      </c>
      <c r="AQ456" s="21">
        <v>45014.341666666667</v>
      </c>
      <c r="AR456" s="20">
        <v>2</v>
      </c>
      <c r="AS456" s="21">
        <v>45007</v>
      </c>
      <c r="AT456" s="21">
        <f t="shared" si="61"/>
        <v>45007.333333333336</v>
      </c>
      <c r="AU456" s="21">
        <f t="shared" si="58"/>
        <v>45007.416666666672</v>
      </c>
      <c r="AV456" s="21">
        <v>45019.512499999997</v>
      </c>
      <c r="AW456" s="1">
        <f t="shared" si="57"/>
        <v>45007.333333333336</v>
      </c>
      <c r="AX456">
        <v>5.1694444444437977</v>
      </c>
      <c r="BA456">
        <f t="shared" si="62"/>
        <v>8.3333333333333329E-2</v>
      </c>
      <c r="BB456">
        <v>2</v>
      </c>
      <c r="BC456">
        <f t="shared" si="63"/>
        <v>20000</v>
      </c>
    </row>
    <row r="457" spans="1:55" x14ac:dyDescent="0.25">
      <c r="A457">
        <v>45967</v>
      </c>
      <c r="B457" t="s">
        <v>35</v>
      </c>
      <c r="C457" t="s">
        <v>36</v>
      </c>
      <c r="E457" t="str">
        <f t="shared" si="59"/>
        <v>RE-</v>
      </c>
      <c r="F457" t="s">
        <v>20</v>
      </c>
      <c r="G457" t="s">
        <v>37</v>
      </c>
      <c r="H457" t="s">
        <v>1350</v>
      </c>
      <c r="I457" t="s">
        <v>39</v>
      </c>
      <c r="J457" t="s">
        <v>239</v>
      </c>
      <c r="K457" s="1">
        <v>45090.544444444444</v>
      </c>
      <c r="L457" t="s">
        <v>41</v>
      </c>
      <c r="N457" s="2">
        <v>45078</v>
      </c>
      <c r="O457" s="2">
        <v>45078</v>
      </c>
      <c r="P457">
        <v>2</v>
      </c>
      <c r="Q457">
        <v>2</v>
      </c>
      <c r="R457">
        <v>2</v>
      </c>
      <c r="S457">
        <v>2</v>
      </c>
      <c r="T457">
        <v>100</v>
      </c>
      <c r="U457" s="1">
        <v>45076.630555555559</v>
      </c>
      <c r="V457" s="1">
        <v>45090.544444444444</v>
      </c>
      <c r="W457" t="s">
        <v>100</v>
      </c>
      <c r="Z457" s="13">
        <f t="shared" si="60"/>
        <v>13.913888888884685</v>
      </c>
      <c r="AB457" t="s">
        <v>157</v>
      </c>
      <c r="AC457">
        <v>633744</v>
      </c>
      <c r="AD457" t="s">
        <v>316</v>
      </c>
      <c r="AI457" s="2">
        <v>45076</v>
      </c>
      <c r="AJ457" t="s">
        <v>123</v>
      </c>
      <c r="AK457" t="s">
        <v>46</v>
      </c>
      <c r="AN457" s="24">
        <f t="shared" si="64"/>
        <v>1</v>
      </c>
      <c r="AP457" t="s">
        <v>2441</v>
      </c>
      <c r="AQ457" s="21">
        <v>45120.807638888888</v>
      </c>
      <c r="AR457" s="20">
        <v>2</v>
      </c>
      <c r="AS457" s="21">
        <v>45078</v>
      </c>
      <c r="AT457" s="21">
        <f t="shared" si="61"/>
        <v>45078.333333333336</v>
      </c>
      <c r="AU457" s="21">
        <f t="shared" si="58"/>
        <v>45078.416666666672</v>
      </c>
      <c r="AV457" s="21">
        <v>45090.544444444444</v>
      </c>
      <c r="AW457" s="1">
        <f t="shared" si="57"/>
        <v>45078.333333333336</v>
      </c>
      <c r="AX457">
        <v>5.1708333333372138</v>
      </c>
      <c r="BA457">
        <f t="shared" si="62"/>
        <v>8.3333333333333329E-2</v>
      </c>
      <c r="BB457">
        <v>2</v>
      </c>
      <c r="BC457">
        <f t="shared" si="63"/>
        <v>20000</v>
      </c>
    </row>
    <row r="458" spans="1:55" x14ac:dyDescent="0.25">
      <c r="A458">
        <v>46413</v>
      </c>
      <c r="B458" t="s">
        <v>35</v>
      </c>
      <c r="C458" t="s">
        <v>36</v>
      </c>
      <c r="E458" t="str">
        <f t="shared" si="59"/>
        <v>EI-</v>
      </c>
      <c r="F458" t="s">
        <v>20</v>
      </c>
      <c r="G458" t="s">
        <v>37</v>
      </c>
      <c r="H458" t="s">
        <v>1477</v>
      </c>
      <c r="I458" t="s">
        <v>39</v>
      </c>
      <c r="J458" t="s">
        <v>68</v>
      </c>
      <c r="K458" s="1">
        <v>45099.520138888889</v>
      </c>
      <c r="L458" t="s">
        <v>41</v>
      </c>
      <c r="N458" s="2">
        <v>45089</v>
      </c>
      <c r="O458" s="2">
        <v>45089</v>
      </c>
      <c r="P458">
        <v>2</v>
      </c>
      <c r="Q458">
        <v>2</v>
      </c>
      <c r="R458">
        <v>2</v>
      </c>
      <c r="S458">
        <v>2</v>
      </c>
      <c r="T458">
        <v>100</v>
      </c>
      <c r="U458" s="1">
        <v>45085.560416666667</v>
      </c>
      <c r="V458" s="1">
        <v>45099.520138888889</v>
      </c>
      <c r="W458" t="s">
        <v>68</v>
      </c>
      <c r="Z458" s="13">
        <f t="shared" si="60"/>
        <v>13.959722222221899</v>
      </c>
      <c r="AB458" t="s">
        <v>797</v>
      </c>
      <c r="AC458" t="s">
        <v>1478</v>
      </c>
      <c r="AD458" t="s">
        <v>1082</v>
      </c>
      <c r="AF458" t="s">
        <v>85</v>
      </c>
      <c r="AI458" s="2">
        <v>45085</v>
      </c>
      <c r="AJ458" t="s">
        <v>110</v>
      </c>
      <c r="AK458" t="s">
        <v>46</v>
      </c>
      <c r="AN458" s="24">
        <f t="shared" si="64"/>
        <v>1</v>
      </c>
      <c r="AP458" t="s">
        <v>2444</v>
      </c>
      <c r="AQ458" s="21">
        <v>45058.681944444441</v>
      </c>
      <c r="AR458" s="20">
        <v>2</v>
      </c>
      <c r="AS458" s="21">
        <v>45089</v>
      </c>
      <c r="AT458" s="21">
        <f t="shared" si="61"/>
        <v>45089.333333333336</v>
      </c>
      <c r="AU458" s="21">
        <f t="shared" si="58"/>
        <v>45089.416666666672</v>
      </c>
      <c r="AV458" s="21">
        <v>45099.520138888889</v>
      </c>
      <c r="AW458" s="1">
        <f t="shared" si="57"/>
        <v>45089.333333333336</v>
      </c>
      <c r="AX458">
        <v>5.3493055555591127</v>
      </c>
      <c r="BA458">
        <f t="shared" si="62"/>
        <v>8.3333333333333329E-2</v>
      </c>
      <c r="BB458">
        <v>2</v>
      </c>
      <c r="BC458">
        <f t="shared" si="63"/>
        <v>20000</v>
      </c>
    </row>
    <row r="459" spans="1:55" hidden="1" x14ac:dyDescent="0.25">
      <c r="A459">
        <v>41402</v>
      </c>
      <c r="B459" t="s">
        <v>35</v>
      </c>
      <c r="C459" t="s">
        <v>36</v>
      </c>
      <c r="E459" t="str">
        <f t="shared" si="59"/>
        <v>EI-</v>
      </c>
      <c r="F459" t="s">
        <v>20</v>
      </c>
      <c r="G459" t="s">
        <v>37</v>
      </c>
      <c r="H459" t="s">
        <v>488</v>
      </c>
      <c r="I459" t="s">
        <v>39</v>
      </c>
      <c r="J459" t="s">
        <v>334</v>
      </c>
      <c r="K459" s="1">
        <v>44998.415972222225</v>
      </c>
      <c r="L459" t="s">
        <v>41</v>
      </c>
      <c r="R459">
        <v>2</v>
      </c>
      <c r="S459">
        <v>2</v>
      </c>
      <c r="T459">
        <v>100</v>
      </c>
      <c r="U459" s="1">
        <v>44984.404861111114</v>
      </c>
      <c r="V459" s="1">
        <v>44998.415277777778</v>
      </c>
      <c r="W459" t="s">
        <v>334</v>
      </c>
      <c r="Z459" s="13">
        <f t="shared" si="60"/>
        <v>14.010416666664241</v>
      </c>
      <c r="AB459" t="s">
        <v>357</v>
      </c>
      <c r="AC459" t="s">
        <v>126</v>
      </c>
      <c r="AD459" t="s">
        <v>489</v>
      </c>
      <c r="AI459" s="2">
        <v>44984</v>
      </c>
      <c r="AJ459" t="s">
        <v>489</v>
      </c>
      <c r="AK459" t="s">
        <v>46</v>
      </c>
      <c r="AN459" s="24" t="e">
        <f t="shared" si="64"/>
        <v>#VALUE!</v>
      </c>
      <c r="AP459" t="s">
        <v>2444</v>
      </c>
      <c r="AQ459" s="21">
        <v>45196.680555555555</v>
      </c>
      <c r="AR459" s="20">
        <v>2</v>
      </c>
      <c r="AT459" s="21" t="str">
        <f t="shared" si="61"/>
        <v xml:space="preserve"> </v>
      </c>
      <c r="AU459" s="21" t="str">
        <f t="shared" si="58"/>
        <v xml:space="preserve"> </v>
      </c>
      <c r="AV459" s="21">
        <v>44998.415277777778</v>
      </c>
      <c r="AW459" s="1">
        <f t="shared" si="57"/>
        <v>0.33333333333333331</v>
      </c>
      <c r="AX459">
        <v>5.4583333333357587</v>
      </c>
      <c r="BA459">
        <f t="shared" si="62"/>
        <v>8.3333333333333329E-2</v>
      </c>
      <c r="BB459">
        <v>2</v>
      </c>
      <c r="BC459">
        <f t="shared" si="63"/>
        <v>20000</v>
      </c>
    </row>
    <row r="460" spans="1:55" x14ac:dyDescent="0.25">
      <c r="A460">
        <v>40885</v>
      </c>
      <c r="B460" t="s">
        <v>35</v>
      </c>
      <c r="C460" t="s">
        <v>36</v>
      </c>
      <c r="E460" t="str">
        <f t="shared" si="59"/>
        <v>GC-</v>
      </c>
      <c r="F460" t="s">
        <v>20</v>
      </c>
      <c r="G460" t="s">
        <v>37</v>
      </c>
      <c r="H460" t="s">
        <v>144</v>
      </c>
      <c r="I460" t="s">
        <v>39</v>
      </c>
      <c r="J460" t="s">
        <v>121</v>
      </c>
      <c r="K460" s="1">
        <v>44984.604166666664</v>
      </c>
      <c r="L460" t="s">
        <v>41</v>
      </c>
      <c r="N460" s="2">
        <v>44970</v>
      </c>
      <c r="O460" s="2">
        <v>44970</v>
      </c>
      <c r="P460">
        <v>2</v>
      </c>
      <c r="Q460">
        <v>2</v>
      </c>
      <c r="R460">
        <v>2</v>
      </c>
      <c r="S460">
        <v>2</v>
      </c>
      <c r="T460">
        <v>100</v>
      </c>
      <c r="U460" s="1">
        <v>44970.51458333333</v>
      </c>
      <c r="V460" s="1">
        <v>44984.604166666664</v>
      </c>
      <c r="W460" t="s">
        <v>121</v>
      </c>
      <c r="Z460" s="13">
        <f t="shared" si="60"/>
        <v>14.089583333334303</v>
      </c>
      <c r="AB460" t="s">
        <v>122</v>
      </c>
      <c r="AC460">
        <v>633744</v>
      </c>
      <c r="AD460" t="s">
        <v>123</v>
      </c>
      <c r="AF460" t="s">
        <v>121</v>
      </c>
      <c r="AI460" s="2">
        <v>44970</v>
      </c>
      <c r="AJ460" t="s">
        <v>123</v>
      </c>
      <c r="AK460" t="s">
        <v>46</v>
      </c>
      <c r="AN460" s="24">
        <f t="shared" si="64"/>
        <v>1</v>
      </c>
      <c r="AP460" t="s">
        <v>2444</v>
      </c>
      <c r="AQ460" s="21">
        <v>45064.538888888892</v>
      </c>
      <c r="AR460" s="20">
        <v>2</v>
      </c>
      <c r="AS460" s="21">
        <v>44970</v>
      </c>
      <c r="AT460" s="21">
        <f t="shared" si="61"/>
        <v>44970.333333333336</v>
      </c>
      <c r="AU460" s="21">
        <f t="shared" si="58"/>
        <v>44970.416666666672</v>
      </c>
      <c r="AV460" s="21">
        <v>44984.604166666664</v>
      </c>
      <c r="AW460" s="1">
        <f t="shared" si="57"/>
        <v>44970.333333333336</v>
      </c>
      <c r="AX460">
        <v>5.5020833333328483</v>
      </c>
      <c r="BA460">
        <f t="shared" si="62"/>
        <v>8.3333333333333329E-2</v>
      </c>
      <c r="BB460">
        <v>2</v>
      </c>
      <c r="BC460">
        <f t="shared" si="63"/>
        <v>20000</v>
      </c>
    </row>
    <row r="461" spans="1:55" x14ac:dyDescent="0.25">
      <c r="A461">
        <v>45392</v>
      </c>
      <c r="B461" t="s">
        <v>35</v>
      </c>
      <c r="C461" t="s">
        <v>36</v>
      </c>
      <c r="E461" t="str">
        <f t="shared" si="59"/>
        <v>EI-</v>
      </c>
      <c r="F461" t="s">
        <v>20</v>
      </c>
      <c r="G461" t="s">
        <v>37</v>
      </c>
      <c r="H461" t="s">
        <v>1261</v>
      </c>
      <c r="I461" t="s">
        <v>39</v>
      </c>
      <c r="J461" t="s">
        <v>50</v>
      </c>
      <c r="K461" s="1">
        <v>45078.873611111114</v>
      </c>
      <c r="L461" t="s">
        <v>41</v>
      </c>
      <c r="N461" s="2">
        <v>45064</v>
      </c>
      <c r="O461" s="2">
        <v>45064</v>
      </c>
      <c r="P461">
        <v>2</v>
      </c>
      <c r="Q461">
        <v>2</v>
      </c>
      <c r="R461">
        <v>2</v>
      </c>
      <c r="S461">
        <v>2</v>
      </c>
      <c r="T461">
        <v>100</v>
      </c>
      <c r="U461" s="1">
        <v>45064.672222222223</v>
      </c>
      <c r="V461" s="1">
        <v>45078.873611111114</v>
      </c>
      <c r="W461" t="s">
        <v>50</v>
      </c>
      <c r="Z461" s="13">
        <f t="shared" si="60"/>
        <v>14.201388888890506</v>
      </c>
      <c r="AB461" t="s">
        <v>338</v>
      </c>
      <c r="AC461">
        <v>633799</v>
      </c>
      <c r="AD461" t="s">
        <v>681</v>
      </c>
      <c r="AF461" t="s">
        <v>85</v>
      </c>
      <c r="AI461" s="2">
        <v>45064</v>
      </c>
      <c r="AJ461" t="s">
        <v>119</v>
      </c>
      <c r="AK461" t="s">
        <v>46</v>
      </c>
      <c r="AN461" s="24">
        <f t="shared" si="64"/>
        <v>1</v>
      </c>
      <c r="AP461" t="s">
        <v>2442</v>
      </c>
      <c r="AQ461" s="21">
        <v>45183.793749999997</v>
      </c>
      <c r="AR461" s="20">
        <v>2</v>
      </c>
      <c r="AS461" s="21">
        <v>45064</v>
      </c>
      <c r="AT461" s="21">
        <f t="shared" si="61"/>
        <v>45064.333333333336</v>
      </c>
      <c r="AU461" s="21">
        <f t="shared" si="58"/>
        <v>45064.416666666672</v>
      </c>
      <c r="AV461" s="21">
        <v>45078.873611111114</v>
      </c>
      <c r="AW461" s="1">
        <f t="shared" si="57"/>
        <v>45064.333333333336</v>
      </c>
      <c r="AX461">
        <v>5.601388888891961</v>
      </c>
      <c r="BA461">
        <f t="shared" si="62"/>
        <v>8.3333333333333329E-2</v>
      </c>
      <c r="BB461">
        <v>2</v>
      </c>
      <c r="BC461">
        <f t="shared" si="63"/>
        <v>20000</v>
      </c>
    </row>
    <row r="462" spans="1:55" x14ac:dyDescent="0.25">
      <c r="A462">
        <v>45372</v>
      </c>
      <c r="B462" t="s">
        <v>35</v>
      </c>
      <c r="C462" t="s">
        <v>36</v>
      </c>
      <c r="E462" t="str">
        <f t="shared" si="59"/>
        <v>EI-</v>
      </c>
      <c r="F462" t="s">
        <v>20</v>
      </c>
      <c r="G462" t="s">
        <v>47</v>
      </c>
      <c r="H462" t="s">
        <v>1258</v>
      </c>
      <c r="I462" t="s">
        <v>39</v>
      </c>
      <c r="J462" t="s">
        <v>50</v>
      </c>
      <c r="K462" s="1">
        <v>45078.861805555556</v>
      </c>
      <c r="L462" t="s">
        <v>41</v>
      </c>
      <c r="N462" s="2">
        <v>45064</v>
      </c>
      <c r="O462" s="2">
        <v>45064</v>
      </c>
      <c r="P462">
        <v>2</v>
      </c>
      <c r="Q462">
        <v>2</v>
      </c>
      <c r="R462">
        <v>2</v>
      </c>
      <c r="S462">
        <v>2</v>
      </c>
      <c r="T462">
        <v>100</v>
      </c>
      <c r="U462" s="1">
        <v>45064.559027777781</v>
      </c>
      <c r="V462" s="1">
        <v>45078.861805555556</v>
      </c>
      <c r="W462" t="s">
        <v>50</v>
      </c>
      <c r="Z462" s="13">
        <f t="shared" si="60"/>
        <v>14.302777777775191</v>
      </c>
      <c r="AB462" t="s">
        <v>265</v>
      </c>
      <c r="AC462">
        <v>633459</v>
      </c>
      <c r="AD462" t="s">
        <v>43</v>
      </c>
      <c r="AI462" s="2">
        <v>45064</v>
      </c>
      <c r="AJ462" t="s">
        <v>43</v>
      </c>
      <c r="AK462" t="s">
        <v>46</v>
      </c>
      <c r="AN462" s="24">
        <f t="shared" si="64"/>
        <v>1</v>
      </c>
      <c r="AP462" t="s">
        <v>2444</v>
      </c>
      <c r="AQ462" s="21">
        <v>45049.676388888889</v>
      </c>
      <c r="AR462" s="20">
        <v>2</v>
      </c>
      <c r="AS462" s="21">
        <v>45064</v>
      </c>
      <c r="AT462" s="21">
        <f t="shared" si="61"/>
        <v>45064.333333333336</v>
      </c>
      <c r="AU462" s="21">
        <f t="shared" si="58"/>
        <v>45064.416666666672</v>
      </c>
      <c r="AV462" s="21">
        <v>45078.861805555556</v>
      </c>
      <c r="AW462" s="1">
        <f t="shared" si="57"/>
        <v>45064.333333333336</v>
      </c>
      <c r="AX462">
        <v>5.6020833333313931</v>
      </c>
      <c r="BA462">
        <f t="shared" si="62"/>
        <v>8.3333333333333329E-2</v>
      </c>
      <c r="BB462">
        <v>2</v>
      </c>
      <c r="BC462">
        <f t="shared" si="63"/>
        <v>20000</v>
      </c>
    </row>
    <row r="463" spans="1:55" x14ac:dyDescent="0.25">
      <c r="A463">
        <v>45370</v>
      </c>
      <c r="B463" t="s">
        <v>35</v>
      </c>
      <c r="C463" t="s">
        <v>36</v>
      </c>
      <c r="E463" t="str">
        <f t="shared" si="59"/>
        <v>EI-</v>
      </c>
      <c r="F463" t="s">
        <v>20</v>
      </c>
      <c r="G463" t="s">
        <v>37</v>
      </c>
      <c r="H463" t="s">
        <v>1257</v>
      </c>
      <c r="I463" t="s">
        <v>39</v>
      </c>
      <c r="J463" t="s">
        <v>50</v>
      </c>
      <c r="K463" s="1">
        <v>45078.875694444447</v>
      </c>
      <c r="L463" t="s">
        <v>41</v>
      </c>
      <c r="N463" s="2">
        <v>45064</v>
      </c>
      <c r="O463" s="2">
        <v>45064</v>
      </c>
      <c r="P463">
        <v>2</v>
      </c>
      <c r="Q463">
        <v>2</v>
      </c>
      <c r="R463">
        <v>2</v>
      </c>
      <c r="S463">
        <v>2</v>
      </c>
      <c r="T463">
        <v>100</v>
      </c>
      <c r="U463" s="1">
        <v>45064.554861111108</v>
      </c>
      <c r="V463" s="1">
        <v>45078.875694444447</v>
      </c>
      <c r="W463" t="s">
        <v>50</v>
      </c>
      <c r="Z463" s="13">
        <f t="shared" si="60"/>
        <v>14.320833333338669</v>
      </c>
      <c r="AB463" t="s">
        <v>57</v>
      </c>
      <c r="AC463">
        <v>633459</v>
      </c>
      <c r="AD463" t="s">
        <v>43</v>
      </c>
      <c r="AF463" t="s">
        <v>340</v>
      </c>
      <c r="AI463" s="2">
        <v>45064</v>
      </c>
      <c r="AJ463" t="s">
        <v>43</v>
      </c>
      <c r="AK463" t="s">
        <v>46</v>
      </c>
      <c r="AN463" s="24">
        <f t="shared" si="64"/>
        <v>1</v>
      </c>
      <c r="AP463" t="s">
        <v>2444</v>
      </c>
      <c r="AQ463" s="21">
        <v>45265.728472222225</v>
      </c>
      <c r="AR463" s="20">
        <v>2</v>
      </c>
      <c r="AS463" s="21">
        <v>45064</v>
      </c>
      <c r="AT463" s="21">
        <f t="shared" si="61"/>
        <v>45064.333333333336</v>
      </c>
      <c r="AU463" s="21">
        <f t="shared" si="58"/>
        <v>45064.416666666672</v>
      </c>
      <c r="AV463" s="21">
        <v>45078.875694444447</v>
      </c>
      <c r="AW463" s="1">
        <f t="shared" si="57"/>
        <v>45064.333333333336</v>
      </c>
      <c r="AX463">
        <v>5.6999999999970896</v>
      </c>
      <c r="BA463">
        <f t="shared" si="62"/>
        <v>8.3333333333333329E-2</v>
      </c>
      <c r="BB463">
        <v>2</v>
      </c>
      <c r="BC463">
        <f t="shared" si="63"/>
        <v>20000</v>
      </c>
    </row>
    <row r="464" spans="1:55" x14ac:dyDescent="0.25">
      <c r="A464">
        <v>44151</v>
      </c>
      <c r="B464" t="s">
        <v>35</v>
      </c>
      <c r="C464" t="s">
        <v>36</v>
      </c>
      <c r="E464" t="str">
        <f t="shared" si="59"/>
        <v>RE-</v>
      </c>
      <c r="F464" t="s">
        <v>20</v>
      </c>
      <c r="G464" t="s">
        <v>37</v>
      </c>
      <c r="H464" t="s">
        <v>1081</v>
      </c>
      <c r="I464" t="s">
        <v>39</v>
      </c>
      <c r="J464" t="s">
        <v>100</v>
      </c>
      <c r="K464" s="1">
        <v>45055.302777777775</v>
      </c>
      <c r="L464" t="s">
        <v>41</v>
      </c>
      <c r="N464" s="2">
        <v>45041</v>
      </c>
      <c r="O464" s="2">
        <v>45041</v>
      </c>
      <c r="P464">
        <v>2</v>
      </c>
      <c r="Q464">
        <v>2</v>
      </c>
      <c r="R464">
        <v>2</v>
      </c>
      <c r="S464">
        <v>2</v>
      </c>
      <c r="T464">
        <v>100</v>
      </c>
      <c r="U464" s="1">
        <v>45040.484722222223</v>
      </c>
      <c r="V464" s="1">
        <v>45055.302777777775</v>
      </c>
      <c r="W464" t="s">
        <v>100</v>
      </c>
      <c r="Z464" s="13">
        <f t="shared" si="60"/>
        <v>14.818055555551837</v>
      </c>
      <c r="AB464" t="s">
        <v>797</v>
      </c>
      <c r="AC464" t="s">
        <v>798</v>
      </c>
      <c r="AD464" t="s">
        <v>1082</v>
      </c>
      <c r="AI464" s="2">
        <v>45040</v>
      </c>
      <c r="AJ464" t="s">
        <v>110</v>
      </c>
      <c r="AK464" t="s">
        <v>46</v>
      </c>
      <c r="AN464" s="24">
        <f t="shared" si="64"/>
        <v>1</v>
      </c>
      <c r="AP464" t="s">
        <v>2441</v>
      </c>
      <c r="AQ464" s="21">
        <v>45150.65347222222</v>
      </c>
      <c r="AR464" s="20">
        <v>2</v>
      </c>
      <c r="AS464" s="21">
        <v>45041</v>
      </c>
      <c r="AT464" s="21">
        <f t="shared" si="61"/>
        <v>45041.333333333336</v>
      </c>
      <c r="AU464" s="21">
        <f t="shared" si="58"/>
        <v>45041.416666666672</v>
      </c>
      <c r="AV464" s="21">
        <v>45055.302777777775</v>
      </c>
      <c r="AW464" s="1">
        <f t="shared" si="57"/>
        <v>45041.333333333336</v>
      </c>
      <c r="AX464">
        <v>5.7381944444496185</v>
      </c>
      <c r="BA464">
        <f t="shared" si="62"/>
        <v>8.3333333333333329E-2</v>
      </c>
      <c r="BB464">
        <v>2</v>
      </c>
      <c r="BC464">
        <f t="shared" si="63"/>
        <v>20000</v>
      </c>
    </row>
    <row r="465" spans="1:55" x14ac:dyDescent="0.25">
      <c r="A465">
        <v>41560</v>
      </c>
      <c r="B465" t="s">
        <v>35</v>
      </c>
      <c r="C465" t="s">
        <v>36</v>
      </c>
      <c r="E465" t="str">
        <f t="shared" si="59"/>
        <v>EI-</v>
      </c>
      <c r="F465" t="s">
        <v>20</v>
      </c>
      <c r="G465" t="s">
        <v>51</v>
      </c>
      <c r="H465" t="s">
        <v>851</v>
      </c>
      <c r="I465" t="s">
        <v>39</v>
      </c>
      <c r="J465" t="s">
        <v>842</v>
      </c>
      <c r="K465" s="1">
        <v>45001.436805555553</v>
      </c>
      <c r="L465" t="s">
        <v>41</v>
      </c>
      <c r="N465" s="2">
        <v>44987</v>
      </c>
      <c r="O465" s="2">
        <v>44987</v>
      </c>
      <c r="P465">
        <v>2</v>
      </c>
      <c r="Q465">
        <v>2</v>
      </c>
      <c r="R465">
        <v>2</v>
      </c>
      <c r="S465">
        <v>2</v>
      </c>
      <c r="T465">
        <v>0</v>
      </c>
      <c r="U465" s="1">
        <v>44986.481944444444</v>
      </c>
      <c r="V465" s="1">
        <v>45001.436805555553</v>
      </c>
      <c r="W465" t="s">
        <v>842</v>
      </c>
      <c r="Z465" s="13">
        <f t="shared" si="60"/>
        <v>14.954861111109494</v>
      </c>
      <c r="AB465" t="s">
        <v>680</v>
      </c>
      <c r="AC465" t="s">
        <v>54</v>
      </c>
      <c r="AD465" t="s">
        <v>681</v>
      </c>
      <c r="AF465" t="s">
        <v>842</v>
      </c>
      <c r="AI465" s="2">
        <v>44986</v>
      </c>
      <c r="AJ465" t="s">
        <v>119</v>
      </c>
      <c r="AK465" t="s">
        <v>46</v>
      </c>
      <c r="AN465" s="24">
        <f t="shared" si="64"/>
        <v>1</v>
      </c>
      <c r="AP465" t="s">
        <v>2444</v>
      </c>
      <c r="AQ465" s="21">
        <v>45084.850694444445</v>
      </c>
      <c r="AR465" s="20">
        <v>2</v>
      </c>
      <c r="AS465" s="21">
        <v>44987</v>
      </c>
      <c r="AT465" s="21">
        <f t="shared" si="61"/>
        <v>44987.333333333336</v>
      </c>
      <c r="AU465" s="21">
        <f t="shared" si="58"/>
        <v>44987.416666666672</v>
      </c>
      <c r="AV465" s="21">
        <v>45001.436805555553</v>
      </c>
      <c r="AW465" s="1">
        <f t="shared" si="57"/>
        <v>44987.333333333336</v>
      </c>
      <c r="AX465">
        <v>5.7548611111124046</v>
      </c>
      <c r="BA465">
        <f t="shared" si="62"/>
        <v>8.3333333333333329E-2</v>
      </c>
      <c r="BB465">
        <v>2</v>
      </c>
      <c r="BC465">
        <f t="shared" si="63"/>
        <v>20000</v>
      </c>
    </row>
    <row r="466" spans="1:55" hidden="1" x14ac:dyDescent="0.25">
      <c r="A466">
        <v>43825</v>
      </c>
      <c r="B466" t="s">
        <v>35</v>
      </c>
      <c r="C466" t="s">
        <v>36</v>
      </c>
      <c r="E466" t="str">
        <f t="shared" si="59"/>
        <v>EM-</v>
      </c>
      <c r="F466" t="s">
        <v>20</v>
      </c>
      <c r="G466" t="s">
        <v>37</v>
      </c>
      <c r="H466" t="s">
        <v>1025</v>
      </c>
      <c r="I466" t="s">
        <v>39</v>
      </c>
      <c r="J466" t="s">
        <v>334</v>
      </c>
      <c r="K466" s="1">
        <v>45048.67083333333</v>
      </c>
      <c r="L466" t="s">
        <v>41</v>
      </c>
      <c r="R466">
        <v>2</v>
      </c>
      <c r="S466">
        <v>2</v>
      </c>
      <c r="T466">
        <v>0</v>
      </c>
      <c r="U466" s="1">
        <v>45033.666666666664</v>
      </c>
      <c r="V466" s="1">
        <v>45048.67083333333</v>
      </c>
      <c r="W466" t="s">
        <v>334</v>
      </c>
      <c r="Z466" s="13">
        <f t="shared" si="60"/>
        <v>15.004166666665697</v>
      </c>
      <c r="AB466" t="s">
        <v>366</v>
      </c>
      <c r="AC466" t="s">
        <v>584</v>
      </c>
      <c r="AD466" t="s">
        <v>367</v>
      </c>
      <c r="AI466" s="2">
        <v>45033</v>
      </c>
      <c r="AJ466" t="s">
        <v>81</v>
      </c>
      <c r="AK466" t="s">
        <v>46</v>
      </c>
      <c r="AN466" s="24" t="e">
        <f t="shared" si="64"/>
        <v>#VALUE!</v>
      </c>
      <c r="AP466" t="s">
        <v>2441</v>
      </c>
      <c r="AQ466" s="21">
        <v>45150.629861111112</v>
      </c>
      <c r="AR466" s="20">
        <v>2</v>
      </c>
      <c r="AT466" s="21" t="str">
        <f t="shared" si="61"/>
        <v xml:space="preserve"> </v>
      </c>
      <c r="AU466" s="21" t="str">
        <f t="shared" si="58"/>
        <v xml:space="preserve"> </v>
      </c>
      <c r="AV466" s="21">
        <v>45048.67083333333</v>
      </c>
      <c r="AW466" s="1">
        <f t="shared" si="57"/>
        <v>0.33333333333333331</v>
      </c>
      <c r="AX466">
        <v>5.7638888888905058</v>
      </c>
      <c r="BA466">
        <f t="shared" si="62"/>
        <v>8.3333333333333329E-2</v>
      </c>
      <c r="BB466">
        <v>2</v>
      </c>
      <c r="BC466">
        <f t="shared" si="63"/>
        <v>20000</v>
      </c>
    </row>
    <row r="467" spans="1:55" hidden="1" x14ac:dyDescent="0.25">
      <c r="A467">
        <v>43801</v>
      </c>
      <c r="B467" t="s">
        <v>35</v>
      </c>
      <c r="C467" t="s">
        <v>36</v>
      </c>
      <c r="E467" t="str">
        <f t="shared" si="59"/>
        <v>EM-</v>
      </c>
      <c r="F467" t="s">
        <v>20</v>
      </c>
      <c r="G467" t="s">
        <v>37</v>
      </c>
      <c r="H467" t="s">
        <v>1024</v>
      </c>
      <c r="I467" t="s">
        <v>39</v>
      </c>
      <c r="J467" t="s">
        <v>334</v>
      </c>
      <c r="K467" s="1">
        <v>45048.672222222223</v>
      </c>
      <c r="L467" t="s">
        <v>41</v>
      </c>
      <c r="R467">
        <v>2</v>
      </c>
      <c r="S467">
        <v>2</v>
      </c>
      <c r="T467">
        <v>0</v>
      </c>
      <c r="U467" s="1">
        <v>45033.490972222222</v>
      </c>
      <c r="V467" s="1">
        <v>45048.672222222223</v>
      </c>
      <c r="W467" t="s">
        <v>334</v>
      </c>
      <c r="Z467" s="13">
        <f t="shared" si="60"/>
        <v>15.181250000001455</v>
      </c>
      <c r="AB467" t="s">
        <v>75</v>
      </c>
      <c r="AC467">
        <v>633520</v>
      </c>
      <c r="AD467" t="s">
        <v>77</v>
      </c>
      <c r="AI467" s="2">
        <v>45033</v>
      </c>
      <c r="AJ467" t="s">
        <v>77</v>
      </c>
      <c r="AK467" t="s">
        <v>46</v>
      </c>
      <c r="AN467" s="24" t="e">
        <f t="shared" si="64"/>
        <v>#VALUE!</v>
      </c>
      <c r="AP467" t="s">
        <v>2441</v>
      </c>
      <c r="AQ467" s="21">
        <v>45150.614583333336</v>
      </c>
      <c r="AR467" s="20">
        <v>2</v>
      </c>
      <c r="AT467" s="21" t="str">
        <f t="shared" si="61"/>
        <v xml:space="preserve"> </v>
      </c>
      <c r="AU467" s="21" t="str">
        <f t="shared" si="58"/>
        <v xml:space="preserve"> </v>
      </c>
      <c r="AV467" s="21">
        <v>45048.672222222223</v>
      </c>
      <c r="AW467" s="1">
        <f t="shared" si="57"/>
        <v>0.33333333333333331</v>
      </c>
      <c r="AX467">
        <v>5.7694444444423425</v>
      </c>
      <c r="BA467">
        <f t="shared" si="62"/>
        <v>8.3333333333333329E-2</v>
      </c>
      <c r="BB467">
        <v>2</v>
      </c>
      <c r="BC467">
        <f t="shared" si="63"/>
        <v>20000</v>
      </c>
    </row>
    <row r="468" spans="1:55" x14ac:dyDescent="0.25">
      <c r="A468">
        <v>40238</v>
      </c>
      <c r="B468" t="s">
        <v>35</v>
      </c>
      <c r="C468" t="s">
        <v>36</v>
      </c>
      <c r="E468" t="str">
        <f t="shared" si="59"/>
        <v>EI-</v>
      </c>
      <c r="F468" t="s">
        <v>20</v>
      </c>
      <c r="G468" t="s">
        <v>37</v>
      </c>
      <c r="H468" t="s">
        <v>753</v>
      </c>
      <c r="I468" t="s">
        <v>39</v>
      </c>
      <c r="J468" t="s">
        <v>50</v>
      </c>
      <c r="K468" s="1">
        <v>44966.672222222223</v>
      </c>
      <c r="L468" t="s">
        <v>41</v>
      </c>
      <c r="N468" s="2">
        <v>44952</v>
      </c>
      <c r="O468" s="2">
        <v>44952</v>
      </c>
      <c r="P468">
        <v>1</v>
      </c>
      <c r="Q468">
        <v>1</v>
      </c>
      <c r="R468">
        <v>2</v>
      </c>
      <c r="S468">
        <v>2</v>
      </c>
      <c r="T468">
        <v>100</v>
      </c>
      <c r="U468" s="1">
        <v>44951.468055555553</v>
      </c>
      <c r="V468" s="1">
        <v>44966.672222222223</v>
      </c>
      <c r="W468" t="s">
        <v>50</v>
      </c>
      <c r="Z468" s="13">
        <f t="shared" si="60"/>
        <v>15.204166666670062</v>
      </c>
      <c r="AB468" t="s">
        <v>748</v>
      </c>
      <c r="AC468">
        <v>633459</v>
      </c>
      <c r="AD468" t="s">
        <v>43</v>
      </c>
      <c r="AF468" t="s">
        <v>50</v>
      </c>
      <c r="AI468" s="2">
        <v>44951</v>
      </c>
      <c r="AJ468" t="s">
        <v>43</v>
      </c>
      <c r="AK468" t="s">
        <v>46</v>
      </c>
      <c r="AN468" s="24">
        <f t="shared" si="64"/>
        <v>1</v>
      </c>
      <c r="AP468" t="s">
        <v>2444</v>
      </c>
      <c r="AQ468" s="21">
        <v>45203.715277777781</v>
      </c>
      <c r="AR468" s="20">
        <v>2</v>
      </c>
      <c r="AS468" s="21">
        <v>44952</v>
      </c>
      <c r="AT468" s="21">
        <f t="shared" si="61"/>
        <v>44952.333333333336</v>
      </c>
      <c r="AU468" s="21">
        <f t="shared" si="58"/>
        <v>44952.416666666672</v>
      </c>
      <c r="AV468" s="21">
        <v>44966.672222222223</v>
      </c>
      <c r="AW468" s="1">
        <f t="shared" si="57"/>
        <v>44952.333333333336</v>
      </c>
      <c r="AX468">
        <v>5.7715277777751908</v>
      </c>
      <c r="BA468">
        <f t="shared" si="62"/>
        <v>8.3333333333333329E-2</v>
      </c>
      <c r="BB468">
        <v>2</v>
      </c>
      <c r="BC468">
        <f t="shared" si="63"/>
        <v>20000</v>
      </c>
    </row>
    <row r="469" spans="1:55" hidden="1" x14ac:dyDescent="0.25">
      <c r="A469">
        <v>43775</v>
      </c>
      <c r="B469" t="s">
        <v>35</v>
      </c>
      <c r="C469" t="s">
        <v>36</v>
      </c>
      <c r="E469" t="str">
        <f t="shared" si="59"/>
        <v>EM-</v>
      </c>
      <c r="F469" t="s">
        <v>20</v>
      </c>
      <c r="G469" t="s">
        <v>37</v>
      </c>
      <c r="H469" t="s">
        <v>1020</v>
      </c>
      <c r="I469" t="s">
        <v>39</v>
      </c>
      <c r="J469" t="s">
        <v>334</v>
      </c>
      <c r="K469" s="1">
        <v>45048.67291666667</v>
      </c>
      <c r="L469" t="s">
        <v>41</v>
      </c>
      <c r="R469">
        <v>2</v>
      </c>
      <c r="S469">
        <v>2</v>
      </c>
      <c r="T469">
        <v>0</v>
      </c>
      <c r="U469" s="1">
        <v>45033.45416666667</v>
      </c>
      <c r="V469" s="1">
        <v>45048.67291666667</v>
      </c>
      <c r="W469" t="s">
        <v>334</v>
      </c>
      <c r="Z469" s="13">
        <f t="shared" si="60"/>
        <v>15.21875</v>
      </c>
      <c r="AB469" t="s">
        <v>349</v>
      </c>
      <c r="AC469">
        <v>633638</v>
      </c>
      <c r="AD469" t="s">
        <v>168</v>
      </c>
      <c r="AI469" s="2">
        <v>45033</v>
      </c>
      <c r="AJ469" t="s">
        <v>81</v>
      </c>
      <c r="AK469" t="s">
        <v>46</v>
      </c>
      <c r="AN469" s="24" t="e">
        <f t="shared" si="64"/>
        <v>#VALUE!</v>
      </c>
      <c r="AP469" t="s">
        <v>2444</v>
      </c>
      <c r="AQ469" s="21">
        <v>45287.671527777777</v>
      </c>
      <c r="AR469" s="20">
        <v>2</v>
      </c>
      <c r="AT469" s="21" t="str">
        <f t="shared" si="61"/>
        <v xml:space="preserve"> </v>
      </c>
      <c r="AU469" s="21" t="str">
        <f t="shared" si="58"/>
        <v xml:space="preserve"> </v>
      </c>
      <c r="AV469" s="21">
        <v>45048.67291666667</v>
      </c>
      <c r="AW469" s="1">
        <f t="shared" si="57"/>
        <v>0.33333333333333331</v>
      </c>
      <c r="AX469">
        <v>5.7833333333328483</v>
      </c>
      <c r="BA469">
        <f t="shared" si="62"/>
        <v>8.3333333333333329E-2</v>
      </c>
      <c r="BB469">
        <v>2</v>
      </c>
      <c r="BC469">
        <f t="shared" si="63"/>
        <v>20000</v>
      </c>
    </row>
    <row r="470" spans="1:55" x14ac:dyDescent="0.25">
      <c r="A470">
        <v>46688</v>
      </c>
      <c r="B470" t="s">
        <v>35</v>
      </c>
      <c r="C470" t="s">
        <v>36</v>
      </c>
      <c r="E470" t="str">
        <f t="shared" si="59"/>
        <v>RE-</v>
      </c>
      <c r="F470" t="s">
        <v>20</v>
      </c>
      <c r="G470" t="s">
        <v>47</v>
      </c>
      <c r="H470" t="s">
        <v>1525</v>
      </c>
      <c r="I470" t="s">
        <v>39</v>
      </c>
      <c r="J470" t="s">
        <v>179</v>
      </c>
      <c r="K470" s="1">
        <v>45106.112500000003</v>
      </c>
      <c r="L470" t="s">
        <v>41</v>
      </c>
      <c r="N470" s="2">
        <v>45096</v>
      </c>
      <c r="O470" s="2">
        <v>45096</v>
      </c>
      <c r="P470">
        <v>2</v>
      </c>
      <c r="Q470">
        <v>2</v>
      </c>
      <c r="R470">
        <v>2</v>
      </c>
      <c r="S470">
        <v>2</v>
      </c>
      <c r="T470">
        <v>100</v>
      </c>
      <c r="U470" s="1">
        <v>45090.831944444442</v>
      </c>
      <c r="V470" s="1">
        <v>45106.112500000003</v>
      </c>
      <c r="W470" t="s">
        <v>100</v>
      </c>
      <c r="Z470" s="13">
        <f t="shared" si="60"/>
        <v>15.280555555560568</v>
      </c>
      <c r="AB470" t="s">
        <v>75</v>
      </c>
      <c r="AC470">
        <v>633520</v>
      </c>
      <c r="AD470" t="s">
        <v>77</v>
      </c>
      <c r="AF470" t="s">
        <v>373</v>
      </c>
      <c r="AI470" s="2">
        <v>45090</v>
      </c>
      <c r="AJ470" t="s">
        <v>77</v>
      </c>
      <c r="AK470" t="s">
        <v>46</v>
      </c>
      <c r="AN470" s="24">
        <f t="shared" si="64"/>
        <v>1</v>
      </c>
      <c r="AP470" t="s">
        <v>2441</v>
      </c>
      <c r="AQ470" s="21">
        <v>45150.597222222219</v>
      </c>
      <c r="AR470" s="20">
        <v>2</v>
      </c>
      <c r="AS470" s="21">
        <v>45096</v>
      </c>
      <c r="AT470" s="21">
        <f t="shared" si="61"/>
        <v>45096.333333333336</v>
      </c>
      <c r="AU470" s="21">
        <f t="shared" si="58"/>
        <v>45096.416666666672</v>
      </c>
      <c r="AV470" s="21">
        <v>45106.112500000003</v>
      </c>
      <c r="AW470" s="1">
        <f t="shared" si="57"/>
        <v>45096.333333333336</v>
      </c>
      <c r="AX470">
        <v>5.7854166666729725</v>
      </c>
      <c r="BA470">
        <f t="shared" si="62"/>
        <v>8.3333333333333329E-2</v>
      </c>
      <c r="BB470">
        <v>2</v>
      </c>
      <c r="BC470">
        <f t="shared" si="63"/>
        <v>20000</v>
      </c>
    </row>
    <row r="471" spans="1:55" x14ac:dyDescent="0.25">
      <c r="A471">
        <v>46679</v>
      </c>
      <c r="B471" t="s">
        <v>35</v>
      </c>
      <c r="C471" t="s">
        <v>36</v>
      </c>
      <c r="E471" t="str">
        <f t="shared" si="59"/>
        <v>RE-</v>
      </c>
      <c r="F471" t="s">
        <v>20</v>
      </c>
      <c r="G471" t="s">
        <v>51</v>
      </c>
      <c r="H471" t="s">
        <v>1522</v>
      </c>
      <c r="I471" t="s">
        <v>39</v>
      </c>
      <c r="J471" t="s">
        <v>179</v>
      </c>
      <c r="K471" s="1">
        <v>45106.113888888889</v>
      </c>
      <c r="L471" t="s">
        <v>41</v>
      </c>
      <c r="N471" s="2">
        <v>45093</v>
      </c>
      <c r="O471" s="2">
        <v>45093</v>
      </c>
      <c r="P471">
        <v>2</v>
      </c>
      <c r="Q471">
        <v>2</v>
      </c>
      <c r="R471">
        <v>2</v>
      </c>
      <c r="S471">
        <v>2</v>
      </c>
      <c r="T471">
        <v>100</v>
      </c>
      <c r="U471" s="1">
        <v>45090.806944444441</v>
      </c>
      <c r="V471" s="1">
        <v>45106.113888888889</v>
      </c>
      <c r="W471" t="s">
        <v>100</v>
      </c>
      <c r="Z471" s="13">
        <f t="shared" si="60"/>
        <v>15.306944444448163</v>
      </c>
      <c r="AB471" t="s">
        <v>157</v>
      </c>
      <c r="AC471">
        <v>633744</v>
      </c>
      <c r="AD471" t="s">
        <v>123</v>
      </c>
      <c r="AF471" t="s">
        <v>118</v>
      </c>
      <c r="AI471" s="2">
        <v>45090</v>
      </c>
      <c r="AJ471" t="s">
        <v>123</v>
      </c>
      <c r="AK471" t="s">
        <v>46</v>
      </c>
      <c r="AN471" s="24">
        <f t="shared" si="64"/>
        <v>1</v>
      </c>
      <c r="AP471" t="s">
        <v>2444</v>
      </c>
      <c r="AQ471" s="21">
        <v>45140.643750000003</v>
      </c>
      <c r="AR471" s="20">
        <v>2</v>
      </c>
      <c r="AS471" s="21">
        <v>45093</v>
      </c>
      <c r="AT471" s="21">
        <f t="shared" si="61"/>
        <v>45093.333333333336</v>
      </c>
      <c r="AU471" s="21">
        <f t="shared" si="58"/>
        <v>45093.416666666672</v>
      </c>
      <c r="AV471" s="21">
        <v>45106.113888888889</v>
      </c>
      <c r="AW471" s="1">
        <f t="shared" si="57"/>
        <v>45093.333333333336</v>
      </c>
      <c r="AX471">
        <v>5.7937499999970896</v>
      </c>
      <c r="BA471">
        <f t="shared" si="62"/>
        <v>8.3333333333333329E-2</v>
      </c>
      <c r="BB471">
        <v>2</v>
      </c>
      <c r="BC471">
        <f t="shared" si="63"/>
        <v>20000</v>
      </c>
    </row>
    <row r="472" spans="1:55" x14ac:dyDescent="0.25">
      <c r="A472">
        <v>42721</v>
      </c>
      <c r="B472" t="s">
        <v>35</v>
      </c>
      <c r="C472" t="s">
        <v>36</v>
      </c>
      <c r="E472" t="str">
        <f t="shared" si="59"/>
        <v>RE-</v>
      </c>
      <c r="F472" t="s">
        <v>20</v>
      </c>
      <c r="G472" t="s">
        <v>37</v>
      </c>
      <c r="H472" t="s">
        <v>269</v>
      </c>
      <c r="I472" t="s">
        <v>39</v>
      </c>
      <c r="J472" t="s">
        <v>118</v>
      </c>
      <c r="K472" s="1">
        <v>45027.96875</v>
      </c>
      <c r="L472" t="s">
        <v>41</v>
      </c>
      <c r="N472" s="2">
        <v>45012</v>
      </c>
      <c r="O472" s="2">
        <v>45012</v>
      </c>
      <c r="P472">
        <v>2</v>
      </c>
      <c r="Q472">
        <v>2</v>
      </c>
      <c r="R472">
        <v>2</v>
      </c>
      <c r="S472">
        <v>2</v>
      </c>
      <c r="T472">
        <v>100</v>
      </c>
      <c r="U472" s="1">
        <v>45012.661111111112</v>
      </c>
      <c r="V472" s="1">
        <v>45027.96875</v>
      </c>
      <c r="W472" t="s">
        <v>100</v>
      </c>
      <c r="Z472" s="13">
        <f t="shared" si="60"/>
        <v>15.307638888887595</v>
      </c>
      <c r="AB472" t="s">
        <v>75</v>
      </c>
      <c r="AC472">
        <v>633520</v>
      </c>
      <c r="AD472" t="s">
        <v>371</v>
      </c>
      <c r="AI472" s="2">
        <v>45012</v>
      </c>
      <c r="AJ472" t="s">
        <v>81</v>
      </c>
      <c r="AK472" t="s">
        <v>46</v>
      </c>
      <c r="AN472" s="24">
        <f t="shared" si="64"/>
        <v>1</v>
      </c>
      <c r="AP472" t="s">
        <v>2444</v>
      </c>
      <c r="AQ472" s="21">
        <v>45287.652777777781</v>
      </c>
      <c r="AR472" s="20">
        <v>2</v>
      </c>
      <c r="AS472" s="21">
        <v>45012</v>
      </c>
      <c r="AT472" s="21">
        <f t="shared" si="61"/>
        <v>45012.333333333336</v>
      </c>
      <c r="AU472" s="21">
        <f t="shared" si="58"/>
        <v>45012.416666666672</v>
      </c>
      <c r="AV472" s="21">
        <v>45027.96875</v>
      </c>
      <c r="AW472" s="1">
        <f t="shared" si="57"/>
        <v>45012.333333333336</v>
      </c>
      <c r="AX472">
        <v>5.7993055555489263</v>
      </c>
      <c r="BA472">
        <f t="shared" si="62"/>
        <v>8.3333333333333329E-2</v>
      </c>
      <c r="BB472">
        <v>2</v>
      </c>
      <c r="BC472">
        <f t="shared" si="63"/>
        <v>20000</v>
      </c>
    </row>
    <row r="473" spans="1:55" x14ac:dyDescent="0.25">
      <c r="A473">
        <v>41681</v>
      </c>
      <c r="B473" t="s">
        <v>35</v>
      </c>
      <c r="C473" t="s">
        <v>36</v>
      </c>
      <c r="E473" t="str">
        <f t="shared" si="59"/>
        <v>RE-</v>
      </c>
      <c r="F473" t="s">
        <v>20</v>
      </c>
      <c r="G473" t="s">
        <v>51</v>
      </c>
      <c r="H473" t="s">
        <v>771</v>
      </c>
      <c r="I473" t="s">
        <v>39</v>
      </c>
      <c r="J473" t="s">
        <v>118</v>
      </c>
      <c r="K473" s="1">
        <v>45004.09375</v>
      </c>
      <c r="L473" t="s">
        <v>41</v>
      </c>
      <c r="N473" s="2">
        <v>44999</v>
      </c>
      <c r="O473" s="2">
        <v>44999</v>
      </c>
      <c r="P473">
        <v>2</v>
      </c>
      <c r="Q473">
        <v>2</v>
      </c>
      <c r="R473">
        <v>2</v>
      </c>
      <c r="S473">
        <v>2</v>
      </c>
      <c r="T473">
        <v>100</v>
      </c>
      <c r="U473" s="1">
        <v>44988.677777777775</v>
      </c>
      <c r="V473" s="1">
        <v>45004.09375</v>
      </c>
      <c r="W473" t="s">
        <v>100</v>
      </c>
      <c r="Z473" s="13">
        <f t="shared" si="60"/>
        <v>15.415972222224809</v>
      </c>
      <c r="AB473" t="s">
        <v>362</v>
      </c>
      <c r="AC473">
        <v>635395</v>
      </c>
      <c r="AD473" t="s">
        <v>230</v>
      </c>
      <c r="AI473" s="2">
        <v>44988</v>
      </c>
      <c r="AJ473" t="s">
        <v>230</v>
      </c>
      <c r="AK473" t="s">
        <v>46</v>
      </c>
      <c r="AN473" s="24">
        <f t="shared" si="64"/>
        <v>1</v>
      </c>
      <c r="AP473" t="s">
        <v>2444</v>
      </c>
      <c r="AQ473" s="21">
        <v>45084.785416666666</v>
      </c>
      <c r="AR473" s="20">
        <v>2</v>
      </c>
      <c r="AS473" s="21">
        <v>44999</v>
      </c>
      <c r="AT473" s="21">
        <f t="shared" si="61"/>
        <v>44999.333333333336</v>
      </c>
      <c r="AU473" s="21">
        <f t="shared" si="58"/>
        <v>44999.416666666672</v>
      </c>
      <c r="AV473" s="21">
        <v>45004.09375</v>
      </c>
      <c r="AW473" s="1">
        <f t="shared" si="57"/>
        <v>44999.333333333336</v>
      </c>
      <c r="AX473">
        <v>5.8173611111124046</v>
      </c>
      <c r="BA473">
        <f t="shared" si="62"/>
        <v>8.3333333333333329E-2</v>
      </c>
      <c r="BB473">
        <v>2</v>
      </c>
      <c r="BC473">
        <f t="shared" si="63"/>
        <v>20000</v>
      </c>
    </row>
    <row r="474" spans="1:55" x14ac:dyDescent="0.25">
      <c r="A474">
        <v>44615</v>
      </c>
      <c r="B474" t="s">
        <v>35</v>
      </c>
      <c r="C474" t="s">
        <v>36</v>
      </c>
      <c r="E474" t="str">
        <f t="shared" si="59"/>
        <v>RE-</v>
      </c>
      <c r="F474" t="s">
        <v>20</v>
      </c>
      <c r="G474" t="s">
        <v>37</v>
      </c>
      <c r="H474" t="s">
        <v>1127</v>
      </c>
      <c r="I474" t="s">
        <v>39</v>
      </c>
      <c r="J474" t="s">
        <v>179</v>
      </c>
      <c r="K474" s="1">
        <v>45065.887499999997</v>
      </c>
      <c r="L474" t="s">
        <v>41</v>
      </c>
      <c r="N474" s="2">
        <v>45065</v>
      </c>
      <c r="O474" s="2">
        <v>45065</v>
      </c>
      <c r="P474">
        <v>2</v>
      </c>
      <c r="Q474">
        <v>2</v>
      </c>
      <c r="R474">
        <v>2</v>
      </c>
      <c r="S474">
        <v>2</v>
      </c>
      <c r="T474">
        <v>100</v>
      </c>
      <c r="U474" s="1">
        <v>45049.620833333334</v>
      </c>
      <c r="V474" s="1">
        <v>45065.887499999997</v>
      </c>
      <c r="W474" t="s">
        <v>100</v>
      </c>
      <c r="Z474" s="13">
        <f t="shared" si="60"/>
        <v>16.266666666662786</v>
      </c>
      <c r="AB474" t="s">
        <v>1128</v>
      </c>
      <c r="AC474">
        <v>633168</v>
      </c>
      <c r="AD474" t="s">
        <v>1129</v>
      </c>
      <c r="AF474" t="s">
        <v>118</v>
      </c>
      <c r="AI474" s="2">
        <v>45049</v>
      </c>
      <c r="AJ474" t="s">
        <v>1129</v>
      </c>
      <c r="AK474" t="s">
        <v>46</v>
      </c>
      <c r="AN474" s="24">
        <f t="shared" si="64"/>
        <v>1</v>
      </c>
      <c r="AP474" t="s">
        <v>2441</v>
      </c>
      <c r="AQ474" s="21">
        <v>45085.834027777775</v>
      </c>
      <c r="AR474" s="20">
        <v>2</v>
      </c>
      <c r="AS474" s="21">
        <v>45065</v>
      </c>
      <c r="AT474" s="21">
        <f t="shared" si="61"/>
        <v>45065.333333333336</v>
      </c>
      <c r="AU474" s="21">
        <f t="shared" si="58"/>
        <v>45065.416666666672</v>
      </c>
      <c r="AV474" s="21">
        <v>45065.887499999997</v>
      </c>
      <c r="AW474" s="1">
        <f t="shared" si="57"/>
        <v>45065.333333333336</v>
      </c>
      <c r="AX474">
        <v>5.8180555555591127</v>
      </c>
      <c r="BA474">
        <f t="shared" si="62"/>
        <v>8.3333333333333329E-2</v>
      </c>
      <c r="BB474">
        <v>2</v>
      </c>
      <c r="BC474">
        <f t="shared" si="63"/>
        <v>20000</v>
      </c>
    </row>
    <row r="475" spans="1:55" x14ac:dyDescent="0.25">
      <c r="A475">
        <v>40823</v>
      </c>
      <c r="B475" t="s">
        <v>35</v>
      </c>
      <c r="C475" t="s">
        <v>36</v>
      </c>
      <c r="E475" t="str">
        <f t="shared" si="59"/>
        <v>EM-</v>
      </c>
      <c r="F475" t="s">
        <v>20</v>
      </c>
      <c r="G475" t="s">
        <v>51</v>
      </c>
      <c r="H475" t="s">
        <v>506</v>
      </c>
      <c r="I475" t="s">
        <v>39</v>
      </c>
      <c r="J475" t="s">
        <v>334</v>
      </c>
      <c r="K475" s="1">
        <v>44984.602083333331</v>
      </c>
      <c r="L475" t="s">
        <v>41</v>
      </c>
      <c r="N475" s="2">
        <v>44970</v>
      </c>
      <c r="O475" s="2">
        <v>44970</v>
      </c>
      <c r="P475">
        <v>1</v>
      </c>
      <c r="Q475">
        <v>1</v>
      </c>
      <c r="R475">
        <v>2</v>
      </c>
      <c r="S475">
        <v>2</v>
      </c>
      <c r="T475">
        <v>100</v>
      </c>
      <c r="U475" s="1">
        <v>44967.65902777778</v>
      </c>
      <c r="V475" s="1">
        <v>44984.602083333331</v>
      </c>
      <c r="W475" t="s">
        <v>334</v>
      </c>
      <c r="Z475" s="13">
        <f t="shared" si="60"/>
        <v>16.943055555551837</v>
      </c>
      <c r="AB475" t="s">
        <v>130</v>
      </c>
      <c r="AC475">
        <v>633957</v>
      </c>
      <c r="AD475" t="s">
        <v>127</v>
      </c>
      <c r="AI475" s="2">
        <v>44967</v>
      </c>
      <c r="AJ475" t="s">
        <v>81</v>
      </c>
      <c r="AK475" t="s">
        <v>46</v>
      </c>
      <c r="AN475" s="24">
        <f t="shared" si="64"/>
        <v>1</v>
      </c>
      <c r="AP475" t="s">
        <v>2442</v>
      </c>
      <c r="AQ475" s="21">
        <v>45070.865972222222</v>
      </c>
      <c r="AR475" s="20">
        <v>2</v>
      </c>
      <c r="AS475" s="21">
        <v>44970</v>
      </c>
      <c r="AT475" s="21">
        <f t="shared" si="61"/>
        <v>44970.333333333336</v>
      </c>
      <c r="AU475" s="21">
        <f t="shared" si="58"/>
        <v>44970.416666666672</v>
      </c>
      <c r="AV475" s="21">
        <v>44984.602083333331</v>
      </c>
      <c r="AW475" s="1">
        <f t="shared" si="57"/>
        <v>44970.333333333336</v>
      </c>
      <c r="AX475">
        <v>5.820138888891961</v>
      </c>
      <c r="BA475">
        <f t="shared" si="62"/>
        <v>8.3333333333333329E-2</v>
      </c>
      <c r="BB475">
        <v>2</v>
      </c>
      <c r="BC475">
        <f t="shared" si="63"/>
        <v>20000</v>
      </c>
    </row>
    <row r="476" spans="1:55" x14ac:dyDescent="0.25">
      <c r="A476">
        <v>51046</v>
      </c>
      <c r="B476" t="s">
        <v>35</v>
      </c>
      <c r="C476" t="s">
        <v>36</v>
      </c>
      <c r="E476" t="str">
        <f t="shared" si="59"/>
        <v>EI-</v>
      </c>
      <c r="F476" t="s">
        <v>20</v>
      </c>
      <c r="G476" t="s">
        <v>37</v>
      </c>
      <c r="H476" t="s">
        <v>2010</v>
      </c>
      <c r="I476" t="s">
        <v>39</v>
      </c>
      <c r="J476" t="s">
        <v>64</v>
      </c>
      <c r="K476" s="1">
        <v>45391.397222222222</v>
      </c>
      <c r="L476" t="s">
        <v>41</v>
      </c>
      <c r="N476" s="2">
        <v>45174</v>
      </c>
      <c r="O476" s="2">
        <v>45174</v>
      </c>
      <c r="R476">
        <v>2</v>
      </c>
      <c r="S476">
        <v>2</v>
      </c>
      <c r="T476">
        <v>100</v>
      </c>
      <c r="U476" s="1">
        <v>45174.456250000003</v>
      </c>
      <c r="V476" s="1">
        <v>45191.401388888888</v>
      </c>
      <c r="W476" t="s">
        <v>64</v>
      </c>
      <c r="Z476" s="13">
        <f t="shared" si="60"/>
        <v>16.945138888884685</v>
      </c>
      <c r="AB476" t="s">
        <v>234</v>
      </c>
      <c r="AC476">
        <v>633413</v>
      </c>
      <c r="AD476" t="s">
        <v>80</v>
      </c>
      <c r="AI476" s="2">
        <v>45174</v>
      </c>
      <c r="AJ476" t="s">
        <v>93</v>
      </c>
      <c r="AK476" t="s">
        <v>46</v>
      </c>
      <c r="AN476" s="24">
        <f t="shared" si="64"/>
        <v>1</v>
      </c>
      <c r="AP476" t="s">
        <v>2441</v>
      </c>
      <c r="AQ476" s="21">
        <v>45218.668749999997</v>
      </c>
      <c r="AR476" s="20">
        <v>2</v>
      </c>
      <c r="AS476" s="21">
        <v>45174</v>
      </c>
      <c r="AT476" s="21">
        <f t="shared" si="61"/>
        <v>45174.333333333336</v>
      </c>
      <c r="AU476" s="21">
        <f t="shared" si="58"/>
        <v>45174.416666666672</v>
      </c>
      <c r="AV476" s="21">
        <v>45191.401388888888</v>
      </c>
      <c r="AW476" s="1">
        <f t="shared" si="57"/>
        <v>45174.333333333336</v>
      </c>
      <c r="AX476">
        <v>5.84375</v>
      </c>
      <c r="BA476">
        <f t="shared" si="62"/>
        <v>8.3333333333333329E-2</v>
      </c>
      <c r="BB476">
        <v>2</v>
      </c>
      <c r="BC476">
        <f t="shared" si="63"/>
        <v>20000</v>
      </c>
    </row>
    <row r="477" spans="1:55" x14ac:dyDescent="0.25">
      <c r="A477">
        <v>54664</v>
      </c>
      <c r="B477" t="s">
        <v>35</v>
      </c>
      <c r="C477" t="s">
        <v>36</v>
      </c>
      <c r="E477" t="str">
        <f t="shared" si="59"/>
        <v>EI-</v>
      </c>
      <c r="F477" t="s">
        <v>20</v>
      </c>
      <c r="G477" t="s">
        <v>51</v>
      </c>
      <c r="H477" t="s">
        <v>2268</v>
      </c>
      <c r="I477" t="s">
        <v>39</v>
      </c>
      <c r="J477" t="s">
        <v>297</v>
      </c>
      <c r="K477" s="1">
        <v>45263.956250000003</v>
      </c>
      <c r="L477" t="s">
        <v>41</v>
      </c>
      <c r="N477" s="2">
        <v>45261</v>
      </c>
      <c r="O477" s="2">
        <v>45261</v>
      </c>
      <c r="R477">
        <v>2</v>
      </c>
      <c r="S477">
        <v>2</v>
      </c>
      <c r="T477">
        <v>100</v>
      </c>
      <c r="U477" s="1">
        <v>45246.557638888888</v>
      </c>
      <c r="V477" s="1">
        <v>45263.956250000003</v>
      </c>
      <c r="W477" t="s">
        <v>239</v>
      </c>
      <c r="Z477" s="13">
        <f t="shared" si="60"/>
        <v>17.398611111115315</v>
      </c>
      <c r="AB477" t="s">
        <v>2269</v>
      </c>
      <c r="AC477">
        <v>633306</v>
      </c>
      <c r="AD477" t="s">
        <v>658</v>
      </c>
      <c r="AI477" s="2">
        <v>45246</v>
      </c>
      <c r="AJ477" t="s">
        <v>240</v>
      </c>
      <c r="AK477" t="s">
        <v>46</v>
      </c>
      <c r="AN477" s="24">
        <f t="shared" si="64"/>
        <v>1</v>
      </c>
      <c r="AP477" t="s">
        <v>2444</v>
      </c>
      <c r="AQ477" s="21">
        <v>45149.441666666666</v>
      </c>
      <c r="AR477" s="20">
        <v>2</v>
      </c>
      <c r="AS477" s="21">
        <v>45261</v>
      </c>
      <c r="AT477" s="21">
        <f t="shared" si="61"/>
        <v>45261.333333333336</v>
      </c>
      <c r="AU477" s="21">
        <f t="shared" si="58"/>
        <v>45261.416666666672</v>
      </c>
      <c r="AV477" s="21">
        <v>45263.956250000003</v>
      </c>
      <c r="AW477" s="1">
        <f t="shared" si="57"/>
        <v>45261.333333333336</v>
      </c>
      <c r="AX477">
        <v>5.9145833333313931</v>
      </c>
      <c r="BA477">
        <f t="shared" si="62"/>
        <v>8.3333333333333329E-2</v>
      </c>
      <c r="BB477">
        <v>2</v>
      </c>
      <c r="BC477">
        <f t="shared" si="63"/>
        <v>20000</v>
      </c>
    </row>
    <row r="478" spans="1:55" x14ac:dyDescent="0.25">
      <c r="A478">
        <v>42787</v>
      </c>
      <c r="B478" t="s">
        <v>35</v>
      </c>
      <c r="C478" t="s">
        <v>36</v>
      </c>
      <c r="E478" t="str">
        <f t="shared" si="59"/>
        <v>RE-</v>
      </c>
      <c r="F478" t="s">
        <v>20</v>
      </c>
      <c r="G478" t="s">
        <v>37</v>
      </c>
      <c r="H478" t="s">
        <v>914</v>
      </c>
      <c r="I478" t="s">
        <v>39</v>
      </c>
      <c r="J478" t="s">
        <v>239</v>
      </c>
      <c r="K478" s="1">
        <v>45030.9375</v>
      </c>
      <c r="L478" t="s">
        <v>41</v>
      </c>
      <c r="N478" s="2">
        <v>45021</v>
      </c>
      <c r="O478" s="2">
        <v>45021</v>
      </c>
      <c r="P478">
        <v>1</v>
      </c>
      <c r="Q478">
        <v>1</v>
      </c>
      <c r="R478">
        <v>2</v>
      </c>
      <c r="S478">
        <v>2</v>
      </c>
      <c r="T478">
        <v>100</v>
      </c>
      <c r="U478" s="1">
        <v>45013.513194444444</v>
      </c>
      <c r="V478" s="1">
        <v>45030.925694444442</v>
      </c>
      <c r="W478" t="s">
        <v>100</v>
      </c>
      <c r="Z478" s="13">
        <f t="shared" si="60"/>
        <v>17.412499999998545</v>
      </c>
      <c r="AB478" t="s">
        <v>234</v>
      </c>
      <c r="AC478" t="s">
        <v>54</v>
      </c>
      <c r="AD478" t="s">
        <v>80</v>
      </c>
      <c r="AF478" t="s">
        <v>179</v>
      </c>
      <c r="AI478" s="2">
        <v>45013</v>
      </c>
      <c r="AJ478" t="s">
        <v>93</v>
      </c>
      <c r="AK478" t="s">
        <v>46</v>
      </c>
      <c r="AN478" s="24">
        <f t="shared" si="64"/>
        <v>1</v>
      </c>
      <c r="AP478" t="s">
        <v>2444</v>
      </c>
      <c r="AQ478" s="21">
        <v>45084.67083333333</v>
      </c>
      <c r="AR478" s="20">
        <v>2</v>
      </c>
      <c r="AS478" s="21">
        <v>45021</v>
      </c>
      <c r="AT478" s="21">
        <f t="shared" si="61"/>
        <v>45021.333333333336</v>
      </c>
      <c r="AU478" s="21">
        <f t="shared" si="58"/>
        <v>45021.416666666672</v>
      </c>
      <c r="AV478" s="21">
        <v>45030.925694444442</v>
      </c>
      <c r="AW478" s="1">
        <f t="shared" si="57"/>
        <v>45021.333333333336</v>
      </c>
      <c r="AX478">
        <v>5.9354166666671517</v>
      </c>
      <c r="BA478">
        <f t="shared" si="62"/>
        <v>8.3333333333333329E-2</v>
      </c>
      <c r="BB478">
        <v>2</v>
      </c>
      <c r="BC478">
        <f t="shared" si="63"/>
        <v>20000</v>
      </c>
    </row>
    <row r="479" spans="1:55" x14ac:dyDescent="0.25">
      <c r="A479">
        <v>41558</v>
      </c>
      <c r="B479" t="s">
        <v>35</v>
      </c>
      <c r="C479" t="s">
        <v>36</v>
      </c>
      <c r="E479" t="str">
        <f t="shared" si="59"/>
        <v>RE-</v>
      </c>
      <c r="F479" t="s">
        <v>20</v>
      </c>
      <c r="G479" t="s">
        <v>51</v>
      </c>
      <c r="H479" t="s">
        <v>103</v>
      </c>
      <c r="I479" t="s">
        <v>39</v>
      </c>
      <c r="J479" t="s">
        <v>99</v>
      </c>
      <c r="K479" s="1">
        <v>45004.097222222219</v>
      </c>
      <c r="L479" t="s">
        <v>41</v>
      </c>
      <c r="N479" s="2">
        <v>45002</v>
      </c>
      <c r="O479" s="2">
        <v>45002</v>
      </c>
      <c r="P479">
        <v>2</v>
      </c>
      <c r="Q479">
        <v>2</v>
      </c>
      <c r="R479">
        <v>2</v>
      </c>
      <c r="S479">
        <v>2</v>
      </c>
      <c r="T479">
        <v>100</v>
      </c>
      <c r="U479" s="1">
        <v>44986.476388888892</v>
      </c>
      <c r="V479" s="1">
        <v>45004.097222222219</v>
      </c>
      <c r="W479" t="s">
        <v>100</v>
      </c>
      <c r="Z479" s="13">
        <f t="shared" si="60"/>
        <v>17.620833333327028</v>
      </c>
      <c r="AB479" t="s">
        <v>104</v>
      </c>
      <c r="AC479">
        <v>633541</v>
      </c>
      <c r="AD479" t="s">
        <v>105</v>
      </c>
      <c r="AI479" s="2">
        <v>44986</v>
      </c>
      <c r="AJ479" t="s">
        <v>81</v>
      </c>
      <c r="AK479" t="s">
        <v>46</v>
      </c>
      <c r="AN479" s="24">
        <f t="shared" si="64"/>
        <v>1</v>
      </c>
      <c r="AP479" t="s">
        <v>2441</v>
      </c>
      <c r="AQ479" s="21">
        <v>45216.706944444442</v>
      </c>
      <c r="AR479" s="20">
        <v>2</v>
      </c>
      <c r="AS479" s="21">
        <v>45002</v>
      </c>
      <c r="AT479" s="21">
        <f t="shared" si="61"/>
        <v>45002.333333333336</v>
      </c>
      <c r="AU479" s="21">
        <f t="shared" si="58"/>
        <v>45002.416666666672</v>
      </c>
      <c r="AV479" s="21">
        <v>45004.097222222219</v>
      </c>
      <c r="AW479" s="1">
        <f t="shared" si="57"/>
        <v>45002.333333333336</v>
      </c>
      <c r="AX479">
        <v>5.9437499999985448</v>
      </c>
      <c r="BA479">
        <f t="shared" si="62"/>
        <v>8.3333333333333329E-2</v>
      </c>
      <c r="BB479">
        <v>2</v>
      </c>
      <c r="BC479">
        <f t="shared" si="63"/>
        <v>20000</v>
      </c>
    </row>
    <row r="480" spans="1:55" x14ac:dyDescent="0.25">
      <c r="A480">
        <v>45173</v>
      </c>
      <c r="B480" t="s">
        <v>35</v>
      </c>
      <c r="C480" t="s">
        <v>36</v>
      </c>
      <c r="E480" t="str">
        <f t="shared" si="59"/>
        <v>EI-</v>
      </c>
      <c r="F480" t="s">
        <v>20</v>
      </c>
      <c r="G480" t="s">
        <v>37</v>
      </c>
      <c r="H480" t="s">
        <v>1205</v>
      </c>
      <c r="I480" t="s">
        <v>39</v>
      </c>
      <c r="J480" t="s">
        <v>159</v>
      </c>
      <c r="K480" s="1">
        <v>45079.565972222219</v>
      </c>
      <c r="L480" t="s">
        <v>41</v>
      </c>
      <c r="N480" s="2">
        <v>45061</v>
      </c>
      <c r="O480" s="2">
        <v>45061</v>
      </c>
      <c r="P480">
        <v>2</v>
      </c>
      <c r="Q480">
        <v>2</v>
      </c>
      <c r="R480">
        <v>2</v>
      </c>
      <c r="S480">
        <v>2</v>
      </c>
      <c r="T480">
        <v>100</v>
      </c>
      <c r="U480" s="1">
        <v>45061.621527777781</v>
      </c>
      <c r="V480" s="1">
        <v>45079.565972222219</v>
      </c>
      <c r="W480" t="s">
        <v>159</v>
      </c>
      <c r="Z480" s="13">
        <f t="shared" si="60"/>
        <v>17.944444444437977</v>
      </c>
      <c r="AB480" t="s">
        <v>157</v>
      </c>
      <c r="AC480">
        <v>633744</v>
      </c>
      <c r="AD480" t="s">
        <v>123</v>
      </c>
      <c r="AF480" t="s">
        <v>92</v>
      </c>
      <c r="AI480" s="2">
        <v>45061</v>
      </c>
      <c r="AJ480" t="s">
        <v>123</v>
      </c>
      <c r="AK480" t="s">
        <v>46</v>
      </c>
      <c r="AN480" s="24">
        <f t="shared" si="64"/>
        <v>1</v>
      </c>
      <c r="AP480" t="s">
        <v>2444</v>
      </c>
      <c r="AQ480" s="21">
        <v>45287.469444444447</v>
      </c>
      <c r="AR480" s="20">
        <v>2</v>
      </c>
      <c r="AS480" s="21">
        <v>45061</v>
      </c>
      <c r="AT480" s="21">
        <f t="shared" si="61"/>
        <v>45061.333333333336</v>
      </c>
      <c r="AU480" s="21">
        <f t="shared" si="58"/>
        <v>45061.416666666672</v>
      </c>
      <c r="AV480" s="21">
        <v>45079.565972222219</v>
      </c>
      <c r="AW480" s="1">
        <f t="shared" si="57"/>
        <v>45061.333333333336</v>
      </c>
      <c r="AX480">
        <v>5.9437499999985448</v>
      </c>
      <c r="BA480">
        <f t="shared" si="62"/>
        <v>8.3333333333333329E-2</v>
      </c>
      <c r="BB480">
        <v>2</v>
      </c>
      <c r="BC480">
        <f t="shared" si="63"/>
        <v>20000</v>
      </c>
    </row>
    <row r="481" spans="1:55" x14ac:dyDescent="0.25">
      <c r="A481">
        <v>45780</v>
      </c>
      <c r="B481" t="s">
        <v>35</v>
      </c>
      <c r="C481" t="s">
        <v>36</v>
      </c>
      <c r="E481" t="str">
        <f t="shared" si="59"/>
        <v>RE-</v>
      </c>
      <c r="F481" t="s">
        <v>20</v>
      </c>
      <c r="G481" t="s">
        <v>51</v>
      </c>
      <c r="H481" t="s">
        <v>1319</v>
      </c>
      <c r="I481" t="s">
        <v>39</v>
      </c>
      <c r="J481" t="s">
        <v>118</v>
      </c>
      <c r="K481" s="1">
        <v>45090.551388888889</v>
      </c>
      <c r="L481" t="s">
        <v>41</v>
      </c>
      <c r="N481" s="2">
        <v>45089</v>
      </c>
      <c r="O481" s="2">
        <v>45089</v>
      </c>
      <c r="P481">
        <v>2</v>
      </c>
      <c r="Q481">
        <v>2</v>
      </c>
      <c r="R481">
        <v>2</v>
      </c>
      <c r="S481">
        <v>2</v>
      </c>
      <c r="T481">
        <v>100</v>
      </c>
      <c r="U481" s="1">
        <v>45071.853472222225</v>
      </c>
      <c r="V481" s="1">
        <v>45090.551388888889</v>
      </c>
      <c r="W481" t="s">
        <v>100</v>
      </c>
      <c r="Z481" s="13">
        <f t="shared" si="60"/>
        <v>18.697916666664241</v>
      </c>
      <c r="AB481" t="s">
        <v>1320</v>
      </c>
      <c r="AC481">
        <v>633637</v>
      </c>
      <c r="AD481" t="s">
        <v>195</v>
      </c>
      <c r="AI481" s="2">
        <v>45071</v>
      </c>
      <c r="AJ481" t="s">
        <v>336</v>
      </c>
      <c r="AK481" t="s">
        <v>46</v>
      </c>
      <c r="AN481" s="24">
        <f t="shared" si="64"/>
        <v>1</v>
      </c>
      <c r="AP481" t="s">
        <v>2444</v>
      </c>
      <c r="AQ481" s="21">
        <v>45217.615277777775</v>
      </c>
      <c r="AR481" s="20">
        <v>2</v>
      </c>
      <c r="AS481" s="21">
        <v>45089</v>
      </c>
      <c r="AT481" s="21">
        <f t="shared" si="61"/>
        <v>45089.333333333336</v>
      </c>
      <c r="AU481" s="21">
        <f t="shared" si="58"/>
        <v>45089.416666666672</v>
      </c>
      <c r="AV481" s="21">
        <v>45090.551388888889</v>
      </c>
      <c r="AW481" s="1">
        <f t="shared" si="57"/>
        <v>45089.333333333336</v>
      </c>
      <c r="AX481">
        <v>5.9541666666700621</v>
      </c>
      <c r="BA481">
        <f t="shared" si="62"/>
        <v>8.3333333333333329E-2</v>
      </c>
      <c r="BB481">
        <v>2</v>
      </c>
      <c r="BC481">
        <f t="shared" si="63"/>
        <v>20000</v>
      </c>
    </row>
    <row r="482" spans="1:55" x14ac:dyDescent="0.25">
      <c r="A482">
        <v>39848</v>
      </c>
      <c r="B482" t="s">
        <v>35</v>
      </c>
      <c r="C482" t="s">
        <v>36</v>
      </c>
      <c r="E482" t="str">
        <f t="shared" si="59"/>
        <v>GC-</v>
      </c>
      <c r="F482" t="s">
        <v>20</v>
      </c>
      <c r="G482" t="s">
        <v>51</v>
      </c>
      <c r="H482" t="s">
        <v>603</v>
      </c>
      <c r="I482" t="s">
        <v>39</v>
      </c>
      <c r="J482" t="s">
        <v>159</v>
      </c>
      <c r="K482" s="1">
        <v>44956.35</v>
      </c>
      <c r="L482" t="s">
        <v>41</v>
      </c>
      <c r="N482" s="2">
        <v>44937</v>
      </c>
      <c r="O482" s="2">
        <v>44937</v>
      </c>
      <c r="P482">
        <v>2</v>
      </c>
      <c r="Q482">
        <v>2</v>
      </c>
      <c r="R482">
        <v>2</v>
      </c>
      <c r="S482">
        <v>2</v>
      </c>
      <c r="T482">
        <v>100</v>
      </c>
      <c r="U482" s="1">
        <v>44937.618750000001</v>
      </c>
      <c r="V482" s="1">
        <v>44956.35</v>
      </c>
      <c r="W482" t="s">
        <v>159</v>
      </c>
      <c r="Z482" s="13">
        <f t="shared" si="60"/>
        <v>18.73124999999709</v>
      </c>
      <c r="AB482" t="s">
        <v>604</v>
      </c>
      <c r="AC482">
        <v>633735</v>
      </c>
      <c r="AD482" t="s">
        <v>427</v>
      </c>
      <c r="AF482" t="s">
        <v>92</v>
      </c>
      <c r="AI482" s="2">
        <v>44937</v>
      </c>
      <c r="AJ482" t="s">
        <v>375</v>
      </c>
      <c r="AK482" t="s">
        <v>46</v>
      </c>
      <c r="AN482" s="24">
        <f t="shared" si="64"/>
        <v>1</v>
      </c>
      <c r="AP482" t="s">
        <v>2442</v>
      </c>
      <c r="AQ482" s="21">
        <v>44978.636805555558</v>
      </c>
      <c r="AR482" s="20">
        <v>2</v>
      </c>
      <c r="AS482" s="21">
        <v>44937</v>
      </c>
      <c r="AT482" s="21">
        <f t="shared" si="61"/>
        <v>44937.333333333336</v>
      </c>
      <c r="AU482" s="21">
        <f t="shared" si="58"/>
        <v>44937.416666666672</v>
      </c>
      <c r="AV482" s="21">
        <v>44956.35</v>
      </c>
      <c r="AW482" s="1">
        <f t="shared" si="57"/>
        <v>44937.333333333336</v>
      </c>
      <c r="AX482">
        <v>5.961111111108039</v>
      </c>
      <c r="BA482">
        <f t="shared" si="62"/>
        <v>8.3333333333333329E-2</v>
      </c>
      <c r="BB482">
        <v>2</v>
      </c>
      <c r="BC482">
        <f t="shared" si="63"/>
        <v>20000</v>
      </c>
    </row>
    <row r="483" spans="1:55" x14ac:dyDescent="0.25">
      <c r="A483">
        <v>51945</v>
      </c>
      <c r="B483" t="s">
        <v>35</v>
      </c>
      <c r="C483" t="s">
        <v>36</v>
      </c>
      <c r="E483" t="str">
        <f t="shared" si="59"/>
        <v>RE-</v>
      </c>
      <c r="F483" t="s">
        <v>20</v>
      </c>
      <c r="G483" t="s">
        <v>51</v>
      </c>
      <c r="H483" t="s">
        <v>2118</v>
      </c>
      <c r="I483" t="s">
        <v>39</v>
      </c>
      <c r="J483" t="s">
        <v>297</v>
      </c>
      <c r="K483" s="1">
        <v>45209.477777777778</v>
      </c>
      <c r="L483" t="s">
        <v>41</v>
      </c>
      <c r="N483" s="2">
        <v>45199</v>
      </c>
      <c r="O483" s="2">
        <v>45199</v>
      </c>
      <c r="P483">
        <v>2</v>
      </c>
      <c r="Q483">
        <v>2</v>
      </c>
      <c r="R483">
        <v>2</v>
      </c>
      <c r="S483">
        <v>2</v>
      </c>
      <c r="T483">
        <v>100</v>
      </c>
      <c r="U483" s="1">
        <v>45190.736111111109</v>
      </c>
      <c r="V483" s="1">
        <v>45209.477777777778</v>
      </c>
      <c r="W483" t="s">
        <v>100</v>
      </c>
      <c r="Z483" s="13">
        <f t="shared" si="60"/>
        <v>18.741666666668607</v>
      </c>
      <c r="AB483" t="s">
        <v>306</v>
      </c>
      <c r="AC483">
        <v>633427</v>
      </c>
      <c r="AD483" t="s">
        <v>2119</v>
      </c>
      <c r="AI483" s="2">
        <v>45190</v>
      </c>
      <c r="AJ483" t="s">
        <v>186</v>
      </c>
      <c r="AK483" t="s">
        <v>46</v>
      </c>
      <c r="AN483" s="24">
        <f t="shared" si="64"/>
        <v>1</v>
      </c>
      <c r="AP483" t="s">
        <v>2443</v>
      </c>
      <c r="AQ483" s="21">
        <v>44978.638194444444</v>
      </c>
      <c r="AR483" s="20">
        <v>2</v>
      </c>
      <c r="AS483" s="21">
        <v>45199</v>
      </c>
      <c r="AT483" s="21">
        <f t="shared" si="61"/>
        <v>45199.333333333336</v>
      </c>
      <c r="AU483" s="21">
        <f t="shared" si="58"/>
        <v>45199.416666666672</v>
      </c>
      <c r="AV483" s="21">
        <v>45209.477777777778</v>
      </c>
      <c r="AW483" s="1">
        <f t="shared" si="57"/>
        <v>45199.333333333336</v>
      </c>
      <c r="AX483">
        <v>5.9743055555591127</v>
      </c>
      <c r="BA483">
        <f t="shared" si="62"/>
        <v>8.3333333333333329E-2</v>
      </c>
      <c r="BB483">
        <v>2</v>
      </c>
      <c r="BC483">
        <f t="shared" si="63"/>
        <v>20000</v>
      </c>
    </row>
    <row r="484" spans="1:55" x14ac:dyDescent="0.25">
      <c r="A484">
        <v>48950</v>
      </c>
      <c r="B484" t="s">
        <v>35</v>
      </c>
      <c r="C484" t="s">
        <v>36</v>
      </c>
      <c r="E484" t="str">
        <f t="shared" si="59"/>
        <v>RE-</v>
      </c>
      <c r="F484" t="s">
        <v>20</v>
      </c>
      <c r="G484" t="s">
        <v>51</v>
      </c>
      <c r="H484" t="s">
        <v>248</v>
      </c>
      <c r="I484" t="s">
        <v>39</v>
      </c>
      <c r="J484" t="s">
        <v>239</v>
      </c>
      <c r="K484" s="1">
        <v>45155.35833333333</v>
      </c>
      <c r="L484" t="s">
        <v>41</v>
      </c>
      <c r="N484" s="2">
        <v>45135</v>
      </c>
      <c r="O484" s="2">
        <v>45153</v>
      </c>
      <c r="R484">
        <v>2</v>
      </c>
      <c r="S484">
        <v>2</v>
      </c>
      <c r="T484">
        <v>100</v>
      </c>
      <c r="U484" s="1">
        <v>45135.511805555558</v>
      </c>
      <c r="V484" s="1">
        <v>45154.432638888888</v>
      </c>
      <c r="W484" t="s">
        <v>239</v>
      </c>
      <c r="Z484" s="13">
        <f t="shared" si="60"/>
        <v>18.920833333329938</v>
      </c>
      <c r="AB484" t="s">
        <v>137</v>
      </c>
      <c r="AC484" t="s">
        <v>54</v>
      </c>
      <c r="AD484" t="s">
        <v>138</v>
      </c>
      <c r="AI484" s="2">
        <v>45135</v>
      </c>
      <c r="AJ484" t="s">
        <v>250</v>
      </c>
      <c r="AK484" t="s">
        <v>46</v>
      </c>
      <c r="AN484" s="24">
        <f t="shared" si="64"/>
        <v>1</v>
      </c>
      <c r="AP484" t="s">
        <v>2441</v>
      </c>
      <c r="AQ484" s="21">
        <v>45160.36041666667</v>
      </c>
      <c r="AR484" s="20">
        <v>2</v>
      </c>
      <c r="AS484" s="21">
        <v>45135</v>
      </c>
      <c r="AT484" s="21">
        <f t="shared" si="61"/>
        <v>45135.333333333336</v>
      </c>
      <c r="AU484" s="21">
        <f t="shared" si="58"/>
        <v>45135.416666666672</v>
      </c>
      <c r="AV484" s="21">
        <v>45154.432638888888</v>
      </c>
      <c r="AW484" s="1">
        <f t="shared" si="57"/>
        <v>45135.333333333336</v>
      </c>
      <c r="AX484">
        <v>5.9805555555503815</v>
      </c>
      <c r="BA484">
        <f t="shared" si="62"/>
        <v>8.3333333333333329E-2</v>
      </c>
      <c r="BB484">
        <v>2</v>
      </c>
      <c r="BC484">
        <f t="shared" si="63"/>
        <v>20000</v>
      </c>
    </row>
    <row r="485" spans="1:55" x14ac:dyDescent="0.25">
      <c r="A485">
        <v>50134</v>
      </c>
      <c r="B485" t="s">
        <v>35</v>
      </c>
      <c r="C485" t="s">
        <v>36</v>
      </c>
      <c r="E485" t="str">
        <f t="shared" si="59"/>
        <v>EI-</v>
      </c>
      <c r="F485" t="s">
        <v>20</v>
      </c>
      <c r="G485" t="s">
        <v>37</v>
      </c>
      <c r="H485" t="s">
        <v>1937</v>
      </c>
      <c r="I485" t="s">
        <v>39</v>
      </c>
      <c r="J485" t="s">
        <v>92</v>
      </c>
      <c r="K485" s="1">
        <v>45175.819444444445</v>
      </c>
      <c r="L485" t="s">
        <v>41</v>
      </c>
      <c r="N485" s="2">
        <v>45156</v>
      </c>
      <c r="O485" s="2">
        <v>45156</v>
      </c>
      <c r="P485">
        <v>2</v>
      </c>
      <c r="Q485">
        <v>2</v>
      </c>
      <c r="R485">
        <v>2</v>
      </c>
      <c r="S485">
        <v>2</v>
      </c>
      <c r="T485">
        <v>100</v>
      </c>
      <c r="U485" s="1">
        <v>45156.637499999997</v>
      </c>
      <c r="V485" s="1">
        <v>45175.819444444445</v>
      </c>
      <c r="W485" t="s">
        <v>92</v>
      </c>
      <c r="Z485" s="13">
        <f t="shared" si="60"/>
        <v>19.181944444448163</v>
      </c>
      <c r="AB485" t="s">
        <v>939</v>
      </c>
      <c r="AC485">
        <v>633329</v>
      </c>
      <c r="AD485" t="s">
        <v>1938</v>
      </c>
      <c r="AF485" t="s">
        <v>92</v>
      </c>
      <c r="AI485" s="2">
        <v>45156</v>
      </c>
      <c r="AJ485" t="s">
        <v>81</v>
      </c>
      <c r="AK485" t="s">
        <v>46</v>
      </c>
      <c r="AN485" s="24">
        <f t="shared" si="64"/>
        <v>1</v>
      </c>
      <c r="AP485" t="s">
        <v>2444</v>
      </c>
      <c r="AQ485" s="21">
        <v>45184.712500000001</v>
      </c>
      <c r="AR485" s="20">
        <v>2</v>
      </c>
      <c r="AS485" s="21">
        <v>45156</v>
      </c>
      <c r="AT485" s="21">
        <f t="shared" si="61"/>
        <v>45156.333333333336</v>
      </c>
      <c r="AU485" s="21">
        <f t="shared" si="58"/>
        <v>45156.416666666672</v>
      </c>
      <c r="AV485" s="21">
        <v>45175.819444444445</v>
      </c>
      <c r="AW485" s="1">
        <f t="shared" ref="AW485:AW548" si="65">IF(AS485="0",0,AS485+(8*1/24))</f>
        <v>45156.333333333336</v>
      </c>
      <c r="AX485">
        <v>5.9958333333343035</v>
      </c>
      <c r="BA485">
        <f t="shared" si="62"/>
        <v>8.3333333333333329E-2</v>
      </c>
      <c r="BB485">
        <v>2</v>
      </c>
      <c r="BC485">
        <f t="shared" si="63"/>
        <v>20000</v>
      </c>
    </row>
    <row r="486" spans="1:55" x14ac:dyDescent="0.25">
      <c r="A486">
        <v>41384</v>
      </c>
      <c r="B486" t="s">
        <v>35</v>
      </c>
      <c r="C486" t="s">
        <v>36</v>
      </c>
      <c r="E486" t="str">
        <f t="shared" si="59"/>
        <v>EI-</v>
      </c>
      <c r="F486" t="s">
        <v>20</v>
      </c>
      <c r="G486" t="s">
        <v>37</v>
      </c>
      <c r="H486" t="s">
        <v>854</v>
      </c>
      <c r="I486" t="s">
        <v>39</v>
      </c>
      <c r="J486" t="s">
        <v>842</v>
      </c>
      <c r="K486" s="1">
        <v>45001.439583333333</v>
      </c>
      <c r="L486" t="s">
        <v>41</v>
      </c>
      <c r="N486" s="2">
        <v>44986</v>
      </c>
      <c r="O486" s="2">
        <v>44986</v>
      </c>
      <c r="P486">
        <v>2</v>
      </c>
      <c r="Q486">
        <v>2</v>
      </c>
      <c r="R486">
        <v>2</v>
      </c>
      <c r="S486">
        <v>2</v>
      </c>
      <c r="T486">
        <v>0</v>
      </c>
      <c r="U486" s="1">
        <v>44981.697916666664</v>
      </c>
      <c r="V486" s="1">
        <v>45001.439583333333</v>
      </c>
      <c r="W486" t="s">
        <v>842</v>
      </c>
      <c r="Z486" s="13">
        <f t="shared" si="60"/>
        <v>19.741666666668607</v>
      </c>
      <c r="AB486" t="s">
        <v>338</v>
      </c>
      <c r="AC486">
        <v>633799</v>
      </c>
      <c r="AD486" t="s">
        <v>119</v>
      </c>
      <c r="AF486" t="s">
        <v>842</v>
      </c>
      <c r="AI486" s="2">
        <v>44981</v>
      </c>
      <c r="AJ486" t="s">
        <v>119</v>
      </c>
      <c r="AK486" t="s">
        <v>46</v>
      </c>
      <c r="AN486" s="24">
        <f t="shared" si="64"/>
        <v>1</v>
      </c>
      <c r="AP486" t="s">
        <v>2442</v>
      </c>
      <c r="AQ486" s="21">
        <v>44943.654166666667</v>
      </c>
      <c r="AR486" s="20">
        <v>2</v>
      </c>
      <c r="AS486" s="21">
        <v>44986</v>
      </c>
      <c r="AT486" s="21">
        <f t="shared" si="61"/>
        <v>44986.333333333336</v>
      </c>
      <c r="AU486" s="21">
        <f t="shared" si="58"/>
        <v>44986.416666666672</v>
      </c>
      <c r="AV486" s="21">
        <v>45001.439583333333</v>
      </c>
      <c r="AW486" s="1">
        <f t="shared" si="65"/>
        <v>44986.333333333336</v>
      </c>
      <c r="AX486">
        <v>6.015972222223354</v>
      </c>
      <c r="BA486">
        <f t="shared" si="62"/>
        <v>8.3333333333333329E-2</v>
      </c>
      <c r="BB486">
        <v>2</v>
      </c>
      <c r="BC486">
        <f t="shared" si="63"/>
        <v>20000</v>
      </c>
    </row>
    <row r="487" spans="1:55" x14ac:dyDescent="0.25">
      <c r="A487">
        <v>43598</v>
      </c>
      <c r="B487" t="s">
        <v>35</v>
      </c>
      <c r="C487" t="s">
        <v>36</v>
      </c>
      <c r="E487" t="str">
        <f t="shared" si="59"/>
        <v>EI-</v>
      </c>
      <c r="F487" t="s">
        <v>20</v>
      </c>
      <c r="G487" t="s">
        <v>37</v>
      </c>
      <c r="H487" t="s">
        <v>988</v>
      </c>
      <c r="I487" t="s">
        <v>39</v>
      </c>
      <c r="J487" t="s">
        <v>159</v>
      </c>
      <c r="K487" s="1">
        <v>45048.498611111114</v>
      </c>
      <c r="L487" t="s">
        <v>41</v>
      </c>
      <c r="N487" s="2">
        <v>45028</v>
      </c>
      <c r="O487" s="2">
        <v>45028</v>
      </c>
      <c r="P487">
        <v>2</v>
      </c>
      <c r="Q487">
        <v>2</v>
      </c>
      <c r="R487">
        <v>2</v>
      </c>
      <c r="S487">
        <v>2</v>
      </c>
      <c r="T487">
        <v>100</v>
      </c>
      <c r="U487" s="1">
        <v>45028.679166666669</v>
      </c>
      <c r="V487" s="1">
        <v>45048.498611111114</v>
      </c>
      <c r="W487" t="s">
        <v>159</v>
      </c>
      <c r="Z487" s="13">
        <f t="shared" si="60"/>
        <v>19.819444444445253</v>
      </c>
      <c r="AB487" t="s">
        <v>157</v>
      </c>
      <c r="AC487">
        <v>633744</v>
      </c>
      <c r="AD487" t="s">
        <v>123</v>
      </c>
      <c r="AF487" t="s">
        <v>92</v>
      </c>
      <c r="AI487" s="2">
        <v>45028</v>
      </c>
      <c r="AJ487" t="s">
        <v>123</v>
      </c>
      <c r="AK487" t="s">
        <v>46</v>
      </c>
      <c r="AN487" s="24">
        <f t="shared" si="64"/>
        <v>1</v>
      </c>
      <c r="AP487" t="s">
        <v>2441</v>
      </c>
      <c r="AQ487" s="21">
        <v>45119.870833333334</v>
      </c>
      <c r="AR487" s="20">
        <v>2</v>
      </c>
      <c r="AS487" s="21">
        <v>45028</v>
      </c>
      <c r="AT487" s="21">
        <f t="shared" si="61"/>
        <v>45028.333333333336</v>
      </c>
      <c r="AU487" s="21">
        <f t="shared" si="58"/>
        <v>45028.416666666672</v>
      </c>
      <c r="AV487" s="21">
        <v>45048.498611111114</v>
      </c>
      <c r="AW487" s="1">
        <f t="shared" si="65"/>
        <v>45028.333333333336</v>
      </c>
      <c r="AX487">
        <v>6.0284722222204437</v>
      </c>
      <c r="BA487">
        <f t="shared" si="62"/>
        <v>8.3333333333333329E-2</v>
      </c>
      <c r="BB487">
        <v>2</v>
      </c>
      <c r="BC487">
        <f t="shared" si="63"/>
        <v>20000</v>
      </c>
    </row>
    <row r="488" spans="1:55" x14ac:dyDescent="0.25">
      <c r="A488">
        <v>43218</v>
      </c>
      <c r="B488" t="s">
        <v>35</v>
      </c>
      <c r="C488" t="s">
        <v>36</v>
      </c>
      <c r="E488" t="str">
        <f t="shared" si="59"/>
        <v>EM-</v>
      </c>
      <c r="F488" t="s">
        <v>20</v>
      </c>
      <c r="G488" t="s">
        <v>37</v>
      </c>
      <c r="H488" t="s">
        <v>1099</v>
      </c>
      <c r="I488" t="s">
        <v>39</v>
      </c>
      <c r="J488" t="s">
        <v>334</v>
      </c>
      <c r="K488" s="1">
        <v>45040.788888888892</v>
      </c>
      <c r="L488" t="s">
        <v>41</v>
      </c>
      <c r="N488" s="2">
        <v>45021</v>
      </c>
      <c r="O488" s="2">
        <v>45021</v>
      </c>
      <c r="R488">
        <v>2</v>
      </c>
      <c r="S488">
        <v>2</v>
      </c>
      <c r="T488">
        <v>100</v>
      </c>
      <c r="U488" s="1">
        <v>45020.7</v>
      </c>
      <c r="V488" s="1">
        <v>45040.788888888892</v>
      </c>
      <c r="W488" t="s">
        <v>334</v>
      </c>
      <c r="Z488" s="13">
        <f t="shared" si="60"/>
        <v>20.088888888894871</v>
      </c>
      <c r="AB488" t="s">
        <v>75</v>
      </c>
      <c r="AC488">
        <v>633520</v>
      </c>
      <c r="AD488" t="s">
        <v>77</v>
      </c>
      <c r="AI488" s="2">
        <v>45020</v>
      </c>
      <c r="AJ488" t="s">
        <v>77</v>
      </c>
      <c r="AK488" t="s">
        <v>46</v>
      </c>
      <c r="AN488" s="24">
        <f t="shared" si="64"/>
        <v>1</v>
      </c>
      <c r="AP488" t="s">
        <v>2441</v>
      </c>
      <c r="AQ488" s="21">
        <v>45119.865972222222</v>
      </c>
      <c r="AR488" s="20">
        <v>2</v>
      </c>
      <c r="AS488" s="21">
        <v>45021</v>
      </c>
      <c r="AT488" s="21">
        <f t="shared" si="61"/>
        <v>45021.333333333336</v>
      </c>
      <c r="AU488" s="21">
        <f t="shared" si="58"/>
        <v>45021.416666666672</v>
      </c>
      <c r="AV488" s="21">
        <v>45040.788888888892</v>
      </c>
      <c r="AW488" s="1">
        <f t="shared" si="65"/>
        <v>45021.333333333336</v>
      </c>
      <c r="AX488">
        <v>6.0298611111138598</v>
      </c>
      <c r="BA488">
        <f t="shared" si="62"/>
        <v>8.3333333333333329E-2</v>
      </c>
      <c r="BB488">
        <v>2</v>
      </c>
      <c r="BC488">
        <f t="shared" si="63"/>
        <v>20000</v>
      </c>
    </row>
    <row r="489" spans="1:55" x14ac:dyDescent="0.25">
      <c r="A489">
        <v>50061</v>
      </c>
      <c r="B489" t="s">
        <v>35</v>
      </c>
      <c r="C489" t="s">
        <v>36</v>
      </c>
      <c r="E489" t="str">
        <f t="shared" si="59"/>
        <v>EI-</v>
      </c>
      <c r="F489" t="s">
        <v>20</v>
      </c>
      <c r="G489" t="s">
        <v>37</v>
      </c>
      <c r="H489" t="s">
        <v>1932</v>
      </c>
      <c r="I489" t="s">
        <v>39</v>
      </c>
      <c r="J489" t="s">
        <v>92</v>
      </c>
      <c r="K489" s="1">
        <v>45175.874305555553</v>
      </c>
      <c r="L489" t="s">
        <v>41</v>
      </c>
      <c r="N489" s="2">
        <v>45159</v>
      </c>
      <c r="O489" s="2">
        <v>45159</v>
      </c>
      <c r="P489">
        <v>2</v>
      </c>
      <c r="Q489">
        <v>2</v>
      </c>
      <c r="R489">
        <v>2</v>
      </c>
      <c r="S489">
        <v>2</v>
      </c>
      <c r="T489">
        <v>100</v>
      </c>
      <c r="U489" s="1">
        <v>45155.661111111112</v>
      </c>
      <c r="V489" s="1">
        <v>45175.874305555553</v>
      </c>
      <c r="W489" t="s">
        <v>92</v>
      </c>
      <c r="Z489" s="13">
        <f t="shared" si="60"/>
        <v>20.213194444440887</v>
      </c>
      <c r="AB489" t="s">
        <v>1686</v>
      </c>
      <c r="AC489" t="s">
        <v>54</v>
      </c>
      <c r="AD489" t="s">
        <v>259</v>
      </c>
      <c r="AF489" t="s">
        <v>92</v>
      </c>
      <c r="AI489" s="2">
        <v>45155</v>
      </c>
      <c r="AJ489" t="s">
        <v>259</v>
      </c>
      <c r="AK489" t="s">
        <v>46</v>
      </c>
      <c r="AN489" s="24">
        <f t="shared" si="64"/>
        <v>1</v>
      </c>
      <c r="AP489" t="s">
        <v>2441</v>
      </c>
      <c r="AQ489" s="21">
        <v>44957.448611111111</v>
      </c>
      <c r="AR489" s="20">
        <v>2</v>
      </c>
      <c r="AS489" s="21">
        <v>45159</v>
      </c>
      <c r="AT489" s="21">
        <f t="shared" si="61"/>
        <v>45159.333333333336</v>
      </c>
      <c r="AU489" s="21">
        <f t="shared" si="58"/>
        <v>45159.416666666672</v>
      </c>
      <c r="AV489" s="21">
        <v>45175.874305555553</v>
      </c>
      <c r="AW489" s="1">
        <f t="shared" si="65"/>
        <v>45159.333333333336</v>
      </c>
      <c r="AX489">
        <v>6.047222222223354</v>
      </c>
      <c r="BA489">
        <f t="shared" si="62"/>
        <v>8.3333333333333329E-2</v>
      </c>
      <c r="BB489">
        <v>2</v>
      </c>
      <c r="BC489">
        <f t="shared" si="63"/>
        <v>20000</v>
      </c>
    </row>
    <row r="490" spans="1:55" x14ac:dyDescent="0.25">
      <c r="A490">
        <v>46164</v>
      </c>
      <c r="B490" t="s">
        <v>35</v>
      </c>
      <c r="C490" t="s">
        <v>36</v>
      </c>
      <c r="E490" t="str">
        <f t="shared" si="59"/>
        <v>EM-</v>
      </c>
      <c r="F490" t="s">
        <v>20</v>
      </c>
      <c r="G490" t="s">
        <v>37</v>
      </c>
      <c r="H490" t="s">
        <v>1444</v>
      </c>
      <c r="I490" t="s">
        <v>39</v>
      </c>
      <c r="J490" t="s">
        <v>334</v>
      </c>
      <c r="K490" s="1">
        <v>45099.529166666667</v>
      </c>
      <c r="L490" t="s">
        <v>41</v>
      </c>
      <c r="N490" s="2">
        <v>45079</v>
      </c>
      <c r="O490" s="2">
        <v>45079</v>
      </c>
      <c r="P490">
        <v>2</v>
      </c>
      <c r="Q490">
        <v>2</v>
      </c>
      <c r="R490">
        <v>2</v>
      </c>
      <c r="S490">
        <v>2</v>
      </c>
      <c r="T490">
        <v>100</v>
      </c>
      <c r="U490" s="1">
        <v>45078.976388888892</v>
      </c>
      <c r="V490" s="1">
        <v>45099.529166666667</v>
      </c>
      <c r="W490" t="s">
        <v>334</v>
      </c>
      <c r="Z490" s="13">
        <f t="shared" si="60"/>
        <v>20.552777777775191</v>
      </c>
      <c r="AB490" t="s">
        <v>1445</v>
      </c>
      <c r="AC490" t="s">
        <v>54</v>
      </c>
      <c r="AD490" t="s">
        <v>369</v>
      </c>
      <c r="AI490" s="2">
        <v>45078</v>
      </c>
      <c r="AJ490" t="s">
        <v>369</v>
      </c>
      <c r="AK490" t="s">
        <v>46</v>
      </c>
      <c r="AN490" s="24">
        <f t="shared" si="64"/>
        <v>1</v>
      </c>
      <c r="AP490" t="s">
        <v>2444</v>
      </c>
      <c r="AQ490" s="21">
        <v>45210.489583333336</v>
      </c>
      <c r="AR490" s="20">
        <v>2</v>
      </c>
      <c r="AS490" s="21">
        <v>45079</v>
      </c>
      <c r="AT490" s="21">
        <f t="shared" si="61"/>
        <v>45079.333333333336</v>
      </c>
      <c r="AU490" s="21">
        <f t="shared" si="58"/>
        <v>45079.416666666672</v>
      </c>
      <c r="AV490" s="21">
        <v>45099.529166666667</v>
      </c>
      <c r="AW490" s="1">
        <f t="shared" si="65"/>
        <v>45079.333333333336</v>
      </c>
      <c r="AX490">
        <v>6.0493055555562023</v>
      </c>
      <c r="BA490">
        <f t="shared" si="62"/>
        <v>8.3333333333333329E-2</v>
      </c>
      <c r="BB490">
        <v>2</v>
      </c>
      <c r="BC490">
        <f t="shared" si="63"/>
        <v>20000</v>
      </c>
    </row>
    <row r="491" spans="1:55" x14ac:dyDescent="0.25">
      <c r="A491">
        <v>47040</v>
      </c>
      <c r="B491" t="s">
        <v>35</v>
      </c>
      <c r="C491" t="s">
        <v>36</v>
      </c>
      <c r="E491" t="str">
        <f t="shared" si="59"/>
        <v>EM-</v>
      </c>
      <c r="F491" t="s">
        <v>20</v>
      </c>
      <c r="G491" t="s">
        <v>37</v>
      </c>
      <c r="H491" t="s">
        <v>1578</v>
      </c>
      <c r="I491" t="s">
        <v>39</v>
      </c>
      <c r="J491" t="s">
        <v>334</v>
      </c>
      <c r="K491" s="1">
        <v>45119.625</v>
      </c>
      <c r="L491" t="s">
        <v>41</v>
      </c>
      <c r="N491" s="2">
        <v>45097</v>
      </c>
      <c r="O491" s="2">
        <v>45097</v>
      </c>
      <c r="P491">
        <v>1</v>
      </c>
      <c r="Q491">
        <v>1</v>
      </c>
      <c r="R491">
        <v>2</v>
      </c>
      <c r="S491">
        <v>2</v>
      </c>
      <c r="T491">
        <v>100</v>
      </c>
      <c r="U491" s="1">
        <v>45097.868750000001</v>
      </c>
      <c r="V491" s="1">
        <v>45119.624305555553</v>
      </c>
      <c r="W491" t="s">
        <v>334</v>
      </c>
      <c r="Z491" s="13">
        <f t="shared" si="60"/>
        <v>21.755555555551837</v>
      </c>
      <c r="AB491" t="s">
        <v>1435</v>
      </c>
      <c r="AC491">
        <v>633815</v>
      </c>
      <c r="AD491" t="s">
        <v>409</v>
      </c>
      <c r="AI491" s="2">
        <v>45097</v>
      </c>
      <c r="AJ491" t="s">
        <v>135</v>
      </c>
      <c r="AK491" t="s">
        <v>46</v>
      </c>
      <c r="AN491" s="24">
        <f t="shared" si="64"/>
        <v>1</v>
      </c>
      <c r="AP491" t="s">
        <v>2441</v>
      </c>
      <c r="AQ491" s="21">
        <v>45027.654861111114</v>
      </c>
      <c r="AR491" s="20">
        <v>2</v>
      </c>
      <c r="AS491" s="21">
        <v>45097</v>
      </c>
      <c r="AT491" s="21">
        <f t="shared" si="61"/>
        <v>45097.333333333336</v>
      </c>
      <c r="AU491" s="21">
        <f t="shared" si="58"/>
        <v>45097.416666666672</v>
      </c>
      <c r="AV491" s="21">
        <v>45119.624305555553</v>
      </c>
      <c r="AW491" s="1">
        <f t="shared" si="65"/>
        <v>45097.333333333336</v>
      </c>
      <c r="AX491">
        <v>6.0611111111065838</v>
      </c>
      <c r="BA491">
        <f t="shared" si="62"/>
        <v>8.3333333333333329E-2</v>
      </c>
      <c r="BB491">
        <v>2</v>
      </c>
      <c r="BC491">
        <f t="shared" si="63"/>
        <v>20000</v>
      </c>
    </row>
    <row r="492" spans="1:55" x14ac:dyDescent="0.25">
      <c r="A492">
        <v>53876</v>
      </c>
      <c r="B492" t="s">
        <v>35</v>
      </c>
      <c r="C492" t="s">
        <v>36</v>
      </c>
      <c r="E492" t="str">
        <f t="shared" si="59"/>
        <v>EI-</v>
      </c>
      <c r="F492" t="s">
        <v>20</v>
      </c>
      <c r="G492" t="s">
        <v>37</v>
      </c>
      <c r="H492" t="s">
        <v>2257</v>
      </c>
      <c r="I492" t="s">
        <v>39</v>
      </c>
      <c r="J492" t="s">
        <v>454</v>
      </c>
      <c r="K492" s="1">
        <v>45251.499305555553</v>
      </c>
      <c r="L492" t="s">
        <v>41</v>
      </c>
      <c r="N492" s="2">
        <v>45235</v>
      </c>
      <c r="O492" s="2">
        <v>45235</v>
      </c>
      <c r="P492">
        <v>2</v>
      </c>
      <c r="Q492">
        <v>2</v>
      </c>
      <c r="R492">
        <v>2</v>
      </c>
      <c r="S492">
        <v>2</v>
      </c>
      <c r="T492">
        <v>100</v>
      </c>
      <c r="U492" s="1">
        <v>45229.743750000001</v>
      </c>
      <c r="V492" s="1">
        <v>45251.499305555553</v>
      </c>
      <c r="W492" t="s">
        <v>454</v>
      </c>
      <c r="Z492" s="13">
        <f t="shared" si="60"/>
        <v>21.755555555551837</v>
      </c>
      <c r="AB492" t="s">
        <v>1298</v>
      </c>
      <c r="AC492" t="s">
        <v>54</v>
      </c>
      <c r="AD492" t="s">
        <v>2161</v>
      </c>
      <c r="AF492" t="s">
        <v>454</v>
      </c>
      <c r="AI492" s="2">
        <v>45229</v>
      </c>
      <c r="AJ492" t="s">
        <v>81</v>
      </c>
      <c r="AK492" t="s">
        <v>46</v>
      </c>
      <c r="AN492" s="24">
        <f t="shared" si="64"/>
        <v>1</v>
      </c>
      <c r="AP492" t="s">
        <v>2443</v>
      </c>
      <c r="AQ492" s="21">
        <v>45288.713888888888</v>
      </c>
      <c r="AR492" s="20">
        <v>2</v>
      </c>
      <c r="AS492" s="21">
        <v>45235</v>
      </c>
      <c r="AT492" s="21">
        <f t="shared" si="61"/>
        <v>45235.333333333336</v>
      </c>
      <c r="AU492" s="21">
        <f t="shared" si="58"/>
        <v>45235.416666666672</v>
      </c>
      <c r="AV492" s="21">
        <v>45251.499305555553</v>
      </c>
      <c r="AW492" s="1">
        <f t="shared" si="65"/>
        <v>45235.333333333336</v>
      </c>
      <c r="AX492">
        <v>6.0666666666656965</v>
      </c>
      <c r="BA492">
        <f t="shared" si="62"/>
        <v>8.3333333333333329E-2</v>
      </c>
      <c r="BB492">
        <v>2</v>
      </c>
      <c r="BC492">
        <f t="shared" si="63"/>
        <v>20000</v>
      </c>
    </row>
    <row r="493" spans="1:55" x14ac:dyDescent="0.25">
      <c r="A493">
        <v>43979</v>
      </c>
      <c r="B493" t="s">
        <v>35</v>
      </c>
      <c r="C493" t="s">
        <v>36</v>
      </c>
      <c r="E493" t="str">
        <f t="shared" si="59"/>
        <v>RE-</v>
      </c>
      <c r="F493" t="s">
        <v>20</v>
      </c>
      <c r="G493" t="s">
        <v>37</v>
      </c>
      <c r="H493" t="s">
        <v>1053</v>
      </c>
      <c r="I493" t="s">
        <v>39</v>
      </c>
      <c r="J493" t="s">
        <v>179</v>
      </c>
      <c r="K493" s="1">
        <v>45058.140277777777</v>
      </c>
      <c r="L493" t="s">
        <v>41</v>
      </c>
      <c r="N493" s="2">
        <v>45054</v>
      </c>
      <c r="O493" s="2">
        <v>45054</v>
      </c>
      <c r="P493">
        <v>2</v>
      </c>
      <c r="Q493">
        <v>2</v>
      </c>
      <c r="R493">
        <v>2</v>
      </c>
      <c r="S493">
        <v>2</v>
      </c>
      <c r="T493">
        <v>100</v>
      </c>
      <c r="U493" s="1">
        <v>45036.356944444444</v>
      </c>
      <c r="V493" s="1">
        <v>45058.140277777777</v>
      </c>
      <c r="W493" t="s">
        <v>100</v>
      </c>
      <c r="Z493" s="13">
        <f t="shared" si="60"/>
        <v>21.783333333332848</v>
      </c>
      <c r="AB493" t="s">
        <v>1054</v>
      </c>
      <c r="AC493">
        <v>633411</v>
      </c>
      <c r="AD493" t="s">
        <v>247</v>
      </c>
      <c r="AI493" s="2">
        <v>45036</v>
      </c>
      <c r="AJ493" t="s">
        <v>247</v>
      </c>
      <c r="AK493" t="s">
        <v>46</v>
      </c>
      <c r="AN493" s="24">
        <f t="shared" si="64"/>
        <v>1</v>
      </c>
      <c r="AP493" t="s">
        <v>2444</v>
      </c>
      <c r="AQ493" s="21">
        <v>45148.352777777778</v>
      </c>
      <c r="AR493" s="20">
        <v>2</v>
      </c>
      <c r="AS493" s="21">
        <v>45054</v>
      </c>
      <c r="AT493" s="21">
        <f t="shared" si="61"/>
        <v>45054.333333333336</v>
      </c>
      <c r="AU493" s="21">
        <f t="shared" si="58"/>
        <v>45054.416666666672</v>
      </c>
      <c r="AV493" s="21">
        <v>45058.140277777777</v>
      </c>
      <c r="AW493" s="1">
        <f t="shared" si="65"/>
        <v>45054.333333333336</v>
      </c>
      <c r="AX493">
        <v>6.0694444444452529</v>
      </c>
      <c r="BA493">
        <f t="shared" si="62"/>
        <v>8.3333333333333329E-2</v>
      </c>
      <c r="BB493">
        <v>2</v>
      </c>
      <c r="BC493">
        <f t="shared" si="63"/>
        <v>20000</v>
      </c>
    </row>
    <row r="494" spans="1:55" x14ac:dyDescent="0.25">
      <c r="A494">
        <v>52140</v>
      </c>
      <c r="B494" t="s">
        <v>35</v>
      </c>
      <c r="C494" t="s">
        <v>36</v>
      </c>
      <c r="E494" t="str">
        <f t="shared" si="59"/>
        <v>EI-</v>
      </c>
      <c r="F494" t="s">
        <v>20</v>
      </c>
      <c r="G494" t="s">
        <v>37</v>
      </c>
      <c r="H494" t="s">
        <v>1083</v>
      </c>
      <c r="I494" t="s">
        <v>39</v>
      </c>
      <c r="J494" t="s">
        <v>92</v>
      </c>
      <c r="K494" s="1">
        <v>45217.67291666667</v>
      </c>
      <c r="L494" t="s">
        <v>41</v>
      </c>
      <c r="N494" s="2">
        <v>45205</v>
      </c>
      <c r="O494" s="2">
        <v>45205</v>
      </c>
      <c r="P494">
        <v>2</v>
      </c>
      <c r="Q494">
        <v>2</v>
      </c>
      <c r="R494">
        <v>2</v>
      </c>
      <c r="S494">
        <v>2</v>
      </c>
      <c r="T494">
        <v>100</v>
      </c>
      <c r="U494" s="1">
        <v>45195.468055555553</v>
      </c>
      <c r="V494" s="1">
        <v>45217.67291666667</v>
      </c>
      <c r="W494" t="s">
        <v>92</v>
      </c>
      <c r="Z494" s="13">
        <f t="shared" si="60"/>
        <v>22.20486111111677</v>
      </c>
      <c r="AB494" t="s">
        <v>522</v>
      </c>
      <c r="AC494">
        <v>633520</v>
      </c>
      <c r="AD494" t="s">
        <v>77</v>
      </c>
      <c r="AF494" t="s">
        <v>92</v>
      </c>
      <c r="AI494" s="2">
        <v>45195</v>
      </c>
      <c r="AJ494" t="s">
        <v>77</v>
      </c>
      <c r="AK494" t="s">
        <v>46</v>
      </c>
      <c r="AN494" s="24">
        <f t="shared" si="64"/>
        <v>1</v>
      </c>
      <c r="AP494" t="s">
        <v>2444</v>
      </c>
      <c r="AQ494" s="21">
        <v>45005.338194444441</v>
      </c>
      <c r="AR494" s="20">
        <v>2</v>
      </c>
      <c r="AS494" s="21">
        <v>45205</v>
      </c>
      <c r="AT494" s="21">
        <f t="shared" si="61"/>
        <v>45205.333333333336</v>
      </c>
      <c r="AU494" s="21">
        <f t="shared" si="58"/>
        <v>45205.416666666672</v>
      </c>
      <c r="AV494" s="21">
        <v>45217.67291666667</v>
      </c>
      <c r="AW494" s="1">
        <f t="shared" si="65"/>
        <v>45205.333333333336</v>
      </c>
      <c r="AX494">
        <v>6.0819444444496185</v>
      </c>
      <c r="BA494">
        <f t="shared" si="62"/>
        <v>8.3333333333333329E-2</v>
      </c>
      <c r="BB494">
        <v>2</v>
      </c>
      <c r="BC494">
        <f t="shared" si="63"/>
        <v>20000</v>
      </c>
    </row>
    <row r="495" spans="1:55" x14ac:dyDescent="0.25">
      <c r="A495">
        <v>45103</v>
      </c>
      <c r="B495" t="s">
        <v>35</v>
      </c>
      <c r="C495" t="s">
        <v>36</v>
      </c>
      <c r="E495" t="str">
        <f t="shared" si="59"/>
        <v>EI-</v>
      </c>
      <c r="F495" t="s">
        <v>20</v>
      </c>
      <c r="G495" t="s">
        <v>37</v>
      </c>
      <c r="H495" t="s">
        <v>1191</v>
      </c>
      <c r="I495" t="s">
        <v>39</v>
      </c>
      <c r="J495" t="s">
        <v>159</v>
      </c>
      <c r="K495" s="1">
        <v>45081.535416666666</v>
      </c>
      <c r="N495" s="2">
        <v>45061</v>
      </c>
      <c r="O495" s="2">
        <v>45061</v>
      </c>
      <c r="P495">
        <v>2</v>
      </c>
      <c r="Q495">
        <v>2</v>
      </c>
      <c r="R495">
        <v>2</v>
      </c>
      <c r="S495">
        <v>2</v>
      </c>
      <c r="T495">
        <v>100</v>
      </c>
      <c r="U495" s="1">
        <v>45058.532638888886</v>
      </c>
      <c r="V495" s="1">
        <v>45081.534722222219</v>
      </c>
      <c r="W495" t="s">
        <v>159</v>
      </c>
      <c r="Z495" s="13">
        <f t="shared" si="60"/>
        <v>23.002083333332848</v>
      </c>
      <c r="AB495" t="s">
        <v>790</v>
      </c>
      <c r="AC495">
        <v>633420</v>
      </c>
      <c r="AD495" t="s">
        <v>184</v>
      </c>
      <c r="AI495" s="2">
        <v>45058</v>
      </c>
      <c r="AJ495" t="s">
        <v>69</v>
      </c>
      <c r="AK495" t="s">
        <v>46</v>
      </c>
      <c r="AN495" s="24">
        <f t="shared" si="64"/>
        <v>1</v>
      </c>
      <c r="AP495" t="s">
        <v>2444</v>
      </c>
      <c r="AQ495" s="21">
        <v>44999.430555555555</v>
      </c>
      <c r="AR495" s="20">
        <v>2</v>
      </c>
      <c r="AS495" s="21">
        <v>45061</v>
      </c>
      <c r="AT495" s="21">
        <f t="shared" si="61"/>
        <v>45061.333333333336</v>
      </c>
      <c r="AU495" s="21">
        <f t="shared" si="58"/>
        <v>45061.416666666672</v>
      </c>
      <c r="AV495" s="21">
        <v>45081.534722222219</v>
      </c>
      <c r="AW495" s="1">
        <f t="shared" si="65"/>
        <v>45061.333333333336</v>
      </c>
      <c r="AX495">
        <v>6.0881944444481633</v>
      </c>
      <c r="BA495">
        <f t="shared" si="62"/>
        <v>8.3333333333333329E-2</v>
      </c>
      <c r="BB495">
        <v>2</v>
      </c>
      <c r="BC495">
        <f t="shared" si="63"/>
        <v>20000</v>
      </c>
    </row>
    <row r="496" spans="1:55" x14ac:dyDescent="0.25">
      <c r="A496">
        <v>44308</v>
      </c>
      <c r="B496" t="s">
        <v>35</v>
      </c>
      <c r="C496" t="s">
        <v>36</v>
      </c>
      <c r="E496" t="str">
        <f t="shared" si="59"/>
        <v>RE-</v>
      </c>
      <c r="F496" t="s">
        <v>20</v>
      </c>
      <c r="G496" t="s">
        <v>51</v>
      </c>
      <c r="H496" t="s">
        <v>1106</v>
      </c>
      <c r="I496" t="s">
        <v>39</v>
      </c>
      <c r="J496" t="s">
        <v>118</v>
      </c>
      <c r="K496" s="1">
        <v>45065.888194444444</v>
      </c>
      <c r="L496" t="s">
        <v>41</v>
      </c>
      <c r="N496" s="2">
        <v>45065</v>
      </c>
      <c r="O496" s="2">
        <v>45065</v>
      </c>
      <c r="P496">
        <v>2</v>
      </c>
      <c r="Q496">
        <v>2</v>
      </c>
      <c r="R496">
        <v>2</v>
      </c>
      <c r="S496">
        <v>2</v>
      </c>
      <c r="T496">
        <v>100</v>
      </c>
      <c r="U496" s="1">
        <v>45042.515277777777</v>
      </c>
      <c r="V496" s="1">
        <v>45065.888194444444</v>
      </c>
      <c r="W496" t="s">
        <v>100</v>
      </c>
      <c r="Z496" s="13">
        <f t="shared" si="60"/>
        <v>23.372916666667152</v>
      </c>
      <c r="AB496" t="s">
        <v>200</v>
      </c>
      <c r="AC496">
        <v>633713</v>
      </c>
      <c r="AD496" t="s">
        <v>177</v>
      </c>
      <c r="AF496" t="s">
        <v>179</v>
      </c>
      <c r="AI496" s="2">
        <v>45042</v>
      </c>
      <c r="AJ496" t="s">
        <v>178</v>
      </c>
      <c r="AK496" t="s">
        <v>46</v>
      </c>
      <c r="AN496" s="24">
        <f t="shared" si="64"/>
        <v>1</v>
      </c>
      <c r="AP496" t="s">
        <v>2441</v>
      </c>
      <c r="AQ496" s="21">
        <v>45119.886111111111</v>
      </c>
      <c r="AR496" s="20">
        <v>2</v>
      </c>
      <c r="AS496" s="21">
        <v>45065</v>
      </c>
      <c r="AT496" s="21">
        <f t="shared" si="61"/>
        <v>45065.333333333336</v>
      </c>
      <c r="AU496" s="21">
        <f t="shared" ref="AU496:AU559" si="66">IF(AS496&gt;0,AT496+(1/24)*BB496," ")</f>
        <v>45065.416666666672</v>
      </c>
      <c r="AV496" s="21">
        <v>45065.888194444444</v>
      </c>
      <c r="AW496" s="1">
        <f t="shared" si="65"/>
        <v>45065.333333333336</v>
      </c>
      <c r="AX496">
        <v>6.0993055555591127</v>
      </c>
      <c r="BA496">
        <f t="shared" si="62"/>
        <v>8.3333333333333329E-2</v>
      </c>
      <c r="BB496">
        <v>2</v>
      </c>
      <c r="BC496">
        <f t="shared" si="63"/>
        <v>20000</v>
      </c>
    </row>
    <row r="497" spans="1:55" x14ac:dyDescent="0.25">
      <c r="A497">
        <v>40531</v>
      </c>
      <c r="B497" t="s">
        <v>35</v>
      </c>
      <c r="C497" t="s">
        <v>36</v>
      </c>
      <c r="E497" t="str">
        <f t="shared" si="59"/>
        <v>GC-</v>
      </c>
      <c r="F497" t="s">
        <v>20</v>
      </c>
      <c r="G497" t="s">
        <v>37</v>
      </c>
      <c r="H497" t="s">
        <v>155</v>
      </c>
      <c r="I497" t="s">
        <v>39</v>
      </c>
      <c r="J497" t="s">
        <v>121</v>
      </c>
      <c r="K497" s="1">
        <v>44984.489583333336</v>
      </c>
      <c r="L497" t="s">
        <v>41</v>
      </c>
      <c r="N497" s="2">
        <v>44960</v>
      </c>
      <c r="O497" s="2">
        <v>44960</v>
      </c>
      <c r="P497">
        <v>2</v>
      </c>
      <c r="Q497">
        <v>2</v>
      </c>
      <c r="R497">
        <v>2</v>
      </c>
      <c r="S497">
        <v>2</v>
      </c>
      <c r="T497">
        <v>100</v>
      </c>
      <c r="U497" s="1">
        <v>44960.42083333333</v>
      </c>
      <c r="V497" s="1">
        <v>44984.489583333336</v>
      </c>
      <c r="W497" t="s">
        <v>121</v>
      </c>
      <c r="Z497" s="13">
        <f t="shared" si="60"/>
        <v>24.068750000005821</v>
      </c>
      <c r="AB497" t="s">
        <v>153</v>
      </c>
      <c r="AC497">
        <v>633563</v>
      </c>
      <c r="AD497" t="s">
        <v>154</v>
      </c>
      <c r="AF497" t="s">
        <v>121</v>
      </c>
      <c r="AI497" s="2">
        <v>44960</v>
      </c>
      <c r="AJ497" t="s">
        <v>154</v>
      </c>
      <c r="AK497" t="s">
        <v>46</v>
      </c>
      <c r="AN497" s="24">
        <f t="shared" si="64"/>
        <v>1</v>
      </c>
      <c r="AP497" t="s">
        <v>2441</v>
      </c>
      <c r="AQ497" s="21">
        <v>45041.503472222219</v>
      </c>
      <c r="AR497" s="20">
        <v>2</v>
      </c>
      <c r="AS497" s="21">
        <v>44960</v>
      </c>
      <c r="AT497" s="21">
        <f t="shared" si="61"/>
        <v>44960.333333333336</v>
      </c>
      <c r="AU497" s="21">
        <f t="shared" si="66"/>
        <v>44960.416666666672</v>
      </c>
      <c r="AV497" s="21">
        <v>44984.489583333336</v>
      </c>
      <c r="AW497" s="1">
        <f t="shared" si="65"/>
        <v>44960.333333333336</v>
      </c>
      <c r="AX497">
        <v>6.101388888891961</v>
      </c>
      <c r="BA497">
        <f t="shared" si="62"/>
        <v>8.3333333333333329E-2</v>
      </c>
      <c r="BB497">
        <v>2</v>
      </c>
      <c r="BC497">
        <f t="shared" si="63"/>
        <v>20000</v>
      </c>
    </row>
    <row r="498" spans="1:55" x14ac:dyDescent="0.25">
      <c r="A498">
        <v>42454</v>
      </c>
      <c r="B498" t="s">
        <v>35</v>
      </c>
      <c r="C498" t="s">
        <v>36</v>
      </c>
      <c r="E498" t="str">
        <f t="shared" si="59"/>
        <v>EI-</v>
      </c>
      <c r="F498" t="s">
        <v>20</v>
      </c>
      <c r="G498" t="s">
        <v>37</v>
      </c>
      <c r="H498" t="s">
        <v>376</v>
      </c>
      <c r="I498" t="s">
        <v>39</v>
      </c>
      <c r="J498" t="s">
        <v>297</v>
      </c>
      <c r="K498" s="1">
        <v>45030.962500000001</v>
      </c>
      <c r="L498" t="s">
        <v>41</v>
      </c>
      <c r="N498" s="2">
        <v>45006</v>
      </c>
      <c r="O498" s="2">
        <v>45006</v>
      </c>
      <c r="P498">
        <v>2</v>
      </c>
      <c r="Q498">
        <v>2</v>
      </c>
      <c r="R498">
        <v>2</v>
      </c>
      <c r="S498">
        <v>2</v>
      </c>
      <c r="T498">
        <v>100</v>
      </c>
      <c r="U498" s="1">
        <v>45006.668055555558</v>
      </c>
      <c r="V498" s="1">
        <v>45030.962500000001</v>
      </c>
      <c r="W498" t="s">
        <v>100</v>
      </c>
      <c r="Z498" s="13">
        <f t="shared" si="60"/>
        <v>24.294444444443798</v>
      </c>
      <c r="AB498" t="s">
        <v>377</v>
      </c>
      <c r="AC498">
        <v>633432</v>
      </c>
      <c r="AD498" t="s">
        <v>378</v>
      </c>
      <c r="AI498" s="2">
        <v>45006</v>
      </c>
      <c r="AJ498" t="s">
        <v>110</v>
      </c>
      <c r="AK498" t="s">
        <v>46</v>
      </c>
      <c r="AN498" s="24">
        <f t="shared" si="64"/>
        <v>1</v>
      </c>
      <c r="AP498" t="s">
        <v>2444</v>
      </c>
      <c r="AQ498" s="21">
        <v>45028.490277777775</v>
      </c>
      <c r="AR498" s="20">
        <v>2</v>
      </c>
      <c r="AS498" s="21">
        <v>45006</v>
      </c>
      <c r="AT498" s="21">
        <f t="shared" si="61"/>
        <v>45006.333333333336</v>
      </c>
      <c r="AU498" s="21">
        <f t="shared" si="66"/>
        <v>45006.416666666672</v>
      </c>
      <c r="AV498" s="21">
        <v>45030.962500000001</v>
      </c>
      <c r="AW498" s="1">
        <f t="shared" si="65"/>
        <v>45006.333333333336</v>
      </c>
      <c r="AX498">
        <v>6.1152777777824667</v>
      </c>
      <c r="BA498">
        <f t="shared" si="62"/>
        <v>8.3333333333333329E-2</v>
      </c>
      <c r="BB498">
        <v>2</v>
      </c>
      <c r="BC498">
        <f t="shared" si="63"/>
        <v>20000</v>
      </c>
    </row>
    <row r="499" spans="1:55" x14ac:dyDescent="0.25">
      <c r="A499">
        <v>40498</v>
      </c>
      <c r="B499" t="s">
        <v>35</v>
      </c>
      <c r="C499" t="s">
        <v>36</v>
      </c>
      <c r="E499" t="str">
        <f t="shared" si="59"/>
        <v>GC-</v>
      </c>
      <c r="F499" t="s">
        <v>20</v>
      </c>
      <c r="G499" t="s">
        <v>37</v>
      </c>
      <c r="H499" t="s">
        <v>156</v>
      </c>
      <c r="I499" t="s">
        <v>39</v>
      </c>
      <c r="J499" t="s">
        <v>121</v>
      </c>
      <c r="K499" s="1">
        <v>44984.45</v>
      </c>
      <c r="L499" t="s">
        <v>41</v>
      </c>
      <c r="N499" s="2">
        <v>44959</v>
      </c>
      <c r="O499" s="2">
        <v>44959</v>
      </c>
      <c r="P499">
        <v>2</v>
      </c>
      <c r="Q499">
        <v>2</v>
      </c>
      <c r="R499">
        <v>2</v>
      </c>
      <c r="S499">
        <v>2</v>
      </c>
      <c r="T499">
        <v>100</v>
      </c>
      <c r="U499" s="1">
        <v>44959.478472222225</v>
      </c>
      <c r="V499" s="1">
        <v>44984.45</v>
      </c>
      <c r="W499" t="s">
        <v>121</v>
      </c>
      <c r="Z499" s="13">
        <f t="shared" si="60"/>
        <v>24.97152777777228</v>
      </c>
      <c r="AB499" t="s">
        <v>157</v>
      </c>
      <c r="AC499">
        <v>633744</v>
      </c>
      <c r="AD499" t="s">
        <v>123</v>
      </c>
      <c r="AF499" t="s">
        <v>121</v>
      </c>
      <c r="AI499" s="2">
        <v>44959</v>
      </c>
      <c r="AJ499" t="s">
        <v>123</v>
      </c>
      <c r="AK499" t="s">
        <v>46</v>
      </c>
      <c r="AN499" s="24">
        <f t="shared" si="64"/>
        <v>1</v>
      </c>
      <c r="AP499" t="s">
        <v>2444</v>
      </c>
      <c r="AQ499" s="21">
        <v>45174.533333333333</v>
      </c>
      <c r="AR499" s="20">
        <v>2</v>
      </c>
      <c r="AS499" s="21">
        <v>44959</v>
      </c>
      <c r="AT499" s="21">
        <f t="shared" si="61"/>
        <v>44959.333333333336</v>
      </c>
      <c r="AU499" s="21">
        <f t="shared" si="66"/>
        <v>44959.416666666672</v>
      </c>
      <c r="AV499" s="21">
        <v>44984.45</v>
      </c>
      <c r="AW499" s="1">
        <f t="shared" si="65"/>
        <v>44959.333333333336</v>
      </c>
      <c r="AX499">
        <v>6.1361111111109494</v>
      </c>
      <c r="BA499">
        <f t="shared" si="62"/>
        <v>8.3333333333333329E-2</v>
      </c>
      <c r="BB499">
        <v>2</v>
      </c>
      <c r="BC499">
        <f t="shared" si="63"/>
        <v>20000</v>
      </c>
    </row>
    <row r="500" spans="1:55" x14ac:dyDescent="0.25">
      <c r="A500">
        <v>44055</v>
      </c>
      <c r="B500" t="s">
        <v>35</v>
      </c>
      <c r="C500" t="s">
        <v>36</v>
      </c>
      <c r="E500" t="str">
        <f t="shared" si="59"/>
        <v>RE-</v>
      </c>
      <c r="F500" t="s">
        <v>20</v>
      </c>
      <c r="G500" t="s">
        <v>37</v>
      </c>
      <c r="H500" t="s">
        <v>1061</v>
      </c>
      <c r="I500" t="s">
        <v>39</v>
      </c>
      <c r="J500" t="s">
        <v>185</v>
      </c>
      <c r="K500" s="1">
        <v>45062.580555555556</v>
      </c>
      <c r="L500" t="s">
        <v>41</v>
      </c>
      <c r="N500" s="2">
        <v>45058</v>
      </c>
      <c r="O500" s="2">
        <v>45058</v>
      </c>
      <c r="P500">
        <v>2</v>
      </c>
      <c r="Q500">
        <v>2</v>
      </c>
      <c r="R500">
        <v>2</v>
      </c>
      <c r="S500">
        <v>2</v>
      </c>
      <c r="T500">
        <v>100</v>
      </c>
      <c r="U500" s="1">
        <v>45037.421527777777</v>
      </c>
      <c r="V500" s="1">
        <v>45062.580555555556</v>
      </c>
      <c r="W500" t="s">
        <v>100</v>
      </c>
      <c r="Z500" s="13">
        <f t="shared" si="60"/>
        <v>25.159027777779556</v>
      </c>
      <c r="AB500" t="s">
        <v>137</v>
      </c>
      <c r="AC500" t="s">
        <v>54</v>
      </c>
      <c r="AD500" t="s">
        <v>138</v>
      </c>
      <c r="AF500" t="s">
        <v>239</v>
      </c>
      <c r="AI500" s="2">
        <v>45037</v>
      </c>
      <c r="AJ500" t="s">
        <v>139</v>
      </c>
      <c r="AK500" t="s">
        <v>46</v>
      </c>
      <c r="AN500" s="24">
        <f t="shared" si="64"/>
        <v>1</v>
      </c>
      <c r="AP500" t="s">
        <v>2441</v>
      </c>
      <c r="AQ500" s="21">
        <v>45014.470138888886</v>
      </c>
      <c r="AR500" s="20">
        <v>2</v>
      </c>
      <c r="AS500" s="21">
        <v>45058</v>
      </c>
      <c r="AT500" s="21">
        <f t="shared" si="61"/>
        <v>45058.333333333336</v>
      </c>
      <c r="AU500" s="21">
        <f t="shared" si="66"/>
        <v>45058.416666666672</v>
      </c>
      <c r="AV500" s="21">
        <v>45062.580555555556</v>
      </c>
      <c r="AW500" s="1">
        <f t="shared" si="65"/>
        <v>45058.333333333336</v>
      </c>
      <c r="AX500">
        <v>6.1381944444437977</v>
      </c>
      <c r="BA500">
        <f t="shared" si="62"/>
        <v>8.3333333333333329E-2</v>
      </c>
      <c r="BB500">
        <v>2</v>
      </c>
      <c r="BC500">
        <f t="shared" si="63"/>
        <v>20000</v>
      </c>
    </row>
    <row r="501" spans="1:55" x14ac:dyDescent="0.25">
      <c r="A501">
        <v>46831</v>
      </c>
      <c r="B501" t="s">
        <v>35</v>
      </c>
      <c r="C501" t="s">
        <v>36</v>
      </c>
      <c r="E501" t="str">
        <f t="shared" si="59"/>
        <v>EI-</v>
      </c>
      <c r="F501" t="s">
        <v>20</v>
      </c>
      <c r="G501" t="s">
        <v>51</v>
      </c>
      <c r="H501" t="s">
        <v>1549</v>
      </c>
      <c r="I501" t="s">
        <v>39</v>
      </c>
      <c r="J501" t="s">
        <v>68</v>
      </c>
      <c r="K501" s="1">
        <v>45118.550694444442</v>
      </c>
      <c r="L501" t="s">
        <v>41</v>
      </c>
      <c r="N501" s="2">
        <v>45092</v>
      </c>
      <c r="O501" s="2">
        <v>45092</v>
      </c>
      <c r="P501">
        <v>2</v>
      </c>
      <c r="Q501">
        <v>2</v>
      </c>
      <c r="R501">
        <v>2</v>
      </c>
      <c r="S501">
        <v>2</v>
      </c>
      <c r="T501">
        <v>100</v>
      </c>
      <c r="U501" s="1">
        <v>45092.881249999999</v>
      </c>
      <c r="V501" s="1">
        <v>45118.550694444442</v>
      </c>
      <c r="W501" t="s">
        <v>68</v>
      </c>
      <c r="Z501" s="13">
        <f t="shared" si="60"/>
        <v>25.669444444443798</v>
      </c>
      <c r="AB501" t="s">
        <v>338</v>
      </c>
      <c r="AC501">
        <v>633799</v>
      </c>
      <c r="AD501" t="s">
        <v>119</v>
      </c>
      <c r="AF501" t="s">
        <v>68</v>
      </c>
      <c r="AI501" s="2">
        <v>45092</v>
      </c>
      <c r="AJ501" t="s">
        <v>119</v>
      </c>
      <c r="AK501" t="s">
        <v>46</v>
      </c>
      <c r="AN501" s="24">
        <f t="shared" si="64"/>
        <v>1</v>
      </c>
      <c r="AP501" t="s">
        <v>2443</v>
      </c>
      <c r="AQ501" s="21">
        <v>45008.513888888891</v>
      </c>
      <c r="AR501" s="20">
        <v>2</v>
      </c>
      <c r="AS501" s="21">
        <v>45092</v>
      </c>
      <c r="AT501" s="21">
        <f t="shared" si="61"/>
        <v>45092.333333333336</v>
      </c>
      <c r="AU501" s="21">
        <f t="shared" si="66"/>
        <v>45092.416666666672</v>
      </c>
      <c r="AV501" s="21">
        <v>45118.550694444442</v>
      </c>
      <c r="AW501" s="1">
        <f t="shared" si="65"/>
        <v>45092.333333333336</v>
      </c>
      <c r="AX501">
        <v>6.1479166666686069</v>
      </c>
      <c r="BA501">
        <f t="shared" si="62"/>
        <v>8.3333333333333329E-2</v>
      </c>
      <c r="BB501">
        <v>2</v>
      </c>
      <c r="BC501">
        <f t="shared" si="63"/>
        <v>20000</v>
      </c>
    </row>
    <row r="502" spans="1:55" x14ac:dyDescent="0.25">
      <c r="A502">
        <v>48567</v>
      </c>
      <c r="B502" t="s">
        <v>35</v>
      </c>
      <c r="C502" t="s">
        <v>36</v>
      </c>
      <c r="E502" t="str">
        <f t="shared" si="59"/>
        <v>RE-</v>
      </c>
      <c r="F502" t="s">
        <v>20</v>
      </c>
      <c r="G502" t="s">
        <v>37</v>
      </c>
      <c r="H502" t="s">
        <v>1779</v>
      </c>
      <c r="I502" t="s">
        <v>39</v>
      </c>
      <c r="J502" t="s">
        <v>239</v>
      </c>
      <c r="K502" s="1">
        <v>45154.418749999997</v>
      </c>
      <c r="L502" t="s">
        <v>41</v>
      </c>
      <c r="N502" s="2">
        <v>45128</v>
      </c>
      <c r="O502" s="2">
        <v>45152</v>
      </c>
      <c r="R502">
        <v>2</v>
      </c>
      <c r="S502">
        <v>2</v>
      </c>
      <c r="T502">
        <v>100</v>
      </c>
      <c r="U502" s="1">
        <v>45128.620833333334</v>
      </c>
      <c r="V502" s="1">
        <v>45154.418055555558</v>
      </c>
      <c r="W502" t="s">
        <v>185</v>
      </c>
      <c r="Z502" s="13">
        <f t="shared" si="60"/>
        <v>25.797222222223354</v>
      </c>
      <c r="AB502" t="s">
        <v>197</v>
      </c>
      <c r="AC502">
        <v>633510</v>
      </c>
      <c r="AD502" t="s">
        <v>198</v>
      </c>
      <c r="AI502" s="2">
        <v>45128</v>
      </c>
      <c r="AJ502" t="s">
        <v>198</v>
      </c>
      <c r="AK502" t="s">
        <v>46</v>
      </c>
      <c r="AN502" s="24">
        <f t="shared" si="64"/>
        <v>1</v>
      </c>
      <c r="AP502" t="s">
        <v>2442</v>
      </c>
      <c r="AQ502" s="21">
        <v>45002.334027777775</v>
      </c>
      <c r="AR502" s="20">
        <v>2</v>
      </c>
      <c r="AS502" s="21">
        <v>45128</v>
      </c>
      <c r="AT502" s="21">
        <f t="shared" si="61"/>
        <v>45128.333333333336</v>
      </c>
      <c r="AU502" s="21">
        <f t="shared" si="66"/>
        <v>45128.416666666672</v>
      </c>
      <c r="AV502" s="21">
        <v>45154.418055555558</v>
      </c>
      <c r="AW502" s="1">
        <f t="shared" si="65"/>
        <v>45128.333333333336</v>
      </c>
      <c r="AX502">
        <v>6.1770833333357587</v>
      </c>
      <c r="BA502">
        <f t="shared" si="62"/>
        <v>8.3333333333333329E-2</v>
      </c>
      <c r="BB502">
        <v>2</v>
      </c>
      <c r="BC502">
        <f t="shared" si="63"/>
        <v>20000</v>
      </c>
    </row>
    <row r="503" spans="1:55" x14ac:dyDescent="0.25">
      <c r="A503">
        <v>39680</v>
      </c>
      <c r="B503" t="s">
        <v>35</v>
      </c>
      <c r="C503" t="s">
        <v>36</v>
      </c>
      <c r="E503" t="str">
        <f t="shared" si="59"/>
        <v>EM-</v>
      </c>
      <c r="F503" t="s">
        <v>20</v>
      </c>
      <c r="G503" t="s">
        <v>47</v>
      </c>
      <c r="H503" t="s">
        <v>876</v>
      </c>
      <c r="I503" t="s">
        <v>39</v>
      </c>
      <c r="J503" t="s">
        <v>334</v>
      </c>
      <c r="K503" s="1">
        <v>44957.495833333334</v>
      </c>
      <c r="L503" t="s">
        <v>41</v>
      </c>
      <c r="N503" s="2">
        <v>44957</v>
      </c>
      <c r="O503" s="2">
        <v>44957</v>
      </c>
      <c r="R503">
        <v>2</v>
      </c>
      <c r="S503">
        <v>2</v>
      </c>
      <c r="T503">
        <v>0</v>
      </c>
      <c r="U503" s="1">
        <v>44931.490277777775</v>
      </c>
      <c r="V503" s="1">
        <v>44957.495833333334</v>
      </c>
      <c r="W503" t="s">
        <v>334</v>
      </c>
      <c r="Z503" s="13">
        <f t="shared" si="60"/>
        <v>26.005555555559113</v>
      </c>
      <c r="AB503" t="s">
        <v>877</v>
      </c>
      <c r="AC503">
        <v>633713</v>
      </c>
      <c r="AD503" t="s">
        <v>177</v>
      </c>
      <c r="AI503" s="2">
        <v>44931</v>
      </c>
      <c r="AJ503" t="s">
        <v>178</v>
      </c>
      <c r="AK503" t="s">
        <v>46</v>
      </c>
      <c r="AN503" s="24">
        <f t="shared" si="64"/>
        <v>1</v>
      </c>
      <c r="AP503" t="s">
        <v>2441</v>
      </c>
      <c r="AQ503" s="21">
        <v>45050.627083333333</v>
      </c>
      <c r="AR503" s="20">
        <v>2</v>
      </c>
      <c r="AS503" s="21">
        <v>44957</v>
      </c>
      <c r="AT503" s="21">
        <f t="shared" si="61"/>
        <v>44957.333333333336</v>
      </c>
      <c r="AU503" s="21">
        <f t="shared" si="66"/>
        <v>44957.416666666672</v>
      </c>
      <c r="AV503" s="21">
        <v>44957.495833333334</v>
      </c>
      <c r="AW503" s="1">
        <f t="shared" si="65"/>
        <v>44957.333333333336</v>
      </c>
      <c r="AX503">
        <v>6.2006944444437977</v>
      </c>
      <c r="BA503">
        <f t="shared" si="62"/>
        <v>8.3333333333333329E-2</v>
      </c>
      <c r="BB503">
        <v>2</v>
      </c>
      <c r="BC503">
        <f t="shared" si="63"/>
        <v>20000</v>
      </c>
    </row>
    <row r="504" spans="1:55" x14ac:dyDescent="0.25">
      <c r="A504">
        <v>47863</v>
      </c>
      <c r="B504" t="s">
        <v>35</v>
      </c>
      <c r="C504" t="s">
        <v>36</v>
      </c>
      <c r="E504" t="str">
        <f t="shared" si="59"/>
        <v>RE-</v>
      </c>
      <c r="F504" t="s">
        <v>20</v>
      </c>
      <c r="G504" t="s">
        <v>37</v>
      </c>
      <c r="H504" t="s">
        <v>1697</v>
      </c>
      <c r="I504" t="s">
        <v>39</v>
      </c>
      <c r="J504" t="s">
        <v>185</v>
      </c>
      <c r="K504" s="1">
        <v>45145.533333333333</v>
      </c>
      <c r="L504" t="s">
        <v>41</v>
      </c>
      <c r="N504" s="2">
        <v>45118</v>
      </c>
      <c r="O504" s="2">
        <v>45124</v>
      </c>
      <c r="R504">
        <v>2</v>
      </c>
      <c r="S504">
        <v>2</v>
      </c>
      <c r="T504">
        <v>100</v>
      </c>
      <c r="U504" s="1">
        <v>45118.88958333333</v>
      </c>
      <c r="V504" s="1">
        <v>45145.533333333333</v>
      </c>
      <c r="W504" t="s">
        <v>185</v>
      </c>
      <c r="Z504" s="13">
        <f t="shared" si="60"/>
        <v>26.64375000000291</v>
      </c>
      <c r="AB504" t="s">
        <v>383</v>
      </c>
      <c r="AC504" t="s">
        <v>460</v>
      </c>
      <c r="AD504" t="s">
        <v>384</v>
      </c>
      <c r="AF504" t="s">
        <v>239</v>
      </c>
      <c r="AI504" s="2">
        <v>45118</v>
      </c>
      <c r="AJ504" t="s">
        <v>384</v>
      </c>
      <c r="AK504" t="s">
        <v>46</v>
      </c>
      <c r="AN504" s="24">
        <f t="shared" si="64"/>
        <v>1</v>
      </c>
      <c r="AP504" t="s">
        <v>2444</v>
      </c>
      <c r="AQ504" s="21">
        <v>45289.416666666664</v>
      </c>
      <c r="AR504" s="20">
        <v>2</v>
      </c>
      <c r="AS504" s="21">
        <v>45118</v>
      </c>
      <c r="AT504" s="21">
        <f t="shared" si="61"/>
        <v>45118.333333333336</v>
      </c>
      <c r="AU504" s="21">
        <f t="shared" si="66"/>
        <v>45118.416666666672</v>
      </c>
      <c r="AV504" s="21">
        <v>45145.533333333333</v>
      </c>
      <c r="AW504" s="1">
        <f t="shared" si="65"/>
        <v>45118.333333333336</v>
      </c>
      <c r="AX504">
        <v>6.2041666666700621</v>
      </c>
      <c r="BA504">
        <f t="shared" si="62"/>
        <v>8.3333333333333329E-2</v>
      </c>
      <c r="BB504">
        <v>2</v>
      </c>
      <c r="BC504">
        <f t="shared" si="63"/>
        <v>20000</v>
      </c>
    </row>
    <row r="505" spans="1:55" x14ac:dyDescent="0.25">
      <c r="A505">
        <v>47862</v>
      </c>
      <c r="B505" t="s">
        <v>35</v>
      </c>
      <c r="C505" t="s">
        <v>36</v>
      </c>
      <c r="E505" t="str">
        <f t="shared" si="59"/>
        <v>RE-</v>
      </c>
      <c r="F505" t="s">
        <v>20</v>
      </c>
      <c r="G505" t="s">
        <v>37</v>
      </c>
      <c r="H505" t="s">
        <v>1695</v>
      </c>
      <c r="I505" t="s">
        <v>39</v>
      </c>
      <c r="J505" t="s">
        <v>239</v>
      </c>
      <c r="K505" s="1">
        <v>45145.652777777781</v>
      </c>
      <c r="L505" t="s">
        <v>41</v>
      </c>
      <c r="N505" s="2">
        <v>45118</v>
      </c>
      <c r="O505" s="2">
        <v>45124</v>
      </c>
      <c r="R505">
        <v>2</v>
      </c>
      <c r="S505">
        <v>2</v>
      </c>
      <c r="T505">
        <v>100</v>
      </c>
      <c r="U505" s="1">
        <v>45118.886805555558</v>
      </c>
      <c r="V505" s="1">
        <v>45145.620138888888</v>
      </c>
      <c r="W505" t="s">
        <v>185</v>
      </c>
      <c r="Z505" s="13">
        <f t="shared" si="60"/>
        <v>26.733333333329938</v>
      </c>
      <c r="AB505" t="s">
        <v>564</v>
      </c>
      <c r="AC505">
        <v>633987</v>
      </c>
      <c r="AD505" t="s">
        <v>1696</v>
      </c>
      <c r="AI505" s="2">
        <v>45118</v>
      </c>
      <c r="AJ505" t="s">
        <v>566</v>
      </c>
      <c r="AK505" t="s">
        <v>46</v>
      </c>
      <c r="AN505" s="24">
        <f t="shared" si="64"/>
        <v>1</v>
      </c>
      <c r="AP505" t="s">
        <v>2442</v>
      </c>
      <c r="AQ505" s="21">
        <v>45058.554166666669</v>
      </c>
      <c r="AR505" s="20">
        <v>2</v>
      </c>
      <c r="AS505" s="21">
        <v>45118</v>
      </c>
      <c r="AT505" s="21">
        <f t="shared" si="61"/>
        <v>45118.333333333336</v>
      </c>
      <c r="AU505" s="21">
        <f t="shared" si="66"/>
        <v>45118.416666666672</v>
      </c>
      <c r="AV505" s="21">
        <v>45145.620138888888</v>
      </c>
      <c r="AW505" s="1">
        <f t="shared" si="65"/>
        <v>45118.333333333336</v>
      </c>
      <c r="AX505">
        <v>6.241666666661331</v>
      </c>
      <c r="BA505">
        <f t="shared" si="62"/>
        <v>8.3333333333333329E-2</v>
      </c>
      <c r="BB505">
        <v>2</v>
      </c>
      <c r="BC505">
        <f t="shared" si="63"/>
        <v>20000</v>
      </c>
    </row>
    <row r="506" spans="1:55" x14ac:dyDescent="0.25">
      <c r="A506">
        <v>53626</v>
      </c>
      <c r="B506" t="s">
        <v>35</v>
      </c>
      <c r="C506" t="s">
        <v>36</v>
      </c>
      <c r="E506" t="str">
        <f t="shared" si="59"/>
        <v>EI-</v>
      </c>
      <c r="F506" t="s">
        <v>20</v>
      </c>
      <c r="G506" t="s">
        <v>37</v>
      </c>
      <c r="H506" t="s">
        <v>2240</v>
      </c>
      <c r="I506" t="s">
        <v>39</v>
      </c>
      <c r="J506" t="s">
        <v>50</v>
      </c>
      <c r="K506" s="1">
        <v>45250.511805555558</v>
      </c>
      <c r="L506" t="s">
        <v>41</v>
      </c>
      <c r="N506" s="2">
        <v>45224</v>
      </c>
      <c r="O506" s="2">
        <v>45224</v>
      </c>
      <c r="P506">
        <v>2</v>
      </c>
      <c r="Q506">
        <v>2</v>
      </c>
      <c r="R506">
        <v>2</v>
      </c>
      <c r="S506">
        <v>2</v>
      </c>
      <c r="T506">
        <v>100</v>
      </c>
      <c r="U506" s="1">
        <v>45223.741666666669</v>
      </c>
      <c r="V506" s="1">
        <v>45250.511805555558</v>
      </c>
      <c r="W506" t="s">
        <v>50</v>
      </c>
      <c r="Z506" s="13">
        <f t="shared" si="60"/>
        <v>26.770138888889051</v>
      </c>
      <c r="AB506" t="s">
        <v>2241</v>
      </c>
      <c r="AC506">
        <v>633308</v>
      </c>
      <c r="AD506" t="s">
        <v>310</v>
      </c>
      <c r="AF506" t="s">
        <v>746</v>
      </c>
      <c r="AI506" s="2">
        <v>45223</v>
      </c>
      <c r="AJ506" t="s">
        <v>311</v>
      </c>
      <c r="AK506" t="s">
        <v>46</v>
      </c>
      <c r="AN506" s="24">
        <f t="shared" si="64"/>
        <v>1</v>
      </c>
      <c r="AP506" t="s">
        <v>2443</v>
      </c>
      <c r="AQ506" s="21">
        <v>45052.380555555559</v>
      </c>
      <c r="AR506" s="20">
        <v>2</v>
      </c>
      <c r="AS506" s="21">
        <v>45224</v>
      </c>
      <c r="AT506" s="21">
        <f t="shared" si="61"/>
        <v>45224.333333333336</v>
      </c>
      <c r="AU506" s="21">
        <f t="shared" si="66"/>
        <v>45224.416666666672</v>
      </c>
      <c r="AV506" s="21">
        <v>45250.511805555558</v>
      </c>
      <c r="AW506" s="1">
        <f t="shared" si="65"/>
        <v>45224.333333333336</v>
      </c>
      <c r="AX506">
        <v>6.2506944444394321</v>
      </c>
      <c r="BA506">
        <f t="shared" si="62"/>
        <v>8.3333333333333329E-2</v>
      </c>
      <c r="BB506">
        <v>2</v>
      </c>
      <c r="BC506">
        <f t="shared" si="63"/>
        <v>20000</v>
      </c>
    </row>
    <row r="507" spans="1:55" x14ac:dyDescent="0.25">
      <c r="A507">
        <v>45843</v>
      </c>
      <c r="B507" t="s">
        <v>35</v>
      </c>
      <c r="C507" t="s">
        <v>36</v>
      </c>
      <c r="E507" t="str">
        <f t="shared" si="59"/>
        <v>EM-</v>
      </c>
      <c r="F507" t="s">
        <v>20</v>
      </c>
      <c r="G507" t="s">
        <v>51</v>
      </c>
      <c r="H507" t="s">
        <v>1327</v>
      </c>
      <c r="I507" t="s">
        <v>39</v>
      </c>
      <c r="J507" t="s">
        <v>334</v>
      </c>
      <c r="K507" s="1">
        <v>45099.53125</v>
      </c>
      <c r="L507" t="s">
        <v>41</v>
      </c>
      <c r="N507" s="2">
        <v>45072</v>
      </c>
      <c r="O507" s="2">
        <v>45072</v>
      </c>
      <c r="P507">
        <v>2</v>
      </c>
      <c r="Q507">
        <v>2</v>
      </c>
      <c r="R507">
        <v>2</v>
      </c>
      <c r="S507">
        <v>2</v>
      </c>
      <c r="T507">
        <v>100</v>
      </c>
      <c r="U507" s="1">
        <v>45072.682638888888</v>
      </c>
      <c r="V507" s="1">
        <v>45099.53125</v>
      </c>
      <c r="W507" t="s">
        <v>334</v>
      </c>
      <c r="Z507" s="13">
        <f t="shared" si="60"/>
        <v>26.848611111112405</v>
      </c>
      <c r="AB507" t="s">
        <v>1328</v>
      </c>
      <c r="AC507">
        <v>633510</v>
      </c>
      <c r="AD507" t="s">
        <v>198</v>
      </c>
      <c r="AI507" s="2">
        <v>45072</v>
      </c>
      <c r="AJ507" t="s">
        <v>198</v>
      </c>
      <c r="AK507" t="s">
        <v>46</v>
      </c>
      <c r="AN507" s="24">
        <f t="shared" si="64"/>
        <v>1</v>
      </c>
      <c r="AP507" t="s">
        <v>2444</v>
      </c>
      <c r="AQ507" s="21">
        <v>45063.8</v>
      </c>
      <c r="AR507" s="20">
        <v>2</v>
      </c>
      <c r="AS507" s="21">
        <v>45072</v>
      </c>
      <c r="AT507" s="21">
        <f t="shared" si="61"/>
        <v>45072.333333333336</v>
      </c>
      <c r="AU507" s="21">
        <f t="shared" si="66"/>
        <v>45072.416666666672</v>
      </c>
      <c r="AV507" s="21">
        <v>45099.53125</v>
      </c>
      <c r="AW507" s="1">
        <f t="shared" si="65"/>
        <v>45072.333333333336</v>
      </c>
      <c r="AX507">
        <v>6.2527777777722804</v>
      </c>
      <c r="BA507">
        <f t="shared" si="62"/>
        <v>8.3333333333333329E-2</v>
      </c>
      <c r="BB507">
        <v>2</v>
      </c>
      <c r="BC507">
        <f t="shared" si="63"/>
        <v>20000</v>
      </c>
    </row>
    <row r="508" spans="1:55" x14ac:dyDescent="0.25">
      <c r="A508">
        <v>45305</v>
      </c>
      <c r="B508" t="s">
        <v>35</v>
      </c>
      <c r="C508" t="s">
        <v>36</v>
      </c>
      <c r="E508" t="str">
        <f t="shared" si="59"/>
        <v>RE-</v>
      </c>
      <c r="F508" t="s">
        <v>20</v>
      </c>
      <c r="G508" t="s">
        <v>51</v>
      </c>
      <c r="H508" t="s">
        <v>1232</v>
      </c>
      <c r="I508" t="s">
        <v>39</v>
      </c>
      <c r="J508" t="s">
        <v>239</v>
      </c>
      <c r="K508" s="1">
        <v>45090.547222222223</v>
      </c>
      <c r="L508" t="s">
        <v>41</v>
      </c>
      <c r="N508" s="2">
        <v>45079</v>
      </c>
      <c r="O508" s="2">
        <v>45079</v>
      </c>
      <c r="P508">
        <v>2</v>
      </c>
      <c r="Q508">
        <v>2</v>
      </c>
      <c r="R508">
        <v>2</v>
      </c>
      <c r="S508">
        <v>2</v>
      </c>
      <c r="T508">
        <v>100</v>
      </c>
      <c r="U508" s="1">
        <v>45063.637499999997</v>
      </c>
      <c r="V508" s="1">
        <v>45090.547222222223</v>
      </c>
      <c r="W508" t="s">
        <v>100</v>
      </c>
      <c r="Z508" s="13">
        <f t="shared" si="60"/>
        <v>26.909722222226264</v>
      </c>
      <c r="AB508" t="s">
        <v>1233</v>
      </c>
      <c r="AC508" t="s">
        <v>54</v>
      </c>
      <c r="AD508" t="s">
        <v>1234</v>
      </c>
      <c r="AI508" s="2">
        <v>45063</v>
      </c>
      <c r="AJ508" t="s">
        <v>704</v>
      </c>
      <c r="AK508" t="s">
        <v>46</v>
      </c>
      <c r="AN508" s="24">
        <f t="shared" si="64"/>
        <v>1</v>
      </c>
      <c r="AP508" t="s">
        <v>2444</v>
      </c>
      <c r="AQ508" s="21">
        <v>45059.597916666666</v>
      </c>
      <c r="AR508" s="20">
        <v>2</v>
      </c>
      <c r="AS508" s="21">
        <v>45079</v>
      </c>
      <c r="AT508" s="21">
        <f t="shared" si="61"/>
        <v>45079.333333333336</v>
      </c>
      <c r="AU508" s="21">
        <f t="shared" si="66"/>
        <v>45079.416666666672</v>
      </c>
      <c r="AV508" s="21">
        <v>45090.547222222223</v>
      </c>
      <c r="AW508" s="1">
        <f t="shared" si="65"/>
        <v>45079.333333333336</v>
      </c>
      <c r="AX508">
        <v>6.2840277777795563</v>
      </c>
      <c r="BA508">
        <f t="shared" si="62"/>
        <v>8.3333333333333329E-2</v>
      </c>
      <c r="BB508">
        <v>2</v>
      </c>
      <c r="BC508">
        <f t="shared" si="63"/>
        <v>20000</v>
      </c>
    </row>
    <row r="509" spans="1:55" x14ac:dyDescent="0.25">
      <c r="A509">
        <v>53775</v>
      </c>
      <c r="B509" t="s">
        <v>35</v>
      </c>
      <c r="C509" t="s">
        <v>36</v>
      </c>
      <c r="E509" t="str">
        <f t="shared" si="59"/>
        <v>EI-</v>
      </c>
      <c r="F509" t="s">
        <v>20</v>
      </c>
      <c r="G509" t="s">
        <v>37</v>
      </c>
      <c r="H509" t="s">
        <v>2251</v>
      </c>
      <c r="I509" t="s">
        <v>39</v>
      </c>
      <c r="J509" t="s">
        <v>92</v>
      </c>
      <c r="K509" s="1">
        <v>45252.843055555553</v>
      </c>
      <c r="L509" t="s">
        <v>41</v>
      </c>
      <c r="N509" s="2">
        <v>45234</v>
      </c>
      <c r="O509" s="2">
        <v>45234</v>
      </c>
      <c r="P509">
        <v>2</v>
      </c>
      <c r="Q509">
        <v>2</v>
      </c>
      <c r="R509">
        <v>2</v>
      </c>
      <c r="S509">
        <v>2</v>
      </c>
      <c r="T509">
        <v>100</v>
      </c>
      <c r="U509" s="1">
        <v>45225.48541666667</v>
      </c>
      <c r="V509" s="1">
        <v>45252.843055555553</v>
      </c>
      <c r="W509" t="s">
        <v>92</v>
      </c>
      <c r="Z509" s="13">
        <f t="shared" si="60"/>
        <v>27.35763888888323</v>
      </c>
      <c r="AB509" t="s">
        <v>1194</v>
      </c>
      <c r="AC509">
        <v>633992</v>
      </c>
      <c r="AD509" t="s">
        <v>427</v>
      </c>
      <c r="AF509" t="s">
        <v>92</v>
      </c>
      <c r="AI509" s="2">
        <v>45225</v>
      </c>
      <c r="AJ509" t="s">
        <v>375</v>
      </c>
      <c r="AK509" t="s">
        <v>46</v>
      </c>
      <c r="AN509" s="24">
        <f t="shared" si="64"/>
        <v>1</v>
      </c>
      <c r="AP509" t="s">
        <v>2441</v>
      </c>
      <c r="AQ509" s="21">
        <v>45177.413888888892</v>
      </c>
      <c r="AR509" s="20">
        <v>2</v>
      </c>
      <c r="AS509" s="21">
        <v>45234</v>
      </c>
      <c r="AT509" s="21">
        <f t="shared" si="61"/>
        <v>45234.333333333336</v>
      </c>
      <c r="AU509" s="21">
        <f t="shared" si="66"/>
        <v>45234.416666666672</v>
      </c>
      <c r="AV509" s="21">
        <v>45252.843055555553</v>
      </c>
      <c r="AW509" s="1">
        <f t="shared" si="65"/>
        <v>45234.333333333336</v>
      </c>
      <c r="AX509">
        <v>6.3027777777751908</v>
      </c>
      <c r="BA509">
        <f t="shared" si="62"/>
        <v>8.3333333333333329E-2</v>
      </c>
      <c r="BB509">
        <v>2</v>
      </c>
      <c r="BC509">
        <f t="shared" si="63"/>
        <v>20000</v>
      </c>
    </row>
    <row r="510" spans="1:55" x14ac:dyDescent="0.25">
      <c r="A510">
        <v>43610</v>
      </c>
      <c r="B510" t="s">
        <v>35</v>
      </c>
      <c r="C510" t="s">
        <v>36</v>
      </c>
      <c r="E510" t="str">
        <f t="shared" si="59"/>
        <v>RE-</v>
      </c>
      <c r="F510" t="s">
        <v>20</v>
      </c>
      <c r="G510" t="s">
        <v>37</v>
      </c>
      <c r="H510" t="s">
        <v>993</v>
      </c>
      <c r="I510" t="s">
        <v>39</v>
      </c>
      <c r="J510" t="s">
        <v>185</v>
      </c>
      <c r="K510" s="1">
        <v>45056.800000000003</v>
      </c>
      <c r="L510" t="s">
        <v>41</v>
      </c>
      <c r="N510" s="2">
        <v>45056</v>
      </c>
      <c r="O510" s="2">
        <v>45056</v>
      </c>
      <c r="P510">
        <v>2</v>
      </c>
      <c r="Q510">
        <v>2</v>
      </c>
      <c r="R510">
        <v>2</v>
      </c>
      <c r="S510">
        <v>2</v>
      </c>
      <c r="T510">
        <v>100</v>
      </c>
      <c r="U510" s="1">
        <v>45029.370138888888</v>
      </c>
      <c r="V510" s="1">
        <v>45056.800000000003</v>
      </c>
      <c r="W510" t="s">
        <v>100</v>
      </c>
      <c r="Z510" s="13">
        <f t="shared" si="60"/>
        <v>27.429861111115315</v>
      </c>
      <c r="AB510" t="s">
        <v>714</v>
      </c>
      <c r="AC510">
        <v>633637</v>
      </c>
      <c r="AD510" t="s">
        <v>599</v>
      </c>
      <c r="AF510" t="s">
        <v>239</v>
      </c>
      <c r="AI510" s="2">
        <v>45029</v>
      </c>
      <c r="AJ510" t="s">
        <v>290</v>
      </c>
      <c r="AK510" t="s">
        <v>46</v>
      </c>
      <c r="AN510" s="24">
        <f t="shared" si="64"/>
        <v>1</v>
      </c>
      <c r="AP510" t="s">
        <v>2443</v>
      </c>
      <c r="AQ510" s="21">
        <v>45076.621527777781</v>
      </c>
      <c r="AR510" s="20">
        <v>2</v>
      </c>
      <c r="AS510" s="21">
        <v>45056</v>
      </c>
      <c r="AT510" s="21">
        <f t="shared" si="61"/>
        <v>45056.333333333336</v>
      </c>
      <c r="AU510" s="21">
        <f t="shared" si="66"/>
        <v>45056.416666666672</v>
      </c>
      <c r="AV510" s="21">
        <v>45056.800000000003</v>
      </c>
      <c r="AW510" s="1">
        <f t="shared" si="65"/>
        <v>45056.333333333336</v>
      </c>
      <c r="AX510">
        <v>6.3208333333313931</v>
      </c>
      <c r="BA510">
        <f t="shared" si="62"/>
        <v>8.3333333333333329E-2</v>
      </c>
      <c r="BB510">
        <v>2</v>
      </c>
      <c r="BC510">
        <f t="shared" si="63"/>
        <v>20000</v>
      </c>
    </row>
    <row r="511" spans="1:55" x14ac:dyDescent="0.25">
      <c r="A511">
        <v>47750</v>
      </c>
      <c r="B511" t="s">
        <v>35</v>
      </c>
      <c r="C511" t="s">
        <v>36</v>
      </c>
      <c r="E511" t="str">
        <f t="shared" si="59"/>
        <v>RE-</v>
      </c>
      <c r="F511" t="s">
        <v>20</v>
      </c>
      <c r="G511" t="s">
        <v>37</v>
      </c>
      <c r="H511" t="s">
        <v>1683</v>
      </c>
      <c r="I511" t="s">
        <v>39</v>
      </c>
      <c r="J511" t="s">
        <v>239</v>
      </c>
      <c r="K511" s="1">
        <v>45145.635416666664</v>
      </c>
      <c r="L511" t="s">
        <v>41</v>
      </c>
      <c r="N511" s="2">
        <v>45117</v>
      </c>
      <c r="O511" s="2">
        <v>45119</v>
      </c>
      <c r="R511">
        <v>2</v>
      </c>
      <c r="S511">
        <v>2</v>
      </c>
      <c r="T511">
        <v>100</v>
      </c>
      <c r="U511" s="1">
        <v>45117.665972222225</v>
      </c>
      <c r="V511" s="1">
        <v>45145.59652777778</v>
      </c>
      <c r="W511" t="s">
        <v>185</v>
      </c>
      <c r="Z511" s="13">
        <f t="shared" si="60"/>
        <v>27.930555555554747</v>
      </c>
      <c r="AB511" t="s">
        <v>1684</v>
      </c>
      <c r="AC511" t="s">
        <v>54</v>
      </c>
      <c r="AD511" t="s">
        <v>1334</v>
      </c>
      <c r="AI511" s="2">
        <v>45117</v>
      </c>
      <c r="AJ511" t="s">
        <v>1334</v>
      </c>
      <c r="AK511" t="s">
        <v>46</v>
      </c>
      <c r="AN511" s="24">
        <f t="shared" si="64"/>
        <v>1</v>
      </c>
      <c r="AP511" t="s">
        <v>2444</v>
      </c>
      <c r="AQ511" s="21">
        <v>45021.630555555559</v>
      </c>
      <c r="AR511" s="20">
        <v>2</v>
      </c>
      <c r="AS511" s="21">
        <v>45117</v>
      </c>
      <c r="AT511" s="21">
        <f t="shared" si="61"/>
        <v>45117.333333333336</v>
      </c>
      <c r="AU511" s="21">
        <f t="shared" si="66"/>
        <v>45117.416666666672</v>
      </c>
      <c r="AV511" s="21">
        <v>45145.59652777778</v>
      </c>
      <c r="AW511" s="1">
        <f t="shared" si="65"/>
        <v>45117.333333333336</v>
      </c>
      <c r="AX511">
        <v>6.3215277777708252</v>
      </c>
      <c r="BA511">
        <f t="shared" si="62"/>
        <v>8.3333333333333329E-2</v>
      </c>
      <c r="BB511">
        <v>2</v>
      </c>
      <c r="BC511">
        <f t="shared" si="63"/>
        <v>20000</v>
      </c>
    </row>
    <row r="512" spans="1:55" x14ac:dyDescent="0.25">
      <c r="A512">
        <v>47748</v>
      </c>
      <c r="B512" t="s">
        <v>35</v>
      </c>
      <c r="C512" t="s">
        <v>36</v>
      </c>
      <c r="E512" t="str">
        <f t="shared" si="59"/>
        <v>RE-</v>
      </c>
      <c r="F512" t="s">
        <v>20</v>
      </c>
      <c r="G512" t="s">
        <v>37</v>
      </c>
      <c r="H512" t="s">
        <v>1649</v>
      </c>
      <c r="I512" t="s">
        <v>39</v>
      </c>
      <c r="J512" t="s">
        <v>239</v>
      </c>
      <c r="K512" s="1">
        <v>45145.65347222222</v>
      </c>
      <c r="L512" t="s">
        <v>41</v>
      </c>
      <c r="N512" s="2">
        <v>45117</v>
      </c>
      <c r="O512" s="2">
        <v>45124</v>
      </c>
      <c r="R512">
        <v>2</v>
      </c>
      <c r="S512">
        <v>2</v>
      </c>
      <c r="T512">
        <v>100</v>
      </c>
      <c r="U512" s="1">
        <v>45117.662499999999</v>
      </c>
      <c r="V512" s="1">
        <v>45145.621527777781</v>
      </c>
      <c r="W512" t="s">
        <v>185</v>
      </c>
      <c r="Z512" s="13">
        <f t="shared" si="60"/>
        <v>27.959027777782467</v>
      </c>
      <c r="AB512" t="s">
        <v>604</v>
      </c>
      <c r="AC512">
        <v>633738</v>
      </c>
      <c r="AD512" t="s">
        <v>594</v>
      </c>
      <c r="AI512" s="2">
        <v>45117</v>
      </c>
      <c r="AJ512" t="s">
        <v>375</v>
      </c>
      <c r="AK512" t="s">
        <v>46</v>
      </c>
      <c r="AN512" s="24">
        <f t="shared" si="64"/>
        <v>1</v>
      </c>
      <c r="AP512" t="s">
        <v>2444</v>
      </c>
      <c r="AQ512" s="21">
        <v>45021.627083333333</v>
      </c>
      <c r="AR512" s="20">
        <v>2</v>
      </c>
      <c r="AS512" s="21">
        <v>45117</v>
      </c>
      <c r="AT512" s="21">
        <f t="shared" si="61"/>
        <v>45117.333333333336</v>
      </c>
      <c r="AU512" s="21">
        <f t="shared" si="66"/>
        <v>45117.416666666672</v>
      </c>
      <c r="AV512" s="21">
        <v>45145.621527777781</v>
      </c>
      <c r="AW512" s="1">
        <f t="shared" si="65"/>
        <v>45117.333333333336</v>
      </c>
      <c r="AX512">
        <v>6.3263888888905058</v>
      </c>
      <c r="BA512">
        <f t="shared" si="62"/>
        <v>8.3333333333333329E-2</v>
      </c>
      <c r="BB512">
        <v>2</v>
      </c>
      <c r="BC512">
        <f t="shared" si="63"/>
        <v>20000</v>
      </c>
    </row>
    <row r="513" spans="1:55" x14ac:dyDescent="0.25">
      <c r="A513">
        <v>43423</v>
      </c>
      <c r="B513" t="s">
        <v>35</v>
      </c>
      <c r="C513" t="s">
        <v>36</v>
      </c>
      <c r="E513" t="str">
        <f t="shared" si="59"/>
        <v>EI-</v>
      </c>
      <c r="F513" t="s">
        <v>20</v>
      </c>
      <c r="G513" t="s">
        <v>37</v>
      </c>
      <c r="H513" t="s">
        <v>1378</v>
      </c>
      <c r="I513" t="s">
        <v>39</v>
      </c>
      <c r="J513" t="s">
        <v>68</v>
      </c>
      <c r="K513" s="1">
        <v>45055.831944444442</v>
      </c>
      <c r="L513" t="s">
        <v>41</v>
      </c>
      <c r="N513" s="2">
        <v>45029</v>
      </c>
      <c r="O513" s="2">
        <v>45029</v>
      </c>
      <c r="P513">
        <v>2</v>
      </c>
      <c r="Q513">
        <v>2</v>
      </c>
      <c r="R513">
        <v>2</v>
      </c>
      <c r="S513">
        <v>2</v>
      </c>
      <c r="T513">
        <v>100</v>
      </c>
      <c r="U513" s="1">
        <v>45026.615277777775</v>
      </c>
      <c r="V513" s="1">
        <v>45055.831944444442</v>
      </c>
      <c r="W513" t="s">
        <v>68</v>
      </c>
      <c r="Z513" s="13">
        <f t="shared" si="60"/>
        <v>29.216666666667152</v>
      </c>
      <c r="AB513" t="s">
        <v>455</v>
      </c>
      <c r="AC513">
        <v>633510</v>
      </c>
      <c r="AD513" t="s">
        <v>198</v>
      </c>
      <c r="AF513" t="s">
        <v>68</v>
      </c>
      <c r="AI513" s="2">
        <v>45026</v>
      </c>
      <c r="AJ513" t="s">
        <v>198</v>
      </c>
      <c r="AK513" t="s">
        <v>46</v>
      </c>
      <c r="AN513" s="24">
        <f t="shared" si="64"/>
        <v>1</v>
      </c>
      <c r="AP513" t="s">
        <v>2444</v>
      </c>
      <c r="AQ513" s="21">
        <v>45195.799305555556</v>
      </c>
      <c r="AR513" s="20">
        <v>2</v>
      </c>
      <c r="AS513" s="21">
        <v>45029</v>
      </c>
      <c r="AT513" s="21">
        <f t="shared" si="61"/>
        <v>45029.333333333336</v>
      </c>
      <c r="AU513" s="21">
        <f t="shared" si="66"/>
        <v>45029.416666666672</v>
      </c>
      <c r="AV513" s="21">
        <v>45055.831944444442</v>
      </c>
      <c r="AW513" s="1">
        <f t="shared" si="65"/>
        <v>45029.333333333336</v>
      </c>
      <c r="AX513">
        <v>6.3263888888905058</v>
      </c>
      <c r="BA513">
        <f t="shared" si="62"/>
        <v>8.3333333333333329E-2</v>
      </c>
      <c r="BB513">
        <v>2</v>
      </c>
      <c r="BC513">
        <f t="shared" si="63"/>
        <v>20000</v>
      </c>
    </row>
    <row r="514" spans="1:55" x14ac:dyDescent="0.25">
      <c r="A514">
        <v>40349</v>
      </c>
      <c r="B514" t="s">
        <v>35</v>
      </c>
      <c r="C514" t="s">
        <v>36</v>
      </c>
      <c r="E514" t="str">
        <f t="shared" ref="E514:E577" si="67">MID(H514,3,3)</f>
        <v>EI-</v>
      </c>
      <c r="F514" t="s">
        <v>20</v>
      </c>
      <c r="G514" t="s">
        <v>37</v>
      </c>
      <c r="H514" t="s">
        <v>597</v>
      </c>
      <c r="I514" t="s">
        <v>39</v>
      </c>
      <c r="J514" t="s">
        <v>159</v>
      </c>
      <c r="K514" s="1">
        <v>44984.347222222219</v>
      </c>
      <c r="L514" t="s">
        <v>41</v>
      </c>
      <c r="N514" s="2">
        <v>44954</v>
      </c>
      <c r="O514" s="2">
        <v>44954</v>
      </c>
      <c r="P514">
        <v>2</v>
      </c>
      <c r="Q514">
        <v>2</v>
      </c>
      <c r="R514">
        <v>2</v>
      </c>
      <c r="S514">
        <v>2</v>
      </c>
      <c r="T514">
        <v>100</v>
      </c>
      <c r="U514" s="1">
        <v>44954.657638888886</v>
      </c>
      <c r="V514" s="1">
        <v>44984.347222222219</v>
      </c>
      <c r="W514" t="s">
        <v>159</v>
      </c>
      <c r="Z514" s="13">
        <f t="shared" ref="Z514:Z577" si="68">IF(V514&gt;0,(V514-U514),0)</f>
        <v>29.689583333332848</v>
      </c>
      <c r="AB514" t="s">
        <v>157</v>
      </c>
      <c r="AC514">
        <v>633744</v>
      </c>
      <c r="AD514" t="s">
        <v>123</v>
      </c>
      <c r="AF514" t="s">
        <v>92</v>
      </c>
      <c r="AI514" s="2">
        <v>44954</v>
      </c>
      <c r="AJ514" t="s">
        <v>316</v>
      </c>
      <c r="AK514" t="s">
        <v>46</v>
      </c>
      <c r="AN514" s="24">
        <f t="shared" si="64"/>
        <v>1</v>
      </c>
      <c r="AP514" t="s">
        <v>2444</v>
      </c>
      <c r="AQ514" s="21">
        <v>45099.765277777777</v>
      </c>
      <c r="AR514" s="20">
        <v>2</v>
      </c>
      <c r="AS514" s="21">
        <v>44954</v>
      </c>
      <c r="AT514" s="21">
        <f t="shared" ref="AT514:AT577" si="69">IF(AS514&gt;0,SUM(AS514+8/24)," ")</f>
        <v>44954.333333333336</v>
      </c>
      <c r="AU514" s="21">
        <f t="shared" si="66"/>
        <v>44954.416666666672</v>
      </c>
      <c r="AV514" s="21">
        <v>44984.347222222219</v>
      </c>
      <c r="AW514" s="1">
        <f t="shared" si="65"/>
        <v>44954.333333333336</v>
      </c>
      <c r="AX514">
        <v>6.3312500000029104</v>
      </c>
      <c r="BA514">
        <f t="shared" ref="BA514:BA577" si="70">TEXT(BC514,"00"":""00"":""00")*1</f>
        <v>8.3333333333333329E-2</v>
      </c>
      <c r="BB514">
        <v>2</v>
      </c>
      <c r="BC514">
        <f t="shared" ref="BC514:BC577" si="71">BB514*10000</f>
        <v>20000</v>
      </c>
    </row>
    <row r="515" spans="1:55" x14ac:dyDescent="0.25">
      <c r="A515">
        <v>46244</v>
      </c>
      <c r="B515" t="s">
        <v>35</v>
      </c>
      <c r="C515" t="s">
        <v>36</v>
      </c>
      <c r="E515" t="str">
        <f t="shared" si="67"/>
        <v>EI-</v>
      </c>
      <c r="F515" t="s">
        <v>20</v>
      </c>
      <c r="G515" t="s">
        <v>37</v>
      </c>
      <c r="H515" t="s">
        <v>1161</v>
      </c>
      <c r="I515" t="s">
        <v>39</v>
      </c>
      <c r="J515" t="s">
        <v>50</v>
      </c>
      <c r="K515" s="1">
        <v>45112.530555555553</v>
      </c>
      <c r="L515" t="s">
        <v>41</v>
      </c>
      <c r="N515" s="2">
        <v>45084</v>
      </c>
      <c r="O515" s="2">
        <v>45084</v>
      </c>
      <c r="P515">
        <v>2</v>
      </c>
      <c r="Q515">
        <v>2</v>
      </c>
      <c r="R515">
        <v>2</v>
      </c>
      <c r="S515">
        <v>2</v>
      </c>
      <c r="T515">
        <v>100</v>
      </c>
      <c r="U515" s="1">
        <v>45082.78402777778</v>
      </c>
      <c r="V515" s="1">
        <v>45112.530555555553</v>
      </c>
      <c r="W515" t="s">
        <v>50</v>
      </c>
      <c r="Z515" s="13">
        <f t="shared" si="68"/>
        <v>29.746527777773736</v>
      </c>
      <c r="AB515" t="s">
        <v>265</v>
      </c>
      <c r="AC515">
        <v>633459</v>
      </c>
      <c r="AD515" t="s">
        <v>43</v>
      </c>
      <c r="AF515" t="s">
        <v>454</v>
      </c>
      <c r="AI515" s="2">
        <v>45082</v>
      </c>
      <c r="AJ515" t="s">
        <v>43</v>
      </c>
      <c r="AK515" t="s">
        <v>46</v>
      </c>
      <c r="AN515" s="24">
        <f t="shared" ref="AN515:AN578" si="72">IF((AV515-AU515)&lt;0," ", 1)</f>
        <v>1</v>
      </c>
      <c r="AP515" t="s">
        <v>2444</v>
      </c>
      <c r="AQ515" s="21">
        <v>45021.64166666667</v>
      </c>
      <c r="AR515" s="20">
        <v>2</v>
      </c>
      <c r="AS515" s="21">
        <v>45084</v>
      </c>
      <c r="AT515" s="21">
        <f t="shared" si="69"/>
        <v>45084.333333333336</v>
      </c>
      <c r="AU515" s="21">
        <f t="shared" si="66"/>
        <v>45084.416666666672</v>
      </c>
      <c r="AV515" s="21">
        <v>45112.530555555553</v>
      </c>
      <c r="AW515" s="1">
        <f t="shared" si="65"/>
        <v>45084.333333333336</v>
      </c>
      <c r="AX515">
        <v>6.3493055555518367</v>
      </c>
      <c r="BA515">
        <f t="shared" si="70"/>
        <v>8.3333333333333329E-2</v>
      </c>
      <c r="BB515">
        <v>2</v>
      </c>
      <c r="BC515">
        <f t="shared" si="71"/>
        <v>20000</v>
      </c>
    </row>
    <row r="516" spans="1:55" x14ac:dyDescent="0.25">
      <c r="A516">
        <v>40936</v>
      </c>
      <c r="B516" t="s">
        <v>35</v>
      </c>
      <c r="C516" t="s">
        <v>36</v>
      </c>
      <c r="E516" t="str">
        <f t="shared" si="67"/>
        <v>EI-</v>
      </c>
      <c r="F516" t="s">
        <v>20</v>
      </c>
      <c r="G516" t="s">
        <v>37</v>
      </c>
      <c r="H516" t="s">
        <v>858</v>
      </c>
      <c r="I516" t="s">
        <v>39</v>
      </c>
      <c r="J516" t="s">
        <v>842</v>
      </c>
      <c r="K516" s="1">
        <v>45001.448611111111</v>
      </c>
      <c r="L516" t="s">
        <v>41</v>
      </c>
      <c r="N516" s="2">
        <v>44975</v>
      </c>
      <c r="O516" s="2">
        <v>44975</v>
      </c>
      <c r="P516">
        <v>2</v>
      </c>
      <c r="Q516">
        <v>2</v>
      </c>
      <c r="R516">
        <v>2</v>
      </c>
      <c r="S516">
        <v>2</v>
      </c>
      <c r="T516">
        <v>0</v>
      </c>
      <c r="U516" s="1">
        <v>44971.419444444444</v>
      </c>
      <c r="V516" s="1">
        <v>45001.448611111111</v>
      </c>
      <c r="W516" t="s">
        <v>842</v>
      </c>
      <c r="Z516" s="13">
        <f t="shared" si="68"/>
        <v>30.029166666667152</v>
      </c>
      <c r="AB516" t="s">
        <v>680</v>
      </c>
      <c r="AC516" t="s">
        <v>126</v>
      </c>
      <c r="AD516" t="s">
        <v>681</v>
      </c>
      <c r="AF516" t="s">
        <v>68</v>
      </c>
      <c r="AI516" s="2">
        <v>44971</v>
      </c>
      <c r="AJ516" t="s">
        <v>119</v>
      </c>
      <c r="AK516" t="s">
        <v>46</v>
      </c>
      <c r="AN516" s="24">
        <f t="shared" si="72"/>
        <v>1</v>
      </c>
      <c r="AP516" t="s">
        <v>2443</v>
      </c>
      <c r="AQ516" s="21">
        <v>45134.462500000001</v>
      </c>
      <c r="AR516" s="20">
        <v>2</v>
      </c>
      <c r="AS516" s="21">
        <v>44975</v>
      </c>
      <c r="AT516" s="21">
        <f t="shared" si="69"/>
        <v>44975.333333333336</v>
      </c>
      <c r="AU516" s="21">
        <f t="shared" si="66"/>
        <v>44975.416666666672</v>
      </c>
      <c r="AV516" s="21">
        <v>45001.448611111111</v>
      </c>
      <c r="AW516" s="1">
        <f t="shared" si="65"/>
        <v>44975.333333333336</v>
      </c>
      <c r="AX516">
        <v>6.3611111111094942</v>
      </c>
      <c r="BA516">
        <f t="shared" si="70"/>
        <v>8.3333333333333329E-2</v>
      </c>
      <c r="BB516">
        <v>2</v>
      </c>
      <c r="BC516">
        <f t="shared" si="71"/>
        <v>20000</v>
      </c>
    </row>
    <row r="517" spans="1:55" x14ac:dyDescent="0.25">
      <c r="A517">
        <v>46589</v>
      </c>
      <c r="B517" t="s">
        <v>35</v>
      </c>
      <c r="C517" t="s">
        <v>36</v>
      </c>
      <c r="E517" t="str">
        <f t="shared" si="67"/>
        <v>EI-</v>
      </c>
      <c r="F517" t="s">
        <v>20</v>
      </c>
      <c r="G517" t="s">
        <v>51</v>
      </c>
      <c r="H517" t="s">
        <v>1510</v>
      </c>
      <c r="I517" t="s">
        <v>39</v>
      </c>
      <c r="J517" t="s">
        <v>64</v>
      </c>
      <c r="K517" s="1">
        <v>45390.606944444444</v>
      </c>
      <c r="L517" t="s">
        <v>41</v>
      </c>
      <c r="N517" s="2">
        <v>45090</v>
      </c>
      <c r="O517" s="2">
        <v>45090</v>
      </c>
      <c r="P517">
        <v>2</v>
      </c>
      <c r="Q517">
        <v>2</v>
      </c>
      <c r="R517">
        <v>2</v>
      </c>
      <c r="S517">
        <v>2</v>
      </c>
      <c r="T517">
        <v>100</v>
      </c>
      <c r="U517" s="1">
        <v>45089.800694444442</v>
      </c>
      <c r="V517" s="1">
        <v>45120.529861111114</v>
      </c>
      <c r="W517" t="s">
        <v>64</v>
      </c>
      <c r="Z517" s="13">
        <f t="shared" si="68"/>
        <v>30.729166666671517</v>
      </c>
      <c r="AB517" t="s">
        <v>797</v>
      </c>
      <c r="AC517">
        <v>633302</v>
      </c>
      <c r="AD517" t="s">
        <v>1082</v>
      </c>
      <c r="AF517" t="s">
        <v>64</v>
      </c>
      <c r="AI517" s="2">
        <v>45089</v>
      </c>
      <c r="AJ517" t="s">
        <v>110</v>
      </c>
      <c r="AK517" t="s">
        <v>46</v>
      </c>
      <c r="AN517" s="24">
        <f t="shared" si="72"/>
        <v>1</v>
      </c>
      <c r="AP517" t="s">
        <v>2444</v>
      </c>
      <c r="AQ517" s="21">
        <v>45021.47152777778</v>
      </c>
      <c r="AR517" s="20">
        <v>2</v>
      </c>
      <c r="AS517" s="21">
        <v>45090</v>
      </c>
      <c r="AT517" s="21">
        <f t="shared" si="69"/>
        <v>45090.333333333336</v>
      </c>
      <c r="AU517" s="21">
        <f t="shared" si="66"/>
        <v>45090.416666666672</v>
      </c>
      <c r="AV517" s="21">
        <v>45120.529861111114</v>
      </c>
      <c r="AW517" s="1">
        <f t="shared" si="65"/>
        <v>45090.333333333336</v>
      </c>
      <c r="AX517">
        <v>6.4812499999970896</v>
      </c>
      <c r="BA517">
        <f t="shared" si="70"/>
        <v>8.3333333333333329E-2</v>
      </c>
      <c r="BB517">
        <v>2</v>
      </c>
      <c r="BC517">
        <f t="shared" si="71"/>
        <v>20000</v>
      </c>
    </row>
    <row r="518" spans="1:55" x14ac:dyDescent="0.25">
      <c r="A518">
        <v>41227</v>
      </c>
      <c r="B518" t="s">
        <v>35</v>
      </c>
      <c r="C518" t="s">
        <v>36</v>
      </c>
      <c r="E518" t="str">
        <f t="shared" si="67"/>
        <v>RE-</v>
      </c>
      <c r="F518" t="s">
        <v>20</v>
      </c>
      <c r="G518" t="s">
        <v>37</v>
      </c>
      <c r="H518" t="s">
        <v>648</v>
      </c>
      <c r="I518" t="s">
        <v>39</v>
      </c>
      <c r="J518" t="s">
        <v>239</v>
      </c>
      <c r="K518" s="1">
        <v>45010.332638888889</v>
      </c>
      <c r="L518" t="s">
        <v>41</v>
      </c>
      <c r="N518" s="2">
        <v>44981</v>
      </c>
      <c r="O518" s="2">
        <v>45009</v>
      </c>
      <c r="P518">
        <v>2</v>
      </c>
      <c r="Q518">
        <v>2</v>
      </c>
      <c r="R518">
        <v>2</v>
      </c>
      <c r="S518">
        <v>2</v>
      </c>
      <c r="T518">
        <v>100</v>
      </c>
      <c r="U518" s="1">
        <v>44979.398611111108</v>
      </c>
      <c r="V518" s="1">
        <v>45010.332638888889</v>
      </c>
      <c r="W518" t="s">
        <v>100</v>
      </c>
      <c r="Z518" s="13">
        <f t="shared" si="68"/>
        <v>30.934027777781012</v>
      </c>
      <c r="AB518" t="s">
        <v>183</v>
      </c>
      <c r="AC518" t="s">
        <v>126</v>
      </c>
      <c r="AD518" t="s">
        <v>649</v>
      </c>
      <c r="AI518" s="2">
        <v>44979</v>
      </c>
      <c r="AJ518" t="s">
        <v>649</v>
      </c>
      <c r="AK518" t="s">
        <v>46</v>
      </c>
      <c r="AN518" s="24">
        <f t="shared" si="72"/>
        <v>1</v>
      </c>
      <c r="AP518" t="s">
        <v>2444</v>
      </c>
      <c r="AQ518" s="21">
        <v>45048.62222222222</v>
      </c>
      <c r="AR518" s="20">
        <v>2</v>
      </c>
      <c r="AS518" s="21">
        <v>44981</v>
      </c>
      <c r="AT518" s="21">
        <f t="shared" si="69"/>
        <v>44981.333333333336</v>
      </c>
      <c r="AU518" s="21">
        <f t="shared" si="66"/>
        <v>44981.416666666672</v>
      </c>
      <c r="AV518" s="21">
        <v>45010.332638888889</v>
      </c>
      <c r="AW518" s="1">
        <f t="shared" si="65"/>
        <v>44981.333333333336</v>
      </c>
      <c r="AX518">
        <v>6.6527777777810115</v>
      </c>
      <c r="BA518">
        <f t="shared" si="70"/>
        <v>8.3333333333333329E-2</v>
      </c>
      <c r="BB518">
        <v>2</v>
      </c>
      <c r="BC518">
        <f t="shared" si="71"/>
        <v>20000</v>
      </c>
    </row>
    <row r="519" spans="1:55" x14ac:dyDescent="0.25">
      <c r="A519">
        <v>39765</v>
      </c>
      <c r="B519" t="s">
        <v>35</v>
      </c>
      <c r="C519" t="s">
        <v>36</v>
      </c>
      <c r="E519" t="str">
        <f t="shared" si="67"/>
        <v>EI-</v>
      </c>
      <c r="F519" t="s">
        <v>20</v>
      </c>
      <c r="G519" t="s">
        <v>115</v>
      </c>
      <c r="H519" t="s">
        <v>754</v>
      </c>
      <c r="I519" t="s">
        <v>39</v>
      </c>
      <c r="J519" t="s">
        <v>50</v>
      </c>
      <c r="K519" s="1">
        <v>44966.673611111109</v>
      </c>
      <c r="L519" t="s">
        <v>41</v>
      </c>
      <c r="N519" s="2">
        <v>44936</v>
      </c>
      <c r="O519" s="2">
        <v>44936</v>
      </c>
      <c r="P519">
        <v>1</v>
      </c>
      <c r="Q519">
        <v>1</v>
      </c>
      <c r="R519">
        <v>2</v>
      </c>
      <c r="S519">
        <v>2</v>
      </c>
      <c r="T519">
        <v>100</v>
      </c>
      <c r="U519" s="1">
        <v>44935.65902777778</v>
      </c>
      <c r="V519" s="1">
        <v>44966.673611111109</v>
      </c>
      <c r="W519" t="s">
        <v>50</v>
      </c>
      <c r="Z519" s="13">
        <f t="shared" si="68"/>
        <v>31.014583333329938</v>
      </c>
      <c r="AB519" t="s">
        <v>303</v>
      </c>
      <c r="AC519">
        <v>633399</v>
      </c>
      <c r="AD519" t="s">
        <v>277</v>
      </c>
      <c r="AF519" t="s">
        <v>50</v>
      </c>
      <c r="AI519" s="2">
        <v>44935</v>
      </c>
      <c r="AJ519" t="s">
        <v>69</v>
      </c>
      <c r="AK519" t="s">
        <v>46</v>
      </c>
      <c r="AN519" s="24">
        <f t="shared" si="72"/>
        <v>1</v>
      </c>
      <c r="AP519" t="s">
        <v>2441</v>
      </c>
      <c r="AQ519" s="21">
        <v>44944.65</v>
      </c>
      <c r="AR519" s="20">
        <v>2</v>
      </c>
      <c r="AS519" s="21">
        <v>44936</v>
      </c>
      <c r="AT519" s="21">
        <f t="shared" si="69"/>
        <v>44936.333333333336</v>
      </c>
      <c r="AU519" s="21">
        <f t="shared" si="66"/>
        <v>44936.416666666672</v>
      </c>
      <c r="AV519" s="21">
        <v>44966.673611111109</v>
      </c>
      <c r="AW519" s="1">
        <f t="shared" si="65"/>
        <v>44936.333333333336</v>
      </c>
      <c r="AX519">
        <v>6.695138888884685</v>
      </c>
      <c r="BA519">
        <f t="shared" si="70"/>
        <v>8.3333333333333329E-2</v>
      </c>
      <c r="BB519">
        <v>2</v>
      </c>
      <c r="BC519">
        <f t="shared" si="71"/>
        <v>20000</v>
      </c>
    </row>
    <row r="520" spans="1:55" x14ac:dyDescent="0.25">
      <c r="A520">
        <v>41994</v>
      </c>
      <c r="B520" t="s">
        <v>35</v>
      </c>
      <c r="C520" t="s">
        <v>36</v>
      </c>
      <c r="E520" t="str">
        <f t="shared" si="67"/>
        <v>RE-</v>
      </c>
      <c r="F520" t="s">
        <v>20</v>
      </c>
      <c r="G520" t="s">
        <v>37</v>
      </c>
      <c r="H520" t="s">
        <v>213</v>
      </c>
      <c r="I520" t="s">
        <v>39</v>
      </c>
      <c r="J520" t="s">
        <v>179</v>
      </c>
      <c r="K520" s="1">
        <v>45028.005555555559</v>
      </c>
      <c r="L520" t="s">
        <v>41</v>
      </c>
      <c r="N520" s="2">
        <v>45008</v>
      </c>
      <c r="O520" s="2">
        <v>45008</v>
      </c>
      <c r="P520">
        <v>2</v>
      </c>
      <c r="Q520">
        <v>2</v>
      </c>
      <c r="R520">
        <v>2</v>
      </c>
      <c r="S520">
        <v>2</v>
      </c>
      <c r="T520">
        <v>100</v>
      </c>
      <c r="U520" s="1">
        <v>44996.527083333334</v>
      </c>
      <c r="V520" s="1">
        <v>45028.005555555559</v>
      </c>
      <c r="W520" t="s">
        <v>100</v>
      </c>
      <c r="Z520" s="13">
        <f t="shared" si="68"/>
        <v>31.478472222224809</v>
      </c>
      <c r="AB520" t="s">
        <v>214</v>
      </c>
      <c r="AC520" t="s">
        <v>54</v>
      </c>
      <c r="AD520" t="s">
        <v>215</v>
      </c>
      <c r="AF520" t="s">
        <v>118</v>
      </c>
      <c r="AI520" s="2">
        <v>44996</v>
      </c>
      <c r="AJ520" t="s">
        <v>215</v>
      </c>
      <c r="AK520" t="s">
        <v>46</v>
      </c>
      <c r="AN520" s="24">
        <f t="shared" si="72"/>
        <v>1</v>
      </c>
      <c r="AP520" t="s">
        <v>2442</v>
      </c>
      <c r="AQ520" s="21">
        <v>45092.818055555559</v>
      </c>
      <c r="AR520" s="20">
        <v>2</v>
      </c>
      <c r="AS520" s="21">
        <v>45008</v>
      </c>
      <c r="AT520" s="21">
        <f t="shared" si="69"/>
        <v>45008.333333333336</v>
      </c>
      <c r="AU520" s="21">
        <f t="shared" si="66"/>
        <v>45008.416666666672</v>
      </c>
      <c r="AV520" s="21">
        <v>45028.005555555559</v>
      </c>
      <c r="AW520" s="1">
        <f t="shared" si="65"/>
        <v>45008.333333333336</v>
      </c>
      <c r="AX520">
        <v>6.7076388888817746</v>
      </c>
      <c r="BA520">
        <f t="shared" si="70"/>
        <v>8.3333333333333329E-2</v>
      </c>
      <c r="BB520">
        <v>2</v>
      </c>
      <c r="BC520">
        <f t="shared" si="71"/>
        <v>20000</v>
      </c>
    </row>
    <row r="521" spans="1:55" x14ac:dyDescent="0.25">
      <c r="A521">
        <v>51929</v>
      </c>
      <c r="B521" t="s">
        <v>35</v>
      </c>
      <c r="C521" t="s">
        <v>36</v>
      </c>
      <c r="E521" t="str">
        <f t="shared" si="67"/>
        <v>EI-</v>
      </c>
      <c r="F521" t="s">
        <v>20</v>
      </c>
      <c r="G521" t="s">
        <v>37</v>
      </c>
      <c r="H521" t="s">
        <v>2113</v>
      </c>
      <c r="I521" t="s">
        <v>39</v>
      </c>
      <c r="J521" t="s">
        <v>64</v>
      </c>
      <c r="K521" s="1">
        <v>45391.375694444447</v>
      </c>
      <c r="L521" t="s">
        <v>41</v>
      </c>
      <c r="N521" s="2">
        <v>45190</v>
      </c>
      <c r="O521" s="2">
        <v>45190</v>
      </c>
      <c r="P521">
        <v>2</v>
      </c>
      <c r="Q521">
        <v>2</v>
      </c>
      <c r="R521">
        <v>2</v>
      </c>
      <c r="S521">
        <v>2</v>
      </c>
      <c r="T521">
        <v>100</v>
      </c>
      <c r="U521" s="1">
        <v>45190.684027777781</v>
      </c>
      <c r="V521" s="1">
        <v>45222.65347222222</v>
      </c>
      <c r="W521" t="s">
        <v>64</v>
      </c>
      <c r="Z521" s="13">
        <f t="shared" si="68"/>
        <v>31.969444444439432</v>
      </c>
      <c r="AB521" t="s">
        <v>265</v>
      </c>
      <c r="AC521">
        <v>633459</v>
      </c>
      <c r="AD521" t="s">
        <v>43</v>
      </c>
      <c r="AI521" s="2">
        <v>45190</v>
      </c>
      <c r="AJ521" t="s">
        <v>43</v>
      </c>
      <c r="AK521" t="s">
        <v>46</v>
      </c>
      <c r="AN521" s="24">
        <f t="shared" si="72"/>
        <v>1</v>
      </c>
      <c r="AP521" t="s">
        <v>2444</v>
      </c>
      <c r="AQ521" s="21">
        <v>45177.657638888886</v>
      </c>
      <c r="AR521" s="20">
        <v>2</v>
      </c>
      <c r="AS521" s="21">
        <v>45190</v>
      </c>
      <c r="AT521" s="21">
        <f t="shared" si="69"/>
        <v>45190.333333333336</v>
      </c>
      <c r="AU521" s="21">
        <f t="shared" si="66"/>
        <v>45190.416666666672</v>
      </c>
      <c r="AV521" s="21">
        <v>45222.65347222222</v>
      </c>
      <c r="AW521" s="1">
        <f t="shared" si="65"/>
        <v>45190.333333333336</v>
      </c>
      <c r="AX521">
        <v>6.7506944444467081</v>
      </c>
      <c r="BA521">
        <f t="shared" si="70"/>
        <v>8.3333333333333329E-2</v>
      </c>
      <c r="BB521">
        <v>2</v>
      </c>
      <c r="BC521">
        <f t="shared" si="71"/>
        <v>20000</v>
      </c>
    </row>
    <row r="522" spans="1:55" x14ac:dyDescent="0.25">
      <c r="A522">
        <v>42094</v>
      </c>
      <c r="B522" t="s">
        <v>35</v>
      </c>
      <c r="C522" t="s">
        <v>36</v>
      </c>
      <c r="E522" t="str">
        <f t="shared" si="67"/>
        <v>RE-</v>
      </c>
      <c r="F522" t="s">
        <v>20</v>
      </c>
      <c r="G522" t="s">
        <v>37</v>
      </c>
      <c r="H522" t="s">
        <v>634</v>
      </c>
      <c r="I522" t="s">
        <v>39</v>
      </c>
      <c r="J522" t="s">
        <v>239</v>
      </c>
      <c r="K522" s="1">
        <v>45030.911111111112</v>
      </c>
      <c r="L522" t="s">
        <v>41</v>
      </c>
      <c r="N522" s="2">
        <v>44999</v>
      </c>
      <c r="O522" s="2">
        <v>44999</v>
      </c>
      <c r="P522">
        <v>2</v>
      </c>
      <c r="Q522">
        <v>2</v>
      </c>
      <c r="R522">
        <v>2</v>
      </c>
      <c r="S522">
        <v>2</v>
      </c>
      <c r="T522">
        <v>100</v>
      </c>
      <c r="U522" s="1">
        <v>44998.461805555555</v>
      </c>
      <c r="V522" s="1">
        <v>45030.911111111112</v>
      </c>
      <c r="W522" t="s">
        <v>100</v>
      </c>
      <c r="Z522" s="13">
        <f t="shared" si="68"/>
        <v>32.449305555557657</v>
      </c>
      <c r="AB522" t="s">
        <v>200</v>
      </c>
      <c r="AC522">
        <v>633713</v>
      </c>
      <c r="AD522" t="s">
        <v>177</v>
      </c>
      <c r="AF522" t="s">
        <v>179</v>
      </c>
      <c r="AI522" s="2">
        <v>44998</v>
      </c>
      <c r="AJ522" t="s">
        <v>178</v>
      </c>
      <c r="AK522" t="s">
        <v>46</v>
      </c>
      <c r="AN522" s="24">
        <f t="shared" si="72"/>
        <v>1</v>
      </c>
      <c r="AP522" t="s">
        <v>2444</v>
      </c>
      <c r="AQ522" s="21">
        <v>45071.847916666666</v>
      </c>
      <c r="AR522" s="20">
        <v>2</v>
      </c>
      <c r="AS522" s="21">
        <v>44999</v>
      </c>
      <c r="AT522" s="21">
        <f t="shared" si="69"/>
        <v>44999.333333333336</v>
      </c>
      <c r="AU522" s="21">
        <f t="shared" si="66"/>
        <v>44999.416666666672</v>
      </c>
      <c r="AV522" s="21">
        <v>45030.911111111112</v>
      </c>
      <c r="AW522" s="1">
        <f t="shared" si="65"/>
        <v>44999.333333333336</v>
      </c>
      <c r="AX522">
        <v>6.765972222223354</v>
      </c>
      <c r="BA522">
        <f t="shared" si="70"/>
        <v>8.3333333333333329E-2</v>
      </c>
      <c r="BB522">
        <v>2</v>
      </c>
      <c r="BC522">
        <f t="shared" si="71"/>
        <v>20000</v>
      </c>
    </row>
    <row r="523" spans="1:55" x14ac:dyDescent="0.25">
      <c r="A523">
        <v>47613</v>
      </c>
      <c r="B523" t="s">
        <v>35</v>
      </c>
      <c r="C523" t="s">
        <v>36</v>
      </c>
      <c r="E523" t="str">
        <f t="shared" si="67"/>
        <v>RE-</v>
      </c>
      <c r="F523" t="s">
        <v>20</v>
      </c>
      <c r="G523" t="s">
        <v>47</v>
      </c>
      <c r="H523" t="s">
        <v>1649</v>
      </c>
      <c r="I523" t="s">
        <v>39</v>
      </c>
      <c r="J523" t="s">
        <v>239</v>
      </c>
      <c r="K523" s="1">
        <v>45145.636805555558</v>
      </c>
      <c r="L523" t="s">
        <v>41</v>
      </c>
      <c r="N523" s="2">
        <v>45112</v>
      </c>
      <c r="O523" s="2">
        <v>45114</v>
      </c>
      <c r="R523">
        <v>2</v>
      </c>
      <c r="S523">
        <v>2</v>
      </c>
      <c r="T523">
        <v>100</v>
      </c>
      <c r="U523" s="1">
        <v>45112.819444444445</v>
      </c>
      <c r="V523" s="1">
        <v>45145.599999999999</v>
      </c>
      <c r="W523" t="s">
        <v>185</v>
      </c>
      <c r="Z523" s="13">
        <f t="shared" si="68"/>
        <v>32.780555555553292</v>
      </c>
      <c r="AB523" t="s">
        <v>374</v>
      </c>
      <c r="AC523">
        <v>633738</v>
      </c>
      <c r="AD523" t="s">
        <v>594</v>
      </c>
      <c r="AI523" s="2">
        <v>45112</v>
      </c>
      <c r="AJ523" t="s">
        <v>375</v>
      </c>
      <c r="AK523" t="s">
        <v>46</v>
      </c>
      <c r="AN523" s="24">
        <f t="shared" si="72"/>
        <v>1</v>
      </c>
      <c r="AP523" t="s">
        <v>2441</v>
      </c>
      <c r="AQ523" s="21">
        <v>45013.604166666664</v>
      </c>
      <c r="AR523" s="20">
        <v>2</v>
      </c>
      <c r="AS523" s="21">
        <v>45112</v>
      </c>
      <c r="AT523" s="21">
        <f t="shared" si="69"/>
        <v>45112.333333333336</v>
      </c>
      <c r="AU523" s="21">
        <f t="shared" si="66"/>
        <v>45112.416666666672</v>
      </c>
      <c r="AV523" s="21">
        <v>45145.599999999999</v>
      </c>
      <c r="AW523" s="1">
        <f t="shared" si="65"/>
        <v>45112.333333333336</v>
      </c>
      <c r="AX523">
        <v>6.7881944444452529</v>
      </c>
      <c r="BA523">
        <f t="shared" si="70"/>
        <v>8.3333333333333329E-2</v>
      </c>
      <c r="BB523">
        <v>2</v>
      </c>
      <c r="BC523">
        <f t="shared" si="71"/>
        <v>20000</v>
      </c>
    </row>
    <row r="524" spans="1:55" x14ac:dyDescent="0.25">
      <c r="A524">
        <v>41139</v>
      </c>
      <c r="B524" t="s">
        <v>35</v>
      </c>
      <c r="C524" t="s">
        <v>36</v>
      </c>
      <c r="E524" t="str">
        <f t="shared" si="67"/>
        <v>RE-</v>
      </c>
      <c r="F524" t="s">
        <v>20</v>
      </c>
      <c r="G524" t="s">
        <v>37</v>
      </c>
      <c r="H524" t="s">
        <v>659</v>
      </c>
      <c r="I524" t="s">
        <v>39</v>
      </c>
      <c r="J524" t="s">
        <v>239</v>
      </c>
      <c r="K524" s="1">
        <v>45010.32916666667</v>
      </c>
      <c r="L524" t="s">
        <v>41</v>
      </c>
      <c r="N524" s="2">
        <v>44978</v>
      </c>
      <c r="O524" s="2">
        <v>44978</v>
      </c>
      <c r="P524">
        <v>2</v>
      </c>
      <c r="Q524">
        <v>2</v>
      </c>
      <c r="R524">
        <v>2</v>
      </c>
      <c r="S524">
        <v>2</v>
      </c>
      <c r="T524">
        <v>100</v>
      </c>
      <c r="U524" s="1">
        <v>44977.517361111109</v>
      </c>
      <c r="V524" s="1">
        <v>45010.32916666667</v>
      </c>
      <c r="W524" t="s">
        <v>100</v>
      </c>
      <c r="Z524" s="13">
        <f t="shared" si="68"/>
        <v>32.811805555560568</v>
      </c>
      <c r="AB524" t="s">
        <v>217</v>
      </c>
      <c r="AC524">
        <v>633683</v>
      </c>
      <c r="AD524" t="s">
        <v>161</v>
      </c>
      <c r="AI524" s="2">
        <v>44977</v>
      </c>
      <c r="AJ524" t="s">
        <v>161</v>
      </c>
      <c r="AK524" t="s">
        <v>46</v>
      </c>
      <c r="AN524" s="24">
        <f t="shared" si="72"/>
        <v>1</v>
      </c>
      <c r="AP524" t="s">
        <v>2441</v>
      </c>
      <c r="AQ524" s="21">
        <v>45005.631249999999</v>
      </c>
      <c r="AR524" s="20">
        <v>2</v>
      </c>
      <c r="AS524" s="21">
        <v>44978</v>
      </c>
      <c r="AT524" s="21">
        <f t="shared" si="69"/>
        <v>44978.333333333336</v>
      </c>
      <c r="AU524" s="21">
        <f t="shared" si="66"/>
        <v>44978.416666666672</v>
      </c>
      <c r="AV524" s="21">
        <v>45010.32916666667</v>
      </c>
      <c r="AW524" s="1">
        <f t="shared" si="65"/>
        <v>44978.333333333336</v>
      </c>
      <c r="AX524">
        <v>6.8250000000043656</v>
      </c>
      <c r="BA524">
        <f t="shared" si="70"/>
        <v>8.3333333333333329E-2</v>
      </c>
      <c r="BB524">
        <v>2</v>
      </c>
      <c r="BC524">
        <f t="shared" si="71"/>
        <v>20000</v>
      </c>
    </row>
    <row r="525" spans="1:55" x14ac:dyDescent="0.25">
      <c r="A525">
        <v>40254</v>
      </c>
      <c r="B525" t="s">
        <v>35</v>
      </c>
      <c r="C525" t="s">
        <v>36</v>
      </c>
      <c r="E525" t="str">
        <f t="shared" si="67"/>
        <v>GC-</v>
      </c>
      <c r="F525" t="s">
        <v>20</v>
      </c>
      <c r="G525" t="s">
        <v>51</v>
      </c>
      <c r="H525" t="s">
        <v>163</v>
      </c>
      <c r="I525" t="s">
        <v>39</v>
      </c>
      <c r="J525" t="s">
        <v>121</v>
      </c>
      <c r="K525" s="1">
        <v>44984.427083333336</v>
      </c>
      <c r="L525" t="s">
        <v>41</v>
      </c>
      <c r="N525" s="2">
        <v>44951</v>
      </c>
      <c r="O525" s="2">
        <v>44951</v>
      </c>
      <c r="P525">
        <v>2</v>
      </c>
      <c r="Q525">
        <v>2</v>
      </c>
      <c r="R525">
        <v>2</v>
      </c>
      <c r="S525">
        <v>2</v>
      </c>
      <c r="T525">
        <v>100</v>
      </c>
      <c r="U525" s="1">
        <v>44951.609027777777</v>
      </c>
      <c r="V525" s="1">
        <v>44984.427083333336</v>
      </c>
      <c r="W525" t="s">
        <v>121</v>
      </c>
      <c r="Z525" s="13">
        <f t="shared" si="68"/>
        <v>32.818055555559113</v>
      </c>
      <c r="AB525" t="s">
        <v>133</v>
      </c>
      <c r="AC525">
        <v>633497</v>
      </c>
      <c r="AD525" t="s">
        <v>135</v>
      </c>
      <c r="AF525" t="s">
        <v>121</v>
      </c>
      <c r="AI525" s="2">
        <v>44951</v>
      </c>
      <c r="AJ525" t="s">
        <v>135</v>
      </c>
      <c r="AK525" t="s">
        <v>46</v>
      </c>
      <c r="AN525" s="24">
        <f t="shared" si="72"/>
        <v>1</v>
      </c>
      <c r="AP525" t="s">
        <v>2441</v>
      </c>
      <c r="AQ525" s="21">
        <v>45090.789583333331</v>
      </c>
      <c r="AR525" s="20">
        <v>2</v>
      </c>
      <c r="AS525" s="21">
        <v>44951</v>
      </c>
      <c r="AT525" s="21">
        <f t="shared" si="69"/>
        <v>44951.333333333336</v>
      </c>
      <c r="AU525" s="21">
        <f t="shared" si="66"/>
        <v>44951.416666666672</v>
      </c>
      <c r="AV525" s="21">
        <v>44984.427083333336</v>
      </c>
      <c r="AW525" s="1">
        <f t="shared" si="65"/>
        <v>44951.333333333336</v>
      </c>
      <c r="AX525">
        <v>6.8263888888905058</v>
      </c>
      <c r="BA525">
        <f t="shared" si="70"/>
        <v>8.3333333333333329E-2</v>
      </c>
      <c r="BB525">
        <v>2</v>
      </c>
      <c r="BC525">
        <f t="shared" si="71"/>
        <v>20000</v>
      </c>
    </row>
    <row r="526" spans="1:55" x14ac:dyDescent="0.25">
      <c r="A526">
        <v>40264</v>
      </c>
      <c r="B526" t="s">
        <v>35</v>
      </c>
      <c r="C526" t="s">
        <v>36</v>
      </c>
      <c r="E526" t="str">
        <f t="shared" si="67"/>
        <v>GC-</v>
      </c>
      <c r="F526" t="s">
        <v>20</v>
      </c>
      <c r="G526" t="s">
        <v>37</v>
      </c>
      <c r="H526" t="s">
        <v>162</v>
      </c>
      <c r="I526" t="s">
        <v>39</v>
      </c>
      <c r="J526" t="s">
        <v>121</v>
      </c>
      <c r="K526" s="1">
        <v>44984.44027777778</v>
      </c>
      <c r="L526" t="s">
        <v>41</v>
      </c>
      <c r="N526" s="2">
        <v>44951</v>
      </c>
      <c r="O526" s="2">
        <v>44951</v>
      </c>
      <c r="P526">
        <v>2</v>
      </c>
      <c r="Q526">
        <v>2</v>
      </c>
      <c r="R526">
        <v>2</v>
      </c>
      <c r="S526">
        <v>2</v>
      </c>
      <c r="T526">
        <v>100</v>
      </c>
      <c r="U526" s="1">
        <v>44951.615972222222</v>
      </c>
      <c r="V526" s="1">
        <v>44984.44027777778</v>
      </c>
      <c r="W526" t="s">
        <v>121</v>
      </c>
      <c r="Z526" s="13">
        <f t="shared" si="68"/>
        <v>32.824305555557657</v>
      </c>
      <c r="AB526" t="s">
        <v>157</v>
      </c>
      <c r="AC526">
        <v>633744</v>
      </c>
      <c r="AD526" t="s">
        <v>143</v>
      </c>
      <c r="AF526" t="s">
        <v>121</v>
      </c>
      <c r="AI526" s="2">
        <v>44951</v>
      </c>
      <c r="AJ526" t="s">
        <v>123</v>
      </c>
      <c r="AK526" t="s">
        <v>46</v>
      </c>
      <c r="AN526" s="24">
        <f t="shared" si="72"/>
        <v>1</v>
      </c>
      <c r="AP526" t="s">
        <v>2444</v>
      </c>
      <c r="AQ526" s="21">
        <v>45138.671527777777</v>
      </c>
      <c r="AR526" s="20">
        <v>2</v>
      </c>
      <c r="AS526" s="21">
        <v>44951</v>
      </c>
      <c r="AT526" s="21">
        <f t="shared" si="69"/>
        <v>44951.333333333336</v>
      </c>
      <c r="AU526" s="21">
        <f t="shared" si="66"/>
        <v>44951.416666666672</v>
      </c>
      <c r="AV526" s="21">
        <v>44984.44027777778</v>
      </c>
      <c r="AW526" s="1">
        <f t="shared" si="65"/>
        <v>44951.333333333336</v>
      </c>
      <c r="AX526">
        <v>6.8576388888905058</v>
      </c>
      <c r="BA526">
        <f t="shared" si="70"/>
        <v>8.3333333333333329E-2</v>
      </c>
      <c r="BB526">
        <v>2</v>
      </c>
      <c r="BC526">
        <f t="shared" si="71"/>
        <v>20000</v>
      </c>
    </row>
    <row r="527" spans="1:55" x14ac:dyDescent="0.25">
      <c r="A527">
        <v>47582</v>
      </c>
      <c r="B527" t="s">
        <v>35</v>
      </c>
      <c r="C527" t="s">
        <v>36</v>
      </c>
      <c r="E527" t="str">
        <f t="shared" si="67"/>
        <v>RE-</v>
      </c>
      <c r="F527" t="s">
        <v>20</v>
      </c>
      <c r="G527" t="s">
        <v>37</v>
      </c>
      <c r="H527" t="s">
        <v>1645</v>
      </c>
      <c r="I527" t="s">
        <v>39</v>
      </c>
      <c r="J527" t="s">
        <v>239</v>
      </c>
      <c r="K527" s="1">
        <v>45145.631944444445</v>
      </c>
      <c r="L527" t="s">
        <v>41</v>
      </c>
      <c r="N527" s="2">
        <v>45112</v>
      </c>
      <c r="O527" s="2">
        <v>45119</v>
      </c>
      <c r="R527">
        <v>2</v>
      </c>
      <c r="S527">
        <v>2</v>
      </c>
      <c r="T527">
        <v>100</v>
      </c>
      <c r="U527" s="1">
        <v>45112.543055555558</v>
      </c>
      <c r="V527" s="1">
        <v>45145.584027777775</v>
      </c>
      <c r="W527" t="s">
        <v>185</v>
      </c>
      <c r="Z527" s="13">
        <f t="shared" si="68"/>
        <v>33.040972222217533</v>
      </c>
      <c r="AB527" t="s">
        <v>1646</v>
      </c>
      <c r="AC527">
        <v>633566</v>
      </c>
      <c r="AD527" t="s">
        <v>951</v>
      </c>
      <c r="AI527" s="2">
        <v>45112</v>
      </c>
      <c r="AJ527" t="s">
        <v>485</v>
      </c>
      <c r="AK527" t="s">
        <v>46</v>
      </c>
      <c r="AN527" s="24">
        <f t="shared" si="72"/>
        <v>1</v>
      </c>
      <c r="AP527" t="s">
        <v>2444</v>
      </c>
      <c r="AQ527" s="21">
        <v>45224.719444444447</v>
      </c>
      <c r="AR527" s="20">
        <v>2</v>
      </c>
      <c r="AS527" s="21">
        <v>45112</v>
      </c>
      <c r="AT527" s="21">
        <f t="shared" si="69"/>
        <v>45112.333333333336</v>
      </c>
      <c r="AU527" s="21">
        <f t="shared" si="66"/>
        <v>45112.416666666672</v>
      </c>
      <c r="AV527" s="21">
        <v>45145.584027777775</v>
      </c>
      <c r="AW527" s="1">
        <f t="shared" si="65"/>
        <v>45112.333333333336</v>
      </c>
      <c r="AX527">
        <v>6.8777777777722804</v>
      </c>
      <c r="BA527">
        <f t="shared" si="70"/>
        <v>8.3333333333333329E-2</v>
      </c>
      <c r="BB527">
        <v>2</v>
      </c>
      <c r="BC527">
        <f t="shared" si="71"/>
        <v>20000</v>
      </c>
    </row>
    <row r="528" spans="1:55" x14ac:dyDescent="0.25">
      <c r="A528">
        <v>46251</v>
      </c>
      <c r="B528" t="s">
        <v>35</v>
      </c>
      <c r="C528" t="s">
        <v>36</v>
      </c>
      <c r="E528" t="str">
        <f t="shared" si="67"/>
        <v>GC-</v>
      </c>
      <c r="F528" t="s">
        <v>20</v>
      </c>
      <c r="G528" t="s">
        <v>47</v>
      </c>
      <c r="H528" t="s">
        <v>1450</v>
      </c>
      <c r="I528" t="s">
        <v>39</v>
      </c>
      <c r="J528" t="s">
        <v>121</v>
      </c>
      <c r="K528" s="1">
        <v>45115.848611111112</v>
      </c>
      <c r="L528" t="s">
        <v>41</v>
      </c>
      <c r="N528" s="2">
        <v>45082</v>
      </c>
      <c r="O528" s="2">
        <v>45082</v>
      </c>
      <c r="P528">
        <v>2</v>
      </c>
      <c r="Q528">
        <v>2</v>
      </c>
      <c r="R528">
        <v>2</v>
      </c>
      <c r="S528">
        <v>2</v>
      </c>
      <c r="T528">
        <v>100</v>
      </c>
      <c r="U528" s="1">
        <v>45082.805555555555</v>
      </c>
      <c r="V528" s="1">
        <v>45115.848611111112</v>
      </c>
      <c r="W528" t="s">
        <v>121</v>
      </c>
      <c r="Z528" s="13">
        <f t="shared" si="68"/>
        <v>33.043055555557657</v>
      </c>
      <c r="AB528" t="s">
        <v>368</v>
      </c>
      <c r="AC528">
        <v>633906</v>
      </c>
      <c r="AD528" t="s">
        <v>369</v>
      </c>
      <c r="AI528" s="2">
        <v>45082</v>
      </c>
      <c r="AJ528" t="s">
        <v>369</v>
      </c>
      <c r="AK528" t="s">
        <v>46</v>
      </c>
      <c r="AN528" s="24">
        <f t="shared" si="72"/>
        <v>1</v>
      </c>
      <c r="AP528" t="s">
        <v>2441</v>
      </c>
      <c r="AQ528" s="21">
        <v>45149.484027777777</v>
      </c>
      <c r="AR528" s="20">
        <v>2</v>
      </c>
      <c r="AS528" s="21">
        <v>45082</v>
      </c>
      <c r="AT528" s="21">
        <f t="shared" si="69"/>
        <v>45082.333333333336</v>
      </c>
      <c r="AU528" s="21">
        <f t="shared" si="66"/>
        <v>45082.416666666672</v>
      </c>
      <c r="AV528" s="21">
        <v>45115.848611111112</v>
      </c>
      <c r="AW528" s="1">
        <f t="shared" si="65"/>
        <v>45082.333333333336</v>
      </c>
      <c r="AX528">
        <v>6.9069444444467081</v>
      </c>
      <c r="BA528">
        <f t="shared" si="70"/>
        <v>8.3333333333333329E-2</v>
      </c>
      <c r="BB528">
        <v>2</v>
      </c>
      <c r="BC528">
        <f t="shared" si="71"/>
        <v>20000</v>
      </c>
    </row>
    <row r="529" spans="1:55" x14ac:dyDescent="0.25">
      <c r="A529">
        <v>47583</v>
      </c>
      <c r="B529" t="s">
        <v>35</v>
      </c>
      <c r="C529" t="s">
        <v>36</v>
      </c>
      <c r="E529" t="str">
        <f t="shared" si="67"/>
        <v>RE-</v>
      </c>
      <c r="F529" t="s">
        <v>20</v>
      </c>
      <c r="G529" t="s">
        <v>37</v>
      </c>
      <c r="H529" t="s">
        <v>1647</v>
      </c>
      <c r="I529" t="s">
        <v>39</v>
      </c>
      <c r="J529" t="s">
        <v>239</v>
      </c>
      <c r="K529" s="1">
        <v>45145.644444444442</v>
      </c>
      <c r="L529" t="s">
        <v>41</v>
      </c>
      <c r="N529" s="2">
        <v>45112</v>
      </c>
      <c r="O529" s="2">
        <v>45116</v>
      </c>
      <c r="R529">
        <v>2</v>
      </c>
      <c r="S529">
        <v>2</v>
      </c>
      <c r="T529">
        <v>100</v>
      </c>
      <c r="U529" s="1">
        <v>45112.545138888891</v>
      </c>
      <c r="V529" s="1">
        <v>45145.609027777777</v>
      </c>
      <c r="W529" t="s">
        <v>185</v>
      </c>
      <c r="Z529" s="13">
        <f t="shared" si="68"/>
        <v>33.06388888888614</v>
      </c>
      <c r="AB529" t="s">
        <v>374</v>
      </c>
      <c r="AC529">
        <v>633738</v>
      </c>
      <c r="AD529" t="s">
        <v>1648</v>
      </c>
      <c r="AI529" s="2">
        <v>45112</v>
      </c>
      <c r="AJ529" t="s">
        <v>375</v>
      </c>
      <c r="AK529" t="s">
        <v>46</v>
      </c>
      <c r="AN529" s="24">
        <f t="shared" si="72"/>
        <v>1</v>
      </c>
      <c r="AP529" t="s">
        <v>2442</v>
      </c>
      <c r="AQ529" s="21">
        <v>45057.861805555556</v>
      </c>
      <c r="AR529" s="20">
        <v>2</v>
      </c>
      <c r="AS529" s="21">
        <v>45112</v>
      </c>
      <c r="AT529" s="21">
        <f t="shared" si="69"/>
        <v>45112.333333333336</v>
      </c>
      <c r="AU529" s="21">
        <f t="shared" si="66"/>
        <v>45112.416666666672</v>
      </c>
      <c r="AV529" s="21">
        <v>45145.609027777777</v>
      </c>
      <c r="AW529" s="1">
        <f t="shared" si="65"/>
        <v>45112.333333333336</v>
      </c>
      <c r="AX529">
        <v>6.9388888888861402</v>
      </c>
      <c r="BA529">
        <f t="shared" si="70"/>
        <v>8.3333333333333329E-2</v>
      </c>
      <c r="BB529">
        <v>2</v>
      </c>
      <c r="BC529">
        <f t="shared" si="71"/>
        <v>20000</v>
      </c>
    </row>
    <row r="530" spans="1:55" x14ac:dyDescent="0.25">
      <c r="A530">
        <v>46141</v>
      </c>
      <c r="B530" t="s">
        <v>35</v>
      </c>
      <c r="C530" t="s">
        <v>36</v>
      </c>
      <c r="E530" t="str">
        <f t="shared" si="67"/>
        <v>EI-</v>
      </c>
      <c r="F530" t="s">
        <v>20</v>
      </c>
      <c r="G530" t="s">
        <v>51</v>
      </c>
      <c r="H530" t="s">
        <v>1437</v>
      </c>
      <c r="I530" t="s">
        <v>39</v>
      </c>
      <c r="J530" t="s">
        <v>50</v>
      </c>
      <c r="K530" s="1">
        <v>45112.545138888891</v>
      </c>
      <c r="L530" t="s">
        <v>41</v>
      </c>
      <c r="N530" s="2">
        <v>45079</v>
      </c>
      <c r="O530" s="2">
        <v>45079</v>
      </c>
      <c r="P530">
        <v>2</v>
      </c>
      <c r="Q530">
        <v>2</v>
      </c>
      <c r="R530">
        <v>2</v>
      </c>
      <c r="S530">
        <v>2</v>
      </c>
      <c r="T530">
        <v>0</v>
      </c>
      <c r="U530" s="1">
        <v>45078.906944444447</v>
      </c>
      <c r="V530" s="1">
        <v>45112.545138888891</v>
      </c>
      <c r="W530" t="s">
        <v>50</v>
      </c>
      <c r="Z530" s="13">
        <f t="shared" si="68"/>
        <v>33.638194444443798</v>
      </c>
      <c r="AB530" t="s">
        <v>699</v>
      </c>
      <c r="AC530">
        <v>633448</v>
      </c>
      <c r="AD530" t="s">
        <v>700</v>
      </c>
      <c r="AF530" t="s">
        <v>454</v>
      </c>
      <c r="AI530" s="2">
        <v>45078</v>
      </c>
      <c r="AJ530" t="s">
        <v>701</v>
      </c>
      <c r="AK530" t="s">
        <v>46</v>
      </c>
      <c r="AN530" s="24">
        <f t="shared" si="72"/>
        <v>1</v>
      </c>
      <c r="AP530" t="s">
        <v>2442</v>
      </c>
      <c r="AQ530" s="21">
        <v>45041.71597222222</v>
      </c>
      <c r="AR530" s="20">
        <v>2</v>
      </c>
      <c r="AS530" s="21">
        <v>45079</v>
      </c>
      <c r="AT530" s="21">
        <f t="shared" si="69"/>
        <v>45079.333333333336</v>
      </c>
      <c r="AU530" s="21">
        <f t="shared" si="66"/>
        <v>45079.416666666672</v>
      </c>
      <c r="AV530" s="21">
        <v>45112.545138888891</v>
      </c>
      <c r="AW530" s="1">
        <f t="shared" si="65"/>
        <v>45079.333333333336</v>
      </c>
      <c r="AX530">
        <v>6.9402777777795563</v>
      </c>
      <c r="BA530">
        <f t="shared" si="70"/>
        <v>8.3333333333333329E-2</v>
      </c>
      <c r="BB530">
        <v>2</v>
      </c>
      <c r="BC530">
        <f t="shared" si="71"/>
        <v>20000</v>
      </c>
    </row>
    <row r="531" spans="1:55" x14ac:dyDescent="0.25">
      <c r="A531">
        <v>40216</v>
      </c>
      <c r="B531" t="s">
        <v>35</v>
      </c>
      <c r="C531" t="s">
        <v>36</v>
      </c>
      <c r="E531" t="str">
        <f t="shared" si="67"/>
        <v>GC-</v>
      </c>
      <c r="F531" t="s">
        <v>20</v>
      </c>
      <c r="G531" t="s">
        <v>51</v>
      </c>
      <c r="H531" t="s">
        <v>164</v>
      </c>
      <c r="I531" t="s">
        <v>39</v>
      </c>
      <c r="J531" t="s">
        <v>121</v>
      </c>
      <c r="K531" s="1">
        <v>44984.42291666667</v>
      </c>
      <c r="L531" t="s">
        <v>41</v>
      </c>
      <c r="N531" s="2">
        <v>44950</v>
      </c>
      <c r="O531" s="2">
        <v>44950</v>
      </c>
      <c r="P531">
        <v>2</v>
      </c>
      <c r="Q531">
        <v>2</v>
      </c>
      <c r="R531">
        <v>2</v>
      </c>
      <c r="S531">
        <v>2</v>
      </c>
      <c r="T531">
        <v>100</v>
      </c>
      <c r="U531" s="1">
        <v>44950.643750000003</v>
      </c>
      <c r="V531" s="1">
        <v>44984.42291666667</v>
      </c>
      <c r="W531" t="s">
        <v>121</v>
      </c>
      <c r="Z531" s="13">
        <f t="shared" si="68"/>
        <v>33.779166666667152</v>
      </c>
      <c r="AB531" t="s">
        <v>165</v>
      </c>
      <c r="AC531">
        <v>633482</v>
      </c>
      <c r="AD531" t="s">
        <v>166</v>
      </c>
      <c r="AF531" t="s">
        <v>121</v>
      </c>
      <c r="AI531" s="2">
        <v>44950</v>
      </c>
      <c r="AJ531" t="s">
        <v>81</v>
      </c>
      <c r="AK531" t="s">
        <v>46</v>
      </c>
      <c r="AN531" s="24">
        <f t="shared" si="72"/>
        <v>1</v>
      </c>
      <c r="AP531" t="s">
        <v>2444</v>
      </c>
      <c r="AQ531" s="21">
        <v>45083.611805555556</v>
      </c>
      <c r="AR531" s="20">
        <v>2</v>
      </c>
      <c r="AS531" s="21">
        <v>44950</v>
      </c>
      <c r="AT531" s="21">
        <f t="shared" si="69"/>
        <v>44950.333333333336</v>
      </c>
      <c r="AU531" s="21">
        <f t="shared" si="66"/>
        <v>44950.416666666672</v>
      </c>
      <c r="AV531" s="21">
        <v>44984.42291666667</v>
      </c>
      <c r="AW531" s="1">
        <f t="shared" si="65"/>
        <v>44950.333333333336</v>
      </c>
      <c r="AX531">
        <v>6.9430555555518367</v>
      </c>
      <c r="BA531">
        <f t="shared" si="70"/>
        <v>8.3333333333333329E-2</v>
      </c>
      <c r="BB531">
        <v>2</v>
      </c>
      <c r="BC531">
        <f t="shared" si="71"/>
        <v>20000</v>
      </c>
    </row>
    <row r="532" spans="1:55" x14ac:dyDescent="0.25">
      <c r="A532">
        <v>48928</v>
      </c>
      <c r="B532" t="s">
        <v>35</v>
      </c>
      <c r="C532" t="s">
        <v>36</v>
      </c>
      <c r="E532" t="str">
        <f t="shared" si="67"/>
        <v>RE-</v>
      </c>
      <c r="F532" t="s">
        <v>20</v>
      </c>
      <c r="G532" t="s">
        <v>51</v>
      </c>
      <c r="H532" t="s">
        <v>1808</v>
      </c>
      <c r="I532" t="s">
        <v>39</v>
      </c>
      <c r="J532" t="s">
        <v>100</v>
      </c>
      <c r="K532" s="1">
        <v>45169.302083333336</v>
      </c>
      <c r="L532" t="s">
        <v>41</v>
      </c>
      <c r="N532" s="2">
        <v>45135</v>
      </c>
      <c r="O532" s="2">
        <v>45135</v>
      </c>
      <c r="P532">
        <v>2</v>
      </c>
      <c r="Q532">
        <v>2</v>
      </c>
      <c r="R532">
        <v>2</v>
      </c>
      <c r="S532">
        <v>2</v>
      </c>
      <c r="T532">
        <v>100</v>
      </c>
      <c r="U532" s="1">
        <v>45135.411111111112</v>
      </c>
      <c r="V532" s="1">
        <v>45169.302083333336</v>
      </c>
      <c r="W532" t="s">
        <v>100</v>
      </c>
      <c r="Z532" s="13">
        <f t="shared" si="68"/>
        <v>33.890972222223354</v>
      </c>
      <c r="AB532" t="s">
        <v>797</v>
      </c>
      <c r="AC532">
        <v>6333302</v>
      </c>
      <c r="AD532" t="s">
        <v>1082</v>
      </c>
      <c r="AI532" s="2">
        <v>45135</v>
      </c>
      <c r="AJ532" t="s">
        <v>81</v>
      </c>
      <c r="AK532" t="s">
        <v>46</v>
      </c>
      <c r="AN532" s="24">
        <f t="shared" si="72"/>
        <v>1</v>
      </c>
      <c r="AP532" t="s">
        <v>2444</v>
      </c>
      <c r="AQ532" s="21">
        <v>45212.481249999997</v>
      </c>
      <c r="AR532" s="20">
        <v>2</v>
      </c>
      <c r="AS532" s="21">
        <v>45135</v>
      </c>
      <c r="AT532" s="21">
        <f t="shared" si="69"/>
        <v>45135.333333333336</v>
      </c>
      <c r="AU532" s="21">
        <f t="shared" si="66"/>
        <v>45135.416666666672</v>
      </c>
      <c r="AV532" s="21">
        <v>45169.302083333336</v>
      </c>
      <c r="AW532" s="1">
        <f t="shared" si="65"/>
        <v>45135.333333333336</v>
      </c>
      <c r="AX532">
        <v>6.9694444444467081</v>
      </c>
      <c r="BA532">
        <f t="shared" si="70"/>
        <v>8.3333333333333329E-2</v>
      </c>
      <c r="BB532">
        <v>2</v>
      </c>
      <c r="BC532">
        <f t="shared" si="71"/>
        <v>20000</v>
      </c>
    </row>
    <row r="533" spans="1:55" x14ac:dyDescent="0.25">
      <c r="A533">
        <v>47545</v>
      </c>
      <c r="B533" t="s">
        <v>35</v>
      </c>
      <c r="C533" t="s">
        <v>36</v>
      </c>
      <c r="E533" t="str">
        <f t="shared" si="67"/>
        <v>RE-</v>
      </c>
      <c r="F533" t="s">
        <v>20</v>
      </c>
      <c r="G533" t="s">
        <v>37</v>
      </c>
      <c r="H533" t="s">
        <v>1638</v>
      </c>
      <c r="I533" t="s">
        <v>39</v>
      </c>
      <c r="J533" t="s">
        <v>239</v>
      </c>
      <c r="K533" s="1">
        <v>45145.634722222225</v>
      </c>
      <c r="L533" t="s">
        <v>41</v>
      </c>
      <c r="N533" s="2">
        <v>45111</v>
      </c>
      <c r="O533" s="2">
        <v>45120</v>
      </c>
      <c r="R533">
        <v>2</v>
      </c>
      <c r="S533">
        <v>2</v>
      </c>
      <c r="T533">
        <v>100</v>
      </c>
      <c r="U533" s="1">
        <v>45111.647916666669</v>
      </c>
      <c r="V533" s="1">
        <v>45145.59375</v>
      </c>
      <c r="W533" t="s">
        <v>185</v>
      </c>
      <c r="Z533" s="13">
        <f t="shared" si="68"/>
        <v>33.945833333331393</v>
      </c>
      <c r="AB533" t="s">
        <v>665</v>
      </c>
      <c r="AC533">
        <v>633043</v>
      </c>
      <c r="AD533" t="s">
        <v>1639</v>
      </c>
      <c r="AI533" s="2">
        <v>45111</v>
      </c>
      <c r="AJ533" t="s">
        <v>384</v>
      </c>
      <c r="AK533" t="s">
        <v>46</v>
      </c>
      <c r="AN533" s="24">
        <f t="shared" si="72"/>
        <v>1</v>
      </c>
      <c r="AP533" t="s">
        <v>2441</v>
      </c>
      <c r="AQ533" s="21">
        <v>45078.9375</v>
      </c>
      <c r="AR533" s="20">
        <v>2</v>
      </c>
      <c r="AS533" s="21">
        <v>45111</v>
      </c>
      <c r="AT533" s="21">
        <f t="shared" si="69"/>
        <v>45111.333333333336</v>
      </c>
      <c r="AU533" s="21">
        <f t="shared" si="66"/>
        <v>45111.416666666672</v>
      </c>
      <c r="AV533" s="21">
        <v>45145.59375</v>
      </c>
      <c r="AW533" s="1">
        <f t="shared" si="65"/>
        <v>45111.333333333336</v>
      </c>
      <c r="AX533">
        <v>6.9791666666642413</v>
      </c>
      <c r="BA533">
        <f t="shared" si="70"/>
        <v>8.3333333333333329E-2</v>
      </c>
      <c r="BB533">
        <v>2</v>
      </c>
      <c r="BC533">
        <f t="shared" si="71"/>
        <v>20000</v>
      </c>
    </row>
    <row r="534" spans="1:55" x14ac:dyDescent="0.25">
      <c r="A534">
        <v>52564</v>
      </c>
      <c r="B534" t="s">
        <v>35</v>
      </c>
      <c r="C534" t="s">
        <v>36</v>
      </c>
      <c r="E534" t="str">
        <f t="shared" si="67"/>
        <v>EI-</v>
      </c>
      <c r="F534" t="s">
        <v>20</v>
      </c>
      <c r="G534" t="s">
        <v>37</v>
      </c>
      <c r="H534" t="s">
        <v>2165</v>
      </c>
      <c r="I534" t="s">
        <v>39</v>
      </c>
      <c r="J534" t="s">
        <v>842</v>
      </c>
      <c r="K534" s="1">
        <v>45237.411111111112</v>
      </c>
      <c r="L534" t="s">
        <v>41</v>
      </c>
      <c r="N534" s="2">
        <v>45202</v>
      </c>
      <c r="O534" s="2">
        <v>45202</v>
      </c>
      <c r="P534">
        <v>2</v>
      </c>
      <c r="Q534">
        <v>2</v>
      </c>
      <c r="R534">
        <v>2</v>
      </c>
      <c r="S534">
        <v>2</v>
      </c>
      <c r="T534">
        <v>0</v>
      </c>
      <c r="U534" s="1">
        <v>45202.698611111111</v>
      </c>
      <c r="V534" s="1">
        <v>45237.411111111112</v>
      </c>
      <c r="W534" t="s">
        <v>842</v>
      </c>
      <c r="Z534" s="13">
        <f t="shared" si="68"/>
        <v>34.712500000001455</v>
      </c>
      <c r="AB534" t="s">
        <v>338</v>
      </c>
      <c r="AC534">
        <v>633799</v>
      </c>
      <c r="AD534" t="s">
        <v>681</v>
      </c>
      <c r="AF534" t="s">
        <v>842</v>
      </c>
      <c r="AI534" s="2">
        <v>45202</v>
      </c>
      <c r="AJ534" t="s">
        <v>119</v>
      </c>
      <c r="AK534" t="s">
        <v>46</v>
      </c>
      <c r="AN534" s="24">
        <f t="shared" si="72"/>
        <v>1</v>
      </c>
      <c r="AP534" t="s">
        <v>2441</v>
      </c>
      <c r="AQ534" s="21">
        <v>45113.536111111112</v>
      </c>
      <c r="AR534" s="20">
        <v>2</v>
      </c>
      <c r="AS534" s="21">
        <v>45202</v>
      </c>
      <c r="AT534" s="21">
        <f t="shared" si="69"/>
        <v>45202.333333333336</v>
      </c>
      <c r="AU534" s="21">
        <f t="shared" si="66"/>
        <v>45202.416666666672</v>
      </c>
      <c r="AV534" s="21">
        <v>45237.411111111112</v>
      </c>
      <c r="AW534" s="1">
        <f t="shared" si="65"/>
        <v>45202.333333333336</v>
      </c>
      <c r="AX534">
        <v>7.0041666666656965</v>
      </c>
      <c r="BA534">
        <f t="shared" si="70"/>
        <v>8.3333333333333329E-2</v>
      </c>
      <c r="BB534">
        <v>2</v>
      </c>
      <c r="BC534">
        <f t="shared" si="71"/>
        <v>20000</v>
      </c>
    </row>
    <row r="535" spans="1:55" x14ac:dyDescent="0.25">
      <c r="A535">
        <v>47488</v>
      </c>
      <c r="B535" t="s">
        <v>35</v>
      </c>
      <c r="C535" t="s">
        <v>36</v>
      </c>
      <c r="E535" t="str">
        <f t="shared" si="67"/>
        <v>RE-</v>
      </c>
      <c r="F535" t="s">
        <v>20</v>
      </c>
      <c r="G535" t="s">
        <v>51</v>
      </c>
      <c r="H535" t="s">
        <v>1625</v>
      </c>
      <c r="I535" t="s">
        <v>39</v>
      </c>
      <c r="J535" t="s">
        <v>239</v>
      </c>
      <c r="K535" s="1">
        <v>45145.636111111111</v>
      </c>
      <c r="L535" t="s">
        <v>41</v>
      </c>
      <c r="N535" s="2">
        <v>45110</v>
      </c>
      <c r="O535" s="2">
        <v>45119</v>
      </c>
      <c r="R535">
        <v>2</v>
      </c>
      <c r="S535">
        <v>2</v>
      </c>
      <c r="T535">
        <v>100</v>
      </c>
      <c r="U535" s="1">
        <v>45110.638194444444</v>
      </c>
      <c r="V535" s="1">
        <v>45145.597916666666</v>
      </c>
      <c r="W535" t="s">
        <v>185</v>
      </c>
      <c r="Z535" s="13">
        <f t="shared" si="68"/>
        <v>34.959722222221899</v>
      </c>
      <c r="AB535" t="s">
        <v>1409</v>
      </c>
      <c r="AC535">
        <v>635383</v>
      </c>
      <c r="AD535" t="s">
        <v>1626</v>
      </c>
      <c r="AI535" s="2">
        <v>45110</v>
      </c>
      <c r="AJ535" t="s">
        <v>787</v>
      </c>
      <c r="AK535" t="s">
        <v>46</v>
      </c>
      <c r="AN535" s="24">
        <f t="shared" si="72"/>
        <v>1</v>
      </c>
      <c r="AP535" t="s">
        <v>2442</v>
      </c>
      <c r="AQ535" s="21">
        <v>45057.783333333333</v>
      </c>
      <c r="AR535" s="20">
        <v>2</v>
      </c>
      <c r="AS535" s="21">
        <v>45110</v>
      </c>
      <c r="AT535" s="21">
        <f t="shared" si="69"/>
        <v>45110.333333333336</v>
      </c>
      <c r="AU535" s="21">
        <f t="shared" si="66"/>
        <v>45110.416666666672</v>
      </c>
      <c r="AV535" s="21">
        <v>45145.597916666666</v>
      </c>
      <c r="AW535" s="1">
        <f t="shared" si="65"/>
        <v>45110.333333333336</v>
      </c>
      <c r="AX535">
        <v>7.0194444444423425</v>
      </c>
      <c r="BA535">
        <f t="shared" si="70"/>
        <v>8.3333333333333329E-2</v>
      </c>
      <c r="BB535">
        <v>2</v>
      </c>
      <c r="BC535">
        <f t="shared" si="71"/>
        <v>20000</v>
      </c>
    </row>
    <row r="536" spans="1:55" x14ac:dyDescent="0.25">
      <c r="A536">
        <v>41076</v>
      </c>
      <c r="B536" t="s">
        <v>35</v>
      </c>
      <c r="C536" t="s">
        <v>36</v>
      </c>
      <c r="E536" t="str">
        <f t="shared" si="67"/>
        <v>RE-</v>
      </c>
      <c r="F536" t="s">
        <v>20</v>
      </c>
      <c r="G536" t="s">
        <v>37</v>
      </c>
      <c r="H536" t="s">
        <v>106</v>
      </c>
      <c r="I536" t="s">
        <v>39</v>
      </c>
      <c r="J536" t="s">
        <v>99</v>
      </c>
      <c r="K536" s="1">
        <v>45009.986805555556</v>
      </c>
      <c r="L536" t="s">
        <v>41</v>
      </c>
      <c r="N536" s="2">
        <v>44980</v>
      </c>
      <c r="O536" s="2">
        <v>44980</v>
      </c>
      <c r="P536">
        <v>2</v>
      </c>
      <c r="Q536">
        <v>2</v>
      </c>
      <c r="R536">
        <v>2</v>
      </c>
      <c r="S536">
        <v>2</v>
      </c>
      <c r="T536">
        <v>100</v>
      </c>
      <c r="U536" s="1">
        <v>44974.436111111114</v>
      </c>
      <c r="V536" s="1">
        <v>45009.986805555556</v>
      </c>
      <c r="W536" t="s">
        <v>100</v>
      </c>
      <c r="Z536" s="13">
        <f t="shared" si="68"/>
        <v>35.550694444442343</v>
      </c>
      <c r="AB536" t="s">
        <v>107</v>
      </c>
      <c r="AC536" t="s">
        <v>108</v>
      </c>
      <c r="AD536" t="s">
        <v>109</v>
      </c>
      <c r="AI536" s="2">
        <v>44974</v>
      </c>
      <c r="AJ536" t="s">
        <v>110</v>
      </c>
      <c r="AK536" t="s">
        <v>46</v>
      </c>
      <c r="AN536" s="24">
        <f t="shared" si="72"/>
        <v>1</v>
      </c>
      <c r="AP536" t="s">
        <v>2444</v>
      </c>
      <c r="AQ536" s="21">
        <v>45049.786805555559</v>
      </c>
      <c r="AR536" s="20">
        <v>2</v>
      </c>
      <c r="AS536" s="21">
        <v>44980</v>
      </c>
      <c r="AT536" s="21">
        <f t="shared" si="69"/>
        <v>44980.333333333336</v>
      </c>
      <c r="AU536" s="21">
        <f t="shared" si="66"/>
        <v>44980.416666666672</v>
      </c>
      <c r="AV536" s="21">
        <v>45009.986805555556</v>
      </c>
      <c r="AW536" s="1">
        <f t="shared" si="65"/>
        <v>44980.333333333336</v>
      </c>
      <c r="AX536">
        <v>7.0361111111051287</v>
      </c>
      <c r="BA536">
        <f t="shared" si="70"/>
        <v>8.3333333333333329E-2</v>
      </c>
      <c r="BB536">
        <v>2</v>
      </c>
      <c r="BC536">
        <f t="shared" si="71"/>
        <v>20000</v>
      </c>
    </row>
    <row r="537" spans="1:55" x14ac:dyDescent="0.25">
      <c r="A537">
        <v>50610</v>
      </c>
      <c r="B537" t="s">
        <v>35</v>
      </c>
      <c r="C537" t="s">
        <v>36</v>
      </c>
      <c r="E537" t="str">
        <f t="shared" si="67"/>
        <v>RE-</v>
      </c>
      <c r="F537" t="s">
        <v>20</v>
      </c>
      <c r="G537" t="s">
        <v>37</v>
      </c>
      <c r="H537" t="s">
        <v>1983</v>
      </c>
      <c r="I537" t="s">
        <v>39</v>
      </c>
      <c r="J537" t="s">
        <v>239</v>
      </c>
      <c r="K537" s="1">
        <v>45202.121527777781</v>
      </c>
      <c r="L537" t="s">
        <v>41</v>
      </c>
      <c r="N537" s="2">
        <v>45166</v>
      </c>
      <c r="O537" s="2">
        <v>45166</v>
      </c>
      <c r="R537">
        <v>2</v>
      </c>
      <c r="S537">
        <v>2</v>
      </c>
      <c r="T537">
        <v>100</v>
      </c>
      <c r="U537" s="1">
        <v>45166.484722222223</v>
      </c>
      <c r="V537" s="1">
        <v>45202.121527777781</v>
      </c>
      <c r="W537" t="s">
        <v>239</v>
      </c>
      <c r="Z537" s="13">
        <f t="shared" si="68"/>
        <v>35.636805555557657</v>
      </c>
      <c r="AB537" t="s">
        <v>1882</v>
      </c>
      <c r="AC537">
        <v>633494</v>
      </c>
      <c r="AD537" t="s">
        <v>198</v>
      </c>
      <c r="AF537" t="s">
        <v>185</v>
      </c>
      <c r="AI537" s="2">
        <v>45166</v>
      </c>
      <c r="AJ537" t="s">
        <v>198</v>
      </c>
      <c r="AK537" t="s">
        <v>46</v>
      </c>
      <c r="AN537" s="24">
        <f t="shared" si="72"/>
        <v>1</v>
      </c>
      <c r="AP537" t="s">
        <v>2444</v>
      </c>
      <c r="AQ537" s="21">
        <v>45139.370833333334</v>
      </c>
      <c r="AR537" s="20">
        <v>2</v>
      </c>
      <c r="AS537" s="21">
        <v>45166</v>
      </c>
      <c r="AT537" s="21">
        <f t="shared" si="69"/>
        <v>45166.333333333336</v>
      </c>
      <c r="AU537" s="21">
        <f t="shared" si="66"/>
        <v>45166.416666666672</v>
      </c>
      <c r="AV537" s="21">
        <v>45202.121527777781</v>
      </c>
      <c r="AW537" s="1">
        <f t="shared" si="65"/>
        <v>45166.333333333336</v>
      </c>
      <c r="AX537">
        <v>7.0590277777737356</v>
      </c>
      <c r="BA537">
        <f t="shared" si="70"/>
        <v>8.3333333333333329E-2</v>
      </c>
      <c r="BB537">
        <v>2</v>
      </c>
      <c r="BC537">
        <f t="shared" si="71"/>
        <v>20000</v>
      </c>
    </row>
    <row r="538" spans="1:55" x14ac:dyDescent="0.25">
      <c r="A538">
        <v>40990</v>
      </c>
      <c r="B538" t="s">
        <v>35</v>
      </c>
      <c r="C538" t="s">
        <v>36</v>
      </c>
      <c r="E538" t="str">
        <f t="shared" si="67"/>
        <v>EI-</v>
      </c>
      <c r="F538" t="s">
        <v>20</v>
      </c>
      <c r="G538" t="s">
        <v>37</v>
      </c>
      <c r="H538" t="s">
        <v>736</v>
      </c>
      <c r="I538" t="s">
        <v>39</v>
      </c>
      <c r="J538" t="s">
        <v>50</v>
      </c>
      <c r="K538" s="1">
        <v>45008.496527777781</v>
      </c>
      <c r="L538" t="s">
        <v>41</v>
      </c>
      <c r="N538" s="2">
        <v>44972</v>
      </c>
      <c r="O538" s="2">
        <v>44972</v>
      </c>
      <c r="P538">
        <v>2</v>
      </c>
      <c r="Q538">
        <v>2</v>
      </c>
      <c r="R538">
        <v>2</v>
      </c>
      <c r="S538">
        <v>2</v>
      </c>
      <c r="T538">
        <v>100</v>
      </c>
      <c r="U538" s="1">
        <v>44972.4375</v>
      </c>
      <c r="V538" s="1">
        <v>45008.496527777781</v>
      </c>
      <c r="W538" t="s">
        <v>50</v>
      </c>
      <c r="Z538" s="13">
        <f t="shared" si="68"/>
        <v>36.059027777781012</v>
      </c>
      <c r="AB538" t="s">
        <v>53</v>
      </c>
      <c r="AC538">
        <v>263459</v>
      </c>
      <c r="AD538" t="s">
        <v>43</v>
      </c>
      <c r="AF538" t="s">
        <v>50</v>
      </c>
      <c r="AI538" s="2">
        <v>44972</v>
      </c>
      <c r="AJ538" t="s">
        <v>43</v>
      </c>
      <c r="AK538" t="s">
        <v>46</v>
      </c>
      <c r="AN538" s="24">
        <f t="shared" si="72"/>
        <v>1</v>
      </c>
      <c r="AP538" t="s">
        <v>2444</v>
      </c>
      <c r="AQ538" s="21">
        <v>45135.381944444445</v>
      </c>
      <c r="AR538" s="20">
        <v>2</v>
      </c>
      <c r="AS538" s="21">
        <v>44972</v>
      </c>
      <c r="AT538" s="21">
        <f t="shared" si="69"/>
        <v>44972.333333333336</v>
      </c>
      <c r="AU538" s="21">
        <f t="shared" si="66"/>
        <v>44972.416666666672</v>
      </c>
      <c r="AV538" s="21">
        <v>45008.496527777781</v>
      </c>
      <c r="AW538" s="1">
        <f t="shared" si="65"/>
        <v>44972.333333333336</v>
      </c>
      <c r="AX538">
        <v>7.0736111111109494</v>
      </c>
      <c r="BA538">
        <f t="shared" si="70"/>
        <v>8.3333333333333329E-2</v>
      </c>
      <c r="BB538">
        <v>2</v>
      </c>
      <c r="BC538">
        <f t="shared" si="71"/>
        <v>20000</v>
      </c>
    </row>
    <row r="539" spans="1:55" x14ac:dyDescent="0.25">
      <c r="A539">
        <v>51222</v>
      </c>
      <c r="B539" t="s">
        <v>35</v>
      </c>
      <c r="C539" t="s">
        <v>36</v>
      </c>
      <c r="E539" t="str">
        <f t="shared" si="67"/>
        <v>EI-</v>
      </c>
      <c r="F539" t="s">
        <v>20</v>
      </c>
      <c r="G539" t="s">
        <v>51</v>
      </c>
      <c r="H539" t="s">
        <v>2027</v>
      </c>
      <c r="I539" t="s">
        <v>39</v>
      </c>
      <c r="J539" t="s">
        <v>50</v>
      </c>
      <c r="K539" s="1">
        <v>45212.527083333334</v>
      </c>
      <c r="L539" t="s">
        <v>41</v>
      </c>
      <c r="N539" s="2">
        <v>45176</v>
      </c>
      <c r="O539" s="2">
        <v>45176</v>
      </c>
      <c r="P539">
        <v>1</v>
      </c>
      <c r="Q539">
        <v>1</v>
      </c>
      <c r="R539">
        <v>2</v>
      </c>
      <c r="S539">
        <v>2</v>
      </c>
      <c r="T539">
        <v>100</v>
      </c>
      <c r="U539" s="1">
        <v>45176.415972222225</v>
      </c>
      <c r="V539" s="1">
        <v>45212.527083333334</v>
      </c>
      <c r="W539" t="s">
        <v>50</v>
      </c>
      <c r="Z539" s="13">
        <f t="shared" si="68"/>
        <v>36.111111111109494</v>
      </c>
      <c r="AB539" t="s">
        <v>1328</v>
      </c>
      <c r="AC539">
        <v>633510</v>
      </c>
      <c r="AD539" t="s">
        <v>2028</v>
      </c>
      <c r="AF539" t="s">
        <v>50</v>
      </c>
      <c r="AI539" s="2">
        <v>45176</v>
      </c>
      <c r="AJ539" t="s">
        <v>198</v>
      </c>
      <c r="AK539" t="s">
        <v>46</v>
      </c>
      <c r="AN539" s="24">
        <f t="shared" si="72"/>
        <v>1</v>
      </c>
      <c r="AP539" t="s">
        <v>2442</v>
      </c>
      <c r="AQ539" s="21">
        <v>45112.538194444445</v>
      </c>
      <c r="AR539" s="20">
        <v>2</v>
      </c>
      <c r="AS539" s="21">
        <v>45176</v>
      </c>
      <c r="AT539" s="21">
        <f t="shared" si="69"/>
        <v>45176.333333333336</v>
      </c>
      <c r="AU539" s="21">
        <f t="shared" si="66"/>
        <v>45176.416666666672</v>
      </c>
      <c r="AV539" s="21">
        <v>45212.527083333334</v>
      </c>
      <c r="AW539" s="1">
        <f t="shared" si="65"/>
        <v>45176.333333333336</v>
      </c>
      <c r="AX539">
        <v>7.0798611111094942</v>
      </c>
      <c r="BA539">
        <f t="shared" si="70"/>
        <v>8.3333333333333329E-2</v>
      </c>
      <c r="BB539">
        <v>2</v>
      </c>
      <c r="BC539">
        <f t="shared" si="71"/>
        <v>20000</v>
      </c>
    </row>
    <row r="540" spans="1:55" x14ac:dyDescent="0.25">
      <c r="A540">
        <v>41715</v>
      </c>
      <c r="B540" t="s">
        <v>35</v>
      </c>
      <c r="C540" t="s">
        <v>36</v>
      </c>
      <c r="E540" t="str">
        <f t="shared" si="67"/>
        <v>RE-</v>
      </c>
      <c r="F540" t="s">
        <v>20</v>
      </c>
      <c r="G540" t="s">
        <v>51</v>
      </c>
      <c r="H540" t="s">
        <v>236</v>
      </c>
      <c r="I540" t="s">
        <v>39</v>
      </c>
      <c r="J540" t="s">
        <v>179</v>
      </c>
      <c r="K540" s="1">
        <v>45028.025000000001</v>
      </c>
      <c r="L540" t="s">
        <v>41</v>
      </c>
      <c r="N540" s="2">
        <v>44991</v>
      </c>
      <c r="O540" s="2">
        <v>44991</v>
      </c>
      <c r="P540">
        <v>2</v>
      </c>
      <c r="Q540">
        <v>2</v>
      </c>
      <c r="R540">
        <v>2</v>
      </c>
      <c r="S540">
        <v>2</v>
      </c>
      <c r="T540">
        <v>100</v>
      </c>
      <c r="U540" s="1">
        <v>44991.40902777778</v>
      </c>
      <c r="V540" s="1">
        <v>45028.025000000001</v>
      </c>
      <c r="W540" t="s">
        <v>100</v>
      </c>
      <c r="Z540" s="13">
        <f t="shared" si="68"/>
        <v>36.615972222221899</v>
      </c>
      <c r="AB540" t="s">
        <v>237</v>
      </c>
      <c r="AC540" t="s">
        <v>54</v>
      </c>
      <c r="AD540" t="s">
        <v>238</v>
      </c>
      <c r="AF540" t="s">
        <v>239</v>
      </c>
      <c r="AI540" s="2">
        <v>44991</v>
      </c>
      <c r="AJ540" t="s">
        <v>240</v>
      </c>
      <c r="AK540" t="s">
        <v>46</v>
      </c>
      <c r="AN540" s="24">
        <f t="shared" si="72"/>
        <v>1</v>
      </c>
      <c r="AP540" t="s">
        <v>2441</v>
      </c>
      <c r="AQ540" s="21">
        <v>45040.50277777778</v>
      </c>
      <c r="AR540" s="20">
        <v>2</v>
      </c>
      <c r="AS540" s="21">
        <v>44991</v>
      </c>
      <c r="AT540" s="21">
        <f t="shared" si="69"/>
        <v>44991.333333333336</v>
      </c>
      <c r="AU540" s="21">
        <f t="shared" si="66"/>
        <v>44991.416666666672</v>
      </c>
      <c r="AV540" s="21">
        <v>45028.025000000001</v>
      </c>
      <c r="AW540" s="1">
        <f t="shared" si="65"/>
        <v>44991.333333333336</v>
      </c>
      <c r="AX540">
        <v>7.1006944444452529</v>
      </c>
      <c r="BA540">
        <f t="shared" si="70"/>
        <v>8.3333333333333329E-2</v>
      </c>
      <c r="BB540">
        <v>2</v>
      </c>
      <c r="BC540">
        <f t="shared" si="71"/>
        <v>20000</v>
      </c>
    </row>
    <row r="541" spans="1:55" x14ac:dyDescent="0.25">
      <c r="A541">
        <v>51135</v>
      </c>
      <c r="B541" t="s">
        <v>35</v>
      </c>
      <c r="C541" t="s">
        <v>36</v>
      </c>
      <c r="E541" t="str">
        <f t="shared" si="67"/>
        <v>EI-</v>
      </c>
      <c r="F541" t="s">
        <v>20</v>
      </c>
      <c r="G541" t="s">
        <v>37</v>
      </c>
      <c r="H541" t="s">
        <v>2018</v>
      </c>
      <c r="I541" t="s">
        <v>39</v>
      </c>
      <c r="J541" t="s">
        <v>50</v>
      </c>
      <c r="K541" s="1">
        <v>45212.51666666667</v>
      </c>
      <c r="L541" t="s">
        <v>41</v>
      </c>
      <c r="N541" s="2">
        <v>45182</v>
      </c>
      <c r="O541" s="2">
        <v>45182</v>
      </c>
      <c r="P541">
        <v>2</v>
      </c>
      <c r="Q541">
        <v>2</v>
      </c>
      <c r="R541">
        <v>2</v>
      </c>
      <c r="S541">
        <v>2</v>
      </c>
      <c r="T541">
        <v>100</v>
      </c>
      <c r="U541" s="1">
        <v>45174.772222222222</v>
      </c>
      <c r="V541" s="1">
        <v>45212.51666666667</v>
      </c>
      <c r="W541" t="s">
        <v>50</v>
      </c>
      <c r="Z541" s="13">
        <f t="shared" si="68"/>
        <v>37.744444444448163</v>
      </c>
      <c r="AB541" t="s">
        <v>200</v>
      </c>
      <c r="AC541">
        <v>633713</v>
      </c>
      <c r="AD541" t="s">
        <v>1852</v>
      </c>
      <c r="AF541" t="s">
        <v>756</v>
      </c>
      <c r="AI541" s="2">
        <v>45174</v>
      </c>
      <c r="AJ541" t="s">
        <v>178</v>
      </c>
      <c r="AK541" t="s">
        <v>46</v>
      </c>
      <c r="AN541" s="24">
        <f t="shared" si="72"/>
        <v>1</v>
      </c>
      <c r="AP541" t="s">
        <v>2444</v>
      </c>
      <c r="AQ541" s="21">
        <v>45083.504166666666</v>
      </c>
      <c r="AR541" s="20">
        <v>2</v>
      </c>
      <c r="AS541" s="21">
        <v>45182</v>
      </c>
      <c r="AT541" s="21">
        <f t="shared" si="69"/>
        <v>45182.333333333336</v>
      </c>
      <c r="AU541" s="21">
        <f t="shared" si="66"/>
        <v>45182.416666666672</v>
      </c>
      <c r="AV541" s="21">
        <v>45212.51666666667</v>
      </c>
      <c r="AW541" s="1">
        <f t="shared" si="65"/>
        <v>45182.333333333336</v>
      </c>
      <c r="AX541">
        <v>7.1215277777810115</v>
      </c>
      <c r="BA541">
        <f t="shared" si="70"/>
        <v>8.3333333333333329E-2</v>
      </c>
      <c r="BB541">
        <v>2</v>
      </c>
      <c r="BC541">
        <f t="shared" si="71"/>
        <v>20000</v>
      </c>
    </row>
    <row r="542" spans="1:55" x14ac:dyDescent="0.25">
      <c r="A542">
        <v>47434</v>
      </c>
      <c r="B542" t="s">
        <v>35</v>
      </c>
      <c r="C542" t="s">
        <v>36</v>
      </c>
      <c r="E542" t="str">
        <f t="shared" si="67"/>
        <v>RE-</v>
      </c>
      <c r="F542" t="s">
        <v>20</v>
      </c>
      <c r="G542" t="s">
        <v>37</v>
      </c>
      <c r="H542" t="s">
        <v>1620</v>
      </c>
      <c r="I542" t="s">
        <v>39</v>
      </c>
      <c r="J542" t="s">
        <v>239</v>
      </c>
      <c r="K542" s="1">
        <v>45145.56527777778</v>
      </c>
      <c r="L542" t="s">
        <v>41</v>
      </c>
      <c r="N542" s="2">
        <v>45107</v>
      </c>
      <c r="O542" s="2">
        <v>45121</v>
      </c>
      <c r="R542">
        <v>2</v>
      </c>
      <c r="S542">
        <v>2</v>
      </c>
      <c r="T542">
        <v>100</v>
      </c>
      <c r="U542" s="1">
        <v>45107.814583333333</v>
      </c>
      <c r="V542" s="1">
        <v>45145.56527777778</v>
      </c>
      <c r="W542" t="s">
        <v>185</v>
      </c>
      <c r="Z542" s="13">
        <f t="shared" si="68"/>
        <v>37.750694444446708</v>
      </c>
      <c r="AB542" t="s">
        <v>289</v>
      </c>
      <c r="AC542">
        <v>633636</v>
      </c>
      <c r="AD542" t="s">
        <v>403</v>
      </c>
      <c r="AF542" t="s">
        <v>179</v>
      </c>
      <c r="AI542" s="2">
        <v>45107</v>
      </c>
      <c r="AJ542" t="s">
        <v>290</v>
      </c>
      <c r="AK542" t="s">
        <v>46</v>
      </c>
      <c r="AN542" s="24">
        <f t="shared" si="72"/>
        <v>1</v>
      </c>
      <c r="AP542" t="s">
        <v>2441</v>
      </c>
      <c r="AQ542" s="21">
        <v>45133.693749999999</v>
      </c>
      <c r="AR542" s="20">
        <v>2</v>
      </c>
      <c r="AS542" s="21">
        <v>45107</v>
      </c>
      <c r="AT542" s="21">
        <f t="shared" si="69"/>
        <v>45107.333333333336</v>
      </c>
      <c r="AU542" s="21">
        <f t="shared" si="66"/>
        <v>45107.416666666672</v>
      </c>
      <c r="AV542" s="21">
        <v>45145.56527777778</v>
      </c>
      <c r="AW542" s="1">
        <f t="shared" si="65"/>
        <v>45107.333333333336</v>
      </c>
      <c r="AX542">
        <v>7.132638888891961</v>
      </c>
      <c r="BA542">
        <f t="shared" si="70"/>
        <v>8.3333333333333329E-2</v>
      </c>
      <c r="BB542">
        <v>2</v>
      </c>
      <c r="BC542">
        <f t="shared" si="71"/>
        <v>20000</v>
      </c>
    </row>
    <row r="543" spans="1:55" x14ac:dyDescent="0.25">
      <c r="A543">
        <v>48630</v>
      </c>
      <c r="B543" t="s">
        <v>35</v>
      </c>
      <c r="C543" t="s">
        <v>36</v>
      </c>
      <c r="E543" t="str">
        <f t="shared" si="67"/>
        <v>RE-</v>
      </c>
      <c r="F543" t="s">
        <v>20</v>
      </c>
      <c r="G543" t="s">
        <v>37</v>
      </c>
      <c r="H543" t="s">
        <v>1784</v>
      </c>
      <c r="I543" t="s">
        <v>39</v>
      </c>
      <c r="J543" t="s">
        <v>100</v>
      </c>
      <c r="K543" s="1">
        <v>45169.302777777775</v>
      </c>
      <c r="L543" t="s">
        <v>41</v>
      </c>
      <c r="N543" s="2">
        <v>45135</v>
      </c>
      <c r="O543" s="2">
        <v>45135</v>
      </c>
      <c r="P543">
        <v>2</v>
      </c>
      <c r="Q543">
        <v>2</v>
      </c>
      <c r="R543">
        <v>2</v>
      </c>
      <c r="S543">
        <v>2</v>
      </c>
      <c r="T543">
        <v>100</v>
      </c>
      <c r="U543" s="1">
        <v>45131.400694444441</v>
      </c>
      <c r="V543" s="1">
        <v>45169.302777777775</v>
      </c>
      <c r="W543" t="s">
        <v>100</v>
      </c>
      <c r="Z543" s="13">
        <f t="shared" si="68"/>
        <v>37.902083333334303</v>
      </c>
      <c r="AB543" t="s">
        <v>1785</v>
      </c>
      <c r="AC543">
        <v>633302</v>
      </c>
      <c r="AD543" t="s">
        <v>1082</v>
      </c>
      <c r="AI543" s="2">
        <v>45131</v>
      </c>
      <c r="AJ543" t="s">
        <v>110</v>
      </c>
      <c r="AK543" t="s">
        <v>46</v>
      </c>
      <c r="AN543" s="24">
        <f t="shared" si="72"/>
        <v>1</v>
      </c>
      <c r="AP543" t="s">
        <v>2441</v>
      </c>
      <c r="AQ543" s="21">
        <v>45126.532638888886</v>
      </c>
      <c r="AR543" s="20">
        <v>2</v>
      </c>
      <c r="AS543" s="21">
        <v>45135</v>
      </c>
      <c r="AT543" s="21">
        <f t="shared" si="69"/>
        <v>45135.333333333336</v>
      </c>
      <c r="AU543" s="21">
        <f t="shared" si="66"/>
        <v>45135.416666666672</v>
      </c>
      <c r="AV543" s="21">
        <v>45169.302777777775</v>
      </c>
      <c r="AW543" s="1">
        <f t="shared" si="65"/>
        <v>45135.333333333336</v>
      </c>
      <c r="AX543">
        <v>7.1340277777781012</v>
      </c>
      <c r="BA543">
        <f t="shared" si="70"/>
        <v>8.3333333333333329E-2</v>
      </c>
      <c r="BB543">
        <v>2</v>
      </c>
      <c r="BC543">
        <f t="shared" si="71"/>
        <v>20000</v>
      </c>
    </row>
    <row r="544" spans="1:55" hidden="1" x14ac:dyDescent="0.25">
      <c r="A544">
        <v>44249</v>
      </c>
      <c r="B544" t="s">
        <v>35</v>
      </c>
      <c r="C544" t="s">
        <v>36</v>
      </c>
      <c r="E544" t="str">
        <f t="shared" si="67"/>
        <v>EI-</v>
      </c>
      <c r="F544" t="s">
        <v>20</v>
      </c>
      <c r="G544" t="s">
        <v>37</v>
      </c>
      <c r="H544" t="s">
        <v>1095</v>
      </c>
      <c r="I544" t="s">
        <v>39</v>
      </c>
      <c r="J544" t="s">
        <v>159</v>
      </c>
      <c r="K544" s="1">
        <v>45079.551388888889</v>
      </c>
      <c r="L544" t="s">
        <v>41</v>
      </c>
      <c r="N544" s="2">
        <v>45041</v>
      </c>
      <c r="P544">
        <v>2</v>
      </c>
      <c r="Q544">
        <v>2</v>
      </c>
      <c r="R544">
        <v>2</v>
      </c>
      <c r="S544">
        <v>2</v>
      </c>
      <c r="T544">
        <v>100</v>
      </c>
      <c r="U544" s="1">
        <v>45041.640972222223</v>
      </c>
      <c r="V544" s="1">
        <v>45079.551388888889</v>
      </c>
      <c r="W544" t="s">
        <v>159</v>
      </c>
      <c r="Z544" s="13">
        <f t="shared" si="68"/>
        <v>37.910416666665697</v>
      </c>
      <c r="AB544" t="s">
        <v>157</v>
      </c>
      <c r="AC544">
        <v>633744</v>
      </c>
      <c r="AD544" t="s">
        <v>143</v>
      </c>
      <c r="AF544" t="s">
        <v>92</v>
      </c>
      <c r="AI544" s="2">
        <v>45041</v>
      </c>
      <c r="AJ544" t="s">
        <v>123</v>
      </c>
      <c r="AK544" t="s">
        <v>46</v>
      </c>
      <c r="AN544" s="24">
        <f t="shared" si="72"/>
        <v>1</v>
      </c>
      <c r="AP544" t="s">
        <v>2441</v>
      </c>
      <c r="AQ544" s="21">
        <v>45157.539583333331</v>
      </c>
      <c r="AR544" s="20">
        <v>2</v>
      </c>
      <c r="AS544" s="21">
        <v>45041</v>
      </c>
      <c r="AT544" s="21">
        <f t="shared" si="69"/>
        <v>45041.333333333336</v>
      </c>
      <c r="AU544" s="21">
        <f t="shared" si="66"/>
        <v>45041.416666666672</v>
      </c>
      <c r="AV544" s="21">
        <v>45079.551388888889</v>
      </c>
      <c r="AW544" s="1">
        <f t="shared" si="65"/>
        <v>45041.333333333336</v>
      </c>
      <c r="AX544">
        <v>7.1416666666700621</v>
      </c>
      <c r="BA544">
        <f t="shared" si="70"/>
        <v>8.3333333333333329E-2</v>
      </c>
      <c r="BB544">
        <v>2</v>
      </c>
      <c r="BC544">
        <f t="shared" si="71"/>
        <v>20000</v>
      </c>
    </row>
    <row r="545" spans="1:55" x14ac:dyDescent="0.25">
      <c r="A545">
        <v>41772</v>
      </c>
      <c r="B545" t="s">
        <v>35</v>
      </c>
      <c r="C545" t="s">
        <v>36</v>
      </c>
      <c r="E545" t="str">
        <f t="shared" si="67"/>
        <v>RE-</v>
      </c>
      <c r="F545" t="s">
        <v>20</v>
      </c>
      <c r="G545" t="s">
        <v>51</v>
      </c>
      <c r="H545" t="s">
        <v>227</v>
      </c>
      <c r="I545" t="s">
        <v>39</v>
      </c>
      <c r="J545" t="s">
        <v>179</v>
      </c>
      <c r="K545" s="1">
        <v>45030.872916666667</v>
      </c>
      <c r="L545" t="s">
        <v>41</v>
      </c>
      <c r="N545" s="2">
        <v>44993</v>
      </c>
      <c r="O545" s="2">
        <v>44993</v>
      </c>
      <c r="P545">
        <v>2</v>
      </c>
      <c r="Q545">
        <v>2</v>
      </c>
      <c r="R545">
        <v>2</v>
      </c>
      <c r="S545">
        <v>2</v>
      </c>
      <c r="T545">
        <v>100</v>
      </c>
      <c r="U545" s="1">
        <v>44992.370833333334</v>
      </c>
      <c r="V545" s="1">
        <v>45030.872916666667</v>
      </c>
      <c r="W545" t="s">
        <v>100</v>
      </c>
      <c r="Z545" s="13">
        <f t="shared" si="68"/>
        <v>38.502083333332848</v>
      </c>
      <c r="AB545" t="s">
        <v>228</v>
      </c>
      <c r="AC545">
        <v>633988</v>
      </c>
      <c r="AD545" t="s">
        <v>229</v>
      </c>
      <c r="AI545" s="2">
        <v>44992</v>
      </c>
      <c r="AJ545" t="s">
        <v>230</v>
      </c>
      <c r="AK545" t="s">
        <v>46</v>
      </c>
      <c r="AN545" s="24">
        <f t="shared" si="72"/>
        <v>1</v>
      </c>
      <c r="AP545" t="s">
        <v>2441</v>
      </c>
      <c r="AQ545" s="21">
        <v>44970.535416666666</v>
      </c>
      <c r="AR545" s="20">
        <v>2</v>
      </c>
      <c r="AS545" s="21">
        <v>44993</v>
      </c>
      <c r="AT545" s="21">
        <f t="shared" si="69"/>
        <v>44993.333333333336</v>
      </c>
      <c r="AU545" s="21">
        <f t="shared" si="66"/>
        <v>44993.416666666672</v>
      </c>
      <c r="AV545" s="21">
        <v>45030.872916666667</v>
      </c>
      <c r="AW545" s="1">
        <f t="shared" si="65"/>
        <v>44993.333333333336</v>
      </c>
      <c r="AX545">
        <v>7.1604166666656965</v>
      </c>
      <c r="BA545">
        <f t="shared" si="70"/>
        <v>8.3333333333333329E-2</v>
      </c>
      <c r="BB545">
        <v>2</v>
      </c>
      <c r="BC545">
        <f t="shared" si="71"/>
        <v>20000</v>
      </c>
    </row>
    <row r="546" spans="1:55" x14ac:dyDescent="0.25">
      <c r="A546">
        <v>47357</v>
      </c>
      <c r="B546" t="s">
        <v>35</v>
      </c>
      <c r="C546" t="s">
        <v>36</v>
      </c>
      <c r="E546" t="str">
        <f t="shared" si="67"/>
        <v>RE-</v>
      </c>
      <c r="F546" t="s">
        <v>20</v>
      </c>
      <c r="G546" t="s">
        <v>37</v>
      </c>
      <c r="H546" t="s">
        <v>688</v>
      </c>
      <c r="I546" t="s">
        <v>39</v>
      </c>
      <c r="J546" t="s">
        <v>239</v>
      </c>
      <c r="K546" s="1">
        <v>45145.626388888886</v>
      </c>
      <c r="L546" t="s">
        <v>41</v>
      </c>
      <c r="N546" s="2">
        <v>45106</v>
      </c>
      <c r="O546" s="2">
        <v>45110</v>
      </c>
      <c r="R546">
        <v>2</v>
      </c>
      <c r="S546">
        <v>2</v>
      </c>
      <c r="T546">
        <v>100</v>
      </c>
      <c r="U546" s="1">
        <v>45106.863194444442</v>
      </c>
      <c r="V546" s="1">
        <v>45145.574999999997</v>
      </c>
      <c r="W546" t="s">
        <v>185</v>
      </c>
      <c r="Z546" s="13">
        <f t="shared" si="68"/>
        <v>38.711805555554747</v>
      </c>
      <c r="AB546" t="s">
        <v>374</v>
      </c>
      <c r="AC546">
        <v>633738</v>
      </c>
      <c r="AD546" t="s">
        <v>375</v>
      </c>
      <c r="AI546" s="2">
        <v>45106</v>
      </c>
      <c r="AJ546" t="s">
        <v>375</v>
      </c>
      <c r="AK546" t="s">
        <v>46</v>
      </c>
      <c r="AN546" s="24">
        <f t="shared" si="72"/>
        <v>1</v>
      </c>
      <c r="AP546" t="s">
        <v>2441</v>
      </c>
      <c r="AQ546" s="21">
        <v>45128.419444444444</v>
      </c>
      <c r="AR546" s="20">
        <v>2</v>
      </c>
      <c r="AS546" s="21">
        <v>45106</v>
      </c>
      <c r="AT546" s="21">
        <f t="shared" si="69"/>
        <v>45106.333333333336</v>
      </c>
      <c r="AU546" s="21">
        <f t="shared" si="66"/>
        <v>45106.416666666672</v>
      </c>
      <c r="AV546" s="21">
        <v>45145.574999999997</v>
      </c>
      <c r="AW546" s="1">
        <f t="shared" si="65"/>
        <v>45106.333333333336</v>
      </c>
      <c r="AX546">
        <v>7.1701388888905058</v>
      </c>
      <c r="BA546">
        <f t="shared" si="70"/>
        <v>8.3333333333333329E-2</v>
      </c>
      <c r="BB546">
        <v>2</v>
      </c>
      <c r="BC546">
        <f t="shared" si="71"/>
        <v>20000</v>
      </c>
    </row>
    <row r="547" spans="1:55" x14ac:dyDescent="0.25">
      <c r="A547">
        <v>47359</v>
      </c>
      <c r="B547" t="s">
        <v>35</v>
      </c>
      <c r="C547" t="s">
        <v>36</v>
      </c>
      <c r="E547" t="str">
        <f t="shared" si="67"/>
        <v>RE-</v>
      </c>
      <c r="F547" t="s">
        <v>20</v>
      </c>
      <c r="G547" t="s">
        <v>37</v>
      </c>
      <c r="H547" t="s">
        <v>779</v>
      </c>
      <c r="I547" t="s">
        <v>39</v>
      </c>
      <c r="J547" t="s">
        <v>239</v>
      </c>
      <c r="K547" s="1">
        <v>45145.64166666667</v>
      </c>
      <c r="L547" t="s">
        <v>41</v>
      </c>
      <c r="N547" s="2">
        <v>45106</v>
      </c>
      <c r="O547" s="2">
        <v>45110</v>
      </c>
      <c r="R547">
        <v>2</v>
      </c>
      <c r="S547">
        <v>2</v>
      </c>
      <c r="T547">
        <v>100</v>
      </c>
      <c r="U547" s="1">
        <v>45106.867361111108</v>
      </c>
      <c r="V547" s="1">
        <v>45145.606249999997</v>
      </c>
      <c r="W547" t="s">
        <v>185</v>
      </c>
      <c r="Z547" s="13">
        <f t="shared" si="68"/>
        <v>38.738888888889051</v>
      </c>
      <c r="AB547" t="s">
        <v>232</v>
      </c>
      <c r="AC547">
        <v>633466</v>
      </c>
      <c r="AD547" t="s">
        <v>573</v>
      </c>
      <c r="AI547" s="2">
        <v>45106</v>
      </c>
      <c r="AJ547" t="s">
        <v>1323</v>
      </c>
      <c r="AK547" t="s">
        <v>46</v>
      </c>
      <c r="AN547" s="24">
        <f t="shared" si="72"/>
        <v>1</v>
      </c>
      <c r="AP547" t="s">
        <v>2444</v>
      </c>
      <c r="AQ547" s="21">
        <v>45049.624305555553</v>
      </c>
      <c r="AR547" s="20">
        <v>2</v>
      </c>
      <c r="AS547" s="21">
        <v>45106</v>
      </c>
      <c r="AT547" s="21">
        <f t="shared" si="69"/>
        <v>45106.333333333336</v>
      </c>
      <c r="AU547" s="21">
        <f t="shared" si="66"/>
        <v>45106.416666666672</v>
      </c>
      <c r="AV547" s="21">
        <v>45145.606249999997</v>
      </c>
      <c r="AW547" s="1">
        <f t="shared" si="65"/>
        <v>45106.333333333336</v>
      </c>
      <c r="AX547">
        <v>7.1965277777781012</v>
      </c>
      <c r="BA547">
        <f t="shared" si="70"/>
        <v>8.3333333333333329E-2</v>
      </c>
      <c r="BB547">
        <v>2</v>
      </c>
      <c r="BC547">
        <f t="shared" si="71"/>
        <v>20000</v>
      </c>
    </row>
    <row r="548" spans="1:55" x14ac:dyDescent="0.25">
      <c r="A548">
        <v>47355</v>
      </c>
      <c r="B548" t="s">
        <v>35</v>
      </c>
      <c r="C548" t="s">
        <v>36</v>
      </c>
      <c r="E548" t="str">
        <f t="shared" si="67"/>
        <v>RE-</v>
      </c>
      <c r="F548" t="s">
        <v>20</v>
      </c>
      <c r="G548" t="s">
        <v>37</v>
      </c>
      <c r="H548" t="s">
        <v>1611</v>
      </c>
      <c r="I548" t="s">
        <v>39</v>
      </c>
      <c r="J548" t="s">
        <v>239</v>
      </c>
      <c r="K548" s="1">
        <v>45145.642361111109</v>
      </c>
      <c r="L548" t="s">
        <v>41</v>
      </c>
      <c r="N548" s="2">
        <v>45106</v>
      </c>
      <c r="O548" s="2">
        <v>45116</v>
      </c>
      <c r="R548">
        <v>2</v>
      </c>
      <c r="S548">
        <v>2</v>
      </c>
      <c r="T548">
        <v>100</v>
      </c>
      <c r="U548" s="1">
        <v>45106.854861111111</v>
      </c>
      <c r="V548" s="1">
        <v>45145.607638888891</v>
      </c>
      <c r="W548" t="s">
        <v>185</v>
      </c>
      <c r="Z548" s="13">
        <f t="shared" si="68"/>
        <v>38.752777777779556</v>
      </c>
      <c r="AB548" t="s">
        <v>374</v>
      </c>
      <c r="AC548">
        <v>633738</v>
      </c>
      <c r="AD548" t="s">
        <v>427</v>
      </c>
      <c r="AI548" s="2">
        <v>45106</v>
      </c>
      <c r="AJ548" t="s">
        <v>375</v>
      </c>
      <c r="AK548" t="s">
        <v>46</v>
      </c>
      <c r="AN548" s="24">
        <f t="shared" si="72"/>
        <v>1</v>
      </c>
      <c r="AP548" t="s">
        <v>2441</v>
      </c>
      <c r="AQ548" s="21">
        <v>45028.48541666667</v>
      </c>
      <c r="AR548" s="20">
        <v>2</v>
      </c>
      <c r="AS548" s="21">
        <v>45106</v>
      </c>
      <c r="AT548" s="21">
        <f t="shared" si="69"/>
        <v>45106.333333333336</v>
      </c>
      <c r="AU548" s="21">
        <f t="shared" si="66"/>
        <v>45106.416666666672</v>
      </c>
      <c r="AV548" s="21">
        <v>45145.607638888891</v>
      </c>
      <c r="AW548" s="1">
        <f t="shared" si="65"/>
        <v>45106.333333333336</v>
      </c>
      <c r="AX548">
        <v>7.2124999999941792</v>
      </c>
      <c r="BA548">
        <f t="shared" si="70"/>
        <v>8.3333333333333329E-2</v>
      </c>
      <c r="BB548">
        <v>2</v>
      </c>
      <c r="BC548">
        <f t="shared" si="71"/>
        <v>20000</v>
      </c>
    </row>
    <row r="549" spans="1:55" x14ac:dyDescent="0.25">
      <c r="A549">
        <v>47342</v>
      </c>
      <c r="B549" t="s">
        <v>35</v>
      </c>
      <c r="C549" t="s">
        <v>36</v>
      </c>
      <c r="E549" t="str">
        <f t="shared" si="67"/>
        <v>RE-</v>
      </c>
      <c r="F549" t="s">
        <v>20</v>
      </c>
      <c r="G549" t="s">
        <v>37</v>
      </c>
      <c r="H549" t="s">
        <v>1609</v>
      </c>
      <c r="I549" t="s">
        <v>39</v>
      </c>
      <c r="J549" t="s">
        <v>239</v>
      </c>
      <c r="K549" s="1">
        <v>45145.644444444442</v>
      </c>
      <c r="L549" t="s">
        <v>41</v>
      </c>
      <c r="N549" s="2">
        <v>45106</v>
      </c>
      <c r="O549" s="2">
        <v>45110</v>
      </c>
      <c r="R549">
        <v>2</v>
      </c>
      <c r="S549">
        <v>2</v>
      </c>
      <c r="T549">
        <v>100</v>
      </c>
      <c r="U549" s="1">
        <v>45106.806944444441</v>
      </c>
      <c r="V549" s="1">
        <v>45145.61041666667</v>
      </c>
      <c r="W549" t="s">
        <v>185</v>
      </c>
      <c r="Z549" s="13">
        <f t="shared" si="68"/>
        <v>38.803472222229175</v>
      </c>
      <c r="AB549" t="s">
        <v>714</v>
      </c>
      <c r="AC549">
        <v>633637</v>
      </c>
      <c r="AD549" t="s">
        <v>290</v>
      </c>
      <c r="AI549" s="2">
        <v>45106</v>
      </c>
      <c r="AJ549" t="s">
        <v>290</v>
      </c>
      <c r="AK549" t="s">
        <v>46</v>
      </c>
      <c r="AN549" s="24">
        <f t="shared" si="72"/>
        <v>1</v>
      </c>
      <c r="AP549" t="s">
        <v>2444</v>
      </c>
      <c r="AQ549" s="21">
        <v>45027.382638888892</v>
      </c>
      <c r="AR549" s="20">
        <v>2</v>
      </c>
      <c r="AS549" s="21">
        <v>45106</v>
      </c>
      <c r="AT549" s="21">
        <f t="shared" si="69"/>
        <v>45106.333333333336</v>
      </c>
      <c r="AU549" s="21">
        <f t="shared" si="66"/>
        <v>45106.416666666672</v>
      </c>
      <c r="AV549" s="21">
        <v>45145.61041666667</v>
      </c>
      <c r="AW549" s="1">
        <f t="shared" ref="AW549:AW612" si="73">IF(AS549="0",0,AS549+(8*1/24))</f>
        <v>45106.333333333336</v>
      </c>
      <c r="AX549">
        <v>7.2173611111065838</v>
      </c>
      <c r="BA549">
        <f t="shared" si="70"/>
        <v>8.3333333333333329E-2</v>
      </c>
      <c r="BB549">
        <v>2</v>
      </c>
      <c r="BC549">
        <f t="shared" si="71"/>
        <v>20000</v>
      </c>
    </row>
    <row r="550" spans="1:55" x14ac:dyDescent="0.25">
      <c r="A550">
        <v>44174</v>
      </c>
      <c r="B550" t="s">
        <v>35</v>
      </c>
      <c r="C550" t="s">
        <v>36</v>
      </c>
      <c r="E550" t="str">
        <f t="shared" si="67"/>
        <v>EI-</v>
      </c>
      <c r="F550" t="s">
        <v>20</v>
      </c>
      <c r="G550" t="s">
        <v>37</v>
      </c>
      <c r="H550" t="s">
        <v>597</v>
      </c>
      <c r="I550" t="s">
        <v>39</v>
      </c>
      <c r="J550" t="s">
        <v>159</v>
      </c>
      <c r="K550" s="1">
        <v>45079.54791666667</v>
      </c>
      <c r="L550" t="s">
        <v>41</v>
      </c>
      <c r="N550" s="2">
        <v>45040</v>
      </c>
      <c r="O550" s="2">
        <v>45040</v>
      </c>
      <c r="P550">
        <v>2</v>
      </c>
      <c r="Q550">
        <v>2</v>
      </c>
      <c r="R550">
        <v>2</v>
      </c>
      <c r="S550">
        <v>2</v>
      </c>
      <c r="T550">
        <v>100</v>
      </c>
      <c r="U550" s="1">
        <v>45040.614583333336</v>
      </c>
      <c r="V550" s="1">
        <v>45079.54791666667</v>
      </c>
      <c r="W550" t="s">
        <v>159</v>
      </c>
      <c r="Z550" s="13">
        <f t="shared" si="68"/>
        <v>38.933333333334303</v>
      </c>
      <c r="AB550" t="s">
        <v>157</v>
      </c>
      <c r="AC550">
        <v>633744</v>
      </c>
      <c r="AD550" t="s">
        <v>1084</v>
      </c>
      <c r="AF550" t="s">
        <v>92</v>
      </c>
      <c r="AI550" s="2">
        <v>45040</v>
      </c>
      <c r="AJ550" t="s">
        <v>123</v>
      </c>
      <c r="AK550" t="s">
        <v>46</v>
      </c>
      <c r="AN550" s="24">
        <f t="shared" si="72"/>
        <v>1</v>
      </c>
      <c r="AP550" t="s">
        <v>2444</v>
      </c>
      <c r="AQ550" s="21">
        <v>45062.820833333331</v>
      </c>
      <c r="AR550" s="20">
        <v>2</v>
      </c>
      <c r="AS550" s="21">
        <v>45040</v>
      </c>
      <c r="AT550" s="21">
        <f t="shared" si="69"/>
        <v>45040.333333333336</v>
      </c>
      <c r="AU550" s="21">
        <f t="shared" si="66"/>
        <v>45040.416666666672</v>
      </c>
      <c r="AV550" s="21">
        <v>45079.54791666667</v>
      </c>
      <c r="AW550" s="1">
        <f t="shared" si="73"/>
        <v>45040.333333333336</v>
      </c>
      <c r="AX550">
        <v>7.2236111111124046</v>
      </c>
      <c r="BA550">
        <f t="shared" si="70"/>
        <v>8.3333333333333329E-2</v>
      </c>
      <c r="BB550">
        <v>2</v>
      </c>
      <c r="BC550">
        <f t="shared" si="71"/>
        <v>20000</v>
      </c>
    </row>
    <row r="551" spans="1:55" x14ac:dyDescent="0.25">
      <c r="A551">
        <v>43716</v>
      </c>
      <c r="B551" t="s">
        <v>35</v>
      </c>
      <c r="C551" t="s">
        <v>36</v>
      </c>
      <c r="E551" t="str">
        <f t="shared" si="67"/>
        <v>RE-</v>
      </c>
      <c r="F551" t="s">
        <v>20</v>
      </c>
      <c r="G551" t="s">
        <v>47</v>
      </c>
      <c r="H551" t="s">
        <v>1009</v>
      </c>
      <c r="I551" t="s">
        <v>39</v>
      </c>
      <c r="J551" t="s">
        <v>118</v>
      </c>
      <c r="K551" s="1">
        <v>45070.043749999997</v>
      </c>
      <c r="L551" t="s">
        <v>41</v>
      </c>
      <c r="N551" s="2">
        <v>45065</v>
      </c>
      <c r="O551" s="2">
        <v>45065</v>
      </c>
      <c r="P551">
        <v>2</v>
      </c>
      <c r="Q551">
        <v>2</v>
      </c>
      <c r="R551">
        <v>2</v>
      </c>
      <c r="S551">
        <v>2</v>
      </c>
      <c r="T551">
        <v>100</v>
      </c>
      <c r="U551" s="1">
        <v>45030.506249999999</v>
      </c>
      <c r="V551" s="1">
        <v>45070.043749999997</v>
      </c>
      <c r="W551" t="s">
        <v>100</v>
      </c>
      <c r="Z551" s="13">
        <f t="shared" si="68"/>
        <v>39.537499999998545</v>
      </c>
      <c r="AB551" t="s">
        <v>1010</v>
      </c>
      <c r="AC551">
        <v>633658</v>
      </c>
      <c r="AD551" t="s">
        <v>177</v>
      </c>
      <c r="AF551" t="s">
        <v>179</v>
      </c>
      <c r="AI551" s="2">
        <v>45030</v>
      </c>
      <c r="AJ551" t="s">
        <v>256</v>
      </c>
      <c r="AK551" t="s">
        <v>46</v>
      </c>
      <c r="AN551" s="24">
        <f t="shared" si="72"/>
        <v>1</v>
      </c>
      <c r="AP551" t="s">
        <v>2444</v>
      </c>
      <c r="AQ551" s="21">
        <v>45062.793055555558</v>
      </c>
      <c r="AR551" s="20">
        <v>2</v>
      </c>
      <c r="AS551" s="21">
        <v>45065</v>
      </c>
      <c r="AT551" s="21">
        <f t="shared" si="69"/>
        <v>45065.333333333336</v>
      </c>
      <c r="AU551" s="21">
        <f t="shared" si="66"/>
        <v>45065.416666666672</v>
      </c>
      <c r="AV551" s="21">
        <v>45070.043749999997</v>
      </c>
      <c r="AW551" s="1">
        <f t="shared" si="73"/>
        <v>45065.333333333336</v>
      </c>
      <c r="AX551">
        <v>7.2520833333328483</v>
      </c>
      <c r="BA551">
        <f t="shared" si="70"/>
        <v>8.3333333333333329E-2</v>
      </c>
      <c r="BB551">
        <v>2</v>
      </c>
      <c r="BC551">
        <f t="shared" si="71"/>
        <v>20000</v>
      </c>
    </row>
    <row r="552" spans="1:55" x14ac:dyDescent="0.25">
      <c r="A552">
        <v>47201</v>
      </c>
      <c r="B552" t="s">
        <v>35</v>
      </c>
      <c r="C552" t="s">
        <v>36</v>
      </c>
      <c r="E552" t="str">
        <f t="shared" si="67"/>
        <v>RE-</v>
      </c>
      <c r="F552" t="s">
        <v>20</v>
      </c>
      <c r="G552" t="s">
        <v>51</v>
      </c>
      <c r="H552" t="s">
        <v>1599</v>
      </c>
      <c r="I552" t="s">
        <v>39</v>
      </c>
      <c r="J552" t="s">
        <v>185</v>
      </c>
      <c r="K552" s="1">
        <v>45145.543055555558</v>
      </c>
      <c r="L552" t="s">
        <v>41</v>
      </c>
      <c r="N552" s="2">
        <v>45104</v>
      </c>
      <c r="O552" s="2">
        <v>45125</v>
      </c>
      <c r="R552">
        <v>2</v>
      </c>
      <c r="S552">
        <v>2</v>
      </c>
      <c r="T552">
        <v>100</v>
      </c>
      <c r="U552" s="1">
        <v>45104.672222222223</v>
      </c>
      <c r="V552" s="1">
        <v>45145.543055555558</v>
      </c>
      <c r="W552" t="s">
        <v>185</v>
      </c>
      <c r="Z552" s="13">
        <f t="shared" si="68"/>
        <v>40.870833333334303</v>
      </c>
      <c r="AB552" t="s">
        <v>824</v>
      </c>
      <c r="AC552">
        <v>635373</v>
      </c>
      <c r="AD552" t="s">
        <v>825</v>
      </c>
      <c r="AF552" t="s">
        <v>239</v>
      </c>
      <c r="AI552" s="2">
        <v>45104</v>
      </c>
      <c r="AJ552" t="s">
        <v>81</v>
      </c>
      <c r="AK552" t="s">
        <v>46</v>
      </c>
      <c r="AN552" s="24">
        <f t="shared" si="72"/>
        <v>1</v>
      </c>
      <c r="AP552" t="s">
        <v>2444</v>
      </c>
      <c r="AQ552" s="21">
        <v>45288.4</v>
      </c>
      <c r="AR552" s="20">
        <v>2</v>
      </c>
      <c r="AS552" s="21">
        <v>45104</v>
      </c>
      <c r="AT552" s="21">
        <f t="shared" si="69"/>
        <v>45104.333333333336</v>
      </c>
      <c r="AU552" s="21">
        <f t="shared" si="66"/>
        <v>45104.416666666672</v>
      </c>
      <c r="AV552" s="21">
        <v>45145.543055555558</v>
      </c>
      <c r="AW552" s="1">
        <f t="shared" si="73"/>
        <v>45104.333333333336</v>
      </c>
      <c r="AX552">
        <v>7.2958333333299379</v>
      </c>
      <c r="BA552">
        <f t="shared" si="70"/>
        <v>8.3333333333333329E-2</v>
      </c>
      <c r="BB552">
        <v>2</v>
      </c>
      <c r="BC552">
        <f t="shared" si="71"/>
        <v>20000</v>
      </c>
    </row>
    <row r="553" spans="1:55" x14ac:dyDescent="0.25">
      <c r="A553">
        <v>52388</v>
      </c>
      <c r="B553" t="s">
        <v>35</v>
      </c>
      <c r="C553" t="s">
        <v>36</v>
      </c>
      <c r="E553" t="str">
        <f t="shared" si="67"/>
        <v>RE-</v>
      </c>
      <c r="F553" t="s">
        <v>20</v>
      </c>
      <c r="G553" t="s">
        <v>37</v>
      </c>
      <c r="H553" t="s">
        <v>2159</v>
      </c>
      <c r="I553" t="s">
        <v>39</v>
      </c>
      <c r="J553" t="s">
        <v>185</v>
      </c>
      <c r="K553" s="1">
        <v>45239.44027777778</v>
      </c>
      <c r="L553" t="s">
        <v>41</v>
      </c>
      <c r="N553" s="2">
        <v>45198</v>
      </c>
      <c r="O553" s="2">
        <v>45198</v>
      </c>
      <c r="R553">
        <v>2</v>
      </c>
      <c r="S553">
        <v>2</v>
      </c>
      <c r="T553">
        <v>100</v>
      </c>
      <c r="U553" s="1">
        <v>45198.490277777775</v>
      </c>
      <c r="V553" s="1">
        <v>45239.436111111114</v>
      </c>
      <c r="W553" t="s">
        <v>239</v>
      </c>
      <c r="Z553" s="13">
        <f t="shared" si="68"/>
        <v>40.945833333338669</v>
      </c>
      <c r="AB553" t="s">
        <v>1194</v>
      </c>
      <c r="AC553">
        <v>633992</v>
      </c>
      <c r="AD553" t="s">
        <v>427</v>
      </c>
      <c r="AI553" s="2">
        <v>45198</v>
      </c>
      <c r="AJ553" t="s">
        <v>375</v>
      </c>
      <c r="AK553" t="s">
        <v>46</v>
      </c>
      <c r="AN553" s="24">
        <f t="shared" si="72"/>
        <v>1</v>
      </c>
      <c r="AP553" t="s">
        <v>2443</v>
      </c>
      <c r="AQ553" s="21">
        <v>45287.472916666666</v>
      </c>
      <c r="AR553" s="20">
        <v>2</v>
      </c>
      <c r="AS553" s="21">
        <v>45198</v>
      </c>
      <c r="AT553" s="21">
        <f t="shared" si="69"/>
        <v>45198.333333333336</v>
      </c>
      <c r="AU553" s="21">
        <f t="shared" si="66"/>
        <v>45198.416666666672</v>
      </c>
      <c r="AV553" s="21">
        <v>45239.436111111114</v>
      </c>
      <c r="AW553" s="1">
        <f t="shared" si="73"/>
        <v>45198.333333333336</v>
      </c>
      <c r="AX553">
        <v>7.3041666666686069</v>
      </c>
      <c r="BA553">
        <f t="shared" si="70"/>
        <v>8.3333333333333329E-2</v>
      </c>
      <c r="BB553">
        <v>2</v>
      </c>
      <c r="BC553">
        <f t="shared" si="71"/>
        <v>20000</v>
      </c>
    </row>
    <row r="554" spans="1:55" x14ac:dyDescent="0.25">
      <c r="A554">
        <v>52568</v>
      </c>
      <c r="B554" t="s">
        <v>35</v>
      </c>
      <c r="C554" t="s">
        <v>36</v>
      </c>
      <c r="E554" t="str">
        <f t="shared" si="67"/>
        <v>RE-</v>
      </c>
      <c r="F554" t="s">
        <v>20</v>
      </c>
      <c r="G554" t="s">
        <v>37</v>
      </c>
      <c r="H554" t="s">
        <v>1748</v>
      </c>
      <c r="I554" t="s">
        <v>39</v>
      </c>
      <c r="J554" t="s">
        <v>239</v>
      </c>
      <c r="K554" s="1">
        <v>45244.384027777778</v>
      </c>
      <c r="L554" t="s">
        <v>41</v>
      </c>
      <c r="N554" s="2">
        <v>45244</v>
      </c>
      <c r="O554" s="2">
        <v>45244</v>
      </c>
      <c r="R554">
        <v>2</v>
      </c>
      <c r="S554">
        <v>2</v>
      </c>
      <c r="T554">
        <v>100</v>
      </c>
      <c r="U554" s="1">
        <v>45202.75</v>
      </c>
      <c r="V554" s="1">
        <v>45244.384027777778</v>
      </c>
      <c r="W554" t="s">
        <v>239</v>
      </c>
      <c r="Z554" s="13">
        <f t="shared" si="68"/>
        <v>41.634027777778101</v>
      </c>
      <c r="AB554" t="s">
        <v>1159</v>
      </c>
      <c r="AC554" t="s">
        <v>54</v>
      </c>
      <c r="AD554" t="s">
        <v>1160</v>
      </c>
      <c r="AI554" s="2">
        <v>45202</v>
      </c>
      <c r="AJ554" t="s">
        <v>1160</v>
      </c>
      <c r="AK554" t="s">
        <v>46</v>
      </c>
      <c r="AN554" s="24" t="str">
        <f t="shared" si="72"/>
        <v xml:space="preserve"> </v>
      </c>
      <c r="AP554" t="s">
        <v>2444</v>
      </c>
      <c r="AQ554" s="21">
        <v>45049.515277777777</v>
      </c>
      <c r="AR554" s="20">
        <v>2</v>
      </c>
      <c r="AS554" s="21">
        <v>45244</v>
      </c>
      <c r="AT554" s="21">
        <f t="shared" si="69"/>
        <v>45244.333333333336</v>
      </c>
      <c r="AU554" s="21">
        <f t="shared" si="66"/>
        <v>45244.416666666672</v>
      </c>
      <c r="AV554" s="21">
        <v>45244.384027777778</v>
      </c>
      <c r="AW554" s="1">
        <f t="shared" si="73"/>
        <v>45244.333333333336</v>
      </c>
      <c r="AX554">
        <v>7.3076388888875954</v>
      </c>
      <c r="BA554">
        <f t="shared" si="70"/>
        <v>8.3333333333333329E-2</v>
      </c>
      <c r="BB554">
        <v>2</v>
      </c>
      <c r="BC554">
        <f t="shared" si="71"/>
        <v>20000</v>
      </c>
    </row>
    <row r="555" spans="1:55" x14ac:dyDescent="0.25">
      <c r="A555">
        <v>39892</v>
      </c>
      <c r="B555" t="s">
        <v>35</v>
      </c>
      <c r="C555" t="s">
        <v>36</v>
      </c>
      <c r="E555" t="str">
        <f t="shared" si="67"/>
        <v>EI-</v>
      </c>
      <c r="F555" t="s">
        <v>20</v>
      </c>
      <c r="G555" t="s">
        <v>37</v>
      </c>
      <c r="H555" t="s">
        <v>602</v>
      </c>
      <c r="I555" t="s">
        <v>39</v>
      </c>
      <c r="J555" t="s">
        <v>159</v>
      </c>
      <c r="K555" s="1">
        <v>44980.395138888889</v>
      </c>
      <c r="L555" t="s">
        <v>41</v>
      </c>
      <c r="N555" s="2">
        <v>44938</v>
      </c>
      <c r="O555" s="2">
        <v>44938</v>
      </c>
      <c r="P555">
        <v>2</v>
      </c>
      <c r="Q555">
        <v>2</v>
      </c>
      <c r="R555">
        <v>2</v>
      </c>
      <c r="S555">
        <v>2</v>
      </c>
      <c r="T555">
        <v>100</v>
      </c>
      <c r="U555" s="1">
        <v>44938.627083333333</v>
      </c>
      <c r="V555" s="1">
        <v>44980.395138888889</v>
      </c>
      <c r="W555" t="s">
        <v>159</v>
      </c>
      <c r="Z555" s="13">
        <f t="shared" si="68"/>
        <v>41.768055555556202</v>
      </c>
      <c r="AB555" t="s">
        <v>160</v>
      </c>
      <c r="AC555">
        <v>633687</v>
      </c>
      <c r="AD555" t="s">
        <v>161</v>
      </c>
      <c r="AF555" t="s">
        <v>92</v>
      </c>
      <c r="AI555" s="2">
        <v>44938</v>
      </c>
      <c r="AJ555" t="s">
        <v>161</v>
      </c>
      <c r="AK555" t="s">
        <v>46</v>
      </c>
      <c r="AN555" s="24">
        <f t="shared" si="72"/>
        <v>1</v>
      </c>
      <c r="AP555" t="s">
        <v>2442</v>
      </c>
      <c r="AQ555" s="21">
        <v>44978.463888888888</v>
      </c>
      <c r="AR555" s="20">
        <v>2</v>
      </c>
      <c r="AS555" s="21">
        <v>44938</v>
      </c>
      <c r="AT555" s="21">
        <f t="shared" si="69"/>
        <v>44938.333333333336</v>
      </c>
      <c r="AU555" s="21">
        <f t="shared" si="66"/>
        <v>44938.416666666672</v>
      </c>
      <c r="AV555" s="21">
        <v>44980.395138888889</v>
      </c>
      <c r="AW555" s="1">
        <f t="shared" si="73"/>
        <v>44938.333333333336</v>
      </c>
      <c r="AX555">
        <v>7.320138888891961</v>
      </c>
      <c r="BA555">
        <f t="shared" si="70"/>
        <v>8.3333333333333329E-2</v>
      </c>
      <c r="BB555">
        <v>2</v>
      </c>
      <c r="BC555">
        <f t="shared" si="71"/>
        <v>20000</v>
      </c>
    </row>
    <row r="556" spans="1:55" x14ac:dyDescent="0.25">
      <c r="A556">
        <v>45854</v>
      </c>
      <c r="B556" t="s">
        <v>35</v>
      </c>
      <c r="C556" t="s">
        <v>36</v>
      </c>
      <c r="E556" t="str">
        <f t="shared" si="67"/>
        <v>GC-</v>
      </c>
      <c r="F556" t="s">
        <v>20</v>
      </c>
      <c r="G556" t="s">
        <v>51</v>
      </c>
      <c r="H556" t="s">
        <v>1330</v>
      </c>
      <c r="I556" t="s">
        <v>39</v>
      </c>
      <c r="J556" t="s">
        <v>121</v>
      </c>
      <c r="K556" s="1">
        <v>45114.63958333333</v>
      </c>
      <c r="L556" t="s">
        <v>41</v>
      </c>
      <c r="N556" s="2">
        <v>45072</v>
      </c>
      <c r="O556" s="2">
        <v>45072</v>
      </c>
      <c r="P556">
        <v>2</v>
      </c>
      <c r="Q556">
        <v>2</v>
      </c>
      <c r="R556">
        <v>2</v>
      </c>
      <c r="S556">
        <v>2</v>
      </c>
      <c r="T556">
        <v>100</v>
      </c>
      <c r="U556" s="1">
        <v>45072.82708333333</v>
      </c>
      <c r="V556" s="1">
        <v>45114.63958333333</v>
      </c>
      <c r="W556" t="s">
        <v>121</v>
      </c>
      <c r="Z556" s="13">
        <f t="shared" si="68"/>
        <v>41.8125</v>
      </c>
      <c r="AB556" t="s">
        <v>279</v>
      </c>
      <c r="AC556" t="s">
        <v>54</v>
      </c>
      <c r="AD556" t="s">
        <v>1331</v>
      </c>
      <c r="AI556" s="2">
        <v>45072</v>
      </c>
      <c r="AJ556" t="s">
        <v>281</v>
      </c>
      <c r="AK556" t="s">
        <v>46</v>
      </c>
      <c r="AN556" s="24">
        <f t="shared" si="72"/>
        <v>1</v>
      </c>
      <c r="AP556" t="s">
        <v>2441</v>
      </c>
      <c r="AQ556" s="21">
        <v>45078.553472222222</v>
      </c>
      <c r="AR556" s="20">
        <v>2</v>
      </c>
      <c r="AS556" s="21">
        <v>45072</v>
      </c>
      <c r="AT556" s="21">
        <f t="shared" si="69"/>
        <v>45072.333333333336</v>
      </c>
      <c r="AU556" s="21">
        <f t="shared" si="66"/>
        <v>45072.416666666672</v>
      </c>
      <c r="AV556" s="21">
        <v>45114.63958333333</v>
      </c>
      <c r="AW556" s="1">
        <f t="shared" si="73"/>
        <v>45072.333333333336</v>
      </c>
      <c r="AX556">
        <v>7.3562499999970896</v>
      </c>
      <c r="BA556">
        <f t="shared" si="70"/>
        <v>8.3333333333333329E-2</v>
      </c>
      <c r="BB556">
        <v>2</v>
      </c>
      <c r="BC556">
        <f t="shared" si="71"/>
        <v>20000</v>
      </c>
    </row>
    <row r="557" spans="1:55" x14ac:dyDescent="0.25">
      <c r="A557">
        <v>41637</v>
      </c>
      <c r="B557" t="s">
        <v>35</v>
      </c>
      <c r="C557" t="s">
        <v>36</v>
      </c>
      <c r="E557" t="str">
        <f t="shared" si="67"/>
        <v>RE-</v>
      </c>
      <c r="F557" t="s">
        <v>20</v>
      </c>
      <c r="G557" t="s">
        <v>51</v>
      </c>
      <c r="H557" t="s">
        <v>642</v>
      </c>
      <c r="I557" t="s">
        <v>39</v>
      </c>
      <c r="J557" t="s">
        <v>239</v>
      </c>
      <c r="K557" s="1">
        <v>45030.911805555559</v>
      </c>
      <c r="L557" t="s">
        <v>41</v>
      </c>
      <c r="N557" s="2">
        <v>45007</v>
      </c>
      <c r="O557" s="2">
        <v>45007</v>
      </c>
      <c r="P557">
        <v>2</v>
      </c>
      <c r="Q557">
        <v>2</v>
      </c>
      <c r="R557">
        <v>2</v>
      </c>
      <c r="S557">
        <v>2</v>
      </c>
      <c r="T557">
        <v>100</v>
      </c>
      <c r="U557" s="1">
        <v>44988.379861111112</v>
      </c>
      <c r="V557" s="1">
        <v>45030.911805555559</v>
      </c>
      <c r="W557" t="s">
        <v>100</v>
      </c>
      <c r="Z557" s="13">
        <f t="shared" si="68"/>
        <v>42.531944444446708</v>
      </c>
      <c r="AB557" t="s">
        <v>200</v>
      </c>
      <c r="AC557">
        <v>633713</v>
      </c>
      <c r="AD557" t="s">
        <v>177</v>
      </c>
      <c r="AF557" t="s">
        <v>179</v>
      </c>
      <c r="AI557" s="2">
        <v>44988</v>
      </c>
      <c r="AJ557" t="s">
        <v>81</v>
      </c>
      <c r="AK557" t="s">
        <v>46</v>
      </c>
      <c r="AN557" s="24">
        <f t="shared" si="72"/>
        <v>1</v>
      </c>
      <c r="AP557" t="s">
        <v>2442</v>
      </c>
      <c r="AQ557" s="21">
        <v>45000.67083333333</v>
      </c>
      <c r="AR557" s="20">
        <v>2</v>
      </c>
      <c r="AS557" s="21">
        <v>45007</v>
      </c>
      <c r="AT557" s="21">
        <f t="shared" si="69"/>
        <v>45007.333333333336</v>
      </c>
      <c r="AU557" s="21">
        <f t="shared" si="66"/>
        <v>45007.416666666672</v>
      </c>
      <c r="AV557" s="21">
        <v>45030.911805555559</v>
      </c>
      <c r="AW557" s="1">
        <f t="shared" si="73"/>
        <v>45007.333333333336</v>
      </c>
      <c r="AX557">
        <v>7.6819444444481633</v>
      </c>
      <c r="BA557">
        <f t="shared" si="70"/>
        <v>8.3333333333333329E-2</v>
      </c>
      <c r="BB557">
        <v>2</v>
      </c>
      <c r="BC557">
        <f t="shared" si="71"/>
        <v>20000</v>
      </c>
    </row>
    <row r="558" spans="1:55" x14ac:dyDescent="0.25">
      <c r="A558">
        <v>41620</v>
      </c>
      <c r="B558" t="s">
        <v>35</v>
      </c>
      <c r="C558" t="s">
        <v>36</v>
      </c>
      <c r="E558" t="str">
        <f t="shared" si="67"/>
        <v>RE-</v>
      </c>
      <c r="F558" t="s">
        <v>20</v>
      </c>
      <c r="G558" t="s">
        <v>51</v>
      </c>
      <c r="H558" t="s">
        <v>807</v>
      </c>
      <c r="I558" t="s">
        <v>39</v>
      </c>
      <c r="J558" t="s">
        <v>185</v>
      </c>
      <c r="K558" s="1">
        <v>45030.912499999999</v>
      </c>
      <c r="L558" t="s">
        <v>41</v>
      </c>
      <c r="N558" s="2">
        <v>44991</v>
      </c>
      <c r="O558" s="2">
        <v>44991</v>
      </c>
      <c r="P558">
        <v>2</v>
      </c>
      <c r="Q558">
        <v>2</v>
      </c>
      <c r="R558">
        <v>2</v>
      </c>
      <c r="S558">
        <v>2</v>
      </c>
      <c r="T558">
        <v>100</v>
      </c>
      <c r="U558" s="1">
        <v>44987.609027777777</v>
      </c>
      <c r="V558" s="1">
        <v>45030.912499999999</v>
      </c>
      <c r="W558" t="s">
        <v>100</v>
      </c>
      <c r="Z558" s="13">
        <f t="shared" si="68"/>
        <v>43.303472222221899</v>
      </c>
      <c r="AB558" t="s">
        <v>377</v>
      </c>
      <c r="AC558">
        <v>633432</v>
      </c>
      <c r="AD558" t="s">
        <v>808</v>
      </c>
      <c r="AI558" s="2">
        <v>44987</v>
      </c>
      <c r="AJ558" t="s">
        <v>110</v>
      </c>
      <c r="AK558" t="s">
        <v>46</v>
      </c>
      <c r="AN558" s="24">
        <f t="shared" si="72"/>
        <v>1</v>
      </c>
      <c r="AP558" t="s">
        <v>2442</v>
      </c>
      <c r="AQ558" s="21">
        <v>45250.724305555559</v>
      </c>
      <c r="AR558" s="20">
        <v>2</v>
      </c>
      <c r="AS558" s="21">
        <v>44991</v>
      </c>
      <c r="AT558" s="21">
        <f t="shared" si="69"/>
        <v>44991.333333333336</v>
      </c>
      <c r="AU558" s="21">
        <f t="shared" si="66"/>
        <v>44991.416666666672</v>
      </c>
      <c r="AV558" s="21">
        <v>45030.912499999999</v>
      </c>
      <c r="AW558" s="1">
        <f t="shared" si="73"/>
        <v>44991.333333333336</v>
      </c>
      <c r="AX558">
        <v>7.7041666666627862</v>
      </c>
      <c r="BA558">
        <f t="shared" si="70"/>
        <v>8.3333333333333329E-2</v>
      </c>
      <c r="BB558">
        <v>2</v>
      </c>
      <c r="BC558">
        <f t="shared" si="71"/>
        <v>20000</v>
      </c>
    </row>
    <row r="559" spans="1:55" x14ac:dyDescent="0.25">
      <c r="A559">
        <v>41449</v>
      </c>
      <c r="B559" t="s">
        <v>35</v>
      </c>
      <c r="C559" t="s">
        <v>36</v>
      </c>
      <c r="E559" t="str">
        <f t="shared" si="67"/>
        <v>RE-</v>
      </c>
      <c r="F559" t="s">
        <v>20</v>
      </c>
      <c r="G559" t="s">
        <v>51</v>
      </c>
      <c r="H559" t="s">
        <v>251</v>
      </c>
      <c r="I559" t="s">
        <v>39</v>
      </c>
      <c r="J559" t="s">
        <v>179</v>
      </c>
      <c r="K559" s="1">
        <v>45028.033333333333</v>
      </c>
      <c r="L559" t="s">
        <v>41</v>
      </c>
      <c r="N559" s="2">
        <v>44991</v>
      </c>
      <c r="O559" s="2">
        <v>44991</v>
      </c>
      <c r="P559">
        <v>2</v>
      </c>
      <c r="Q559">
        <v>2</v>
      </c>
      <c r="R559">
        <v>2</v>
      </c>
      <c r="S559">
        <v>2</v>
      </c>
      <c r="T559">
        <v>100</v>
      </c>
      <c r="U559" s="1">
        <v>44984.65</v>
      </c>
      <c r="V559" s="1">
        <v>45028.033333333333</v>
      </c>
      <c r="W559" t="s">
        <v>100</v>
      </c>
      <c r="Z559" s="13">
        <f t="shared" si="68"/>
        <v>43.383333333331393</v>
      </c>
      <c r="AB559" t="s">
        <v>252</v>
      </c>
      <c r="AC559">
        <v>633988</v>
      </c>
      <c r="AD559" t="s">
        <v>253</v>
      </c>
      <c r="AF559" t="s">
        <v>239</v>
      </c>
      <c r="AI559" s="2">
        <v>44984</v>
      </c>
      <c r="AJ559" t="s">
        <v>254</v>
      </c>
      <c r="AK559" t="s">
        <v>46</v>
      </c>
      <c r="AN559" s="24">
        <f t="shared" si="72"/>
        <v>1</v>
      </c>
      <c r="AP559" t="s">
        <v>2443</v>
      </c>
      <c r="AQ559" s="21">
        <v>45126.647222222222</v>
      </c>
      <c r="AR559" s="20">
        <v>2</v>
      </c>
      <c r="AS559" s="21">
        <v>44991</v>
      </c>
      <c r="AT559" s="21">
        <f t="shared" si="69"/>
        <v>44991.333333333336</v>
      </c>
      <c r="AU559" s="21">
        <f t="shared" si="66"/>
        <v>44991.416666666672</v>
      </c>
      <c r="AV559" s="21">
        <v>45028.033333333333</v>
      </c>
      <c r="AW559" s="1">
        <f t="shared" si="73"/>
        <v>44991.333333333336</v>
      </c>
      <c r="AX559">
        <v>7.726388888891961</v>
      </c>
      <c r="BA559">
        <f t="shared" si="70"/>
        <v>8.3333333333333329E-2</v>
      </c>
      <c r="BB559">
        <v>2</v>
      </c>
      <c r="BC559">
        <f t="shared" si="71"/>
        <v>20000</v>
      </c>
    </row>
    <row r="560" spans="1:55" x14ac:dyDescent="0.25">
      <c r="A560">
        <v>40740</v>
      </c>
      <c r="B560" t="s">
        <v>35</v>
      </c>
      <c r="C560" t="s">
        <v>36</v>
      </c>
      <c r="E560" t="str">
        <f t="shared" si="67"/>
        <v>RE-</v>
      </c>
      <c r="F560" t="s">
        <v>20</v>
      </c>
      <c r="G560" t="s">
        <v>51</v>
      </c>
      <c r="H560" t="s">
        <v>679</v>
      </c>
      <c r="I560" t="s">
        <v>39</v>
      </c>
      <c r="J560" t="s">
        <v>239</v>
      </c>
      <c r="K560" s="1">
        <v>45010</v>
      </c>
      <c r="L560" t="s">
        <v>41</v>
      </c>
      <c r="N560" s="2">
        <v>44973</v>
      </c>
      <c r="O560" s="2">
        <v>44973</v>
      </c>
      <c r="P560">
        <v>2</v>
      </c>
      <c r="Q560">
        <v>2</v>
      </c>
      <c r="R560">
        <v>2</v>
      </c>
      <c r="S560">
        <v>2</v>
      </c>
      <c r="T560">
        <v>100</v>
      </c>
      <c r="U560" s="1">
        <v>44966.40902777778</v>
      </c>
      <c r="V560" s="1">
        <v>45010</v>
      </c>
      <c r="W560" t="s">
        <v>100</v>
      </c>
      <c r="Z560" s="13">
        <f t="shared" si="68"/>
        <v>43.590972222220444</v>
      </c>
      <c r="AB560" t="s">
        <v>680</v>
      </c>
      <c r="AC560" t="s">
        <v>54</v>
      </c>
      <c r="AD560" t="s">
        <v>681</v>
      </c>
      <c r="AI560" s="2">
        <v>44966</v>
      </c>
      <c r="AJ560" t="s">
        <v>119</v>
      </c>
      <c r="AK560" t="s">
        <v>46</v>
      </c>
      <c r="AN560" s="24">
        <f t="shared" si="72"/>
        <v>1</v>
      </c>
      <c r="AP560" t="s">
        <v>2444</v>
      </c>
      <c r="AQ560" s="21">
        <v>45138.675000000003</v>
      </c>
      <c r="AR560" s="20">
        <v>2</v>
      </c>
      <c r="AS560" s="21">
        <v>44973</v>
      </c>
      <c r="AT560" s="21">
        <f t="shared" si="69"/>
        <v>44973.333333333336</v>
      </c>
      <c r="AU560" s="21">
        <f t="shared" ref="AU560:AU623" si="74">IF(AS560&gt;0,AT560+(1/24)*BB560," ")</f>
        <v>44973.416666666672</v>
      </c>
      <c r="AV560" s="21">
        <v>45010</v>
      </c>
      <c r="AW560" s="1">
        <f t="shared" si="73"/>
        <v>44973.333333333336</v>
      </c>
      <c r="AX560">
        <v>7.7534722222189885</v>
      </c>
      <c r="BA560">
        <f t="shared" si="70"/>
        <v>8.3333333333333329E-2</v>
      </c>
      <c r="BB560">
        <v>2</v>
      </c>
      <c r="BC560">
        <f t="shared" si="71"/>
        <v>20000</v>
      </c>
    </row>
    <row r="561" spans="1:55" x14ac:dyDescent="0.25">
      <c r="A561">
        <v>52223</v>
      </c>
      <c r="B561" t="s">
        <v>35</v>
      </c>
      <c r="C561" t="s">
        <v>36</v>
      </c>
      <c r="E561" t="str">
        <f t="shared" si="67"/>
        <v>RE-</v>
      </c>
      <c r="F561" t="s">
        <v>20</v>
      </c>
      <c r="G561" t="s">
        <v>37</v>
      </c>
      <c r="H561" t="s">
        <v>2129</v>
      </c>
      <c r="I561" t="s">
        <v>39</v>
      </c>
      <c r="J561" t="s">
        <v>185</v>
      </c>
      <c r="K561" s="1">
        <v>45239.438194444447</v>
      </c>
      <c r="L561" t="s">
        <v>41</v>
      </c>
      <c r="N561" s="2">
        <v>45195</v>
      </c>
      <c r="O561" s="2">
        <v>45195</v>
      </c>
      <c r="R561">
        <v>2</v>
      </c>
      <c r="S561">
        <v>2</v>
      </c>
      <c r="T561">
        <v>100</v>
      </c>
      <c r="U561" s="1">
        <v>45195.779861111114</v>
      </c>
      <c r="V561" s="1">
        <v>45239.438194444447</v>
      </c>
      <c r="W561" t="s">
        <v>239</v>
      </c>
      <c r="Z561" s="13">
        <f t="shared" si="68"/>
        <v>43.658333333332848</v>
      </c>
      <c r="AB561" t="s">
        <v>1194</v>
      </c>
      <c r="AC561">
        <v>633992</v>
      </c>
      <c r="AD561" t="s">
        <v>1648</v>
      </c>
      <c r="AI561" s="2">
        <v>45195</v>
      </c>
      <c r="AJ561" t="s">
        <v>375</v>
      </c>
      <c r="AK561" t="s">
        <v>46</v>
      </c>
      <c r="AN561" s="24">
        <f t="shared" si="72"/>
        <v>1</v>
      </c>
      <c r="AP561" t="s">
        <v>2442</v>
      </c>
      <c r="AQ561" s="21">
        <v>44964.627083333333</v>
      </c>
      <c r="AR561" s="20">
        <v>2</v>
      </c>
      <c r="AS561" s="21">
        <v>45195</v>
      </c>
      <c r="AT561" s="21">
        <f t="shared" si="69"/>
        <v>45195.333333333336</v>
      </c>
      <c r="AU561" s="21">
        <f t="shared" si="74"/>
        <v>45195.416666666672</v>
      </c>
      <c r="AV561" s="21">
        <v>45239.438194444447</v>
      </c>
      <c r="AW561" s="1">
        <f t="shared" si="73"/>
        <v>45195.333333333336</v>
      </c>
      <c r="AX561">
        <v>7.7777777777810115</v>
      </c>
      <c r="BA561">
        <f t="shared" si="70"/>
        <v>8.3333333333333329E-2</v>
      </c>
      <c r="BB561">
        <v>2</v>
      </c>
      <c r="BC561">
        <f t="shared" si="71"/>
        <v>20000</v>
      </c>
    </row>
    <row r="562" spans="1:55" x14ac:dyDescent="0.25">
      <c r="A562">
        <v>41543</v>
      </c>
      <c r="B562" t="s">
        <v>35</v>
      </c>
      <c r="C562" t="s">
        <v>36</v>
      </c>
      <c r="E562" t="str">
        <f t="shared" si="67"/>
        <v>RE-</v>
      </c>
      <c r="F562" t="s">
        <v>20</v>
      </c>
      <c r="G562" t="s">
        <v>51</v>
      </c>
      <c r="H562" t="s">
        <v>809</v>
      </c>
      <c r="I562" t="s">
        <v>39</v>
      </c>
      <c r="J562" t="s">
        <v>185</v>
      </c>
      <c r="K562" s="1">
        <v>45030.921527777777</v>
      </c>
      <c r="L562" t="s">
        <v>41</v>
      </c>
      <c r="N562" s="2">
        <v>45000</v>
      </c>
      <c r="O562" s="2">
        <v>45000</v>
      </c>
      <c r="P562">
        <v>2</v>
      </c>
      <c r="Q562">
        <v>2</v>
      </c>
      <c r="R562">
        <v>2</v>
      </c>
      <c r="S562">
        <v>2</v>
      </c>
      <c r="T562">
        <v>100</v>
      </c>
      <c r="U562" s="1">
        <v>44986.372916666667</v>
      </c>
      <c r="V562" s="1">
        <v>45030.921527777777</v>
      </c>
      <c r="W562" t="s">
        <v>100</v>
      </c>
      <c r="Z562" s="13">
        <f t="shared" si="68"/>
        <v>44.548611111109494</v>
      </c>
      <c r="AB562" t="s">
        <v>810</v>
      </c>
      <c r="AC562" t="s">
        <v>54</v>
      </c>
      <c r="AD562" t="s">
        <v>354</v>
      </c>
      <c r="AF562" t="s">
        <v>239</v>
      </c>
      <c r="AI562" s="2">
        <v>44986</v>
      </c>
      <c r="AJ562" t="s">
        <v>354</v>
      </c>
      <c r="AK562" t="s">
        <v>46</v>
      </c>
      <c r="AN562" s="24">
        <f t="shared" si="72"/>
        <v>1</v>
      </c>
      <c r="AP562" t="s">
        <v>2441</v>
      </c>
      <c r="AQ562" s="21">
        <v>45078.809027777781</v>
      </c>
      <c r="AR562" s="20">
        <v>2</v>
      </c>
      <c r="AS562" s="21">
        <v>45000</v>
      </c>
      <c r="AT562" s="21">
        <f t="shared" si="69"/>
        <v>45000.333333333336</v>
      </c>
      <c r="AU562" s="21">
        <f t="shared" si="74"/>
        <v>45000.416666666672</v>
      </c>
      <c r="AV562" s="21">
        <v>45030.921527777777</v>
      </c>
      <c r="AW562" s="1">
        <f t="shared" si="73"/>
        <v>45000.333333333336</v>
      </c>
      <c r="AX562">
        <v>7.7951388888832298</v>
      </c>
      <c r="BA562">
        <f t="shared" si="70"/>
        <v>8.3333333333333329E-2</v>
      </c>
      <c r="BB562">
        <v>2</v>
      </c>
      <c r="BC562">
        <f t="shared" si="71"/>
        <v>20000</v>
      </c>
    </row>
    <row r="563" spans="1:55" x14ac:dyDescent="0.25">
      <c r="A563">
        <v>41446</v>
      </c>
      <c r="B563" t="s">
        <v>35</v>
      </c>
      <c r="C563" t="s">
        <v>36</v>
      </c>
      <c r="E563" t="str">
        <f t="shared" si="67"/>
        <v>RE-</v>
      </c>
      <c r="F563" t="s">
        <v>20</v>
      </c>
      <c r="G563" t="s">
        <v>37</v>
      </c>
      <c r="H563" t="s">
        <v>255</v>
      </c>
      <c r="I563" t="s">
        <v>39</v>
      </c>
      <c r="J563" t="s">
        <v>179</v>
      </c>
      <c r="K563" s="1">
        <v>45030.907638888886</v>
      </c>
      <c r="L563" t="s">
        <v>41</v>
      </c>
      <c r="N563" s="2">
        <v>45006</v>
      </c>
      <c r="O563" s="2">
        <v>45006</v>
      </c>
      <c r="P563">
        <v>2</v>
      </c>
      <c r="Q563">
        <v>2</v>
      </c>
      <c r="R563">
        <v>2</v>
      </c>
      <c r="S563">
        <v>2</v>
      </c>
      <c r="T563">
        <v>100</v>
      </c>
      <c r="U563" s="1">
        <v>44984.640972222223</v>
      </c>
      <c r="V563" s="1">
        <v>45030.907638888886</v>
      </c>
      <c r="W563" t="s">
        <v>100</v>
      </c>
      <c r="Z563" s="13">
        <f t="shared" si="68"/>
        <v>46.266666666662786</v>
      </c>
      <c r="AB563" t="s">
        <v>176</v>
      </c>
      <c r="AC563">
        <v>633713</v>
      </c>
      <c r="AD563" t="s">
        <v>177</v>
      </c>
      <c r="AI563" s="2">
        <v>44984</v>
      </c>
      <c r="AJ563" t="s">
        <v>256</v>
      </c>
      <c r="AK563" t="s">
        <v>46</v>
      </c>
      <c r="AN563" s="24">
        <f t="shared" si="72"/>
        <v>1</v>
      </c>
      <c r="AP563" t="s">
        <v>2442</v>
      </c>
      <c r="AQ563" s="21">
        <v>44964.612500000003</v>
      </c>
      <c r="AR563" s="20">
        <v>2</v>
      </c>
      <c r="AS563" s="21">
        <v>45006</v>
      </c>
      <c r="AT563" s="21">
        <f t="shared" si="69"/>
        <v>45006.333333333336</v>
      </c>
      <c r="AU563" s="21">
        <f t="shared" si="74"/>
        <v>45006.416666666672</v>
      </c>
      <c r="AV563" s="21">
        <v>45030.907638888886</v>
      </c>
      <c r="AW563" s="1">
        <f t="shared" si="73"/>
        <v>45006.333333333336</v>
      </c>
      <c r="AX563">
        <v>7.7979166666627862</v>
      </c>
      <c r="BA563">
        <f t="shared" si="70"/>
        <v>8.3333333333333329E-2</v>
      </c>
      <c r="BB563">
        <v>2</v>
      </c>
      <c r="BC563">
        <f t="shared" si="71"/>
        <v>20000</v>
      </c>
    </row>
    <row r="564" spans="1:55" x14ac:dyDescent="0.25">
      <c r="A564">
        <v>46004</v>
      </c>
      <c r="B564" t="s">
        <v>35</v>
      </c>
      <c r="C564" t="s">
        <v>36</v>
      </c>
      <c r="E564" t="str">
        <f t="shared" si="67"/>
        <v>EI-</v>
      </c>
      <c r="F564" t="s">
        <v>20</v>
      </c>
      <c r="G564" t="s">
        <v>37</v>
      </c>
      <c r="H564" t="s">
        <v>1357</v>
      </c>
      <c r="I564" t="s">
        <v>39</v>
      </c>
      <c r="J564" t="s">
        <v>842</v>
      </c>
      <c r="K564" s="1">
        <v>45126.57708333333</v>
      </c>
      <c r="L564" t="s">
        <v>41</v>
      </c>
      <c r="N564" s="2">
        <v>45052</v>
      </c>
      <c r="O564" s="2">
        <v>45052</v>
      </c>
      <c r="P564">
        <v>1</v>
      </c>
      <c r="Q564">
        <v>1</v>
      </c>
      <c r="R564">
        <v>2</v>
      </c>
      <c r="S564">
        <v>2</v>
      </c>
      <c r="T564">
        <v>0</v>
      </c>
      <c r="U564" s="1">
        <v>45076.85</v>
      </c>
      <c r="V564" s="1">
        <v>45126.57708333333</v>
      </c>
      <c r="W564" t="s">
        <v>842</v>
      </c>
      <c r="Z564" s="13">
        <f t="shared" si="68"/>
        <v>49.727083333331393</v>
      </c>
      <c r="AB564" t="s">
        <v>338</v>
      </c>
      <c r="AC564">
        <v>633744</v>
      </c>
      <c r="AD564" t="s">
        <v>119</v>
      </c>
      <c r="AI564" s="2">
        <v>45076</v>
      </c>
      <c r="AJ564" t="s">
        <v>119</v>
      </c>
      <c r="AK564" t="s">
        <v>46</v>
      </c>
      <c r="AN564" s="24">
        <f t="shared" si="72"/>
        <v>1</v>
      </c>
      <c r="AP564" t="s">
        <v>2441</v>
      </c>
      <c r="AQ564" s="21">
        <v>45195.729166666664</v>
      </c>
      <c r="AR564" s="20">
        <v>2</v>
      </c>
      <c r="AS564" s="21">
        <v>45052</v>
      </c>
      <c r="AT564" s="21">
        <f t="shared" si="69"/>
        <v>45052.333333333336</v>
      </c>
      <c r="AU564" s="21">
        <f t="shared" si="74"/>
        <v>45052.416666666672</v>
      </c>
      <c r="AV564" s="21">
        <v>45126.57708333333</v>
      </c>
      <c r="AW564" s="1">
        <f t="shared" si="73"/>
        <v>45052.333333333336</v>
      </c>
      <c r="AX564">
        <v>7.820138888891961</v>
      </c>
      <c r="BA564">
        <f t="shared" si="70"/>
        <v>8.3333333333333329E-2</v>
      </c>
      <c r="BB564">
        <v>2</v>
      </c>
      <c r="BC564">
        <f t="shared" si="71"/>
        <v>20000</v>
      </c>
    </row>
    <row r="565" spans="1:55" x14ac:dyDescent="0.25">
      <c r="A565">
        <v>45283</v>
      </c>
      <c r="B565" t="s">
        <v>35</v>
      </c>
      <c r="C565" t="s">
        <v>36</v>
      </c>
      <c r="E565" t="str">
        <f t="shared" si="67"/>
        <v>GC-</v>
      </c>
      <c r="F565" t="s">
        <v>20</v>
      </c>
      <c r="G565" t="s">
        <v>37</v>
      </c>
      <c r="H565" t="s">
        <v>1228</v>
      </c>
      <c r="I565" t="s">
        <v>39</v>
      </c>
      <c r="J565" t="s">
        <v>121</v>
      </c>
      <c r="K565" s="1">
        <v>45114.603472222225</v>
      </c>
      <c r="L565" t="s">
        <v>41</v>
      </c>
      <c r="N565" s="2">
        <v>45062</v>
      </c>
      <c r="O565" s="2">
        <v>45062</v>
      </c>
      <c r="P565">
        <v>2</v>
      </c>
      <c r="Q565">
        <v>2</v>
      </c>
      <c r="R565">
        <v>2</v>
      </c>
      <c r="S565">
        <v>2</v>
      </c>
      <c r="T565">
        <v>100</v>
      </c>
      <c r="U565" s="1">
        <v>45062.851388888892</v>
      </c>
      <c r="V565" s="1">
        <v>45114.603472222225</v>
      </c>
      <c r="W565" t="s">
        <v>121</v>
      </c>
      <c r="Z565" s="13">
        <f t="shared" si="68"/>
        <v>51.752083333332848</v>
      </c>
      <c r="AB565" t="s">
        <v>721</v>
      </c>
      <c r="AC565">
        <v>633374</v>
      </c>
      <c r="AD565" t="s">
        <v>1229</v>
      </c>
      <c r="AI565" s="2">
        <v>45062</v>
      </c>
      <c r="AJ565" t="s">
        <v>81</v>
      </c>
      <c r="AK565" t="s">
        <v>46</v>
      </c>
      <c r="AN565" s="24">
        <f t="shared" si="72"/>
        <v>1</v>
      </c>
      <c r="AP565" t="s">
        <v>2444</v>
      </c>
      <c r="AQ565" s="21">
        <v>45147.481249999997</v>
      </c>
      <c r="AR565" s="20">
        <v>2</v>
      </c>
      <c r="AS565" s="21">
        <v>45062</v>
      </c>
      <c r="AT565" s="21">
        <f t="shared" si="69"/>
        <v>45062.333333333336</v>
      </c>
      <c r="AU565" s="21">
        <f t="shared" si="74"/>
        <v>45062.416666666672</v>
      </c>
      <c r="AV565" s="21">
        <v>45114.603472222225</v>
      </c>
      <c r="AW565" s="1">
        <f t="shared" si="73"/>
        <v>45062.333333333336</v>
      </c>
      <c r="AX565">
        <v>7.8868055555576575</v>
      </c>
      <c r="BA565">
        <f t="shared" si="70"/>
        <v>8.3333333333333329E-2</v>
      </c>
      <c r="BB565">
        <v>2</v>
      </c>
      <c r="BC565">
        <f t="shared" si="71"/>
        <v>20000</v>
      </c>
    </row>
    <row r="566" spans="1:55" x14ac:dyDescent="0.25">
      <c r="A566">
        <v>41091</v>
      </c>
      <c r="B566" t="s">
        <v>35</v>
      </c>
      <c r="C566" t="s">
        <v>36</v>
      </c>
      <c r="E566" t="str">
        <f t="shared" si="67"/>
        <v>RE-</v>
      </c>
      <c r="F566" t="s">
        <v>20</v>
      </c>
      <c r="G566" t="s">
        <v>37</v>
      </c>
      <c r="H566" t="s">
        <v>819</v>
      </c>
      <c r="I566" t="s">
        <v>39</v>
      </c>
      <c r="J566" t="s">
        <v>185</v>
      </c>
      <c r="K566" s="1">
        <v>45027.993055555555</v>
      </c>
      <c r="L566" t="s">
        <v>41</v>
      </c>
      <c r="N566" s="2">
        <v>44971</v>
      </c>
      <c r="O566" s="2">
        <v>44971</v>
      </c>
      <c r="P566">
        <v>2</v>
      </c>
      <c r="Q566">
        <v>2</v>
      </c>
      <c r="R566">
        <v>2</v>
      </c>
      <c r="S566">
        <v>2</v>
      </c>
      <c r="T566">
        <v>100</v>
      </c>
      <c r="U566" s="1">
        <v>44974.506249999999</v>
      </c>
      <c r="V566" s="1">
        <v>45027.993055555555</v>
      </c>
      <c r="W566" t="s">
        <v>100</v>
      </c>
      <c r="Z566" s="13">
        <f t="shared" si="68"/>
        <v>53.486805555556202</v>
      </c>
      <c r="AB566" t="s">
        <v>653</v>
      </c>
      <c r="AC566">
        <v>633165</v>
      </c>
      <c r="AD566" t="s">
        <v>654</v>
      </c>
      <c r="AI566" s="2">
        <v>44974</v>
      </c>
      <c r="AJ566" t="s">
        <v>81</v>
      </c>
      <c r="AK566" t="s">
        <v>46</v>
      </c>
      <c r="AN566" s="24">
        <f t="shared" si="72"/>
        <v>1</v>
      </c>
      <c r="AP566" t="s">
        <v>2441</v>
      </c>
      <c r="AQ566" s="21">
        <v>45076.650694444441</v>
      </c>
      <c r="AR566" s="20">
        <v>2</v>
      </c>
      <c r="AS566" s="21">
        <v>44971</v>
      </c>
      <c r="AT566" s="21">
        <f t="shared" si="69"/>
        <v>44971.333333333336</v>
      </c>
      <c r="AU566" s="21">
        <f t="shared" si="74"/>
        <v>44971.416666666672</v>
      </c>
      <c r="AV566" s="21">
        <v>45027.993055555555</v>
      </c>
      <c r="AW566" s="1">
        <f t="shared" si="73"/>
        <v>44971.333333333336</v>
      </c>
      <c r="AX566">
        <v>7.9395833333401242</v>
      </c>
      <c r="BA566">
        <f t="shared" si="70"/>
        <v>8.3333333333333329E-2</v>
      </c>
      <c r="BB566">
        <v>2</v>
      </c>
      <c r="BC566">
        <f t="shared" si="71"/>
        <v>20000</v>
      </c>
    </row>
    <row r="567" spans="1:55" x14ac:dyDescent="0.25">
      <c r="A567">
        <v>39593</v>
      </c>
      <c r="B567" t="s">
        <v>35</v>
      </c>
      <c r="C567" t="s">
        <v>36</v>
      </c>
      <c r="E567" t="str">
        <f t="shared" si="67"/>
        <v>EI-</v>
      </c>
      <c r="F567" t="s">
        <v>20</v>
      </c>
      <c r="G567" t="s">
        <v>37</v>
      </c>
      <c r="H567" t="s">
        <v>175</v>
      </c>
      <c r="I567" t="s">
        <v>39</v>
      </c>
      <c r="J567" t="s">
        <v>121</v>
      </c>
      <c r="K567" s="1">
        <v>44984.416666666664</v>
      </c>
      <c r="L567" t="s">
        <v>41</v>
      </c>
      <c r="N567" s="2">
        <v>44929</v>
      </c>
      <c r="O567" s="2">
        <v>44929</v>
      </c>
      <c r="P567">
        <v>2</v>
      </c>
      <c r="Q567">
        <v>2</v>
      </c>
      <c r="R567">
        <v>2</v>
      </c>
      <c r="S567">
        <v>2</v>
      </c>
      <c r="T567">
        <v>100</v>
      </c>
      <c r="U567" s="1">
        <v>44929.654166666667</v>
      </c>
      <c r="V567" s="1">
        <v>44984.416666666664</v>
      </c>
      <c r="W567" t="s">
        <v>121</v>
      </c>
      <c r="Z567" s="13">
        <f t="shared" si="68"/>
        <v>54.76249999999709</v>
      </c>
      <c r="AB567" t="s">
        <v>176</v>
      </c>
      <c r="AC567">
        <v>633713</v>
      </c>
      <c r="AD567" t="s">
        <v>177</v>
      </c>
      <c r="AF567" t="s">
        <v>121</v>
      </c>
      <c r="AI567" s="2">
        <v>44929</v>
      </c>
      <c r="AJ567" t="s">
        <v>178</v>
      </c>
      <c r="AK567" t="s">
        <v>46</v>
      </c>
      <c r="AN567" s="24">
        <f t="shared" si="72"/>
        <v>1</v>
      </c>
      <c r="AP567" t="s">
        <v>2444</v>
      </c>
      <c r="AQ567" s="21">
        <v>45189.501388888886</v>
      </c>
      <c r="AR567" s="20">
        <v>2</v>
      </c>
      <c r="AS567" s="21">
        <v>44929</v>
      </c>
      <c r="AT567" s="21">
        <f t="shared" si="69"/>
        <v>44929.333333333336</v>
      </c>
      <c r="AU567" s="21">
        <f t="shared" si="74"/>
        <v>44929.416666666672</v>
      </c>
      <c r="AV567" s="21">
        <v>44984.416666666664</v>
      </c>
      <c r="AW567" s="1">
        <f t="shared" si="73"/>
        <v>44929.333333333336</v>
      </c>
      <c r="AX567">
        <v>7.9590277777824667</v>
      </c>
      <c r="BA567">
        <f t="shared" si="70"/>
        <v>8.3333333333333329E-2</v>
      </c>
      <c r="BB567">
        <v>2</v>
      </c>
      <c r="BC567">
        <f t="shared" si="71"/>
        <v>20000</v>
      </c>
    </row>
    <row r="568" spans="1:55" x14ac:dyDescent="0.25">
      <c r="A568">
        <v>48315</v>
      </c>
      <c r="B568" t="s">
        <v>35</v>
      </c>
      <c r="C568" t="s">
        <v>36</v>
      </c>
      <c r="E568" t="str">
        <f t="shared" si="67"/>
        <v>RE-</v>
      </c>
      <c r="F568" t="s">
        <v>20</v>
      </c>
      <c r="G568" t="s">
        <v>51</v>
      </c>
      <c r="H568" t="s">
        <v>1753</v>
      </c>
      <c r="I568" t="s">
        <v>39</v>
      </c>
      <c r="J568" t="s">
        <v>179</v>
      </c>
      <c r="K568" s="1">
        <v>45186.423611111109</v>
      </c>
      <c r="L568" t="s">
        <v>41</v>
      </c>
      <c r="N568" s="2">
        <v>45180</v>
      </c>
      <c r="O568" s="2">
        <v>45180</v>
      </c>
      <c r="P568">
        <v>2</v>
      </c>
      <c r="Q568">
        <v>2</v>
      </c>
      <c r="R568">
        <v>2</v>
      </c>
      <c r="S568">
        <v>2</v>
      </c>
      <c r="T568">
        <v>100</v>
      </c>
      <c r="U568" s="1">
        <v>45126.574305555558</v>
      </c>
      <c r="V568" s="1">
        <v>45186.423611111109</v>
      </c>
      <c r="W568" t="s">
        <v>100</v>
      </c>
      <c r="Z568" s="13">
        <f t="shared" si="68"/>
        <v>59.849305555551837</v>
      </c>
      <c r="AB568" t="s">
        <v>75</v>
      </c>
      <c r="AC568">
        <v>633530</v>
      </c>
      <c r="AD568" t="s">
        <v>77</v>
      </c>
      <c r="AI568" s="2">
        <v>45126</v>
      </c>
      <c r="AJ568" t="s">
        <v>77</v>
      </c>
      <c r="AK568" t="s">
        <v>46</v>
      </c>
      <c r="AN568" s="24">
        <f t="shared" si="72"/>
        <v>1</v>
      </c>
      <c r="AP568" t="s">
        <v>2441</v>
      </c>
      <c r="AQ568" s="21">
        <v>45104.577777777777</v>
      </c>
      <c r="AR568" s="20">
        <v>2</v>
      </c>
      <c r="AS568" s="21">
        <v>45180</v>
      </c>
      <c r="AT568" s="21">
        <f t="shared" si="69"/>
        <v>45180.333333333336</v>
      </c>
      <c r="AU568" s="21">
        <f t="shared" si="74"/>
        <v>45180.416666666672</v>
      </c>
      <c r="AV568" s="21">
        <v>45186.423611111109</v>
      </c>
      <c r="AW568" s="1">
        <f t="shared" si="73"/>
        <v>45180.333333333336</v>
      </c>
      <c r="AX568">
        <v>7.9625000000014552</v>
      </c>
      <c r="BA568">
        <f t="shared" si="70"/>
        <v>8.3333333333333329E-2</v>
      </c>
      <c r="BB568">
        <v>2</v>
      </c>
      <c r="BC568">
        <f t="shared" si="71"/>
        <v>20000</v>
      </c>
    </row>
    <row r="569" spans="1:55" x14ac:dyDescent="0.25">
      <c r="A569">
        <v>40420</v>
      </c>
      <c r="B569" t="s">
        <v>35</v>
      </c>
      <c r="C569" t="s">
        <v>36</v>
      </c>
      <c r="E569" t="str">
        <f t="shared" si="67"/>
        <v>RE-</v>
      </c>
      <c r="F569" t="s">
        <v>20</v>
      </c>
      <c r="G569" t="s">
        <v>37</v>
      </c>
      <c r="H569" t="s">
        <v>828</v>
      </c>
      <c r="I569" t="s">
        <v>39</v>
      </c>
      <c r="J569" t="s">
        <v>185</v>
      </c>
      <c r="K569" s="1">
        <v>45019.515277777777</v>
      </c>
      <c r="L569" t="s">
        <v>41</v>
      </c>
      <c r="N569" s="2">
        <v>44960</v>
      </c>
      <c r="O569" s="2">
        <v>44960</v>
      </c>
      <c r="P569">
        <v>2</v>
      </c>
      <c r="Q569">
        <v>2</v>
      </c>
      <c r="R569">
        <v>2</v>
      </c>
      <c r="S569">
        <v>2</v>
      </c>
      <c r="T569">
        <v>100</v>
      </c>
      <c r="U569" s="1">
        <v>44957.675000000003</v>
      </c>
      <c r="V569" s="1">
        <v>45019.515277777777</v>
      </c>
      <c r="W569" t="s">
        <v>100</v>
      </c>
      <c r="Z569" s="13">
        <f t="shared" si="68"/>
        <v>61.840277777773736</v>
      </c>
      <c r="AB569" t="s">
        <v>437</v>
      </c>
      <c r="AC569">
        <v>633738</v>
      </c>
      <c r="AD569" t="s">
        <v>427</v>
      </c>
      <c r="AI569" s="2">
        <v>44957</v>
      </c>
      <c r="AJ569" t="s">
        <v>375</v>
      </c>
      <c r="AK569" t="s">
        <v>46</v>
      </c>
      <c r="AN569" s="24">
        <f t="shared" si="72"/>
        <v>1</v>
      </c>
      <c r="AP569" t="s">
        <v>2444</v>
      </c>
      <c r="AQ569" s="21">
        <v>45264.722222222219</v>
      </c>
      <c r="AR569" s="20">
        <v>2</v>
      </c>
      <c r="AS569" s="21">
        <v>44960</v>
      </c>
      <c r="AT569" s="21">
        <f t="shared" si="69"/>
        <v>44960.333333333336</v>
      </c>
      <c r="AU569" s="21">
        <f t="shared" si="74"/>
        <v>44960.416666666672</v>
      </c>
      <c r="AV569" s="21">
        <v>45019.515277777777</v>
      </c>
      <c r="AW569" s="1">
        <f t="shared" si="73"/>
        <v>44960.333333333336</v>
      </c>
      <c r="AX569">
        <v>7.9666666666671517</v>
      </c>
      <c r="BA569">
        <f t="shared" si="70"/>
        <v>8.3333333333333329E-2</v>
      </c>
      <c r="BB569">
        <v>2</v>
      </c>
      <c r="BC569">
        <f t="shared" si="71"/>
        <v>20000</v>
      </c>
    </row>
    <row r="570" spans="1:55" x14ac:dyDescent="0.25">
      <c r="A570">
        <v>40080</v>
      </c>
      <c r="B570" t="s">
        <v>35</v>
      </c>
      <c r="C570" t="s">
        <v>36</v>
      </c>
      <c r="E570" t="str">
        <f t="shared" si="67"/>
        <v>RE-</v>
      </c>
      <c r="F570" t="s">
        <v>20</v>
      </c>
      <c r="G570" t="s">
        <v>37</v>
      </c>
      <c r="H570" t="s">
        <v>394</v>
      </c>
      <c r="I570" t="s">
        <v>39</v>
      </c>
      <c r="J570" t="s">
        <v>239</v>
      </c>
      <c r="K570" s="1">
        <v>45011.402777777781</v>
      </c>
      <c r="L570" t="s">
        <v>41</v>
      </c>
      <c r="N570" s="2">
        <v>45007</v>
      </c>
      <c r="O570" s="2">
        <v>45007</v>
      </c>
      <c r="P570">
        <v>2</v>
      </c>
      <c r="Q570">
        <v>2</v>
      </c>
      <c r="R570">
        <v>2</v>
      </c>
      <c r="S570">
        <v>2</v>
      </c>
      <c r="T570">
        <v>100</v>
      </c>
      <c r="U570" s="1">
        <v>44945.638194444444</v>
      </c>
      <c r="V570" s="1">
        <v>45011.402777777781</v>
      </c>
      <c r="W570" t="s">
        <v>100</v>
      </c>
      <c r="Z570" s="13">
        <f t="shared" si="68"/>
        <v>65.764583333337214</v>
      </c>
      <c r="AB570" t="s">
        <v>157</v>
      </c>
      <c r="AC570">
        <v>633744</v>
      </c>
      <c r="AD570" t="s">
        <v>123</v>
      </c>
      <c r="AI570" s="2">
        <v>44945</v>
      </c>
      <c r="AJ570" t="s">
        <v>123</v>
      </c>
      <c r="AK570" t="s">
        <v>46</v>
      </c>
      <c r="AN570" s="24">
        <f t="shared" si="72"/>
        <v>1</v>
      </c>
      <c r="AP570" t="s">
        <v>2441</v>
      </c>
      <c r="AQ570" s="21">
        <v>45104.574999999997</v>
      </c>
      <c r="AR570" s="20">
        <v>2</v>
      </c>
      <c r="AS570" s="21">
        <v>45007</v>
      </c>
      <c r="AT570" s="21">
        <f t="shared" si="69"/>
        <v>45007.333333333336</v>
      </c>
      <c r="AU570" s="21">
        <f t="shared" si="74"/>
        <v>45007.416666666672</v>
      </c>
      <c r="AV570" s="21">
        <v>45011.402777777781</v>
      </c>
      <c r="AW570" s="1">
        <f t="shared" si="73"/>
        <v>45007.333333333336</v>
      </c>
      <c r="AX570">
        <v>7.9743055555591127</v>
      </c>
      <c r="BA570">
        <f t="shared" si="70"/>
        <v>8.3333333333333329E-2</v>
      </c>
      <c r="BB570">
        <v>2</v>
      </c>
      <c r="BC570">
        <f t="shared" si="71"/>
        <v>20000</v>
      </c>
    </row>
    <row r="571" spans="1:55" x14ac:dyDescent="0.25">
      <c r="A571">
        <v>46190</v>
      </c>
      <c r="B571" t="s">
        <v>35</v>
      </c>
      <c r="C571" t="s">
        <v>36</v>
      </c>
      <c r="E571" t="str">
        <f t="shared" si="67"/>
        <v>RE-</v>
      </c>
      <c r="F571" t="s">
        <v>20</v>
      </c>
      <c r="G571" t="s">
        <v>51</v>
      </c>
      <c r="H571" t="s">
        <v>644</v>
      </c>
      <c r="I571" t="s">
        <v>39</v>
      </c>
      <c r="J571" t="s">
        <v>239</v>
      </c>
      <c r="K571" s="1">
        <v>45145.628472222219</v>
      </c>
      <c r="L571" t="s">
        <v>41</v>
      </c>
      <c r="N571" s="2">
        <v>45079</v>
      </c>
      <c r="O571" s="2">
        <v>45084</v>
      </c>
      <c r="R571">
        <v>2</v>
      </c>
      <c r="S571">
        <v>2</v>
      </c>
      <c r="T571">
        <v>100</v>
      </c>
      <c r="U571" s="1">
        <v>45079.67291666667</v>
      </c>
      <c r="V571" s="1">
        <v>45145.57708333333</v>
      </c>
      <c r="W571" t="s">
        <v>185</v>
      </c>
      <c r="Z571" s="13">
        <f t="shared" si="68"/>
        <v>65.904166666659876</v>
      </c>
      <c r="AB571" t="s">
        <v>1113</v>
      </c>
      <c r="AC571" t="s">
        <v>54</v>
      </c>
      <c r="AD571" t="s">
        <v>384</v>
      </c>
      <c r="AF571" t="s">
        <v>179</v>
      </c>
      <c r="AI571" s="2">
        <v>45079</v>
      </c>
      <c r="AJ571" t="s">
        <v>384</v>
      </c>
      <c r="AK571" t="s">
        <v>46</v>
      </c>
      <c r="AN571" s="24">
        <f t="shared" si="72"/>
        <v>1</v>
      </c>
      <c r="AP571" t="s">
        <v>2444</v>
      </c>
      <c r="AQ571" s="21">
        <v>45160.601388888892</v>
      </c>
      <c r="AR571" s="20">
        <v>2</v>
      </c>
      <c r="AS571" s="21">
        <v>45079</v>
      </c>
      <c r="AT571" s="21">
        <f t="shared" si="69"/>
        <v>45079.333333333336</v>
      </c>
      <c r="AU571" s="21">
        <f t="shared" si="74"/>
        <v>45079.416666666672</v>
      </c>
      <c r="AV571" s="21">
        <v>45145.57708333333</v>
      </c>
      <c r="AW571" s="1">
        <f t="shared" si="73"/>
        <v>45079.333333333336</v>
      </c>
      <c r="AX571">
        <v>8</v>
      </c>
      <c r="BA571">
        <f t="shared" si="70"/>
        <v>8.3333333333333329E-2</v>
      </c>
      <c r="BB571">
        <v>2</v>
      </c>
      <c r="BC571">
        <f t="shared" si="71"/>
        <v>20000</v>
      </c>
    </row>
    <row r="572" spans="1:55" x14ac:dyDescent="0.25">
      <c r="A572">
        <v>49799</v>
      </c>
      <c r="B572" t="s">
        <v>35</v>
      </c>
      <c r="C572" t="s">
        <v>36</v>
      </c>
      <c r="E572" t="str">
        <f t="shared" si="67"/>
        <v>EI-</v>
      </c>
      <c r="F572" t="s">
        <v>20</v>
      </c>
      <c r="G572" t="s">
        <v>37</v>
      </c>
      <c r="H572" t="s">
        <v>1903</v>
      </c>
      <c r="I572" t="s">
        <v>39</v>
      </c>
      <c r="J572" t="s">
        <v>64</v>
      </c>
      <c r="K572" s="1">
        <v>45391.375</v>
      </c>
      <c r="L572" t="s">
        <v>41</v>
      </c>
      <c r="N572" s="2">
        <v>45152</v>
      </c>
      <c r="O572" s="2">
        <v>45152</v>
      </c>
      <c r="P572">
        <v>2</v>
      </c>
      <c r="Q572">
        <v>2</v>
      </c>
      <c r="R572">
        <v>2</v>
      </c>
      <c r="S572">
        <v>2</v>
      </c>
      <c r="T572">
        <v>100</v>
      </c>
      <c r="U572" s="1">
        <v>45152.418749999997</v>
      </c>
      <c r="V572" s="1">
        <v>45222.654861111114</v>
      </c>
      <c r="W572" t="s">
        <v>64</v>
      </c>
      <c r="Z572" s="13">
        <f t="shared" si="68"/>
        <v>70.23611111111677</v>
      </c>
      <c r="AB572" t="s">
        <v>265</v>
      </c>
      <c r="AC572" t="s">
        <v>54</v>
      </c>
      <c r="AD572" t="s">
        <v>43</v>
      </c>
      <c r="AI572" s="2">
        <v>45152</v>
      </c>
      <c r="AJ572" t="s">
        <v>43</v>
      </c>
      <c r="AK572" t="s">
        <v>46</v>
      </c>
      <c r="AN572" s="24">
        <f t="shared" si="72"/>
        <v>1</v>
      </c>
      <c r="AP572" t="s">
        <v>2442</v>
      </c>
      <c r="AQ572" s="21">
        <v>44977.511805555558</v>
      </c>
      <c r="AR572" s="20">
        <v>2</v>
      </c>
      <c r="AS572" s="21">
        <v>45152</v>
      </c>
      <c r="AT572" s="21">
        <f t="shared" si="69"/>
        <v>45152.333333333336</v>
      </c>
      <c r="AU572" s="21">
        <f t="shared" si="74"/>
        <v>45152.416666666672</v>
      </c>
      <c r="AV572" s="21">
        <v>45222.654861111114</v>
      </c>
      <c r="AW572" s="1">
        <f t="shared" si="73"/>
        <v>45152.333333333336</v>
      </c>
      <c r="AX572">
        <v>8.0020833333328483</v>
      </c>
      <c r="BA572">
        <f t="shared" si="70"/>
        <v>8.3333333333333329E-2</v>
      </c>
      <c r="BB572">
        <v>2</v>
      </c>
      <c r="BC572">
        <f t="shared" si="71"/>
        <v>20000</v>
      </c>
    </row>
    <row r="573" spans="1:55" x14ac:dyDescent="0.25">
      <c r="A573">
        <v>40568</v>
      </c>
      <c r="B573" t="s">
        <v>35</v>
      </c>
      <c r="C573" t="s">
        <v>36</v>
      </c>
      <c r="E573" t="str">
        <f t="shared" si="67"/>
        <v>RE-</v>
      </c>
      <c r="F573" t="s">
        <v>20</v>
      </c>
      <c r="G573" t="s">
        <v>37</v>
      </c>
      <c r="H573" t="s">
        <v>682</v>
      </c>
      <c r="I573" t="s">
        <v>39</v>
      </c>
      <c r="J573" t="s">
        <v>185</v>
      </c>
      <c r="K573" s="1">
        <v>45034.601388888892</v>
      </c>
      <c r="L573" t="s">
        <v>41</v>
      </c>
      <c r="N573" s="2">
        <v>44960</v>
      </c>
      <c r="O573" s="2">
        <v>45034</v>
      </c>
      <c r="P573">
        <v>1</v>
      </c>
      <c r="Q573">
        <v>1</v>
      </c>
      <c r="R573">
        <v>2</v>
      </c>
      <c r="S573">
        <v>2</v>
      </c>
      <c r="T573">
        <v>100</v>
      </c>
      <c r="U573" s="1">
        <v>44960.652083333334</v>
      </c>
      <c r="V573" s="1">
        <v>45034.601388888892</v>
      </c>
      <c r="W573" t="s">
        <v>185</v>
      </c>
      <c r="Z573" s="13">
        <f t="shared" si="68"/>
        <v>73.949305555557657</v>
      </c>
      <c r="AB573" t="s">
        <v>683</v>
      </c>
      <c r="AC573" t="s">
        <v>54</v>
      </c>
      <c r="AD573" t="s">
        <v>684</v>
      </c>
      <c r="AI573" s="2">
        <v>44960</v>
      </c>
      <c r="AJ573" t="s">
        <v>787</v>
      </c>
      <c r="AK573" t="s">
        <v>46</v>
      </c>
      <c r="AN573" s="24">
        <f t="shared" si="72"/>
        <v>1</v>
      </c>
      <c r="AP573" t="s">
        <v>2441</v>
      </c>
      <c r="AQ573" s="21">
        <v>45251.515277777777</v>
      </c>
      <c r="AR573" s="20">
        <v>2</v>
      </c>
      <c r="AS573" s="21">
        <v>44960</v>
      </c>
      <c r="AT573" s="21">
        <f t="shared" si="69"/>
        <v>44960.333333333336</v>
      </c>
      <c r="AU573" s="21">
        <f t="shared" si="74"/>
        <v>44960.416666666672</v>
      </c>
      <c r="AV573" s="21">
        <v>45034.601388888892</v>
      </c>
      <c r="AW573" s="1">
        <f t="shared" si="73"/>
        <v>44960.333333333336</v>
      </c>
      <c r="AX573">
        <v>8.0250000000014552</v>
      </c>
      <c r="BA573">
        <f t="shared" si="70"/>
        <v>8.3333333333333329E-2</v>
      </c>
      <c r="BB573">
        <v>2</v>
      </c>
      <c r="BC573">
        <f t="shared" si="71"/>
        <v>20000</v>
      </c>
    </row>
    <row r="574" spans="1:55" x14ac:dyDescent="0.25">
      <c r="A574">
        <v>45709</v>
      </c>
      <c r="B574" t="s">
        <v>35</v>
      </c>
      <c r="C574" t="s">
        <v>36</v>
      </c>
      <c r="E574" t="str">
        <f t="shared" si="67"/>
        <v>RE-</v>
      </c>
      <c r="F574" t="s">
        <v>20</v>
      </c>
      <c r="G574" t="s">
        <v>51</v>
      </c>
      <c r="H574" t="s">
        <v>1305</v>
      </c>
      <c r="I574" t="s">
        <v>39</v>
      </c>
      <c r="J574" t="s">
        <v>239</v>
      </c>
      <c r="K574" s="1">
        <v>45146.413888888892</v>
      </c>
      <c r="L574" t="s">
        <v>41</v>
      </c>
      <c r="N574" s="2">
        <v>45070</v>
      </c>
      <c r="O574" s="2">
        <v>45075</v>
      </c>
      <c r="R574">
        <v>2</v>
      </c>
      <c r="S574">
        <v>2</v>
      </c>
      <c r="T574">
        <v>100</v>
      </c>
      <c r="U574" s="1">
        <v>45070.853472222225</v>
      </c>
      <c r="V574" s="1">
        <v>45146.413888888892</v>
      </c>
      <c r="W574" t="s">
        <v>100</v>
      </c>
      <c r="Z574" s="13">
        <f t="shared" si="68"/>
        <v>75.560416666667152</v>
      </c>
      <c r="AB574" t="s">
        <v>623</v>
      </c>
      <c r="AC574">
        <v>633575</v>
      </c>
      <c r="AD574" t="s">
        <v>363</v>
      </c>
      <c r="AI574" s="2">
        <v>45070</v>
      </c>
      <c r="AJ574" t="s">
        <v>230</v>
      </c>
      <c r="AK574" t="s">
        <v>46</v>
      </c>
      <c r="AN574" s="24">
        <f t="shared" si="72"/>
        <v>1</v>
      </c>
      <c r="AP574" t="s">
        <v>2443</v>
      </c>
      <c r="AQ574" s="21">
        <v>45287.460416666669</v>
      </c>
      <c r="AR574" s="20">
        <v>2</v>
      </c>
      <c r="AS574" s="21">
        <v>45070</v>
      </c>
      <c r="AT574" s="21">
        <f t="shared" si="69"/>
        <v>45070.333333333336</v>
      </c>
      <c r="AU574" s="21">
        <f t="shared" si="74"/>
        <v>45070.416666666672</v>
      </c>
      <c r="AV574" s="21">
        <v>45146.413888888892</v>
      </c>
      <c r="AW574" s="1">
        <f t="shared" si="73"/>
        <v>45070.333333333336</v>
      </c>
      <c r="AX574">
        <v>8.0326388888861402</v>
      </c>
      <c r="BA574">
        <f t="shared" si="70"/>
        <v>8.3333333333333329E-2</v>
      </c>
      <c r="BB574">
        <v>2</v>
      </c>
      <c r="BC574">
        <f t="shared" si="71"/>
        <v>20000</v>
      </c>
    </row>
    <row r="575" spans="1:55" x14ac:dyDescent="0.25">
      <c r="A575">
        <v>40197</v>
      </c>
      <c r="B575" t="s">
        <v>35</v>
      </c>
      <c r="C575" t="s">
        <v>36</v>
      </c>
      <c r="E575" t="str">
        <f t="shared" si="67"/>
        <v>RE-</v>
      </c>
      <c r="F575" t="s">
        <v>20</v>
      </c>
      <c r="G575" t="s">
        <v>37</v>
      </c>
      <c r="H575" t="s">
        <v>832</v>
      </c>
      <c r="I575" t="s">
        <v>39</v>
      </c>
      <c r="J575" t="s">
        <v>185</v>
      </c>
      <c r="K575" s="1">
        <v>45027.981944444444</v>
      </c>
      <c r="L575" t="s">
        <v>41</v>
      </c>
      <c r="N575" s="2">
        <v>44952</v>
      </c>
      <c r="O575" s="2">
        <v>44952</v>
      </c>
      <c r="P575">
        <v>2</v>
      </c>
      <c r="Q575">
        <v>2</v>
      </c>
      <c r="R575">
        <v>2</v>
      </c>
      <c r="S575">
        <v>2</v>
      </c>
      <c r="T575">
        <v>100</v>
      </c>
      <c r="U575" s="1">
        <v>44950.476388888892</v>
      </c>
      <c r="V575" s="1">
        <v>45027.981944444444</v>
      </c>
      <c r="W575" t="s">
        <v>100</v>
      </c>
      <c r="Z575" s="13">
        <f t="shared" si="68"/>
        <v>77.505555555551837</v>
      </c>
      <c r="AB575" t="s">
        <v>833</v>
      </c>
      <c r="AC575">
        <v>633165</v>
      </c>
      <c r="AD575" t="s">
        <v>485</v>
      </c>
      <c r="AI575" s="2">
        <v>44950</v>
      </c>
      <c r="AJ575" t="s">
        <v>485</v>
      </c>
      <c r="AK575" t="s">
        <v>46</v>
      </c>
      <c r="AN575" s="24">
        <f t="shared" si="72"/>
        <v>1</v>
      </c>
      <c r="AP575" t="s">
        <v>2442</v>
      </c>
      <c r="AQ575" s="21">
        <v>45070.673611111109</v>
      </c>
      <c r="AR575" s="20">
        <v>2</v>
      </c>
      <c r="AS575" s="21">
        <v>44952</v>
      </c>
      <c r="AT575" s="21">
        <f t="shared" si="69"/>
        <v>44952.333333333336</v>
      </c>
      <c r="AU575" s="21">
        <f t="shared" si="74"/>
        <v>44952.416666666672</v>
      </c>
      <c r="AV575" s="21">
        <v>45027.981944444444</v>
      </c>
      <c r="AW575" s="1">
        <f t="shared" si="73"/>
        <v>44952.333333333336</v>
      </c>
      <c r="AX575">
        <v>8.0368055555591127</v>
      </c>
      <c r="BA575">
        <f t="shared" si="70"/>
        <v>8.3333333333333329E-2</v>
      </c>
      <c r="BB575">
        <v>2</v>
      </c>
      <c r="BC575">
        <f t="shared" si="71"/>
        <v>20000</v>
      </c>
    </row>
    <row r="576" spans="1:55" x14ac:dyDescent="0.25">
      <c r="A576">
        <v>41137</v>
      </c>
      <c r="B576" t="s">
        <v>35</v>
      </c>
      <c r="C576" t="s">
        <v>36</v>
      </c>
      <c r="E576" t="str">
        <f t="shared" si="67"/>
        <v>RE-</v>
      </c>
      <c r="F576" t="s">
        <v>20</v>
      </c>
      <c r="G576" t="s">
        <v>37</v>
      </c>
      <c r="H576" t="s">
        <v>385</v>
      </c>
      <c r="I576" t="s">
        <v>39</v>
      </c>
      <c r="J576" t="s">
        <v>297</v>
      </c>
      <c r="K576" s="1">
        <v>45055.28402777778</v>
      </c>
      <c r="L576" t="s">
        <v>41</v>
      </c>
      <c r="N576" s="2">
        <v>44981</v>
      </c>
      <c r="O576" s="2">
        <v>44981</v>
      </c>
      <c r="P576">
        <v>2</v>
      </c>
      <c r="Q576">
        <v>2</v>
      </c>
      <c r="R576">
        <v>2</v>
      </c>
      <c r="S576">
        <v>2</v>
      </c>
      <c r="T576">
        <v>100</v>
      </c>
      <c r="U576" s="1">
        <v>44977.51458333333</v>
      </c>
      <c r="V576" s="1">
        <v>45055.28402777778</v>
      </c>
      <c r="W576" t="s">
        <v>100</v>
      </c>
      <c r="Z576" s="13">
        <f t="shared" si="68"/>
        <v>77.769444444449618</v>
      </c>
      <c r="AB576" t="s">
        <v>351</v>
      </c>
      <c r="AC576">
        <v>633784</v>
      </c>
      <c r="AD576" t="s">
        <v>353</v>
      </c>
      <c r="AF576" t="s">
        <v>185</v>
      </c>
      <c r="AI576" s="2">
        <v>44977</v>
      </c>
      <c r="AJ576" t="s">
        <v>354</v>
      </c>
      <c r="AK576" t="s">
        <v>46</v>
      </c>
      <c r="AN576" s="24">
        <f t="shared" si="72"/>
        <v>1</v>
      </c>
      <c r="AP576" t="s">
        <v>2443</v>
      </c>
      <c r="AQ576" s="21">
        <v>45041.367361111108</v>
      </c>
      <c r="AR576" s="20">
        <v>2</v>
      </c>
      <c r="AS576" s="21">
        <v>44981</v>
      </c>
      <c r="AT576" s="21">
        <f t="shared" si="69"/>
        <v>44981.333333333336</v>
      </c>
      <c r="AU576" s="21">
        <f t="shared" si="74"/>
        <v>44981.416666666672</v>
      </c>
      <c r="AV576" s="21">
        <v>45055.28402777778</v>
      </c>
      <c r="AW576" s="1">
        <f t="shared" si="73"/>
        <v>44981.333333333336</v>
      </c>
      <c r="AX576">
        <v>8.0451388888905058</v>
      </c>
      <c r="BA576">
        <f t="shared" si="70"/>
        <v>8.3333333333333329E-2</v>
      </c>
      <c r="BB576">
        <v>2</v>
      </c>
      <c r="BC576">
        <f t="shared" si="71"/>
        <v>20000</v>
      </c>
    </row>
    <row r="577" spans="1:55" x14ac:dyDescent="0.25">
      <c r="A577">
        <v>39959</v>
      </c>
      <c r="B577" t="s">
        <v>35</v>
      </c>
      <c r="C577" t="s">
        <v>36</v>
      </c>
      <c r="E577" t="str">
        <f t="shared" si="67"/>
        <v>EI-</v>
      </c>
      <c r="F577" t="s">
        <v>20</v>
      </c>
      <c r="G577" t="s">
        <v>37</v>
      </c>
      <c r="H577" t="s">
        <v>866</v>
      </c>
      <c r="I577" t="s">
        <v>39</v>
      </c>
      <c r="J577" t="s">
        <v>842</v>
      </c>
      <c r="K577" s="1">
        <v>45020.396527777775</v>
      </c>
      <c r="L577" t="s">
        <v>41</v>
      </c>
      <c r="N577" s="2">
        <v>44981</v>
      </c>
      <c r="O577" s="2">
        <v>44981</v>
      </c>
      <c r="P577">
        <v>2</v>
      </c>
      <c r="Q577">
        <v>2</v>
      </c>
      <c r="R577">
        <v>2</v>
      </c>
      <c r="S577">
        <v>2</v>
      </c>
      <c r="T577">
        <v>0</v>
      </c>
      <c r="U577" s="1">
        <v>44942.38958333333</v>
      </c>
      <c r="V577" s="1">
        <v>45020.396527777775</v>
      </c>
      <c r="W577" t="s">
        <v>842</v>
      </c>
      <c r="Z577" s="13">
        <f t="shared" si="68"/>
        <v>78.006944444445253</v>
      </c>
      <c r="AB577" t="s">
        <v>79</v>
      </c>
      <c r="AC577">
        <v>633413</v>
      </c>
      <c r="AD577" t="s">
        <v>80</v>
      </c>
      <c r="AF577" t="s">
        <v>867</v>
      </c>
      <c r="AI577" s="2">
        <v>44942</v>
      </c>
      <c r="AJ577" t="s">
        <v>119</v>
      </c>
      <c r="AK577" t="s">
        <v>46</v>
      </c>
      <c r="AN577" s="24">
        <f t="shared" si="72"/>
        <v>1</v>
      </c>
      <c r="AP577" t="s">
        <v>2443</v>
      </c>
      <c r="AQ577" s="21">
        <v>45195.693055555559</v>
      </c>
      <c r="AR577" s="20">
        <v>2</v>
      </c>
      <c r="AS577" s="21">
        <v>44981</v>
      </c>
      <c r="AT577" s="21">
        <f t="shared" si="69"/>
        <v>44981.333333333336</v>
      </c>
      <c r="AU577" s="21">
        <f t="shared" si="74"/>
        <v>44981.416666666672</v>
      </c>
      <c r="AV577" s="21">
        <v>45020.396527777775</v>
      </c>
      <c r="AW577" s="1">
        <f t="shared" si="73"/>
        <v>44981.333333333336</v>
      </c>
      <c r="AX577">
        <v>8.0499999999956344</v>
      </c>
      <c r="BA577">
        <f t="shared" si="70"/>
        <v>8.3333333333333329E-2</v>
      </c>
      <c r="BB577">
        <v>2</v>
      </c>
      <c r="BC577">
        <f t="shared" si="71"/>
        <v>20000</v>
      </c>
    </row>
    <row r="578" spans="1:55" x14ac:dyDescent="0.25">
      <c r="A578">
        <v>44250</v>
      </c>
      <c r="B578" t="s">
        <v>35</v>
      </c>
      <c r="C578" t="s">
        <v>36</v>
      </c>
      <c r="E578" t="str">
        <f t="shared" ref="E578:E641" si="75">MID(H578,3,3)</f>
        <v>EM-</v>
      </c>
      <c r="F578" t="s">
        <v>20</v>
      </c>
      <c r="G578" t="s">
        <v>37</v>
      </c>
      <c r="H578" t="s">
        <v>1096</v>
      </c>
      <c r="I578" t="s">
        <v>39</v>
      </c>
      <c r="J578" t="s">
        <v>396</v>
      </c>
      <c r="K578" s="1">
        <v>45119.65347222222</v>
      </c>
      <c r="L578" t="s">
        <v>41</v>
      </c>
      <c r="N578" s="2">
        <v>45042</v>
      </c>
      <c r="O578" s="2">
        <v>45056</v>
      </c>
      <c r="P578">
        <v>2</v>
      </c>
      <c r="Q578">
        <v>2</v>
      </c>
      <c r="R578">
        <v>2</v>
      </c>
      <c r="S578">
        <v>2</v>
      </c>
      <c r="T578">
        <v>100</v>
      </c>
      <c r="U578" s="1">
        <v>45041.643750000003</v>
      </c>
      <c r="V578" s="1">
        <v>45119.65347222222</v>
      </c>
      <c r="W578" t="s">
        <v>334</v>
      </c>
      <c r="Z578" s="13">
        <f t="shared" ref="Z578:Z641" si="76">IF(V578&gt;0,(V578-U578),0)</f>
        <v>78.009722222217533</v>
      </c>
      <c r="AB578" t="s">
        <v>579</v>
      </c>
      <c r="AC578">
        <v>633738</v>
      </c>
      <c r="AD578" t="s">
        <v>427</v>
      </c>
      <c r="AI578" s="2">
        <v>45041</v>
      </c>
      <c r="AJ578" t="s">
        <v>375</v>
      </c>
      <c r="AK578" t="s">
        <v>46</v>
      </c>
      <c r="AN578" s="24">
        <f t="shared" si="72"/>
        <v>1</v>
      </c>
      <c r="AP578" t="s">
        <v>2441</v>
      </c>
      <c r="AQ578" s="21">
        <v>45156.63958333333</v>
      </c>
      <c r="AR578" s="20">
        <v>2</v>
      </c>
      <c r="AS578" s="21">
        <v>45042</v>
      </c>
      <c r="AT578" s="21">
        <f t="shared" ref="AT578:AT641" si="77">IF(AS578&gt;0,SUM(AS578+8/24)," ")</f>
        <v>45042.333333333336</v>
      </c>
      <c r="AU578" s="21">
        <f t="shared" si="74"/>
        <v>45042.416666666672</v>
      </c>
      <c r="AV578" s="21">
        <v>45119.65347222222</v>
      </c>
      <c r="AW578" s="1">
        <f t="shared" si="73"/>
        <v>45042.333333333336</v>
      </c>
      <c r="AX578">
        <v>8.0597222222277196</v>
      </c>
      <c r="BA578">
        <f t="shared" ref="BA578:BA641" si="78">TEXT(BC578,"00"":""00"":""00")*1</f>
        <v>8.3333333333333329E-2</v>
      </c>
      <c r="BB578">
        <v>2</v>
      </c>
      <c r="BC578">
        <f t="shared" ref="BC578:BC641" si="79">BB578*10000</f>
        <v>20000</v>
      </c>
    </row>
    <row r="579" spans="1:55" x14ac:dyDescent="0.25">
      <c r="A579">
        <v>39573</v>
      </c>
      <c r="B579" t="s">
        <v>35</v>
      </c>
      <c r="C579" t="s">
        <v>36</v>
      </c>
      <c r="E579" t="str">
        <f t="shared" si="75"/>
        <v>RE-</v>
      </c>
      <c r="F579" t="s">
        <v>20</v>
      </c>
      <c r="G579" t="s">
        <v>37</v>
      </c>
      <c r="H579" t="s">
        <v>231</v>
      </c>
      <c r="I579" t="s">
        <v>39</v>
      </c>
      <c r="J579" t="s">
        <v>100</v>
      </c>
      <c r="K579" s="1">
        <v>45009.979861111111</v>
      </c>
      <c r="L579" t="s">
        <v>41</v>
      </c>
      <c r="N579" s="2">
        <v>44931</v>
      </c>
      <c r="O579" s="2">
        <v>44931</v>
      </c>
      <c r="P579">
        <v>2</v>
      </c>
      <c r="Q579">
        <v>2</v>
      </c>
      <c r="R579">
        <v>2</v>
      </c>
      <c r="S579">
        <v>2</v>
      </c>
      <c r="T579">
        <v>100</v>
      </c>
      <c r="U579" s="1">
        <v>44929.44027777778</v>
      </c>
      <c r="V579" s="1">
        <v>45009.979861111111</v>
      </c>
      <c r="W579" t="s">
        <v>100</v>
      </c>
      <c r="Z579" s="13">
        <f t="shared" si="76"/>
        <v>80.539583333331393</v>
      </c>
      <c r="AB579" t="s">
        <v>57</v>
      </c>
      <c r="AC579">
        <v>633459</v>
      </c>
      <c r="AD579" t="s">
        <v>43</v>
      </c>
      <c r="AF579" t="s">
        <v>118</v>
      </c>
      <c r="AI579" s="2">
        <v>44929</v>
      </c>
      <c r="AJ579" t="s">
        <v>43</v>
      </c>
      <c r="AK579" t="s">
        <v>46</v>
      </c>
      <c r="AN579" s="24">
        <f t="shared" ref="AN579:AN642" si="80">IF((AV579-AU579)&lt;0," ", 1)</f>
        <v>1</v>
      </c>
      <c r="AP579" t="s">
        <v>2441</v>
      </c>
      <c r="AQ579" s="21">
        <v>45177.408333333333</v>
      </c>
      <c r="AR579" s="20">
        <v>2</v>
      </c>
      <c r="AS579" s="21">
        <v>44931</v>
      </c>
      <c r="AT579" s="21">
        <f t="shared" si="77"/>
        <v>44931.333333333336</v>
      </c>
      <c r="AU579" s="21">
        <f t="shared" si="74"/>
        <v>44931.416666666672</v>
      </c>
      <c r="AV579" s="21">
        <v>45009.979861111111</v>
      </c>
      <c r="AW579" s="1">
        <f t="shared" si="73"/>
        <v>44931.333333333336</v>
      </c>
      <c r="AX579">
        <v>8.0743055555576575</v>
      </c>
      <c r="BA579">
        <f t="shared" si="78"/>
        <v>8.3333333333333329E-2</v>
      </c>
      <c r="BB579">
        <v>2</v>
      </c>
      <c r="BC579">
        <f t="shared" si="79"/>
        <v>20000</v>
      </c>
    </row>
    <row r="580" spans="1:55" x14ac:dyDescent="0.25">
      <c r="A580">
        <v>45855</v>
      </c>
      <c r="B580" t="s">
        <v>35</v>
      </c>
      <c r="C580" t="s">
        <v>36</v>
      </c>
      <c r="E580" t="str">
        <f t="shared" si="75"/>
        <v>EI-</v>
      </c>
      <c r="F580" t="s">
        <v>20</v>
      </c>
      <c r="G580" t="s">
        <v>51</v>
      </c>
      <c r="H580" t="s">
        <v>1332</v>
      </c>
      <c r="I580" t="s">
        <v>39</v>
      </c>
      <c r="J580" t="s">
        <v>87</v>
      </c>
      <c r="K580" s="1">
        <v>45154.503472222219</v>
      </c>
      <c r="L580" t="s">
        <v>41</v>
      </c>
      <c r="N580" s="2">
        <v>45076</v>
      </c>
      <c r="O580" s="2">
        <v>45076</v>
      </c>
      <c r="P580">
        <v>2</v>
      </c>
      <c r="Q580">
        <v>2</v>
      </c>
      <c r="R580">
        <v>2</v>
      </c>
      <c r="S580">
        <v>2</v>
      </c>
      <c r="T580">
        <v>100</v>
      </c>
      <c r="U580" s="1">
        <v>45072.829861111109</v>
      </c>
      <c r="V580" s="1">
        <v>45154.503472222219</v>
      </c>
      <c r="W580" t="s">
        <v>87</v>
      </c>
      <c r="Z580" s="13">
        <f t="shared" si="76"/>
        <v>81.673611111109494</v>
      </c>
      <c r="AB580" t="s">
        <v>1333</v>
      </c>
      <c r="AC580">
        <v>63794</v>
      </c>
      <c r="AD580" t="s">
        <v>1334</v>
      </c>
      <c r="AI580" s="2">
        <v>45072</v>
      </c>
      <c r="AJ580" t="s">
        <v>1334</v>
      </c>
      <c r="AK580" t="s">
        <v>46</v>
      </c>
      <c r="AN580" s="24">
        <f t="shared" si="80"/>
        <v>1</v>
      </c>
      <c r="AP580" t="s">
        <v>2441</v>
      </c>
      <c r="AQ580" s="21">
        <v>45042.513194444444</v>
      </c>
      <c r="AR580" s="20">
        <v>2</v>
      </c>
      <c r="AS580" s="21">
        <v>45076</v>
      </c>
      <c r="AT580" s="21">
        <f t="shared" si="77"/>
        <v>45076.333333333336</v>
      </c>
      <c r="AU580" s="21">
        <f t="shared" si="74"/>
        <v>45076.416666666672</v>
      </c>
      <c r="AV580" s="21">
        <v>45154.503472222219</v>
      </c>
      <c r="AW580" s="1">
        <f t="shared" si="73"/>
        <v>45076.333333333336</v>
      </c>
      <c r="AX580">
        <v>8.078472222223354</v>
      </c>
      <c r="BA580">
        <f t="shared" si="78"/>
        <v>8.3333333333333329E-2</v>
      </c>
      <c r="BB580">
        <v>2</v>
      </c>
      <c r="BC580">
        <f t="shared" si="79"/>
        <v>20000</v>
      </c>
    </row>
    <row r="581" spans="1:55" x14ac:dyDescent="0.25">
      <c r="A581">
        <v>42737</v>
      </c>
      <c r="B581" t="s">
        <v>35</v>
      </c>
      <c r="C581" t="s">
        <v>36</v>
      </c>
      <c r="E581" t="str">
        <f t="shared" si="75"/>
        <v>EI-</v>
      </c>
      <c r="F581" t="s">
        <v>20</v>
      </c>
      <c r="G581" t="s">
        <v>37</v>
      </c>
      <c r="H581" t="s">
        <v>464</v>
      </c>
      <c r="I581" t="s">
        <v>39</v>
      </c>
      <c r="J581" t="s">
        <v>334</v>
      </c>
      <c r="K581" s="1">
        <v>45099.547222222223</v>
      </c>
      <c r="L581" t="s">
        <v>41</v>
      </c>
      <c r="N581" s="2">
        <v>44649</v>
      </c>
      <c r="O581" s="2">
        <v>45014</v>
      </c>
      <c r="R581">
        <v>2</v>
      </c>
      <c r="S581">
        <v>2</v>
      </c>
      <c r="T581">
        <v>100</v>
      </c>
      <c r="U581" s="1">
        <v>45012.703472222223</v>
      </c>
      <c r="V581" s="1">
        <v>45099.547222222223</v>
      </c>
      <c r="W581" t="s">
        <v>334</v>
      </c>
      <c r="Z581" s="13">
        <f t="shared" si="76"/>
        <v>86.84375</v>
      </c>
      <c r="AB581" t="s">
        <v>357</v>
      </c>
      <c r="AC581">
        <v>633776</v>
      </c>
      <c r="AD581" t="s">
        <v>358</v>
      </c>
      <c r="AF581" t="s">
        <v>334</v>
      </c>
      <c r="AI581" s="2">
        <v>45012</v>
      </c>
      <c r="AJ581" t="s">
        <v>360</v>
      </c>
      <c r="AK581" t="s">
        <v>46</v>
      </c>
      <c r="AN581" s="24">
        <f t="shared" si="80"/>
        <v>1</v>
      </c>
      <c r="AP581" t="s">
        <v>2444</v>
      </c>
      <c r="AQ581" s="21">
        <v>45197.519444444442</v>
      </c>
      <c r="AR581" s="20">
        <v>2</v>
      </c>
      <c r="AS581" s="21">
        <v>44649</v>
      </c>
      <c r="AT581" s="21">
        <f t="shared" si="77"/>
        <v>44649.333333333336</v>
      </c>
      <c r="AU581" s="21">
        <f t="shared" si="74"/>
        <v>44649.416666666672</v>
      </c>
      <c r="AV581" s="21">
        <v>45099.547222222223</v>
      </c>
      <c r="AW581" s="1">
        <f t="shared" si="73"/>
        <v>44649.333333333336</v>
      </c>
      <c r="AX581">
        <v>8.0986111111124046</v>
      </c>
      <c r="BA581">
        <f t="shared" si="78"/>
        <v>8.3333333333333329E-2</v>
      </c>
      <c r="BB581">
        <v>2</v>
      </c>
      <c r="BC581">
        <f t="shared" si="79"/>
        <v>20000</v>
      </c>
    </row>
    <row r="582" spans="1:55" x14ac:dyDescent="0.25">
      <c r="A582">
        <v>41629</v>
      </c>
      <c r="B582" t="s">
        <v>35</v>
      </c>
      <c r="C582" t="s">
        <v>36</v>
      </c>
      <c r="E582" t="str">
        <f t="shared" si="75"/>
        <v>EI-</v>
      </c>
      <c r="F582" t="s">
        <v>20</v>
      </c>
      <c r="G582" t="s">
        <v>51</v>
      </c>
      <c r="H582" t="s">
        <v>70</v>
      </c>
      <c r="I582" t="s">
        <v>39</v>
      </c>
      <c r="J582" t="s">
        <v>64</v>
      </c>
      <c r="K582" s="1">
        <v>45390.611111111109</v>
      </c>
      <c r="L582" t="s">
        <v>41</v>
      </c>
      <c r="N582" s="2">
        <v>44987</v>
      </c>
      <c r="O582" s="2">
        <v>44987</v>
      </c>
      <c r="P582">
        <v>2</v>
      </c>
      <c r="Q582">
        <v>2</v>
      </c>
      <c r="R582">
        <v>2</v>
      </c>
      <c r="S582">
        <v>2</v>
      </c>
      <c r="T582">
        <v>100</v>
      </c>
      <c r="U582" s="1">
        <v>44987.70208333333</v>
      </c>
      <c r="V582" s="1">
        <v>45079.529166666667</v>
      </c>
      <c r="W582" t="s">
        <v>64</v>
      </c>
      <c r="Z582" s="13">
        <f t="shared" si="76"/>
        <v>91.827083333337214</v>
      </c>
      <c r="AB582" t="s">
        <v>71</v>
      </c>
      <c r="AC582">
        <v>633359</v>
      </c>
      <c r="AD582" t="s">
        <v>72</v>
      </c>
      <c r="AF582" t="s">
        <v>50</v>
      </c>
      <c r="AI582" s="2">
        <v>44987</v>
      </c>
      <c r="AJ582" t="s">
        <v>73</v>
      </c>
      <c r="AK582" t="s">
        <v>46</v>
      </c>
      <c r="AN582" s="24">
        <f t="shared" si="80"/>
        <v>1</v>
      </c>
      <c r="AP582" t="s">
        <v>2441</v>
      </c>
      <c r="AQ582" s="21">
        <v>45100.76666666667</v>
      </c>
      <c r="AR582" s="20">
        <v>2</v>
      </c>
      <c r="AS582" s="21">
        <v>44987</v>
      </c>
      <c r="AT582" s="21">
        <f t="shared" si="77"/>
        <v>44987.333333333336</v>
      </c>
      <c r="AU582" s="21">
        <f t="shared" si="74"/>
        <v>44987.416666666672</v>
      </c>
      <c r="AV582" s="21">
        <v>45079.529166666667</v>
      </c>
      <c r="AW582" s="1">
        <f t="shared" si="73"/>
        <v>44987.333333333336</v>
      </c>
      <c r="AX582">
        <v>8.1333333333313931</v>
      </c>
      <c r="BA582">
        <f t="shared" si="78"/>
        <v>8.3333333333333329E-2</v>
      </c>
      <c r="BB582">
        <v>2</v>
      </c>
      <c r="BC582">
        <f t="shared" si="79"/>
        <v>20000</v>
      </c>
    </row>
    <row r="583" spans="1:55" x14ac:dyDescent="0.25">
      <c r="A583">
        <v>48292</v>
      </c>
      <c r="B583" t="s">
        <v>35</v>
      </c>
      <c r="C583" t="s">
        <v>36</v>
      </c>
      <c r="E583" t="str">
        <f t="shared" si="75"/>
        <v>GC-</v>
      </c>
      <c r="F583" t="s">
        <v>20</v>
      </c>
      <c r="G583" t="s">
        <v>51</v>
      </c>
      <c r="H583" t="s">
        <v>1744</v>
      </c>
      <c r="I583" t="s">
        <v>39</v>
      </c>
      <c r="J583" t="s">
        <v>64</v>
      </c>
      <c r="K583" s="1">
        <v>45390.605555555558</v>
      </c>
      <c r="L583" t="s">
        <v>41</v>
      </c>
      <c r="N583" s="2">
        <v>45126</v>
      </c>
      <c r="O583" s="2">
        <v>45126</v>
      </c>
      <c r="P583">
        <v>2</v>
      </c>
      <c r="Q583">
        <v>2</v>
      </c>
      <c r="R583">
        <v>2</v>
      </c>
      <c r="S583">
        <v>2</v>
      </c>
      <c r="T583">
        <v>100</v>
      </c>
      <c r="U583" s="1">
        <v>45126.526388888888</v>
      </c>
      <c r="V583" s="1">
        <v>45222.654166666667</v>
      </c>
      <c r="W583" t="s">
        <v>64</v>
      </c>
      <c r="Z583" s="13">
        <f t="shared" si="76"/>
        <v>96.127777777779556</v>
      </c>
      <c r="AB583" t="s">
        <v>65</v>
      </c>
      <c r="AC583">
        <v>633399</v>
      </c>
      <c r="AD583" t="s">
        <v>67</v>
      </c>
      <c r="AI583" s="2">
        <v>45126</v>
      </c>
      <c r="AJ583" t="s">
        <v>69</v>
      </c>
      <c r="AK583" t="s">
        <v>46</v>
      </c>
      <c r="AN583" s="24">
        <f t="shared" si="80"/>
        <v>1</v>
      </c>
      <c r="AP583" t="s">
        <v>2441</v>
      </c>
      <c r="AQ583" s="21">
        <v>44956.5</v>
      </c>
      <c r="AR583" s="20">
        <v>2</v>
      </c>
      <c r="AS583" s="21">
        <v>45126</v>
      </c>
      <c r="AT583" s="21">
        <f t="shared" si="77"/>
        <v>45126.333333333336</v>
      </c>
      <c r="AU583" s="21">
        <f t="shared" si="74"/>
        <v>45126.416666666672</v>
      </c>
      <c r="AV583" s="21">
        <v>45222.654166666667</v>
      </c>
      <c r="AW583" s="1">
        <f t="shared" si="73"/>
        <v>45126.333333333336</v>
      </c>
      <c r="AX583">
        <v>8.1868055555532919</v>
      </c>
      <c r="BA583">
        <f t="shared" si="78"/>
        <v>8.3333333333333329E-2</v>
      </c>
      <c r="BB583">
        <v>2</v>
      </c>
      <c r="BC583">
        <f t="shared" si="79"/>
        <v>20000</v>
      </c>
    </row>
    <row r="584" spans="1:55" hidden="1" x14ac:dyDescent="0.25">
      <c r="A584">
        <v>55562</v>
      </c>
      <c r="B584" t="s">
        <v>35</v>
      </c>
      <c r="C584" t="s">
        <v>36</v>
      </c>
      <c r="E584" t="str">
        <f t="shared" si="75"/>
        <v>EI-</v>
      </c>
      <c r="F584" t="s">
        <v>20</v>
      </c>
      <c r="G584" t="s">
        <v>37</v>
      </c>
      <c r="H584" t="s">
        <v>2324</v>
      </c>
      <c r="I584" t="s">
        <v>39</v>
      </c>
      <c r="J584" t="s">
        <v>92</v>
      </c>
      <c r="K584" s="1">
        <v>45363.697222222225</v>
      </c>
      <c r="L584" t="s">
        <v>41</v>
      </c>
      <c r="N584" s="2">
        <v>45363</v>
      </c>
      <c r="O584" s="2">
        <v>45363</v>
      </c>
      <c r="P584">
        <v>2</v>
      </c>
      <c r="Q584">
        <v>2</v>
      </c>
      <c r="R584">
        <v>2</v>
      </c>
      <c r="S584">
        <v>2</v>
      </c>
      <c r="T584">
        <v>100</v>
      </c>
      <c r="U584" s="1">
        <v>45265.743055555555</v>
      </c>
      <c r="V584" s="1">
        <v>45363.697222222225</v>
      </c>
      <c r="W584" t="s">
        <v>92</v>
      </c>
      <c r="Z584" s="13">
        <f t="shared" si="76"/>
        <v>97.954166666670062</v>
      </c>
      <c r="AB584" t="s">
        <v>217</v>
      </c>
      <c r="AC584">
        <v>633683</v>
      </c>
      <c r="AD584" t="s">
        <v>161</v>
      </c>
      <c r="AF584" t="s">
        <v>92</v>
      </c>
      <c r="AI584" s="2">
        <v>45265</v>
      </c>
      <c r="AJ584" t="s">
        <v>161</v>
      </c>
      <c r="AK584" t="s">
        <v>46</v>
      </c>
      <c r="AN584" s="24">
        <f t="shared" si="80"/>
        <v>1</v>
      </c>
      <c r="AP584" t="s">
        <v>2444</v>
      </c>
      <c r="AQ584" s="21">
        <v>45022.699305555558</v>
      </c>
      <c r="AR584" s="20">
        <v>2</v>
      </c>
      <c r="AS584" s="21">
        <v>45363</v>
      </c>
      <c r="AT584" s="21">
        <f t="shared" si="77"/>
        <v>45363.333333333336</v>
      </c>
      <c r="AU584" s="21">
        <f t="shared" si="74"/>
        <v>45363.416666666672</v>
      </c>
      <c r="AV584" s="21">
        <v>45363.697222222225</v>
      </c>
      <c r="AW584" s="1">
        <f t="shared" si="73"/>
        <v>45363.333333333336</v>
      </c>
      <c r="AX584">
        <v>8.2395833333284827</v>
      </c>
      <c r="BA584">
        <f t="shared" si="78"/>
        <v>8.3333333333333329E-2</v>
      </c>
      <c r="BB584">
        <v>2</v>
      </c>
      <c r="BC584">
        <f t="shared" si="79"/>
        <v>20000</v>
      </c>
    </row>
    <row r="585" spans="1:55" x14ac:dyDescent="0.25">
      <c r="A585">
        <v>51173</v>
      </c>
      <c r="B585" t="s">
        <v>35</v>
      </c>
      <c r="C585" t="s">
        <v>36</v>
      </c>
      <c r="E585" t="str">
        <f t="shared" si="75"/>
        <v>EI-</v>
      </c>
      <c r="F585" t="s">
        <v>20</v>
      </c>
      <c r="G585" t="s">
        <v>37</v>
      </c>
      <c r="H585" t="s">
        <v>356</v>
      </c>
      <c r="I585" t="s">
        <v>39</v>
      </c>
      <c r="J585" t="s">
        <v>239</v>
      </c>
      <c r="K585" s="1">
        <v>45274.705555555556</v>
      </c>
      <c r="L585" t="s">
        <v>41</v>
      </c>
      <c r="N585" s="2">
        <v>45274</v>
      </c>
      <c r="O585" s="2">
        <v>45274</v>
      </c>
      <c r="R585">
        <v>2</v>
      </c>
      <c r="S585">
        <v>2</v>
      </c>
      <c r="T585">
        <v>100</v>
      </c>
      <c r="U585" s="1">
        <v>45175.536111111112</v>
      </c>
      <c r="V585" s="1">
        <v>45274.705555555556</v>
      </c>
      <c r="W585" t="s">
        <v>239</v>
      </c>
      <c r="Z585" s="13">
        <f t="shared" si="76"/>
        <v>99.169444444443798</v>
      </c>
      <c r="AB585" t="s">
        <v>357</v>
      </c>
      <c r="AC585">
        <v>633776</v>
      </c>
      <c r="AD585" t="s">
        <v>358</v>
      </c>
      <c r="AI585" s="2">
        <v>45175</v>
      </c>
      <c r="AJ585" t="s">
        <v>360</v>
      </c>
      <c r="AK585" t="s">
        <v>46</v>
      </c>
      <c r="AN585" s="24">
        <f t="shared" si="80"/>
        <v>1</v>
      </c>
      <c r="AP585" t="s">
        <v>2441</v>
      </c>
      <c r="AQ585" s="21">
        <v>44957.444444444445</v>
      </c>
      <c r="AR585" s="20">
        <v>2</v>
      </c>
      <c r="AS585" s="21">
        <v>45274</v>
      </c>
      <c r="AT585" s="21">
        <f t="shared" si="77"/>
        <v>45274.333333333336</v>
      </c>
      <c r="AU585" s="21">
        <f t="shared" si="74"/>
        <v>45274.416666666672</v>
      </c>
      <c r="AV585" s="21">
        <v>45274.705555555556</v>
      </c>
      <c r="AW585" s="1">
        <f t="shared" si="73"/>
        <v>45274.333333333336</v>
      </c>
      <c r="AX585">
        <v>8.2444444444408873</v>
      </c>
      <c r="BA585">
        <f t="shared" si="78"/>
        <v>8.3333333333333329E-2</v>
      </c>
      <c r="BB585">
        <v>2</v>
      </c>
      <c r="BC585">
        <f t="shared" si="79"/>
        <v>20000</v>
      </c>
    </row>
    <row r="586" spans="1:55" x14ac:dyDescent="0.25">
      <c r="A586">
        <v>43090</v>
      </c>
      <c r="B586" t="s">
        <v>35</v>
      </c>
      <c r="C586" t="s">
        <v>36</v>
      </c>
      <c r="E586" t="str">
        <f t="shared" si="75"/>
        <v>EM-</v>
      </c>
      <c r="F586" t="s">
        <v>20</v>
      </c>
      <c r="G586" t="s">
        <v>37</v>
      </c>
      <c r="H586" t="s">
        <v>1365</v>
      </c>
      <c r="I586" t="s">
        <v>39</v>
      </c>
      <c r="J586" t="s">
        <v>334</v>
      </c>
      <c r="K586" s="1">
        <v>45119.65902777778</v>
      </c>
      <c r="L586" t="s">
        <v>41</v>
      </c>
      <c r="N586" s="2">
        <v>45019</v>
      </c>
      <c r="O586" s="2">
        <v>45019</v>
      </c>
      <c r="P586">
        <v>2</v>
      </c>
      <c r="Q586">
        <v>2</v>
      </c>
      <c r="R586">
        <v>2</v>
      </c>
      <c r="S586">
        <v>2</v>
      </c>
      <c r="T586">
        <v>100</v>
      </c>
      <c r="U586" s="1">
        <v>45019.383333333331</v>
      </c>
      <c r="V586" s="1">
        <v>45119.65902777778</v>
      </c>
      <c r="W586" t="s">
        <v>334</v>
      </c>
      <c r="Z586" s="13">
        <f t="shared" si="76"/>
        <v>100.27569444444816</v>
      </c>
      <c r="AB586" t="s">
        <v>75</v>
      </c>
      <c r="AC586">
        <v>633520</v>
      </c>
      <c r="AD586" t="s">
        <v>936</v>
      </c>
      <c r="AI586" s="2">
        <v>45019</v>
      </c>
      <c r="AJ586" t="s">
        <v>77</v>
      </c>
      <c r="AK586" t="s">
        <v>46</v>
      </c>
      <c r="AN586" s="24">
        <f t="shared" si="80"/>
        <v>1</v>
      </c>
      <c r="AP586" t="s">
        <v>2442</v>
      </c>
      <c r="AQ586" s="21">
        <v>44965.361111111109</v>
      </c>
      <c r="AR586" s="20">
        <v>2</v>
      </c>
      <c r="AS586" s="21">
        <v>45019</v>
      </c>
      <c r="AT586" s="21">
        <f t="shared" si="77"/>
        <v>45019.333333333336</v>
      </c>
      <c r="AU586" s="21">
        <f t="shared" si="74"/>
        <v>45019.416666666672</v>
      </c>
      <c r="AV586" s="21">
        <v>45119.65902777778</v>
      </c>
      <c r="AW586" s="1">
        <f t="shared" si="73"/>
        <v>45019.333333333336</v>
      </c>
      <c r="AX586">
        <v>8.2465277777810115</v>
      </c>
      <c r="BA586">
        <f t="shared" si="78"/>
        <v>8.3333333333333329E-2</v>
      </c>
      <c r="BB586">
        <v>2</v>
      </c>
      <c r="BC586">
        <f t="shared" si="79"/>
        <v>20000</v>
      </c>
    </row>
    <row r="587" spans="1:55" x14ac:dyDescent="0.25">
      <c r="A587">
        <v>48920</v>
      </c>
      <c r="B587" t="s">
        <v>35</v>
      </c>
      <c r="C587" t="s">
        <v>36</v>
      </c>
      <c r="E587" t="str">
        <f t="shared" si="75"/>
        <v>EI-</v>
      </c>
      <c r="F587" t="s">
        <v>20</v>
      </c>
      <c r="G587" t="s">
        <v>51</v>
      </c>
      <c r="H587" t="s">
        <v>1807</v>
      </c>
      <c r="I587" t="s">
        <v>39</v>
      </c>
      <c r="J587" t="s">
        <v>842</v>
      </c>
      <c r="K587" s="1">
        <v>45237.413194444445</v>
      </c>
      <c r="L587" t="s">
        <v>41</v>
      </c>
      <c r="N587" s="2">
        <v>45150</v>
      </c>
      <c r="O587" s="2">
        <v>45150</v>
      </c>
      <c r="P587">
        <v>2</v>
      </c>
      <c r="Q587">
        <v>2</v>
      </c>
      <c r="R587">
        <v>2</v>
      </c>
      <c r="S587">
        <v>2</v>
      </c>
      <c r="T587">
        <v>0</v>
      </c>
      <c r="U587" s="1">
        <v>45135.388194444444</v>
      </c>
      <c r="V587" s="1">
        <v>45237.413194444445</v>
      </c>
      <c r="W587" t="s">
        <v>842</v>
      </c>
      <c r="Z587" s="13">
        <f t="shared" si="76"/>
        <v>102.02500000000146</v>
      </c>
      <c r="AB587" t="s">
        <v>374</v>
      </c>
      <c r="AC587">
        <v>633738</v>
      </c>
      <c r="AD587" t="s">
        <v>427</v>
      </c>
      <c r="AF587" t="s">
        <v>842</v>
      </c>
      <c r="AI587" s="2">
        <v>45135</v>
      </c>
      <c r="AJ587" t="s">
        <v>375</v>
      </c>
      <c r="AK587" t="s">
        <v>46</v>
      </c>
      <c r="AN587" s="24">
        <f t="shared" si="80"/>
        <v>1</v>
      </c>
      <c r="AP587" t="s">
        <v>2443</v>
      </c>
      <c r="AQ587" s="21">
        <v>45195.493750000001</v>
      </c>
      <c r="AR587" s="20">
        <v>2</v>
      </c>
      <c r="AS587" s="21">
        <v>45150</v>
      </c>
      <c r="AT587" s="21">
        <f t="shared" si="77"/>
        <v>45150.333333333336</v>
      </c>
      <c r="AU587" s="21">
        <f t="shared" si="74"/>
        <v>45150.416666666672</v>
      </c>
      <c r="AV587" s="21">
        <v>45237.413194444445</v>
      </c>
      <c r="AW587" s="1">
        <f t="shared" si="73"/>
        <v>45150.333333333336</v>
      </c>
      <c r="AX587">
        <v>8.2479166666671517</v>
      </c>
      <c r="BA587">
        <f t="shared" si="78"/>
        <v>8.3333333333333329E-2</v>
      </c>
      <c r="BB587">
        <v>2</v>
      </c>
      <c r="BC587">
        <f t="shared" si="79"/>
        <v>20000</v>
      </c>
    </row>
    <row r="588" spans="1:55" x14ac:dyDescent="0.25">
      <c r="A588">
        <v>43069</v>
      </c>
      <c r="B588" t="s">
        <v>35</v>
      </c>
      <c r="C588" t="s">
        <v>36</v>
      </c>
      <c r="E588" t="str">
        <f t="shared" si="75"/>
        <v>EM-</v>
      </c>
      <c r="F588" t="s">
        <v>20</v>
      </c>
      <c r="G588" t="s">
        <v>37</v>
      </c>
      <c r="H588" t="s">
        <v>1363</v>
      </c>
      <c r="I588" t="s">
        <v>39</v>
      </c>
      <c r="J588" t="s">
        <v>334</v>
      </c>
      <c r="K588" s="1">
        <v>45119.659722222219</v>
      </c>
      <c r="L588" t="s">
        <v>41</v>
      </c>
      <c r="N588" s="2">
        <v>45017</v>
      </c>
      <c r="O588" s="2">
        <v>45017</v>
      </c>
      <c r="P588">
        <v>2</v>
      </c>
      <c r="Q588">
        <v>2</v>
      </c>
      <c r="R588">
        <v>2</v>
      </c>
      <c r="S588">
        <v>2</v>
      </c>
      <c r="T588">
        <v>100</v>
      </c>
      <c r="U588" s="1">
        <v>45017.617361111108</v>
      </c>
      <c r="V588" s="1">
        <v>45119.659722222219</v>
      </c>
      <c r="W588" t="s">
        <v>334</v>
      </c>
      <c r="Z588" s="13">
        <f t="shared" si="76"/>
        <v>102.04236111111095</v>
      </c>
      <c r="AB588" t="s">
        <v>75</v>
      </c>
      <c r="AC588">
        <v>633520</v>
      </c>
      <c r="AD588" t="s">
        <v>77</v>
      </c>
      <c r="AI588" s="2">
        <v>45017</v>
      </c>
      <c r="AJ588" t="s">
        <v>77</v>
      </c>
      <c r="AK588" t="s">
        <v>46</v>
      </c>
      <c r="AN588" s="24">
        <f t="shared" si="80"/>
        <v>1</v>
      </c>
      <c r="AP588" t="s">
        <v>2444</v>
      </c>
      <c r="AQ588" s="21">
        <v>45022.680555555555</v>
      </c>
      <c r="AR588" s="20">
        <v>2</v>
      </c>
      <c r="AS588" s="21">
        <v>45017</v>
      </c>
      <c r="AT588" s="21">
        <f t="shared" si="77"/>
        <v>45017.333333333336</v>
      </c>
      <c r="AU588" s="21">
        <f t="shared" si="74"/>
        <v>45017.416666666672</v>
      </c>
      <c r="AV588" s="21">
        <v>45119.659722222219</v>
      </c>
      <c r="AW588" s="1">
        <f t="shared" si="73"/>
        <v>45017.333333333336</v>
      </c>
      <c r="AX588">
        <v>8.2534722222262644</v>
      </c>
      <c r="BA588">
        <f t="shared" si="78"/>
        <v>8.3333333333333329E-2</v>
      </c>
      <c r="BB588">
        <v>2</v>
      </c>
      <c r="BC588">
        <f t="shared" si="79"/>
        <v>20000</v>
      </c>
    </row>
    <row r="589" spans="1:55" x14ac:dyDescent="0.25">
      <c r="A589">
        <v>40303</v>
      </c>
      <c r="B589" t="s">
        <v>35</v>
      </c>
      <c r="C589" t="s">
        <v>36</v>
      </c>
      <c r="E589" t="str">
        <f t="shared" si="75"/>
        <v>RE-</v>
      </c>
      <c r="F589" t="s">
        <v>20</v>
      </c>
      <c r="G589" t="s">
        <v>47</v>
      </c>
      <c r="H589" t="s">
        <v>777</v>
      </c>
      <c r="I589" t="s">
        <v>39</v>
      </c>
      <c r="J589" t="s">
        <v>118</v>
      </c>
      <c r="K589" s="1">
        <v>45056.8125</v>
      </c>
      <c r="L589" t="s">
        <v>41</v>
      </c>
      <c r="N589" s="2">
        <v>44958</v>
      </c>
      <c r="O589" s="2">
        <v>44958</v>
      </c>
      <c r="P589">
        <v>2</v>
      </c>
      <c r="Q589">
        <v>2</v>
      </c>
      <c r="R589">
        <v>2</v>
      </c>
      <c r="S589">
        <v>2</v>
      </c>
      <c r="T589">
        <v>100</v>
      </c>
      <c r="U589" s="1">
        <v>44953.364583333336</v>
      </c>
      <c r="V589" s="1">
        <v>45056.8125</v>
      </c>
      <c r="W589" t="s">
        <v>100</v>
      </c>
      <c r="Z589" s="13">
        <f t="shared" si="76"/>
        <v>103.44791666666424</v>
      </c>
      <c r="AB589" t="s">
        <v>778</v>
      </c>
      <c r="AC589">
        <v>633551</v>
      </c>
      <c r="AD589" t="s">
        <v>268</v>
      </c>
      <c r="AF589" t="s">
        <v>117</v>
      </c>
      <c r="AI589" s="2">
        <v>44953</v>
      </c>
      <c r="AJ589" t="s">
        <v>77</v>
      </c>
      <c r="AK589" t="s">
        <v>46</v>
      </c>
      <c r="AN589" s="24">
        <f t="shared" si="80"/>
        <v>1</v>
      </c>
      <c r="AP589" t="s">
        <v>2444</v>
      </c>
      <c r="AQ589" s="21">
        <v>45022.659722222219</v>
      </c>
      <c r="AR589" s="20">
        <v>2</v>
      </c>
      <c r="AS589" s="21">
        <v>44958</v>
      </c>
      <c r="AT589" s="21">
        <f t="shared" si="77"/>
        <v>44958.333333333336</v>
      </c>
      <c r="AU589" s="21">
        <f t="shared" si="74"/>
        <v>44958.416666666672</v>
      </c>
      <c r="AV589" s="21">
        <v>45056.8125</v>
      </c>
      <c r="AW589" s="1">
        <f t="shared" si="73"/>
        <v>44958.333333333336</v>
      </c>
      <c r="AX589">
        <v>8.273611111115315</v>
      </c>
      <c r="BA589">
        <f t="shared" si="78"/>
        <v>8.3333333333333329E-2</v>
      </c>
      <c r="BB589">
        <v>2</v>
      </c>
      <c r="BC589">
        <f t="shared" si="79"/>
        <v>20000</v>
      </c>
    </row>
    <row r="590" spans="1:55" x14ac:dyDescent="0.25">
      <c r="A590">
        <v>42843</v>
      </c>
      <c r="B590" t="s">
        <v>35</v>
      </c>
      <c r="C590" t="s">
        <v>36</v>
      </c>
      <c r="E590" t="str">
        <f t="shared" si="75"/>
        <v>EM-</v>
      </c>
      <c r="F590" t="s">
        <v>20</v>
      </c>
      <c r="G590" t="s">
        <v>37</v>
      </c>
      <c r="H590" t="s">
        <v>907</v>
      </c>
      <c r="I590" t="s">
        <v>39</v>
      </c>
      <c r="J590" t="s">
        <v>334</v>
      </c>
      <c r="K590" s="1">
        <v>45119.661805555559</v>
      </c>
      <c r="L590" t="s">
        <v>41</v>
      </c>
      <c r="N590" s="2">
        <v>45014</v>
      </c>
      <c r="O590" s="2">
        <v>45014</v>
      </c>
      <c r="P590">
        <v>2</v>
      </c>
      <c r="Q590">
        <v>2</v>
      </c>
      <c r="R590">
        <v>2</v>
      </c>
      <c r="S590">
        <v>2</v>
      </c>
      <c r="T590">
        <v>100</v>
      </c>
      <c r="U590" s="1">
        <v>45014.368750000001</v>
      </c>
      <c r="V590" s="1">
        <v>45119.661111111112</v>
      </c>
      <c r="W590" t="s">
        <v>334</v>
      </c>
      <c r="Z590" s="13">
        <f t="shared" si="76"/>
        <v>105.29236111111095</v>
      </c>
      <c r="AB590" t="s">
        <v>366</v>
      </c>
      <c r="AC590">
        <v>633670</v>
      </c>
      <c r="AD590" t="s">
        <v>367</v>
      </c>
      <c r="AI590" s="2">
        <v>45014</v>
      </c>
      <c r="AJ590" t="s">
        <v>81</v>
      </c>
      <c r="AK590" t="s">
        <v>46</v>
      </c>
      <c r="AN590" s="24">
        <f t="shared" si="80"/>
        <v>1</v>
      </c>
      <c r="AP590" t="s">
        <v>2444</v>
      </c>
      <c r="AQ590" s="21">
        <v>45160.365972222222</v>
      </c>
      <c r="AR590" s="20">
        <v>2</v>
      </c>
      <c r="AS590" s="21">
        <v>45014</v>
      </c>
      <c r="AT590" s="21">
        <f t="shared" si="77"/>
        <v>45014.333333333336</v>
      </c>
      <c r="AU590" s="21">
        <f t="shared" si="74"/>
        <v>45014.416666666672</v>
      </c>
      <c r="AV590" s="21">
        <v>45119.661111111112</v>
      </c>
      <c r="AW590" s="1">
        <f t="shared" si="73"/>
        <v>45014.333333333336</v>
      </c>
      <c r="AX590">
        <v>8.2763888888875954</v>
      </c>
      <c r="BA590">
        <f t="shared" si="78"/>
        <v>8.3333333333333329E-2</v>
      </c>
      <c r="BB590">
        <v>2</v>
      </c>
      <c r="BC590">
        <f t="shared" si="79"/>
        <v>20000</v>
      </c>
    </row>
    <row r="591" spans="1:55" x14ac:dyDescent="0.25">
      <c r="A591">
        <v>49800</v>
      </c>
      <c r="B591" t="s">
        <v>35</v>
      </c>
      <c r="C591" t="s">
        <v>36</v>
      </c>
      <c r="E591" t="str">
        <f t="shared" si="75"/>
        <v>EI-</v>
      </c>
      <c r="F591" t="s">
        <v>20</v>
      </c>
      <c r="G591" t="s">
        <v>37</v>
      </c>
      <c r="H591" t="s">
        <v>1904</v>
      </c>
      <c r="I591" t="s">
        <v>39</v>
      </c>
      <c r="J591" t="s">
        <v>40</v>
      </c>
      <c r="K591" s="1">
        <v>45259.554166666669</v>
      </c>
      <c r="L591" t="s">
        <v>41</v>
      </c>
      <c r="N591" s="2">
        <v>45152</v>
      </c>
      <c r="O591" s="2">
        <v>45152</v>
      </c>
      <c r="P591">
        <v>2</v>
      </c>
      <c r="Q591">
        <v>2</v>
      </c>
      <c r="R591">
        <v>2</v>
      </c>
      <c r="S591">
        <v>2</v>
      </c>
      <c r="T591">
        <v>100</v>
      </c>
      <c r="U591" s="1">
        <v>45152.420138888891</v>
      </c>
      <c r="V591" s="1">
        <v>45259.554166666669</v>
      </c>
      <c r="W591" t="s">
        <v>39</v>
      </c>
      <c r="Z591" s="13">
        <f t="shared" si="76"/>
        <v>107.1340277777781</v>
      </c>
      <c r="AB591" t="s">
        <v>265</v>
      </c>
      <c r="AC591" t="s">
        <v>54</v>
      </c>
      <c r="AD591" t="s">
        <v>43</v>
      </c>
      <c r="AF591" t="s">
        <v>1102</v>
      </c>
      <c r="AI591" s="2">
        <v>45152</v>
      </c>
      <c r="AJ591" t="s">
        <v>43</v>
      </c>
      <c r="AK591" t="s">
        <v>46</v>
      </c>
      <c r="AN591" s="24">
        <f t="shared" si="80"/>
        <v>1</v>
      </c>
      <c r="AP591" t="s">
        <v>2444</v>
      </c>
      <c r="AQ591" s="21">
        <v>45030.488888888889</v>
      </c>
      <c r="AR591" s="20">
        <v>2</v>
      </c>
      <c r="AS591" s="21">
        <v>45152</v>
      </c>
      <c r="AT591" s="21">
        <f t="shared" si="77"/>
        <v>45152.333333333336</v>
      </c>
      <c r="AU591" s="21">
        <f t="shared" si="74"/>
        <v>45152.416666666672</v>
      </c>
      <c r="AV591" s="21">
        <v>45259.554166666669</v>
      </c>
      <c r="AW591" s="1">
        <f t="shared" si="73"/>
        <v>45152.333333333336</v>
      </c>
      <c r="AX591">
        <v>8.2770833333343035</v>
      </c>
      <c r="BA591">
        <f t="shared" si="78"/>
        <v>8.3333333333333329E-2</v>
      </c>
      <c r="BB591">
        <v>2</v>
      </c>
      <c r="BC591">
        <f t="shared" si="79"/>
        <v>20000</v>
      </c>
    </row>
    <row r="592" spans="1:55" x14ac:dyDescent="0.25">
      <c r="A592">
        <v>42559</v>
      </c>
      <c r="B592" t="s">
        <v>35</v>
      </c>
      <c r="C592" t="s">
        <v>36</v>
      </c>
      <c r="E592" t="str">
        <f t="shared" si="75"/>
        <v>EM-</v>
      </c>
      <c r="F592" t="s">
        <v>20</v>
      </c>
      <c r="G592" t="s">
        <v>37</v>
      </c>
      <c r="H592" t="s">
        <v>465</v>
      </c>
      <c r="I592" t="s">
        <v>39</v>
      </c>
      <c r="J592" t="s">
        <v>334</v>
      </c>
      <c r="K592" s="1">
        <v>45119.665277777778</v>
      </c>
      <c r="L592" t="s">
        <v>41</v>
      </c>
      <c r="N592" s="2">
        <v>45008</v>
      </c>
      <c r="O592" s="2">
        <v>45008</v>
      </c>
      <c r="P592">
        <v>2</v>
      </c>
      <c r="Q592">
        <v>2</v>
      </c>
      <c r="R592">
        <v>2</v>
      </c>
      <c r="S592">
        <v>2</v>
      </c>
      <c r="T592">
        <v>100</v>
      </c>
      <c r="U592" s="1">
        <v>45008.623611111114</v>
      </c>
      <c r="V592" s="1">
        <v>45119.665277777778</v>
      </c>
      <c r="W592" t="s">
        <v>334</v>
      </c>
      <c r="Z592" s="13">
        <f t="shared" si="76"/>
        <v>111.04166666666424</v>
      </c>
      <c r="AB592" t="s">
        <v>349</v>
      </c>
      <c r="AC592">
        <v>633638</v>
      </c>
      <c r="AD592" t="s">
        <v>168</v>
      </c>
      <c r="AI592" s="2">
        <v>45008</v>
      </c>
      <c r="AJ592" t="s">
        <v>81</v>
      </c>
      <c r="AK592" t="s">
        <v>46</v>
      </c>
      <c r="AN592" s="24">
        <f t="shared" si="80"/>
        <v>1</v>
      </c>
      <c r="AP592" t="s">
        <v>2444</v>
      </c>
      <c r="AQ592" s="21">
        <v>45019.642361111109</v>
      </c>
      <c r="AR592" s="20">
        <v>2</v>
      </c>
      <c r="AS592" s="21">
        <v>45008</v>
      </c>
      <c r="AT592" s="21">
        <f t="shared" si="77"/>
        <v>45008.333333333336</v>
      </c>
      <c r="AU592" s="21">
        <f t="shared" si="74"/>
        <v>45008.416666666672</v>
      </c>
      <c r="AV592" s="21">
        <v>45119.665277777778</v>
      </c>
      <c r="AW592" s="1">
        <f t="shared" si="73"/>
        <v>45008.333333333336</v>
      </c>
      <c r="AX592">
        <v>8.3236111111109494</v>
      </c>
      <c r="BA592">
        <f t="shared" si="78"/>
        <v>8.3333333333333329E-2</v>
      </c>
      <c r="BB592">
        <v>2</v>
      </c>
      <c r="BC592">
        <f t="shared" si="79"/>
        <v>20000</v>
      </c>
    </row>
    <row r="593" spans="1:55" x14ac:dyDescent="0.25">
      <c r="A593">
        <v>49749</v>
      </c>
      <c r="B593" t="s">
        <v>35</v>
      </c>
      <c r="C593" t="s">
        <v>36</v>
      </c>
      <c r="E593" t="str">
        <f t="shared" si="75"/>
        <v>RE-</v>
      </c>
      <c r="F593" t="s">
        <v>20</v>
      </c>
      <c r="G593" t="s">
        <v>37</v>
      </c>
      <c r="H593" t="s">
        <v>1891</v>
      </c>
      <c r="I593" t="s">
        <v>39</v>
      </c>
      <c r="J593" t="s">
        <v>239</v>
      </c>
      <c r="K593" s="1">
        <v>45263.967361111114</v>
      </c>
      <c r="L593" t="s">
        <v>41</v>
      </c>
      <c r="N593" s="2">
        <v>45154</v>
      </c>
      <c r="O593" s="2">
        <v>45154</v>
      </c>
      <c r="R593">
        <v>2</v>
      </c>
      <c r="S593">
        <v>2</v>
      </c>
      <c r="T593">
        <v>100</v>
      </c>
      <c r="U593" s="1">
        <v>45150.581944444442</v>
      </c>
      <c r="V593" s="1">
        <v>45263.967361111114</v>
      </c>
      <c r="W593" t="s">
        <v>239</v>
      </c>
      <c r="Z593" s="13">
        <f t="shared" si="76"/>
        <v>113.38541666667152</v>
      </c>
      <c r="AB593" t="s">
        <v>534</v>
      </c>
      <c r="AC593" t="s">
        <v>535</v>
      </c>
      <c r="AD593" t="s">
        <v>536</v>
      </c>
      <c r="AI593" s="2">
        <v>45150</v>
      </c>
      <c r="AJ593" t="s">
        <v>558</v>
      </c>
      <c r="AK593" t="s">
        <v>46</v>
      </c>
      <c r="AN593" s="24">
        <f t="shared" si="80"/>
        <v>1</v>
      </c>
      <c r="AP593" t="s">
        <v>2444</v>
      </c>
      <c r="AQ593" s="21">
        <v>45019.628472222219</v>
      </c>
      <c r="AR593" s="20">
        <v>2</v>
      </c>
      <c r="AS593" s="21">
        <v>45154</v>
      </c>
      <c r="AT593" s="21">
        <f t="shared" si="77"/>
        <v>45154.333333333336</v>
      </c>
      <c r="AU593" s="21">
        <f t="shared" si="74"/>
        <v>45154.416666666672</v>
      </c>
      <c r="AV593" s="21">
        <v>45263.967361111114</v>
      </c>
      <c r="AW593" s="1">
        <f t="shared" si="73"/>
        <v>45154.333333333336</v>
      </c>
      <c r="AX593">
        <v>8.3465277777795563</v>
      </c>
      <c r="BA593">
        <f t="shared" si="78"/>
        <v>8.3333333333333329E-2</v>
      </c>
      <c r="BB593">
        <v>2</v>
      </c>
      <c r="BC593">
        <f t="shared" si="79"/>
        <v>20000</v>
      </c>
    </row>
    <row r="594" spans="1:55" x14ac:dyDescent="0.25">
      <c r="A594">
        <v>56491</v>
      </c>
      <c r="B594" t="s">
        <v>35</v>
      </c>
      <c r="C594" t="s">
        <v>36</v>
      </c>
      <c r="E594" t="str">
        <f t="shared" si="75"/>
        <v>EI-</v>
      </c>
      <c r="F594" t="s">
        <v>20</v>
      </c>
      <c r="G594" t="s">
        <v>37</v>
      </c>
      <c r="H594" t="s">
        <v>2411</v>
      </c>
      <c r="I594" t="s">
        <v>39</v>
      </c>
      <c r="J594" t="s">
        <v>842</v>
      </c>
      <c r="K594" s="1">
        <v>45407.42083333333</v>
      </c>
      <c r="L594" t="s">
        <v>41</v>
      </c>
      <c r="N594" s="2">
        <v>45290</v>
      </c>
      <c r="O594" s="2">
        <v>45290</v>
      </c>
      <c r="P594">
        <v>2</v>
      </c>
      <c r="Q594">
        <v>2</v>
      </c>
      <c r="R594">
        <v>2</v>
      </c>
      <c r="S594">
        <v>2</v>
      </c>
      <c r="T594">
        <v>0</v>
      </c>
      <c r="U594" s="1">
        <v>45289.436805555553</v>
      </c>
      <c r="V594" s="1">
        <v>45407.42083333333</v>
      </c>
      <c r="W594" t="s">
        <v>842</v>
      </c>
      <c r="Z594" s="13">
        <f t="shared" si="76"/>
        <v>117.98402777777665</v>
      </c>
      <c r="AB594" t="s">
        <v>946</v>
      </c>
      <c r="AC594">
        <v>633359</v>
      </c>
      <c r="AD594" t="s">
        <v>1067</v>
      </c>
      <c r="AF594" t="s">
        <v>842</v>
      </c>
      <c r="AI594" s="2">
        <v>45289</v>
      </c>
      <c r="AJ594" t="s">
        <v>198</v>
      </c>
      <c r="AK594" t="s">
        <v>46</v>
      </c>
      <c r="AN594" s="24">
        <f t="shared" si="80"/>
        <v>1</v>
      </c>
      <c r="AP594" t="s">
        <v>2444</v>
      </c>
      <c r="AQ594" s="21">
        <v>45022.481944444444</v>
      </c>
      <c r="AR594" s="20">
        <v>2</v>
      </c>
      <c r="AS594" s="21">
        <v>45290</v>
      </c>
      <c r="AT594" s="21">
        <f t="shared" si="77"/>
        <v>45290.333333333336</v>
      </c>
      <c r="AU594" s="21">
        <f t="shared" si="74"/>
        <v>45290.416666666672</v>
      </c>
      <c r="AV594" s="21">
        <v>45407.42083333333</v>
      </c>
      <c r="AW594" s="1">
        <f t="shared" si="73"/>
        <v>45290.333333333336</v>
      </c>
      <c r="AX594">
        <v>8.4444444444452529</v>
      </c>
      <c r="BA594">
        <f t="shared" si="78"/>
        <v>8.3333333333333329E-2</v>
      </c>
      <c r="BB594">
        <v>2</v>
      </c>
      <c r="BC594">
        <f t="shared" si="79"/>
        <v>20000</v>
      </c>
    </row>
    <row r="595" spans="1:55" x14ac:dyDescent="0.25">
      <c r="A595">
        <v>49199</v>
      </c>
      <c r="B595" t="s">
        <v>35</v>
      </c>
      <c r="C595" t="s">
        <v>36</v>
      </c>
      <c r="E595" t="str">
        <f t="shared" si="75"/>
        <v>EI-</v>
      </c>
      <c r="F595" t="s">
        <v>20</v>
      </c>
      <c r="G595" t="s">
        <v>37</v>
      </c>
      <c r="H595" t="s">
        <v>1838</v>
      </c>
      <c r="I595" t="s">
        <v>39</v>
      </c>
      <c r="J595" t="s">
        <v>40</v>
      </c>
      <c r="K595" s="1">
        <v>45259.555555555555</v>
      </c>
      <c r="L595" t="s">
        <v>41</v>
      </c>
      <c r="N595" s="2">
        <v>45140</v>
      </c>
      <c r="O595" s="2">
        <v>45140</v>
      </c>
      <c r="P595">
        <v>2</v>
      </c>
      <c r="Q595">
        <v>2</v>
      </c>
      <c r="R595">
        <v>2</v>
      </c>
      <c r="S595">
        <v>2</v>
      </c>
      <c r="T595">
        <v>100</v>
      </c>
      <c r="U595" s="1">
        <v>45140.49722222222</v>
      </c>
      <c r="V595" s="1">
        <v>45259.555555555555</v>
      </c>
      <c r="W595" t="s">
        <v>39</v>
      </c>
      <c r="Z595" s="13">
        <f t="shared" si="76"/>
        <v>119.0583333333343</v>
      </c>
      <c r="AB595" t="s">
        <v>265</v>
      </c>
      <c r="AC595" t="s">
        <v>54</v>
      </c>
      <c r="AD595" t="s">
        <v>43</v>
      </c>
      <c r="AF595" t="s">
        <v>1102</v>
      </c>
      <c r="AI595" s="2">
        <v>45140</v>
      </c>
      <c r="AJ595" t="s">
        <v>43</v>
      </c>
      <c r="AK595" t="s">
        <v>46</v>
      </c>
      <c r="AN595" s="24">
        <f t="shared" si="80"/>
        <v>1</v>
      </c>
      <c r="AP595" t="s">
        <v>2444</v>
      </c>
      <c r="AQ595" s="21">
        <v>45022.473611111112</v>
      </c>
      <c r="AR595" s="20">
        <v>2</v>
      </c>
      <c r="AS595" s="21">
        <v>45140</v>
      </c>
      <c r="AT595" s="21">
        <f t="shared" si="77"/>
        <v>45140.333333333336</v>
      </c>
      <c r="AU595" s="21">
        <f t="shared" si="74"/>
        <v>45140.416666666672</v>
      </c>
      <c r="AV595" s="21">
        <v>45259.555555555555</v>
      </c>
      <c r="AW595" s="1">
        <f t="shared" si="73"/>
        <v>45140.333333333336</v>
      </c>
      <c r="AX595">
        <v>8.453472222223354</v>
      </c>
      <c r="BA595">
        <f t="shared" si="78"/>
        <v>8.3333333333333329E-2</v>
      </c>
      <c r="BB595">
        <v>2</v>
      </c>
      <c r="BC595">
        <f t="shared" si="79"/>
        <v>20000</v>
      </c>
    </row>
    <row r="596" spans="1:55" x14ac:dyDescent="0.25">
      <c r="A596">
        <v>48716</v>
      </c>
      <c r="B596" t="s">
        <v>35</v>
      </c>
      <c r="C596" t="s">
        <v>36</v>
      </c>
      <c r="E596" t="str">
        <f t="shared" si="75"/>
        <v>GC-</v>
      </c>
      <c r="F596" t="s">
        <v>20</v>
      </c>
      <c r="G596" t="s">
        <v>51</v>
      </c>
      <c r="H596" t="s">
        <v>1792</v>
      </c>
      <c r="I596" t="s">
        <v>39</v>
      </c>
      <c r="J596" t="s">
        <v>454</v>
      </c>
      <c r="K596" s="1">
        <v>45251.532638888886</v>
      </c>
      <c r="L596" t="s">
        <v>41</v>
      </c>
      <c r="N596" s="2">
        <v>45132</v>
      </c>
      <c r="O596" s="2">
        <v>45132</v>
      </c>
      <c r="P596">
        <v>2</v>
      </c>
      <c r="Q596">
        <v>2</v>
      </c>
      <c r="R596">
        <v>2</v>
      </c>
      <c r="S596">
        <v>2</v>
      </c>
      <c r="T596">
        <v>100</v>
      </c>
      <c r="U596" s="1">
        <v>45132.375</v>
      </c>
      <c r="V596" s="1">
        <v>45251.532638888886</v>
      </c>
      <c r="W596" t="s">
        <v>454</v>
      </c>
      <c r="Z596" s="13">
        <f t="shared" si="76"/>
        <v>119.15763888888614</v>
      </c>
      <c r="AB596" t="s">
        <v>1333</v>
      </c>
      <c r="AC596">
        <v>63794</v>
      </c>
      <c r="AD596" t="s">
        <v>1334</v>
      </c>
      <c r="AF596" t="s">
        <v>454</v>
      </c>
      <c r="AI596" s="2">
        <v>45132</v>
      </c>
      <c r="AJ596" t="s">
        <v>1334</v>
      </c>
      <c r="AK596" t="s">
        <v>46</v>
      </c>
      <c r="AN596" s="24">
        <f t="shared" si="80"/>
        <v>1</v>
      </c>
      <c r="AP596" t="s">
        <v>2444</v>
      </c>
      <c r="AQ596" s="21">
        <v>45097.527777777781</v>
      </c>
      <c r="AR596" s="20">
        <v>2</v>
      </c>
      <c r="AS596" s="21">
        <v>45132</v>
      </c>
      <c r="AT596" s="21">
        <f t="shared" si="77"/>
        <v>45132.333333333336</v>
      </c>
      <c r="AU596" s="21">
        <f t="shared" si="74"/>
        <v>45132.416666666672</v>
      </c>
      <c r="AV596" s="21">
        <v>45251.532638888886</v>
      </c>
      <c r="AW596" s="1">
        <f t="shared" si="73"/>
        <v>45132.333333333336</v>
      </c>
      <c r="AX596">
        <v>8.5805555555489263</v>
      </c>
      <c r="BA596">
        <f t="shared" si="78"/>
        <v>8.3333333333333329E-2</v>
      </c>
      <c r="BB596">
        <v>2</v>
      </c>
      <c r="BC596">
        <f t="shared" si="79"/>
        <v>20000</v>
      </c>
    </row>
    <row r="597" spans="1:55" x14ac:dyDescent="0.25">
      <c r="A597">
        <v>40001</v>
      </c>
      <c r="B597" t="s">
        <v>35</v>
      </c>
      <c r="C597" t="s">
        <v>36</v>
      </c>
      <c r="E597" t="str">
        <f t="shared" si="75"/>
        <v>RE-</v>
      </c>
      <c r="F597" t="s">
        <v>20</v>
      </c>
      <c r="G597" t="s">
        <v>37</v>
      </c>
      <c r="H597" t="s">
        <v>698</v>
      </c>
      <c r="I597" t="s">
        <v>39</v>
      </c>
      <c r="J597" t="s">
        <v>239</v>
      </c>
      <c r="K597" s="1">
        <v>45064.032638888886</v>
      </c>
      <c r="L597" t="s">
        <v>41</v>
      </c>
      <c r="N597" s="2">
        <v>45062</v>
      </c>
      <c r="O597" s="2">
        <v>45062</v>
      </c>
      <c r="P597">
        <v>2</v>
      </c>
      <c r="Q597">
        <v>2</v>
      </c>
      <c r="R597">
        <v>2</v>
      </c>
      <c r="S597">
        <v>2</v>
      </c>
      <c r="T597">
        <v>100</v>
      </c>
      <c r="U597" s="1">
        <v>44943.489583333336</v>
      </c>
      <c r="V597" s="1">
        <v>45064.032638888886</v>
      </c>
      <c r="W597" t="s">
        <v>100</v>
      </c>
      <c r="Z597" s="13">
        <f t="shared" si="76"/>
        <v>120.54305555555038</v>
      </c>
      <c r="AB597" t="s">
        <v>699</v>
      </c>
      <c r="AC597">
        <v>633448</v>
      </c>
      <c r="AD597" t="s">
        <v>700</v>
      </c>
      <c r="AI597" s="2">
        <v>44943</v>
      </c>
      <c r="AJ597" t="s">
        <v>701</v>
      </c>
      <c r="AK597" t="s">
        <v>46</v>
      </c>
      <c r="AN597" s="24">
        <f t="shared" si="80"/>
        <v>1</v>
      </c>
      <c r="AP597" t="s">
        <v>2444</v>
      </c>
      <c r="AQ597" s="21">
        <v>45049.444444444445</v>
      </c>
      <c r="AR597" s="20">
        <v>2</v>
      </c>
      <c r="AS597" s="21">
        <v>45062</v>
      </c>
      <c r="AT597" s="21">
        <f t="shared" si="77"/>
        <v>45062.333333333336</v>
      </c>
      <c r="AU597" s="21">
        <f t="shared" si="74"/>
        <v>45062.416666666672</v>
      </c>
      <c r="AV597" s="21">
        <v>45064.032638888886</v>
      </c>
      <c r="AW597" s="1">
        <f t="shared" si="73"/>
        <v>45062.333333333336</v>
      </c>
      <c r="AX597">
        <v>8.6986111111109494</v>
      </c>
      <c r="BA597">
        <f t="shared" si="78"/>
        <v>8.3333333333333329E-2</v>
      </c>
      <c r="BB597">
        <v>2</v>
      </c>
      <c r="BC597">
        <f t="shared" si="79"/>
        <v>20000</v>
      </c>
    </row>
    <row r="598" spans="1:55" x14ac:dyDescent="0.25">
      <c r="A598">
        <v>48128</v>
      </c>
      <c r="B598" t="s">
        <v>35</v>
      </c>
      <c r="C598" t="s">
        <v>36</v>
      </c>
      <c r="E598" t="str">
        <f t="shared" si="75"/>
        <v>EI-</v>
      </c>
      <c r="F598" t="s">
        <v>20</v>
      </c>
      <c r="G598" t="s">
        <v>51</v>
      </c>
      <c r="H598" t="s">
        <v>1729</v>
      </c>
      <c r="I598" t="s">
        <v>39</v>
      </c>
      <c r="J598" t="s">
        <v>40</v>
      </c>
      <c r="K598" s="1">
        <v>45259.557638888888</v>
      </c>
      <c r="L598" t="s">
        <v>41</v>
      </c>
      <c r="N598" s="2">
        <v>45124</v>
      </c>
      <c r="O598" s="2">
        <v>45124</v>
      </c>
      <c r="P598">
        <v>2</v>
      </c>
      <c r="Q598">
        <v>2</v>
      </c>
      <c r="R598">
        <v>2</v>
      </c>
      <c r="S598">
        <v>2</v>
      </c>
      <c r="T598">
        <v>100</v>
      </c>
      <c r="U598" s="1">
        <v>45124.552777777775</v>
      </c>
      <c r="V598" s="1">
        <v>45259.557638888888</v>
      </c>
      <c r="W598" t="s">
        <v>39</v>
      </c>
      <c r="Z598" s="13">
        <f t="shared" si="76"/>
        <v>135.0048611111124</v>
      </c>
      <c r="AB598" t="s">
        <v>53</v>
      </c>
      <c r="AC598">
        <v>633459</v>
      </c>
      <c r="AD598" t="s">
        <v>43</v>
      </c>
      <c r="AF598" t="s">
        <v>40</v>
      </c>
      <c r="AI598" s="2">
        <v>45124</v>
      </c>
      <c r="AJ598" t="s">
        <v>43</v>
      </c>
      <c r="AK598" t="s">
        <v>46</v>
      </c>
      <c r="AN598" s="24">
        <f t="shared" si="80"/>
        <v>1</v>
      </c>
      <c r="AP598" t="s">
        <v>2444</v>
      </c>
      <c r="AQ598" s="21">
        <v>45210.749305555553</v>
      </c>
      <c r="AR598" s="20">
        <v>2</v>
      </c>
      <c r="AS598" s="21">
        <v>45124</v>
      </c>
      <c r="AT598" s="21">
        <f t="shared" si="77"/>
        <v>45124.333333333336</v>
      </c>
      <c r="AU598" s="21">
        <f t="shared" si="74"/>
        <v>45124.416666666672</v>
      </c>
      <c r="AV598" s="21">
        <v>45259.557638888888</v>
      </c>
      <c r="AW598" s="1">
        <f t="shared" si="73"/>
        <v>45124.333333333336</v>
      </c>
      <c r="AX598">
        <v>8.7597222222248092</v>
      </c>
      <c r="BA598">
        <f t="shared" si="78"/>
        <v>8.3333333333333329E-2</v>
      </c>
      <c r="BB598">
        <v>2</v>
      </c>
      <c r="BC598">
        <f t="shared" si="79"/>
        <v>20000</v>
      </c>
    </row>
    <row r="599" spans="1:55" x14ac:dyDescent="0.25">
      <c r="A599">
        <v>53618</v>
      </c>
      <c r="B599" t="s">
        <v>35</v>
      </c>
      <c r="C599" t="s">
        <v>36</v>
      </c>
      <c r="E599" t="str">
        <f t="shared" si="75"/>
        <v>EI-</v>
      </c>
      <c r="F599" t="s">
        <v>20</v>
      </c>
      <c r="G599" t="s">
        <v>37</v>
      </c>
      <c r="H599" t="s">
        <v>2239</v>
      </c>
      <c r="I599" t="s">
        <v>39</v>
      </c>
      <c r="J599" t="s">
        <v>64</v>
      </c>
      <c r="K599" s="1">
        <v>45390.612500000003</v>
      </c>
      <c r="L599" t="s">
        <v>41</v>
      </c>
      <c r="N599" s="2">
        <v>45223</v>
      </c>
      <c r="O599" s="2">
        <v>45223</v>
      </c>
      <c r="P599">
        <v>2</v>
      </c>
      <c r="Q599">
        <v>2</v>
      </c>
      <c r="R599">
        <v>2</v>
      </c>
      <c r="S599">
        <v>2</v>
      </c>
      <c r="T599">
        <v>100</v>
      </c>
      <c r="U599" s="1">
        <v>45223.724305555559</v>
      </c>
      <c r="V599" s="1">
        <v>45362.524305555555</v>
      </c>
      <c r="W599" t="s">
        <v>64</v>
      </c>
      <c r="Z599" s="13">
        <f t="shared" si="76"/>
        <v>138.79999999999563</v>
      </c>
      <c r="AB599" t="s">
        <v>1457</v>
      </c>
      <c r="AC599">
        <v>633683</v>
      </c>
      <c r="AD599" t="s">
        <v>161</v>
      </c>
      <c r="AI599" s="2">
        <v>45223</v>
      </c>
      <c r="AJ599" t="s">
        <v>161</v>
      </c>
      <c r="AK599" t="s">
        <v>46</v>
      </c>
      <c r="AN599" s="24">
        <f t="shared" si="80"/>
        <v>1</v>
      </c>
      <c r="AP599" t="s">
        <v>2444</v>
      </c>
      <c r="AQ599" s="21">
        <v>45145.632638888892</v>
      </c>
      <c r="AR599" s="20">
        <v>2</v>
      </c>
      <c r="AS599" s="21">
        <v>45223</v>
      </c>
      <c r="AT599" s="21">
        <f t="shared" si="77"/>
        <v>45223.333333333336</v>
      </c>
      <c r="AU599" s="21">
        <f t="shared" si="74"/>
        <v>45223.416666666672</v>
      </c>
      <c r="AV599" s="21">
        <v>45362.524305555555</v>
      </c>
      <c r="AW599" s="1">
        <f t="shared" si="73"/>
        <v>45223.333333333336</v>
      </c>
      <c r="AX599">
        <v>8.804861111108039</v>
      </c>
      <c r="BA599">
        <f t="shared" si="78"/>
        <v>8.3333333333333329E-2</v>
      </c>
      <c r="BB599">
        <v>2</v>
      </c>
      <c r="BC599">
        <f t="shared" si="79"/>
        <v>20000</v>
      </c>
    </row>
    <row r="600" spans="1:55" hidden="1" x14ac:dyDescent="0.25">
      <c r="A600">
        <v>51857</v>
      </c>
      <c r="B600" t="s">
        <v>35</v>
      </c>
      <c r="C600" t="s">
        <v>36</v>
      </c>
      <c r="E600" t="str">
        <f t="shared" si="75"/>
        <v>RE-</v>
      </c>
      <c r="F600" t="s">
        <v>20</v>
      </c>
      <c r="G600" t="s">
        <v>51</v>
      </c>
      <c r="H600" t="s">
        <v>2102</v>
      </c>
      <c r="I600" t="s">
        <v>39</v>
      </c>
      <c r="J600" t="s">
        <v>100</v>
      </c>
      <c r="K600" s="1">
        <v>45330.904861111114</v>
      </c>
      <c r="L600" t="s">
        <v>41</v>
      </c>
      <c r="N600" s="2">
        <v>45339</v>
      </c>
      <c r="O600" s="2">
        <v>45339</v>
      </c>
      <c r="R600">
        <v>2</v>
      </c>
      <c r="S600">
        <v>2</v>
      </c>
      <c r="T600">
        <v>100</v>
      </c>
      <c r="U600" s="1">
        <v>45189.663194444445</v>
      </c>
      <c r="V600" s="1">
        <v>45330.904861111114</v>
      </c>
      <c r="W600" t="s">
        <v>239</v>
      </c>
      <c r="Z600" s="13">
        <f t="shared" si="76"/>
        <v>141.24166666666861</v>
      </c>
      <c r="AB600" t="s">
        <v>2103</v>
      </c>
      <c r="AC600" t="s">
        <v>54</v>
      </c>
      <c r="AD600" t="s">
        <v>102</v>
      </c>
      <c r="AI600" s="2">
        <v>45189</v>
      </c>
      <c r="AJ600" t="s">
        <v>102</v>
      </c>
      <c r="AK600" t="s">
        <v>46</v>
      </c>
      <c r="AN600" s="24" t="str">
        <f t="shared" si="80"/>
        <v xml:space="preserve"> </v>
      </c>
      <c r="AP600" t="s">
        <v>2441</v>
      </c>
      <c r="AQ600" s="21">
        <v>45070.848611111112</v>
      </c>
      <c r="AR600" s="20">
        <v>2</v>
      </c>
      <c r="AS600" s="21">
        <v>45339</v>
      </c>
      <c r="AT600" s="21">
        <f t="shared" si="77"/>
        <v>45339.333333333336</v>
      </c>
      <c r="AU600" s="21">
        <f t="shared" si="74"/>
        <v>45339.416666666672</v>
      </c>
      <c r="AV600" s="21">
        <v>45330.904861111114</v>
      </c>
      <c r="AW600" s="1">
        <f t="shared" si="73"/>
        <v>45339.333333333336</v>
      </c>
      <c r="AX600">
        <v>8.8145833333328483</v>
      </c>
      <c r="BA600">
        <f t="shared" si="78"/>
        <v>8.3333333333333329E-2</v>
      </c>
      <c r="BB600">
        <v>2</v>
      </c>
      <c r="BC600">
        <f t="shared" si="79"/>
        <v>20000</v>
      </c>
    </row>
    <row r="601" spans="1:55" x14ac:dyDescent="0.25">
      <c r="A601">
        <v>50285</v>
      </c>
      <c r="B601" t="s">
        <v>35</v>
      </c>
      <c r="C601" t="s">
        <v>36</v>
      </c>
      <c r="E601" t="str">
        <f t="shared" si="75"/>
        <v>RE-</v>
      </c>
      <c r="F601" t="s">
        <v>20</v>
      </c>
      <c r="G601" t="s">
        <v>37</v>
      </c>
      <c r="H601" t="s">
        <v>1928</v>
      </c>
      <c r="I601" t="s">
        <v>39</v>
      </c>
      <c r="J601" t="s">
        <v>239</v>
      </c>
      <c r="K601" s="1">
        <v>45302.728472222225</v>
      </c>
      <c r="L601" t="s">
        <v>41</v>
      </c>
      <c r="N601" s="2">
        <v>45161</v>
      </c>
      <c r="O601" s="2">
        <v>45161</v>
      </c>
      <c r="P601">
        <v>2</v>
      </c>
      <c r="Q601">
        <v>2</v>
      </c>
      <c r="R601">
        <v>2</v>
      </c>
      <c r="S601">
        <v>2</v>
      </c>
      <c r="T601">
        <v>100</v>
      </c>
      <c r="U601" s="1">
        <v>45159.666666666664</v>
      </c>
      <c r="V601" s="1">
        <v>45302.728472222225</v>
      </c>
      <c r="W601" t="s">
        <v>100</v>
      </c>
      <c r="Z601" s="13">
        <f t="shared" si="76"/>
        <v>143.06180555556057</v>
      </c>
      <c r="AB601" t="s">
        <v>1457</v>
      </c>
      <c r="AC601">
        <v>633683</v>
      </c>
      <c r="AD601" t="s">
        <v>1956</v>
      </c>
      <c r="AI601" s="2">
        <v>45159</v>
      </c>
      <c r="AJ601" t="s">
        <v>161</v>
      </c>
      <c r="AK601" t="s">
        <v>46</v>
      </c>
      <c r="AN601" s="24">
        <f t="shared" si="80"/>
        <v>1</v>
      </c>
      <c r="AP601" t="s">
        <v>2444</v>
      </c>
      <c r="AQ601" s="21">
        <v>45182.689583333333</v>
      </c>
      <c r="AR601" s="20">
        <v>2</v>
      </c>
      <c r="AS601" s="21">
        <v>45161</v>
      </c>
      <c r="AT601" s="21">
        <f t="shared" si="77"/>
        <v>45161.333333333336</v>
      </c>
      <c r="AU601" s="21">
        <f t="shared" si="74"/>
        <v>45161.416666666672</v>
      </c>
      <c r="AV601" s="21">
        <v>45302.728472222225</v>
      </c>
      <c r="AW601" s="1">
        <f t="shared" si="73"/>
        <v>45161.333333333336</v>
      </c>
      <c r="AX601">
        <v>8.8381944444481633</v>
      </c>
      <c r="BA601">
        <f t="shared" si="78"/>
        <v>8.3333333333333329E-2</v>
      </c>
      <c r="BB601">
        <v>2</v>
      </c>
      <c r="BC601">
        <f t="shared" si="79"/>
        <v>20000</v>
      </c>
    </row>
    <row r="602" spans="1:55" x14ac:dyDescent="0.25">
      <c r="A602">
        <v>50151</v>
      </c>
      <c r="B602" t="s">
        <v>35</v>
      </c>
      <c r="C602" t="s">
        <v>36</v>
      </c>
      <c r="E602" t="str">
        <f t="shared" si="75"/>
        <v>EI-</v>
      </c>
      <c r="F602" t="s">
        <v>20</v>
      </c>
      <c r="G602" t="s">
        <v>37</v>
      </c>
      <c r="H602" t="s">
        <v>1940</v>
      </c>
      <c r="I602" t="s">
        <v>39</v>
      </c>
      <c r="J602" t="s">
        <v>239</v>
      </c>
      <c r="K602" s="1">
        <v>45302.726388888892</v>
      </c>
      <c r="L602" t="s">
        <v>41</v>
      </c>
      <c r="N602" s="2">
        <v>45157</v>
      </c>
      <c r="O602" s="2">
        <v>45157</v>
      </c>
      <c r="P602">
        <v>2</v>
      </c>
      <c r="Q602">
        <v>2</v>
      </c>
      <c r="R602">
        <v>2</v>
      </c>
      <c r="S602">
        <v>2</v>
      </c>
      <c r="T602">
        <v>100</v>
      </c>
      <c r="U602" s="1">
        <v>45157.529861111114</v>
      </c>
      <c r="V602" s="1">
        <v>45302.726388888892</v>
      </c>
      <c r="W602" t="s">
        <v>100</v>
      </c>
      <c r="Z602" s="13">
        <f t="shared" si="76"/>
        <v>145.1965277777781</v>
      </c>
      <c r="AB602" t="s">
        <v>1340</v>
      </c>
      <c r="AC602" t="s">
        <v>54</v>
      </c>
      <c r="AD602" t="s">
        <v>1941</v>
      </c>
      <c r="AI602" s="2">
        <v>45157</v>
      </c>
      <c r="AJ602" t="s">
        <v>226</v>
      </c>
      <c r="AK602" t="s">
        <v>46</v>
      </c>
      <c r="AN602" s="24">
        <f t="shared" si="80"/>
        <v>1</v>
      </c>
      <c r="AP602" t="s">
        <v>2444</v>
      </c>
      <c r="AQ602" s="21">
        <v>45002.513888888891</v>
      </c>
      <c r="AR602" s="20">
        <v>2</v>
      </c>
      <c r="AS602" s="21">
        <v>45157</v>
      </c>
      <c r="AT602" s="21">
        <f t="shared" si="77"/>
        <v>45157.333333333336</v>
      </c>
      <c r="AU602" s="21">
        <f t="shared" si="74"/>
        <v>45157.416666666672</v>
      </c>
      <c r="AV602" s="21">
        <v>45302.726388888892</v>
      </c>
      <c r="AW602" s="1">
        <f t="shared" si="73"/>
        <v>45157.333333333336</v>
      </c>
      <c r="AX602">
        <v>8.8937499999956344</v>
      </c>
      <c r="BA602">
        <f t="shared" si="78"/>
        <v>8.3333333333333329E-2</v>
      </c>
      <c r="BB602">
        <v>2</v>
      </c>
      <c r="BC602">
        <f t="shared" si="79"/>
        <v>20000</v>
      </c>
    </row>
    <row r="603" spans="1:55" x14ac:dyDescent="0.25">
      <c r="A603">
        <v>47470</v>
      </c>
      <c r="B603" t="s">
        <v>35</v>
      </c>
      <c r="C603" t="s">
        <v>36</v>
      </c>
      <c r="E603" t="str">
        <f t="shared" si="75"/>
        <v>EI-</v>
      </c>
      <c r="F603" t="s">
        <v>20</v>
      </c>
      <c r="G603" t="s">
        <v>37</v>
      </c>
      <c r="H603" t="s">
        <v>1623</v>
      </c>
      <c r="I603" t="s">
        <v>39</v>
      </c>
      <c r="J603" t="s">
        <v>40</v>
      </c>
      <c r="K603" s="1">
        <v>45259.561111111114</v>
      </c>
      <c r="L603" t="s">
        <v>41</v>
      </c>
      <c r="N603" s="2">
        <v>45110</v>
      </c>
      <c r="O603" s="2">
        <v>45110</v>
      </c>
      <c r="P603">
        <v>2</v>
      </c>
      <c r="Q603">
        <v>2</v>
      </c>
      <c r="R603">
        <v>2</v>
      </c>
      <c r="S603">
        <v>2</v>
      </c>
      <c r="T603">
        <v>100</v>
      </c>
      <c r="U603" s="1">
        <v>45110.539583333331</v>
      </c>
      <c r="V603" s="1">
        <v>45259.561111111114</v>
      </c>
      <c r="W603" t="s">
        <v>39</v>
      </c>
      <c r="Z603" s="13">
        <f t="shared" si="76"/>
        <v>149.02152777778247</v>
      </c>
      <c r="AB603" t="s">
        <v>265</v>
      </c>
      <c r="AC603" t="s">
        <v>54</v>
      </c>
      <c r="AD603" t="s">
        <v>43</v>
      </c>
      <c r="AF603" t="s">
        <v>40</v>
      </c>
      <c r="AI603" s="2">
        <v>45110</v>
      </c>
      <c r="AJ603" t="s">
        <v>43</v>
      </c>
      <c r="AK603" t="s">
        <v>46</v>
      </c>
      <c r="AN603" s="24">
        <f t="shared" si="80"/>
        <v>1</v>
      </c>
      <c r="AP603" t="s">
        <v>2444</v>
      </c>
      <c r="AQ603" s="21">
        <v>45206.605555555558</v>
      </c>
      <c r="AR603" s="20">
        <v>2</v>
      </c>
      <c r="AS603" s="21">
        <v>45110</v>
      </c>
      <c r="AT603" s="21">
        <f t="shared" si="77"/>
        <v>45110.333333333336</v>
      </c>
      <c r="AU603" s="21">
        <f t="shared" si="74"/>
        <v>45110.416666666672</v>
      </c>
      <c r="AV603" s="21">
        <v>45259.561111111114</v>
      </c>
      <c r="AW603" s="1">
        <f t="shared" si="73"/>
        <v>45110.333333333336</v>
      </c>
      <c r="AX603">
        <v>8.9000000000014552</v>
      </c>
      <c r="BA603">
        <f t="shared" si="78"/>
        <v>8.3333333333333329E-2</v>
      </c>
      <c r="BB603">
        <v>2</v>
      </c>
      <c r="BC603">
        <f t="shared" si="79"/>
        <v>20000</v>
      </c>
    </row>
    <row r="604" spans="1:55" x14ac:dyDescent="0.25">
      <c r="A604">
        <v>40700</v>
      </c>
      <c r="B604" t="s">
        <v>35</v>
      </c>
      <c r="C604" t="s">
        <v>36</v>
      </c>
      <c r="E604" t="str">
        <f t="shared" si="75"/>
        <v>EM-</v>
      </c>
      <c r="F604" t="s">
        <v>20</v>
      </c>
      <c r="G604" t="s">
        <v>51</v>
      </c>
      <c r="H604" t="s">
        <v>507</v>
      </c>
      <c r="I604" t="s">
        <v>39</v>
      </c>
      <c r="J604" t="s">
        <v>334</v>
      </c>
      <c r="K604" s="1">
        <v>45119.686805555553</v>
      </c>
      <c r="L604" t="s">
        <v>41</v>
      </c>
      <c r="N604" s="2">
        <v>44965</v>
      </c>
      <c r="O604" s="2">
        <v>44965</v>
      </c>
      <c r="P604">
        <v>2</v>
      </c>
      <c r="Q604">
        <v>2</v>
      </c>
      <c r="R604">
        <v>2</v>
      </c>
      <c r="S604">
        <v>2</v>
      </c>
      <c r="T604">
        <v>100</v>
      </c>
      <c r="U604" s="1">
        <v>44965.445138888892</v>
      </c>
      <c r="V604" s="1">
        <v>45119.686805555553</v>
      </c>
      <c r="W604" t="s">
        <v>334</v>
      </c>
      <c r="Z604" s="13">
        <f t="shared" si="76"/>
        <v>154.24166666666133</v>
      </c>
      <c r="AB604" t="s">
        <v>75</v>
      </c>
      <c r="AC604">
        <v>633520</v>
      </c>
      <c r="AD604" t="s">
        <v>77</v>
      </c>
      <c r="AI604" s="2">
        <v>44965</v>
      </c>
      <c r="AJ604" t="s">
        <v>77</v>
      </c>
      <c r="AK604" t="s">
        <v>46</v>
      </c>
      <c r="AN604" s="24">
        <f t="shared" si="80"/>
        <v>1</v>
      </c>
      <c r="AP604" t="s">
        <v>2444</v>
      </c>
      <c r="AQ604" s="21">
        <v>45069.663888888892</v>
      </c>
      <c r="AR604" s="20">
        <v>2</v>
      </c>
      <c r="AS604" s="21">
        <v>44965</v>
      </c>
      <c r="AT604" s="21">
        <f t="shared" si="77"/>
        <v>44965.333333333336</v>
      </c>
      <c r="AU604" s="21">
        <f t="shared" si="74"/>
        <v>44965.416666666672</v>
      </c>
      <c r="AV604" s="21">
        <v>45119.686805555553</v>
      </c>
      <c r="AW604" s="1">
        <f t="shared" si="73"/>
        <v>44965.333333333336</v>
      </c>
      <c r="AX604">
        <v>8.9513888888832298</v>
      </c>
      <c r="BA604">
        <f t="shared" si="78"/>
        <v>8.3333333333333329E-2</v>
      </c>
      <c r="BB604">
        <v>2</v>
      </c>
      <c r="BC604">
        <f t="shared" si="79"/>
        <v>20000</v>
      </c>
    </row>
    <row r="605" spans="1:55" x14ac:dyDescent="0.25">
      <c r="A605">
        <v>46951</v>
      </c>
      <c r="B605" t="s">
        <v>35</v>
      </c>
      <c r="C605" t="s">
        <v>36</v>
      </c>
      <c r="E605" t="str">
        <f t="shared" si="75"/>
        <v>EI-</v>
      </c>
      <c r="F605" t="s">
        <v>20</v>
      </c>
      <c r="G605" t="s">
        <v>37</v>
      </c>
      <c r="H605" t="s">
        <v>1564</v>
      </c>
      <c r="I605" t="s">
        <v>39</v>
      </c>
      <c r="J605" t="s">
        <v>454</v>
      </c>
      <c r="K605" s="1">
        <v>45251.489583333336</v>
      </c>
      <c r="L605" t="s">
        <v>41</v>
      </c>
      <c r="N605" s="2">
        <v>45096</v>
      </c>
      <c r="O605" s="2">
        <v>45096</v>
      </c>
      <c r="P605">
        <v>2</v>
      </c>
      <c r="Q605">
        <v>2</v>
      </c>
      <c r="R605">
        <v>2</v>
      </c>
      <c r="S605">
        <v>2</v>
      </c>
      <c r="T605">
        <v>100</v>
      </c>
      <c r="U605" s="1">
        <v>45096.84097222222</v>
      </c>
      <c r="V605" s="1">
        <v>45251.489583333336</v>
      </c>
      <c r="W605" t="s">
        <v>454</v>
      </c>
      <c r="Z605" s="13">
        <f t="shared" si="76"/>
        <v>154.64861111111531</v>
      </c>
      <c r="AB605" t="s">
        <v>338</v>
      </c>
      <c r="AC605">
        <v>633799</v>
      </c>
      <c r="AD605" t="s">
        <v>681</v>
      </c>
      <c r="AI605" s="2">
        <v>45096</v>
      </c>
      <c r="AJ605" t="s">
        <v>119</v>
      </c>
      <c r="AK605" t="s">
        <v>46</v>
      </c>
      <c r="AN605" s="24">
        <f t="shared" si="80"/>
        <v>1</v>
      </c>
      <c r="AP605" t="s">
        <v>2441</v>
      </c>
      <c r="AQ605" s="21">
        <v>45026.746527777781</v>
      </c>
      <c r="AR605" s="20">
        <v>2</v>
      </c>
      <c r="AS605" s="21">
        <v>45096</v>
      </c>
      <c r="AT605" s="21">
        <f t="shared" si="77"/>
        <v>45096.333333333336</v>
      </c>
      <c r="AU605" s="21">
        <f t="shared" si="74"/>
        <v>45096.416666666672</v>
      </c>
      <c r="AV605" s="21">
        <v>45251.489583333336</v>
      </c>
      <c r="AW605" s="1">
        <f t="shared" si="73"/>
        <v>45096.333333333336</v>
      </c>
      <c r="AX605">
        <v>8.9548611111094942</v>
      </c>
      <c r="BA605">
        <f t="shared" si="78"/>
        <v>8.3333333333333329E-2</v>
      </c>
      <c r="BB605">
        <v>2</v>
      </c>
      <c r="BC605">
        <f t="shared" si="79"/>
        <v>20000</v>
      </c>
    </row>
    <row r="606" spans="1:55" x14ac:dyDescent="0.25">
      <c r="A606">
        <v>40756</v>
      </c>
      <c r="B606" t="s">
        <v>35</v>
      </c>
      <c r="C606" t="s">
        <v>36</v>
      </c>
      <c r="E606" t="str">
        <f t="shared" si="75"/>
        <v>EI-</v>
      </c>
      <c r="F606" t="s">
        <v>20</v>
      </c>
      <c r="G606" t="s">
        <v>51</v>
      </c>
      <c r="H606" t="s">
        <v>860</v>
      </c>
      <c r="I606" t="s">
        <v>39</v>
      </c>
      <c r="J606" t="s">
        <v>842</v>
      </c>
      <c r="K606" s="1">
        <v>45126.57916666667</v>
      </c>
      <c r="L606" t="s">
        <v>41</v>
      </c>
      <c r="N606" s="2">
        <v>45036</v>
      </c>
      <c r="O606" s="2">
        <v>45036</v>
      </c>
      <c r="P606">
        <v>2</v>
      </c>
      <c r="Q606">
        <v>2</v>
      </c>
      <c r="R606">
        <v>2</v>
      </c>
      <c r="S606">
        <v>2</v>
      </c>
      <c r="T606">
        <v>0</v>
      </c>
      <c r="U606" s="1">
        <v>44966.619444444441</v>
      </c>
      <c r="V606" s="1">
        <v>45126.57916666667</v>
      </c>
      <c r="W606" t="s">
        <v>842</v>
      </c>
      <c r="Z606" s="13">
        <f t="shared" si="76"/>
        <v>159.95972222222917</v>
      </c>
      <c r="AB606" t="s">
        <v>197</v>
      </c>
      <c r="AC606">
        <v>633510</v>
      </c>
      <c r="AD606" t="s">
        <v>198</v>
      </c>
      <c r="AI606" s="2">
        <v>44966</v>
      </c>
      <c r="AJ606" t="s">
        <v>198</v>
      </c>
      <c r="AK606" t="s">
        <v>46</v>
      </c>
      <c r="AN606" s="24">
        <f t="shared" si="80"/>
        <v>1</v>
      </c>
      <c r="AP606" t="s">
        <v>2442</v>
      </c>
      <c r="AQ606" s="21">
        <v>45055.832638888889</v>
      </c>
      <c r="AR606" s="20">
        <v>2</v>
      </c>
      <c r="AS606" s="21">
        <v>45036</v>
      </c>
      <c r="AT606" s="21">
        <f t="shared" si="77"/>
        <v>45036.333333333336</v>
      </c>
      <c r="AU606" s="21">
        <f t="shared" si="74"/>
        <v>45036.416666666672</v>
      </c>
      <c r="AV606" s="21">
        <v>45126.57916666667</v>
      </c>
      <c r="AW606" s="1">
        <f t="shared" si="73"/>
        <v>45036.333333333336</v>
      </c>
      <c r="AX606">
        <v>8.9722222222189885</v>
      </c>
      <c r="BA606">
        <f t="shared" si="78"/>
        <v>8.3333333333333329E-2</v>
      </c>
      <c r="BB606">
        <v>2</v>
      </c>
      <c r="BC606">
        <f t="shared" si="79"/>
        <v>20000</v>
      </c>
    </row>
    <row r="607" spans="1:55" x14ac:dyDescent="0.25">
      <c r="A607">
        <v>49272</v>
      </c>
      <c r="B607" t="s">
        <v>35</v>
      </c>
      <c r="C607" t="s">
        <v>36</v>
      </c>
      <c r="E607" t="str">
        <f t="shared" si="75"/>
        <v>RE-</v>
      </c>
      <c r="F607" t="s">
        <v>20</v>
      </c>
      <c r="G607" t="s">
        <v>47</v>
      </c>
      <c r="H607" t="s">
        <v>1850</v>
      </c>
      <c r="I607" t="s">
        <v>39</v>
      </c>
      <c r="J607" t="s">
        <v>179</v>
      </c>
      <c r="K607" s="1">
        <v>45302.723611111112</v>
      </c>
      <c r="L607" t="s">
        <v>41</v>
      </c>
      <c r="N607" s="2">
        <v>45149</v>
      </c>
      <c r="O607" s="2">
        <v>45149</v>
      </c>
      <c r="P607">
        <v>2</v>
      </c>
      <c r="Q607">
        <v>2</v>
      </c>
      <c r="R607">
        <v>2</v>
      </c>
      <c r="S607">
        <v>2</v>
      </c>
      <c r="T607">
        <v>100</v>
      </c>
      <c r="U607" s="1">
        <v>45141.430555555555</v>
      </c>
      <c r="V607" s="1">
        <v>45302.723611111112</v>
      </c>
      <c r="W607" t="s">
        <v>100</v>
      </c>
      <c r="Z607" s="13">
        <f t="shared" si="76"/>
        <v>161.29305555555766</v>
      </c>
      <c r="AB607" t="s">
        <v>176</v>
      </c>
      <c r="AC607">
        <v>633713</v>
      </c>
      <c r="AD607" t="s">
        <v>177</v>
      </c>
      <c r="AF607" t="s">
        <v>185</v>
      </c>
      <c r="AI607" s="2">
        <v>45141</v>
      </c>
      <c r="AJ607" t="s">
        <v>178</v>
      </c>
      <c r="AK607" t="s">
        <v>46</v>
      </c>
      <c r="AN607" s="24">
        <f t="shared" si="80"/>
        <v>1</v>
      </c>
      <c r="AP607" t="s">
        <v>2444</v>
      </c>
      <c r="AQ607" s="21">
        <v>45159.624305555553</v>
      </c>
      <c r="AR607" s="20">
        <v>2</v>
      </c>
      <c r="AS607" s="21">
        <v>45149</v>
      </c>
      <c r="AT607" s="21">
        <f t="shared" si="77"/>
        <v>45149.333333333336</v>
      </c>
      <c r="AU607" s="21">
        <f t="shared" si="74"/>
        <v>45149.416666666672</v>
      </c>
      <c r="AV607" s="21">
        <v>45302.723611111112</v>
      </c>
      <c r="AW607" s="1">
        <f t="shared" si="73"/>
        <v>45149.333333333336</v>
      </c>
      <c r="AX607">
        <v>8.9791666666715173</v>
      </c>
      <c r="BA607">
        <f t="shared" si="78"/>
        <v>8.3333333333333329E-2</v>
      </c>
      <c r="BB607">
        <v>2</v>
      </c>
      <c r="BC607">
        <f t="shared" si="79"/>
        <v>20000</v>
      </c>
    </row>
    <row r="608" spans="1:55" x14ac:dyDescent="0.25">
      <c r="A608">
        <v>46429</v>
      </c>
      <c r="B608" t="s">
        <v>35</v>
      </c>
      <c r="C608" t="s">
        <v>36</v>
      </c>
      <c r="E608" t="str">
        <f t="shared" si="75"/>
        <v>EI-</v>
      </c>
      <c r="F608" t="s">
        <v>20</v>
      </c>
      <c r="G608" t="s">
        <v>51</v>
      </c>
      <c r="H608" t="s">
        <v>1481</v>
      </c>
      <c r="I608" t="s">
        <v>39</v>
      </c>
      <c r="J608" t="s">
        <v>454</v>
      </c>
      <c r="K608" s="1">
        <v>45250.650694444441</v>
      </c>
      <c r="L608" t="s">
        <v>41</v>
      </c>
      <c r="N608" s="2">
        <v>45085</v>
      </c>
      <c r="O608" s="2">
        <v>45085</v>
      </c>
      <c r="P608">
        <v>2</v>
      </c>
      <c r="Q608">
        <v>2</v>
      </c>
      <c r="R608">
        <v>2</v>
      </c>
      <c r="S608">
        <v>2</v>
      </c>
      <c r="T608">
        <v>100</v>
      </c>
      <c r="U608" s="1">
        <v>45085.629861111112</v>
      </c>
      <c r="V608" s="1">
        <v>45250.650694444441</v>
      </c>
      <c r="W608" t="s">
        <v>454</v>
      </c>
      <c r="Z608" s="13">
        <f t="shared" si="76"/>
        <v>165.02083333332848</v>
      </c>
      <c r="AB608" t="s">
        <v>680</v>
      </c>
      <c r="AC608">
        <v>633799</v>
      </c>
      <c r="AD608" t="s">
        <v>119</v>
      </c>
      <c r="AI608" s="2">
        <v>45085</v>
      </c>
      <c r="AJ608" t="s">
        <v>119</v>
      </c>
      <c r="AK608" t="s">
        <v>46</v>
      </c>
      <c r="AN608" s="24">
        <f t="shared" si="80"/>
        <v>1</v>
      </c>
      <c r="AP608" t="s">
        <v>2444</v>
      </c>
      <c r="AQ608" s="21">
        <v>45177.415972222225</v>
      </c>
      <c r="AR608" s="20">
        <v>2</v>
      </c>
      <c r="AS608" s="21">
        <v>45085</v>
      </c>
      <c r="AT608" s="21">
        <f t="shared" si="77"/>
        <v>45085.333333333336</v>
      </c>
      <c r="AU608" s="21">
        <f t="shared" si="74"/>
        <v>45085.416666666672</v>
      </c>
      <c r="AV608" s="21">
        <v>45250.650694444441</v>
      </c>
      <c r="AW608" s="1">
        <f t="shared" si="73"/>
        <v>45085.333333333336</v>
      </c>
      <c r="AX608">
        <v>9.0097222222175333</v>
      </c>
      <c r="BA608">
        <f t="shared" si="78"/>
        <v>8.3333333333333329E-2</v>
      </c>
      <c r="BB608">
        <v>2</v>
      </c>
      <c r="BC608">
        <f t="shared" si="79"/>
        <v>20000</v>
      </c>
    </row>
    <row r="609" spans="1:55" x14ac:dyDescent="0.25">
      <c r="A609">
        <v>40339</v>
      </c>
      <c r="B609" t="s">
        <v>35</v>
      </c>
      <c r="C609" t="s">
        <v>36</v>
      </c>
      <c r="E609" t="str">
        <f t="shared" si="75"/>
        <v>EM-</v>
      </c>
      <c r="F609" t="s">
        <v>20</v>
      </c>
      <c r="G609" t="s">
        <v>37</v>
      </c>
      <c r="H609" t="s">
        <v>433</v>
      </c>
      <c r="I609" t="s">
        <v>39</v>
      </c>
      <c r="J609" t="s">
        <v>396</v>
      </c>
      <c r="K609" s="1">
        <v>45119.769444444442</v>
      </c>
      <c r="L609" t="s">
        <v>41</v>
      </c>
      <c r="N609" s="2">
        <v>44954</v>
      </c>
      <c r="O609" s="2">
        <v>44956</v>
      </c>
      <c r="P609">
        <v>2</v>
      </c>
      <c r="Q609">
        <v>2</v>
      </c>
      <c r="R609">
        <v>2</v>
      </c>
      <c r="S609">
        <v>2</v>
      </c>
      <c r="T609">
        <v>100</v>
      </c>
      <c r="U609" s="1">
        <v>44954.621527777781</v>
      </c>
      <c r="V609" s="1">
        <v>45119.769444444442</v>
      </c>
      <c r="W609" t="s">
        <v>334</v>
      </c>
      <c r="Z609" s="13">
        <f t="shared" si="76"/>
        <v>165.14791666666133</v>
      </c>
      <c r="AB609" t="s">
        <v>357</v>
      </c>
      <c r="AC609">
        <v>633776</v>
      </c>
      <c r="AD609" t="s">
        <v>358</v>
      </c>
      <c r="AI609" s="2">
        <v>44954</v>
      </c>
      <c r="AJ609" t="s">
        <v>360</v>
      </c>
      <c r="AK609" t="s">
        <v>46</v>
      </c>
      <c r="AN609" s="24">
        <f t="shared" si="80"/>
        <v>1</v>
      </c>
      <c r="AP609" t="s">
        <v>2441</v>
      </c>
      <c r="AQ609" s="21">
        <v>45152.680555555555</v>
      </c>
      <c r="AR609" s="20">
        <v>2</v>
      </c>
      <c r="AS609" s="21">
        <v>44954</v>
      </c>
      <c r="AT609" s="21">
        <f t="shared" si="77"/>
        <v>44954.333333333336</v>
      </c>
      <c r="AU609" s="21">
        <f t="shared" si="74"/>
        <v>44954.416666666672</v>
      </c>
      <c r="AV609" s="21">
        <v>45119.769444444442</v>
      </c>
      <c r="AW609" s="1">
        <f t="shared" si="73"/>
        <v>44954.333333333336</v>
      </c>
      <c r="AX609">
        <v>9.0145833333372138</v>
      </c>
      <c r="BA609">
        <f t="shared" si="78"/>
        <v>8.3333333333333329E-2</v>
      </c>
      <c r="BB609">
        <v>2</v>
      </c>
      <c r="BC609">
        <f t="shared" si="79"/>
        <v>20000</v>
      </c>
    </row>
    <row r="610" spans="1:55" x14ac:dyDescent="0.25">
      <c r="A610">
        <v>40331</v>
      </c>
      <c r="B610" t="s">
        <v>35</v>
      </c>
      <c r="C610" t="s">
        <v>36</v>
      </c>
      <c r="E610" t="str">
        <f t="shared" si="75"/>
        <v>EI-</v>
      </c>
      <c r="F610" t="s">
        <v>20</v>
      </c>
      <c r="G610" t="s">
        <v>51</v>
      </c>
      <c r="H610" t="s">
        <v>865</v>
      </c>
      <c r="I610" t="s">
        <v>39</v>
      </c>
      <c r="J610" t="s">
        <v>842</v>
      </c>
      <c r="K610" s="1">
        <v>45126.579861111109</v>
      </c>
      <c r="L610" t="s">
        <v>41</v>
      </c>
      <c r="N610" s="2">
        <v>45113</v>
      </c>
      <c r="O610" s="2">
        <v>45113</v>
      </c>
      <c r="P610">
        <v>2</v>
      </c>
      <c r="Q610">
        <v>2</v>
      </c>
      <c r="R610">
        <v>2</v>
      </c>
      <c r="S610">
        <v>2</v>
      </c>
      <c r="T610">
        <v>0</v>
      </c>
      <c r="U610" s="1">
        <v>44954.518055555556</v>
      </c>
      <c r="V610" s="1">
        <v>45126.579861111109</v>
      </c>
      <c r="W610" t="s">
        <v>842</v>
      </c>
      <c r="Z610" s="13">
        <f t="shared" si="76"/>
        <v>172.06180555555329</v>
      </c>
      <c r="AB610" t="s">
        <v>83</v>
      </c>
      <c r="AC610" t="s">
        <v>54</v>
      </c>
      <c r="AD610" t="s">
        <v>184</v>
      </c>
      <c r="AI610" s="2">
        <v>44953</v>
      </c>
      <c r="AJ610" t="s">
        <v>186</v>
      </c>
      <c r="AK610" t="s">
        <v>46</v>
      </c>
      <c r="AN610" s="24">
        <f t="shared" si="80"/>
        <v>1</v>
      </c>
      <c r="AP610" t="s">
        <v>2441</v>
      </c>
      <c r="AQ610" s="21">
        <v>45152.681944444441</v>
      </c>
      <c r="AR610" s="20">
        <v>2</v>
      </c>
      <c r="AS610" s="21">
        <v>45113</v>
      </c>
      <c r="AT610" s="21">
        <f t="shared" si="77"/>
        <v>45113.333333333336</v>
      </c>
      <c r="AU610" s="21">
        <f t="shared" si="74"/>
        <v>45113.416666666672</v>
      </c>
      <c r="AV610" s="21">
        <v>45126.579861111109</v>
      </c>
      <c r="AW610" s="1">
        <f t="shared" si="73"/>
        <v>45113.333333333336</v>
      </c>
      <c r="AX610">
        <v>9.0145833333372138</v>
      </c>
      <c r="BA610">
        <f t="shared" si="78"/>
        <v>8.3333333333333329E-2</v>
      </c>
      <c r="BB610">
        <v>2</v>
      </c>
      <c r="BC610">
        <f t="shared" si="79"/>
        <v>20000</v>
      </c>
    </row>
    <row r="611" spans="1:55" x14ac:dyDescent="0.25">
      <c r="A611">
        <v>50263</v>
      </c>
      <c r="B611" t="s">
        <v>35</v>
      </c>
      <c r="C611" t="s">
        <v>36</v>
      </c>
      <c r="E611" t="str">
        <f t="shared" si="75"/>
        <v>EI-</v>
      </c>
      <c r="F611" t="s">
        <v>20</v>
      </c>
      <c r="G611" t="s">
        <v>37</v>
      </c>
      <c r="H611" t="s">
        <v>1951</v>
      </c>
      <c r="I611" t="s">
        <v>39</v>
      </c>
      <c r="J611" t="s">
        <v>50</v>
      </c>
      <c r="K611" s="1">
        <v>45332.645138888889</v>
      </c>
      <c r="L611" t="s">
        <v>41</v>
      </c>
      <c r="N611" s="2">
        <v>45168</v>
      </c>
      <c r="O611" s="2">
        <v>45168</v>
      </c>
      <c r="P611">
        <v>2</v>
      </c>
      <c r="Q611">
        <v>2</v>
      </c>
      <c r="R611">
        <v>2</v>
      </c>
      <c r="S611">
        <v>2</v>
      </c>
      <c r="T611">
        <v>100</v>
      </c>
      <c r="U611" s="1">
        <v>45159.59375</v>
      </c>
      <c r="V611" s="1">
        <v>45332.645138888889</v>
      </c>
      <c r="W611" t="s">
        <v>50</v>
      </c>
      <c r="Z611" s="13">
        <f t="shared" si="76"/>
        <v>173.05138888888905</v>
      </c>
      <c r="AB611" t="s">
        <v>718</v>
      </c>
      <c r="AC611">
        <v>633999</v>
      </c>
      <c r="AD611" t="s">
        <v>719</v>
      </c>
      <c r="AF611" t="s">
        <v>50</v>
      </c>
      <c r="AI611" s="2">
        <v>45159</v>
      </c>
      <c r="AJ611" t="s">
        <v>444</v>
      </c>
      <c r="AK611" t="s">
        <v>46</v>
      </c>
      <c r="AN611" s="24">
        <f t="shared" si="80"/>
        <v>1</v>
      </c>
      <c r="AP611" t="s">
        <v>2444</v>
      </c>
      <c r="AQ611" s="21">
        <v>45289.422222222223</v>
      </c>
      <c r="AR611" s="20">
        <v>2</v>
      </c>
      <c r="AS611" s="21">
        <v>45168</v>
      </c>
      <c r="AT611" s="21">
        <f t="shared" si="77"/>
        <v>45168.333333333336</v>
      </c>
      <c r="AU611" s="21">
        <f t="shared" si="74"/>
        <v>45168.416666666672</v>
      </c>
      <c r="AV611" s="21">
        <v>45332.645138888889</v>
      </c>
      <c r="AW611" s="1">
        <f t="shared" si="73"/>
        <v>45168.333333333336</v>
      </c>
      <c r="AX611">
        <v>9.0402777777781012</v>
      </c>
      <c r="BA611">
        <f t="shared" si="78"/>
        <v>8.3333333333333329E-2</v>
      </c>
      <c r="BB611">
        <v>2</v>
      </c>
      <c r="BC611">
        <f t="shared" si="79"/>
        <v>20000</v>
      </c>
    </row>
    <row r="612" spans="1:55" x14ac:dyDescent="0.25">
      <c r="A612">
        <v>40336</v>
      </c>
      <c r="B612" t="s">
        <v>35</v>
      </c>
      <c r="C612" t="s">
        <v>36</v>
      </c>
      <c r="E612" t="str">
        <f t="shared" si="75"/>
        <v>EI-</v>
      </c>
      <c r="F612" t="s">
        <v>20</v>
      </c>
      <c r="G612" t="s">
        <v>37</v>
      </c>
      <c r="H612" t="s">
        <v>864</v>
      </c>
      <c r="I612" t="s">
        <v>39</v>
      </c>
      <c r="J612" t="s">
        <v>842</v>
      </c>
      <c r="K612" s="1">
        <v>45127.663194444445</v>
      </c>
      <c r="L612" t="s">
        <v>41</v>
      </c>
      <c r="N612" s="2">
        <v>45127</v>
      </c>
      <c r="O612" s="2">
        <v>45127</v>
      </c>
      <c r="P612">
        <v>2</v>
      </c>
      <c r="Q612">
        <v>2</v>
      </c>
      <c r="R612">
        <v>2</v>
      </c>
      <c r="S612">
        <v>2</v>
      </c>
      <c r="T612">
        <v>0</v>
      </c>
      <c r="U612" s="1">
        <v>44954.54583333333</v>
      </c>
      <c r="V612" s="1">
        <v>45127.663194444445</v>
      </c>
      <c r="W612" t="s">
        <v>842</v>
      </c>
      <c r="Z612" s="13">
        <f t="shared" si="76"/>
        <v>173.11736111111531</v>
      </c>
      <c r="AB612" t="s">
        <v>848</v>
      </c>
      <c r="AC612">
        <v>633771</v>
      </c>
      <c r="AD612" t="s">
        <v>849</v>
      </c>
      <c r="AI612" s="2">
        <v>44954</v>
      </c>
      <c r="AJ612" t="s">
        <v>226</v>
      </c>
      <c r="AK612" t="s">
        <v>46</v>
      </c>
      <c r="AN612" s="24">
        <f t="shared" si="80"/>
        <v>1</v>
      </c>
      <c r="AP612" t="s">
        <v>2444</v>
      </c>
      <c r="AQ612" s="21">
        <v>45029.7</v>
      </c>
      <c r="AR612" s="20">
        <v>2</v>
      </c>
      <c r="AS612" s="21">
        <v>45127</v>
      </c>
      <c r="AT612" s="21">
        <f t="shared" si="77"/>
        <v>45127.333333333336</v>
      </c>
      <c r="AU612" s="21">
        <f t="shared" si="74"/>
        <v>45127.416666666672</v>
      </c>
      <c r="AV612" s="21">
        <v>45127.663194444445</v>
      </c>
      <c r="AW612" s="1">
        <f t="shared" si="73"/>
        <v>45127.333333333336</v>
      </c>
      <c r="AX612">
        <v>9.0444444444437977</v>
      </c>
      <c r="BA612">
        <f t="shared" si="78"/>
        <v>8.3333333333333329E-2</v>
      </c>
      <c r="BB612">
        <v>2</v>
      </c>
      <c r="BC612">
        <f t="shared" si="79"/>
        <v>20000</v>
      </c>
    </row>
    <row r="613" spans="1:55" hidden="1" x14ac:dyDescent="0.25">
      <c r="A613">
        <v>51193</v>
      </c>
      <c r="B613" t="s">
        <v>35</v>
      </c>
      <c r="C613" t="s">
        <v>36</v>
      </c>
      <c r="E613" t="str">
        <f t="shared" si="75"/>
        <v>RE-</v>
      </c>
      <c r="F613" t="s">
        <v>20</v>
      </c>
      <c r="G613" t="s">
        <v>37</v>
      </c>
      <c r="H613" t="s">
        <v>2020</v>
      </c>
      <c r="I613" t="s">
        <v>39</v>
      </c>
      <c r="J613" t="s">
        <v>118</v>
      </c>
      <c r="K613" s="1">
        <v>45351.915277777778</v>
      </c>
      <c r="L613" t="s">
        <v>41</v>
      </c>
      <c r="N613" s="2">
        <v>45350</v>
      </c>
      <c r="O613" s="2">
        <v>45350</v>
      </c>
      <c r="R613">
        <v>2</v>
      </c>
      <c r="S613">
        <v>2</v>
      </c>
      <c r="T613">
        <v>100</v>
      </c>
      <c r="U613" s="1">
        <v>45175.709027777775</v>
      </c>
      <c r="V613" s="1">
        <v>45351.915277777778</v>
      </c>
      <c r="W613" t="s">
        <v>239</v>
      </c>
      <c r="Z613" s="13">
        <f t="shared" si="76"/>
        <v>176.20625000000291</v>
      </c>
      <c r="AB613" t="s">
        <v>2021</v>
      </c>
      <c r="AC613" t="s">
        <v>798</v>
      </c>
      <c r="AD613" t="s">
        <v>1082</v>
      </c>
      <c r="AI613" s="2">
        <v>45175</v>
      </c>
      <c r="AJ613" t="s">
        <v>110</v>
      </c>
      <c r="AK613" t="s">
        <v>46</v>
      </c>
      <c r="AN613" s="24">
        <f t="shared" si="80"/>
        <v>1</v>
      </c>
      <c r="AP613" t="s">
        <v>2444</v>
      </c>
      <c r="AQ613" s="21">
        <v>45029.644444444442</v>
      </c>
      <c r="AR613" s="20">
        <v>2</v>
      </c>
      <c r="AS613" s="21">
        <v>45350</v>
      </c>
      <c r="AT613" s="21">
        <f t="shared" si="77"/>
        <v>45350.333333333336</v>
      </c>
      <c r="AU613" s="21">
        <f t="shared" si="74"/>
        <v>45350.416666666672</v>
      </c>
      <c r="AV613" s="21">
        <v>45351.915277777778</v>
      </c>
      <c r="AW613" s="1">
        <f t="shared" ref="AW613:AW676" si="81">IF(AS613="0",0,AS613+(8*1/24))</f>
        <v>45350.333333333336</v>
      </c>
      <c r="AX613">
        <v>9.125</v>
      </c>
      <c r="BA613">
        <f t="shared" si="78"/>
        <v>8.3333333333333329E-2</v>
      </c>
      <c r="BB613">
        <v>2</v>
      </c>
      <c r="BC613">
        <f t="shared" si="79"/>
        <v>20000</v>
      </c>
    </row>
    <row r="614" spans="1:55" x14ac:dyDescent="0.25">
      <c r="A614">
        <v>48843</v>
      </c>
      <c r="B614" t="s">
        <v>35</v>
      </c>
      <c r="C614" t="s">
        <v>36</v>
      </c>
      <c r="E614" t="str">
        <f t="shared" si="75"/>
        <v>RE-</v>
      </c>
      <c r="F614" t="s">
        <v>20</v>
      </c>
      <c r="G614" t="s">
        <v>37</v>
      </c>
      <c r="H614" t="s">
        <v>1801</v>
      </c>
      <c r="I614" t="s">
        <v>39</v>
      </c>
      <c r="J614" t="s">
        <v>100</v>
      </c>
      <c r="K614" s="1">
        <v>45312.422222222223</v>
      </c>
      <c r="L614" t="s">
        <v>41</v>
      </c>
      <c r="N614" s="2">
        <v>45146</v>
      </c>
      <c r="O614" s="2">
        <v>45146</v>
      </c>
      <c r="R614">
        <v>2</v>
      </c>
      <c r="S614">
        <v>2</v>
      </c>
      <c r="T614">
        <v>100</v>
      </c>
      <c r="U614" s="1">
        <v>45133.686111111114</v>
      </c>
      <c r="V614" s="1">
        <v>45312.422222222223</v>
      </c>
      <c r="W614" t="s">
        <v>239</v>
      </c>
      <c r="Z614" s="13">
        <f t="shared" si="76"/>
        <v>178.73611111110949</v>
      </c>
      <c r="AB614" t="s">
        <v>351</v>
      </c>
      <c r="AC614">
        <v>633784</v>
      </c>
      <c r="AD614" t="s">
        <v>354</v>
      </c>
      <c r="AI614" s="2">
        <v>45133</v>
      </c>
      <c r="AJ614" t="s">
        <v>354</v>
      </c>
      <c r="AK614" t="s">
        <v>46</v>
      </c>
      <c r="AN614" s="24">
        <f t="shared" si="80"/>
        <v>1</v>
      </c>
      <c r="AP614" t="s">
        <v>2444</v>
      </c>
      <c r="AQ614" s="21">
        <v>45196.469444444447</v>
      </c>
      <c r="AR614" s="20">
        <v>2</v>
      </c>
      <c r="AS614" s="21">
        <v>45146</v>
      </c>
      <c r="AT614" s="21">
        <f t="shared" si="77"/>
        <v>45146.333333333336</v>
      </c>
      <c r="AU614" s="21">
        <f t="shared" si="74"/>
        <v>45146.416666666672</v>
      </c>
      <c r="AV614" s="21">
        <v>45312.422222222223</v>
      </c>
      <c r="AW614" s="1">
        <f t="shared" si="81"/>
        <v>45146.333333333336</v>
      </c>
      <c r="AX614">
        <v>9.1499999999941792</v>
      </c>
      <c r="BA614">
        <f t="shared" si="78"/>
        <v>8.3333333333333329E-2</v>
      </c>
      <c r="BB614">
        <v>2</v>
      </c>
      <c r="BC614">
        <f t="shared" si="79"/>
        <v>20000</v>
      </c>
    </row>
    <row r="615" spans="1:55" x14ac:dyDescent="0.25">
      <c r="A615">
        <v>45391</v>
      </c>
      <c r="B615" t="s">
        <v>35</v>
      </c>
      <c r="C615" t="s">
        <v>36</v>
      </c>
      <c r="E615" t="str">
        <f t="shared" si="75"/>
        <v>EI-</v>
      </c>
      <c r="F615" t="s">
        <v>20</v>
      </c>
      <c r="G615" t="s">
        <v>37</v>
      </c>
      <c r="H615" t="s">
        <v>1260</v>
      </c>
      <c r="I615" t="s">
        <v>39</v>
      </c>
      <c r="J615" t="s">
        <v>454</v>
      </c>
      <c r="K615" s="1">
        <v>45251.495138888888</v>
      </c>
      <c r="L615" t="s">
        <v>41</v>
      </c>
      <c r="N615" s="2">
        <v>45064</v>
      </c>
      <c r="O615" s="2">
        <v>45064</v>
      </c>
      <c r="P615">
        <v>2</v>
      </c>
      <c r="Q615">
        <v>2</v>
      </c>
      <c r="R615">
        <v>2</v>
      </c>
      <c r="S615">
        <v>2</v>
      </c>
      <c r="T615">
        <v>100</v>
      </c>
      <c r="U615" s="1">
        <v>45064.666666666664</v>
      </c>
      <c r="V615" s="1">
        <v>45251.495138888888</v>
      </c>
      <c r="W615" t="s">
        <v>454</v>
      </c>
      <c r="Z615" s="13">
        <f t="shared" si="76"/>
        <v>186.82847222222335</v>
      </c>
      <c r="AB615" t="s">
        <v>338</v>
      </c>
      <c r="AC615">
        <v>633799</v>
      </c>
      <c r="AD615" t="s">
        <v>681</v>
      </c>
      <c r="AF615" t="s">
        <v>454</v>
      </c>
      <c r="AI615" s="2">
        <v>45064</v>
      </c>
      <c r="AJ615" t="s">
        <v>119</v>
      </c>
      <c r="AK615" t="s">
        <v>46</v>
      </c>
      <c r="AN615" s="24">
        <f t="shared" si="80"/>
        <v>1</v>
      </c>
      <c r="AP615" t="s">
        <v>2443</v>
      </c>
      <c r="AQ615" s="21">
        <v>45104.676388888889</v>
      </c>
      <c r="AR615" s="20">
        <v>2</v>
      </c>
      <c r="AS615" s="21">
        <v>45064</v>
      </c>
      <c r="AT615" s="21">
        <f t="shared" si="77"/>
        <v>45064.333333333336</v>
      </c>
      <c r="AU615" s="21">
        <f t="shared" si="74"/>
        <v>45064.416666666672</v>
      </c>
      <c r="AV615" s="21">
        <v>45251.495138888888</v>
      </c>
      <c r="AW615" s="1">
        <f t="shared" si="81"/>
        <v>45064.333333333336</v>
      </c>
      <c r="AX615">
        <v>9.1756944444423425</v>
      </c>
      <c r="BA615">
        <f t="shared" si="78"/>
        <v>8.3333333333333329E-2</v>
      </c>
      <c r="BB615">
        <v>2</v>
      </c>
      <c r="BC615">
        <f t="shared" si="79"/>
        <v>20000</v>
      </c>
    </row>
    <row r="616" spans="1:55" x14ac:dyDescent="0.25">
      <c r="A616">
        <v>53420</v>
      </c>
      <c r="B616" t="s">
        <v>35</v>
      </c>
      <c r="C616" t="s">
        <v>36</v>
      </c>
      <c r="E616" t="str">
        <f t="shared" si="75"/>
        <v>EI-</v>
      </c>
      <c r="F616" t="s">
        <v>20</v>
      </c>
      <c r="G616" t="s">
        <v>51</v>
      </c>
      <c r="H616" t="s">
        <v>2221</v>
      </c>
      <c r="I616" t="s">
        <v>39</v>
      </c>
      <c r="J616" t="s">
        <v>842</v>
      </c>
      <c r="K616" s="1">
        <v>45407.419444444444</v>
      </c>
      <c r="L616" t="s">
        <v>41</v>
      </c>
      <c r="N616" s="2">
        <v>45220</v>
      </c>
      <c r="O616" s="2">
        <v>45220</v>
      </c>
      <c r="P616">
        <v>2</v>
      </c>
      <c r="Q616">
        <v>2</v>
      </c>
      <c r="R616">
        <v>2</v>
      </c>
      <c r="S616">
        <v>2</v>
      </c>
      <c r="T616">
        <v>0</v>
      </c>
      <c r="U616" s="1">
        <v>45218.679166666669</v>
      </c>
      <c r="V616" s="1">
        <v>45407.419444444444</v>
      </c>
      <c r="W616" t="s">
        <v>842</v>
      </c>
      <c r="Z616" s="13">
        <f t="shared" si="76"/>
        <v>188.74027777777519</v>
      </c>
      <c r="AB616" t="s">
        <v>338</v>
      </c>
      <c r="AC616">
        <v>633799</v>
      </c>
      <c r="AD616" t="s">
        <v>681</v>
      </c>
      <c r="AF616" t="s">
        <v>842</v>
      </c>
      <c r="AI616" s="2">
        <v>45218</v>
      </c>
      <c r="AJ616" t="s">
        <v>119</v>
      </c>
      <c r="AK616" t="s">
        <v>46</v>
      </c>
      <c r="AN616" s="24">
        <f t="shared" si="80"/>
        <v>1</v>
      </c>
      <c r="AP616" t="s">
        <v>2442</v>
      </c>
      <c r="AQ616" s="21">
        <v>45069.661805555559</v>
      </c>
      <c r="AR616" s="20">
        <v>2</v>
      </c>
      <c r="AS616" s="21">
        <v>45220</v>
      </c>
      <c r="AT616" s="21">
        <f t="shared" si="77"/>
        <v>45220.333333333336</v>
      </c>
      <c r="AU616" s="21">
        <f t="shared" si="74"/>
        <v>45220.416666666672</v>
      </c>
      <c r="AV616" s="21">
        <v>45407.419444444444</v>
      </c>
      <c r="AW616" s="1">
        <f t="shared" si="81"/>
        <v>45220.333333333336</v>
      </c>
      <c r="AX616">
        <v>9.2347222222160781</v>
      </c>
      <c r="BA616">
        <f t="shared" si="78"/>
        <v>8.3333333333333329E-2</v>
      </c>
      <c r="BB616">
        <v>2</v>
      </c>
      <c r="BC616">
        <f t="shared" si="79"/>
        <v>20000</v>
      </c>
    </row>
    <row r="617" spans="1:55" hidden="1" x14ac:dyDescent="0.25">
      <c r="A617">
        <v>47556</v>
      </c>
      <c r="B617" t="s">
        <v>35</v>
      </c>
      <c r="C617" t="s">
        <v>36</v>
      </c>
      <c r="E617" t="str">
        <f t="shared" si="75"/>
        <v>RE-</v>
      </c>
      <c r="F617" t="s">
        <v>20</v>
      </c>
      <c r="G617" t="s">
        <v>37</v>
      </c>
      <c r="H617" t="s">
        <v>1640</v>
      </c>
      <c r="I617" t="s">
        <v>39</v>
      </c>
      <c r="J617" t="s">
        <v>179</v>
      </c>
      <c r="K617" s="1">
        <v>45302.729166666664</v>
      </c>
      <c r="L617" t="s">
        <v>41</v>
      </c>
      <c r="N617" s="2">
        <v>45300</v>
      </c>
      <c r="O617" s="2">
        <v>45300</v>
      </c>
      <c r="P617">
        <v>2</v>
      </c>
      <c r="Q617">
        <v>2</v>
      </c>
      <c r="R617">
        <v>2</v>
      </c>
      <c r="S617">
        <v>2</v>
      </c>
      <c r="T617">
        <v>100</v>
      </c>
      <c r="U617" s="1">
        <v>45111.818055555559</v>
      </c>
      <c r="V617" s="1">
        <v>45302.729166666664</v>
      </c>
      <c r="W617" t="s">
        <v>100</v>
      </c>
      <c r="Z617" s="13">
        <f t="shared" si="76"/>
        <v>190.91111111110513</v>
      </c>
      <c r="AB617" t="s">
        <v>1128</v>
      </c>
      <c r="AC617">
        <v>633168</v>
      </c>
      <c r="AD617" t="s">
        <v>612</v>
      </c>
      <c r="AI617" s="2">
        <v>45111</v>
      </c>
      <c r="AJ617" t="s">
        <v>1129</v>
      </c>
      <c r="AK617" t="s">
        <v>46</v>
      </c>
      <c r="AN617" s="24">
        <f t="shared" si="80"/>
        <v>1</v>
      </c>
      <c r="AP617" t="s">
        <v>2444</v>
      </c>
      <c r="AQ617" s="21">
        <v>45021.694444444445</v>
      </c>
      <c r="AR617" s="20">
        <v>2</v>
      </c>
      <c r="AS617" s="21">
        <v>45300</v>
      </c>
      <c r="AT617" s="21">
        <f t="shared" si="77"/>
        <v>45300.333333333336</v>
      </c>
      <c r="AU617" s="21">
        <f t="shared" si="74"/>
        <v>45300.416666666672</v>
      </c>
      <c r="AV617" s="21">
        <v>45302.729166666664</v>
      </c>
      <c r="AW617" s="1">
        <f t="shared" si="81"/>
        <v>45300.333333333336</v>
      </c>
      <c r="AX617">
        <v>9.2361111111094942</v>
      </c>
      <c r="BA617">
        <f t="shared" si="78"/>
        <v>8.3333333333333329E-2</v>
      </c>
      <c r="BB617">
        <v>2</v>
      </c>
      <c r="BC617">
        <f t="shared" si="79"/>
        <v>20000</v>
      </c>
    </row>
    <row r="618" spans="1:55" x14ac:dyDescent="0.25">
      <c r="A618">
        <v>52563</v>
      </c>
      <c r="B618" t="s">
        <v>35</v>
      </c>
      <c r="C618" t="s">
        <v>36</v>
      </c>
      <c r="E618" t="str">
        <f t="shared" si="75"/>
        <v>EI-</v>
      </c>
      <c r="F618" t="s">
        <v>20</v>
      </c>
      <c r="G618" t="s">
        <v>37</v>
      </c>
      <c r="H618" t="s">
        <v>1021</v>
      </c>
      <c r="I618" t="s">
        <v>39</v>
      </c>
      <c r="J618" t="s">
        <v>842</v>
      </c>
      <c r="K618" s="1">
        <v>45407.356944444444</v>
      </c>
      <c r="L618" t="s">
        <v>41</v>
      </c>
      <c r="N618" s="2">
        <v>45206</v>
      </c>
      <c r="O618" s="2">
        <v>45206</v>
      </c>
      <c r="P618">
        <v>2</v>
      </c>
      <c r="Q618">
        <v>2</v>
      </c>
      <c r="R618">
        <v>2</v>
      </c>
      <c r="S618">
        <v>2</v>
      </c>
      <c r="T618">
        <v>0</v>
      </c>
      <c r="U618" s="1">
        <v>45202.695833333331</v>
      </c>
      <c r="V618" s="1">
        <v>45407.356944444444</v>
      </c>
      <c r="W618" t="s">
        <v>842</v>
      </c>
      <c r="Z618" s="13">
        <f t="shared" si="76"/>
        <v>204.6611111111124</v>
      </c>
      <c r="AB618" t="s">
        <v>338</v>
      </c>
      <c r="AC618">
        <v>633799</v>
      </c>
      <c r="AD618" t="s">
        <v>681</v>
      </c>
      <c r="AF618" t="s">
        <v>842</v>
      </c>
      <c r="AI618" s="2">
        <v>45202</v>
      </c>
      <c r="AJ618" t="s">
        <v>119</v>
      </c>
      <c r="AK618" t="s">
        <v>46</v>
      </c>
      <c r="AN618" s="24">
        <f t="shared" si="80"/>
        <v>1</v>
      </c>
      <c r="AP618" t="s">
        <v>2443</v>
      </c>
      <c r="AQ618" s="21">
        <v>45049.356944444444</v>
      </c>
      <c r="AR618" s="20">
        <v>2</v>
      </c>
      <c r="AS618" s="21">
        <v>45206</v>
      </c>
      <c r="AT618" s="21">
        <f t="shared" si="77"/>
        <v>45206.333333333336</v>
      </c>
      <c r="AU618" s="21">
        <f t="shared" si="74"/>
        <v>45206.416666666672</v>
      </c>
      <c r="AV618" s="21">
        <v>45407.356944444444</v>
      </c>
      <c r="AW618" s="1">
        <f t="shared" si="81"/>
        <v>45206.333333333336</v>
      </c>
      <c r="AX618">
        <v>9.2750000000014552</v>
      </c>
      <c r="BA618">
        <f t="shared" si="78"/>
        <v>8.3333333333333329E-2</v>
      </c>
      <c r="BB618">
        <v>2</v>
      </c>
      <c r="BC618">
        <f t="shared" si="79"/>
        <v>20000</v>
      </c>
    </row>
    <row r="619" spans="1:55" x14ac:dyDescent="0.25">
      <c r="A619">
        <v>45481</v>
      </c>
      <c r="B619" t="s">
        <v>35</v>
      </c>
      <c r="C619" t="s">
        <v>36</v>
      </c>
      <c r="E619" t="str">
        <f t="shared" si="75"/>
        <v>RE-</v>
      </c>
      <c r="F619" t="s">
        <v>298</v>
      </c>
      <c r="G619" t="s">
        <v>37</v>
      </c>
      <c r="H619" t="s">
        <v>1270</v>
      </c>
      <c r="I619" t="s">
        <v>39</v>
      </c>
      <c r="J619" t="s">
        <v>100</v>
      </c>
      <c r="K619" s="1">
        <v>45274.022916666669</v>
      </c>
      <c r="L619" t="s">
        <v>41</v>
      </c>
      <c r="N619" s="2">
        <v>45273</v>
      </c>
      <c r="O619" s="2">
        <v>45273</v>
      </c>
      <c r="P619">
        <v>1</v>
      </c>
      <c r="Q619">
        <v>1</v>
      </c>
      <c r="R619">
        <v>2</v>
      </c>
      <c r="S619">
        <v>2</v>
      </c>
      <c r="T619">
        <v>100</v>
      </c>
      <c r="U619" s="1">
        <v>45065.638194444444</v>
      </c>
      <c r="V619" s="1">
        <v>45274.022916666669</v>
      </c>
      <c r="W619" t="s">
        <v>100</v>
      </c>
      <c r="Z619" s="13">
        <f t="shared" si="76"/>
        <v>208.38472222222481</v>
      </c>
      <c r="AB619" t="s">
        <v>1271</v>
      </c>
      <c r="AC619" t="s">
        <v>54</v>
      </c>
      <c r="AD619" t="s">
        <v>955</v>
      </c>
      <c r="AI619" s="2">
        <v>45065</v>
      </c>
      <c r="AJ619" t="s">
        <v>956</v>
      </c>
      <c r="AK619" t="s">
        <v>46</v>
      </c>
      <c r="AN619" s="24">
        <f t="shared" si="80"/>
        <v>1</v>
      </c>
      <c r="AP619" t="s">
        <v>2444</v>
      </c>
      <c r="AQ619" s="21">
        <v>45021.654861111114</v>
      </c>
      <c r="AR619" s="20">
        <v>2</v>
      </c>
      <c r="AS619" s="21">
        <v>45273</v>
      </c>
      <c r="AT619" s="21">
        <f t="shared" si="77"/>
        <v>45273.333333333336</v>
      </c>
      <c r="AU619" s="21">
        <f t="shared" si="74"/>
        <v>45273.416666666672</v>
      </c>
      <c r="AV619" s="21">
        <v>45274.022916666669</v>
      </c>
      <c r="AW619" s="1">
        <f t="shared" si="81"/>
        <v>45273.333333333336</v>
      </c>
      <c r="AX619">
        <v>9.2972222222160781</v>
      </c>
      <c r="BA619">
        <f t="shared" si="78"/>
        <v>8.3333333333333329E-2</v>
      </c>
      <c r="BB619">
        <v>2</v>
      </c>
      <c r="BC619">
        <f t="shared" si="79"/>
        <v>20000</v>
      </c>
    </row>
    <row r="620" spans="1:55" hidden="1" x14ac:dyDescent="0.25">
      <c r="A620">
        <v>43857</v>
      </c>
      <c r="B620" t="s">
        <v>35</v>
      </c>
      <c r="C620" t="s">
        <v>36</v>
      </c>
      <c r="E620" t="str">
        <f t="shared" si="75"/>
        <v>EI-</v>
      </c>
      <c r="F620" t="s">
        <v>20</v>
      </c>
      <c r="G620" t="s">
        <v>37</v>
      </c>
      <c r="H620" t="s">
        <v>1028</v>
      </c>
      <c r="I620" t="s">
        <v>39</v>
      </c>
      <c r="J620" t="s">
        <v>50</v>
      </c>
      <c r="K620" s="1">
        <v>45250.51458333333</v>
      </c>
      <c r="L620" t="s">
        <v>41</v>
      </c>
      <c r="N620" t="s">
        <v>1029</v>
      </c>
      <c r="O620" t="s">
        <v>1029</v>
      </c>
      <c r="P620">
        <v>2</v>
      </c>
      <c r="Q620">
        <v>2</v>
      </c>
      <c r="R620">
        <v>2</v>
      </c>
      <c r="S620">
        <v>2</v>
      </c>
      <c r="T620">
        <v>100</v>
      </c>
      <c r="U620" s="1">
        <v>45034.461111111108</v>
      </c>
      <c r="V620" s="1">
        <v>45250.51458333333</v>
      </c>
      <c r="W620" t="s">
        <v>50</v>
      </c>
      <c r="Z620" s="13">
        <f t="shared" si="76"/>
        <v>216.0534722222219</v>
      </c>
      <c r="AB620" t="s">
        <v>234</v>
      </c>
      <c r="AC620" t="s">
        <v>54</v>
      </c>
      <c r="AD620" t="s">
        <v>80</v>
      </c>
      <c r="AF620" t="s">
        <v>746</v>
      </c>
      <c r="AI620" s="2">
        <v>45034</v>
      </c>
      <c r="AJ620" t="s">
        <v>93</v>
      </c>
      <c r="AK620" t="s">
        <v>46</v>
      </c>
      <c r="AN620" s="24">
        <f t="shared" si="80"/>
        <v>1</v>
      </c>
      <c r="AP620" t="s">
        <v>2444</v>
      </c>
      <c r="AQ620" s="21">
        <v>45021.519444444442</v>
      </c>
      <c r="AR620" s="20">
        <v>2</v>
      </c>
      <c r="AS620" s="21">
        <v>45036</v>
      </c>
      <c r="AT620" s="21">
        <f t="shared" si="77"/>
        <v>45036.333333333336</v>
      </c>
      <c r="AU620" s="21">
        <f t="shared" si="74"/>
        <v>45036.416666666672</v>
      </c>
      <c r="AV620" s="21">
        <v>45250.51458333333</v>
      </c>
      <c r="AW620" s="1">
        <f t="shared" si="81"/>
        <v>45036.333333333336</v>
      </c>
      <c r="AX620">
        <v>9.4124999999985448</v>
      </c>
      <c r="BA620">
        <f t="shared" si="78"/>
        <v>8.3333333333333329E-2</v>
      </c>
      <c r="BB620">
        <v>2</v>
      </c>
      <c r="BC620">
        <f t="shared" si="79"/>
        <v>20000</v>
      </c>
    </row>
    <row r="621" spans="1:55" x14ac:dyDescent="0.25">
      <c r="A621">
        <v>44281</v>
      </c>
      <c r="B621" t="s">
        <v>35</v>
      </c>
      <c r="C621" t="s">
        <v>36</v>
      </c>
      <c r="E621" t="str">
        <f t="shared" si="75"/>
        <v>EI-</v>
      </c>
      <c r="F621" t="s">
        <v>20</v>
      </c>
      <c r="G621" t="s">
        <v>51</v>
      </c>
      <c r="H621" t="s">
        <v>1101</v>
      </c>
      <c r="I621" t="s">
        <v>39</v>
      </c>
      <c r="J621" t="s">
        <v>40</v>
      </c>
      <c r="K621" s="1">
        <v>45259.521527777775</v>
      </c>
      <c r="L621" t="s">
        <v>41</v>
      </c>
      <c r="N621" s="2">
        <v>45042</v>
      </c>
      <c r="O621" s="2">
        <v>45042</v>
      </c>
      <c r="P621">
        <v>2</v>
      </c>
      <c r="Q621">
        <v>2</v>
      </c>
      <c r="R621">
        <v>2</v>
      </c>
      <c r="S621">
        <v>2</v>
      </c>
      <c r="T621">
        <v>100</v>
      </c>
      <c r="U621" s="1">
        <v>45042.382638888892</v>
      </c>
      <c r="V621" s="1">
        <v>45259.521527777775</v>
      </c>
      <c r="W621" t="s">
        <v>39</v>
      </c>
      <c r="Z621" s="13">
        <f t="shared" si="76"/>
        <v>217.13888888888323</v>
      </c>
      <c r="AB621" t="s">
        <v>53</v>
      </c>
      <c r="AC621">
        <v>633459</v>
      </c>
      <c r="AD621" t="s">
        <v>43</v>
      </c>
      <c r="AF621" t="s">
        <v>1102</v>
      </c>
      <c r="AI621" s="2">
        <v>45042</v>
      </c>
      <c r="AJ621" t="s">
        <v>43</v>
      </c>
      <c r="AK621" t="s">
        <v>46</v>
      </c>
      <c r="AN621" s="24">
        <f t="shared" si="80"/>
        <v>1</v>
      </c>
      <c r="AP621" t="s">
        <v>2441</v>
      </c>
      <c r="AQ621" s="21">
        <v>45166.384722222225</v>
      </c>
      <c r="AR621" s="20">
        <v>2</v>
      </c>
      <c r="AS621" s="21">
        <v>45042</v>
      </c>
      <c r="AT621" s="21">
        <f t="shared" si="77"/>
        <v>45042.333333333336</v>
      </c>
      <c r="AU621" s="21">
        <f t="shared" si="74"/>
        <v>45042.416666666672</v>
      </c>
      <c r="AV621" s="21">
        <v>45259.521527777775</v>
      </c>
      <c r="AW621" s="1">
        <f t="shared" si="81"/>
        <v>45042.333333333336</v>
      </c>
      <c r="AX621">
        <v>9.421527777776646</v>
      </c>
      <c r="BA621">
        <f t="shared" si="78"/>
        <v>8.3333333333333329E-2</v>
      </c>
      <c r="BB621">
        <v>2</v>
      </c>
      <c r="BC621">
        <f t="shared" si="79"/>
        <v>20000</v>
      </c>
    </row>
    <row r="622" spans="1:55" x14ac:dyDescent="0.25">
      <c r="A622">
        <v>56138</v>
      </c>
      <c r="B622" t="s">
        <v>35</v>
      </c>
      <c r="C622" t="s">
        <v>36</v>
      </c>
      <c r="E622" t="str">
        <f t="shared" si="75"/>
        <v>EI-</v>
      </c>
      <c r="F622" t="s">
        <v>20</v>
      </c>
      <c r="G622" t="s">
        <v>37</v>
      </c>
      <c r="H622" t="s">
        <v>2362</v>
      </c>
      <c r="I622" t="s">
        <v>39</v>
      </c>
      <c r="J622" t="s">
        <v>454</v>
      </c>
      <c r="K622" s="1">
        <v>45498.365277777775</v>
      </c>
      <c r="L622" t="s">
        <v>41</v>
      </c>
      <c r="N622" s="2">
        <v>45280</v>
      </c>
      <c r="O622" s="2">
        <v>45280</v>
      </c>
      <c r="P622">
        <v>2</v>
      </c>
      <c r="Q622">
        <v>2</v>
      </c>
      <c r="R622">
        <v>2</v>
      </c>
      <c r="S622">
        <v>2</v>
      </c>
      <c r="T622">
        <v>100</v>
      </c>
      <c r="U622" s="1">
        <v>45280.536111111112</v>
      </c>
      <c r="V622" s="1">
        <v>45498.365277777775</v>
      </c>
      <c r="W622" t="s">
        <v>454</v>
      </c>
      <c r="Z622" s="13">
        <f t="shared" si="76"/>
        <v>217.82916666666279</v>
      </c>
      <c r="AB622" t="s">
        <v>107</v>
      </c>
      <c r="AC622">
        <v>633173</v>
      </c>
      <c r="AD622" t="s">
        <v>109</v>
      </c>
      <c r="AF622" t="s">
        <v>454</v>
      </c>
      <c r="AI622" s="2">
        <v>45280</v>
      </c>
      <c r="AJ622" t="s">
        <v>110</v>
      </c>
      <c r="AK622" t="s">
        <v>46</v>
      </c>
      <c r="AN622" s="24">
        <f t="shared" si="80"/>
        <v>1</v>
      </c>
      <c r="AP622" t="s">
        <v>2444</v>
      </c>
      <c r="AQ622" s="21">
        <v>45096.654166666667</v>
      </c>
      <c r="AR622" s="20">
        <v>2</v>
      </c>
      <c r="AS622" s="21">
        <v>45280</v>
      </c>
      <c r="AT622" s="21">
        <f t="shared" si="77"/>
        <v>45280.333333333336</v>
      </c>
      <c r="AU622" s="21">
        <f t="shared" si="74"/>
        <v>45280.416666666672</v>
      </c>
      <c r="AV622" s="21">
        <v>45498.365277777775</v>
      </c>
      <c r="AW622" s="1">
        <f t="shared" si="81"/>
        <v>45280.333333333336</v>
      </c>
      <c r="AX622">
        <v>9.4243055555562023</v>
      </c>
      <c r="BA622">
        <f t="shared" si="78"/>
        <v>8.3333333333333329E-2</v>
      </c>
      <c r="BB622">
        <v>2</v>
      </c>
      <c r="BC622">
        <f t="shared" si="79"/>
        <v>20000</v>
      </c>
    </row>
    <row r="623" spans="1:55" x14ac:dyDescent="0.25">
      <c r="A623">
        <v>43558</v>
      </c>
      <c r="B623" t="s">
        <v>35</v>
      </c>
      <c r="C623" t="s">
        <v>36</v>
      </c>
      <c r="E623" t="str">
        <f t="shared" si="75"/>
        <v>EI-</v>
      </c>
      <c r="F623" t="s">
        <v>20</v>
      </c>
      <c r="G623" t="s">
        <v>47</v>
      </c>
      <c r="H623" t="s">
        <v>980</v>
      </c>
      <c r="I623" t="s">
        <v>39</v>
      </c>
      <c r="J623" t="s">
        <v>454</v>
      </c>
      <c r="K623" s="1">
        <v>45251.503472222219</v>
      </c>
      <c r="L623" t="s">
        <v>41</v>
      </c>
      <c r="N623" s="2">
        <v>45028</v>
      </c>
      <c r="O623" s="2">
        <v>45028</v>
      </c>
      <c r="P623">
        <v>2</v>
      </c>
      <c r="Q623">
        <v>2</v>
      </c>
      <c r="R623">
        <v>2</v>
      </c>
      <c r="S623">
        <v>2</v>
      </c>
      <c r="T623">
        <v>100</v>
      </c>
      <c r="U623" s="1">
        <v>45028.474305555559</v>
      </c>
      <c r="V623" s="1">
        <v>45251.503472222219</v>
      </c>
      <c r="W623" t="s">
        <v>454</v>
      </c>
      <c r="Z623" s="13">
        <f t="shared" si="76"/>
        <v>223.02916666665988</v>
      </c>
      <c r="AB623" t="s">
        <v>125</v>
      </c>
      <c r="AC623" t="s">
        <v>54</v>
      </c>
      <c r="AD623" t="s">
        <v>127</v>
      </c>
      <c r="AF623" t="s">
        <v>454</v>
      </c>
      <c r="AI623" s="2">
        <v>45028</v>
      </c>
      <c r="AJ623" t="s">
        <v>128</v>
      </c>
      <c r="AK623" t="s">
        <v>46</v>
      </c>
      <c r="AN623" s="24">
        <f t="shared" si="80"/>
        <v>1</v>
      </c>
      <c r="AP623" t="s">
        <v>2444</v>
      </c>
      <c r="AQ623" s="21">
        <v>45096.665277777778</v>
      </c>
      <c r="AR623" s="20">
        <v>2</v>
      </c>
      <c r="AS623" s="21">
        <v>45028</v>
      </c>
      <c r="AT623" s="21">
        <f t="shared" si="77"/>
        <v>45028.333333333336</v>
      </c>
      <c r="AU623" s="21">
        <f t="shared" si="74"/>
        <v>45028.416666666672</v>
      </c>
      <c r="AV623" s="21">
        <v>45251.503472222219</v>
      </c>
      <c r="AW623" s="1">
        <f t="shared" si="81"/>
        <v>45028.333333333336</v>
      </c>
      <c r="AX623">
        <v>9.4638888888875954</v>
      </c>
      <c r="BA623">
        <f t="shared" si="78"/>
        <v>8.3333333333333329E-2</v>
      </c>
      <c r="BB623">
        <v>2</v>
      </c>
      <c r="BC623">
        <f t="shared" si="79"/>
        <v>20000</v>
      </c>
    </row>
    <row r="624" spans="1:55" x14ac:dyDescent="0.25">
      <c r="A624">
        <v>44571</v>
      </c>
      <c r="B624" t="s">
        <v>35</v>
      </c>
      <c r="C624" t="s">
        <v>36</v>
      </c>
      <c r="E624" t="str">
        <f t="shared" si="75"/>
        <v>RE-</v>
      </c>
      <c r="F624" t="s">
        <v>298</v>
      </c>
      <c r="G624" t="s">
        <v>51</v>
      </c>
      <c r="H624" t="s">
        <v>1118</v>
      </c>
      <c r="I624" t="s">
        <v>39</v>
      </c>
      <c r="J624" t="s">
        <v>100</v>
      </c>
      <c r="K624" s="1">
        <v>45274.029166666667</v>
      </c>
      <c r="L624" t="s">
        <v>41</v>
      </c>
      <c r="N624" s="2">
        <v>45055</v>
      </c>
      <c r="O624" s="2">
        <v>45055</v>
      </c>
      <c r="P624">
        <v>1</v>
      </c>
      <c r="Q624">
        <v>1</v>
      </c>
      <c r="R624">
        <v>2</v>
      </c>
      <c r="S624">
        <v>2</v>
      </c>
      <c r="T624">
        <v>100</v>
      </c>
      <c r="U624" s="1">
        <v>45048.679166666669</v>
      </c>
      <c r="V624" s="1">
        <v>45274.029166666667</v>
      </c>
      <c r="W624" t="s">
        <v>100</v>
      </c>
      <c r="Z624" s="13">
        <f t="shared" si="76"/>
        <v>225.34999999999854</v>
      </c>
      <c r="AB624" t="s">
        <v>234</v>
      </c>
      <c r="AC624" t="s">
        <v>54</v>
      </c>
      <c r="AD624" t="s">
        <v>80</v>
      </c>
      <c r="AI624" s="2">
        <v>45048</v>
      </c>
      <c r="AJ624" t="s">
        <v>93</v>
      </c>
      <c r="AK624" t="s">
        <v>46</v>
      </c>
      <c r="AN624" s="24">
        <f t="shared" si="80"/>
        <v>1</v>
      </c>
      <c r="AP624" t="s">
        <v>2444</v>
      </c>
      <c r="AQ624" s="21">
        <v>45021.473611111112</v>
      </c>
      <c r="AR624" s="20">
        <v>2</v>
      </c>
      <c r="AS624" s="21">
        <v>45055</v>
      </c>
      <c r="AT624" s="21">
        <f t="shared" si="77"/>
        <v>45055.333333333336</v>
      </c>
      <c r="AU624" s="21">
        <f t="shared" ref="AU624:AU687" si="82">IF(AS624&gt;0,AT624+(1/24)*BB624," ")</f>
        <v>45055.416666666672</v>
      </c>
      <c r="AV624" s="21">
        <v>45274.029166666667</v>
      </c>
      <c r="AW624" s="1">
        <f t="shared" si="81"/>
        <v>45055.333333333336</v>
      </c>
      <c r="AX624">
        <v>9.4680555555532919</v>
      </c>
      <c r="BA624">
        <f t="shared" si="78"/>
        <v>8.3333333333333329E-2</v>
      </c>
      <c r="BB624">
        <v>2</v>
      </c>
      <c r="BC624">
        <f t="shared" si="79"/>
        <v>20000</v>
      </c>
    </row>
    <row r="625" spans="1:55" x14ac:dyDescent="0.25">
      <c r="A625">
        <v>43121</v>
      </c>
      <c r="B625" t="s">
        <v>35</v>
      </c>
      <c r="C625" t="s">
        <v>36</v>
      </c>
      <c r="E625" t="str">
        <f t="shared" si="75"/>
        <v>EI-</v>
      </c>
      <c r="F625" t="s">
        <v>20</v>
      </c>
      <c r="G625" t="s">
        <v>115</v>
      </c>
      <c r="H625" t="s">
        <v>1367</v>
      </c>
      <c r="I625" t="s">
        <v>39</v>
      </c>
      <c r="J625" t="s">
        <v>454</v>
      </c>
      <c r="K625" s="1">
        <v>45250.518055555556</v>
      </c>
      <c r="L625" t="s">
        <v>41</v>
      </c>
      <c r="N625" s="2">
        <v>45020</v>
      </c>
      <c r="O625" s="2">
        <v>45020</v>
      </c>
      <c r="P625">
        <v>2</v>
      </c>
      <c r="Q625">
        <v>2</v>
      </c>
      <c r="R625">
        <v>2</v>
      </c>
      <c r="S625">
        <v>2</v>
      </c>
      <c r="T625">
        <v>100</v>
      </c>
      <c r="U625" s="1">
        <v>45019.609722222223</v>
      </c>
      <c r="V625" s="1">
        <v>45250.518055555556</v>
      </c>
      <c r="W625" t="s">
        <v>454</v>
      </c>
      <c r="Z625" s="13">
        <f t="shared" si="76"/>
        <v>230.90833333333285</v>
      </c>
      <c r="AB625" t="s">
        <v>65</v>
      </c>
      <c r="AC625">
        <v>633399</v>
      </c>
      <c r="AD625" t="s">
        <v>277</v>
      </c>
      <c r="AF625" t="s">
        <v>454</v>
      </c>
      <c r="AI625" s="2">
        <v>45019</v>
      </c>
      <c r="AJ625" t="s">
        <v>69</v>
      </c>
      <c r="AK625" t="s">
        <v>46</v>
      </c>
      <c r="AN625" s="24">
        <f t="shared" si="80"/>
        <v>1</v>
      </c>
      <c r="AP625" t="s">
        <v>2444</v>
      </c>
      <c r="AQ625" s="21">
        <v>45048.632638888892</v>
      </c>
      <c r="AR625" s="20">
        <v>2</v>
      </c>
      <c r="AS625" s="21">
        <v>45020</v>
      </c>
      <c r="AT625" s="21">
        <f t="shared" si="77"/>
        <v>45020.333333333336</v>
      </c>
      <c r="AU625" s="21">
        <f t="shared" si="82"/>
        <v>45020.416666666672</v>
      </c>
      <c r="AV625" s="21">
        <v>45250.518055555556</v>
      </c>
      <c r="AW625" s="1">
        <f t="shared" si="81"/>
        <v>45020.333333333336</v>
      </c>
      <c r="AX625">
        <v>9.5090277777781012</v>
      </c>
      <c r="BA625">
        <f t="shared" si="78"/>
        <v>8.3333333333333329E-2</v>
      </c>
      <c r="BB625">
        <v>2</v>
      </c>
      <c r="BC625">
        <f t="shared" si="79"/>
        <v>20000</v>
      </c>
    </row>
    <row r="626" spans="1:55" hidden="1" x14ac:dyDescent="0.25">
      <c r="A626">
        <v>53467</v>
      </c>
      <c r="B626" t="s">
        <v>35</v>
      </c>
      <c r="C626" t="s">
        <v>36</v>
      </c>
      <c r="E626" t="str">
        <f t="shared" si="75"/>
        <v>EM-</v>
      </c>
      <c r="F626" t="s">
        <v>20</v>
      </c>
      <c r="G626" t="s">
        <v>37</v>
      </c>
      <c r="H626" t="s">
        <v>410</v>
      </c>
      <c r="I626" t="s">
        <v>39</v>
      </c>
      <c r="J626" t="s">
        <v>408</v>
      </c>
      <c r="K626" s="1">
        <v>45456.415972222225</v>
      </c>
      <c r="L626" t="s">
        <v>41</v>
      </c>
      <c r="N626" s="2">
        <v>45373</v>
      </c>
      <c r="O626" s="2">
        <v>45446</v>
      </c>
      <c r="P626">
        <v>1</v>
      </c>
      <c r="Q626">
        <v>1</v>
      </c>
      <c r="R626">
        <v>2</v>
      </c>
      <c r="S626">
        <v>2</v>
      </c>
      <c r="T626">
        <v>100</v>
      </c>
      <c r="U626" s="1">
        <v>45220.624305555553</v>
      </c>
      <c r="V626" s="1">
        <v>45456.415972222225</v>
      </c>
      <c r="W626" t="s">
        <v>408</v>
      </c>
      <c r="Z626" s="13">
        <f t="shared" si="76"/>
        <v>235.79166666667152</v>
      </c>
      <c r="AB626" t="s">
        <v>206</v>
      </c>
      <c r="AC626" t="s">
        <v>194</v>
      </c>
      <c r="AD626" t="s">
        <v>135</v>
      </c>
      <c r="AI626" s="2">
        <v>45220</v>
      </c>
      <c r="AJ626" t="s">
        <v>135</v>
      </c>
      <c r="AK626" t="s">
        <v>46</v>
      </c>
      <c r="AN626" s="24">
        <f t="shared" si="80"/>
        <v>1</v>
      </c>
      <c r="AP626" t="s">
        <v>2444</v>
      </c>
      <c r="AQ626" s="21">
        <v>45159.671527777777</v>
      </c>
      <c r="AR626" s="20">
        <v>2</v>
      </c>
      <c r="AS626" s="21">
        <v>45373</v>
      </c>
      <c r="AT626" s="21">
        <f t="shared" si="77"/>
        <v>45373.333333333336</v>
      </c>
      <c r="AU626" s="21">
        <f t="shared" si="82"/>
        <v>45373.416666666672</v>
      </c>
      <c r="AV626" s="21">
        <v>45456.415972222225</v>
      </c>
      <c r="AW626" s="1">
        <f t="shared" si="81"/>
        <v>45373.333333333336</v>
      </c>
      <c r="AX626">
        <v>9.6347222222248092</v>
      </c>
      <c r="BA626">
        <f t="shared" si="78"/>
        <v>8.3333333333333329E-2</v>
      </c>
      <c r="BB626">
        <v>2</v>
      </c>
      <c r="BC626">
        <f t="shared" si="79"/>
        <v>20000</v>
      </c>
    </row>
    <row r="627" spans="1:55" x14ac:dyDescent="0.25">
      <c r="A627">
        <v>42590</v>
      </c>
      <c r="B627" t="s">
        <v>35</v>
      </c>
      <c r="C627" t="s">
        <v>36</v>
      </c>
      <c r="E627" t="str">
        <f t="shared" si="75"/>
        <v>EI-</v>
      </c>
      <c r="F627" t="s">
        <v>20</v>
      </c>
      <c r="G627" t="s">
        <v>37</v>
      </c>
      <c r="H627" t="s">
        <v>453</v>
      </c>
      <c r="I627" t="s">
        <v>39</v>
      </c>
      <c r="J627" t="s">
        <v>454</v>
      </c>
      <c r="K627" s="1">
        <v>45251.530555555553</v>
      </c>
      <c r="L627" t="s">
        <v>41</v>
      </c>
      <c r="N627" s="2">
        <v>45009</v>
      </c>
      <c r="O627" s="2">
        <v>45009</v>
      </c>
      <c r="P627">
        <v>2</v>
      </c>
      <c r="Q627">
        <v>2</v>
      </c>
      <c r="R627">
        <v>2</v>
      </c>
      <c r="S627">
        <v>2</v>
      </c>
      <c r="T627">
        <v>100</v>
      </c>
      <c r="U627" s="1">
        <v>45009.480555555558</v>
      </c>
      <c r="V627" s="1">
        <v>45251.530555555553</v>
      </c>
      <c r="W627" t="s">
        <v>454</v>
      </c>
      <c r="Z627" s="13">
        <f t="shared" si="76"/>
        <v>242.04999999999563</v>
      </c>
      <c r="AB627" t="s">
        <v>455</v>
      </c>
      <c r="AC627">
        <v>633510</v>
      </c>
      <c r="AD627" t="s">
        <v>198</v>
      </c>
      <c r="AF627" t="s">
        <v>454</v>
      </c>
      <c r="AI627" s="2">
        <v>45009</v>
      </c>
      <c r="AJ627" t="s">
        <v>198</v>
      </c>
      <c r="AK627" t="s">
        <v>46</v>
      </c>
      <c r="AN627" s="24">
        <f t="shared" si="80"/>
        <v>1</v>
      </c>
      <c r="AP627" t="s">
        <v>2444</v>
      </c>
      <c r="AQ627" s="21">
        <v>45159.645833333336</v>
      </c>
      <c r="AR627" s="20">
        <v>2</v>
      </c>
      <c r="AS627" s="21">
        <v>45009</v>
      </c>
      <c r="AT627" s="21">
        <f t="shared" si="77"/>
        <v>45009.333333333336</v>
      </c>
      <c r="AU627" s="21">
        <f t="shared" si="82"/>
        <v>45009.416666666672</v>
      </c>
      <c r="AV627" s="21">
        <v>45251.530555555553</v>
      </c>
      <c r="AW627" s="1">
        <f t="shared" si="81"/>
        <v>45009.333333333336</v>
      </c>
      <c r="AX627">
        <v>9.6541666666671517</v>
      </c>
      <c r="BA627">
        <f t="shared" si="78"/>
        <v>8.3333333333333329E-2</v>
      </c>
      <c r="BB627">
        <v>2</v>
      </c>
      <c r="BC627">
        <f t="shared" si="79"/>
        <v>20000</v>
      </c>
    </row>
    <row r="628" spans="1:55" x14ac:dyDescent="0.25">
      <c r="A628">
        <v>43169</v>
      </c>
      <c r="B628" t="s">
        <v>35</v>
      </c>
      <c r="C628" t="s">
        <v>36</v>
      </c>
      <c r="E628" t="str">
        <f t="shared" si="75"/>
        <v>RE-</v>
      </c>
      <c r="F628" t="s">
        <v>298</v>
      </c>
      <c r="G628" t="s">
        <v>37</v>
      </c>
      <c r="H628" t="s">
        <v>1388</v>
      </c>
      <c r="I628" t="s">
        <v>39</v>
      </c>
      <c r="J628" t="s">
        <v>100</v>
      </c>
      <c r="K628" s="1">
        <v>45274.020138888889</v>
      </c>
      <c r="L628" t="s">
        <v>41</v>
      </c>
      <c r="N628" s="2">
        <v>45034</v>
      </c>
      <c r="O628" s="2">
        <v>45034</v>
      </c>
      <c r="P628">
        <v>1</v>
      </c>
      <c r="Q628">
        <v>1</v>
      </c>
      <c r="R628">
        <v>2</v>
      </c>
      <c r="S628">
        <v>2</v>
      </c>
      <c r="T628">
        <v>100</v>
      </c>
      <c r="U628" s="1">
        <v>45019.724305555559</v>
      </c>
      <c r="V628" s="1">
        <v>45274.020138888889</v>
      </c>
      <c r="W628" t="s">
        <v>100</v>
      </c>
      <c r="Z628" s="13">
        <f t="shared" si="76"/>
        <v>254.29583333332994</v>
      </c>
      <c r="AB628" t="s">
        <v>943</v>
      </c>
      <c r="AC628">
        <v>635395</v>
      </c>
      <c r="AD628" t="s">
        <v>566</v>
      </c>
      <c r="AI628" s="2">
        <v>45019</v>
      </c>
      <c r="AJ628" t="s">
        <v>566</v>
      </c>
      <c r="AK628" t="s">
        <v>46</v>
      </c>
      <c r="AN628" s="24">
        <f t="shared" si="80"/>
        <v>1</v>
      </c>
      <c r="AP628" t="s">
        <v>2444</v>
      </c>
      <c r="AQ628" s="21">
        <v>45145.709722222222</v>
      </c>
      <c r="AR628" s="20">
        <v>2</v>
      </c>
      <c r="AS628" s="21">
        <v>45034</v>
      </c>
      <c r="AT628" s="21">
        <f t="shared" si="77"/>
        <v>45034.333333333336</v>
      </c>
      <c r="AU628" s="21">
        <f t="shared" si="82"/>
        <v>45034.416666666672</v>
      </c>
      <c r="AV628" s="21">
        <v>45274.020138888889</v>
      </c>
      <c r="AW628" s="1">
        <f t="shared" si="81"/>
        <v>45034.333333333336</v>
      </c>
      <c r="AX628">
        <v>9.6694444444437977</v>
      </c>
      <c r="BA628">
        <f t="shared" si="78"/>
        <v>8.3333333333333329E-2</v>
      </c>
      <c r="BB628">
        <v>2</v>
      </c>
      <c r="BC628">
        <f t="shared" si="79"/>
        <v>20000</v>
      </c>
    </row>
    <row r="629" spans="1:55" x14ac:dyDescent="0.25">
      <c r="A629">
        <v>41773</v>
      </c>
      <c r="B629" t="s">
        <v>35</v>
      </c>
      <c r="C629" t="s">
        <v>36</v>
      </c>
      <c r="E629" t="str">
        <f t="shared" si="75"/>
        <v>EI-</v>
      </c>
      <c r="F629" t="s">
        <v>20</v>
      </c>
      <c r="G629" t="s">
        <v>51</v>
      </c>
      <c r="H629" t="s">
        <v>55</v>
      </c>
      <c r="I629" t="s">
        <v>39</v>
      </c>
      <c r="J629" t="s">
        <v>40</v>
      </c>
      <c r="K629" s="1">
        <v>45259.527777777781</v>
      </c>
      <c r="L629" t="s">
        <v>41</v>
      </c>
      <c r="N629" s="2">
        <v>44992</v>
      </c>
      <c r="O629" s="2">
        <v>44992</v>
      </c>
      <c r="P629">
        <v>2</v>
      </c>
      <c r="Q629">
        <v>2</v>
      </c>
      <c r="R629">
        <v>2</v>
      </c>
      <c r="S629">
        <v>2</v>
      </c>
      <c r="T629">
        <v>100</v>
      </c>
      <c r="U629" s="1">
        <v>44992.386805555558</v>
      </c>
      <c r="V629" s="1">
        <v>45259.527777777781</v>
      </c>
      <c r="W629" t="s">
        <v>39</v>
      </c>
      <c r="Z629" s="13">
        <f t="shared" si="76"/>
        <v>267.14097222222335</v>
      </c>
      <c r="AB629" t="s">
        <v>53</v>
      </c>
      <c r="AC629">
        <v>633459</v>
      </c>
      <c r="AD629" t="s">
        <v>43</v>
      </c>
      <c r="AF629" t="s">
        <v>40</v>
      </c>
      <c r="AI629" s="2">
        <v>44992</v>
      </c>
      <c r="AJ629" t="s">
        <v>43</v>
      </c>
      <c r="AK629" t="s">
        <v>46</v>
      </c>
      <c r="AN629" s="24">
        <f t="shared" si="80"/>
        <v>1</v>
      </c>
      <c r="AP629" t="s">
        <v>2441</v>
      </c>
      <c r="AQ629" s="21">
        <v>45140.686111111114</v>
      </c>
      <c r="AR629" s="20">
        <v>2</v>
      </c>
      <c r="AS629" s="21">
        <v>44992</v>
      </c>
      <c r="AT629" s="21">
        <f t="shared" si="77"/>
        <v>44992.333333333336</v>
      </c>
      <c r="AU629" s="21">
        <f t="shared" si="82"/>
        <v>44992.416666666672</v>
      </c>
      <c r="AV629" s="21">
        <v>45259.527777777781</v>
      </c>
      <c r="AW629" s="1">
        <f t="shared" si="81"/>
        <v>44992.333333333336</v>
      </c>
      <c r="AX629">
        <v>9.6902777777722804</v>
      </c>
      <c r="BA629">
        <f t="shared" si="78"/>
        <v>8.3333333333333329E-2</v>
      </c>
      <c r="BB629">
        <v>2</v>
      </c>
      <c r="BC629">
        <f t="shared" si="79"/>
        <v>20000</v>
      </c>
    </row>
    <row r="630" spans="1:55" hidden="1" x14ac:dyDescent="0.25">
      <c r="A630">
        <v>45215</v>
      </c>
      <c r="B630" t="s">
        <v>35</v>
      </c>
      <c r="C630" t="s">
        <v>36</v>
      </c>
      <c r="E630" t="str">
        <f t="shared" si="75"/>
        <v>RE-</v>
      </c>
      <c r="F630" t="s">
        <v>20</v>
      </c>
      <c r="G630" t="s">
        <v>51</v>
      </c>
      <c r="H630" t="s">
        <v>1214</v>
      </c>
      <c r="I630" t="s">
        <v>39</v>
      </c>
      <c r="J630" t="s">
        <v>297</v>
      </c>
      <c r="K630" s="1">
        <v>45330.90347222222</v>
      </c>
      <c r="L630" t="s">
        <v>41</v>
      </c>
      <c r="N630" s="2">
        <v>45327</v>
      </c>
      <c r="O630" s="2">
        <v>45327</v>
      </c>
      <c r="R630">
        <v>2</v>
      </c>
      <c r="S630">
        <v>2</v>
      </c>
      <c r="T630">
        <v>100</v>
      </c>
      <c r="U630" s="1">
        <v>45061.832638888889</v>
      </c>
      <c r="V630" s="1">
        <v>45330.90347222222</v>
      </c>
      <c r="W630" t="s">
        <v>239</v>
      </c>
      <c r="Z630" s="13">
        <f t="shared" si="76"/>
        <v>269.07083333333139</v>
      </c>
      <c r="AB630" t="s">
        <v>954</v>
      </c>
      <c r="AC630">
        <v>633631</v>
      </c>
      <c r="AD630" t="s">
        <v>955</v>
      </c>
      <c r="AI630" s="2">
        <v>45061</v>
      </c>
      <c r="AJ630" t="s">
        <v>956</v>
      </c>
      <c r="AK630" t="s">
        <v>46</v>
      </c>
      <c r="AN630" s="24">
        <f t="shared" si="80"/>
        <v>1</v>
      </c>
      <c r="AP630" t="s">
        <v>2441</v>
      </c>
      <c r="AQ630" s="21">
        <v>44946.628472222219</v>
      </c>
      <c r="AR630" s="20">
        <v>2</v>
      </c>
      <c r="AS630" s="21">
        <v>45327</v>
      </c>
      <c r="AT630" s="21">
        <f t="shared" si="77"/>
        <v>45327.333333333336</v>
      </c>
      <c r="AU630" s="21">
        <f t="shared" si="82"/>
        <v>45327.416666666672</v>
      </c>
      <c r="AV630" s="21">
        <v>45330.90347222222</v>
      </c>
      <c r="AW630" s="1">
        <f t="shared" si="81"/>
        <v>45327.333333333336</v>
      </c>
      <c r="AX630">
        <v>9.8395833333343035</v>
      </c>
      <c r="BA630">
        <f t="shared" si="78"/>
        <v>8.3333333333333329E-2</v>
      </c>
      <c r="BB630">
        <v>2</v>
      </c>
      <c r="BC630">
        <f t="shared" si="79"/>
        <v>20000</v>
      </c>
    </row>
    <row r="631" spans="1:55" hidden="1" x14ac:dyDescent="0.25">
      <c r="A631">
        <v>49239</v>
      </c>
      <c r="B631" t="s">
        <v>35</v>
      </c>
      <c r="C631" t="s">
        <v>36</v>
      </c>
      <c r="E631" t="str">
        <f t="shared" si="75"/>
        <v>EI-</v>
      </c>
      <c r="F631" t="s">
        <v>20</v>
      </c>
      <c r="G631" t="s">
        <v>37</v>
      </c>
      <c r="H631" t="s">
        <v>1845</v>
      </c>
      <c r="I631" t="s">
        <v>39</v>
      </c>
      <c r="J631" t="s">
        <v>408</v>
      </c>
      <c r="K631" s="1">
        <v>45456.415277777778</v>
      </c>
      <c r="L631" t="s">
        <v>41</v>
      </c>
      <c r="N631" s="2">
        <v>45454</v>
      </c>
      <c r="O631" s="2">
        <v>45454</v>
      </c>
      <c r="P631">
        <v>1</v>
      </c>
      <c r="Q631">
        <v>1</v>
      </c>
      <c r="R631">
        <v>2</v>
      </c>
      <c r="S631">
        <v>2</v>
      </c>
      <c r="T631">
        <v>100</v>
      </c>
      <c r="U631" s="1">
        <v>45140.682638888888</v>
      </c>
      <c r="V631" s="1">
        <v>45456.415277777778</v>
      </c>
      <c r="W631" t="s">
        <v>408</v>
      </c>
      <c r="Z631" s="13">
        <f t="shared" si="76"/>
        <v>315.73263888889051</v>
      </c>
      <c r="AB631" t="s">
        <v>279</v>
      </c>
      <c r="AC631" t="s">
        <v>999</v>
      </c>
      <c r="AD631" t="s">
        <v>280</v>
      </c>
      <c r="AI631" s="2">
        <v>45140</v>
      </c>
      <c r="AJ631" t="s">
        <v>281</v>
      </c>
      <c r="AK631" t="s">
        <v>46</v>
      </c>
      <c r="AN631" s="24">
        <f t="shared" si="80"/>
        <v>1</v>
      </c>
      <c r="AP631" t="s">
        <v>2441</v>
      </c>
      <c r="AQ631" s="21">
        <v>45038.477083333331</v>
      </c>
      <c r="AR631" s="20">
        <v>2</v>
      </c>
      <c r="AS631" s="21">
        <v>45454</v>
      </c>
      <c r="AT631" s="21">
        <f t="shared" si="77"/>
        <v>45454.333333333336</v>
      </c>
      <c r="AU631" s="21">
        <f t="shared" si="82"/>
        <v>45454.416666666672</v>
      </c>
      <c r="AV631" s="21">
        <v>45456.415277777778</v>
      </c>
      <c r="AW631" s="1">
        <f t="shared" si="81"/>
        <v>45454.333333333336</v>
      </c>
      <c r="AX631">
        <v>9.9124999999985448</v>
      </c>
      <c r="BA631">
        <f t="shared" si="78"/>
        <v>8.3333333333333329E-2</v>
      </c>
      <c r="BB631">
        <v>2</v>
      </c>
      <c r="BC631">
        <f t="shared" si="79"/>
        <v>20000</v>
      </c>
    </row>
    <row r="632" spans="1:55" x14ac:dyDescent="0.25">
      <c r="A632">
        <v>51126</v>
      </c>
      <c r="B632" t="s">
        <v>35</v>
      </c>
      <c r="C632" t="s">
        <v>36</v>
      </c>
      <c r="E632" t="str">
        <f t="shared" si="75"/>
        <v>EI-</v>
      </c>
      <c r="F632" t="s">
        <v>20</v>
      </c>
      <c r="G632" t="s">
        <v>37</v>
      </c>
      <c r="H632" t="s">
        <v>2015</v>
      </c>
      <c r="I632" t="s">
        <v>39</v>
      </c>
      <c r="J632" t="s">
        <v>50</v>
      </c>
      <c r="K632" s="1">
        <v>45497.354861111111</v>
      </c>
      <c r="L632" t="s">
        <v>41</v>
      </c>
      <c r="N632" s="2">
        <v>45175</v>
      </c>
      <c r="O632" s="2">
        <v>45175</v>
      </c>
      <c r="P632">
        <v>2</v>
      </c>
      <c r="Q632">
        <v>2</v>
      </c>
      <c r="R632">
        <v>2</v>
      </c>
      <c r="S632">
        <v>2</v>
      </c>
      <c r="T632">
        <v>100</v>
      </c>
      <c r="U632" s="1">
        <v>45174.750694444447</v>
      </c>
      <c r="V632" s="1">
        <v>45497.354861111111</v>
      </c>
      <c r="W632" t="s">
        <v>50</v>
      </c>
      <c r="Z632" s="13">
        <f t="shared" si="76"/>
        <v>322.60416666666424</v>
      </c>
      <c r="AB632" t="s">
        <v>279</v>
      </c>
      <c r="AC632">
        <v>633654</v>
      </c>
      <c r="AD632" t="s">
        <v>2016</v>
      </c>
      <c r="AF632" t="s">
        <v>50</v>
      </c>
      <c r="AI632" s="2">
        <v>45174</v>
      </c>
      <c r="AJ632" t="s">
        <v>81</v>
      </c>
      <c r="AK632" t="s">
        <v>46</v>
      </c>
      <c r="AN632" s="24">
        <f t="shared" si="80"/>
        <v>1</v>
      </c>
      <c r="AP632" t="s">
        <v>2441</v>
      </c>
      <c r="AQ632" s="21">
        <v>44974.432638888888</v>
      </c>
      <c r="AR632" s="20">
        <v>2</v>
      </c>
      <c r="AS632" s="21">
        <v>45175</v>
      </c>
      <c r="AT632" s="21">
        <f t="shared" si="77"/>
        <v>45175.333333333336</v>
      </c>
      <c r="AU632" s="21">
        <f t="shared" si="82"/>
        <v>45175.416666666672</v>
      </c>
      <c r="AV632" s="21">
        <v>45497.354861111111</v>
      </c>
      <c r="AW632" s="1">
        <f t="shared" si="81"/>
        <v>45175.333333333336</v>
      </c>
      <c r="AX632">
        <v>9.9326388888875954</v>
      </c>
      <c r="BA632">
        <f t="shared" si="78"/>
        <v>8.3333333333333329E-2</v>
      </c>
      <c r="BB632">
        <v>2</v>
      </c>
      <c r="BC632">
        <f t="shared" si="79"/>
        <v>20000</v>
      </c>
    </row>
    <row r="633" spans="1:55" x14ac:dyDescent="0.25">
      <c r="A633">
        <v>49615</v>
      </c>
      <c r="B633" t="s">
        <v>35</v>
      </c>
      <c r="C633" t="s">
        <v>36</v>
      </c>
      <c r="E633" t="str">
        <f t="shared" si="75"/>
        <v>EI-</v>
      </c>
      <c r="F633" t="s">
        <v>20</v>
      </c>
      <c r="G633" t="s">
        <v>37</v>
      </c>
      <c r="H633" t="s">
        <v>1878</v>
      </c>
      <c r="I633" t="s">
        <v>39</v>
      </c>
      <c r="J633" t="s">
        <v>50</v>
      </c>
      <c r="K633" s="1">
        <v>45496.844444444447</v>
      </c>
      <c r="L633" t="s">
        <v>41</v>
      </c>
      <c r="N633" s="2">
        <v>45158</v>
      </c>
      <c r="O633" s="2">
        <v>45158</v>
      </c>
      <c r="P633">
        <v>2</v>
      </c>
      <c r="Q633">
        <v>2</v>
      </c>
      <c r="R633">
        <v>2</v>
      </c>
      <c r="S633">
        <v>2</v>
      </c>
      <c r="T633">
        <v>100</v>
      </c>
      <c r="U633" s="1">
        <v>45147.711111111108</v>
      </c>
      <c r="V633" s="1">
        <v>45496.844444444447</v>
      </c>
      <c r="W633" t="s">
        <v>50</v>
      </c>
      <c r="Z633" s="13">
        <f t="shared" si="76"/>
        <v>349.13333333333867</v>
      </c>
      <c r="AB633" t="s">
        <v>338</v>
      </c>
      <c r="AC633">
        <v>633799</v>
      </c>
      <c r="AD633" t="s">
        <v>681</v>
      </c>
      <c r="AF633" t="s">
        <v>1879</v>
      </c>
      <c r="AI633" s="2">
        <v>45147</v>
      </c>
      <c r="AJ633" t="s">
        <v>119</v>
      </c>
      <c r="AK633" t="s">
        <v>46</v>
      </c>
      <c r="AN633" s="24">
        <f t="shared" si="80"/>
        <v>1</v>
      </c>
      <c r="AP633" t="s">
        <v>2441</v>
      </c>
      <c r="AQ633" s="21">
        <v>45160.702777777777</v>
      </c>
      <c r="AR633" s="20">
        <v>2</v>
      </c>
      <c r="AS633" s="21">
        <v>45158</v>
      </c>
      <c r="AT633" s="21">
        <f t="shared" si="77"/>
        <v>45158.333333333336</v>
      </c>
      <c r="AU633" s="21">
        <f t="shared" si="82"/>
        <v>45158.416666666672</v>
      </c>
      <c r="AV633" s="21">
        <v>45496.844444444447</v>
      </c>
      <c r="AW633" s="1">
        <f t="shared" si="81"/>
        <v>45158.333333333336</v>
      </c>
      <c r="AX633">
        <v>9.9430555555591127</v>
      </c>
      <c r="BA633">
        <f t="shared" si="78"/>
        <v>8.3333333333333329E-2</v>
      </c>
      <c r="BB633">
        <v>2</v>
      </c>
      <c r="BC633">
        <f t="shared" si="79"/>
        <v>20000</v>
      </c>
    </row>
    <row r="634" spans="1:55" hidden="1" x14ac:dyDescent="0.25">
      <c r="A634">
        <v>47794</v>
      </c>
      <c r="B634" t="s">
        <v>35</v>
      </c>
      <c r="C634" t="s">
        <v>36</v>
      </c>
      <c r="E634" t="str">
        <f t="shared" si="75"/>
        <v>EI-</v>
      </c>
      <c r="F634" t="s">
        <v>20</v>
      </c>
      <c r="G634" t="s">
        <v>37</v>
      </c>
      <c r="H634" t="s">
        <v>1505</v>
      </c>
      <c r="I634" t="s">
        <v>39</v>
      </c>
      <c r="J634" t="s">
        <v>842</v>
      </c>
      <c r="K634" s="1">
        <v>45497.35</v>
      </c>
      <c r="L634" t="s">
        <v>41</v>
      </c>
      <c r="N634" s="2">
        <v>45392</v>
      </c>
      <c r="O634" s="2">
        <v>45392</v>
      </c>
      <c r="P634">
        <v>2</v>
      </c>
      <c r="Q634">
        <v>2</v>
      </c>
      <c r="R634">
        <v>2</v>
      </c>
      <c r="S634">
        <v>2</v>
      </c>
      <c r="T634">
        <v>0</v>
      </c>
      <c r="U634" s="1">
        <v>45117.897916666669</v>
      </c>
      <c r="V634" s="1">
        <v>45497.35</v>
      </c>
      <c r="W634" t="s">
        <v>842</v>
      </c>
      <c r="Z634" s="13">
        <f t="shared" si="76"/>
        <v>379.45208333332994</v>
      </c>
      <c r="AB634" t="s">
        <v>338</v>
      </c>
      <c r="AC634">
        <v>633799</v>
      </c>
      <c r="AD634" t="s">
        <v>681</v>
      </c>
      <c r="AF634" t="s">
        <v>842</v>
      </c>
      <c r="AI634" s="2">
        <v>45117</v>
      </c>
      <c r="AJ634" t="s">
        <v>119</v>
      </c>
      <c r="AK634" t="s">
        <v>46</v>
      </c>
      <c r="AN634" s="24">
        <f t="shared" si="80"/>
        <v>1</v>
      </c>
      <c r="AP634" t="s">
        <v>2442</v>
      </c>
      <c r="AQ634" s="21">
        <v>44963.634722222225</v>
      </c>
      <c r="AR634" s="20">
        <v>2</v>
      </c>
      <c r="AS634" s="21">
        <v>45392</v>
      </c>
      <c r="AT634" s="21">
        <f t="shared" si="77"/>
        <v>45392.333333333336</v>
      </c>
      <c r="AU634" s="21">
        <f t="shared" si="82"/>
        <v>45392.416666666672</v>
      </c>
      <c r="AV634" s="21">
        <v>45497.35</v>
      </c>
      <c r="AW634" s="1">
        <f t="shared" si="81"/>
        <v>45392.333333333336</v>
      </c>
      <c r="AX634">
        <v>9.9701388888861402</v>
      </c>
      <c r="BA634">
        <f t="shared" si="78"/>
        <v>8.3333333333333329E-2</v>
      </c>
      <c r="BB634">
        <v>2</v>
      </c>
      <c r="BC634">
        <f t="shared" si="79"/>
        <v>20000</v>
      </c>
    </row>
    <row r="635" spans="1:55" x14ac:dyDescent="0.25">
      <c r="A635">
        <v>47234</v>
      </c>
      <c r="B635" t="s">
        <v>35</v>
      </c>
      <c r="C635" t="s">
        <v>36</v>
      </c>
      <c r="E635" t="str">
        <f t="shared" si="75"/>
        <v>EI-</v>
      </c>
      <c r="F635" t="s">
        <v>20</v>
      </c>
      <c r="G635" t="s">
        <v>37</v>
      </c>
      <c r="H635" t="s">
        <v>1604</v>
      </c>
      <c r="I635" t="s">
        <v>39</v>
      </c>
      <c r="J635" t="s">
        <v>40</v>
      </c>
      <c r="K635" s="1">
        <v>45497.450694444444</v>
      </c>
      <c r="L635" t="s">
        <v>41</v>
      </c>
      <c r="N635" s="2">
        <v>45104</v>
      </c>
      <c r="O635" s="2">
        <v>45104</v>
      </c>
      <c r="P635">
        <v>1</v>
      </c>
      <c r="Q635">
        <v>1</v>
      </c>
      <c r="R635">
        <v>2</v>
      </c>
      <c r="S635">
        <v>2</v>
      </c>
      <c r="T635">
        <v>100</v>
      </c>
      <c r="U635" s="1">
        <v>45104.865277777775</v>
      </c>
      <c r="V635" s="1">
        <v>45497.450694444444</v>
      </c>
      <c r="W635" t="s">
        <v>40</v>
      </c>
      <c r="Z635" s="13">
        <f t="shared" si="76"/>
        <v>392.58541666666861</v>
      </c>
      <c r="AB635" t="s">
        <v>748</v>
      </c>
      <c r="AC635" t="s">
        <v>54</v>
      </c>
      <c r="AD635" t="s">
        <v>43</v>
      </c>
      <c r="AF635" t="s">
        <v>40</v>
      </c>
      <c r="AI635" s="2">
        <v>45104</v>
      </c>
      <c r="AJ635" t="s">
        <v>43</v>
      </c>
      <c r="AK635" t="s">
        <v>46</v>
      </c>
      <c r="AN635" s="24">
        <f t="shared" si="80"/>
        <v>1</v>
      </c>
      <c r="AP635" t="s">
        <v>2444</v>
      </c>
      <c r="AQ635" s="21">
        <v>45135.505555555559</v>
      </c>
      <c r="AR635" s="20">
        <v>2</v>
      </c>
      <c r="AS635" s="21">
        <v>45104</v>
      </c>
      <c r="AT635" s="21">
        <f t="shared" si="77"/>
        <v>45104.333333333336</v>
      </c>
      <c r="AU635" s="21">
        <f t="shared" si="82"/>
        <v>45104.416666666672</v>
      </c>
      <c r="AV635" s="21">
        <v>45497.450694444444</v>
      </c>
      <c r="AW635" s="1">
        <f t="shared" si="81"/>
        <v>45104.333333333336</v>
      </c>
      <c r="AX635">
        <v>9.9743055555518367</v>
      </c>
      <c r="BA635">
        <f t="shared" si="78"/>
        <v>8.3333333333333329E-2</v>
      </c>
      <c r="BB635">
        <v>2</v>
      </c>
      <c r="BC635">
        <f t="shared" si="79"/>
        <v>20000</v>
      </c>
    </row>
    <row r="636" spans="1:55" hidden="1" x14ac:dyDescent="0.25">
      <c r="A636">
        <v>44687</v>
      </c>
      <c r="B636" t="s">
        <v>35</v>
      </c>
      <c r="C636" t="s">
        <v>36</v>
      </c>
      <c r="E636" t="str">
        <f t="shared" si="75"/>
        <v>EM-</v>
      </c>
      <c r="F636" t="s">
        <v>20</v>
      </c>
      <c r="G636" t="s">
        <v>37</v>
      </c>
      <c r="H636" t="s">
        <v>1145</v>
      </c>
      <c r="I636" t="s">
        <v>39</v>
      </c>
      <c r="J636" t="s">
        <v>408</v>
      </c>
      <c r="K636" s="1">
        <v>45456.415277777778</v>
      </c>
      <c r="L636" t="s">
        <v>41</v>
      </c>
      <c r="N636" s="2">
        <v>45454</v>
      </c>
      <c r="O636" s="2">
        <v>45454</v>
      </c>
      <c r="P636">
        <v>1</v>
      </c>
      <c r="Q636">
        <v>1</v>
      </c>
      <c r="R636">
        <v>2</v>
      </c>
      <c r="S636">
        <v>2</v>
      </c>
      <c r="T636">
        <v>100</v>
      </c>
      <c r="U636" s="1">
        <v>45050.695138888892</v>
      </c>
      <c r="V636" s="1">
        <v>45456.415277777778</v>
      </c>
      <c r="W636" t="s">
        <v>408</v>
      </c>
      <c r="Z636" s="13">
        <f t="shared" si="76"/>
        <v>405.72013888888614</v>
      </c>
      <c r="AB636" t="s">
        <v>1146</v>
      </c>
      <c r="AC636">
        <v>633675</v>
      </c>
      <c r="AD636" t="s">
        <v>264</v>
      </c>
      <c r="AI636" s="2">
        <v>45050</v>
      </c>
      <c r="AJ636" t="s">
        <v>81</v>
      </c>
      <c r="AK636" t="s">
        <v>46</v>
      </c>
      <c r="AN636" s="24">
        <f t="shared" si="80"/>
        <v>1</v>
      </c>
      <c r="AP636" t="s">
        <v>2444</v>
      </c>
      <c r="AQ636" s="21">
        <v>45176.434027777781</v>
      </c>
      <c r="AR636" s="20">
        <v>2</v>
      </c>
      <c r="AS636" s="21">
        <v>45454</v>
      </c>
      <c r="AT636" s="21">
        <f t="shared" si="77"/>
        <v>45454.333333333336</v>
      </c>
      <c r="AU636" s="21">
        <f t="shared" si="82"/>
        <v>45454.416666666672</v>
      </c>
      <c r="AV636" s="21">
        <v>45456.415277777778</v>
      </c>
      <c r="AW636" s="1">
        <f t="shared" si="81"/>
        <v>45454.333333333336</v>
      </c>
      <c r="AX636">
        <v>9.9819444444437977</v>
      </c>
      <c r="BA636">
        <f t="shared" si="78"/>
        <v>8.3333333333333329E-2</v>
      </c>
      <c r="BB636">
        <v>2</v>
      </c>
      <c r="BC636">
        <f t="shared" si="79"/>
        <v>20000</v>
      </c>
    </row>
    <row r="637" spans="1:55" hidden="1" x14ac:dyDescent="0.25">
      <c r="A637">
        <v>46383</v>
      </c>
      <c r="B637" t="s">
        <v>35</v>
      </c>
      <c r="C637" t="s">
        <v>36</v>
      </c>
      <c r="E637" t="str">
        <f t="shared" si="75"/>
        <v>RE-</v>
      </c>
      <c r="F637" t="s">
        <v>20</v>
      </c>
      <c r="G637" t="s">
        <v>37</v>
      </c>
      <c r="H637" t="s">
        <v>1464</v>
      </c>
      <c r="I637" t="s">
        <v>39</v>
      </c>
      <c r="J637" t="s">
        <v>100</v>
      </c>
      <c r="K637" s="1">
        <v>45497.423611111109</v>
      </c>
      <c r="L637" t="s">
        <v>41</v>
      </c>
      <c r="N637" s="2">
        <v>45453</v>
      </c>
      <c r="O637" s="2">
        <v>45453</v>
      </c>
      <c r="P637">
        <v>2</v>
      </c>
      <c r="Q637">
        <v>2</v>
      </c>
      <c r="R637">
        <v>2</v>
      </c>
      <c r="S637">
        <v>2</v>
      </c>
      <c r="T637">
        <v>100</v>
      </c>
      <c r="U637" s="1">
        <v>45084.661111111112</v>
      </c>
      <c r="V637" s="1">
        <v>45497.423611111109</v>
      </c>
      <c r="W637" t="s">
        <v>100</v>
      </c>
      <c r="Z637" s="13">
        <f t="shared" si="76"/>
        <v>412.76249999999709</v>
      </c>
      <c r="AB637" t="s">
        <v>961</v>
      </c>
      <c r="AC637">
        <v>633414</v>
      </c>
      <c r="AD637" t="s">
        <v>1176</v>
      </c>
      <c r="AI637" s="2">
        <v>45084</v>
      </c>
      <c r="AJ637" t="s">
        <v>566</v>
      </c>
      <c r="AK637" t="s">
        <v>46</v>
      </c>
      <c r="AN637" s="24">
        <f t="shared" si="80"/>
        <v>1</v>
      </c>
      <c r="AP637" t="s">
        <v>2443</v>
      </c>
      <c r="AQ637" s="21">
        <v>45107.60833333333</v>
      </c>
      <c r="AR637" s="20">
        <v>2</v>
      </c>
      <c r="AS637" s="21">
        <v>45453</v>
      </c>
      <c r="AT637" s="21">
        <f t="shared" si="77"/>
        <v>45453.333333333336</v>
      </c>
      <c r="AU637" s="21">
        <f t="shared" si="82"/>
        <v>45453.416666666672</v>
      </c>
      <c r="AV637" s="21">
        <v>45497.423611111109</v>
      </c>
      <c r="AW637" s="1">
        <f t="shared" si="81"/>
        <v>45453.333333333336</v>
      </c>
      <c r="AX637">
        <v>9.9930555555620231</v>
      </c>
      <c r="BA637">
        <f t="shared" si="78"/>
        <v>8.3333333333333329E-2</v>
      </c>
      <c r="BB637">
        <v>2</v>
      </c>
      <c r="BC637">
        <f t="shared" si="79"/>
        <v>20000</v>
      </c>
    </row>
    <row r="638" spans="1:55" x14ac:dyDescent="0.25">
      <c r="A638">
        <v>44144</v>
      </c>
      <c r="B638" t="s">
        <v>35</v>
      </c>
      <c r="C638" t="s">
        <v>36</v>
      </c>
      <c r="E638" t="str">
        <f t="shared" si="75"/>
        <v>EI-</v>
      </c>
      <c r="F638" t="s">
        <v>20</v>
      </c>
      <c r="G638" t="s">
        <v>37</v>
      </c>
      <c r="H638" t="s">
        <v>356</v>
      </c>
      <c r="I638" t="s">
        <v>39</v>
      </c>
      <c r="J638" t="s">
        <v>454</v>
      </c>
      <c r="K638" s="1">
        <v>45498.634027777778</v>
      </c>
      <c r="L638" t="s">
        <v>41</v>
      </c>
      <c r="N638" s="2">
        <v>45040</v>
      </c>
      <c r="O638" s="2">
        <v>45040</v>
      </c>
      <c r="P638">
        <v>2</v>
      </c>
      <c r="Q638">
        <v>2</v>
      </c>
      <c r="R638">
        <v>2</v>
      </c>
      <c r="S638">
        <v>2</v>
      </c>
      <c r="T638">
        <v>100</v>
      </c>
      <c r="U638" s="1">
        <v>45040.438194444447</v>
      </c>
      <c r="V638" s="1">
        <v>45498.634027777778</v>
      </c>
      <c r="W638" t="s">
        <v>454</v>
      </c>
      <c r="Z638" s="13">
        <f t="shared" si="76"/>
        <v>458.19583333333139</v>
      </c>
      <c r="AB638" t="s">
        <v>357</v>
      </c>
      <c r="AC638">
        <v>633776</v>
      </c>
      <c r="AD638" t="s">
        <v>358</v>
      </c>
      <c r="AF638" t="s">
        <v>340</v>
      </c>
      <c r="AI638" s="2">
        <v>45040</v>
      </c>
      <c r="AJ638" t="s">
        <v>360</v>
      </c>
      <c r="AK638" t="s">
        <v>46</v>
      </c>
      <c r="AN638" s="24">
        <f t="shared" si="80"/>
        <v>1</v>
      </c>
      <c r="AP638" t="s">
        <v>2444</v>
      </c>
      <c r="AQ638" s="21">
        <v>45009.502083333333</v>
      </c>
      <c r="AR638" s="20">
        <v>2</v>
      </c>
      <c r="AS638" s="21">
        <v>45040</v>
      </c>
      <c r="AT638" s="21">
        <f t="shared" si="77"/>
        <v>45040.333333333336</v>
      </c>
      <c r="AU638" s="21">
        <f t="shared" si="82"/>
        <v>45040.416666666672</v>
      </c>
      <c r="AV638" s="21">
        <v>45498.634027777778</v>
      </c>
      <c r="AW638" s="1">
        <f t="shared" si="81"/>
        <v>45040.333333333336</v>
      </c>
      <c r="AX638">
        <v>10.008333333331393</v>
      </c>
      <c r="BA638">
        <f t="shared" si="78"/>
        <v>8.3333333333333329E-2</v>
      </c>
      <c r="BB638">
        <v>2</v>
      </c>
      <c r="BC638">
        <f t="shared" si="79"/>
        <v>20000</v>
      </c>
    </row>
    <row r="639" spans="1:55" hidden="1" x14ac:dyDescent="0.25">
      <c r="A639">
        <v>46086</v>
      </c>
      <c r="B639" t="s">
        <v>35</v>
      </c>
      <c r="C639" t="s">
        <v>36</v>
      </c>
      <c r="E639" t="str">
        <f t="shared" si="75"/>
        <v>EM-</v>
      </c>
      <c r="F639" t="s">
        <v>20</v>
      </c>
      <c r="G639" t="s">
        <v>47</v>
      </c>
      <c r="H639" t="s">
        <v>1427</v>
      </c>
      <c r="I639" t="s">
        <v>334</v>
      </c>
      <c r="J639" t="s">
        <v>334</v>
      </c>
      <c r="K639" s="1">
        <v>45078.719444444447</v>
      </c>
      <c r="L639" t="s">
        <v>41</v>
      </c>
      <c r="N639" s="2">
        <v>45079</v>
      </c>
      <c r="P639">
        <v>1</v>
      </c>
      <c r="Q639">
        <v>1</v>
      </c>
      <c r="R639">
        <v>1</v>
      </c>
      <c r="S639">
        <v>1</v>
      </c>
      <c r="T639">
        <v>100</v>
      </c>
      <c r="U639" s="1">
        <v>45078.719444444447</v>
      </c>
      <c r="V639" s="1">
        <v>45078.719444444447</v>
      </c>
      <c r="W639" t="s">
        <v>334</v>
      </c>
      <c r="Z639" s="13">
        <f t="shared" si="76"/>
        <v>0</v>
      </c>
      <c r="AB639" t="s">
        <v>522</v>
      </c>
      <c r="AD639" t="s">
        <v>77</v>
      </c>
      <c r="AI639" s="2">
        <v>45079</v>
      </c>
      <c r="AJ639" t="s">
        <v>77</v>
      </c>
      <c r="AK639" t="s">
        <v>46</v>
      </c>
      <c r="AN639" s="24" t="str">
        <f t="shared" si="80"/>
        <v xml:space="preserve"> </v>
      </c>
      <c r="AP639" t="s">
        <v>2444</v>
      </c>
      <c r="AQ639" s="21">
        <v>45264.700694444444</v>
      </c>
      <c r="AR639" s="20">
        <v>1</v>
      </c>
      <c r="AS639" s="21">
        <v>45079</v>
      </c>
      <c r="AT639" s="21">
        <f t="shared" si="77"/>
        <v>45079.333333333336</v>
      </c>
      <c r="AU639" s="21">
        <f t="shared" si="82"/>
        <v>45079.375</v>
      </c>
      <c r="AV639" s="21">
        <v>45078.719444444447</v>
      </c>
      <c r="AW639" s="1">
        <f t="shared" si="81"/>
        <v>45079.333333333336</v>
      </c>
      <c r="AX639">
        <v>10.036111111112405</v>
      </c>
      <c r="BA639">
        <f t="shared" si="78"/>
        <v>4.1666666666666664E-2</v>
      </c>
      <c r="BB639">
        <v>1</v>
      </c>
      <c r="BC639">
        <f t="shared" si="79"/>
        <v>10000</v>
      </c>
    </row>
    <row r="640" spans="1:55" x14ac:dyDescent="0.25">
      <c r="A640">
        <v>42212</v>
      </c>
      <c r="B640" t="s">
        <v>35</v>
      </c>
      <c r="C640" t="s">
        <v>36</v>
      </c>
      <c r="E640" t="str">
        <f t="shared" si="75"/>
        <v>EM-</v>
      </c>
      <c r="F640" t="s">
        <v>20</v>
      </c>
      <c r="G640" t="s">
        <v>51</v>
      </c>
      <c r="H640" t="s">
        <v>474</v>
      </c>
      <c r="I640" t="s">
        <v>334</v>
      </c>
      <c r="J640" t="s">
        <v>334</v>
      </c>
      <c r="K640" s="1">
        <v>45001.425694444442</v>
      </c>
      <c r="L640" t="s">
        <v>41</v>
      </c>
      <c r="N640" s="2">
        <v>44998</v>
      </c>
      <c r="O640" s="2">
        <v>44998</v>
      </c>
      <c r="P640">
        <v>2</v>
      </c>
      <c r="Q640">
        <v>2</v>
      </c>
      <c r="R640">
        <v>1</v>
      </c>
      <c r="S640">
        <v>1</v>
      </c>
      <c r="T640">
        <v>100</v>
      </c>
      <c r="U640" s="1">
        <v>45001.425000000003</v>
      </c>
      <c r="V640" s="1">
        <v>45001.425694444442</v>
      </c>
      <c r="W640" t="s">
        <v>334</v>
      </c>
      <c r="Z640" s="13">
        <f t="shared" si="76"/>
        <v>6.9444443943211809E-4</v>
      </c>
      <c r="AB640" t="s">
        <v>475</v>
      </c>
      <c r="AD640" t="s">
        <v>166</v>
      </c>
      <c r="AI640" s="2">
        <v>44998</v>
      </c>
      <c r="AJ640" t="s">
        <v>123</v>
      </c>
      <c r="AK640" t="s">
        <v>46</v>
      </c>
      <c r="AN640" s="24">
        <f t="shared" si="80"/>
        <v>1</v>
      </c>
      <c r="AP640" t="s">
        <v>2444</v>
      </c>
      <c r="AQ640" s="21">
        <v>45028.680555555555</v>
      </c>
      <c r="AR640" s="20">
        <v>1</v>
      </c>
      <c r="AS640" s="21">
        <v>44998</v>
      </c>
      <c r="AT640" s="21">
        <f t="shared" si="77"/>
        <v>44998.333333333336</v>
      </c>
      <c r="AU640" s="21">
        <f t="shared" si="82"/>
        <v>44998.375</v>
      </c>
      <c r="AV640" s="21">
        <v>45001.425694444442</v>
      </c>
      <c r="AW640" s="1">
        <f t="shared" si="81"/>
        <v>44998.333333333336</v>
      </c>
      <c r="AX640">
        <v>10.058333333334303</v>
      </c>
      <c r="BA640">
        <f t="shared" si="78"/>
        <v>4.1666666666666664E-2</v>
      </c>
      <c r="BB640">
        <v>1</v>
      </c>
      <c r="BC640">
        <f t="shared" si="79"/>
        <v>10000</v>
      </c>
    </row>
    <row r="641" spans="1:55" x14ac:dyDescent="0.25">
      <c r="A641">
        <v>45347</v>
      </c>
      <c r="B641" t="s">
        <v>35</v>
      </c>
      <c r="C641" t="s">
        <v>36</v>
      </c>
      <c r="E641" t="str">
        <f t="shared" si="75"/>
        <v>EM-</v>
      </c>
      <c r="F641" t="s">
        <v>20</v>
      </c>
      <c r="G641" t="s">
        <v>51</v>
      </c>
      <c r="H641" t="s">
        <v>1249</v>
      </c>
      <c r="I641" t="s">
        <v>334</v>
      </c>
      <c r="J641" t="s">
        <v>334</v>
      </c>
      <c r="K641" s="1">
        <v>45063.865277777775</v>
      </c>
      <c r="L641" t="s">
        <v>41</v>
      </c>
      <c r="N641" s="2">
        <v>45063</v>
      </c>
      <c r="O641" s="2">
        <v>45063</v>
      </c>
      <c r="P641">
        <v>1</v>
      </c>
      <c r="Q641">
        <v>1</v>
      </c>
      <c r="R641">
        <v>1</v>
      </c>
      <c r="S641">
        <v>1</v>
      </c>
      <c r="T641">
        <v>100</v>
      </c>
      <c r="U641" s="1">
        <v>45063.864583333336</v>
      </c>
      <c r="V641" s="1">
        <v>45063.865277777775</v>
      </c>
      <c r="W641" t="s">
        <v>334</v>
      </c>
      <c r="Z641" s="13">
        <f t="shared" si="76"/>
        <v>6.9444443943211809E-4</v>
      </c>
      <c r="AB641" t="s">
        <v>228</v>
      </c>
      <c r="AD641" t="s">
        <v>328</v>
      </c>
      <c r="AF641" t="s">
        <v>334</v>
      </c>
      <c r="AI641" s="2">
        <v>45063</v>
      </c>
      <c r="AJ641" t="s">
        <v>254</v>
      </c>
      <c r="AK641" t="s">
        <v>46</v>
      </c>
      <c r="AN641" s="24">
        <f t="shared" si="80"/>
        <v>1</v>
      </c>
      <c r="AP641" t="s">
        <v>2444</v>
      </c>
      <c r="AQ641" s="21">
        <v>45191.679166666669</v>
      </c>
      <c r="AR641" s="20">
        <v>1</v>
      </c>
      <c r="AS641" s="21">
        <v>45063</v>
      </c>
      <c r="AT641" s="21">
        <f t="shared" si="77"/>
        <v>45063.333333333336</v>
      </c>
      <c r="AU641" s="21">
        <f t="shared" si="82"/>
        <v>45063.375</v>
      </c>
      <c r="AV641" s="21">
        <v>45063.865277777775</v>
      </c>
      <c r="AW641" s="1">
        <f t="shared" si="81"/>
        <v>45063.333333333336</v>
      </c>
      <c r="AX641">
        <v>10.452083333329938</v>
      </c>
      <c r="BA641">
        <f t="shared" si="78"/>
        <v>4.1666666666666664E-2</v>
      </c>
      <c r="BB641">
        <v>1</v>
      </c>
      <c r="BC641">
        <f t="shared" si="79"/>
        <v>10000</v>
      </c>
    </row>
    <row r="642" spans="1:55" x14ac:dyDescent="0.25">
      <c r="A642">
        <v>45984</v>
      </c>
      <c r="B642" t="s">
        <v>35</v>
      </c>
      <c r="C642" t="s">
        <v>36</v>
      </c>
      <c r="E642" t="str">
        <f t="shared" ref="E642:E705" si="83">MID(H642,3,3)</f>
        <v>EM-</v>
      </c>
      <c r="F642" t="s">
        <v>20</v>
      </c>
      <c r="G642" t="s">
        <v>51</v>
      </c>
      <c r="H642" t="s">
        <v>550</v>
      </c>
      <c r="I642" t="s">
        <v>334</v>
      </c>
      <c r="J642" t="s">
        <v>334</v>
      </c>
      <c r="K642" s="1">
        <v>45076.694444444445</v>
      </c>
      <c r="L642" t="s">
        <v>41</v>
      </c>
      <c r="N642" s="2">
        <v>45048</v>
      </c>
      <c r="O642" s="2">
        <v>45048</v>
      </c>
      <c r="P642">
        <v>1</v>
      </c>
      <c r="Q642">
        <v>1</v>
      </c>
      <c r="R642">
        <v>1</v>
      </c>
      <c r="S642">
        <v>1</v>
      </c>
      <c r="T642">
        <v>100</v>
      </c>
      <c r="U642" s="1">
        <v>45076.693055555559</v>
      </c>
      <c r="V642" s="1">
        <v>45076.693749999999</v>
      </c>
      <c r="W642" t="s">
        <v>334</v>
      </c>
      <c r="Z642" s="13">
        <f t="shared" ref="Z642:Z705" si="84">IF(V642&gt;0,(V642-U642),0)</f>
        <v>6.9444443943211809E-4</v>
      </c>
      <c r="AB642" t="s">
        <v>522</v>
      </c>
      <c r="AI642" s="2">
        <v>45048</v>
      </c>
      <c r="AJ642" t="s">
        <v>77</v>
      </c>
      <c r="AK642" t="s">
        <v>46</v>
      </c>
      <c r="AN642" s="24">
        <f t="shared" si="80"/>
        <v>1</v>
      </c>
      <c r="AP642" t="s">
        <v>2444</v>
      </c>
      <c r="AQ642" s="21">
        <v>45059.568749999999</v>
      </c>
      <c r="AR642" s="20">
        <v>1</v>
      </c>
      <c r="AS642" s="21">
        <v>45048</v>
      </c>
      <c r="AT642" s="21">
        <f t="shared" ref="AT642:AT705" si="85">IF(AS642&gt;0,SUM(AS642+8/24)," ")</f>
        <v>45048.333333333336</v>
      </c>
      <c r="AU642" s="21">
        <f t="shared" si="82"/>
        <v>45048.375</v>
      </c>
      <c r="AV642" s="21">
        <v>45076.693749999999</v>
      </c>
      <c r="AW642" s="1">
        <f t="shared" si="81"/>
        <v>45048.333333333336</v>
      </c>
      <c r="AX642">
        <v>10.472916666665697</v>
      </c>
      <c r="BA642">
        <f t="shared" ref="BA642:BA705" si="86">TEXT(BC642,"00"":""00"":""00")*1</f>
        <v>4.1666666666666664E-2</v>
      </c>
      <c r="BB642">
        <v>1</v>
      </c>
      <c r="BC642">
        <f t="shared" ref="BC642:BC705" si="87">BB642*10000</f>
        <v>10000</v>
      </c>
    </row>
    <row r="643" spans="1:55" x14ac:dyDescent="0.25">
      <c r="A643">
        <v>39731</v>
      </c>
      <c r="B643" t="s">
        <v>35</v>
      </c>
      <c r="C643" t="s">
        <v>36</v>
      </c>
      <c r="E643" t="str">
        <f t="shared" si="83"/>
        <v>EM-</v>
      </c>
      <c r="F643" t="s">
        <v>20</v>
      </c>
      <c r="G643" t="s">
        <v>51</v>
      </c>
      <c r="H643" t="s">
        <v>470</v>
      </c>
      <c r="I643" t="s">
        <v>334</v>
      </c>
      <c r="J643" t="s">
        <v>334</v>
      </c>
      <c r="K643" s="1">
        <v>44934.61041666667</v>
      </c>
      <c r="L643" t="s">
        <v>41</v>
      </c>
      <c r="N643" s="2">
        <v>44931</v>
      </c>
      <c r="O643" s="2">
        <v>44931</v>
      </c>
      <c r="P643">
        <v>1</v>
      </c>
      <c r="Q643">
        <v>1</v>
      </c>
      <c r="R643">
        <v>1</v>
      </c>
      <c r="S643">
        <v>1</v>
      </c>
      <c r="T643">
        <v>100</v>
      </c>
      <c r="U643" s="1">
        <v>44934.609722222223</v>
      </c>
      <c r="V643" s="1">
        <v>44934.61041666667</v>
      </c>
      <c r="W643" t="s">
        <v>334</v>
      </c>
      <c r="Z643" s="13">
        <f t="shared" si="84"/>
        <v>6.944444467080757E-4</v>
      </c>
      <c r="AB643" t="s">
        <v>549</v>
      </c>
      <c r="AD643" t="s">
        <v>143</v>
      </c>
      <c r="AI643" s="2">
        <v>44931</v>
      </c>
      <c r="AJ643" t="s">
        <v>123</v>
      </c>
      <c r="AK643" t="s">
        <v>46</v>
      </c>
      <c r="AN643" s="24">
        <f t="shared" ref="AN643:AN706" si="88">IF((AV643-AU643)&lt;0," ", 1)</f>
        <v>1</v>
      </c>
      <c r="AP643" t="s">
        <v>2441</v>
      </c>
      <c r="AQ643" s="21">
        <v>45145.613888888889</v>
      </c>
      <c r="AR643" s="20">
        <v>1</v>
      </c>
      <c r="AS643" s="21">
        <v>44931</v>
      </c>
      <c r="AT643" s="21">
        <f t="shared" si="85"/>
        <v>44931.333333333336</v>
      </c>
      <c r="AU643" s="21">
        <f t="shared" si="82"/>
        <v>44931.375</v>
      </c>
      <c r="AV643" s="21">
        <v>44934.61041666667</v>
      </c>
      <c r="AW643" s="1">
        <f t="shared" si="81"/>
        <v>44931.333333333336</v>
      </c>
      <c r="AX643">
        <v>10.774305555554747</v>
      </c>
      <c r="BA643">
        <f t="shared" si="86"/>
        <v>4.1666666666666664E-2</v>
      </c>
      <c r="BB643">
        <v>1</v>
      </c>
      <c r="BC643">
        <f t="shared" si="87"/>
        <v>10000</v>
      </c>
    </row>
    <row r="644" spans="1:55" x14ac:dyDescent="0.25">
      <c r="A644">
        <v>40644</v>
      </c>
      <c r="B644" t="s">
        <v>35</v>
      </c>
      <c r="C644" t="s">
        <v>36</v>
      </c>
      <c r="E644" t="str">
        <f t="shared" si="83"/>
        <v>EM-</v>
      </c>
      <c r="F644" t="s">
        <v>20</v>
      </c>
      <c r="G644" t="s">
        <v>51</v>
      </c>
      <c r="H644" t="s">
        <v>512</v>
      </c>
      <c r="I644" t="s">
        <v>334</v>
      </c>
      <c r="J644" t="s">
        <v>334</v>
      </c>
      <c r="K644" s="1">
        <v>44963.815972222219</v>
      </c>
      <c r="L644" t="s">
        <v>245</v>
      </c>
      <c r="N644" s="2">
        <v>44961</v>
      </c>
      <c r="O644" s="2">
        <v>44961</v>
      </c>
      <c r="P644">
        <v>1</v>
      </c>
      <c r="Q644">
        <v>1</v>
      </c>
      <c r="R644">
        <v>1</v>
      </c>
      <c r="S644">
        <v>1</v>
      </c>
      <c r="T644">
        <v>100</v>
      </c>
      <c r="U644" s="1">
        <v>44963.814583333333</v>
      </c>
      <c r="V644" s="1">
        <v>44963.815972222219</v>
      </c>
      <c r="W644" t="s">
        <v>334</v>
      </c>
      <c r="Z644" s="13">
        <f t="shared" si="84"/>
        <v>1.3888888861401938E-3</v>
      </c>
      <c r="AB644" t="s">
        <v>513</v>
      </c>
      <c r="AD644" t="s">
        <v>514</v>
      </c>
      <c r="AI644" s="2">
        <v>44961</v>
      </c>
      <c r="AJ644" t="s">
        <v>316</v>
      </c>
      <c r="AK644" t="s">
        <v>46</v>
      </c>
      <c r="AN644" s="24">
        <f t="shared" si="88"/>
        <v>1</v>
      </c>
      <c r="AP644" t="s">
        <v>2441</v>
      </c>
      <c r="AQ644" s="21">
        <v>45068.852777777778</v>
      </c>
      <c r="AR644" s="20">
        <v>1</v>
      </c>
      <c r="AS644" s="21">
        <v>44961</v>
      </c>
      <c r="AT644" s="21">
        <f t="shared" si="85"/>
        <v>44961.333333333336</v>
      </c>
      <c r="AU644" s="21">
        <f t="shared" si="82"/>
        <v>44961.375</v>
      </c>
      <c r="AV644" s="21">
        <v>44963.815972222219</v>
      </c>
      <c r="AW644" s="1">
        <f t="shared" si="81"/>
        <v>44961.333333333336</v>
      </c>
      <c r="AX644">
        <v>10.787499999998545</v>
      </c>
      <c r="BA644">
        <f t="shared" si="86"/>
        <v>4.1666666666666664E-2</v>
      </c>
      <c r="BB644">
        <v>1</v>
      </c>
      <c r="BC644">
        <f t="shared" si="87"/>
        <v>10000</v>
      </c>
    </row>
    <row r="645" spans="1:55" hidden="1" x14ac:dyDescent="0.25">
      <c r="A645">
        <v>42024</v>
      </c>
      <c r="B645" t="s">
        <v>35</v>
      </c>
      <c r="C645" t="s">
        <v>36</v>
      </c>
      <c r="E645" t="str">
        <f t="shared" si="83"/>
        <v>EM-</v>
      </c>
      <c r="F645" t="s">
        <v>20</v>
      </c>
      <c r="G645" t="s">
        <v>47</v>
      </c>
      <c r="H645" t="s">
        <v>470</v>
      </c>
      <c r="I645" t="s">
        <v>334</v>
      </c>
      <c r="J645" t="s">
        <v>334</v>
      </c>
      <c r="K645" s="1">
        <v>44998.423611111109</v>
      </c>
      <c r="N645" s="2">
        <v>44991</v>
      </c>
      <c r="P645">
        <v>1</v>
      </c>
      <c r="Q645">
        <v>1</v>
      </c>
      <c r="R645">
        <v>1</v>
      </c>
      <c r="S645">
        <v>1</v>
      </c>
      <c r="T645">
        <v>100</v>
      </c>
      <c r="U645" s="1">
        <v>44998.422222222223</v>
      </c>
      <c r="V645" s="1">
        <v>44998.423611111109</v>
      </c>
      <c r="W645" t="s">
        <v>334</v>
      </c>
      <c r="Z645" s="13">
        <f t="shared" si="84"/>
        <v>1.3888888861401938E-3</v>
      </c>
      <c r="AB645" t="s">
        <v>486</v>
      </c>
      <c r="AD645" t="s">
        <v>143</v>
      </c>
      <c r="AI645" s="2">
        <v>44991</v>
      </c>
      <c r="AJ645" t="s">
        <v>123</v>
      </c>
      <c r="AK645" t="s">
        <v>46</v>
      </c>
      <c r="AN645" s="24">
        <f t="shared" si="88"/>
        <v>1</v>
      </c>
      <c r="AP645" t="s">
        <v>2441</v>
      </c>
      <c r="AQ645" s="21">
        <v>45068.850694444445</v>
      </c>
      <c r="AR645" s="20">
        <v>1</v>
      </c>
      <c r="AS645" s="21">
        <v>44991</v>
      </c>
      <c r="AT645" s="21">
        <f t="shared" si="85"/>
        <v>44991.333333333336</v>
      </c>
      <c r="AU645" s="21">
        <f t="shared" si="82"/>
        <v>44991.375</v>
      </c>
      <c r="AV645" s="21">
        <v>44998.423611111109</v>
      </c>
      <c r="AW645" s="1">
        <f t="shared" si="81"/>
        <v>44991.333333333336</v>
      </c>
      <c r="AX645">
        <v>10.809027777773736</v>
      </c>
      <c r="BA645">
        <f t="shared" si="86"/>
        <v>4.1666666666666664E-2</v>
      </c>
      <c r="BB645">
        <v>1</v>
      </c>
      <c r="BC645">
        <f t="shared" si="87"/>
        <v>10000</v>
      </c>
    </row>
    <row r="646" spans="1:55" x14ac:dyDescent="0.25">
      <c r="A646">
        <v>42074</v>
      </c>
      <c r="B646" t="s">
        <v>35</v>
      </c>
      <c r="C646" t="s">
        <v>36</v>
      </c>
      <c r="E646" t="str">
        <f t="shared" si="83"/>
        <v>EM-</v>
      </c>
      <c r="F646" t="s">
        <v>20</v>
      </c>
      <c r="G646" t="s">
        <v>51</v>
      </c>
      <c r="H646" t="s">
        <v>481</v>
      </c>
      <c r="I646" t="s">
        <v>334</v>
      </c>
      <c r="J646" t="s">
        <v>334</v>
      </c>
      <c r="K646" s="1">
        <v>44998.443749999999</v>
      </c>
      <c r="L646" t="s">
        <v>41</v>
      </c>
      <c r="N646" s="2">
        <v>44995</v>
      </c>
      <c r="O646" s="2">
        <v>44995</v>
      </c>
      <c r="P646">
        <v>1</v>
      </c>
      <c r="Q646">
        <v>1</v>
      </c>
      <c r="R646">
        <v>1</v>
      </c>
      <c r="S646">
        <v>1</v>
      </c>
      <c r="T646">
        <v>100</v>
      </c>
      <c r="U646" s="1">
        <v>44998.442361111112</v>
      </c>
      <c r="V646" s="1">
        <v>44998.443749999999</v>
      </c>
      <c r="W646" t="s">
        <v>334</v>
      </c>
      <c r="Z646" s="13">
        <f t="shared" si="84"/>
        <v>1.3888888861401938E-3</v>
      </c>
      <c r="AB646" t="s">
        <v>133</v>
      </c>
      <c r="AD646" t="s">
        <v>135</v>
      </c>
      <c r="AI646" s="2">
        <v>44995</v>
      </c>
      <c r="AJ646" t="s">
        <v>135</v>
      </c>
      <c r="AK646" t="s">
        <v>46</v>
      </c>
      <c r="AN646" s="24">
        <f t="shared" si="88"/>
        <v>1</v>
      </c>
      <c r="AP646" t="s">
        <v>2443</v>
      </c>
      <c r="AQ646" s="21">
        <v>44973.677777777775</v>
      </c>
      <c r="AR646" s="20">
        <v>1</v>
      </c>
      <c r="AS646" s="21">
        <v>44995</v>
      </c>
      <c r="AT646" s="21">
        <f t="shared" si="85"/>
        <v>44995.333333333336</v>
      </c>
      <c r="AU646" s="21">
        <f t="shared" si="82"/>
        <v>44995.375</v>
      </c>
      <c r="AV646" s="21">
        <v>44998.443749999999</v>
      </c>
      <c r="AW646" s="1">
        <f t="shared" si="81"/>
        <v>44995.333333333336</v>
      </c>
      <c r="AX646">
        <v>10.933333333334303</v>
      </c>
      <c r="BA646">
        <f t="shared" si="86"/>
        <v>4.1666666666666664E-2</v>
      </c>
      <c r="BB646">
        <v>1</v>
      </c>
      <c r="BC646">
        <f t="shared" si="87"/>
        <v>10000</v>
      </c>
    </row>
    <row r="647" spans="1:55" x14ac:dyDescent="0.25">
      <c r="A647">
        <v>45986</v>
      </c>
      <c r="B647" t="s">
        <v>35</v>
      </c>
      <c r="C647" t="s">
        <v>36</v>
      </c>
      <c r="E647" t="str">
        <f t="shared" si="83"/>
        <v>EM-</v>
      </c>
      <c r="F647" t="s">
        <v>20</v>
      </c>
      <c r="G647" t="s">
        <v>51</v>
      </c>
      <c r="H647" t="s">
        <v>1355</v>
      </c>
      <c r="I647" t="s">
        <v>334</v>
      </c>
      <c r="J647" t="s">
        <v>334</v>
      </c>
      <c r="K647" s="1">
        <v>45076.697916666664</v>
      </c>
      <c r="L647" t="s">
        <v>41</v>
      </c>
      <c r="N647" s="2">
        <v>45049</v>
      </c>
      <c r="O647" s="2">
        <v>45051</v>
      </c>
      <c r="P647">
        <v>1</v>
      </c>
      <c r="Q647">
        <v>1</v>
      </c>
      <c r="R647">
        <v>1</v>
      </c>
      <c r="S647">
        <v>1</v>
      </c>
      <c r="T647">
        <v>100</v>
      </c>
      <c r="U647" s="1">
        <v>45076.696527777778</v>
      </c>
      <c r="V647" s="1">
        <v>45076.697916666664</v>
      </c>
      <c r="W647" t="s">
        <v>334</v>
      </c>
      <c r="Z647" s="13">
        <f t="shared" si="84"/>
        <v>1.3888888861401938E-3</v>
      </c>
      <c r="AB647" t="s">
        <v>1356</v>
      </c>
      <c r="AI647" s="2">
        <v>45049</v>
      </c>
      <c r="AJ647" t="s">
        <v>369</v>
      </c>
      <c r="AK647" t="s">
        <v>46</v>
      </c>
      <c r="AN647" s="24">
        <f t="shared" si="88"/>
        <v>1</v>
      </c>
      <c r="AP647" t="s">
        <v>2444</v>
      </c>
      <c r="AQ647" s="21">
        <v>45290.538194444445</v>
      </c>
      <c r="AR647" s="20">
        <v>1</v>
      </c>
      <c r="AS647" s="21">
        <v>45049</v>
      </c>
      <c r="AT647" s="21">
        <f t="shared" si="85"/>
        <v>45049.333333333336</v>
      </c>
      <c r="AU647" s="21">
        <f t="shared" si="82"/>
        <v>45049.375</v>
      </c>
      <c r="AV647" s="21">
        <v>45076.697916666664</v>
      </c>
      <c r="AW647" s="1">
        <f t="shared" si="81"/>
        <v>45049.333333333336</v>
      </c>
      <c r="AX647">
        <v>10.954861111109494</v>
      </c>
      <c r="BA647">
        <f t="shared" si="86"/>
        <v>4.1666666666666664E-2</v>
      </c>
      <c r="BB647">
        <v>1</v>
      </c>
      <c r="BC647">
        <f t="shared" si="87"/>
        <v>10000</v>
      </c>
    </row>
    <row r="648" spans="1:55" x14ac:dyDescent="0.25">
      <c r="A648">
        <v>40142</v>
      </c>
      <c r="B648" t="s">
        <v>35</v>
      </c>
      <c r="C648" t="s">
        <v>36</v>
      </c>
      <c r="E648" t="str">
        <f t="shared" si="83"/>
        <v>EM-</v>
      </c>
      <c r="F648" t="s">
        <v>20</v>
      </c>
      <c r="G648" t="s">
        <v>51</v>
      </c>
      <c r="H648" t="s">
        <v>540</v>
      </c>
      <c r="I648" t="s">
        <v>334</v>
      </c>
      <c r="J648" t="s">
        <v>334</v>
      </c>
      <c r="K648" s="1">
        <v>44949.4</v>
      </c>
      <c r="L648" t="s">
        <v>41</v>
      </c>
      <c r="N648" s="2">
        <v>44948</v>
      </c>
      <c r="O648" s="2">
        <v>44948</v>
      </c>
      <c r="P648">
        <v>1</v>
      </c>
      <c r="Q648">
        <v>1</v>
      </c>
      <c r="R648">
        <v>1</v>
      </c>
      <c r="S648">
        <v>1</v>
      </c>
      <c r="T648">
        <v>100</v>
      </c>
      <c r="U648" s="1">
        <v>44949.398611111108</v>
      </c>
      <c r="V648" s="1">
        <v>44949.4</v>
      </c>
      <c r="W648" t="s">
        <v>334</v>
      </c>
      <c r="Z648" s="13">
        <f t="shared" si="84"/>
        <v>1.3888888934161514E-3</v>
      </c>
      <c r="AB648" t="s">
        <v>541</v>
      </c>
      <c r="AD648" t="s">
        <v>290</v>
      </c>
      <c r="AI648" s="2">
        <v>44948</v>
      </c>
      <c r="AJ648" t="s">
        <v>290</v>
      </c>
      <c r="AK648" t="s">
        <v>46</v>
      </c>
      <c r="AN648" s="24">
        <f t="shared" si="88"/>
        <v>1</v>
      </c>
      <c r="AP648" t="s">
        <v>2441</v>
      </c>
      <c r="AQ648" s="21">
        <v>45139.417361111111</v>
      </c>
      <c r="AR648" s="20">
        <v>1</v>
      </c>
      <c r="AS648" s="21">
        <v>44948</v>
      </c>
      <c r="AT648" s="21">
        <f t="shared" si="85"/>
        <v>44948.333333333336</v>
      </c>
      <c r="AU648" s="21">
        <f t="shared" si="82"/>
        <v>44948.375</v>
      </c>
      <c r="AV648" s="21">
        <v>44949.4</v>
      </c>
      <c r="AW648" s="1">
        <f t="shared" si="81"/>
        <v>44948.333333333336</v>
      </c>
      <c r="AX648">
        <v>10.963888888887595</v>
      </c>
      <c r="BA648">
        <f t="shared" si="86"/>
        <v>4.1666666666666664E-2</v>
      </c>
      <c r="BB648">
        <v>1</v>
      </c>
      <c r="BC648">
        <f t="shared" si="87"/>
        <v>10000</v>
      </c>
    </row>
    <row r="649" spans="1:55" x14ac:dyDescent="0.25">
      <c r="A649">
        <v>40408</v>
      </c>
      <c r="B649" t="s">
        <v>35</v>
      </c>
      <c r="C649" t="s">
        <v>36</v>
      </c>
      <c r="E649" t="str">
        <f t="shared" si="83"/>
        <v>EM-</v>
      </c>
      <c r="F649" t="s">
        <v>20</v>
      </c>
      <c r="G649" t="s">
        <v>47</v>
      </c>
      <c r="H649" t="s">
        <v>532</v>
      </c>
      <c r="I649" t="s">
        <v>334</v>
      </c>
      <c r="J649" t="s">
        <v>334</v>
      </c>
      <c r="K649" s="1">
        <v>44957.501388888886</v>
      </c>
      <c r="L649" t="s">
        <v>41</v>
      </c>
      <c r="N649" s="2">
        <v>44957</v>
      </c>
      <c r="O649" s="2">
        <v>44957</v>
      </c>
      <c r="P649">
        <v>1</v>
      </c>
      <c r="Q649">
        <v>1</v>
      </c>
      <c r="R649">
        <v>1</v>
      </c>
      <c r="S649">
        <v>1</v>
      </c>
      <c r="T649">
        <v>100</v>
      </c>
      <c r="U649" s="1">
        <v>44957.499305555553</v>
      </c>
      <c r="V649" s="1">
        <v>44957.501388888886</v>
      </c>
      <c r="W649" t="s">
        <v>334</v>
      </c>
      <c r="Z649" s="13">
        <f t="shared" si="84"/>
        <v>2.0833333328482695E-3</v>
      </c>
      <c r="AB649" t="s">
        <v>495</v>
      </c>
      <c r="AD649" t="s">
        <v>495</v>
      </c>
      <c r="AI649" s="2">
        <v>44957</v>
      </c>
      <c r="AJ649" t="s">
        <v>178</v>
      </c>
      <c r="AK649" t="s">
        <v>46</v>
      </c>
      <c r="AN649" s="24">
        <f t="shared" si="88"/>
        <v>1</v>
      </c>
      <c r="AP649" t="s">
        <v>2444</v>
      </c>
      <c r="AQ649" s="21">
        <v>45000.431944444441</v>
      </c>
      <c r="AR649" s="20">
        <v>1</v>
      </c>
      <c r="AS649" s="21">
        <v>44957</v>
      </c>
      <c r="AT649" s="21">
        <f t="shared" si="85"/>
        <v>44957.333333333336</v>
      </c>
      <c r="AU649" s="21">
        <f t="shared" si="82"/>
        <v>44957.375</v>
      </c>
      <c r="AV649" s="21">
        <v>44957.501388888886</v>
      </c>
      <c r="AW649" s="1">
        <f t="shared" si="81"/>
        <v>44957.333333333336</v>
      </c>
      <c r="AX649">
        <v>10.96875</v>
      </c>
      <c r="BA649">
        <f t="shared" si="86"/>
        <v>4.1666666666666664E-2</v>
      </c>
      <c r="BB649">
        <v>1</v>
      </c>
      <c r="BC649">
        <f t="shared" si="87"/>
        <v>10000</v>
      </c>
    </row>
    <row r="650" spans="1:55" x14ac:dyDescent="0.25">
      <c r="A650">
        <v>42051</v>
      </c>
      <c r="B650" t="s">
        <v>35</v>
      </c>
      <c r="C650" t="s">
        <v>36</v>
      </c>
      <c r="E650" t="str">
        <f t="shared" si="83"/>
        <v>EM-</v>
      </c>
      <c r="F650" t="s">
        <v>20</v>
      </c>
      <c r="G650" t="s">
        <v>115</v>
      </c>
      <c r="H650" t="s">
        <v>482</v>
      </c>
      <c r="I650" t="s">
        <v>334</v>
      </c>
      <c r="J650" t="s">
        <v>334</v>
      </c>
      <c r="K650" s="1">
        <v>44998.432638888888</v>
      </c>
      <c r="L650" t="s">
        <v>41</v>
      </c>
      <c r="N650" s="2">
        <v>44992</v>
      </c>
      <c r="O650" s="2">
        <v>44992</v>
      </c>
      <c r="P650">
        <v>1</v>
      </c>
      <c r="Q650">
        <v>1</v>
      </c>
      <c r="R650">
        <v>1</v>
      </c>
      <c r="S650">
        <v>1</v>
      </c>
      <c r="T650">
        <v>100</v>
      </c>
      <c r="U650" s="1">
        <v>44998.430555555555</v>
      </c>
      <c r="V650" s="1">
        <v>44998.432638888888</v>
      </c>
      <c r="W650" t="s">
        <v>334</v>
      </c>
      <c r="Z650" s="13">
        <f t="shared" si="84"/>
        <v>2.0833333328482695E-3</v>
      </c>
      <c r="AB650" t="s">
        <v>483</v>
      </c>
      <c r="AD650" t="s">
        <v>484</v>
      </c>
      <c r="AI650" s="2">
        <v>44992</v>
      </c>
      <c r="AJ650" t="s">
        <v>485</v>
      </c>
      <c r="AK650" t="s">
        <v>46</v>
      </c>
      <c r="AN650" s="24">
        <f t="shared" si="88"/>
        <v>1</v>
      </c>
      <c r="AP650" t="s">
        <v>2444</v>
      </c>
      <c r="AQ650" s="21">
        <v>45268.532638888886</v>
      </c>
      <c r="AR650" s="20">
        <v>1</v>
      </c>
      <c r="AS650" s="21">
        <v>44992</v>
      </c>
      <c r="AT650" s="21">
        <f t="shared" si="85"/>
        <v>44992.333333333336</v>
      </c>
      <c r="AU650" s="21">
        <f t="shared" si="82"/>
        <v>44992.375</v>
      </c>
      <c r="AV650" s="21">
        <v>44998.432638888888</v>
      </c>
      <c r="AW650" s="1">
        <f t="shared" si="81"/>
        <v>44992.333333333336</v>
      </c>
      <c r="AX650">
        <v>11.02986111111386</v>
      </c>
      <c r="BA650">
        <f t="shared" si="86"/>
        <v>4.1666666666666664E-2</v>
      </c>
      <c r="BB650">
        <v>1</v>
      </c>
      <c r="BC650">
        <f t="shared" si="87"/>
        <v>10000</v>
      </c>
    </row>
    <row r="651" spans="1:55" x14ac:dyDescent="0.25">
      <c r="A651">
        <v>40176</v>
      </c>
      <c r="B651" t="s">
        <v>35</v>
      </c>
      <c r="C651" t="s">
        <v>36</v>
      </c>
      <c r="E651" t="str">
        <f t="shared" si="83"/>
        <v>EM-</v>
      </c>
      <c r="F651" t="s">
        <v>20</v>
      </c>
      <c r="G651" t="s">
        <v>51</v>
      </c>
      <c r="H651" t="s">
        <v>537</v>
      </c>
      <c r="I651" t="s">
        <v>334</v>
      </c>
      <c r="J651" t="s">
        <v>334</v>
      </c>
      <c r="K651" s="1">
        <v>44949.663888888892</v>
      </c>
      <c r="L651" t="s">
        <v>41</v>
      </c>
      <c r="N651" s="2">
        <v>44949</v>
      </c>
      <c r="O651" s="2">
        <v>44949</v>
      </c>
      <c r="P651">
        <v>1</v>
      </c>
      <c r="Q651">
        <v>1</v>
      </c>
      <c r="R651">
        <v>1</v>
      </c>
      <c r="S651">
        <v>1</v>
      </c>
      <c r="T651">
        <v>100</v>
      </c>
      <c r="U651" s="1">
        <v>44949.660416666666</v>
      </c>
      <c r="V651" s="1">
        <v>44949.663888888892</v>
      </c>
      <c r="W651" t="s">
        <v>334</v>
      </c>
      <c r="Z651" s="13">
        <f t="shared" si="84"/>
        <v>3.4722222262644209E-3</v>
      </c>
      <c r="AB651" t="s">
        <v>538</v>
      </c>
      <c r="AD651" t="s">
        <v>539</v>
      </c>
      <c r="AI651" s="2">
        <v>44949</v>
      </c>
      <c r="AJ651" t="s">
        <v>375</v>
      </c>
      <c r="AK651" t="s">
        <v>46</v>
      </c>
      <c r="AN651" s="24">
        <f t="shared" si="88"/>
        <v>1</v>
      </c>
      <c r="AP651" t="s">
        <v>2444</v>
      </c>
      <c r="AQ651" s="21">
        <v>45157.533333333333</v>
      </c>
      <c r="AR651" s="20">
        <v>1</v>
      </c>
      <c r="AS651" s="21">
        <v>44949</v>
      </c>
      <c r="AT651" s="21">
        <f t="shared" si="85"/>
        <v>44949.333333333336</v>
      </c>
      <c r="AU651" s="21">
        <f t="shared" si="82"/>
        <v>44949.375</v>
      </c>
      <c r="AV651" s="21">
        <v>44949.663888888892</v>
      </c>
      <c r="AW651" s="1">
        <f t="shared" si="81"/>
        <v>44949.333333333336</v>
      </c>
      <c r="AX651">
        <v>11.064583333332848</v>
      </c>
      <c r="BA651">
        <f t="shared" si="86"/>
        <v>4.1666666666666664E-2</v>
      </c>
      <c r="BB651">
        <v>1</v>
      </c>
      <c r="BC651">
        <f t="shared" si="87"/>
        <v>10000</v>
      </c>
    </row>
    <row r="652" spans="1:55" x14ac:dyDescent="0.25">
      <c r="A652">
        <v>42386</v>
      </c>
      <c r="B652" t="s">
        <v>35</v>
      </c>
      <c r="C652" t="s">
        <v>36</v>
      </c>
      <c r="E652" t="str">
        <f t="shared" si="83"/>
        <v>RE-</v>
      </c>
      <c r="F652" t="s">
        <v>20</v>
      </c>
      <c r="G652" t="s">
        <v>115</v>
      </c>
      <c r="H652" t="s">
        <v>284</v>
      </c>
      <c r="I652" t="s">
        <v>39</v>
      </c>
      <c r="J652" t="s">
        <v>100</v>
      </c>
      <c r="K652" s="1">
        <v>45005.673611111109</v>
      </c>
      <c r="L652" t="s">
        <v>41</v>
      </c>
      <c r="N652" s="2">
        <v>45005</v>
      </c>
      <c r="O652" s="2">
        <v>45005</v>
      </c>
      <c r="P652">
        <v>1</v>
      </c>
      <c r="Q652">
        <v>1</v>
      </c>
      <c r="R652">
        <v>1</v>
      </c>
      <c r="S652">
        <v>1</v>
      </c>
      <c r="T652">
        <v>100</v>
      </c>
      <c r="U652" s="1">
        <v>45005.654166666667</v>
      </c>
      <c r="V652" s="1">
        <v>45005.673611111109</v>
      </c>
      <c r="W652" t="s">
        <v>100</v>
      </c>
      <c r="Z652" s="13">
        <f t="shared" si="84"/>
        <v>1.9444444442342501E-2</v>
      </c>
      <c r="AB652" t="s">
        <v>217</v>
      </c>
      <c r="AC652">
        <v>633683</v>
      </c>
      <c r="AD652" t="s">
        <v>285</v>
      </c>
      <c r="AI652" s="2">
        <v>45005</v>
      </c>
      <c r="AJ652" t="s">
        <v>161</v>
      </c>
      <c r="AK652" t="s">
        <v>46</v>
      </c>
      <c r="AN652" s="24">
        <f t="shared" si="88"/>
        <v>1</v>
      </c>
      <c r="AP652" t="s">
        <v>2444</v>
      </c>
      <c r="AQ652" s="21">
        <v>45027.675694444442</v>
      </c>
      <c r="AR652" s="20">
        <v>1</v>
      </c>
      <c r="AS652" s="21">
        <v>45005</v>
      </c>
      <c r="AT652" s="21">
        <f t="shared" si="85"/>
        <v>45005.333333333336</v>
      </c>
      <c r="AU652" s="21">
        <f t="shared" si="82"/>
        <v>45005.375</v>
      </c>
      <c r="AV652" s="21">
        <v>45005.673611111109</v>
      </c>
      <c r="AW652" s="1">
        <f t="shared" si="81"/>
        <v>45005.333333333336</v>
      </c>
      <c r="AX652">
        <v>11.072916666671517</v>
      </c>
      <c r="BA652">
        <f t="shared" si="86"/>
        <v>4.1666666666666664E-2</v>
      </c>
      <c r="BB652">
        <v>1</v>
      </c>
      <c r="BC652">
        <f t="shared" si="87"/>
        <v>10000</v>
      </c>
    </row>
    <row r="653" spans="1:55" x14ac:dyDescent="0.25">
      <c r="A653">
        <v>51129</v>
      </c>
      <c r="B653" t="s">
        <v>35</v>
      </c>
      <c r="C653" t="s">
        <v>36</v>
      </c>
      <c r="E653" t="str">
        <f t="shared" si="83"/>
        <v>RE-</v>
      </c>
      <c r="F653" t="s">
        <v>20</v>
      </c>
      <c r="G653" t="s">
        <v>37</v>
      </c>
      <c r="H653" t="s">
        <v>2017</v>
      </c>
      <c r="I653" t="s">
        <v>39</v>
      </c>
      <c r="J653" t="s">
        <v>239</v>
      </c>
      <c r="K653" s="1">
        <v>45174.78125</v>
      </c>
      <c r="L653" t="s">
        <v>41</v>
      </c>
      <c r="N653" s="2">
        <v>45143</v>
      </c>
      <c r="O653" s="2">
        <v>45174</v>
      </c>
      <c r="R653">
        <v>1</v>
      </c>
      <c r="S653">
        <v>1</v>
      </c>
      <c r="T653">
        <v>100</v>
      </c>
      <c r="U653" s="1">
        <v>45174.758333333331</v>
      </c>
      <c r="V653" s="1">
        <v>45174.78125</v>
      </c>
      <c r="W653" t="s">
        <v>239</v>
      </c>
      <c r="Z653" s="13">
        <f t="shared" si="84"/>
        <v>2.2916666668606922E-2</v>
      </c>
      <c r="AB653" t="s">
        <v>197</v>
      </c>
      <c r="AC653">
        <v>633510</v>
      </c>
      <c r="AD653" t="s">
        <v>198</v>
      </c>
      <c r="AI653" s="2">
        <v>45174</v>
      </c>
      <c r="AJ653" t="s">
        <v>198</v>
      </c>
      <c r="AK653" t="s">
        <v>46</v>
      </c>
      <c r="AN653" s="24">
        <f t="shared" si="88"/>
        <v>1</v>
      </c>
      <c r="AP653" t="s">
        <v>2442</v>
      </c>
      <c r="AQ653" s="21">
        <v>45225.536111111112</v>
      </c>
      <c r="AR653" s="20">
        <v>1</v>
      </c>
      <c r="AS653" s="21">
        <v>45143</v>
      </c>
      <c r="AT653" s="21">
        <f t="shared" si="85"/>
        <v>45143.333333333336</v>
      </c>
      <c r="AU653" s="21">
        <f t="shared" si="82"/>
        <v>45143.375</v>
      </c>
      <c r="AV653" s="21">
        <v>45174.78125</v>
      </c>
      <c r="AW653" s="1">
        <f t="shared" si="81"/>
        <v>45143.333333333336</v>
      </c>
      <c r="AX653">
        <v>11.122916666667152</v>
      </c>
      <c r="BA653">
        <f t="shared" si="86"/>
        <v>4.1666666666666664E-2</v>
      </c>
      <c r="BB653">
        <v>1</v>
      </c>
      <c r="BC653">
        <f t="shared" si="87"/>
        <v>10000</v>
      </c>
    </row>
    <row r="654" spans="1:55" x14ac:dyDescent="0.25">
      <c r="A654">
        <v>51127</v>
      </c>
      <c r="B654" t="s">
        <v>35</v>
      </c>
      <c r="C654" t="s">
        <v>36</v>
      </c>
      <c r="E654" t="str">
        <f t="shared" si="83"/>
        <v>RE-</v>
      </c>
      <c r="F654" t="s">
        <v>20</v>
      </c>
      <c r="G654" t="s">
        <v>37</v>
      </c>
      <c r="H654" t="s">
        <v>634</v>
      </c>
      <c r="I654" t="s">
        <v>39</v>
      </c>
      <c r="J654" t="s">
        <v>239</v>
      </c>
      <c r="K654" s="1">
        <v>45174.78402777778</v>
      </c>
      <c r="L654" t="s">
        <v>41</v>
      </c>
      <c r="N654" s="2">
        <v>45174</v>
      </c>
      <c r="O654" s="2">
        <v>45174</v>
      </c>
      <c r="R654">
        <v>1</v>
      </c>
      <c r="S654">
        <v>1</v>
      </c>
      <c r="T654">
        <v>100</v>
      </c>
      <c r="U654" s="1">
        <v>45174.75277777778</v>
      </c>
      <c r="V654" s="1">
        <v>45174.78402777778</v>
      </c>
      <c r="W654" t="s">
        <v>239</v>
      </c>
      <c r="Z654" s="13">
        <f t="shared" si="84"/>
        <v>3.125E-2</v>
      </c>
      <c r="AB654" t="s">
        <v>1003</v>
      </c>
      <c r="AC654">
        <v>633713</v>
      </c>
      <c r="AD654" t="s">
        <v>1852</v>
      </c>
      <c r="AI654" s="2">
        <v>45174</v>
      </c>
      <c r="AJ654" t="s">
        <v>178</v>
      </c>
      <c r="AK654" t="s">
        <v>46</v>
      </c>
      <c r="AN654" s="24">
        <f t="shared" si="88"/>
        <v>1</v>
      </c>
      <c r="AP654" t="s">
        <v>2442</v>
      </c>
      <c r="AQ654" s="21">
        <v>45225.53125</v>
      </c>
      <c r="AR654" s="20">
        <v>1</v>
      </c>
      <c r="AS654" s="21">
        <v>45174</v>
      </c>
      <c r="AT654" s="21">
        <f t="shared" si="85"/>
        <v>45174.333333333336</v>
      </c>
      <c r="AU654" s="21">
        <f t="shared" si="82"/>
        <v>45174.375</v>
      </c>
      <c r="AV654" s="21">
        <v>45174.78402777778</v>
      </c>
      <c r="AW654" s="1">
        <f t="shared" si="81"/>
        <v>45174.333333333336</v>
      </c>
      <c r="AX654">
        <v>11.127777777779556</v>
      </c>
      <c r="BA654">
        <f t="shared" si="86"/>
        <v>4.1666666666666664E-2</v>
      </c>
      <c r="BB654">
        <v>1</v>
      </c>
      <c r="BC654">
        <f t="shared" si="87"/>
        <v>10000</v>
      </c>
    </row>
    <row r="655" spans="1:55" x14ac:dyDescent="0.25">
      <c r="A655">
        <v>42536</v>
      </c>
      <c r="B655" t="s">
        <v>35</v>
      </c>
      <c r="C655" t="s">
        <v>36</v>
      </c>
      <c r="E655" t="str">
        <f t="shared" si="83"/>
        <v>EI-</v>
      </c>
      <c r="F655" t="s">
        <v>20</v>
      </c>
      <c r="G655" t="s">
        <v>51</v>
      </c>
      <c r="H655" t="s">
        <v>728</v>
      </c>
      <c r="I655" t="s">
        <v>39</v>
      </c>
      <c r="J655" t="s">
        <v>50</v>
      </c>
      <c r="K655" s="1">
        <v>45008.493055555555</v>
      </c>
      <c r="L655" t="s">
        <v>41</v>
      </c>
      <c r="N655" s="2">
        <v>45007</v>
      </c>
      <c r="O655" s="2">
        <v>45007</v>
      </c>
      <c r="P655">
        <v>1</v>
      </c>
      <c r="Q655">
        <v>1</v>
      </c>
      <c r="R655">
        <v>1</v>
      </c>
      <c r="S655">
        <v>1</v>
      </c>
      <c r="T655">
        <v>100</v>
      </c>
      <c r="U655" s="1">
        <v>45008.458333333336</v>
      </c>
      <c r="V655" s="1">
        <v>45008.493055555555</v>
      </c>
      <c r="W655" t="s">
        <v>50</v>
      </c>
      <c r="Z655" s="13">
        <f t="shared" si="84"/>
        <v>3.4722222218988463E-2</v>
      </c>
      <c r="AB655" t="s">
        <v>193</v>
      </c>
      <c r="AC655">
        <v>633497</v>
      </c>
      <c r="AD655" t="s">
        <v>195</v>
      </c>
      <c r="AF655" t="s">
        <v>50</v>
      </c>
      <c r="AI655" s="2">
        <v>45008</v>
      </c>
      <c r="AJ655" t="s">
        <v>81</v>
      </c>
      <c r="AK655" t="s">
        <v>46</v>
      </c>
      <c r="AN655" s="24">
        <f t="shared" si="88"/>
        <v>1</v>
      </c>
      <c r="AP655" t="s">
        <v>2444</v>
      </c>
      <c r="AQ655" s="21">
        <v>45019.730555555558</v>
      </c>
      <c r="AR655" s="20">
        <v>1</v>
      </c>
      <c r="AS655" s="21">
        <v>45007</v>
      </c>
      <c r="AT655" s="21">
        <f t="shared" si="85"/>
        <v>45007.333333333336</v>
      </c>
      <c r="AU655" s="21">
        <f t="shared" si="82"/>
        <v>45007.375</v>
      </c>
      <c r="AV655" s="21">
        <v>45008.493055555555</v>
      </c>
      <c r="AW655" s="1">
        <f t="shared" si="81"/>
        <v>45007.333333333336</v>
      </c>
      <c r="AX655">
        <v>11.206249999995634</v>
      </c>
      <c r="BA655">
        <f t="shared" si="86"/>
        <v>4.1666666666666664E-2</v>
      </c>
      <c r="BB655">
        <v>1</v>
      </c>
      <c r="BC655">
        <f t="shared" si="87"/>
        <v>10000</v>
      </c>
    </row>
    <row r="656" spans="1:55" x14ac:dyDescent="0.25">
      <c r="A656">
        <v>51782</v>
      </c>
      <c r="B656" t="s">
        <v>35</v>
      </c>
      <c r="C656" t="s">
        <v>36</v>
      </c>
      <c r="E656" t="str">
        <f t="shared" si="83"/>
        <v>RE-</v>
      </c>
      <c r="F656" t="s">
        <v>20</v>
      </c>
      <c r="G656" t="s">
        <v>37</v>
      </c>
      <c r="H656" t="s">
        <v>211</v>
      </c>
      <c r="I656" t="s">
        <v>39</v>
      </c>
      <c r="J656" t="s">
        <v>239</v>
      </c>
      <c r="K656" s="1">
        <v>45184.736111111109</v>
      </c>
      <c r="L656" t="s">
        <v>41</v>
      </c>
      <c r="N656" s="2">
        <v>45184</v>
      </c>
      <c r="O656" s="2">
        <v>45184</v>
      </c>
      <c r="R656">
        <v>1</v>
      </c>
      <c r="S656">
        <v>1</v>
      </c>
      <c r="T656">
        <v>100</v>
      </c>
      <c r="U656" s="1">
        <v>45184.693055555559</v>
      </c>
      <c r="V656" s="1">
        <v>45184.736111111109</v>
      </c>
      <c r="W656" t="s">
        <v>239</v>
      </c>
      <c r="Z656" s="13">
        <f t="shared" si="84"/>
        <v>4.3055555550381541E-2</v>
      </c>
      <c r="AB656" t="s">
        <v>59</v>
      </c>
      <c r="AC656">
        <v>633459</v>
      </c>
      <c r="AD656" t="s">
        <v>43</v>
      </c>
      <c r="AI656" s="2">
        <v>45184</v>
      </c>
      <c r="AJ656" t="s">
        <v>43</v>
      </c>
      <c r="AK656" t="s">
        <v>46</v>
      </c>
      <c r="AN656" s="24">
        <f t="shared" si="88"/>
        <v>1</v>
      </c>
      <c r="AP656" t="s">
        <v>2444</v>
      </c>
      <c r="AQ656" s="21">
        <v>45019.722222222219</v>
      </c>
      <c r="AR656" s="20">
        <v>1</v>
      </c>
      <c r="AS656" s="21">
        <v>45184</v>
      </c>
      <c r="AT656" s="21">
        <f t="shared" si="85"/>
        <v>45184.333333333336</v>
      </c>
      <c r="AU656" s="21">
        <f t="shared" si="82"/>
        <v>45184.375</v>
      </c>
      <c r="AV656" s="21">
        <v>45184.736111111109</v>
      </c>
      <c r="AW656" s="1">
        <f t="shared" si="81"/>
        <v>45184.333333333336</v>
      </c>
      <c r="AX656">
        <v>11.210416666668607</v>
      </c>
      <c r="BA656">
        <f t="shared" si="86"/>
        <v>4.1666666666666664E-2</v>
      </c>
      <c r="BB656">
        <v>1</v>
      </c>
      <c r="BC656">
        <f t="shared" si="87"/>
        <v>10000</v>
      </c>
    </row>
    <row r="657" spans="1:55" x14ac:dyDescent="0.25">
      <c r="A657">
        <v>52823</v>
      </c>
      <c r="B657" t="s">
        <v>35</v>
      </c>
      <c r="C657" t="s">
        <v>36</v>
      </c>
      <c r="E657" t="str">
        <f t="shared" si="83"/>
        <v>RE-</v>
      </c>
      <c r="F657" t="s">
        <v>20</v>
      </c>
      <c r="G657" t="s">
        <v>37</v>
      </c>
      <c r="H657" t="s">
        <v>394</v>
      </c>
      <c r="I657" t="s">
        <v>39</v>
      </c>
      <c r="J657" t="s">
        <v>239</v>
      </c>
      <c r="K657" s="1">
        <v>45209.505555555559</v>
      </c>
      <c r="L657" t="s">
        <v>41</v>
      </c>
      <c r="N657" s="2">
        <v>45209</v>
      </c>
      <c r="O657" s="2">
        <v>45209</v>
      </c>
      <c r="R657">
        <v>1</v>
      </c>
      <c r="S657">
        <v>1</v>
      </c>
      <c r="T657">
        <v>100</v>
      </c>
      <c r="U657" s="1">
        <v>45209.457638888889</v>
      </c>
      <c r="V657" s="1">
        <v>45209.505555555559</v>
      </c>
      <c r="W657" t="s">
        <v>239</v>
      </c>
      <c r="Z657" s="13">
        <f t="shared" si="84"/>
        <v>4.7916666670062114E-2</v>
      </c>
      <c r="AB657" t="s">
        <v>157</v>
      </c>
      <c r="AC657">
        <v>633744</v>
      </c>
      <c r="AD657" t="s">
        <v>123</v>
      </c>
      <c r="AI657" s="2">
        <v>45209</v>
      </c>
      <c r="AJ657" t="s">
        <v>123</v>
      </c>
      <c r="AK657" t="s">
        <v>46</v>
      </c>
      <c r="AN657" s="24">
        <f t="shared" si="88"/>
        <v>1</v>
      </c>
      <c r="AP657" t="s">
        <v>2442</v>
      </c>
      <c r="AQ657" s="21">
        <v>45037.429861111108</v>
      </c>
      <c r="AR657" s="20">
        <v>1</v>
      </c>
      <c r="AS657" s="21">
        <v>45209</v>
      </c>
      <c r="AT657" s="21">
        <f t="shared" si="85"/>
        <v>45209.333333333336</v>
      </c>
      <c r="AU657" s="21">
        <f t="shared" si="82"/>
        <v>45209.375</v>
      </c>
      <c r="AV657" s="21">
        <v>45209.505555555559</v>
      </c>
      <c r="AW657" s="1">
        <f t="shared" si="81"/>
        <v>45209.333333333336</v>
      </c>
      <c r="AX657">
        <v>11.235416666670062</v>
      </c>
      <c r="BA657">
        <f t="shared" si="86"/>
        <v>4.1666666666666664E-2</v>
      </c>
      <c r="BB657">
        <v>1</v>
      </c>
      <c r="BC657">
        <f t="shared" si="87"/>
        <v>10000</v>
      </c>
    </row>
    <row r="658" spans="1:55" x14ac:dyDescent="0.25">
      <c r="A658">
        <v>52921</v>
      </c>
      <c r="B658" t="s">
        <v>35</v>
      </c>
      <c r="C658" t="s">
        <v>36</v>
      </c>
      <c r="E658" t="str">
        <f t="shared" si="83"/>
        <v>RE-</v>
      </c>
      <c r="F658" t="s">
        <v>20</v>
      </c>
      <c r="G658" t="s">
        <v>51</v>
      </c>
      <c r="H658" t="s">
        <v>2189</v>
      </c>
      <c r="I658" t="s">
        <v>39</v>
      </c>
      <c r="J658" t="s">
        <v>239</v>
      </c>
      <c r="K658" s="1">
        <v>45210.54583333333</v>
      </c>
      <c r="L658" t="s">
        <v>41</v>
      </c>
      <c r="N658" s="2">
        <v>45210</v>
      </c>
      <c r="O658" s="2">
        <v>45210</v>
      </c>
      <c r="P658">
        <v>1</v>
      </c>
      <c r="Q658">
        <v>1</v>
      </c>
      <c r="R658">
        <v>1</v>
      </c>
      <c r="S658">
        <v>1</v>
      </c>
      <c r="T658">
        <v>100</v>
      </c>
      <c r="U658" s="1">
        <v>45210.496527777781</v>
      </c>
      <c r="V658" s="1">
        <v>45210.54583333333</v>
      </c>
      <c r="W658" t="s">
        <v>100</v>
      </c>
      <c r="Z658" s="13">
        <f t="shared" si="84"/>
        <v>4.930555554892635E-2</v>
      </c>
      <c r="AB658" t="s">
        <v>446</v>
      </c>
      <c r="AC658" t="s">
        <v>194</v>
      </c>
      <c r="AD658" t="s">
        <v>2190</v>
      </c>
      <c r="AF658" t="s">
        <v>100</v>
      </c>
      <c r="AI658" s="2">
        <v>45210</v>
      </c>
      <c r="AJ658" t="s">
        <v>81</v>
      </c>
      <c r="AK658" t="s">
        <v>46</v>
      </c>
      <c r="AN658" s="24">
        <f t="shared" si="88"/>
        <v>1</v>
      </c>
      <c r="AP658" t="s">
        <v>2444</v>
      </c>
      <c r="AQ658" s="21">
        <v>45019.664583333331</v>
      </c>
      <c r="AR658" s="20">
        <v>1</v>
      </c>
      <c r="AS658" s="21">
        <v>45210</v>
      </c>
      <c r="AT658" s="21">
        <f t="shared" si="85"/>
        <v>45210.333333333336</v>
      </c>
      <c r="AU658" s="21">
        <f t="shared" si="82"/>
        <v>45210.375</v>
      </c>
      <c r="AV658" s="21">
        <v>45210.54583333333</v>
      </c>
      <c r="AW658" s="1">
        <f t="shared" si="81"/>
        <v>45210.333333333336</v>
      </c>
      <c r="AX658">
        <v>11.261805555557657</v>
      </c>
      <c r="BA658">
        <f t="shared" si="86"/>
        <v>4.1666666666666664E-2</v>
      </c>
      <c r="BB658">
        <v>1</v>
      </c>
      <c r="BC658">
        <f t="shared" si="87"/>
        <v>10000</v>
      </c>
    </row>
    <row r="659" spans="1:55" x14ac:dyDescent="0.25">
      <c r="A659">
        <v>41258</v>
      </c>
      <c r="B659" t="s">
        <v>35</v>
      </c>
      <c r="C659" t="s">
        <v>36</v>
      </c>
      <c r="E659" t="str">
        <f t="shared" si="83"/>
        <v>EM-</v>
      </c>
      <c r="F659" t="s">
        <v>20</v>
      </c>
      <c r="G659" t="s">
        <v>37</v>
      </c>
      <c r="H659" t="s">
        <v>503</v>
      </c>
      <c r="I659" t="s">
        <v>39</v>
      </c>
      <c r="J659" t="s">
        <v>334</v>
      </c>
      <c r="K659" s="1">
        <v>44980.447222222225</v>
      </c>
      <c r="L659" t="s">
        <v>41</v>
      </c>
      <c r="N659" s="2">
        <v>44980</v>
      </c>
      <c r="O659" s="2">
        <v>44980</v>
      </c>
      <c r="P659">
        <v>1</v>
      </c>
      <c r="Q659">
        <v>1</v>
      </c>
      <c r="R659">
        <v>1</v>
      </c>
      <c r="S659">
        <v>1</v>
      </c>
      <c r="T659">
        <v>100</v>
      </c>
      <c r="U659" s="1">
        <v>44980.38958333333</v>
      </c>
      <c r="V659" s="1">
        <v>44980.447222222225</v>
      </c>
      <c r="W659" t="s">
        <v>334</v>
      </c>
      <c r="Z659" s="13">
        <f t="shared" si="84"/>
        <v>5.7638888894871343E-2</v>
      </c>
      <c r="AB659" t="s">
        <v>75</v>
      </c>
      <c r="AC659">
        <v>633520</v>
      </c>
      <c r="AD659" t="s">
        <v>195</v>
      </c>
      <c r="AI659" s="2">
        <v>44980</v>
      </c>
      <c r="AJ659" t="s">
        <v>135</v>
      </c>
      <c r="AK659" t="s">
        <v>46</v>
      </c>
      <c r="AN659" s="24">
        <f t="shared" si="88"/>
        <v>1</v>
      </c>
      <c r="AP659" t="s">
        <v>2444</v>
      </c>
      <c r="AQ659" s="21">
        <v>45058.534722222219</v>
      </c>
      <c r="AR659" s="20">
        <v>1</v>
      </c>
      <c r="AS659" s="21">
        <v>44980</v>
      </c>
      <c r="AT659" s="21">
        <f t="shared" si="85"/>
        <v>44980.333333333336</v>
      </c>
      <c r="AU659" s="21">
        <f t="shared" si="82"/>
        <v>44980.375</v>
      </c>
      <c r="AV659" s="21">
        <v>44980.447222222225</v>
      </c>
      <c r="AW659" s="1">
        <f t="shared" si="81"/>
        <v>44980.333333333336</v>
      </c>
      <c r="AX659">
        <v>11.516666666670062</v>
      </c>
      <c r="BA659">
        <f t="shared" si="86"/>
        <v>4.1666666666666664E-2</v>
      </c>
      <c r="BB659">
        <v>1</v>
      </c>
      <c r="BC659">
        <f t="shared" si="87"/>
        <v>10000</v>
      </c>
    </row>
    <row r="660" spans="1:55" x14ac:dyDescent="0.25">
      <c r="A660">
        <v>45960</v>
      </c>
      <c r="B660" t="s">
        <v>35</v>
      </c>
      <c r="C660" t="s">
        <v>36</v>
      </c>
      <c r="E660" t="str">
        <f t="shared" si="83"/>
        <v>EM-</v>
      </c>
      <c r="F660" t="s">
        <v>20</v>
      </c>
      <c r="G660" t="s">
        <v>115</v>
      </c>
      <c r="H660" t="s">
        <v>1347</v>
      </c>
      <c r="I660" t="s">
        <v>39</v>
      </c>
      <c r="J660" t="s">
        <v>334</v>
      </c>
      <c r="K660" s="1">
        <v>45076.684027777781</v>
      </c>
      <c r="L660" t="s">
        <v>41</v>
      </c>
      <c r="N660" s="2">
        <v>45073</v>
      </c>
      <c r="O660" s="2">
        <v>45073</v>
      </c>
      <c r="P660">
        <v>1</v>
      </c>
      <c r="Q660">
        <v>1</v>
      </c>
      <c r="R660">
        <v>1</v>
      </c>
      <c r="S660">
        <v>1</v>
      </c>
      <c r="T660">
        <v>100</v>
      </c>
      <c r="U660" s="1">
        <v>45076.624305555553</v>
      </c>
      <c r="V660" s="1">
        <v>45076.684027777781</v>
      </c>
      <c r="W660" t="s">
        <v>334</v>
      </c>
      <c r="Z660" s="13">
        <f t="shared" si="84"/>
        <v>5.9722222227719612E-2</v>
      </c>
      <c r="AB660" t="s">
        <v>65</v>
      </c>
      <c r="AC660" t="s">
        <v>66</v>
      </c>
      <c r="AD660" t="s">
        <v>1348</v>
      </c>
      <c r="AI660" s="2">
        <v>45076</v>
      </c>
      <c r="AJ660" t="s">
        <v>69</v>
      </c>
      <c r="AK660" t="s">
        <v>46</v>
      </c>
      <c r="AN660" s="24">
        <f t="shared" si="88"/>
        <v>1</v>
      </c>
      <c r="AP660" t="s">
        <v>2444</v>
      </c>
      <c r="AQ660" s="21">
        <v>45019.411805555559</v>
      </c>
      <c r="AR660" s="20">
        <v>1</v>
      </c>
      <c r="AS660" s="21">
        <v>45073</v>
      </c>
      <c r="AT660" s="21">
        <f t="shared" si="85"/>
        <v>45073.333333333336</v>
      </c>
      <c r="AU660" s="21">
        <f t="shared" si="82"/>
        <v>45073.375</v>
      </c>
      <c r="AV660" s="21">
        <v>45076.684027777781</v>
      </c>
      <c r="AW660" s="1">
        <f t="shared" si="81"/>
        <v>45073.333333333336</v>
      </c>
      <c r="AX660">
        <v>11.540972222217533</v>
      </c>
      <c r="BA660">
        <f t="shared" si="86"/>
        <v>4.1666666666666664E-2</v>
      </c>
      <c r="BB660">
        <v>1</v>
      </c>
      <c r="BC660">
        <f t="shared" si="87"/>
        <v>10000</v>
      </c>
    </row>
    <row r="661" spans="1:55" x14ac:dyDescent="0.25">
      <c r="A661">
        <v>54809</v>
      </c>
      <c r="B661" t="s">
        <v>35</v>
      </c>
      <c r="C661" t="s">
        <v>36</v>
      </c>
      <c r="E661" t="str">
        <f t="shared" si="83"/>
        <v>RE-</v>
      </c>
      <c r="F661" t="s">
        <v>20</v>
      </c>
      <c r="G661" t="s">
        <v>37</v>
      </c>
      <c r="H661" t="s">
        <v>2280</v>
      </c>
      <c r="I661" t="s">
        <v>39</v>
      </c>
      <c r="J661" t="s">
        <v>297</v>
      </c>
      <c r="K661" s="1">
        <v>45250.566666666666</v>
      </c>
      <c r="L661" t="s">
        <v>41</v>
      </c>
      <c r="N661" s="2">
        <v>45250</v>
      </c>
      <c r="O661" s="2">
        <v>45250</v>
      </c>
      <c r="R661">
        <v>1</v>
      </c>
      <c r="S661">
        <v>1</v>
      </c>
      <c r="T661">
        <v>100</v>
      </c>
      <c r="U661" s="1">
        <v>45250.481249999997</v>
      </c>
      <c r="V661" s="1">
        <v>45250.566666666666</v>
      </c>
      <c r="W661" t="s">
        <v>239</v>
      </c>
      <c r="Z661" s="13">
        <f t="shared" si="84"/>
        <v>8.5416666668606922E-2</v>
      </c>
      <c r="AB661" t="s">
        <v>564</v>
      </c>
      <c r="AC661">
        <v>633987</v>
      </c>
      <c r="AD661" t="s">
        <v>363</v>
      </c>
      <c r="AI661" s="2">
        <v>45250</v>
      </c>
      <c r="AJ661" t="s">
        <v>230</v>
      </c>
      <c r="AK661" t="s">
        <v>46</v>
      </c>
      <c r="AN661" s="24">
        <f t="shared" si="88"/>
        <v>1</v>
      </c>
      <c r="AP661" t="s">
        <v>2444</v>
      </c>
      <c r="AQ661" s="21">
        <v>45078.964583333334</v>
      </c>
      <c r="AR661" s="20">
        <v>1</v>
      </c>
      <c r="AS661" s="21">
        <v>45250</v>
      </c>
      <c r="AT661" s="21">
        <f t="shared" si="85"/>
        <v>45250.333333333336</v>
      </c>
      <c r="AU661" s="21">
        <f t="shared" si="82"/>
        <v>45250.375</v>
      </c>
      <c r="AV661" s="21">
        <v>45250.566666666666</v>
      </c>
      <c r="AW661" s="1">
        <f t="shared" si="81"/>
        <v>45250.333333333336</v>
      </c>
      <c r="AX661">
        <v>11.588888888887595</v>
      </c>
      <c r="BA661">
        <f t="shared" si="86"/>
        <v>4.1666666666666664E-2</v>
      </c>
      <c r="BB661">
        <v>1</v>
      </c>
      <c r="BC661">
        <f t="shared" si="87"/>
        <v>10000</v>
      </c>
    </row>
    <row r="662" spans="1:55" x14ac:dyDescent="0.25">
      <c r="A662">
        <v>54848</v>
      </c>
      <c r="B662" t="s">
        <v>35</v>
      </c>
      <c r="C662" t="s">
        <v>36</v>
      </c>
      <c r="E662" t="str">
        <f t="shared" si="83"/>
        <v>RE-</v>
      </c>
      <c r="F662" t="s">
        <v>20</v>
      </c>
      <c r="G662" t="s">
        <v>37</v>
      </c>
      <c r="H662" t="s">
        <v>2282</v>
      </c>
      <c r="I662" t="s">
        <v>39</v>
      </c>
      <c r="J662" t="s">
        <v>239</v>
      </c>
      <c r="K662" s="1">
        <v>45250.834722222222</v>
      </c>
      <c r="L662" t="s">
        <v>41</v>
      </c>
      <c r="N662" s="2">
        <v>45250</v>
      </c>
      <c r="O662" s="2">
        <v>45250</v>
      </c>
      <c r="R662">
        <v>1</v>
      </c>
      <c r="S662">
        <v>1</v>
      </c>
      <c r="T662">
        <v>100</v>
      </c>
      <c r="U662" s="1">
        <v>45250.738888888889</v>
      </c>
      <c r="V662" s="1">
        <v>45250.834722222222</v>
      </c>
      <c r="W662" t="s">
        <v>239</v>
      </c>
      <c r="Z662" s="13">
        <f t="shared" si="84"/>
        <v>9.5833333332848269E-2</v>
      </c>
      <c r="AB662" t="s">
        <v>2283</v>
      </c>
      <c r="AC662">
        <v>633584</v>
      </c>
      <c r="AD662" t="s">
        <v>641</v>
      </c>
      <c r="AI662" s="2">
        <v>45250</v>
      </c>
      <c r="AJ662" t="s">
        <v>230</v>
      </c>
      <c r="AK662" t="s">
        <v>46</v>
      </c>
      <c r="AN662" s="24">
        <f t="shared" si="88"/>
        <v>1</v>
      </c>
      <c r="AP662" t="s">
        <v>2444</v>
      </c>
      <c r="AQ662" s="21">
        <v>45078.915277777778</v>
      </c>
      <c r="AR662" s="20">
        <v>1</v>
      </c>
      <c r="AS662" s="21">
        <v>45250</v>
      </c>
      <c r="AT662" s="21">
        <f t="shared" si="85"/>
        <v>45250.333333333336</v>
      </c>
      <c r="AU662" s="21">
        <f t="shared" si="82"/>
        <v>45250.375</v>
      </c>
      <c r="AV662" s="21">
        <v>45250.834722222222</v>
      </c>
      <c r="AW662" s="1">
        <f t="shared" si="81"/>
        <v>45250.333333333336</v>
      </c>
      <c r="AX662">
        <v>11.631249999998545</v>
      </c>
      <c r="BA662">
        <f t="shared" si="86"/>
        <v>4.1666666666666664E-2</v>
      </c>
      <c r="BB662">
        <v>1</v>
      </c>
      <c r="BC662">
        <f t="shared" si="87"/>
        <v>10000</v>
      </c>
    </row>
    <row r="663" spans="1:55" x14ac:dyDescent="0.25">
      <c r="A663">
        <v>46063</v>
      </c>
      <c r="B663" t="s">
        <v>35</v>
      </c>
      <c r="C663" t="s">
        <v>36</v>
      </c>
      <c r="E663" t="str">
        <f t="shared" si="83"/>
        <v>EM-</v>
      </c>
      <c r="F663" t="s">
        <v>20</v>
      </c>
      <c r="G663" t="s">
        <v>37</v>
      </c>
      <c r="H663" t="s">
        <v>1417</v>
      </c>
      <c r="I663" t="s">
        <v>39</v>
      </c>
      <c r="J663" t="s">
        <v>396</v>
      </c>
      <c r="K663" s="1">
        <v>45078.669444444444</v>
      </c>
      <c r="L663" t="s">
        <v>41</v>
      </c>
      <c r="N663" s="2">
        <v>45078</v>
      </c>
      <c r="O663" s="2">
        <v>45078</v>
      </c>
      <c r="P663">
        <v>1</v>
      </c>
      <c r="Q663">
        <v>1</v>
      </c>
      <c r="R663">
        <v>1</v>
      </c>
      <c r="S663">
        <v>1</v>
      </c>
      <c r="T663">
        <v>100</v>
      </c>
      <c r="U663" s="1">
        <v>45078.569444444445</v>
      </c>
      <c r="V663" s="1">
        <v>45078.669444444444</v>
      </c>
      <c r="W663" t="s">
        <v>334</v>
      </c>
      <c r="Z663" s="13">
        <f t="shared" si="84"/>
        <v>9.9999999998544808E-2</v>
      </c>
      <c r="AB663" t="s">
        <v>1224</v>
      </c>
      <c r="AC663">
        <v>633999</v>
      </c>
      <c r="AD663" t="s">
        <v>719</v>
      </c>
      <c r="AI663" s="2">
        <v>45078</v>
      </c>
      <c r="AJ663" t="s">
        <v>444</v>
      </c>
      <c r="AK663" t="s">
        <v>46</v>
      </c>
      <c r="AN663" s="24">
        <f t="shared" si="88"/>
        <v>1</v>
      </c>
      <c r="AP663" t="s">
        <v>2444</v>
      </c>
      <c r="AQ663" s="21">
        <v>45078.949305555558</v>
      </c>
      <c r="AR663" s="20">
        <v>1</v>
      </c>
      <c r="AS663" s="21">
        <v>45078</v>
      </c>
      <c r="AT663" s="21">
        <f t="shared" si="85"/>
        <v>45078.333333333336</v>
      </c>
      <c r="AU663" s="21">
        <f t="shared" si="82"/>
        <v>45078.375</v>
      </c>
      <c r="AV663" s="21">
        <v>45078.669444444444</v>
      </c>
      <c r="AW663" s="1">
        <f t="shared" si="81"/>
        <v>45078.333333333336</v>
      </c>
      <c r="AX663">
        <v>11.680555555554747</v>
      </c>
      <c r="BA663">
        <f t="shared" si="86"/>
        <v>4.1666666666666664E-2</v>
      </c>
      <c r="BB663">
        <v>1</v>
      </c>
      <c r="BC663">
        <f t="shared" si="87"/>
        <v>10000</v>
      </c>
    </row>
    <row r="664" spans="1:55" x14ac:dyDescent="0.25">
      <c r="A664">
        <v>51752</v>
      </c>
      <c r="B664" t="s">
        <v>35</v>
      </c>
      <c r="C664" t="s">
        <v>36</v>
      </c>
      <c r="E664" t="str">
        <f t="shared" si="83"/>
        <v>RE-</v>
      </c>
      <c r="F664" t="s">
        <v>20</v>
      </c>
      <c r="G664" t="s">
        <v>37</v>
      </c>
      <c r="H664" t="s">
        <v>2089</v>
      </c>
      <c r="I664" t="s">
        <v>39</v>
      </c>
      <c r="J664" t="s">
        <v>100</v>
      </c>
      <c r="K664" s="1">
        <v>45183.993750000001</v>
      </c>
      <c r="L664" t="s">
        <v>41</v>
      </c>
      <c r="N664" s="2">
        <v>45183</v>
      </c>
      <c r="O664" s="2">
        <v>45183</v>
      </c>
      <c r="P664">
        <v>1</v>
      </c>
      <c r="Q664">
        <v>1</v>
      </c>
      <c r="R664">
        <v>1</v>
      </c>
      <c r="S664">
        <v>1</v>
      </c>
      <c r="T664">
        <v>100</v>
      </c>
      <c r="U664" s="1">
        <v>45183.867361111108</v>
      </c>
      <c r="V664" s="1">
        <v>45183.993750000001</v>
      </c>
      <c r="W664" t="s">
        <v>100</v>
      </c>
      <c r="Z664" s="13">
        <f t="shared" si="84"/>
        <v>0.12638888889341615</v>
      </c>
      <c r="AB664" t="s">
        <v>1333</v>
      </c>
      <c r="AC664">
        <v>633794</v>
      </c>
      <c r="AD664" t="s">
        <v>1334</v>
      </c>
      <c r="AI664" s="2">
        <v>45183</v>
      </c>
      <c r="AJ664" t="s">
        <v>1334</v>
      </c>
      <c r="AK664" t="s">
        <v>46</v>
      </c>
      <c r="AN664" s="24">
        <f t="shared" si="88"/>
        <v>1</v>
      </c>
      <c r="AP664" t="s">
        <v>2444</v>
      </c>
      <c r="AQ664" s="21">
        <v>45078.902083333334</v>
      </c>
      <c r="AR664" s="20">
        <v>1</v>
      </c>
      <c r="AS664" s="21">
        <v>45183</v>
      </c>
      <c r="AT664" s="21">
        <f t="shared" si="85"/>
        <v>45183.333333333336</v>
      </c>
      <c r="AU664" s="21">
        <f t="shared" si="82"/>
        <v>45183.375</v>
      </c>
      <c r="AV664" s="21">
        <v>45183.993750000001</v>
      </c>
      <c r="AW664" s="1">
        <f t="shared" si="81"/>
        <v>45183.333333333336</v>
      </c>
      <c r="AX664">
        <v>11.69999999999709</v>
      </c>
      <c r="BA664">
        <f t="shared" si="86"/>
        <v>4.1666666666666664E-2</v>
      </c>
      <c r="BB664">
        <v>1</v>
      </c>
      <c r="BC664">
        <f t="shared" si="87"/>
        <v>10000</v>
      </c>
    </row>
    <row r="665" spans="1:55" x14ac:dyDescent="0.25">
      <c r="A665">
        <v>55902</v>
      </c>
      <c r="B665" t="s">
        <v>35</v>
      </c>
      <c r="C665" t="s">
        <v>36</v>
      </c>
      <c r="E665" t="str">
        <f t="shared" si="83"/>
        <v>RE-</v>
      </c>
      <c r="F665" t="s">
        <v>20</v>
      </c>
      <c r="G665" t="s">
        <v>37</v>
      </c>
      <c r="H665" t="s">
        <v>2337</v>
      </c>
      <c r="I665" t="s">
        <v>39</v>
      </c>
      <c r="J665" t="s">
        <v>100</v>
      </c>
      <c r="K665" s="1">
        <v>45275.507638888892</v>
      </c>
      <c r="L665" t="s">
        <v>41</v>
      </c>
      <c r="N665" s="2">
        <v>45275</v>
      </c>
      <c r="O665" s="2">
        <v>45275</v>
      </c>
      <c r="P665">
        <v>1</v>
      </c>
      <c r="Q665">
        <v>1</v>
      </c>
      <c r="R665">
        <v>1</v>
      </c>
      <c r="S665">
        <v>1</v>
      </c>
      <c r="T665">
        <v>100</v>
      </c>
      <c r="U665" s="1">
        <v>45275.379166666666</v>
      </c>
      <c r="V665" s="1">
        <v>45275.507638888892</v>
      </c>
      <c r="W665" t="s">
        <v>100</v>
      </c>
      <c r="Z665" s="13">
        <f t="shared" si="84"/>
        <v>0.12847222222626442</v>
      </c>
      <c r="AB665" t="s">
        <v>418</v>
      </c>
      <c r="AC665">
        <v>633744</v>
      </c>
      <c r="AD665" t="s">
        <v>2338</v>
      </c>
      <c r="AI665" s="2">
        <v>45275</v>
      </c>
      <c r="AJ665" t="s">
        <v>123</v>
      </c>
      <c r="AK665" t="s">
        <v>46</v>
      </c>
      <c r="AN665" s="24">
        <f t="shared" si="88"/>
        <v>1</v>
      </c>
      <c r="AP665" t="s">
        <v>2441</v>
      </c>
      <c r="AQ665" s="21">
        <v>45113.793055555558</v>
      </c>
      <c r="AR665" s="20">
        <v>1</v>
      </c>
      <c r="AS665" s="21">
        <v>45275</v>
      </c>
      <c r="AT665" s="21">
        <f t="shared" si="85"/>
        <v>45275.333333333336</v>
      </c>
      <c r="AU665" s="21">
        <f t="shared" si="82"/>
        <v>45275.375</v>
      </c>
      <c r="AV665" s="21">
        <v>45275.507638888892</v>
      </c>
      <c r="AW665" s="1">
        <f t="shared" si="81"/>
        <v>45275.333333333336</v>
      </c>
      <c r="AX665">
        <v>11.735416666662786</v>
      </c>
      <c r="BA665">
        <f t="shared" si="86"/>
        <v>4.1666666666666664E-2</v>
      </c>
      <c r="BB665">
        <v>1</v>
      </c>
      <c r="BC665">
        <f t="shared" si="87"/>
        <v>10000</v>
      </c>
    </row>
    <row r="666" spans="1:55" x14ac:dyDescent="0.25">
      <c r="A666">
        <v>42084</v>
      </c>
      <c r="B666" t="s">
        <v>35</v>
      </c>
      <c r="C666" t="s">
        <v>36</v>
      </c>
      <c r="E666" t="str">
        <f t="shared" si="83"/>
        <v>EM-</v>
      </c>
      <c r="F666" t="s">
        <v>20</v>
      </c>
      <c r="G666" t="s">
        <v>51</v>
      </c>
      <c r="H666" t="s">
        <v>478</v>
      </c>
      <c r="I666" t="s">
        <v>334</v>
      </c>
      <c r="J666" t="s">
        <v>334</v>
      </c>
      <c r="K666" s="1">
        <v>44998.6</v>
      </c>
      <c r="N666" s="2">
        <v>44995</v>
      </c>
      <c r="O666" s="2">
        <v>44995</v>
      </c>
      <c r="P666">
        <v>1</v>
      </c>
      <c r="Q666">
        <v>1</v>
      </c>
      <c r="R666">
        <v>1</v>
      </c>
      <c r="S666">
        <v>1</v>
      </c>
      <c r="T666">
        <v>100</v>
      </c>
      <c r="U666" s="1">
        <v>44998.448611111111</v>
      </c>
      <c r="V666" s="1">
        <v>44998.6</v>
      </c>
      <c r="W666" t="s">
        <v>334</v>
      </c>
      <c r="Z666" s="13">
        <f t="shared" si="84"/>
        <v>0.15138888888759539</v>
      </c>
      <c r="AB666" t="s">
        <v>479</v>
      </c>
      <c r="AD666" t="s">
        <v>480</v>
      </c>
      <c r="AI666" s="2">
        <v>44995</v>
      </c>
      <c r="AJ666" t="s">
        <v>480</v>
      </c>
      <c r="AK666" t="s">
        <v>46</v>
      </c>
      <c r="AN666" s="24">
        <f t="shared" si="88"/>
        <v>1</v>
      </c>
      <c r="AP666" t="s">
        <v>2443</v>
      </c>
      <c r="AQ666" s="21">
        <v>45009.632638888892</v>
      </c>
      <c r="AR666" s="20">
        <v>1</v>
      </c>
      <c r="AS666" s="21">
        <v>44995</v>
      </c>
      <c r="AT666" s="21">
        <f t="shared" si="85"/>
        <v>44995.333333333336</v>
      </c>
      <c r="AU666" s="21">
        <f t="shared" si="82"/>
        <v>44995.375</v>
      </c>
      <c r="AV666" s="21">
        <v>44998.6</v>
      </c>
      <c r="AW666" s="1">
        <f t="shared" si="81"/>
        <v>44995.333333333336</v>
      </c>
      <c r="AX666">
        <v>11.806944444440887</v>
      </c>
      <c r="BA666">
        <f t="shared" si="86"/>
        <v>4.1666666666666664E-2</v>
      </c>
      <c r="BB666">
        <v>1</v>
      </c>
      <c r="BC666">
        <f t="shared" si="87"/>
        <v>10000</v>
      </c>
    </row>
    <row r="667" spans="1:55" x14ac:dyDescent="0.25">
      <c r="A667">
        <v>55678</v>
      </c>
      <c r="B667" t="s">
        <v>35</v>
      </c>
      <c r="C667" t="s">
        <v>36</v>
      </c>
      <c r="E667" t="str">
        <f t="shared" si="83"/>
        <v>RE-</v>
      </c>
      <c r="F667" t="s">
        <v>20</v>
      </c>
      <c r="G667" t="s">
        <v>51</v>
      </c>
      <c r="H667" t="s">
        <v>2325</v>
      </c>
      <c r="I667" t="s">
        <v>39</v>
      </c>
      <c r="J667" t="s">
        <v>239</v>
      </c>
      <c r="K667" s="1">
        <v>45268.649305555555</v>
      </c>
      <c r="L667" t="s">
        <v>41</v>
      </c>
      <c r="N667" s="2">
        <v>45268</v>
      </c>
      <c r="O667" s="2">
        <v>45268</v>
      </c>
      <c r="R667">
        <v>1</v>
      </c>
      <c r="S667">
        <v>1</v>
      </c>
      <c r="T667">
        <v>100</v>
      </c>
      <c r="U667" s="1">
        <v>45268.486111111109</v>
      </c>
      <c r="V667" s="1">
        <v>45268.649305555555</v>
      </c>
      <c r="W667" t="s">
        <v>239</v>
      </c>
      <c r="Z667" s="13">
        <f t="shared" si="84"/>
        <v>0.16319444444525288</v>
      </c>
      <c r="AB667" t="s">
        <v>234</v>
      </c>
      <c r="AC667">
        <v>633413</v>
      </c>
      <c r="AD667" t="s">
        <v>80</v>
      </c>
      <c r="AI667" s="2">
        <v>45268</v>
      </c>
      <c r="AJ667" t="s">
        <v>123</v>
      </c>
      <c r="AK667" t="s">
        <v>46</v>
      </c>
      <c r="AN667" s="24">
        <f t="shared" si="88"/>
        <v>1</v>
      </c>
      <c r="AP667" t="s">
        <v>2443</v>
      </c>
      <c r="AQ667" s="21">
        <v>45028.677083333336</v>
      </c>
      <c r="AR667" s="20">
        <v>1</v>
      </c>
      <c r="AS667" s="21">
        <v>45268</v>
      </c>
      <c r="AT667" s="21">
        <f t="shared" si="85"/>
        <v>45268.333333333336</v>
      </c>
      <c r="AU667" s="21">
        <f t="shared" si="82"/>
        <v>45268.375</v>
      </c>
      <c r="AV667" s="21">
        <v>45268.649305555555</v>
      </c>
      <c r="AW667" s="1">
        <f t="shared" si="81"/>
        <v>45268.333333333336</v>
      </c>
      <c r="AX667">
        <v>11.809722222220444</v>
      </c>
      <c r="BA667">
        <f t="shared" si="86"/>
        <v>4.1666666666666664E-2</v>
      </c>
      <c r="BB667">
        <v>1</v>
      </c>
      <c r="BC667">
        <f t="shared" si="87"/>
        <v>10000</v>
      </c>
    </row>
    <row r="668" spans="1:55" x14ac:dyDescent="0.25">
      <c r="A668">
        <v>41512</v>
      </c>
      <c r="B668" t="s">
        <v>35</v>
      </c>
      <c r="C668" t="s">
        <v>36</v>
      </c>
      <c r="E668" t="str">
        <f t="shared" si="83"/>
        <v>EM-</v>
      </c>
      <c r="F668" t="s">
        <v>20</v>
      </c>
      <c r="G668" t="s">
        <v>51</v>
      </c>
      <c r="H668" t="s">
        <v>424</v>
      </c>
      <c r="I668" t="s">
        <v>39</v>
      </c>
      <c r="J668" t="s">
        <v>396</v>
      </c>
      <c r="K668" s="1">
        <v>44985.786111111112</v>
      </c>
      <c r="L668" t="s">
        <v>41</v>
      </c>
      <c r="N668" s="2">
        <v>44985</v>
      </c>
      <c r="O668" s="2">
        <v>44985</v>
      </c>
      <c r="R668">
        <v>1</v>
      </c>
      <c r="S668">
        <v>1</v>
      </c>
      <c r="T668">
        <v>100</v>
      </c>
      <c r="U668" s="1">
        <v>44985.605555555558</v>
      </c>
      <c r="V668" s="1">
        <v>44985.786111111112</v>
      </c>
      <c r="W668" t="s">
        <v>397</v>
      </c>
      <c r="Z668" s="13">
        <f t="shared" si="84"/>
        <v>0.18055555555474712</v>
      </c>
      <c r="AB668" t="s">
        <v>133</v>
      </c>
      <c r="AC668">
        <v>633497</v>
      </c>
      <c r="AD668" t="s">
        <v>135</v>
      </c>
      <c r="AI668" s="2">
        <v>44985</v>
      </c>
      <c r="AJ668" t="s">
        <v>81</v>
      </c>
      <c r="AK668" t="s">
        <v>46</v>
      </c>
      <c r="AN668" s="24">
        <f t="shared" si="88"/>
        <v>1</v>
      </c>
      <c r="AP668" t="s">
        <v>2444</v>
      </c>
      <c r="AQ668" s="21">
        <v>45043.439583333333</v>
      </c>
      <c r="AR668" s="20">
        <v>1</v>
      </c>
      <c r="AS668" s="21">
        <v>44985</v>
      </c>
      <c r="AT668" s="21">
        <f t="shared" si="85"/>
        <v>44985.333333333336</v>
      </c>
      <c r="AU668" s="21">
        <f t="shared" si="82"/>
        <v>44985.375</v>
      </c>
      <c r="AV668" s="21">
        <v>44985.786111111112</v>
      </c>
      <c r="AW668" s="1">
        <f t="shared" si="81"/>
        <v>44985.333333333336</v>
      </c>
      <c r="AX668">
        <v>11.848611111112405</v>
      </c>
      <c r="BA668">
        <f t="shared" si="86"/>
        <v>4.1666666666666664E-2</v>
      </c>
      <c r="BB668">
        <v>1</v>
      </c>
      <c r="BC668">
        <f t="shared" si="87"/>
        <v>10000</v>
      </c>
    </row>
    <row r="669" spans="1:55" x14ac:dyDescent="0.25">
      <c r="A669">
        <v>45632</v>
      </c>
      <c r="B669" t="s">
        <v>35</v>
      </c>
      <c r="C669" t="s">
        <v>36</v>
      </c>
      <c r="E669" t="str">
        <f t="shared" si="83"/>
        <v>RE-</v>
      </c>
      <c r="F669" t="s">
        <v>20</v>
      </c>
      <c r="G669" t="s">
        <v>47</v>
      </c>
      <c r="H669" t="s">
        <v>1295</v>
      </c>
      <c r="I669" t="s">
        <v>39</v>
      </c>
      <c r="J669" t="s">
        <v>179</v>
      </c>
      <c r="K669" s="1">
        <v>45070.048611111109</v>
      </c>
      <c r="L669" t="s">
        <v>41</v>
      </c>
      <c r="N669" s="2">
        <v>45069</v>
      </c>
      <c r="O669" s="2">
        <v>45069</v>
      </c>
      <c r="P669">
        <v>1</v>
      </c>
      <c r="Q669">
        <v>1</v>
      </c>
      <c r="R669">
        <v>1</v>
      </c>
      <c r="S669">
        <v>1</v>
      </c>
      <c r="T669">
        <v>100</v>
      </c>
      <c r="U669" s="1">
        <v>45069.838194444441</v>
      </c>
      <c r="V669" s="1">
        <v>45070.048611111109</v>
      </c>
      <c r="W669" t="s">
        <v>100</v>
      </c>
      <c r="Z669" s="13">
        <f t="shared" si="84"/>
        <v>0.21041666666860692</v>
      </c>
      <c r="AB669" t="s">
        <v>1296</v>
      </c>
      <c r="AC669" t="s">
        <v>54</v>
      </c>
      <c r="AD669" t="s">
        <v>72</v>
      </c>
      <c r="AF669" t="s">
        <v>239</v>
      </c>
      <c r="AI669" s="2">
        <v>45069</v>
      </c>
      <c r="AJ669" t="s">
        <v>73</v>
      </c>
      <c r="AK669" t="s">
        <v>46</v>
      </c>
      <c r="AN669" s="24">
        <f t="shared" si="88"/>
        <v>1</v>
      </c>
      <c r="AP669" t="s">
        <v>2444</v>
      </c>
      <c r="AQ669" s="21">
        <v>45174.530555555553</v>
      </c>
      <c r="AR669" s="20">
        <v>1</v>
      </c>
      <c r="AS669" s="21">
        <v>45069</v>
      </c>
      <c r="AT669" s="21">
        <f t="shared" si="85"/>
        <v>45069.333333333336</v>
      </c>
      <c r="AU669" s="21">
        <f t="shared" si="82"/>
        <v>45069.375</v>
      </c>
      <c r="AV669" s="21">
        <v>45070.048611111109</v>
      </c>
      <c r="AW669" s="1">
        <f t="shared" si="81"/>
        <v>45069.333333333336</v>
      </c>
      <c r="AX669">
        <v>11.890972222223354</v>
      </c>
      <c r="BA669">
        <f t="shared" si="86"/>
        <v>4.1666666666666664E-2</v>
      </c>
      <c r="BB669">
        <v>1</v>
      </c>
      <c r="BC669">
        <f t="shared" si="87"/>
        <v>10000</v>
      </c>
    </row>
    <row r="670" spans="1:55" x14ac:dyDescent="0.25">
      <c r="A670">
        <v>45328</v>
      </c>
      <c r="B670" t="s">
        <v>35</v>
      </c>
      <c r="C670" t="s">
        <v>36</v>
      </c>
      <c r="E670" t="str">
        <f t="shared" si="83"/>
        <v>RE-</v>
      </c>
      <c r="F670" t="s">
        <v>20</v>
      </c>
      <c r="G670" t="s">
        <v>37</v>
      </c>
      <c r="H670" t="s">
        <v>1243</v>
      </c>
      <c r="I670" t="s">
        <v>39</v>
      </c>
      <c r="J670" t="s">
        <v>179</v>
      </c>
      <c r="K670" s="1">
        <v>45064.03402777778</v>
      </c>
      <c r="L670" t="s">
        <v>41</v>
      </c>
      <c r="N670" s="2">
        <v>45063</v>
      </c>
      <c r="O670" s="2">
        <v>45063</v>
      </c>
      <c r="P670">
        <v>1</v>
      </c>
      <c r="Q670">
        <v>1</v>
      </c>
      <c r="R670">
        <v>1</v>
      </c>
      <c r="S670">
        <v>1</v>
      </c>
      <c r="T670">
        <v>100</v>
      </c>
      <c r="U670" s="1">
        <v>45063.808333333334</v>
      </c>
      <c r="V670" s="1">
        <v>45064.03402777778</v>
      </c>
      <c r="W670" t="s">
        <v>100</v>
      </c>
      <c r="Z670" s="13">
        <f t="shared" si="84"/>
        <v>0.22569444444525288</v>
      </c>
      <c r="AB670" t="s">
        <v>1244</v>
      </c>
      <c r="AC670">
        <v>633800</v>
      </c>
      <c r="AD670" t="s">
        <v>80</v>
      </c>
      <c r="AI670" s="2">
        <v>45063</v>
      </c>
      <c r="AJ670" t="s">
        <v>93</v>
      </c>
      <c r="AK670" t="s">
        <v>46</v>
      </c>
      <c r="AN670" s="24">
        <f t="shared" si="88"/>
        <v>1</v>
      </c>
      <c r="AP670" t="s">
        <v>2444</v>
      </c>
      <c r="AQ670" s="21">
        <v>45197.525000000001</v>
      </c>
      <c r="AR670" s="20">
        <v>1</v>
      </c>
      <c r="AS670" s="21">
        <v>45063</v>
      </c>
      <c r="AT670" s="21">
        <f t="shared" si="85"/>
        <v>45063.333333333336</v>
      </c>
      <c r="AU670" s="21">
        <f t="shared" si="82"/>
        <v>45063.375</v>
      </c>
      <c r="AV670" s="21">
        <v>45064.03402777778</v>
      </c>
      <c r="AW670" s="1">
        <f t="shared" si="81"/>
        <v>45063.333333333336</v>
      </c>
      <c r="AX670">
        <v>11.965972222220444</v>
      </c>
      <c r="BA670">
        <f t="shared" si="86"/>
        <v>4.1666666666666664E-2</v>
      </c>
      <c r="BB670">
        <v>1</v>
      </c>
      <c r="BC670">
        <f t="shared" si="87"/>
        <v>10000</v>
      </c>
    </row>
    <row r="671" spans="1:55" x14ac:dyDescent="0.25">
      <c r="A671">
        <v>47101</v>
      </c>
      <c r="B671" t="s">
        <v>35</v>
      </c>
      <c r="C671" t="s">
        <v>36</v>
      </c>
      <c r="E671" t="str">
        <f t="shared" si="83"/>
        <v>EM-</v>
      </c>
      <c r="F671" t="s">
        <v>20</v>
      </c>
      <c r="G671" t="s">
        <v>51</v>
      </c>
      <c r="H671" t="s">
        <v>1588</v>
      </c>
      <c r="I671" t="s">
        <v>39</v>
      </c>
      <c r="J671" t="s">
        <v>334</v>
      </c>
      <c r="K671" s="1">
        <v>45100.779861111114</v>
      </c>
      <c r="L671" t="s">
        <v>41</v>
      </c>
      <c r="N671" s="2">
        <v>45100</v>
      </c>
      <c r="O671" s="2">
        <v>45100</v>
      </c>
      <c r="P671">
        <v>2</v>
      </c>
      <c r="Q671">
        <v>2</v>
      </c>
      <c r="R671">
        <v>1</v>
      </c>
      <c r="S671">
        <v>1</v>
      </c>
      <c r="T671">
        <v>100</v>
      </c>
      <c r="U671" s="1">
        <v>45100.54583333333</v>
      </c>
      <c r="V671" s="1">
        <v>45100.779861111114</v>
      </c>
      <c r="W671" t="s">
        <v>334</v>
      </c>
      <c r="Z671" s="13">
        <f t="shared" si="84"/>
        <v>0.23402777778392192</v>
      </c>
      <c r="AB671" t="s">
        <v>1589</v>
      </c>
      <c r="AC671">
        <v>633563</v>
      </c>
      <c r="AD671" t="s">
        <v>154</v>
      </c>
      <c r="AI671" s="2">
        <v>45100</v>
      </c>
      <c r="AJ671" t="s">
        <v>154</v>
      </c>
      <c r="AK671" t="s">
        <v>46</v>
      </c>
      <c r="AN671" s="24">
        <f t="shared" si="88"/>
        <v>1</v>
      </c>
      <c r="AP671" t="s">
        <v>2444</v>
      </c>
      <c r="AQ671" s="21">
        <v>45142.466666666667</v>
      </c>
      <c r="AR671" s="20">
        <v>1</v>
      </c>
      <c r="AS671" s="21">
        <v>45100</v>
      </c>
      <c r="AT671" s="21">
        <f t="shared" si="85"/>
        <v>45100.333333333336</v>
      </c>
      <c r="AU671" s="21">
        <f t="shared" si="82"/>
        <v>45100.375</v>
      </c>
      <c r="AV671" s="21">
        <v>45100.779861111114</v>
      </c>
      <c r="AW671" s="1">
        <f t="shared" si="81"/>
        <v>45100.333333333336</v>
      </c>
      <c r="AX671">
        <v>11.972222222218988</v>
      </c>
      <c r="BA671">
        <f t="shared" si="86"/>
        <v>4.1666666666666664E-2</v>
      </c>
      <c r="BB671">
        <v>1</v>
      </c>
      <c r="BC671">
        <f t="shared" si="87"/>
        <v>10000</v>
      </c>
    </row>
    <row r="672" spans="1:55" x14ac:dyDescent="0.25">
      <c r="A672">
        <v>45324</v>
      </c>
      <c r="B672" t="s">
        <v>35</v>
      </c>
      <c r="C672" t="s">
        <v>36</v>
      </c>
      <c r="E672" t="str">
        <f t="shared" si="83"/>
        <v>RE-</v>
      </c>
      <c r="F672" t="s">
        <v>20</v>
      </c>
      <c r="G672" t="s">
        <v>37</v>
      </c>
      <c r="H672" t="s">
        <v>1240</v>
      </c>
      <c r="I672" t="s">
        <v>39</v>
      </c>
      <c r="J672" t="s">
        <v>297</v>
      </c>
      <c r="K672" s="1">
        <v>45064.033333333333</v>
      </c>
      <c r="L672" t="s">
        <v>41</v>
      </c>
      <c r="N672" s="2">
        <v>45063</v>
      </c>
      <c r="O672" s="2">
        <v>45063</v>
      </c>
      <c r="P672">
        <v>1</v>
      </c>
      <c r="Q672">
        <v>1</v>
      </c>
      <c r="R672">
        <v>1</v>
      </c>
      <c r="S672">
        <v>1</v>
      </c>
      <c r="T672">
        <v>100</v>
      </c>
      <c r="U672" s="1">
        <v>45063.79583333333</v>
      </c>
      <c r="V672" s="1">
        <v>45064.033333333333</v>
      </c>
      <c r="W672" t="s">
        <v>100</v>
      </c>
      <c r="Z672" s="13">
        <f t="shared" si="84"/>
        <v>0.23750000000291038</v>
      </c>
      <c r="AB672" t="s">
        <v>740</v>
      </c>
      <c r="AC672">
        <v>633528</v>
      </c>
      <c r="AI672" s="2">
        <v>45063</v>
      </c>
      <c r="AJ672" t="s">
        <v>741</v>
      </c>
      <c r="AK672" t="s">
        <v>46</v>
      </c>
      <c r="AN672" s="24">
        <f t="shared" si="88"/>
        <v>1</v>
      </c>
      <c r="AP672" t="s">
        <v>2442</v>
      </c>
      <c r="AQ672" s="21">
        <v>45289.434027777781</v>
      </c>
      <c r="AR672" s="20">
        <v>1</v>
      </c>
      <c r="AS672" s="21">
        <v>45063</v>
      </c>
      <c r="AT672" s="21">
        <f t="shared" si="85"/>
        <v>45063.333333333336</v>
      </c>
      <c r="AU672" s="21">
        <f t="shared" si="82"/>
        <v>45063.375</v>
      </c>
      <c r="AV672" s="21">
        <v>45064.033333333333</v>
      </c>
      <c r="AW672" s="1">
        <f t="shared" si="81"/>
        <v>45063.333333333336</v>
      </c>
      <c r="AX672">
        <v>11.972222222218988</v>
      </c>
      <c r="BA672">
        <f t="shared" si="86"/>
        <v>4.1666666666666664E-2</v>
      </c>
      <c r="BB672">
        <v>1</v>
      </c>
      <c r="BC672">
        <f t="shared" si="87"/>
        <v>10000</v>
      </c>
    </row>
    <row r="673" spans="1:55" x14ac:dyDescent="0.25">
      <c r="A673">
        <v>43733</v>
      </c>
      <c r="B673" t="s">
        <v>35</v>
      </c>
      <c r="C673" t="s">
        <v>36</v>
      </c>
      <c r="E673" t="str">
        <f t="shared" si="83"/>
        <v>RE-</v>
      </c>
      <c r="F673" t="s">
        <v>20</v>
      </c>
      <c r="G673" t="s">
        <v>51</v>
      </c>
      <c r="H673" t="s">
        <v>1013</v>
      </c>
      <c r="I673" t="s">
        <v>39</v>
      </c>
      <c r="J673" t="s">
        <v>100</v>
      </c>
      <c r="K673" s="1">
        <v>45030.945138888892</v>
      </c>
      <c r="L673" t="s">
        <v>41</v>
      </c>
      <c r="N673" s="2">
        <v>45030</v>
      </c>
      <c r="O673" s="2">
        <v>45030</v>
      </c>
      <c r="P673">
        <v>1</v>
      </c>
      <c r="Q673">
        <v>1</v>
      </c>
      <c r="R673">
        <v>1</v>
      </c>
      <c r="S673">
        <v>1</v>
      </c>
      <c r="T673">
        <v>100</v>
      </c>
      <c r="U673" s="1">
        <v>45030.688194444447</v>
      </c>
      <c r="V673" s="1">
        <v>45030.945138888892</v>
      </c>
      <c r="W673" t="s">
        <v>100</v>
      </c>
      <c r="Z673" s="13">
        <f t="shared" si="84"/>
        <v>0.25694444444525288</v>
      </c>
      <c r="AB673" t="s">
        <v>1014</v>
      </c>
      <c r="AC673">
        <v>633631</v>
      </c>
      <c r="AD673" t="s">
        <v>1015</v>
      </c>
      <c r="AF673" t="s">
        <v>297</v>
      </c>
      <c r="AI673" s="2">
        <v>45030</v>
      </c>
      <c r="AJ673" t="s">
        <v>956</v>
      </c>
      <c r="AK673" t="s">
        <v>46</v>
      </c>
      <c r="AN673" s="24">
        <f t="shared" si="88"/>
        <v>1</v>
      </c>
      <c r="AP673" t="s">
        <v>2444</v>
      </c>
      <c r="AQ673" s="21">
        <v>44999.427777777775</v>
      </c>
      <c r="AR673" s="20">
        <v>1</v>
      </c>
      <c r="AS673" s="21">
        <v>45030</v>
      </c>
      <c r="AT673" s="21">
        <f t="shared" si="85"/>
        <v>45030.333333333336</v>
      </c>
      <c r="AU673" s="21">
        <f t="shared" si="82"/>
        <v>45030.375</v>
      </c>
      <c r="AV673" s="21">
        <v>45030.945138888892</v>
      </c>
      <c r="AW673" s="1">
        <f t="shared" si="81"/>
        <v>45030.333333333336</v>
      </c>
      <c r="AX673">
        <v>11.982638888890506</v>
      </c>
      <c r="BA673">
        <f t="shared" si="86"/>
        <v>4.1666666666666664E-2</v>
      </c>
      <c r="BB673">
        <v>1</v>
      </c>
      <c r="BC673">
        <f t="shared" si="87"/>
        <v>10000</v>
      </c>
    </row>
    <row r="674" spans="1:55" x14ac:dyDescent="0.25">
      <c r="A674">
        <v>45468</v>
      </c>
      <c r="B674" t="s">
        <v>35</v>
      </c>
      <c r="C674" t="s">
        <v>36</v>
      </c>
      <c r="E674" t="str">
        <f t="shared" si="83"/>
        <v>RE-</v>
      </c>
      <c r="F674" t="s">
        <v>20</v>
      </c>
      <c r="G674" t="s">
        <v>37</v>
      </c>
      <c r="H674" t="s">
        <v>1268</v>
      </c>
      <c r="I674" t="s">
        <v>39</v>
      </c>
      <c r="J674" t="s">
        <v>179</v>
      </c>
      <c r="K674" s="1">
        <v>45065.880555555559</v>
      </c>
      <c r="L674" t="s">
        <v>41</v>
      </c>
      <c r="N674" s="2">
        <v>45065</v>
      </c>
      <c r="O674" s="2">
        <v>45065</v>
      </c>
      <c r="P674">
        <v>1</v>
      </c>
      <c r="Q674">
        <v>1</v>
      </c>
      <c r="R674">
        <v>1</v>
      </c>
      <c r="S674">
        <v>1</v>
      </c>
      <c r="T674">
        <v>100</v>
      </c>
      <c r="U674" s="1">
        <v>45065.598611111112</v>
      </c>
      <c r="V674" s="1">
        <v>45065.880555555559</v>
      </c>
      <c r="W674" t="s">
        <v>100</v>
      </c>
      <c r="Z674" s="13">
        <f t="shared" si="84"/>
        <v>0.28194444444670808</v>
      </c>
      <c r="AB674" t="s">
        <v>1267</v>
      </c>
      <c r="AC674">
        <v>633432</v>
      </c>
      <c r="AD674" t="s">
        <v>109</v>
      </c>
      <c r="AF674" t="s">
        <v>185</v>
      </c>
      <c r="AI674" s="2">
        <v>45065</v>
      </c>
      <c r="AJ674" t="s">
        <v>110</v>
      </c>
      <c r="AK674" t="s">
        <v>46</v>
      </c>
      <c r="AN674" s="24">
        <f t="shared" si="88"/>
        <v>1</v>
      </c>
      <c r="AP674" t="s">
        <v>2442</v>
      </c>
      <c r="AQ674" s="21">
        <v>44942.716666666667</v>
      </c>
      <c r="AR674" s="20">
        <v>1</v>
      </c>
      <c r="AS674" s="21">
        <v>45065</v>
      </c>
      <c r="AT674" s="21">
        <f t="shared" si="85"/>
        <v>45065.333333333336</v>
      </c>
      <c r="AU674" s="21">
        <f t="shared" si="82"/>
        <v>45065.375</v>
      </c>
      <c r="AV674" s="21">
        <v>45065.880555555559</v>
      </c>
      <c r="AW674" s="1">
        <f t="shared" si="81"/>
        <v>45065.333333333336</v>
      </c>
      <c r="AX674">
        <v>11.986805555556202</v>
      </c>
      <c r="BA674">
        <f t="shared" si="86"/>
        <v>4.1666666666666664E-2</v>
      </c>
      <c r="BB674">
        <v>1</v>
      </c>
      <c r="BC674">
        <f t="shared" si="87"/>
        <v>10000</v>
      </c>
    </row>
    <row r="675" spans="1:55" x14ac:dyDescent="0.25">
      <c r="A675">
        <v>45065</v>
      </c>
      <c r="B675" t="s">
        <v>35</v>
      </c>
      <c r="C675" t="s">
        <v>36</v>
      </c>
      <c r="E675" t="str">
        <f t="shared" si="83"/>
        <v>RE-</v>
      </c>
      <c r="F675" t="s">
        <v>20</v>
      </c>
      <c r="G675" t="s">
        <v>37</v>
      </c>
      <c r="H675" t="s">
        <v>1185</v>
      </c>
      <c r="I675" t="s">
        <v>39</v>
      </c>
      <c r="J675" t="s">
        <v>239</v>
      </c>
      <c r="K675" s="1">
        <v>45058.144444444442</v>
      </c>
      <c r="L675" t="s">
        <v>41</v>
      </c>
      <c r="N675" s="2">
        <v>45057</v>
      </c>
      <c r="O675" s="2">
        <v>45057</v>
      </c>
      <c r="P675">
        <v>1</v>
      </c>
      <c r="Q675">
        <v>1</v>
      </c>
      <c r="R675">
        <v>1</v>
      </c>
      <c r="S675">
        <v>1</v>
      </c>
      <c r="T675">
        <v>100</v>
      </c>
      <c r="U675" s="1">
        <v>45057.815972222219</v>
      </c>
      <c r="V675" s="1">
        <v>45058.144444444442</v>
      </c>
      <c r="W675" t="s">
        <v>100</v>
      </c>
      <c r="Z675" s="13">
        <f t="shared" si="84"/>
        <v>0.32847222222335404</v>
      </c>
      <c r="AB675" t="s">
        <v>357</v>
      </c>
      <c r="AC675">
        <v>633776</v>
      </c>
      <c r="AD675" t="s">
        <v>358</v>
      </c>
      <c r="AF675" t="s">
        <v>185</v>
      </c>
      <c r="AI675" s="2">
        <v>45057</v>
      </c>
      <c r="AJ675" t="s">
        <v>360</v>
      </c>
      <c r="AK675" t="s">
        <v>46</v>
      </c>
      <c r="AN675" s="24">
        <f t="shared" si="88"/>
        <v>1</v>
      </c>
      <c r="AP675" t="s">
        <v>2444</v>
      </c>
      <c r="AQ675" s="21">
        <v>45078.613194444442</v>
      </c>
      <c r="AR675" s="20">
        <v>1</v>
      </c>
      <c r="AS675" s="21">
        <v>45057</v>
      </c>
      <c r="AT675" s="21">
        <f t="shared" si="85"/>
        <v>45057.333333333336</v>
      </c>
      <c r="AU675" s="21">
        <f t="shared" si="82"/>
        <v>45057.375</v>
      </c>
      <c r="AV675" s="21">
        <v>45058.144444444442</v>
      </c>
      <c r="AW675" s="1">
        <f t="shared" si="81"/>
        <v>45057.333333333336</v>
      </c>
      <c r="AX675">
        <v>11.993750000001455</v>
      </c>
      <c r="BA675">
        <f t="shared" si="86"/>
        <v>4.1666666666666664E-2</v>
      </c>
      <c r="BB675">
        <v>1</v>
      </c>
      <c r="BC675">
        <f t="shared" si="87"/>
        <v>10000</v>
      </c>
    </row>
    <row r="676" spans="1:55" x14ac:dyDescent="0.25">
      <c r="A676">
        <v>45064</v>
      </c>
      <c r="B676" t="s">
        <v>35</v>
      </c>
      <c r="C676" t="s">
        <v>36</v>
      </c>
      <c r="E676" t="str">
        <f t="shared" si="83"/>
        <v>RE-</v>
      </c>
      <c r="F676" t="s">
        <v>20</v>
      </c>
      <c r="G676" t="s">
        <v>37</v>
      </c>
      <c r="H676" t="s">
        <v>1183</v>
      </c>
      <c r="I676" t="s">
        <v>39</v>
      </c>
      <c r="J676" t="s">
        <v>185</v>
      </c>
      <c r="K676" s="1">
        <v>45058.145138888889</v>
      </c>
      <c r="L676" t="s">
        <v>41</v>
      </c>
      <c r="N676" s="2">
        <v>45057</v>
      </c>
      <c r="O676" s="2">
        <v>45057</v>
      </c>
      <c r="P676">
        <v>1</v>
      </c>
      <c r="Q676">
        <v>1</v>
      </c>
      <c r="R676">
        <v>1</v>
      </c>
      <c r="S676">
        <v>1</v>
      </c>
      <c r="T676">
        <v>100</v>
      </c>
      <c r="U676" s="1">
        <v>45057.811111111114</v>
      </c>
      <c r="V676" s="1">
        <v>45058.145138888889</v>
      </c>
      <c r="W676" t="s">
        <v>100</v>
      </c>
      <c r="Z676" s="13">
        <f t="shared" si="84"/>
        <v>0.33402777777519077</v>
      </c>
      <c r="AB676" t="s">
        <v>357</v>
      </c>
      <c r="AC676">
        <v>633776</v>
      </c>
      <c r="AD676" t="s">
        <v>1184</v>
      </c>
      <c r="AI676" s="2">
        <v>45057</v>
      </c>
      <c r="AJ676" t="s">
        <v>360</v>
      </c>
      <c r="AK676" t="s">
        <v>46</v>
      </c>
      <c r="AN676" s="24">
        <f t="shared" si="88"/>
        <v>1</v>
      </c>
      <c r="AP676" t="s">
        <v>2441</v>
      </c>
      <c r="AQ676" s="21">
        <v>45100.538194444445</v>
      </c>
      <c r="AR676" s="20">
        <v>1</v>
      </c>
      <c r="AS676" s="21">
        <v>45057</v>
      </c>
      <c r="AT676" s="21">
        <f t="shared" si="85"/>
        <v>45057.333333333336</v>
      </c>
      <c r="AU676" s="21">
        <f t="shared" si="82"/>
        <v>45057.375</v>
      </c>
      <c r="AV676" s="21">
        <v>45058.145138888889</v>
      </c>
      <c r="AW676" s="1">
        <f t="shared" si="81"/>
        <v>45057.333333333336</v>
      </c>
      <c r="AX676">
        <v>12.004861111112405</v>
      </c>
      <c r="BA676">
        <f t="shared" si="86"/>
        <v>4.1666666666666664E-2</v>
      </c>
      <c r="BB676">
        <v>1</v>
      </c>
      <c r="BC676">
        <f t="shared" si="87"/>
        <v>10000</v>
      </c>
    </row>
    <row r="677" spans="1:55" x14ac:dyDescent="0.25">
      <c r="A677">
        <v>45306</v>
      </c>
      <c r="B677" t="s">
        <v>35</v>
      </c>
      <c r="C677" t="s">
        <v>36</v>
      </c>
      <c r="E677" t="str">
        <f t="shared" si="83"/>
        <v>RE-</v>
      </c>
      <c r="F677" t="s">
        <v>20</v>
      </c>
      <c r="G677" t="s">
        <v>37</v>
      </c>
      <c r="H677" t="s">
        <v>1235</v>
      </c>
      <c r="I677" t="s">
        <v>39</v>
      </c>
      <c r="J677" t="s">
        <v>179</v>
      </c>
      <c r="K677" s="1">
        <v>45064.03402777778</v>
      </c>
      <c r="L677" t="s">
        <v>41</v>
      </c>
      <c r="N677" s="2">
        <v>45063</v>
      </c>
      <c r="O677" s="2">
        <v>45063</v>
      </c>
      <c r="P677">
        <v>1</v>
      </c>
      <c r="Q677">
        <v>1</v>
      </c>
      <c r="R677">
        <v>1</v>
      </c>
      <c r="S677">
        <v>1</v>
      </c>
      <c r="T677">
        <v>100</v>
      </c>
      <c r="U677" s="1">
        <v>45063.643055555556</v>
      </c>
      <c r="V677" s="1">
        <v>45064.03402777778</v>
      </c>
      <c r="W677" t="s">
        <v>100</v>
      </c>
      <c r="Z677" s="13">
        <f t="shared" si="84"/>
        <v>0.39097222222335404</v>
      </c>
      <c r="AB677" t="s">
        <v>258</v>
      </c>
      <c r="AC677">
        <v>633769</v>
      </c>
      <c r="AD677" t="s">
        <v>1236</v>
      </c>
      <c r="AF677" t="s">
        <v>239</v>
      </c>
      <c r="AI677" s="2">
        <v>45063</v>
      </c>
      <c r="AJ677" t="s">
        <v>259</v>
      </c>
      <c r="AK677" t="s">
        <v>46</v>
      </c>
      <c r="AN677" s="24">
        <f t="shared" si="88"/>
        <v>1</v>
      </c>
      <c r="AP677" t="s">
        <v>2441</v>
      </c>
      <c r="AQ677" s="21">
        <v>45152.679166666669</v>
      </c>
      <c r="AR677" s="20">
        <v>1</v>
      </c>
      <c r="AS677" s="21">
        <v>45063</v>
      </c>
      <c r="AT677" s="21">
        <f t="shared" si="85"/>
        <v>45063.333333333336</v>
      </c>
      <c r="AU677" s="21">
        <f t="shared" si="82"/>
        <v>45063.375</v>
      </c>
      <c r="AV677" s="21">
        <v>45064.03402777778</v>
      </c>
      <c r="AW677" s="1">
        <f t="shared" ref="AW677:AW740" si="89">IF(AS677="0",0,AS677+(8*1/24))</f>
        <v>45063.333333333336</v>
      </c>
      <c r="AX677">
        <v>12.005555555551837</v>
      </c>
      <c r="BA677">
        <f t="shared" si="86"/>
        <v>4.1666666666666664E-2</v>
      </c>
      <c r="BB677">
        <v>1</v>
      </c>
      <c r="BC677">
        <f t="shared" si="87"/>
        <v>10000</v>
      </c>
    </row>
    <row r="678" spans="1:55" x14ac:dyDescent="0.25">
      <c r="A678">
        <v>52213</v>
      </c>
      <c r="B678" t="s">
        <v>35</v>
      </c>
      <c r="C678" t="s">
        <v>36</v>
      </c>
      <c r="E678" t="str">
        <f t="shared" si="83"/>
        <v>RE-</v>
      </c>
      <c r="F678" t="s">
        <v>20</v>
      </c>
      <c r="G678" t="s">
        <v>37</v>
      </c>
      <c r="H678" t="s">
        <v>1779</v>
      </c>
      <c r="I678" t="s">
        <v>39</v>
      </c>
      <c r="J678" t="s">
        <v>239</v>
      </c>
      <c r="K678" s="1">
        <v>45196.219444444447</v>
      </c>
      <c r="L678" t="s">
        <v>41</v>
      </c>
      <c r="N678" s="2">
        <v>45195</v>
      </c>
      <c r="O678" s="2">
        <v>45195</v>
      </c>
      <c r="R678">
        <v>1</v>
      </c>
      <c r="S678">
        <v>1</v>
      </c>
      <c r="T678">
        <v>100</v>
      </c>
      <c r="U678" s="1">
        <v>45195.709027777775</v>
      </c>
      <c r="V678" s="1">
        <v>45196.219444444447</v>
      </c>
      <c r="W678" t="s">
        <v>239</v>
      </c>
      <c r="Z678" s="13">
        <f t="shared" si="84"/>
        <v>0.51041666667151731</v>
      </c>
      <c r="AB678" t="s">
        <v>1882</v>
      </c>
      <c r="AC678">
        <v>633494</v>
      </c>
      <c r="AD678" t="s">
        <v>198</v>
      </c>
      <c r="AI678" s="2">
        <v>45195</v>
      </c>
      <c r="AJ678" t="s">
        <v>198</v>
      </c>
      <c r="AK678" t="s">
        <v>46</v>
      </c>
      <c r="AN678" s="24">
        <f t="shared" si="88"/>
        <v>1</v>
      </c>
      <c r="AP678" t="s">
        <v>2442</v>
      </c>
      <c r="AQ678" s="21">
        <v>45107.611805555556</v>
      </c>
      <c r="AR678" s="20">
        <v>1</v>
      </c>
      <c r="AS678" s="21">
        <v>45195</v>
      </c>
      <c r="AT678" s="21">
        <f t="shared" si="85"/>
        <v>45195.333333333336</v>
      </c>
      <c r="AU678" s="21">
        <f t="shared" si="82"/>
        <v>45195.375</v>
      </c>
      <c r="AV678" s="21">
        <v>45196.219444444447</v>
      </c>
      <c r="AW678" s="1">
        <f t="shared" si="89"/>
        <v>45195.333333333336</v>
      </c>
      <c r="AX678">
        <v>12.009027777778101</v>
      </c>
      <c r="BA678">
        <f t="shared" si="86"/>
        <v>4.1666666666666664E-2</v>
      </c>
      <c r="BB678">
        <v>1</v>
      </c>
      <c r="BC678">
        <f t="shared" si="87"/>
        <v>10000</v>
      </c>
    </row>
    <row r="679" spans="1:55" x14ac:dyDescent="0.25">
      <c r="A679">
        <v>45052</v>
      </c>
      <c r="B679" t="s">
        <v>35</v>
      </c>
      <c r="C679" t="s">
        <v>36</v>
      </c>
      <c r="E679" t="str">
        <f t="shared" si="83"/>
        <v>RE-</v>
      </c>
      <c r="F679" t="s">
        <v>20</v>
      </c>
      <c r="G679" t="s">
        <v>51</v>
      </c>
      <c r="H679" t="s">
        <v>1180</v>
      </c>
      <c r="I679" t="s">
        <v>39</v>
      </c>
      <c r="J679" t="s">
        <v>239</v>
      </c>
      <c r="K679" s="1">
        <v>45058.137499999997</v>
      </c>
      <c r="L679" t="s">
        <v>41</v>
      </c>
      <c r="N679" s="2">
        <v>45057</v>
      </c>
      <c r="O679" s="2">
        <v>45057</v>
      </c>
      <c r="P679">
        <v>1</v>
      </c>
      <c r="Q679">
        <v>1</v>
      </c>
      <c r="R679">
        <v>1</v>
      </c>
      <c r="S679">
        <v>1</v>
      </c>
      <c r="T679">
        <v>100</v>
      </c>
      <c r="U679" s="1">
        <v>45057.618055555555</v>
      </c>
      <c r="V679" s="1">
        <v>45058.137499999997</v>
      </c>
      <c r="W679" t="s">
        <v>100</v>
      </c>
      <c r="Z679" s="13">
        <f t="shared" si="84"/>
        <v>0.5194444444423425</v>
      </c>
      <c r="AB679" t="s">
        <v>1167</v>
      </c>
      <c r="AC679" t="s">
        <v>54</v>
      </c>
      <c r="AD679" t="s">
        <v>384</v>
      </c>
      <c r="AI679" s="2">
        <v>45057</v>
      </c>
      <c r="AJ679" t="s">
        <v>384</v>
      </c>
      <c r="AK679" t="s">
        <v>46</v>
      </c>
      <c r="AN679" s="24">
        <f t="shared" si="88"/>
        <v>1</v>
      </c>
      <c r="AP679" t="s">
        <v>2442</v>
      </c>
      <c r="AQ679" s="21">
        <v>45036.620833333334</v>
      </c>
      <c r="AR679" s="20">
        <v>1</v>
      </c>
      <c r="AS679" s="21">
        <v>45057</v>
      </c>
      <c r="AT679" s="21">
        <f t="shared" si="85"/>
        <v>45057.333333333336</v>
      </c>
      <c r="AU679" s="21">
        <f t="shared" si="82"/>
        <v>45057.375</v>
      </c>
      <c r="AV679" s="21">
        <v>45058.137499999997</v>
      </c>
      <c r="AW679" s="1">
        <f t="shared" si="89"/>
        <v>45057.333333333336</v>
      </c>
      <c r="AX679">
        <v>12.046527777776646</v>
      </c>
      <c r="BA679">
        <f t="shared" si="86"/>
        <v>4.1666666666666664E-2</v>
      </c>
      <c r="BB679">
        <v>1</v>
      </c>
      <c r="BC679">
        <f t="shared" si="87"/>
        <v>10000</v>
      </c>
    </row>
    <row r="680" spans="1:55" x14ac:dyDescent="0.25">
      <c r="A680">
        <v>43771</v>
      </c>
      <c r="B680" t="s">
        <v>35</v>
      </c>
      <c r="C680" t="s">
        <v>36</v>
      </c>
      <c r="E680" t="str">
        <f t="shared" si="83"/>
        <v>RE-</v>
      </c>
      <c r="F680" t="s">
        <v>20</v>
      </c>
      <c r="G680" t="s">
        <v>51</v>
      </c>
      <c r="H680" t="s">
        <v>1018</v>
      </c>
      <c r="I680" t="s">
        <v>39</v>
      </c>
      <c r="J680" t="s">
        <v>100</v>
      </c>
      <c r="K680" s="1">
        <v>45033.95416666667</v>
      </c>
      <c r="L680" t="s">
        <v>41</v>
      </c>
      <c r="N680" s="2">
        <v>45033</v>
      </c>
      <c r="O680" s="2">
        <v>45033</v>
      </c>
      <c r="P680">
        <v>1</v>
      </c>
      <c r="Q680">
        <v>1</v>
      </c>
      <c r="R680">
        <v>1</v>
      </c>
      <c r="S680">
        <v>1</v>
      </c>
      <c r="T680">
        <v>100</v>
      </c>
      <c r="U680" s="1">
        <v>45033.426388888889</v>
      </c>
      <c r="V680" s="1">
        <v>45033.95416666667</v>
      </c>
      <c r="W680" t="s">
        <v>100</v>
      </c>
      <c r="Z680" s="13">
        <f t="shared" si="84"/>
        <v>0.52777777778101154</v>
      </c>
      <c r="AB680" t="s">
        <v>65</v>
      </c>
      <c r="AC680" t="s">
        <v>66</v>
      </c>
      <c r="AD680" t="s">
        <v>277</v>
      </c>
      <c r="AI680" s="2">
        <v>45033</v>
      </c>
      <c r="AJ680" t="s">
        <v>69</v>
      </c>
      <c r="AK680" t="s">
        <v>46</v>
      </c>
      <c r="AN680" s="24">
        <f t="shared" si="88"/>
        <v>1</v>
      </c>
      <c r="AP680" t="s">
        <v>2444</v>
      </c>
      <c r="AQ680" s="21">
        <v>45078.550694444442</v>
      </c>
      <c r="AR680" s="20">
        <v>1</v>
      </c>
      <c r="AS680" s="21">
        <v>45033</v>
      </c>
      <c r="AT680" s="21">
        <f t="shared" si="85"/>
        <v>45033.333333333336</v>
      </c>
      <c r="AU680" s="21">
        <f t="shared" si="82"/>
        <v>45033.375</v>
      </c>
      <c r="AV680" s="21">
        <v>45033.95416666667</v>
      </c>
      <c r="AW680" s="1">
        <f t="shared" si="89"/>
        <v>45033.333333333336</v>
      </c>
      <c r="AX680">
        <v>12.050694444449618</v>
      </c>
      <c r="BA680">
        <f t="shared" si="86"/>
        <v>4.1666666666666664E-2</v>
      </c>
      <c r="BB680">
        <v>1</v>
      </c>
      <c r="BC680">
        <f t="shared" si="87"/>
        <v>10000</v>
      </c>
    </row>
    <row r="681" spans="1:55" x14ac:dyDescent="0.25">
      <c r="A681">
        <v>51726</v>
      </c>
      <c r="B681" t="s">
        <v>35</v>
      </c>
      <c r="C681" t="s">
        <v>36</v>
      </c>
      <c r="E681" t="str">
        <f t="shared" si="83"/>
        <v>RE-</v>
      </c>
      <c r="F681" t="s">
        <v>20</v>
      </c>
      <c r="G681" t="s">
        <v>37</v>
      </c>
      <c r="H681" t="s">
        <v>2078</v>
      </c>
      <c r="I681" t="s">
        <v>39</v>
      </c>
      <c r="J681" t="s">
        <v>239</v>
      </c>
      <c r="K681" s="1">
        <v>45184.411805555559</v>
      </c>
      <c r="L681" t="s">
        <v>41</v>
      </c>
      <c r="N681" s="2">
        <v>45183</v>
      </c>
      <c r="O681" s="2">
        <v>45183</v>
      </c>
      <c r="R681">
        <v>1</v>
      </c>
      <c r="S681">
        <v>1</v>
      </c>
      <c r="T681">
        <v>100</v>
      </c>
      <c r="U681" s="1">
        <v>45183.770138888889</v>
      </c>
      <c r="V681" s="1">
        <v>45184.411805555559</v>
      </c>
      <c r="W681" t="s">
        <v>239</v>
      </c>
      <c r="Z681" s="13">
        <f t="shared" si="84"/>
        <v>0.64166666667006211</v>
      </c>
      <c r="AB681" t="s">
        <v>2074</v>
      </c>
      <c r="AC681">
        <v>633168</v>
      </c>
      <c r="AD681" t="s">
        <v>1195</v>
      </c>
      <c r="AI681" s="2">
        <v>45183</v>
      </c>
      <c r="AJ681" t="s">
        <v>2079</v>
      </c>
      <c r="AK681" t="s">
        <v>46</v>
      </c>
      <c r="AN681" s="24">
        <f t="shared" si="88"/>
        <v>1</v>
      </c>
      <c r="AP681" t="s">
        <v>2444</v>
      </c>
      <c r="AQ681" s="21">
        <v>45026.627083333333</v>
      </c>
      <c r="AR681" s="20">
        <v>1</v>
      </c>
      <c r="AS681" s="21">
        <v>45183</v>
      </c>
      <c r="AT681" s="21">
        <f t="shared" si="85"/>
        <v>45183.333333333336</v>
      </c>
      <c r="AU681" s="21">
        <f t="shared" si="82"/>
        <v>45183.375</v>
      </c>
      <c r="AV681" s="21">
        <v>45184.411805555559</v>
      </c>
      <c r="AW681" s="1">
        <f t="shared" si="89"/>
        <v>45183.333333333336</v>
      </c>
      <c r="AX681">
        <v>12.11250000000291</v>
      </c>
      <c r="BA681">
        <f t="shared" si="86"/>
        <v>4.1666666666666664E-2</v>
      </c>
      <c r="BB681">
        <v>1</v>
      </c>
      <c r="BC681">
        <f t="shared" si="87"/>
        <v>10000</v>
      </c>
    </row>
    <row r="682" spans="1:55" x14ac:dyDescent="0.25">
      <c r="A682">
        <v>50099</v>
      </c>
      <c r="B682" t="s">
        <v>35</v>
      </c>
      <c r="C682" t="s">
        <v>36</v>
      </c>
      <c r="E682" t="str">
        <f t="shared" si="83"/>
        <v>RE-</v>
      </c>
      <c r="F682" t="s">
        <v>20</v>
      </c>
      <c r="G682" t="s">
        <v>51</v>
      </c>
      <c r="H682" t="s">
        <v>1935</v>
      </c>
      <c r="I682" t="s">
        <v>39</v>
      </c>
      <c r="J682" t="s">
        <v>100</v>
      </c>
      <c r="K682" s="1">
        <v>45157.05972222222</v>
      </c>
      <c r="L682" t="s">
        <v>41</v>
      </c>
      <c r="N682" s="2">
        <v>45156</v>
      </c>
      <c r="O682" s="2">
        <v>45156</v>
      </c>
      <c r="P682">
        <v>1</v>
      </c>
      <c r="Q682">
        <v>1</v>
      </c>
      <c r="R682">
        <v>1</v>
      </c>
      <c r="S682">
        <v>1</v>
      </c>
      <c r="T682">
        <v>100</v>
      </c>
      <c r="U682" s="1">
        <v>45156.40625</v>
      </c>
      <c r="V682" s="1">
        <v>45157.05972222222</v>
      </c>
      <c r="W682" t="s">
        <v>100</v>
      </c>
      <c r="Z682" s="13">
        <f t="shared" si="84"/>
        <v>0.65347222222044365</v>
      </c>
      <c r="AB682" t="s">
        <v>946</v>
      </c>
      <c r="AC682">
        <v>633359</v>
      </c>
      <c r="AD682" t="s">
        <v>1067</v>
      </c>
      <c r="AI682" s="2">
        <v>45156</v>
      </c>
      <c r="AJ682" t="s">
        <v>198</v>
      </c>
      <c r="AK682" t="s">
        <v>46</v>
      </c>
      <c r="AN682" s="24">
        <f t="shared" si="88"/>
        <v>1</v>
      </c>
      <c r="AP682" t="s">
        <v>2443</v>
      </c>
      <c r="AQ682" s="21">
        <v>44972.456250000003</v>
      </c>
      <c r="AR682" s="20">
        <v>1</v>
      </c>
      <c r="AS682" s="21">
        <v>45156</v>
      </c>
      <c r="AT682" s="21">
        <f t="shared" si="85"/>
        <v>45156.333333333336</v>
      </c>
      <c r="AU682" s="21">
        <f t="shared" si="82"/>
        <v>45156.375</v>
      </c>
      <c r="AV682" s="21">
        <v>45157.05972222222</v>
      </c>
      <c r="AW682" s="1">
        <f t="shared" si="89"/>
        <v>45156.333333333336</v>
      </c>
      <c r="AX682">
        <v>12.153472222220444</v>
      </c>
      <c r="BA682">
        <f t="shared" si="86"/>
        <v>4.1666666666666664E-2</v>
      </c>
      <c r="BB682">
        <v>1</v>
      </c>
      <c r="BC682">
        <f t="shared" si="87"/>
        <v>10000</v>
      </c>
    </row>
    <row r="683" spans="1:55" x14ac:dyDescent="0.25">
      <c r="A683">
        <v>50000</v>
      </c>
      <c r="B683" t="s">
        <v>35</v>
      </c>
      <c r="C683" t="s">
        <v>36</v>
      </c>
      <c r="E683" t="str">
        <f t="shared" si="83"/>
        <v>RE-</v>
      </c>
      <c r="F683" t="s">
        <v>20</v>
      </c>
      <c r="G683" t="s">
        <v>37</v>
      </c>
      <c r="H683" t="s">
        <v>1924</v>
      </c>
      <c r="I683" t="s">
        <v>39</v>
      </c>
      <c r="J683" t="s">
        <v>239</v>
      </c>
      <c r="K683" s="1">
        <v>45155.442361111112</v>
      </c>
      <c r="L683" t="s">
        <v>41</v>
      </c>
      <c r="N683" s="2">
        <v>45154</v>
      </c>
      <c r="O683" s="2">
        <v>45155</v>
      </c>
      <c r="R683">
        <v>1</v>
      </c>
      <c r="S683">
        <v>1</v>
      </c>
      <c r="T683">
        <v>100</v>
      </c>
      <c r="U683" s="1">
        <v>45154.727777777778</v>
      </c>
      <c r="V683" s="1">
        <v>45155.442361111112</v>
      </c>
      <c r="W683" t="s">
        <v>239</v>
      </c>
      <c r="Z683" s="13">
        <f t="shared" si="84"/>
        <v>0.71458333333430346</v>
      </c>
      <c r="AB683" t="s">
        <v>197</v>
      </c>
      <c r="AC683">
        <v>633510</v>
      </c>
      <c r="AD683" t="s">
        <v>198</v>
      </c>
      <c r="AI683" s="2">
        <v>45154</v>
      </c>
      <c r="AJ683" t="s">
        <v>198</v>
      </c>
      <c r="AK683" t="s">
        <v>46</v>
      </c>
      <c r="AN683" s="24">
        <f t="shared" si="88"/>
        <v>1</v>
      </c>
      <c r="AP683" t="s">
        <v>2444</v>
      </c>
      <c r="AQ683" s="21">
        <v>45044.64166666667</v>
      </c>
      <c r="AR683" s="20">
        <v>1</v>
      </c>
      <c r="AS683" s="21">
        <v>45154</v>
      </c>
      <c r="AT683" s="21">
        <f t="shared" si="85"/>
        <v>45154.333333333336</v>
      </c>
      <c r="AU683" s="21">
        <f t="shared" si="82"/>
        <v>45154.375</v>
      </c>
      <c r="AV683" s="21">
        <v>45155.442361111112</v>
      </c>
      <c r="AW683" s="1">
        <f t="shared" si="89"/>
        <v>45154.333333333336</v>
      </c>
      <c r="AX683">
        <v>12.161805555551837</v>
      </c>
      <c r="BA683">
        <f t="shared" si="86"/>
        <v>4.1666666666666664E-2</v>
      </c>
      <c r="BB683">
        <v>1</v>
      </c>
      <c r="BC683">
        <f t="shared" si="87"/>
        <v>10000</v>
      </c>
    </row>
    <row r="684" spans="1:55" x14ac:dyDescent="0.25">
      <c r="A684">
        <v>53536</v>
      </c>
      <c r="B684" t="s">
        <v>35</v>
      </c>
      <c r="C684" t="s">
        <v>36</v>
      </c>
      <c r="E684" t="str">
        <f t="shared" si="83"/>
        <v>RE-</v>
      </c>
      <c r="F684" t="s">
        <v>20</v>
      </c>
      <c r="G684" t="s">
        <v>37</v>
      </c>
      <c r="H684" t="s">
        <v>231</v>
      </c>
      <c r="I684" t="s">
        <v>39</v>
      </c>
      <c r="J684" t="s">
        <v>239</v>
      </c>
      <c r="K684" s="1">
        <v>45223.393750000003</v>
      </c>
      <c r="L684" t="s">
        <v>41</v>
      </c>
      <c r="N684" s="2">
        <v>45223</v>
      </c>
      <c r="O684" s="2">
        <v>45223</v>
      </c>
      <c r="R684">
        <v>1</v>
      </c>
      <c r="S684">
        <v>1</v>
      </c>
      <c r="T684">
        <v>100</v>
      </c>
      <c r="U684" s="1">
        <v>45222.656944444447</v>
      </c>
      <c r="V684" s="1">
        <v>45223.393750000003</v>
      </c>
      <c r="W684" t="s">
        <v>239</v>
      </c>
      <c r="Z684" s="13">
        <f t="shared" si="84"/>
        <v>0.73680555555620231</v>
      </c>
      <c r="AB684" t="s">
        <v>57</v>
      </c>
      <c r="AC684">
        <v>633459</v>
      </c>
      <c r="AD684" t="s">
        <v>43</v>
      </c>
      <c r="AI684" s="2">
        <v>45222</v>
      </c>
      <c r="AJ684" t="s">
        <v>43</v>
      </c>
      <c r="AK684" t="s">
        <v>46</v>
      </c>
      <c r="AN684" s="24">
        <f t="shared" si="88"/>
        <v>1</v>
      </c>
      <c r="AP684" t="s">
        <v>2443</v>
      </c>
      <c r="AQ684" s="21">
        <v>44972.444444444445</v>
      </c>
      <c r="AR684" s="20">
        <v>1</v>
      </c>
      <c r="AS684" s="21">
        <v>45223</v>
      </c>
      <c r="AT684" s="21">
        <f t="shared" si="85"/>
        <v>45223.333333333336</v>
      </c>
      <c r="AU684" s="21">
        <f t="shared" si="82"/>
        <v>45223.375</v>
      </c>
      <c r="AV684" s="21">
        <v>45223.393750000003</v>
      </c>
      <c r="AW684" s="1">
        <f t="shared" si="89"/>
        <v>45223.333333333336</v>
      </c>
      <c r="AX684">
        <v>12.163888888884685</v>
      </c>
      <c r="BA684">
        <f t="shared" si="86"/>
        <v>4.1666666666666664E-2</v>
      </c>
      <c r="BB684">
        <v>1</v>
      </c>
      <c r="BC684">
        <f t="shared" si="87"/>
        <v>10000</v>
      </c>
    </row>
    <row r="685" spans="1:55" x14ac:dyDescent="0.25">
      <c r="A685">
        <v>51938</v>
      </c>
      <c r="B685" t="s">
        <v>35</v>
      </c>
      <c r="C685" t="s">
        <v>36</v>
      </c>
      <c r="E685" t="str">
        <f t="shared" si="83"/>
        <v>RE-</v>
      </c>
      <c r="F685" t="s">
        <v>20</v>
      </c>
      <c r="G685" t="s">
        <v>37</v>
      </c>
      <c r="H685" t="s">
        <v>2116</v>
      </c>
      <c r="I685" t="s">
        <v>39</v>
      </c>
      <c r="J685" t="s">
        <v>297</v>
      </c>
      <c r="K685" s="1">
        <v>45191.456944444442</v>
      </c>
      <c r="L685" t="s">
        <v>41</v>
      </c>
      <c r="N685" s="2">
        <v>45190</v>
      </c>
      <c r="O685" s="2">
        <v>45190</v>
      </c>
      <c r="R685">
        <v>1</v>
      </c>
      <c r="S685">
        <v>1</v>
      </c>
      <c r="T685">
        <v>100</v>
      </c>
      <c r="U685" s="1">
        <v>45190.711805555555</v>
      </c>
      <c r="V685" s="1">
        <v>45191.456944444442</v>
      </c>
      <c r="W685" t="s">
        <v>239</v>
      </c>
      <c r="Z685" s="13">
        <f t="shared" si="84"/>
        <v>0.74513888888759539</v>
      </c>
      <c r="AB685" t="s">
        <v>2117</v>
      </c>
      <c r="AC685">
        <v>633840</v>
      </c>
      <c r="AD685" t="s">
        <v>1554</v>
      </c>
      <c r="AI685" s="2">
        <v>45190</v>
      </c>
      <c r="AJ685" t="s">
        <v>81</v>
      </c>
      <c r="AK685" t="s">
        <v>46</v>
      </c>
      <c r="AN685" s="24">
        <f t="shared" si="88"/>
        <v>1</v>
      </c>
      <c r="AP685" t="s">
        <v>2444</v>
      </c>
      <c r="AQ685" s="21">
        <v>45044.638194444444</v>
      </c>
      <c r="AR685" s="20">
        <v>1</v>
      </c>
      <c r="AS685" s="21">
        <v>45190</v>
      </c>
      <c r="AT685" s="21">
        <f t="shared" si="85"/>
        <v>45190.333333333336</v>
      </c>
      <c r="AU685" s="21">
        <f t="shared" si="82"/>
        <v>45190.375</v>
      </c>
      <c r="AV685" s="21">
        <v>45191.456944444442</v>
      </c>
      <c r="AW685" s="1">
        <f t="shared" si="89"/>
        <v>45190.333333333336</v>
      </c>
      <c r="AX685">
        <v>12.163888888891961</v>
      </c>
      <c r="BA685">
        <f t="shared" si="86"/>
        <v>4.1666666666666664E-2</v>
      </c>
      <c r="BB685">
        <v>1</v>
      </c>
      <c r="BC685">
        <f t="shared" si="87"/>
        <v>10000</v>
      </c>
    </row>
    <row r="686" spans="1:55" x14ac:dyDescent="0.25">
      <c r="A686">
        <v>45204</v>
      </c>
      <c r="B686" t="s">
        <v>35</v>
      </c>
      <c r="C686" t="s">
        <v>36</v>
      </c>
      <c r="E686" t="str">
        <f t="shared" si="83"/>
        <v>RE-</v>
      </c>
      <c r="F686" t="s">
        <v>20</v>
      </c>
      <c r="G686" t="s">
        <v>37</v>
      </c>
      <c r="H686" t="s">
        <v>1212</v>
      </c>
      <c r="I686" t="s">
        <v>39</v>
      </c>
      <c r="J686" t="s">
        <v>179</v>
      </c>
      <c r="K686" s="1">
        <v>45062.583333333336</v>
      </c>
      <c r="L686" t="s">
        <v>41</v>
      </c>
      <c r="N686" s="2">
        <v>45061</v>
      </c>
      <c r="O686" s="2">
        <v>45061</v>
      </c>
      <c r="P686">
        <v>1</v>
      </c>
      <c r="Q686">
        <v>1</v>
      </c>
      <c r="R686">
        <v>1</v>
      </c>
      <c r="S686">
        <v>1</v>
      </c>
      <c r="T686">
        <v>100</v>
      </c>
      <c r="U686" s="1">
        <v>45061.807638888888</v>
      </c>
      <c r="V686" s="1">
        <v>45062.583333333336</v>
      </c>
      <c r="W686" t="s">
        <v>100</v>
      </c>
      <c r="Z686" s="13">
        <f t="shared" si="84"/>
        <v>0.77569444444816327</v>
      </c>
      <c r="AC686" t="s">
        <v>1213</v>
      </c>
      <c r="AD686" t="s">
        <v>427</v>
      </c>
      <c r="AI686" s="2">
        <v>45061</v>
      </c>
      <c r="AJ686" t="s">
        <v>375</v>
      </c>
      <c r="AK686" t="s">
        <v>46</v>
      </c>
      <c r="AN686" s="24">
        <f t="shared" si="88"/>
        <v>1</v>
      </c>
      <c r="AP686" t="s">
        <v>2441</v>
      </c>
      <c r="AQ686" s="21">
        <v>45210.486111111109</v>
      </c>
      <c r="AR686" s="20">
        <v>1</v>
      </c>
      <c r="AS686" s="21">
        <v>45061</v>
      </c>
      <c r="AT686" s="21">
        <f t="shared" si="85"/>
        <v>45061.333333333336</v>
      </c>
      <c r="AU686" s="21">
        <f t="shared" si="82"/>
        <v>45061.375</v>
      </c>
      <c r="AV686" s="21">
        <v>45062.583333333336</v>
      </c>
      <c r="AW686" s="1">
        <f t="shared" si="89"/>
        <v>45061.333333333336</v>
      </c>
      <c r="AX686">
        <v>12.165972222224809</v>
      </c>
      <c r="BA686">
        <f t="shared" si="86"/>
        <v>4.1666666666666664E-2</v>
      </c>
      <c r="BB686">
        <v>1</v>
      </c>
      <c r="BC686">
        <f t="shared" si="87"/>
        <v>10000</v>
      </c>
    </row>
    <row r="687" spans="1:55" x14ac:dyDescent="0.25">
      <c r="A687">
        <v>51727</v>
      </c>
      <c r="B687" t="s">
        <v>35</v>
      </c>
      <c r="C687" t="s">
        <v>36</v>
      </c>
      <c r="E687" t="str">
        <f t="shared" si="83"/>
        <v>RE-</v>
      </c>
      <c r="F687" t="s">
        <v>20</v>
      </c>
      <c r="G687" t="s">
        <v>37</v>
      </c>
      <c r="H687" t="s">
        <v>2080</v>
      </c>
      <c r="I687" t="s">
        <v>39</v>
      </c>
      <c r="J687" t="s">
        <v>239</v>
      </c>
      <c r="K687" s="1">
        <v>45184.559027777781</v>
      </c>
      <c r="L687" t="s">
        <v>41</v>
      </c>
      <c r="N687" s="2">
        <v>45184</v>
      </c>
      <c r="O687" s="2">
        <v>45184</v>
      </c>
      <c r="R687">
        <v>1</v>
      </c>
      <c r="S687">
        <v>1</v>
      </c>
      <c r="T687">
        <v>100</v>
      </c>
      <c r="U687" s="1">
        <v>45183.774305555555</v>
      </c>
      <c r="V687" s="1">
        <v>45184.559027777781</v>
      </c>
      <c r="W687" t="s">
        <v>239</v>
      </c>
      <c r="Z687" s="13">
        <f t="shared" si="84"/>
        <v>0.78472222222626442</v>
      </c>
      <c r="AB687" t="s">
        <v>357</v>
      </c>
      <c r="AC687">
        <v>633776</v>
      </c>
      <c r="AD687" t="s">
        <v>358</v>
      </c>
      <c r="AI687" s="2">
        <v>45183</v>
      </c>
      <c r="AJ687" t="s">
        <v>360</v>
      </c>
      <c r="AK687" t="s">
        <v>46</v>
      </c>
      <c r="AN687" s="24">
        <f t="shared" si="88"/>
        <v>1</v>
      </c>
      <c r="AP687" t="s">
        <v>2441</v>
      </c>
      <c r="AQ687" s="21">
        <v>44935.444444444445</v>
      </c>
      <c r="AR687" s="20">
        <v>1</v>
      </c>
      <c r="AS687" s="21">
        <v>45184</v>
      </c>
      <c r="AT687" s="21">
        <f t="shared" si="85"/>
        <v>45184.333333333336</v>
      </c>
      <c r="AU687" s="21">
        <f t="shared" si="82"/>
        <v>45184.375</v>
      </c>
      <c r="AV687" s="21">
        <v>45184.559027777781</v>
      </c>
      <c r="AW687" s="1">
        <f t="shared" si="89"/>
        <v>45184.333333333336</v>
      </c>
      <c r="AX687">
        <v>12.194444444445253</v>
      </c>
      <c r="BA687">
        <f t="shared" si="86"/>
        <v>4.1666666666666664E-2</v>
      </c>
      <c r="BB687">
        <v>1</v>
      </c>
      <c r="BC687">
        <f t="shared" si="87"/>
        <v>10000</v>
      </c>
    </row>
    <row r="688" spans="1:55" x14ac:dyDescent="0.25">
      <c r="A688">
        <v>54280</v>
      </c>
      <c r="B688" t="s">
        <v>35</v>
      </c>
      <c r="C688" t="s">
        <v>36</v>
      </c>
      <c r="E688" t="str">
        <f t="shared" si="83"/>
        <v>RE-</v>
      </c>
      <c r="F688" t="s">
        <v>20</v>
      </c>
      <c r="G688" t="s">
        <v>37</v>
      </c>
      <c r="H688" t="s">
        <v>2262</v>
      </c>
      <c r="I688" t="s">
        <v>39</v>
      </c>
      <c r="J688" t="s">
        <v>239</v>
      </c>
      <c r="K688" s="1">
        <v>45239.493750000001</v>
      </c>
      <c r="L688" t="s">
        <v>41</v>
      </c>
      <c r="N688" s="2">
        <v>45239</v>
      </c>
      <c r="O688" s="2">
        <v>45239</v>
      </c>
      <c r="R688">
        <v>1</v>
      </c>
      <c r="S688">
        <v>1</v>
      </c>
      <c r="T688">
        <v>100</v>
      </c>
      <c r="U688" s="1">
        <v>45238.701388888891</v>
      </c>
      <c r="V688" s="1">
        <v>45239.493750000001</v>
      </c>
      <c r="W688" t="s">
        <v>239</v>
      </c>
      <c r="Z688" s="13">
        <f t="shared" si="84"/>
        <v>0.79236111111094942</v>
      </c>
      <c r="AB688" t="s">
        <v>234</v>
      </c>
      <c r="AC688">
        <v>633793</v>
      </c>
      <c r="AD688" t="s">
        <v>80</v>
      </c>
      <c r="AI688" s="2">
        <v>45238</v>
      </c>
      <c r="AJ688" t="s">
        <v>230</v>
      </c>
      <c r="AK688" t="s">
        <v>46</v>
      </c>
      <c r="AN688" s="24">
        <f t="shared" si="88"/>
        <v>1</v>
      </c>
      <c r="AP688" t="s">
        <v>2444</v>
      </c>
      <c r="AQ688" s="21">
        <v>45288.40902777778</v>
      </c>
      <c r="AR688" s="20">
        <v>1</v>
      </c>
      <c r="AS688" s="21">
        <v>45239</v>
      </c>
      <c r="AT688" s="21">
        <f t="shared" si="85"/>
        <v>45239.333333333336</v>
      </c>
      <c r="AU688" s="21">
        <f t="shared" ref="AU688:AU751" si="90">IF(AS688&gt;0,AT688+(1/24)*BB688," ")</f>
        <v>45239.375</v>
      </c>
      <c r="AV688" s="21">
        <v>45239.493750000001</v>
      </c>
      <c r="AW688" s="1">
        <f t="shared" si="89"/>
        <v>45239.333333333336</v>
      </c>
      <c r="AX688">
        <v>12.201388888890506</v>
      </c>
      <c r="BA688">
        <f t="shared" si="86"/>
        <v>4.1666666666666664E-2</v>
      </c>
      <c r="BB688">
        <v>1</v>
      </c>
      <c r="BC688">
        <f t="shared" si="87"/>
        <v>10000</v>
      </c>
    </row>
    <row r="689" spans="1:55" hidden="1" x14ac:dyDescent="0.25">
      <c r="A689">
        <v>41745</v>
      </c>
      <c r="B689" t="s">
        <v>35</v>
      </c>
      <c r="C689" t="s">
        <v>36</v>
      </c>
      <c r="E689" t="str">
        <f t="shared" si="83"/>
        <v>EM-</v>
      </c>
      <c r="F689" t="s">
        <v>20</v>
      </c>
      <c r="G689" t="s">
        <v>51</v>
      </c>
      <c r="H689" t="s">
        <v>870</v>
      </c>
      <c r="I689" t="s">
        <v>39</v>
      </c>
      <c r="J689" t="s">
        <v>334</v>
      </c>
      <c r="K689" s="1">
        <v>44992.410416666666</v>
      </c>
      <c r="L689" t="s">
        <v>41</v>
      </c>
      <c r="R689">
        <v>1</v>
      </c>
      <c r="S689">
        <v>1</v>
      </c>
      <c r="T689">
        <v>0</v>
      </c>
      <c r="U689" s="1">
        <v>44991.614583333336</v>
      </c>
      <c r="V689" s="1">
        <v>44992.410416666666</v>
      </c>
      <c r="W689" t="s">
        <v>334</v>
      </c>
      <c r="Z689" s="13">
        <f t="shared" si="84"/>
        <v>0.79583333332993789</v>
      </c>
      <c r="AB689" t="s">
        <v>170</v>
      </c>
      <c r="AC689" t="s">
        <v>54</v>
      </c>
      <c r="AD689" t="s">
        <v>123</v>
      </c>
      <c r="AI689" s="2">
        <v>44991</v>
      </c>
      <c r="AJ689" t="s">
        <v>123</v>
      </c>
      <c r="AK689" t="s">
        <v>46</v>
      </c>
      <c r="AN689" s="24" t="e">
        <f t="shared" si="88"/>
        <v>#VALUE!</v>
      </c>
      <c r="AP689" t="s">
        <v>2444</v>
      </c>
      <c r="AQ689" s="21">
        <v>45176.386805555558</v>
      </c>
      <c r="AR689" s="20">
        <v>1</v>
      </c>
      <c r="AT689" s="21" t="str">
        <f t="shared" si="85"/>
        <v xml:space="preserve"> </v>
      </c>
      <c r="AU689" s="21" t="str">
        <f t="shared" si="90"/>
        <v xml:space="preserve"> </v>
      </c>
      <c r="AV689" s="21">
        <v>44992.410416666666</v>
      </c>
      <c r="AW689" s="1">
        <f t="shared" si="89"/>
        <v>0.33333333333333331</v>
      </c>
      <c r="AX689">
        <v>12.22013888888614</v>
      </c>
      <c r="BA689">
        <f t="shared" si="86"/>
        <v>4.1666666666666664E-2</v>
      </c>
      <c r="BB689">
        <v>1</v>
      </c>
      <c r="BC689">
        <f t="shared" si="87"/>
        <v>10000</v>
      </c>
    </row>
    <row r="690" spans="1:55" x14ac:dyDescent="0.25">
      <c r="A690">
        <v>50001</v>
      </c>
      <c r="B690" t="s">
        <v>35</v>
      </c>
      <c r="C690" t="s">
        <v>36</v>
      </c>
      <c r="E690" t="str">
        <f t="shared" si="83"/>
        <v>RE-</v>
      </c>
      <c r="F690" t="s">
        <v>20</v>
      </c>
      <c r="G690" t="s">
        <v>37</v>
      </c>
      <c r="H690" t="s">
        <v>1874</v>
      </c>
      <c r="I690" t="s">
        <v>39</v>
      </c>
      <c r="J690" t="s">
        <v>239</v>
      </c>
      <c r="K690" s="1">
        <v>45155.55972222222</v>
      </c>
      <c r="L690" t="s">
        <v>41</v>
      </c>
      <c r="N690" s="2">
        <v>45154</v>
      </c>
      <c r="O690" s="2">
        <v>45155</v>
      </c>
      <c r="R690">
        <v>1</v>
      </c>
      <c r="S690">
        <v>1</v>
      </c>
      <c r="T690">
        <v>100</v>
      </c>
      <c r="U690" s="1">
        <v>45154.730555555558</v>
      </c>
      <c r="V690" s="1">
        <v>45155.531944444447</v>
      </c>
      <c r="W690" t="s">
        <v>239</v>
      </c>
      <c r="Z690" s="13">
        <f t="shared" si="84"/>
        <v>0.80138888888905058</v>
      </c>
      <c r="AB690" t="s">
        <v>1433</v>
      </c>
      <c r="AC690">
        <v>633527</v>
      </c>
      <c r="AD690" t="s">
        <v>195</v>
      </c>
      <c r="AI690" s="2">
        <v>45154</v>
      </c>
      <c r="AJ690" t="s">
        <v>81</v>
      </c>
      <c r="AK690" t="s">
        <v>46</v>
      </c>
      <c r="AN690" s="24">
        <f t="shared" si="88"/>
        <v>1</v>
      </c>
      <c r="AP690" t="s">
        <v>2444</v>
      </c>
      <c r="AQ690" s="21">
        <v>45093.831944444442</v>
      </c>
      <c r="AR690" s="20">
        <v>1</v>
      </c>
      <c r="AS690" s="21">
        <v>45154</v>
      </c>
      <c r="AT690" s="21">
        <f t="shared" si="85"/>
        <v>45154.333333333336</v>
      </c>
      <c r="AU690" s="21">
        <f t="shared" si="90"/>
        <v>45154.375</v>
      </c>
      <c r="AV690" s="21">
        <v>45155.531944444447</v>
      </c>
      <c r="AW690" s="1">
        <f t="shared" si="89"/>
        <v>45154.333333333336</v>
      </c>
      <c r="AX690">
        <v>12.271527777782467</v>
      </c>
      <c r="BA690">
        <f t="shared" si="86"/>
        <v>4.1666666666666664E-2</v>
      </c>
      <c r="BB690">
        <v>1</v>
      </c>
      <c r="BC690">
        <f t="shared" si="87"/>
        <v>10000</v>
      </c>
    </row>
    <row r="691" spans="1:55" x14ac:dyDescent="0.25">
      <c r="A691">
        <v>46594</v>
      </c>
      <c r="B691" t="s">
        <v>35</v>
      </c>
      <c r="C691" t="s">
        <v>36</v>
      </c>
      <c r="E691" t="str">
        <f t="shared" si="83"/>
        <v>RE-</v>
      </c>
      <c r="F691" t="s">
        <v>20</v>
      </c>
      <c r="G691" t="s">
        <v>51</v>
      </c>
      <c r="H691" t="s">
        <v>1512</v>
      </c>
      <c r="I691" t="s">
        <v>39</v>
      </c>
      <c r="J691" t="s">
        <v>179</v>
      </c>
      <c r="K691" s="1">
        <v>45090.62777777778</v>
      </c>
      <c r="L691" t="s">
        <v>41</v>
      </c>
      <c r="N691" s="2">
        <v>45089</v>
      </c>
      <c r="O691" s="2">
        <v>45089</v>
      </c>
      <c r="P691">
        <v>1</v>
      </c>
      <c r="Q691">
        <v>1</v>
      </c>
      <c r="R691">
        <v>1</v>
      </c>
      <c r="S691">
        <v>1</v>
      </c>
      <c r="T691">
        <v>100</v>
      </c>
      <c r="U691" s="1">
        <v>45089.809027777781</v>
      </c>
      <c r="V691" s="1">
        <v>45090.62777777778</v>
      </c>
      <c r="W691" t="s">
        <v>100</v>
      </c>
      <c r="Z691" s="13">
        <f t="shared" si="84"/>
        <v>0.81874999999854481</v>
      </c>
      <c r="AB691" t="s">
        <v>122</v>
      </c>
      <c r="AC691">
        <v>633744</v>
      </c>
      <c r="AD691" t="s">
        <v>123</v>
      </c>
      <c r="AI691" s="2">
        <v>45089</v>
      </c>
      <c r="AJ691" t="s">
        <v>316</v>
      </c>
      <c r="AK691" t="s">
        <v>46</v>
      </c>
      <c r="AN691" s="24">
        <f t="shared" si="88"/>
        <v>1</v>
      </c>
      <c r="AP691" t="s">
        <v>2444</v>
      </c>
      <c r="AQ691" s="21">
        <v>45197.493055555555</v>
      </c>
      <c r="AR691" s="20">
        <v>1</v>
      </c>
      <c r="AS691" s="21">
        <v>45089</v>
      </c>
      <c r="AT691" s="21">
        <f t="shared" si="85"/>
        <v>45089.333333333336</v>
      </c>
      <c r="AU691" s="21">
        <f t="shared" si="90"/>
        <v>45089.375</v>
      </c>
      <c r="AV691" s="21">
        <v>45090.62777777778</v>
      </c>
      <c r="AW691" s="1">
        <f t="shared" si="89"/>
        <v>45089.333333333336</v>
      </c>
      <c r="AX691">
        <v>12.284027777779556</v>
      </c>
      <c r="BA691">
        <f t="shared" si="86"/>
        <v>4.1666666666666664E-2</v>
      </c>
      <c r="BB691">
        <v>1</v>
      </c>
      <c r="BC691">
        <f t="shared" si="87"/>
        <v>10000</v>
      </c>
    </row>
    <row r="692" spans="1:55" x14ac:dyDescent="0.25">
      <c r="A692">
        <v>46585</v>
      </c>
      <c r="B692" t="s">
        <v>35</v>
      </c>
      <c r="C692" t="s">
        <v>36</v>
      </c>
      <c r="E692" t="str">
        <f t="shared" si="83"/>
        <v>RE-</v>
      </c>
      <c r="F692" t="s">
        <v>20</v>
      </c>
      <c r="G692" t="s">
        <v>37</v>
      </c>
      <c r="H692" t="s">
        <v>1508</v>
      </c>
      <c r="I692" t="s">
        <v>39</v>
      </c>
      <c r="J692" t="s">
        <v>239</v>
      </c>
      <c r="K692" s="1">
        <v>45090.615972222222</v>
      </c>
      <c r="L692" t="s">
        <v>41</v>
      </c>
      <c r="N692" s="2">
        <v>45089</v>
      </c>
      <c r="O692" s="2">
        <v>45089</v>
      </c>
      <c r="P692">
        <v>1</v>
      </c>
      <c r="Q692">
        <v>1</v>
      </c>
      <c r="R692">
        <v>1</v>
      </c>
      <c r="S692">
        <v>1</v>
      </c>
      <c r="T692">
        <v>100</v>
      </c>
      <c r="U692" s="1">
        <v>45089.789583333331</v>
      </c>
      <c r="V692" s="1">
        <v>45090.615972222222</v>
      </c>
      <c r="W692" t="s">
        <v>100</v>
      </c>
      <c r="Z692" s="13">
        <f t="shared" si="84"/>
        <v>0.82638888889050577</v>
      </c>
      <c r="AB692" t="s">
        <v>160</v>
      </c>
      <c r="AC692">
        <v>633685</v>
      </c>
      <c r="AD692" t="s">
        <v>161</v>
      </c>
      <c r="AI692" s="2">
        <v>45089</v>
      </c>
      <c r="AJ692" t="s">
        <v>161</v>
      </c>
      <c r="AK692" t="s">
        <v>46</v>
      </c>
      <c r="AN692" s="24">
        <f t="shared" si="88"/>
        <v>1</v>
      </c>
      <c r="AP692" t="s">
        <v>2444</v>
      </c>
      <c r="AQ692" s="21">
        <v>45170.433333333334</v>
      </c>
      <c r="AR692" s="20">
        <v>1</v>
      </c>
      <c r="AS692" s="21">
        <v>45089</v>
      </c>
      <c r="AT692" s="21">
        <f t="shared" si="85"/>
        <v>45089.333333333336</v>
      </c>
      <c r="AU692" s="21">
        <f t="shared" si="90"/>
        <v>45089.375</v>
      </c>
      <c r="AV692" s="21">
        <v>45090.615972222222</v>
      </c>
      <c r="AW692" s="1">
        <f t="shared" si="89"/>
        <v>45089.333333333336</v>
      </c>
      <c r="AX692">
        <v>12.302777777775191</v>
      </c>
      <c r="BA692">
        <f t="shared" si="86"/>
        <v>4.1666666666666664E-2</v>
      </c>
      <c r="BB692">
        <v>1</v>
      </c>
      <c r="BC692">
        <f t="shared" si="87"/>
        <v>10000</v>
      </c>
    </row>
    <row r="693" spans="1:55" x14ac:dyDescent="0.25">
      <c r="A693">
        <v>46590</v>
      </c>
      <c r="B693" t="s">
        <v>35</v>
      </c>
      <c r="C693" t="s">
        <v>36</v>
      </c>
      <c r="E693" t="str">
        <f t="shared" si="83"/>
        <v>RE-</v>
      </c>
      <c r="F693" t="s">
        <v>20</v>
      </c>
      <c r="G693" t="s">
        <v>47</v>
      </c>
      <c r="H693" t="s">
        <v>1511</v>
      </c>
      <c r="I693" t="s">
        <v>39</v>
      </c>
      <c r="J693" t="s">
        <v>100</v>
      </c>
      <c r="K693" s="1">
        <v>45090.634027777778</v>
      </c>
      <c r="L693" t="s">
        <v>41</v>
      </c>
      <c r="N693" s="2">
        <v>45090</v>
      </c>
      <c r="O693" s="2">
        <v>45090</v>
      </c>
      <c r="P693">
        <v>1</v>
      </c>
      <c r="Q693">
        <v>1</v>
      </c>
      <c r="R693">
        <v>1</v>
      </c>
      <c r="S693">
        <v>1</v>
      </c>
      <c r="T693">
        <v>100</v>
      </c>
      <c r="U693" s="1">
        <v>45089.804166666669</v>
      </c>
      <c r="V693" s="1">
        <v>45090.634027777778</v>
      </c>
      <c r="W693" t="s">
        <v>100</v>
      </c>
      <c r="Z693" s="13">
        <f t="shared" si="84"/>
        <v>0.82986111110949423</v>
      </c>
      <c r="AB693" t="s">
        <v>1017</v>
      </c>
      <c r="AC693">
        <v>633493</v>
      </c>
      <c r="AD693" t="s">
        <v>72</v>
      </c>
      <c r="AI693" s="2">
        <v>45089</v>
      </c>
      <c r="AJ693" t="s">
        <v>73</v>
      </c>
      <c r="AK693" t="s">
        <v>46</v>
      </c>
      <c r="AN693" s="24">
        <f t="shared" si="88"/>
        <v>1</v>
      </c>
      <c r="AP693" t="s">
        <v>2444</v>
      </c>
      <c r="AQ693" s="21">
        <v>45093.80972222222</v>
      </c>
      <c r="AR693" s="20">
        <v>1</v>
      </c>
      <c r="AS693" s="21">
        <v>45090</v>
      </c>
      <c r="AT693" s="21">
        <f t="shared" si="85"/>
        <v>45090.333333333336</v>
      </c>
      <c r="AU693" s="21">
        <f t="shared" si="90"/>
        <v>45090.375</v>
      </c>
      <c r="AV693" s="21">
        <v>45090.634027777778</v>
      </c>
      <c r="AW693" s="1">
        <f t="shared" si="89"/>
        <v>45090.333333333336</v>
      </c>
      <c r="AX693">
        <v>12.305555555554747</v>
      </c>
      <c r="BA693">
        <f t="shared" si="86"/>
        <v>4.1666666666666664E-2</v>
      </c>
      <c r="BB693">
        <v>1</v>
      </c>
      <c r="BC693">
        <f t="shared" si="87"/>
        <v>10000</v>
      </c>
    </row>
    <row r="694" spans="1:55" x14ac:dyDescent="0.25">
      <c r="A694">
        <v>49992</v>
      </c>
      <c r="B694" t="s">
        <v>35</v>
      </c>
      <c r="C694" t="s">
        <v>36</v>
      </c>
      <c r="E694" t="str">
        <f t="shared" si="83"/>
        <v>RE-</v>
      </c>
      <c r="F694" t="s">
        <v>20</v>
      </c>
      <c r="G694" t="s">
        <v>37</v>
      </c>
      <c r="H694" t="s">
        <v>1923</v>
      </c>
      <c r="I694" t="s">
        <v>39</v>
      </c>
      <c r="J694" t="s">
        <v>239</v>
      </c>
      <c r="K694" s="1">
        <v>45155.527083333334</v>
      </c>
      <c r="L694" t="s">
        <v>41</v>
      </c>
      <c r="N694" s="2">
        <v>45154</v>
      </c>
      <c r="O694" s="2">
        <v>45155</v>
      </c>
      <c r="R694">
        <v>1</v>
      </c>
      <c r="S694">
        <v>1</v>
      </c>
      <c r="T694">
        <v>100</v>
      </c>
      <c r="U694" s="1">
        <v>45154.664583333331</v>
      </c>
      <c r="V694" s="1">
        <v>45155.527083333334</v>
      </c>
      <c r="W694" t="s">
        <v>239</v>
      </c>
      <c r="Z694" s="13">
        <f t="shared" si="84"/>
        <v>0.86250000000291038</v>
      </c>
      <c r="AB694" t="s">
        <v>157</v>
      </c>
      <c r="AC694">
        <v>633744</v>
      </c>
      <c r="AD694" t="s">
        <v>123</v>
      </c>
      <c r="AI694" s="2">
        <v>45154</v>
      </c>
      <c r="AJ694" t="s">
        <v>123</v>
      </c>
      <c r="AK694" t="s">
        <v>46</v>
      </c>
      <c r="AN694" s="24">
        <f t="shared" si="88"/>
        <v>1</v>
      </c>
      <c r="AP694" t="s">
        <v>2444</v>
      </c>
      <c r="AQ694" s="21">
        <v>45093.663888888892</v>
      </c>
      <c r="AR694" s="20">
        <v>1</v>
      </c>
      <c r="AS694" s="21">
        <v>45154</v>
      </c>
      <c r="AT694" s="21">
        <f t="shared" si="85"/>
        <v>45154.333333333336</v>
      </c>
      <c r="AU694" s="21">
        <f t="shared" si="90"/>
        <v>45154.375</v>
      </c>
      <c r="AV694" s="21">
        <v>45155.527083333334</v>
      </c>
      <c r="AW694" s="1">
        <f t="shared" si="89"/>
        <v>45154.333333333336</v>
      </c>
      <c r="AX694">
        <v>12.434722222220444</v>
      </c>
      <c r="BA694">
        <f t="shared" si="86"/>
        <v>4.1666666666666664E-2</v>
      </c>
      <c r="BB694">
        <v>1</v>
      </c>
      <c r="BC694">
        <f t="shared" si="87"/>
        <v>10000</v>
      </c>
    </row>
    <row r="695" spans="1:55" x14ac:dyDescent="0.25">
      <c r="A695">
        <v>56028</v>
      </c>
      <c r="B695" t="s">
        <v>35</v>
      </c>
      <c r="C695" t="s">
        <v>36</v>
      </c>
      <c r="E695" t="str">
        <f t="shared" si="83"/>
        <v>RE-</v>
      </c>
      <c r="F695" t="s">
        <v>20</v>
      </c>
      <c r="G695" t="s">
        <v>37</v>
      </c>
      <c r="H695" t="s">
        <v>2355</v>
      </c>
      <c r="I695" t="s">
        <v>39</v>
      </c>
      <c r="J695" t="s">
        <v>118</v>
      </c>
      <c r="K695" s="1">
        <v>45279.56527777778</v>
      </c>
      <c r="L695" t="s">
        <v>41</v>
      </c>
      <c r="N695" s="2">
        <v>45279</v>
      </c>
      <c r="O695" s="2">
        <v>45279</v>
      </c>
      <c r="R695">
        <v>1</v>
      </c>
      <c r="S695">
        <v>1</v>
      </c>
      <c r="T695">
        <v>100</v>
      </c>
      <c r="U695" s="1">
        <v>45278.694444444445</v>
      </c>
      <c r="V695" s="1">
        <v>45279.56527777778</v>
      </c>
      <c r="W695" t="s">
        <v>239</v>
      </c>
      <c r="Z695" s="13">
        <f t="shared" si="84"/>
        <v>0.87083333333430346</v>
      </c>
      <c r="AB695" t="s">
        <v>157</v>
      </c>
      <c r="AC695">
        <v>633744</v>
      </c>
      <c r="AD695" t="s">
        <v>143</v>
      </c>
      <c r="AI695" s="2">
        <v>45278</v>
      </c>
      <c r="AJ695" t="s">
        <v>123</v>
      </c>
      <c r="AK695" t="s">
        <v>46</v>
      </c>
      <c r="AN695" s="24">
        <f t="shared" si="88"/>
        <v>1</v>
      </c>
      <c r="AP695" t="s">
        <v>2441</v>
      </c>
      <c r="AQ695" s="21">
        <v>45086.78402777778</v>
      </c>
      <c r="AR695" s="20">
        <v>1</v>
      </c>
      <c r="AS695" s="21">
        <v>45279</v>
      </c>
      <c r="AT695" s="21">
        <f t="shared" si="85"/>
        <v>45279.333333333336</v>
      </c>
      <c r="AU695" s="21">
        <f t="shared" si="90"/>
        <v>45279.375</v>
      </c>
      <c r="AV695" s="21">
        <v>45279.56527777778</v>
      </c>
      <c r="AW695" s="1">
        <f t="shared" si="89"/>
        <v>45279.333333333336</v>
      </c>
      <c r="AX695">
        <v>12.862499999995634</v>
      </c>
      <c r="BA695">
        <f t="shared" si="86"/>
        <v>4.1666666666666664E-2</v>
      </c>
      <c r="BB695">
        <v>1</v>
      </c>
      <c r="BC695">
        <f t="shared" si="87"/>
        <v>10000</v>
      </c>
    </row>
    <row r="696" spans="1:55" x14ac:dyDescent="0.25">
      <c r="A696">
        <v>53399</v>
      </c>
      <c r="B696" t="s">
        <v>35</v>
      </c>
      <c r="C696" t="s">
        <v>36</v>
      </c>
      <c r="E696" t="str">
        <f t="shared" si="83"/>
        <v>RE-</v>
      </c>
      <c r="F696" t="s">
        <v>20</v>
      </c>
      <c r="G696" t="s">
        <v>37</v>
      </c>
      <c r="H696" t="s">
        <v>2219</v>
      </c>
      <c r="I696" t="s">
        <v>39</v>
      </c>
      <c r="J696" t="s">
        <v>118</v>
      </c>
      <c r="K696" s="1">
        <v>45219.451388888891</v>
      </c>
      <c r="L696" t="s">
        <v>41</v>
      </c>
      <c r="N696" s="2">
        <v>45219</v>
      </c>
      <c r="O696" s="2">
        <v>45219</v>
      </c>
      <c r="R696">
        <v>1</v>
      </c>
      <c r="S696">
        <v>1</v>
      </c>
      <c r="T696">
        <v>100</v>
      </c>
      <c r="U696" s="1">
        <v>45218.549305555556</v>
      </c>
      <c r="V696" s="1">
        <v>45219.451388888891</v>
      </c>
      <c r="W696" t="s">
        <v>239</v>
      </c>
      <c r="Z696" s="13">
        <f t="shared" si="84"/>
        <v>0.90208333333430346</v>
      </c>
      <c r="AB696" t="s">
        <v>1034</v>
      </c>
      <c r="AC696">
        <v>633449</v>
      </c>
      <c r="AD696" t="s">
        <v>2220</v>
      </c>
      <c r="AF696" t="s">
        <v>239</v>
      </c>
      <c r="AI696" s="2">
        <v>45218</v>
      </c>
      <c r="AJ696" t="s">
        <v>1794</v>
      </c>
      <c r="AK696" t="s">
        <v>46</v>
      </c>
      <c r="AN696" s="24">
        <f t="shared" si="88"/>
        <v>1</v>
      </c>
      <c r="AP696" t="s">
        <v>2441</v>
      </c>
      <c r="AQ696" s="21">
        <v>45121.645138888889</v>
      </c>
      <c r="AR696" s="20">
        <v>1</v>
      </c>
      <c r="AS696" s="21">
        <v>45219</v>
      </c>
      <c r="AT696" s="21">
        <f t="shared" si="85"/>
        <v>45219.333333333336</v>
      </c>
      <c r="AU696" s="21">
        <f t="shared" si="90"/>
        <v>45219.375</v>
      </c>
      <c r="AV696" s="21">
        <v>45219.451388888891</v>
      </c>
      <c r="AW696" s="1">
        <f t="shared" si="89"/>
        <v>45219.333333333336</v>
      </c>
      <c r="AX696">
        <v>12.881249999998545</v>
      </c>
      <c r="BA696">
        <f t="shared" si="86"/>
        <v>4.1666666666666664E-2</v>
      </c>
      <c r="BB696">
        <v>1</v>
      </c>
      <c r="BC696">
        <f t="shared" si="87"/>
        <v>10000</v>
      </c>
    </row>
    <row r="697" spans="1:55" x14ac:dyDescent="0.25">
      <c r="A697">
        <v>56025</v>
      </c>
      <c r="B697" t="s">
        <v>35</v>
      </c>
      <c r="C697" t="s">
        <v>36</v>
      </c>
      <c r="E697" t="str">
        <f t="shared" si="83"/>
        <v>RE-</v>
      </c>
      <c r="F697" t="s">
        <v>20</v>
      </c>
      <c r="G697" t="s">
        <v>37</v>
      </c>
      <c r="H697" t="s">
        <v>2354</v>
      </c>
      <c r="I697" t="s">
        <v>39</v>
      </c>
      <c r="J697" t="s">
        <v>118</v>
      </c>
      <c r="K697" s="1">
        <v>45279.569444444445</v>
      </c>
      <c r="L697" t="s">
        <v>41</v>
      </c>
      <c r="N697" s="2">
        <v>45279</v>
      </c>
      <c r="O697" s="2">
        <v>45279</v>
      </c>
      <c r="R697">
        <v>1</v>
      </c>
      <c r="S697">
        <v>1</v>
      </c>
      <c r="T697">
        <v>100</v>
      </c>
      <c r="U697" s="1">
        <v>45278.661111111112</v>
      </c>
      <c r="V697" s="1">
        <v>45279.569444444445</v>
      </c>
      <c r="W697" t="s">
        <v>239</v>
      </c>
      <c r="Z697" s="13">
        <f t="shared" si="84"/>
        <v>0.90833333333284827</v>
      </c>
      <c r="AB697" t="s">
        <v>2269</v>
      </c>
      <c r="AC697">
        <v>633305</v>
      </c>
      <c r="AD697" t="s">
        <v>658</v>
      </c>
      <c r="AI697" s="2">
        <v>45278</v>
      </c>
      <c r="AJ697" t="s">
        <v>240</v>
      </c>
      <c r="AK697" t="s">
        <v>46</v>
      </c>
      <c r="AN697" s="24">
        <f t="shared" si="88"/>
        <v>1</v>
      </c>
      <c r="AP697" t="s">
        <v>2444</v>
      </c>
      <c r="AQ697" s="21">
        <v>45259.711111111108</v>
      </c>
      <c r="AR697" s="20">
        <v>1</v>
      </c>
      <c r="AS697" s="21">
        <v>45279</v>
      </c>
      <c r="AT697" s="21">
        <f t="shared" si="85"/>
        <v>45279.333333333336</v>
      </c>
      <c r="AU697" s="21">
        <f t="shared" si="90"/>
        <v>45279.375</v>
      </c>
      <c r="AV697" s="21">
        <v>45279.569444444445</v>
      </c>
      <c r="AW697" s="1">
        <f t="shared" si="89"/>
        <v>45279.333333333336</v>
      </c>
      <c r="AX697">
        <v>12.9375</v>
      </c>
      <c r="BA697">
        <f t="shared" si="86"/>
        <v>4.1666666666666664E-2</v>
      </c>
      <c r="BB697">
        <v>1</v>
      </c>
      <c r="BC697">
        <f t="shared" si="87"/>
        <v>10000</v>
      </c>
    </row>
    <row r="698" spans="1:55" x14ac:dyDescent="0.25">
      <c r="A698">
        <v>42143</v>
      </c>
      <c r="B698" t="s">
        <v>35</v>
      </c>
      <c r="C698" t="s">
        <v>36</v>
      </c>
      <c r="E698" t="str">
        <f t="shared" si="83"/>
        <v>GC-</v>
      </c>
      <c r="F698" t="s">
        <v>20</v>
      </c>
      <c r="G698" t="s">
        <v>37</v>
      </c>
      <c r="H698" t="s">
        <v>713</v>
      </c>
      <c r="I698" t="s">
        <v>39</v>
      </c>
      <c r="J698" t="s">
        <v>706</v>
      </c>
      <c r="K698" s="1">
        <v>45000.419444444444</v>
      </c>
      <c r="L698" t="s">
        <v>41</v>
      </c>
      <c r="N698" s="2">
        <v>44999</v>
      </c>
      <c r="O698" s="2">
        <v>44999</v>
      </c>
      <c r="P698">
        <v>1</v>
      </c>
      <c r="Q698">
        <v>1</v>
      </c>
      <c r="R698">
        <v>1</v>
      </c>
      <c r="S698">
        <v>1</v>
      </c>
      <c r="T698">
        <v>100</v>
      </c>
      <c r="U698" s="1">
        <v>44999.501388888886</v>
      </c>
      <c r="V698" s="1">
        <v>45000.419444444444</v>
      </c>
      <c r="W698" t="s">
        <v>706</v>
      </c>
      <c r="Z698" s="13">
        <f t="shared" si="84"/>
        <v>0.9180555555576575</v>
      </c>
      <c r="AB698" t="s">
        <v>714</v>
      </c>
      <c r="AC698">
        <v>633637</v>
      </c>
      <c r="AD698" t="s">
        <v>715</v>
      </c>
      <c r="AF698" t="s">
        <v>706</v>
      </c>
      <c r="AI698" s="2">
        <v>44999</v>
      </c>
      <c r="AJ698" t="s">
        <v>290</v>
      </c>
      <c r="AK698" t="s">
        <v>46</v>
      </c>
      <c r="AN698" s="24">
        <f t="shared" si="88"/>
        <v>1</v>
      </c>
      <c r="AP698" t="s">
        <v>2442</v>
      </c>
      <c r="AQ698" s="21">
        <v>45133.595138888886</v>
      </c>
      <c r="AR698" s="20">
        <v>1</v>
      </c>
      <c r="AS698" s="21">
        <v>44999</v>
      </c>
      <c r="AT698" s="21">
        <f t="shared" si="85"/>
        <v>44999.333333333336</v>
      </c>
      <c r="AU698" s="21">
        <f t="shared" si="90"/>
        <v>44999.375</v>
      </c>
      <c r="AV698" s="21">
        <v>45000.419444444444</v>
      </c>
      <c r="AW698" s="1">
        <f t="shared" si="89"/>
        <v>44999.333333333336</v>
      </c>
      <c r="AX698">
        <v>12.988194444449618</v>
      </c>
      <c r="BA698">
        <f t="shared" si="86"/>
        <v>4.1666666666666664E-2</v>
      </c>
      <c r="BB698">
        <v>1</v>
      </c>
      <c r="BC698">
        <f t="shared" si="87"/>
        <v>10000</v>
      </c>
    </row>
    <row r="699" spans="1:55" x14ac:dyDescent="0.25">
      <c r="A699">
        <v>55233</v>
      </c>
      <c r="B699" t="s">
        <v>35</v>
      </c>
      <c r="C699" t="s">
        <v>36</v>
      </c>
      <c r="E699" t="str">
        <f t="shared" si="83"/>
        <v>RE-</v>
      </c>
      <c r="F699" t="s">
        <v>20</v>
      </c>
      <c r="G699" t="s">
        <v>37</v>
      </c>
      <c r="H699" t="s">
        <v>2303</v>
      </c>
      <c r="I699" t="s">
        <v>39</v>
      </c>
      <c r="J699" t="s">
        <v>239</v>
      </c>
      <c r="K699" s="1">
        <v>45259.671527777777</v>
      </c>
      <c r="L699" t="s">
        <v>41</v>
      </c>
      <c r="N699" s="2">
        <v>45259</v>
      </c>
      <c r="O699" s="2">
        <v>45259</v>
      </c>
      <c r="R699">
        <v>1</v>
      </c>
      <c r="S699">
        <v>1</v>
      </c>
      <c r="T699">
        <v>100</v>
      </c>
      <c r="U699" s="1">
        <v>45258.743055555555</v>
      </c>
      <c r="V699" s="1">
        <v>45259.671527777777</v>
      </c>
      <c r="W699" t="s">
        <v>239</v>
      </c>
      <c r="Z699" s="13">
        <f t="shared" si="84"/>
        <v>0.92847222222189885</v>
      </c>
      <c r="AB699" t="s">
        <v>65</v>
      </c>
      <c r="AC699">
        <v>633399</v>
      </c>
      <c r="AD699" t="s">
        <v>67</v>
      </c>
      <c r="AI699" s="2">
        <v>45258</v>
      </c>
      <c r="AJ699" t="s">
        <v>69</v>
      </c>
      <c r="AK699" t="s">
        <v>46</v>
      </c>
      <c r="AN699" s="24">
        <f t="shared" si="88"/>
        <v>1</v>
      </c>
      <c r="AP699" t="s">
        <v>2444</v>
      </c>
      <c r="AQ699" s="21">
        <v>45225.494444444441</v>
      </c>
      <c r="AR699" s="20">
        <v>1</v>
      </c>
      <c r="AS699" s="21">
        <v>45259</v>
      </c>
      <c r="AT699" s="21">
        <f t="shared" si="85"/>
        <v>45259.333333333336</v>
      </c>
      <c r="AU699" s="21">
        <f t="shared" si="90"/>
        <v>45259.375</v>
      </c>
      <c r="AV699" s="21">
        <v>45259.671527777777</v>
      </c>
      <c r="AW699" s="1">
        <f t="shared" si="89"/>
        <v>45259.333333333336</v>
      </c>
      <c r="AX699">
        <v>13.020833333335759</v>
      </c>
      <c r="BA699">
        <f t="shared" si="86"/>
        <v>4.1666666666666664E-2</v>
      </c>
      <c r="BB699">
        <v>1</v>
      </c>
      <c r="BC699">
        <f t="shared" si="87"/>
        <v>10000</v>
      </c>
    </row>
    <row r="700" spans="1:55" x14ac:dyDescent="0.25">
      <c r="A700">
        <v>41924</v>
      </c>
      <c r="B700" t="s">
        <v>35</v>
      </c>
      <c r="C700" t="s">
        <v>36</v>
      </c>
      <c r="E700" t="str">
        <f t="shared" si="83"/>
        <v>EI-</v>
      </c>
      <c r="F700" t="s">
        <v>20</v>
      </c>
      <c r="G700" t="s">
        <v>51</v>
      </c>
      <c r="H700" t="s">
        <v>570</v>
      </c>
      <c r="I700" t="s">
        <v>39</v>
      </c>
      <c r="J700" t="s">
        <v>159</v>
      </c>
      <c r="K700" s="1">
        <v>44995.607638888891</v>
      </c>
      <c r="L700" t="s">
        <v>41</v>
      </c>
      <c r="N700" s="2">
        <v>44994</v>
      </c>
      <c r="O700" s="2">
        <v>44994</v>
      </c>
      <c r="P700">
        <v>1</v>
      </c>
      <c r="Q700">
        <v>1</v>
      </c>
      <c r="R700">
        <v>1</v>
      </c>
      <c r="S700">
        <v>1</v>
      </c>
      <c r="T700">
        <v>100</v>
      </c>
      <c r="U700" s="1">
        <v>44994.671527777777</v>
      </c>
      <c r="V700" s="1">
        <v>44995.607638888891</v>
      </c>
      <c r="W700" t="s">
        <v>159</v>
      </c>
      <c r="Z700" s="13">
        <f t="shared" si="84"/>
        <v>0.93611111111385981</v>
      </c>
      <c r="AB700" t="s">
        <v>170</v>
      </c>
      <c r="AC700">
        <v>633744</v>
      </c>
      <c r="AD700" t="s">
        <v>123</v>
      </c>
      <c r="AF700" t="s">
        <v>92</v>
      </c>
      <c r="AI700" s="2">
        <v>44994</v>
      </c>
      <c r="AJ700" t="s">
        <v>123</v>
      </c>
      <c r="AK700" t="s">
        <v>46</v>
      </c>
      <c r="AN700" s="24">
        <f t="shared" si="88"/>
        <v>1</v>
      </c>
      <c r="AP700" t="s">
        <v>2442</v>
      </c>
      <c r="AQ700" s="21">
        <v>45035.646527777775</v>
      </c>
      <c r="AR700" s="20">
        <v>1</v>
      </c>
      <c r="AS700" s="21">
        <v>44994</v>
      </c>
      <c r="AT700" s="21">
        <f t="shared" si="85"/>
        <v>44994.333333333336</v>
      </c>
      <c r="AU700" s="21">
        <f t="shared" si="90"/>
        <v>44994.375</v>
      </c>
      <c r="AV700" s="21">
        <v>44995.607638888891</v>
      </c>
      <c r="AW700" s="1">
        <f t="shared" si="89"/>
        <v>44994.333333333336</v>
      </c>
      <c r="AX700">
        <v>13.022222222221899</v>
      </c>
      <c r="BA700">
        <f t="shared" si="86"/>
        <v>4.1666666666666664E-2</v>
      </c>
      <c r="BB700">
        <v>1</v>
      </c>
      <c r="BC700">
        <f t="shared" si="87"/>
        <v>10000</v>
      </c>
    </row>
    <row r="701" spans="1:55" x14ac:dyDescent="0.25">
      <c r="A701">
        <v>43778</v>
      </c>
      <c r="B701" t="s">
        <v>35</v>
      </c>
      <c r="C701" t="s">
        <v>36</v>
      </c>
      <c r="E701" t="str">
        <f t="shared" si="83"/>
        <v>EI-</v>
      </c>
      <c r="F701" t="s">
        <v>20</v>
      </c>
      <c r="G701" t="s">
        <v>37</v>
      </c>
      <c r="H701" t="s">
        <v>1022</v>
      </c>
      <c r="I701" t="s">
        <v>39</v>
      </c>
      <c r="J701" t="s">
        <v>159</v>
      </c>
      <c r="K701" s="1">
        <v>45034.398611111108</v>
      </c>
      <c r="L701" t="s">
        <v>41</v>
      </c>
      <c r="N701" s="2">
        <v>45033</v>
      </c>
      <c r="O701" s="2">
        <v>45033</v>
      </c>
      <c r="P701">
        <v>1</v>
      </c>
      <c r="Q701">
        <v>1</v>
      </c>
      <c r="R701">
        <v>1</v>
      </c>
      <c r="S701">
        <v>1</v>
      </c>
      <c r="T701">
        <v>100</v>
      </c>
      <c r="U701" s="1">
        <v>45033.460416666669</v>
      </c>
      <c r="V701" s="1">
        <v>45034.398611111108</v>
      </c>
      <c r="W701" t="s">
        <v>159</v>
      </c>
      <c r="Z701" s="13">
        <f t="shared" si="84"/>
        <v>0.93819444443943212</v>
      </c>
      <c r="AB701" t="s">
        <v>267</v>
      </c>
      <c r="AC701">
        <v>633518</v>
      </c>
      <c r="AD701" t="s">
        <v>77</v>
      </c>
      <c r="AF701" t="s">
        <v>92</v>
      </c>
      <c r="AI701" s="2">
        <v>45033</v>
      </c>
      <c r="AJ701" t="s">
        <v>77</v>
      </c>
      <c r="AK701" t="s">
        <v>46</v>
      </c>
      <c r="AN701" s="24">
        <f t="shared" si="88"/>
        <v>1</v>
      </c>
      <c r="AP701" t="s">
        <v>2443</v>
      </c>
      <c r="AQ701" s="21">
        <v>45281.67083333333</v>
      </c>
      <c r="AR701" s="20">
        <v>1</v>
      </c>
      <c r="AS701" s="21">
        <v>45033</v>
      </c>
      <c r="AT701" s="21">
        <f t="shared" si="85"/>
        <v>45033.333333333336</v>
      </c>
      <c r="AU701" s="21">
        <f t="shared" si="90"/>
        <v>45033.375</v>
      </c>
      <c r="AV701" s="21">
        <v>45034.398611111108</v>
      </c>
      <c r="AW701" s="1">
        <f t="shared" si="89"/>
        <v>45033.333333333336</v>
      </c>
      <c r="AX701">
        <v>13.108333333337214</v>
      </c>
      <c r="BA701">
        <f t="shared" si="86"/>
        <v>4.1666666666666664E-2</v>
      </c>
      <c r="BB701">
        <v>1</v>
      </c>
      <c r="BC701">
        <f t="shared" si="87"/>
        <v>10000</v>
      </c>
    </row>
    <row r="702" spans="1:55" x14ac:dyDescent="0.25">
      <c r="A702">
        <v>53012</v>
      </c>
      <c r="B702" t="s">
        <v>35</v>
      </c>
      <c r="C702" t="s">
        <v>36</v>
      </c>
      <c r="E702" t="str">
        <f t="shared" si="83"/>
        <v>RE-</v>
      </c>
      <c r="F702" t="s">
        <v>20</v>
      </c>
      <c r="G702" t="s">
        <v>37</v>
      </c>
      <c r="H702" t="s">
        <v>2196</v>
      </c>
      <c r="I702" t="s">
        <v>39</v>
      </c>
      <c r="J702" t="s">
        <v>239</v>
      </c>
      <c r="K702" s="1">
        <v>45212.630555555559</v>
      </c>
      <c r="L702" t="s">
        <v>41</v>
      </c>
      <c r="N702" s="2">
        <v>45212</v>
      </c>
      <c r="O702" s="2">
        <v>45212</v>
      </c>
      <c r="P702">
        <v>3</v>
      </c>
      <c r="Q702">
        <v>3</v>
      </c>
      <c r="R702">
        <v>1</v>
      </c>
      <c r="S702">
        <v>1</v>
      </c>
      <c r="T702">
        <v>100</v>
      </c>
      <c r="U702" s="1">
        <v>45211.681944444441</v>
      </c>
      <c r="V702" s="1">
        <v>45212.630555555559</v>
      </c>
      <c r="W702" t="s">
        <v>39</v>
      </c>
      <c r="Z702" s="13">
        <f t="shared" si="84"/>
        <v>0.94861111111822538</v>
      </c>
      <c r="AB702" t="s">
        <v>79</v>
      </c>
      <c r="AC702">
        <v>633413</v>
      </c>
      <c r="AD702" t="s">
        <v>80</v>
      </c>
      <c r="AI702" s="2">
        <v>45211</v>
      </c>
      <c r="AJ702" t="s">
        <v>102</v>
      </c>
      <c r="AK702" t="s">
        <v>46</v>
      </c>
      <c r="AN702" s="24">
        <f t="shared" si="88"/>
        <v>1</v>
      </c>
      <c r="AP702" t="s">
        <v>2442</v>
      </c>
      <c r="AQ702" s="21">
        <v>45223.484722222223</v>
      </c>
      <c r="AR702" s="20">
        <v>1</v>
      </c>
      <c r="AS702" s="21">
        <v>45212</v>
      </c>
      <c r="AT702" s="21">
        <f t="shared" si="85"/>
        <v>45212.333333333336</v>
      </c>
      <c r="AU702" s="21">
        <f t="shared" si="90"/>
        <v>45212.375</v>
      </c>
      <c r="AV702" s="21">
        <v>45212.630555555559</v>
      </c>
      <c r="AW702" s="1">
        <f t="shared" si="89"/>
        <v>45212.333333333336</v>
      </c>
      <c r="AX702">
        <v>13.173611111109494</v>
      </c>
      <c r="BA702">
        <f t="shared" si="86"/>
        <v>4.1666666666666664E-2</v>
      </c>
      <c r="BB702">
        <v>1</v>
      </c>
      <c r="BC702">
        <f t="shared" si="87"/>
        <v>10000</v>
      </c>
    </row>
    <row r="703" spans="1:55" x14ac:dyDescent="0.25">
      <c r="A703">
        <v>46562</v>
      </c>
      <c r="B703" t="s">
        <v>35</v>
      </c>
      <c r="C703" t="s">
        <v>36</v>
      </c>
      <c r="E703" t="str">
        <f t="shared" si="83"/>
        <v>RE-</v>
      </c>
      <c r="F703" t="s">
        <v>20</v>
      </c>
      <c r="G703" t="s">
        <v>37</v>
      </c>
      <c r="H703" t="s">
        <v>1506</v>
      </c>
      <c r="I703" t="s">
        <v>39</v>
      </c>
      <c r="J703" t="s">
        <v>239</v>
      </c>
      <c r="K703" s="1">
        <v>45090.612500000003</v>
      </c>
      <c r="L703" t="s">
        <v>41</v>
      </c>
      <c r="N703" s="2">
        <v>45089</v>
      </c>
      <c r="O703" s="2">
        <v>45089</v>
      </c>
      <c r="P703">
        <v>1</v>
      </c>
      <c r="Q703">
        <v>1</v>
      </c>
      <c r="R703">
        <v>1</v>
      </c>
      <c r="S703">
        <v>1</v>
      </c>
      <c r="T703">
        <v>100</v>
      </c>
      <c r="U703" s="1">
        <v>45089.634722222225</v>
      </c>
      <c r="V703" s="1">
        <v>45090.612500000003</v>
      </c>
      <c r="W703" t="s">
        <v>100</v>
      </c>
      <c r="Z703" s="13">
        <f t="shared" si="84"/>
        <v>0.97777777777810115</v>
      </c>
      <c r="AB703" t="s">
        <v>208</v>
      </c>
      <c r="AC703">
        <v>633333</v>
      </c>
      <c r="AD703" t="s">
        <v>209</v>
      </c>
      <c r="AI703" s="2">
        <v>45089</v>
      </c>
      <c r="AJ703" t="s">
        <v>209</v>
      </c>
      <c r="AK703" t="s">
        <v>46</v>
      </c>
      <c r="AN703" s="24">
        <f t="shared" si="88"/>
        <v>1</v>
      </c>
      <c r="AP703" t="s">
        <v>2443</v>
      </c>
      <c r="AQ703" s="21">
        <v>45127.622916666667</v>
      </c>
      <c r="AR703" s="20">
        <v>1</v>
      </c>
      <c r="AS703" s="21">
        <v>45089</v>
      </c>
      <c r="AT703" s="21">
        <f t="shared" si="85"/>
        <v>45089.333333333336</v>
      </c>
      <c r="AU703" s="21">
        <f t="shared" si="90"/>
        <v>45089.375</v>
      </c>
      <c r="AV703" s="21">
        <v>45090.612500000003</v>
      </c>
      <c r="AW703" s="1">
        <f t="shared" si="89"/>
        <v>45089.333333333336</v>
      </c>
      <c r="AX703">
        <v>13.207638888889051</v>
      </c>
      <c r="BA703">
        <f t="shared" si="86"/>
        <v>4.1666666666666664E-2</v>
      </c>
      <c r="BB703">
        <v>1</v>
      </c>
      <c r="BC703">
        <f t="shared" si="87"/>
        <v>10000</v>
      </c>
    </row>
    <row r="704" spans="1:55" x14ac:dyDescent="0.25">
      <c r="A704">
        <v>40717</v>
      </c>
      <c r="B704" t="s">
        <v>35</v>
      </c>
      <c r="C704" t="s">
        <v>36</v>
      </c>
      <c r="E704" t="str">
        <f t="shared" si="83"/>
        <v>EI-</v>
      </c>
      <c r="F704" t="s">
        <v>20</v>
      </c>
      <c r="G704" t="s">
        <v>51</v>
      </c>
      <c r="H704" t="s">
        <v>743</v>
      </c>
      <c r="I704" t="s">
        <v>39</v>
      </c>
      <c r="J704" t="s">
        <v>50</v>
      </c>
      <c r="K704" s="1">
        <v>44966.671527777777</v>
      </c>
      <c r="L704" t="s">
        <v>41</v>
      </c>
      <c r="N704" s="2">
        <v>44965</v>
      </c>
      <c r="O704" s="2">
        <v>44965</v>
      </c>
      <c r="P704">
        <v>1</v>
      </c>
      <c r="Q704">
        <v>1</v>
      </c>
      <c r="R704">
        <v>1</v>
      </c>
      <c r="S704">
        <v>1</v>
      </c>
      <c r="T704">
        <v>100</v>
      </c>
      <c r="U704" s="1">
        <v>44965.65</v>
      </c>
      <c r="V704" s="1">
        <v>44966.671527777777</v>
      </c>
      <c r="W704" t="s">
        <v>50</v>
      </c>
      <c r="Z704" s="13">
        <f t="shared" si="84"/>
        <v>1.0215277777751908</v>
      </c>
      <c r="AB704" t="s">
        <v>744</v>
      </c>
      <c r="AC704" t="s">
        <v>54</v>
      </c>
      <c r="AD704" t="s">
        <v>745</v>
      </c>
      <c r="AF704" t="s">
        <v>746</v>
      </c>
      <c r="AI704" s="2">
        <v>44965</v>
      </c>
      <c r="AJ704" t="s">
        <v>485</v>
      </c>
      <c r="AK704" t="s">
        <v>46</v>
      </c>
      <c r="AN704" s="24">
        <f t="shared" si="88"/>
        <v>1</v>
      </c>
      <c r="AP704" t="s">
        <v>2444</v>
      </c>
      <c r="AQ704" s="21">
        <v>45092.884027777778</v>
      </c>
      <c r="AR704" s="20">
        <v>1</v>
      </c>
      <c r="AS704" s="21">
        <v>44965</v>
      </c>
      <c r="AT704" s="21">
        <f t="shared" si="85"/>
        <v>44965.333333333336</v>
      </c>
      <c r="AU704" s="21">
        <f t="shared" si="90"/>
        <v>44965.375</v>
      </c>
      <c r="AV704" s="21">
        <v>44966.671527777777</v>
      </c>
      <c r="AW704" s="1">
        <f t="shared" si="89"/>
        <v>44965.333333333336</v>
      </c>
      <c r="AX704">
        <v>13.21875</v>
      </c>
      <c r="BA704">
        <f t="shared" si="86"/>
        <v>4.1666666666666664E-2</v>
      </c>
      <c r="BB704">
        <v>1</v>
      </c>
      <c r="BC704">
        <f t="shared" si="87"/>
        <v>10000</v>
      </c>
    </row>
    <row r="705" spans="1:55" x14ac:dyDescent="0.25">
      <c r="A705">
        <v>50703</v>
      </c>
      <c r="B705" t="s">
        <v>35</v>
      </c>
      <c r="C705" t="s">
        <v>36</v>
      </c>
      <c r="E705" t="str">
        <f t="shared" si="83"/>
        <v>RE-</v>
      </c>
      <c r="F705" t="s">
        <v>20</v>
      </c>
      <c r="G705" t="s">
        <v>37</v>
      </c>
      <c r="H705" t="s">
        <v>1992</v>
      </c>
      <c r="I705" t="s">
        <v>39</v>
      </c>
      <c r="J705" t="s">
        <v>100</v>
      </c>
      <c r="K705" s="1">
        <v>45169.313888888886</v>
      </c>
      <c r="N705" s="2">
        <v>45168</v>
      </c>
      <c r="O705" s="2">
        <v>45168</v>
      </c>
      <c r="R705">
        <v>1</v>
      </c>
      <c r="S705">
        <v>1</v>
      </c>
      <c r="T705">
        <v>100</v>
      </c>
      <c r="U705" s="1">
        <v>45167.618750000001</v>
      </c>
      <c r="V705" s="1">
        <v>45168.644444444442</v>
      </c>
      <c r="W705" t="s">
        <v>100</v>
      </c>
      <c r="Z705" s="13">
        <f t="shared" si="84"/>
        <v>1.0256944444408873</v>
      </c>
      <c r="AB705" t="s">
        <v>579</v>
      </c>
      <c r="AC705" t="s">
        <v>636</v>
      </c>
      <c r="AD705" t="s">
        <v>1263</v>
      </c>
      <c r="AI705" s="2">
        <v>45167</v>
      </c>
      <c r="AJ705" t="s">
        <v>375</v>
      </c>
      <c r="AK705" t="s">
        <v>46</v>
      </c>
      <c r="AN705" s="24">
        <f t="shared" si="88"/>
        <v>1</v>
      </c>
      <c r="AP705" t="s">
        <v>2443</v>
      </c>
      <c r="AQ705" s="21">
        <v>44971.363194444442</v>
      </c>
      <c r="AR705" s="20">
        <v>1</v>
      </c>
      <c r="AS705" s="21">
        <v>45168</v>
      </c>
      <c r="AT705" s="21">
        <f t="shared" si="85"/>
        <v>45168.333333333336</v>
      </c>
      <c r="AU705" s="21">
        <f t="shared" si="90"/>
        <v>45168.375</v>
      </c>
      <c r="AV705" s="21">
        <v>45168.644444444442</v>
      </c>
      <c r="AW705" s="1">
        <f t="shared" si="89"/>
        <v>45168.333333333336</v>
      </c>
      <c r="AX705">
        <v>13.243750000001455</v>
      </c>
      <c r="BA705">
        <f t="shared" si="86"/>
        <v>4.1666666666666664E-2</v>
      </c>
      <c r="BB705">
        <v>1</v>
      </c>
      <c r="BC705">
        <f t="shared" si="87"/>
        <v>10000</v>
      </c>
    </row>
    <row r="706" spans="1:55" x14ac:dyDescent="0.25">
      <c r="A706">
        <v>52132</v>
      </c>
      <c r="B706" t="s">
        <v>35</v>
      </c>
      <c r="C706" t="s">
        <v>36</v>
      </c>
      <c r="E706" t="str">
        <f t="shared" ref="E706:E769" si="91">MID(H706,3,3)</f>
        <v>EI-</v>
      </c>
      <c r="F706" t="s">
        <v>20</v>
      </c>
      <c r="G706" t="s">
        <v>37</v>
      </c>
      <c r="H706" t="s">
        <v>356</v>
      </c>
      <c r="I706" t="s">
        <v>39</v>
      </c>
      <c r="J706" t="s">
        <v>64</v>
      </c>
      <c r="K706" s="1">
        <v>45391.376388888886</v>
      </c>
      <c r="L706" t="s">
        <v>41</v>
      </c>
      <c r="N706" s="2">
        <v>45196</v>
      </c>
      <c r="O706" s="2">
        <v>45196</v>
      </c>
      <c r="P706">
        <v>1</v>
      </c>
      <c r="Q706">
        <v>1</v>
      </c>
      <c r="R706">
        <v>1</v>
      </c>
      <c r="S706">
        <v>1</v>
      </c>
      <c r="T706">
        <v>100</v>
      </c>
      <c r="U706" s="1">
        <v>45195.414583333331</v>
      </c>
      <c r="V706" s="1">
        <v>45196.450694444444</v>
      </c>
      <c r="W706" t="s">
        <v>64</v>
      </c>
      <c r="Z706" s="13">
        <f t="shared" ref="Z706:Z769" si="92">IF(V706&gt;0,(V706-U706),0)</f>
        <v>1.0361111111124046</v>
      </c>
      <c r="AB706" t="s">
        <v>357</v>
      </c>
      <c r="AC706">
        <v>633776</v>
      </c>
      <c r="AD706" t="s">
        <v>358</v>
      </c>
      <c r="AI706" s="2">
        <v>45195</v>
      </c>
      <c r="AJ706" t="s">
        <v>360</v>
      </c>
      <c r="AK706" t="s">
        <v>46</v>
      </c>
      <c r="AN706" s="24">
        <f t="shared" si="88"/>
        <v>1</v>
      </c>
      <c r="AP706" t="s">
        <v>2441</v>
      </c>
      <c r="AQ706" s="21">
        <v>45020.416666666664</v>
      </c>
      <c r="AR706" s="20">
        <v>1</v>
      </c>
      <c r="AS706" s="21">
        <v>45196</v>
      </c>
      <c r="AT706" s="21">
        <f t="shared" ref="AT706:AT769" si="93">IF(AS706&gt;0,SUM(AS706+8/24)," ")</f>
        <v>45196.333333333336</v>
      </c>
      <c r="AU706" s="21">
        <f t="shared" si="90"/>
        <v>45196.375</v>
      </c>
      <c r="AV706" s="21">
        <v>45196.450694444444</v>
      </c>
      <c r="AW706" s="1">
        <f t="shared" si="89"/>
        <v>45196.333333333336</v>
      </c>
      <c r="AX706">
        <v>13.314583333332848</v>
      </c>
      <c r="BA706">
        <f t="shared" ref="BA706:BA769" si="94">TEXT(BC706,"00"":""00"":""00")*1</f>
        <v>4.1666666666666664E-2</v>
      </c>
      <c r="BB706">
        <v>1</v>
      </c>
      <c r="BC706">
        <f t="shared" ref="BC706:BC769" si="95">BB706*10000</f>
        <v>10000</v>
      </c>
    </row>
    <row r="707" spans="1:55" x14ac:dyDescent="0.25">
      <c r="A707">
        <v>41776</v>
      </c>
      <c r="B707" t="s">
        <v>35</v>
      </c>
      <c r="C707" t="s">
        <v>36</v>
      </c>
      <c r="E707" t="str">
        <f t="shared" si="91"/>
        <v>EM-</v>
      </c>
      <c r="F707" t="s">
        <v>20</v>
      </c>
      <c r="G707" t="s">
        <v>51</v>
      </c>
      <c r="H707" t="s">
        <v>421</v>
      </c>
      <c r="I707" t="s">
        <v>39</v>
      </c>
      <c r="J707" t="s">
        <v>396</v>
      </c>
      <c r="K707" s="1">
        <v>44993.447222222225</v>
      </c>
      <c r="L707" t="s">
        <v>41</v>
      </c>
      <c r="N707" s="2">
        <v>44993</v>
      </c>
      <c r="O707" s="2">
        <v>44993</v>
      </c>
      <c r="R707">
        <v>1</v>
      </c>
      <c r="S707">
        <v>1</v>
      </c>
      <c r="T707">
        <v>100</v>
      </c>
      <c r="U707" s="1">
        <v>44992.39166666667</v>
      </c>
      <c r="V707" s="1">
        <v>44993.447222222225</v>
      </c>
      <c r="W707" t="s">
        <v>397</v>
      </c>
      <c r="Z707" s="13">
        <f t="shared" si="92"/>
        <v>1.0555555555547471</v>
      </c>
      <c r="AB707" t="s">
        <v>153</v>
      </c>
      <c r="AC707">
        <v>633563</v>
      </c>
      <c r="AD707" t="s">
        <v>154</v>
      </c>
      <c r="AI707" s="2">
        <v>44992</v>
      </c>
      <c r="AJ707" t="s">
        <v>154</v>
      </c>
      <c r="AK707" t="s">
        <v>46</v>
      </c>
      <c r="AN707" s="24">
        <f t="shared" ref="AN707:AN770" si="96">IF((AV707-AU707)&lt;0," ", 1)</f>
        <v>1</v>
      </c>
      <c r="AP707" t="s">
        <v>2441</v>
      </c>
      <c r="AQ707" s="21">
        <v>45162.495138888888</v>
      </c>
      <c r="AR707" s="20">
        <v>1</v>
      </c>
      <c r="AS707" s="21">
        <v>44993</v>
      </c>
      <c r="AT707" s="21">
        <f t="shared" si="93"/>
        <v>44993.333333333336</v>
      </c>
      <c r="AU707" s="21">
        <f t="shared" si="90"/>
        <v>44993.375</v>
      </c>
      <c r="AV707" s="21">
        <v>44993.447222222225</v>
      </c>
      <c r="AW707" s="1">
        <f t="shared" si="89"/>
        <v>44993.333333333336</v>
      </c>
      <c r="AX707">
        <v>13.315972222226264</v>
      </c>
      <c r="BA707">
        <f t="shared" si="94"/>
        <v>4.1666666666666664E-2</v>
      </c>
      <c r="BB707">
        <v>1</v>
      </c>
      <c r="BC707">
        <f t="shared" si="95"/>
        <v>10000</v>
      </c>
    </row>
    <row r="708" spans="1:55" x14ac:dyDescent="0.25">
      <c r="A708">
        <v>55014</v>
      </c>
      <c r="B708" t="s">
        <v>35</v>
      </c>
      <c r="C708" t="s">
        <v>36</v>
      </c>
      <c r="E708" t="str">
        <f t="shared" si="91"/>
        <v>RE-</v>
      </c>
      <c r="F708" t="s">
        <v>20</v>
      </c>
      <c r="G708" t="s">
        <v>51</v>
      </c>
      <c r="H708" t="s">
        <v>2293</v>
      </c>
      <c r="I708" t="s">
        <v>39</v>
      </c>
      <c r="J708" t="s">
        <v>179</v>
      </c>
      <c r="K708" s="1">
        <v>45296.379861111112</v>
      </c>
      <c r="L708" t="s">
        <v>41</v>
      </c>
      <c r="N708" s="2">
        <v>45253</v>
      </c>
      <c r="O708" s="2">
        <v>45253</v>
      </c>
      <c r="R708">
        <v>1</v>
      </c>
      <c r="S708">
        <v>1</v>
      </c>
      <c r="T708">
        <v>100</v>
      </c>
      <c r="U708" s="1">
        <v>45253.537499999999</v>
      </c>
      <c r="V708" s="1">
        <v>45254.59375</v>
      </c>
      <c r="W708" t="s">
        <v>179</v>
      </c>
      <c r="Z708" s="13">
        <f t="shared" si="92"/>
        <v>1.0562500000014552</v>
      </c>
      <c r="AB708" t="s">
        <v>267</v>
      </c>
      <c r="AC708">
        <v>633518</v>
      </c>
      <c r="AD708" t="s">
        <v>2294</v>
      </c>
      <c r="AI708" s="2">
        <v>45253</v>
      </c>
      <c r="AJ708" t="s">
        <v>77</v>
      </c>
      <c r="AK708" t="s">
        <v>46</v>
      </c>
      <c r="AN708" s="24">
        <f t="shared" si="96"/>
        <v>1</v>
      </c>
      <c r="AP708" t="s">
        <v>2443</v>
      </c>
      <c r="AQ708" s="21">
        <v>45007.363888888889</v>
      </c>
      <c r="AR708" s="20">
        <v>1</v>
      </c>
      <c r="AS708" s="21">
        <v>45253</v>
      </c>
      <c r="AT708" s="21">
        <f t="shared" si="93"/>
        <v>45253.333333333336</v>
      </c>
      <c r="AU708" s="21">
        <f t="shared" si="90"/>
        <v>45253.375</v>
      </c>
      <c r="AV708" s="21">
        <v>45254.59375</v>
      </c>
      <c r="AW708" s="1">
        <f t="shared" si="89"/>
        <v>45253.333333333336</v>
      </c>
      <c r="AX708">
        <v>13.366666666668607</v>
      </c>
      <c r="BA708">
        <f t="shared" si="94"/>
        <v>4.1666666666666664E-2</v>
      </c>
      <c r="BB708">
        <v>1</v>
      </c>
      <c r="BC708">
        <f t="shared" si="95"/>
        <v>10000</v>
      </c>
    </row>
    <row r="709" spans="1:55" x14ac:dyDescent="0.25">
      <c r="A709">
        <v>56079</v>
      </c>
      <c r="B709" t="s">
        <v>35</v>
      </c>
      <c r="C709" t="s">
        <v>36</v>
      </c>
      <c r="E709" t="str">
        <f t="shared" si="91"/>
        <v>EM-</v>
      </c>
      <c r="F709" t="s">
        <v>20</v>
      </c>
      <c r="G709" t="s">
        <v>37</v>
      </c>
      <c r="H709" t="s">
        <v>2361</v>
      </c>
      <c r="I709" t="s">
        <v>39</v>
      </c>
      <c r="J709" t="s">
        <v>239</v>
      </c>
      <c r="K709" s="1">
        <v>45280.586111111108</v>
      </c>
      <c r="L709" t="s">
        <v>41</v>
      </c>
      <c r="N709" s="2">
        <v>45280</v>
      </c>
      <c r="O709" s="2">
        <v>45280</v>
      </c>
      <c r="R709">
        <v>1</v>
      </c>
      <c r="S709">
        <v>1</v>
      </c>
      <c r="T709">
        <v>100</v>
      </c>
      <c r="U709" s="1">
        <v>45279.524305555555</v>
      </c>
      <c r="V709" s="1">
        <v>45280.586111111108</v>
      </c>
      <c r="W709" t="s">
        <v>239</v>
      </c>
      <c r="Z709" s="13">
        <f t="shared" si="92"/>
        <v>1.0618055555532919</v>
      </c>
      <c r="AB709" t="s">
        <v>1010</v>
      </c>
      <c r="AC709">
        <v>994490603</v>
      </c>
      <c r="AD709" t="s">
        <v>177</v>
      </c>
      <c r="AI709" s="2">
        <v>45279</v>
      </c>
      <c r="AJ709" t="s">
        <v>178</v>
      </c>
      <c r="AK709" t="s">
        <v>46</v>
      </c>
      <c r="AN709" s="24">
        <f t="shared" si="96"/>
        <v>1</v>
      </c>
      <c r="AP709" t="s">
        <v>2444</v>
      </c>
      <c r="AQ709" s="21">
        <v>45092.663194444445</v>
      </c>
      <c r="AR709" s="20">
        <v>1</v>
      </c>
      <c r="AS709" s="21">
        <v>45280</v>
      </c>
      <c r="AT709" s="21">
        <f t="shared" si="93"/>
        <v>45280.333333333336</v>
      </c>
      <c r="AU709" s="21">
        <f t="shared" si="90"/>
        <v>45280.375</v>
      </c>
      <c r="AV709" s="21">
        <v>45280.586111111108</v>
      </c>
      <c r="AW709" s="1">
        <f t="shared" si="89"/>
        <v>45280.333333333336</v>
      </c>
      <c r="AX709">
        <v>13.436805555553292</v>
      </c>
      <c r="BA709">
        <f t="shared" si="94"/>
        <v>4.1666666666666664E-2</v>
      </c>
      <c r="BB709">
        <v>1</v>
      </c>
      <c r="BC709">
        <f t="shared" si="95"/>
        <v>10000</v>
      </c>
    </row>
    <row r="710" spans="1:55" x14ac:dyDescent="0.25">
      <c r="A710">
        <v>45144</v>
      </c>
      <c r="B710" t="s">
        <v>35</v>
      </c>
      <c r="C710" t="s">
        <v>36</v>
      </c>
      <c r="E710" t="str">
        <f t="shared" si="91"/>
        <v>RE-</v>
      </c>
      <c r="F710" t="s">
        <v>20</v>
      </c>
      <c r="G710" t="s">
        <v>37</v>
      </c>
      <c r="H710" t="s">
        <v>1204</v>
      </c>
      <c r="I710" t="s">
        <v>39</v>
      </c>
      <c r="J710" t="s">
        <v>297</v>
      </c>
      <c r="K710" s="1">
        <v>45062.582638888889</v>
      </c>
      <c r="L710" t="s">
        <v>41</v>
      </c>
      <c r="N710" s="2">
        <v>45061</v>
      </c>
      <c r="O710" s="2">
        <v>45061</v>
      </c>
      <c r="P710">
        <v>1</v>
      </c>
      <c r="Q710">
        <v>1</v>
      </c>
      <c r="R710">
        <v>1</v>
      </c>
      <c r="S710">
        <v>1</v>
      </c>
      <c r="T710">
        <v>100</v>
      </c>
      <c r="U710" s="1">
        <v>45061.511111111111</v>
      </c>
      <c r="V710" s="1">
        <v>45062.582638888889</v>
      </c>
      <c r="W710" t="s">
        <v>100</v>
      </c>
      <c r="Z710" s="13">
        <f t="shared" si="92"/>
        <v>1.0715277777781012</v>
      </c>
      <c r="AB710" t="s">
        <v>160</v>
      </c>
      <c r="AC710">
        <v>633685</v>
      </c>
      <c r="AD710" t="s">
        <v>161</v>
      </c>
      <c r="AI710" s="2">
        <v>45061</v>
      </c>
      <c r="AJ710" t="s">
        <v>161</v>
      </c>
      <c r="AK710" t="s">
        <v>46</v>
      </c>
      <c r="AN710" s="24">
        <f t="shared" si="96"/>
        <v>1</v>
      </c>
      <c r="AP710" t="s">
        <v>2444</v>
      </c>
      <c r="AQ710" s="21">
        <v>45014.457638888889</v>
      </c>
      <c r="AR710" s="20">
        <v>1</v>
      </c>
      <c r="AS710" s="21">
        <v>45061</v>
      </c>
      <c r="AT710" s="21">
        <f t="shared" si="93"/>
        <v>45061.333333333336</v>
      </c>
      <c r="AU710" s="21">
        <f t="shared" si="90"/>
        <v>45061.375</v>
      </c>
      <c r="AV710" s="21">
        <v>45062.582638888889</v>
      </c>
      <c r="AW710" s="1">
        <f t="shared" si="89"/>
        <v>45061.333333333336</v>
      </c>
      <c r="AX710">
        <v>13.522916666668607</v>
      </c>
      <c r="BA710">
        <f t="shared" si="94"/>
        <v>4.1666666666666664E-2</v>
      </c>
      <c r="BB710">
        <v>1</v>
      </c>
      <c r="BC710">
        <f t="shared" si="95"/>
        <v>10000</v>
      </c>
    </row>
    <row r="711" spans="1:55" x14ac:dyDescent="0.25">
      <c r="A711">
        <v>46529</v>
      </c>
      <c r="B711" t="s">
        <v>35</v>
      </c>
      <c r="C711" t="s">
        <v>36</v>
      </c>
      <c r="E711" t="str">
        <f t="shared" si="91"/>
        <v>RE-</v>
      </c>
      <c r="F711" t="s">
        <v>20</v>
      </c>
      <c r="G711" t="s">
        <v>37</v>
      </c>
      <c r="H711" t="s">
        <v>1499</v>
      </c>
      <c r="I711" t="s">
        <v>39</v>
      </c>
      <c r="J711" t="s">
        <v>239</v>
      </c>
      <c r="K711" s="1">
        <v>45090.613194444442</v>
      </c>
      <c r="L711" t="s">
        <v>41</v>
      </c>
      <c r="N711" s="2">
        <v>45089</v>
      </c>
      <c r="O711" s="2">
        <v>45089</v>
      </c>
      <c r="P711">
        <v>1</v>
      </c>
      <c r="Q711">
        <v>1</v>
      </c>
      <c r="R711">
        <v>1</v>
      </c>
      <c r="S711">
        <v>1</v>
      </c>
      <c r="T711">
        <v>100</v>
      </c>
      <c r="U711" s="1">
        <v>45089.540277777778</v>
      </c>
      <c r="V711" s="1">
        <v>45090.613194444442</v>
      </c>
      <c r="W711" t="s">
        <v>100</v>
      </c>
      <c r="Z711" s="13">
        <f t="shared" si="92"/>
        <v>1.0729166666642413</v>
      </c>
      <c r="AB711" t="s">
        <v>208</v>
      </c>
      <c r="AC711">
        <v>633333</v>
      </c>
      <c r="AD711" t="s">
        <v>209</v>
      </c>
      <c r="AI711" s="2">
        <v>45089</v>
      </c>
      <c r="AJ711" t="s">
        <v>209</v>
      </c>
      <c r="AK711" t="s">
        <v>46</v>
      </c>
      <c r="AN711" s="24">
        <f t="shared" si="96"/>
        <v>1</v>
      </c>
      <c r="AP711" t="s">
        <v>2444</v>
      </c>
      <c r="AQ711" s="21">
        <v>45092.559027777781</v>
      </c>
      <c r="AR711" s="20">
        <v>1</v>
      </c>
      <c r="AS711" s="21">
        <v>45089</v>
      </c>
      <c r="AT711" s="21">
        <f t="shared" si="93"/>
        <v>45089.333333333336</v>
      </c>
      <c r="AU711" s="21">
        <f t="shared" si="90"/>
        <v>45089.375</v>
      </c>
      <c r="AV711" s="21">
        <v>45090.613194444442</v>
      </c>
      <c r="AW711" s="1">
        <f t="shared" si="89"/>
        <v>45089.333333333336</v>
      </c>
      <c r="AX711">
        <v>13.551388888889051</v>
      </c>
      <c r="BA711">
        <f t="shared" si="94"/>
        <v>4.1666666666666664E-2</v>
      </c>
      <c r="BB711">
        <v>1</v>
      </c>
      <c r="BC711">
        <f t="shared" si="95"/>
        <v>10000</v>
      </c>
    </row>
    <row r="712" spans="1:55" x14ac:dyDescent="0.25">
      <c r="A712">
        <v>39690</v>
      </c>
      <c r="B712" t="s">
        <v>35</v>
      </c>
      <c r="C712" t="s">
        <v>36</v>
      </c>
      <c r="E712" t="str">
        <f t="shared" si="91"/>
        <v>GC-</v>
      </c>
      <c r="F712" t="s">
        <v>20</v>
      </c>
      <c r="G712" t="s">
        <v>37</v>
      </c>
      <c r="H712" t="s">
        <v>607</v>
      </c>
      <c r="I712" t="s">
        <v>39</v>
      </c>
      <c r="J712" t="s">
        <v>159</v>
      </c>
      <c r="K712" s="1">
        <v>44932.601388888892</v>
      </c>
      <c r="L712" t="s">
        <v>41</v>
      </c>
      <c r="N712" s="2">
        <v>44931</v>
      </c>
      <c r="O712" s="2">
        <v>44931</v>
      </c>
      <c r="P712">
        <v>1</v>
      </c>
      <c r="Q712">
        <v>1</v>
      </c>
      <c r="R712">
        <v>1</v>
      </c>
      <c r="S712">
        <v>1</v>
      </c>
      <c r="T712">
        <v>100</v>
      </c>
      <c r="U712" s="1">
        <v>44931.517361111109</v>
      </c>
      <c r="V712" s="1">
        <v>44932.601388888892</v>
      </c>
      <c r="W712" t="s">
        <v>159</v>
      </c>
      <c r="Z712" s="13">
        <f t="shared" si="92"/>
        <v>1.0840277777824667</v>
      </c>
      <c r="AB712" t="s">
        <v>608</v>
      </c>
      <c r="AC712">
        <v>633913</v>
      </c>
      <c r="AD712" t="s">
        <v>609</v>
      </c>
      <c r="AF712" t="s">
        <v>121</v>
      </c>
      <c r="AI712" s="2">
        <v>44931</v>
      </c>
      <c r="AJ712" t="s">
        <v>69</v>
      </c>
      <c r="AK712" t="s">
        <v>46</v>
      </c>
      <c r="AN712" s="24">
        <f t="shared" si="96"/>
        <v>1</v>
      </c>
      <c r="AP712" t="s">
        <v>2444</v>
      </c>
      <c r="AQ712" s="21">
        <v>45014.338888888888</v>
      </c>
      <c r="AR712" s="20">
        <v>1</v>
      </c>
      <c r="AS712" s="21">
        <v>44931</v>
      </c>
      <c r="AT712" s="21">
        <f t="shared" si="93"/>
        <v>44931.333333333336</v>
      </c>
      <c r="AU712" s="21">
        <f t="shared" si="90"/>
        <v>44931.375</v>
      </c>
      <c r="AV712" s="21">
        <v>44932.601388888892</v>
      </c>
      <c r="AW712" s="1">
        <f t="shared" si="89"/>
        <v>44931.333333333336</v>
      </c>
      <c r="AX712">
        <v>13.644444444442343</v>
      </c>
      <c r="BA712">
        <f t="shared" si="94"/>
        <v>4.1666666666666664E-2</v>
      </c>
      <c r="BB712">
        <v>1</v>
      </c>
      <c r="BC712">
        <f t="shared" si="95"/>
        <v>10000</v>
      </c>
    </row>
    <row r="713" spans="1:55" x14ac:dyDescent="0.25">
      <c r="A713">
        <v>52265</v>
      </c>
      <c r="B713" t="s">
        <v>35</v>
      </c>
      <c r="C713" t="s">
        <v>36</v>
      </c>
      <c r="E713" t="str">
        <f t="shared" si="91"/>
        <v>RE-</v>
      </c>
      <c r="F713" t="s">
        <v>20</v>
      </c>
      <c r="G713" t="s">
        <v>47</v>
      </c>
      <c r="H713" t="s">
        <v>2140</v>
      </c>
      <c r="I713" t="s">
        <v>39</v>
      </c>
      <c r="J713" t="s">
        <v>239</v>
      </c>
      <c r="K713" s="1">
        <v>45197.638888888891</v>
      </c>
      <c r="L713" t="s">
        <v>41</v>
      </c>
      <c r="N713" s="2">
        <v>45197</v>
      </c>
      <c r="O713" s="2">
        <v>45197</v>
      </c>
      <c r="R713">
        <v>1</v>
      </c>
      <c r="S713">
        <v>1</v>
      </c>
      <c r="T713">
        <v>100</v>
      </c>
      <c r="U713" s="1">
        <v>45196.54583333333</v>
      </c>
      <c r="V713" s="1">
        <v>45197.638888888891</v>
      </c>
      <c r="W713" t="s">
        <v>239</v>
      </c>
      <c r="Z713" s="13">
        <f t="shared" si="92"/>
        <v>1.0930555555605679</v>
      </c>
      <c r="AB713" t="s">
        <v>303</v>
      </c>
      <c r="AC713" t="s">
        <v>1242</v>
      </c>
      <c r="AD713" t="s">
        <v>609</v>
      </c>
      <c r="AI713" s="2">
        <v>45196</v>
      </c>
      <c r="AJ713" t="s">
        <v>69</v>
      </c>
      <c r="AK713" t="s">
        <v>46</v>
      </c>
      <c r="AN713" s="24">
        <f t="shared" si="96"/>
        <v>1</v>
      </c>
      <c r="AP713" t="s">
        <v>2444</v>
      </c>
      <c r="AQ713" s="21">
        <v>45014.362500000003</v>
      </c>
      <c r="AR713" s="20">
        <v>1</v>
      </c>
      <c r="AS713" s="21">
        <v>45197</v>
      </c>
      <c r="AT713" s="21">
        <f t="shared" si="93"/>
        <v>45197.333333333336</v>
      </c>
      <c r="AU713" s="21">
        <f t="shared" si="90"/>
        <v>45197.375</v>
      </c>
      <c r="AV713" s="21">
        <v>45197.638888888891</v>
      </c>
      <c r="AW713" s="1">
        <f t="shared" si="89"/>
        <v>45197.333333333336</v>
      </c>
      <c r="AX713">
        <v>13.65763888888614</v>
      </c>
      <c r="BA713">
        <f t="shared" si="94"/>
        <v>4.1666666666666664E-2</v>
      </c>
      <c r="BB713">
        <v>1</v>
      </c>
      <c r="BC713">
        <f t="shared" si="95"/>
        <v>10000</v>
      </c>
    </row>
    <row r="714" spans="1:55" x14ac:dyDescent="0.25">
      <c r="A714">
        <v>46525</v>
      </c>
      <c r="B714" t="s">
        <v>35</v>
      </c>
      <c r="C714" t="s">
        <v>36</v>
      </c>
      <c r="E714" t="str">
        <f t="shared" si="91"/>
        <v>RE-</v>
      </c>
      <c r="F714" t="s">
        <v>20</v>
      </c>
      <c r="G714" t="s">
        <v>37</v>
      </c>
      <c r="H714" t="s">
        <v>1497</v>
      </c>
      <c r="I714" t="s">
        <v>39</v>
      </c>
      <c r="J714" t="s">
        <v>239</v>
      </c>
      <c r="K714" s="1">
        <v>45090.611805555556</v>
      </c>
      <c r="L714" t="s">
        <v>41</v>
      </c>
      <c r="N714" s="2">
        <v>45089</v>
      </c>
      <c r="O714" s="2">
        <v>45089</v>
      </c>
      <c r="P714">
        <v>1</v>
      </c>
      <c r="Q714">
        <v>1</v>
      </c>
      <c r="R714">
        <v>1</v>
      </c>
      <c r="S714">
        <v>1</v>
      </c>
      <c r="T714">
        <v>100</v>
      </c>
      <c r="U714" s="1">
        <v>45089.517361111109</v>
      </c>
      <c r="V714" s="1">
        <v>45090.611805555556</v>
      </c>
      <c r="W714" t="s">
        <v>100</v>
      </c>
      <c r="Z714" s="13">
        <f t="shared" si="92"/>
        <v>1.0944444444467081</v>
      </c>
      <c r="AB714" t="s">
        <v>57</v>
      </c>
      <c r="AC714" t="s">
        <v>54</v>
      </c>
      <c r="AD714" t="s">
        <v>43</v>
      </c>
      <c r="AI714" s="2">
        <v>45089</v>
      </c>
      <c r="AJ714" t="s">
        <v>43</v>
      </c>
      <c r="AK714" t="s">
        <v>46</v>
      </c>
      <c r="AN714" s="24">
        <f t="shared" si="96"/>
        <v>1</v>
      </c>
      <c r="AP714" t="s">
        <v>2442</v>
      </c>
      <c r="AQ714" s="21">
        <v>44994.681250000001</v>
      </c>
      <c r="AR714" s="20">
        <v>1</v>
      </c>
      <c r="AS714" s="21">
        <v>45089</v>
      </c>
      <c r="AT714" s="21">
        <f t="shared" si="93"/>
        <v>45089.333333333336</v>
      </c>
      <c r="AU714" s="21">
        <f t="shared" si="90"/>
        <v>45089.375</v>
      </c>
      <c r="AV714" s="21">
        <v>45090.611805555556</v>
      </c>
      <c r="AW714" s="1">
        <f t="shared" si="89"/>
        <v>45089.333333333336</v>
      </c>
      <c r="AX714">
        <v>13.669444444443798</v>
      </c>
      <c r="BA714">
        <f t="shared" si="94"/>
        <v>4.1666666666666664E-2</v>
      </c>
      <c r="BB714">
        <v>1</v>
      </c>
      <c r="BC714">
        <f t="shared" si="95"/>
        <v>10000</v>
      </c>
    </row>
    <row r="715" spans="1:55" x14ac:dyDescent="0.25">
      <c r="A715">
        <v>49881</v>
      </c>
      <c r="B715" t="s">
        <v>35</v>
      </c>
      <c r="C715" t="s">
        <v>36</v>
      </c>
      <c r="E715" t="str">
        <f t="shared" si="91"/>
        <v>EI-</v>
      </c>
      <c r="F715" t="s">
        <v>20</v>
      </c>
      <c r="G715" t="s">
        <v>47</v>
      </c>
      <c r="H715" t="s">
        <v>1905</v>
      </c>
      <c r="I715" t="s">
        <v>39</v>
      </c>
      <c r="J715" t="s">
        <v>68</v>
      </c>
      <c r="K715" s="1">
        <v>45153.781944444447</v>
      </c>
      <c r="L715" t="s">
        <v>41</v>
      </c>
      <c r="N715" s="2">
        <v>45153</v>
      </c>
      <c r="O715" s="2">
        <v>45153</v>
      </c>
      <c r="P715">
        <v>1</v>
      </c>
      <c r="Q715">
        <v>1</v>
      </c>
      <c r="R715">
        <v>1</v>
      </c>
      <c r="S715">
        <v>1</v>
      </c>
      <c r="T715">
        <v>100</v>
      </c>
      <c r="U715" s="1">
        <v>45152.676388888889</v>
      </c>
      <c r="V715" s="1">
        <v>45153.781944444447</v>
      </c>
      <c r="W715" t="s">
        <v>68</v>
      </c>
      <c r="Z715" s="13">
        <f t="shared" si="92"/>
        <v>1.1055555555576575</v>
      </c>
      <c r="AB715" t="s">
        <v>157</v>
      </c>
      <c r="AC715">
        <v>633744</v>
      </c>
      <c r="AD715" t="s">
        <v>143</v>
      </c>
      <c r="AI715" s="2">
        <v>45152</v>
      </c>
      <c r="AJ715" t="s">
        <v>123</v>
      </c>
      <c r="AK715" t="s">
        <v>46</v>
      </c>
      <c r="AN715" s="24">
        <f t="shared" si="96"/>
        <v>1</v>
      </c>
      <c r="AP715" t="s">
        <v>2444</v>
      </c>
      <c r="AQ715" s="21">
        <v>45076.864583333336</v>
      </c>
      <c r="AR715" s="20">
        <v>1</v>
      </c>
      <c r="AS715" s="21">
        <v>45153</v>
      </c>
      <c r="AT715" s="21">
        <f t="shared" si="93"/>
        <v>45153.333333333336</v>
      </c>
      <c r="AU715" s="21">
        <f t="shared" si="90"/>
        <v>45153.375</v>
      </c>
      <c r="AV715" s="21">
        <v>45153.781944444447</v>
      </c>
      <c r="AW715" s="1">
        <f t="shared" si="89"/>
        <v>45153.333333333336</v>
      </c>
      <c r="AX715">
        <v>13.675694444442343</v>
      </c>
      <c r="BA715">
        <f t="shared" si="94"/>
        <v>4.1666666666666664E-2</v>
      </c>
      <c r="BB715">
        <v>1</v>
      </c>
      <c r="BC715">
        <f t="shared" si="95"/>
        <v>10000</v>
      </c>
    </row>
    <row r="716" spans="1:55" x14ac:dyDescent="0.25">
      <c r="A716">
        <v>51689</v>
      </c>
      <c r="B716" t="s">
        <v>35</v>
      </c>
      <c r="C716" t="s">
        <v>36</v>
      </c>
      <c r="E716" t="str">
        <f t="shared" si="91"/>
        <v>RE-</v>
      </c>
      <c r="F716" t="s">
        <v>20</v>
      </c>
      <c r="G716" t="s">
        <v>37</v>
      </c>
      <c r="H716" t="s">
        <v>2073</v>
      </c>
      <c r="I716" t="s">
        <v>39</v>
      </c>
      <c r="J716" t="s">
        <v>239</v>
      </c>
      <c r="K716" s="1">
        <v>45184.740972222222</v>
      </c>
      <c r="L716" t="s">
        <v>41</v>
      </c>
      <c r="N716" s="2">
        <v>45184</v>
      </c>
      <c r="O716" s="2">
        <v>45184</v>
      </c>
      <c r="R716">
        <v>1</v>
      </c>
      <c r="S716">
        <v>1</v>
      </c>
      <c r="T716">
        <v>100</v>
      </c>
      <c r="U716" s="1">
        <v>45183.558333333334</v>
      </c>
      <c r="V716" s="1">
        <v>45184.740972222222</v>
      </c>
      <c r="W716" t="s">
        <v>239</v>
      </c>
      <c r="Z716" s="13">
        <f t="shared" si="92"/>
        <v>1.1826388888875954</v>
      </c>
      <c r="AB716" t="s">
        <v>2074</v>
      </c>
      <c r="AC716">
        <v>633168</v>
      </c>
      <c r="AD716" t="s">
        <v>1195</v>
      </c>
      <c r="AF716" t="s">
        <v>185</v>
      </c>
      <c r="AI716" s="2">
        <v>45183</v>
      </c>
      <c r="AJ716" t="s">
        <v>1196</v>
      </c>
      <c r="AK716" t="s">
        <v>46</v>
      </c>
      <c r="AN716" s="24">
        <f t="shared" si="96"/>
        <v>1</v>
      </c>
      <c r="AP716" t="s">
        <v>2444</v>
      </c>
      <c r="AQ716" s="21">
        <v>45224.803472222222</v>
      </c>
      <c r="AR716" s="20">
        <v>1</v>
      </c>
      <c r="AS716" s="21">
        <v>45184</v>
      </c>
      <c r="AT716" s="21">
        <f t="shared" si="93"/>
        <v>45184.333333333336</v>
      </c>
      <c r="AU716" s="21">
        <f t="shared" si="90"/>
        <v>45184.375</v>
      </c>
      <c r="AV716" s="21">
        <v>45184.740972222222</v>
      </c>
      <c r="AW716" s="1">
        <f t="shared" si="89"/>
        <v>45184.333333333336</v>
      </c>
      <c r="AX716">
        <v>13.681944444448163</v>
      </c>
      <c r="BA716">
        <f t="shared" si="94"/>
        <v>4.1666666666666664E-2</v>
      </c>
      <c r="BB716">
        <v>1</v>
      </c>
      <c r="BC716">
        <f t="shared" si="95"/>
        <v>10000</v>
      </c>
    </row>
    <row r="717" spans="1:55" hidden="1" x14ac:dyDescent="0.25">
      <c r="A717">
        <v>45396</v>
      </c>
      <c r="B717" t="s">
        <v>35</v>
      </c>
      <c r="C717" t="s">
        <v>36</v>
      </c>
      <c r="E717" t="str">
        <f t="shared" si="91"/>
        <v>RE-</v>
      </c>
      <c r="F717" t="s">
        <v>20</v>
      </c>
      <c r="G717" t="s">
        <v>37</v>
      </c>
      <c r="H717" t="s">
        <v>1262</v>
      </c>
      <c r="I717" t="s">
        <v>39</v>
      </c>
      <c r="J717" t="s">
        <v>297</v>
      </c>
      <c r="K717" s="1">
        <v>45065.882638888892</v>
      </c>
      <c r="L717" t="s">
        <v>41</v>
      </c>
      <c r="N717" s="2">
        <v>45065</v>
      </c>
      <c r="P717">
        <v>1</v>
      </c>
      <c r="Q717">
        <v>1</v>
      </c>
      <c r="R717">
        <v>1</v>
      </c>
      <c r="S717">
        <v>1</v>
      </c>
      <c r="T717">
        <v>100</v>
      </c>
      <c r="U717" s="1">
        <v>45064.688194444447</v>
      </c>
      <c r="V717" s="1">
        <v>45065.882638888892</v>
      </c>
      <c r="W717" t="s">
        <v>100</v>
      </c>
      <c r="Z717" s="13">
        <f t="shared" si="92"/>
        <v>1.1944444444452529</v>
      </c>
      <c r="AB717" t="s">
        <v>579</v>
      </c>
      <c r="AC717" t="s">
        <v>636</v>
      </c>
      <c r="AD717" t="s">
        <v>1263</v>
      </c>
      <c r="AF717" t="s">
        <v>239</v>
      </c>
      <c r="AI717" s="2">
        <v>45064</v>
      </c>
      <c r="AJ717" t="s">
        <v>823</v>
      </c>
      <c r="AK717" t="s">
        <v>46</v>
      </c>
      <c r="AN717" s="24">
        <f t="shared" si="96"/>
        <v>1</v>
      </c>
      <c r="AP717" t="s">
        <v>2444</v>
      </c>
      <c r="AQ717" s="21">
        <v>45076.859027777777</v>
      </c>
      <c r="AR717" s="20">
        <v>1</v>
      </c>
      <c r="AS717" s="21">
        <v>45065</v>
      </c>
      <c r="AT717" s="21">
        <f t="shared" si="93"/>
        <v>45065.333333333336</v>
      </c>
      <c r="AU717" s="21">
        <f t="shared" si="90"/>
        <v>45065.375</v>
      </c>
      <c r="AV717" s="21">
        <v>45065.882638888892</v>
      </c>
      <c r="AW717" s="1">
        <f t="shared" si="89"/>
        <v>45065.333333333336</v>
      </c>
      <c r="AX717">
        <v>13.696527777778101</v>
      </c>
      <c r="BA717">
        <f t="shared" si="94"/>
        <v>4.1666666666666664E-2</v>
      </c>
      <c r="BB717">
        <v>1</v>
      </c>
      <c r="BC717">
        <f t="shared" si="95"/>
        <v>10000</v>
      </c>
    </row>
    <row r="718" spans="1:55" x14ac:dyDescent="0.25">
      <c r="A718">
        <v>45581</v>
      </c>
      <c r="B718" t="s">
        <v>35</v>
      </c>
      <c r="C718" t="s">
        <v>36</v>
      </c>
      <c r="E718" t="str">
        <f t="shared" si="91"/>
        <v>RE-</v>
      </c>
      <c r="F718" t="s">
        <v>20</v>
      </c>
      <c r="G718" t="s">
        <v>37</v>
      </c>
      <c r="H718" t="s">
        <v>634</v>
      </c>
      <c r="I718" t="s">
        <v>39</v>
      </c>
      <c r="J718" t="s">
        <v>239</v>
      </c>
      <c r="K718" s="1">
        <v>45070.04791666667</v>
      </c>
      <c r="L718" t="s">
        <v>41</v>
      </c>
      <c r="N718" s="2">
        <v>45069</v>
      </c>
      <c r="O718" s="2">
        <v>45069</v>
      </c>
      <c r="P718">
        <v>1</v>
      </c>
      <c r="Q718">
        <v>1</v>
      </c>
      <c r="R718">
        <v>1</v>
      </c>
      <c r="S718">
        <v>1</v>
      </c>
      <c r="T718">
        <v>100</v>
      </c>
      <c r="U718" s="1">
        <v>45068.842361111114</v>
      </c>
      <c r="V718" s="1">
        <v>45070.04791666667</v>
      </c>
      <c r="W718" t="s">
        <v>100</v>
      </c>
      <c r="Z718" s="13">
        <f t="shared" si="92"/>
        <v>1.2055555555562023</v>
      </c>
      <c r="AB718" t="s">
        <v>200</v>
      </c>
      <c r="AC718">
        <v>633713</v>
      </c>
      <c r="AD718" t="s">
        <v>177</v>
      </c>
      <c r="AI718" s="2">
        <v>45068</v>
      </c>
      <c r="AJ718" t="s">
        <v>178</v>
      </c>
      <c r="AK718" t="s">
        <v>46</v>
      </c>
      <c r="AN718" s="24">
        <f t="shared" si="96"/>
        <v>1</v>
      </c>
      <c r="AP718" t="s">
        <v>2441</v>
      </c>
      <c r="AQ718" s="21">
        <v>44942.666666666664</v>
      </c>
      <c r="AR718" s="20">
        <v>1</v>
      </c>
      <c r="AS718" s="21">
        <v>45069</v>
      </c>
      <c r="AT718" s="21">
        <f t="shared" si="93"/>
        <v>45069.333333333336</v>
      </c>
      <c r="AU718" s="21">
        <f t="shared" si="90"/>
        <v>45069.375</v>
      </c>
      <c r="AV718" s="21">
        <v>45070.04791666667</v>
      </c>
      <c r="AW718" s="1">
        <f t="shared" si="89"/>
        <v>45069.333333333336</v>
      </c>
      <c r="AX718">
        <v>13.718055555560568</v>
      </c>
      <c r="BA718">
        <f t="shared" si="94"/>
        <v>4.1666666666666664E-2</v>
      </c>
      <c r="BB718">
        <v>1</v>
      </c>
      <c r="BC718">
        <f t="shared" si="95"/>
        <v>10000</v>
      </c>
    </row>
    <row r="719" spans="1:55" x14ac:dyDescent="0.25">
      <c r="A719">
        <v>44915</v>
      </c>
      <c r="B719" t="s">
        <v>35</v>
      </c>
      <c r="C719" t="s">
        <v>36</v>
      </c>
      <c r="E719" t="str">
        <f t="shared" si="91"/>
        <v>RE-</v>
      </c>
      <c r="F719" t="s">
        <v>20</v>
      </c>
      <c r="G719" t="s">
        <v>37</v>
      </c>
      <c r="H719" t="s">
        <v>1169</v>
      </c>
      <c r="I719" t="s">
        <v>39</v>
      </c>
      <c r="J719" t="s">
        <v>179</v>
      </c>
      <c r="K719" s="1">
        <v>45056.805555555555</v>
      </c>
      <c r="L719" t="s">
        <v>41</v>
      </c>
      <c r="N719" s="2">
        <v>45056</v>
      </c>
      <c r="O719" s="2">
        <v>45056</v>
      </c>
      <c r="P719">
        <v>1</v>
      </c>
      <c r="Q719">
        <v>1</v>
      </c>
      <c r="R719">
        <v>1</v>
      </c>
      <c r="S719">
        <v>1</v>
      </c>
      <c r="T719">
        <v>100</v>
      </c>
      <c r="U719" s="1">
        <v>45055.594444444447</v>
      </c>
      <c r="V719" s="1">
        <v>45056.805555555555</v>
      </c>
      <c r="W719" t="s">
        <v>100</v>
      </c>
      <c r="Z719" s="13">
        <f t="shared" si="92"/>
        <v>1.211111111108039</v>
      </c>
      <c r="AB719" t="s">
        <v>1054</v>
      </c>
      <c r="AC719">
        <v>633411</v>
      </c>
      <c r="AD719" t="s">
        <v>247</v>
      </c>
      <c r="AI719" s="2">
        <v>45055</v>
      </c>
      <c r="AJ719" t="s">
        <v>247</v>
      </c>
      <c r="AK719" t="s">
        <v>46</v>
      </c>
      <c r="AN719" s="24">
        <f t="shared" si="96"/>
        <v>1</v>
      </c>
      <c r="AP719" t="s">
        <v>2441</v>
      </c>
      <c r="AQ719" s="21">
        <v>45022.685416666667</v>
      </c>
      <c r="AR719" s="20">
        <v>1</v>
      </c>
      <c r="AS719" s="21">
        <v>45056</v>
      </c>
      <c r="AT719" s="21">
        <f t="shared" si="93"/>
        <v>45056.333333333336</v>
      </c>
      <c r="AU719" s="21">
        <f t="shared" si="90"/>
        <v>45056.375</v>
      </c>
      <c r="AV719" s="21">
        <v>45056.805555555555</v>
      </c>
      <c r="AW719" s="1">
        <f t="shared" si="89"/>
        <v>45056.333333333336</v>
      </c>
      <c r="AX719">
        <v>13.816666666665697</v>
      </c>
      <c r="BA719">
        <f t="shared" si="94"/>
        <v>4.1666666666666664E-2</v>
      </c>
      <c r="BB719">
        <v>1</v>
      </c>
      <c r="BC719">
        <f t="shared" si="95"/>
        <v>10000</v>
      </c>
    </row>
    <row r="720" spans="1:55" x14ac:dyDescent="0.25">
      <c r="A720">
        <v>45563</v>
      </c>
      <c r="B720" t="s">
        <v>35</v>
      </c>
      <c r="C720" t="s">
        <v>36</v>
      </c>
      <c r="E720" t="str">
        <f t="shared" si="91"/>
        <v>RE-</v>
      </c>
      <c r="F720" t="s">
        <v>20</v>
      </c>
      <c r="G720" t="s">
        <v>47</v>
      </c>
      <c r="H720" t="s">
        <v>1280</v>
      </c>
      <c r="I720" t="s">
        <v>39</v>
      </c>
      <c r="J720" t="s">
        <v>179</v>
      </c>
      <c r="K720" s="1">
        <v>45070.046527777777</v>
      </c>
      <c r="L720" t="s">
        <v>41</v>
      </c>
      <c r="N720" s="2">
        <v>45069</v>
      </c>
      <c r="O720" s="2">
        <v>45069</v>
      </c>
      <c r="P720">
        <v>1</v>
      </c>
      <c r="Q720">
        <v>1</v>
      </c>
      <c r="R720">
        <v>1</v>
      </c>
      <c r="S720">
        <v>1</v>
      </c>
      <c r="T720">
        <v>100</v>
      </c>
      <c r="U720" s="1">
        <v>45068.772222222222</v>
      </c>
      <c r="V720" s="1">
        <v>45070.046527777777</v>
      </c>
      <c r="W720" t="s">
        <v>100</v>
      </c>
      <c r="Z720" s="13">
        <f t="shared" si="92"/>
        <v>1.2743055555547471</v>
      </c>
      <c r="AC720">
        <v>633830</v>
      </c>
      <c r="AD720" t="s">
        <v>90</v>
      </c>
      <c r="AI720" s="2">
        <v>45068</v>
      </c>
      <c r="AJ720" t="s">
        <v>90</v>
      </c>
      <c r="AK720" t="s">
        <v>46</v>
      </c>
      <c r="AN720" s="24">
        <f t="shared" si="96"/>
        <v>1</v>
      </c>
      <c r="AP720" t="s">
        <v>2441</v>
      </c>
      <c r="AQ720" s="21">
        <v>45083.802083333336</v>
      </c>
      <c r="AR720" s="20">
        <v>1</v>
      </c>
      <c r="AS720" s="21">
        <v>45069</v>
      </c>
      <c r="AT720" s="21">
        <f t="shared" si="93"/>
        <v>45069.333333333336</v>
      </c>
      <c r="AU720" s="21">
        <f t="shared" si="90"/>
        <v>45069.375</v>
      </c>
      <c r="AV720" s="21">
        <v>45070.046527777777</v>
      </c>
      <c r="AW720" s="1">
        <f t="shared" si="89"/>
        <v>45069.333333333336</v>
      </c>
      <c r="AX720">
        <v>13.850694444445253</v>
      </c>
      <c r="BA720">
        <f t="shared" si="94"/>
        <v>4.1666666666666664E-2</v>
      </c>
      <c r="BB720">
        <v>1</v>
      </c>
      <c r="BC720">
        <f t="shared" si="95"/>
        <v>10000</v>
      </c>
    </row>
    <row r="721" spans="1:55" x14ac:dyDescent="0.25">
      <c r="A721">
        <v>43095</v>
      </c>
      <c r="B721" t="s">
        <v>35</v>
      </c>
      <c r="C721" t="s">
        <v>36</v>
      </c>
      <c r="E721" t="str">
        <f t="shared" si="91"/>
        <v>GC-</v>
      </c>
      <c r="F721" t="s">
        <v>20</v>
      </c>
      <c r="G721" t="s">
        <v>37</v>
      </c>
      <c r="H721" t="s">
        <v>1380</v>
      </c>
      <c r="I721" t="s">
        <v>39</v>
      </c>
      <c r="J721" t="s">
        <v>706</v>
      </c>
      <c r="K721" s="1">
        <v>45020.729166666664</v>
      </c>
      <c r="L721" t="s">
        <v>41</v>
      </c>
      <c r="N721" s="2">
        <v>45020</v>
      </c>
      <c r="O721" s="2">
        <v>45020</v>
      </c>
      <c r="P721">
        <v>1</v>
      </c>
      <c r="Q721">
        <v>1</v>
      </c>
      <c r="R721">
        <v>1</v>
      </c>
      <c r="S721">
        <v>1</v>
      </c>
      <c r="T721">
        <v>100</v>
      </c>
      <c r="U721" s="1">
        <v>45019.390277777777</v>
      </c>
      <c r="V721" s="1">
        <v>45020.729166666664</v>
      </c>
      <c r="W721" t="s">
        <v>706</v>
      </c>
      <c r="Z721" s="13">
        <f t="shared" si="92"/>
        <v>1.3388888888875954</v>
      </c>
      <c r="AB721" t="s">
        <v>153</v>
      </c>
      <c r="AC721">
        <v>633563</v>
      </c>
      <c r="AD721" t="s">
        <v>154</v>
      </c>
      <c r="AI721" s="2">
        <v>45019</v>
      </c>
      <c r="AJ721" t="s">
        <v>154</v>
      </c>
      <c r="AK721" t="s">
        <v>46</v>
      </c>
      <c r="AN721" s="24">
        <f t="shared" si="96"/>
        <v>1</v>
      </c>
      <c r="AP721" t="s">
        <v>2444</v>
      </c>
      <c r="AQ721" s="21">
        <v>45005.642361111109</v>
      </c>
      <c r="AR721" s="20">
        <v>1</v>
      </c>
      <c r="AS721" s="21">
        <v>45020</v>
      </c>
      <c r="AT721" s="21">
        <f t="shared" si="93"/>
        <v>45020.333333333336</v>
      </c>
      <c r="AU721" s="21">
        <f t="shared" si="90"/>
        <v>45020.375</v>
      </c>
      <c r="AV721" s="21">
        <v>45020.729166666664</v>
      </c>
      <c r="AW721" s="1">
        <f t="shared" si="89"/>
        <v>45020.333333333336</v>
      </c>
      <c r="AX721">
        <v>13.870138888887595</v>
      </c>
      <c r="BA721">
        <f t="shared" si="94"/>
        <v>4.1666666666666664E-2</v>
      </c>
      <c r="BB721">
        <v>1</v>
      </c>
      <c r="BC721">
        <f t="shared" si="95"/>
        <v>10000</v>
      </c>
    </row>
    <row r="722" spans="1:55" x14ac:dyDescent="0.25">
      <c r="A722">
        <v>45361</v>
      </c>
      <c r="B722" t="s">
        <v>35</v>
      </c>
      <c r="C722" t="s">
        <v>36</v>
      </c>
      <c r="E722" t="str">
        <f t="shared" si="91"/>
        <v>RE-</v>
      </c>
      <c r="F722" t="s">
        <v>20</v>
      </c>
      <c r="G722" t="s">
        <v>37</v>
      </c>
      <c r="H722" t="s">
        <v>1255</v>
      </c>
      <c r="I722" t="s">
        <v>39</v>
      </c>
      <c r="J722" t="s">
        <v>239</v>
      </c>
      <c r="K722" s="1">
        <v>45065.884722222225</v>
      </c>
      <c r="L722" t="s">
        <v>41</v>
      </c>
      <c r="N722" s="2">
        <v>45065</v>
      </c>
      <c r="O722" s="2">
        <v>45065</v>
      </c>
      <c r="P722">
        <v>1</v>
      </c>
      <c r="Q722">
        <v>1</v>
      </c>
      <c r="R722">
        <v>1</v>
      </c>
      <c r="S722">
        <v>1</v>
      </c>
      <c r="T722">
        <v>100</v>
      </c>
      <c r="U722" s="1">
        <v>45064.535416666666</v>
      </c>
      <c r="V722" s="1">
        <v>45065.884722222225</v>
      </c>
      <c r="W722" t="s">
        <v>100</v>
      </c>
      <c r="Z722" s="13">
        <f t="shared" si="92"/>
        <v>1.3493055555591127</v>
      </c>
      <c r="AB722" t="s">
        <v>137</v>
      </c>
      <c r="AC722">
        <v>633594</v>
      </c>
      <c r="AD722" t="s">
        <v>138</v>
      </c>
      <c r="AI722" s="2">
        <v>45064</v>
      </c>
      <c r="AJ722" t="s">
        <v>139</v>
      </c>
      <c r="AK722" t="s">
        <v>46</v>
      </c>
      <c r="AN722" s="24">
        <f t="shared" si="96"/>
        <v>1</v>
      </c>
      <c r="AP722" t="s">
        <v>2442</v>
      </c>
      <c r="AQ722" s="21">
        <v>44994.438888888886</v>
      </c>
      <c r="AR722" s="20">
        <v>1</v>
      </c>
      <c r="AS722" s="21">
        <v>45065</v>
      </c>
      <c r="AT722" s="21">
        <f t="shared" si="93"/>
        <v>45065.333333333336</v>
      </c>
      <c r="AU722" s="21">
        <f t="shared" si="90"/>
        <v>45065.375</v>
      </c>
      <c r="AV722" s="21">
        <v>45065.884722222225</v>
      </c>
      <c r="AW722" s="1">
        <f t="shared" si="89"/>
        <v>45065.333333333336</v>
      </c>
      <c r="AX722">
        <v>13.911111111112405</v>
      </c>
      <c r="BA722">
        <f t="shared" si="94"/>
        <v>4.1666666666666664E-2</v>
      </c>
      <c r="BB722">
        <v>1</v>
      </c>
      <c r="BC722">
        <f t="shared" si="95"/>
        <v>10000</v>
      </c>
    </row>
    <row r="723" spans="1:55" x14ac:dyDescent="0.25">
      <c r="A723">
        <v>45242</v>
      </c>
      <c r="B723" t="s">
        <v>35</v>
      </c>
      <c r="C723" t="s">
        <v>36</v>
      </c>
      <c r="E723" t="str">
        <f t="shared" si="91"/>
        <v>RE-</v>
      </c>
      <c r="F723" t="s">
        <v>20</v>
      </c>
      <c r="G723" t="s">
        <v>37</v>
      </c>
      <c r="H723" t="s">
        <v>1215</v>
      </c>
      <c r="I723" t="s">
        <v>39</v>
      </c>
      <c r="J723" t="s">
        <v>239</v>
      </c>
      <c r="K723" s="1">
        <v>45064.030555555553</v>
      </c>
      <c r="L723" t="s">
        <v>41</v>
      </c>
      <c r="N723" s="2">
        <v>45062</v>
      </c>
      <c r="O723" s="2">
        <v>45062</v>
      </c>
      <c r="P723">
        <v>1</v>
      </c>
      <c r="Q723">
        <v>1</v>
      </c>
      <c r="R723">
        <v>1</v>
      </c>
      <c r="S723">
        <v>1</v>
      </c>
      <c r="T723">
        <v>100</v>
      </c>
      <c r="U723" s="1">
        <v>45062.59097222222</v>
      </c>
      <c r="V723" s="1">
        <v>45064.030555555553</v>
      </c>
      <c r="W723" t="s">
        <v>100</v>
      </c>
      <c r="Z723" s="13">
        <f t="shared" si="92"/>
        <v>1.4395833333328483</v>
      </c>
      <c r="AB723" t="s">
        <v>1216</v>
      </c>
      <c r="AC723">
        <v>633349</v>
      </c>
      <c r="AD723" t="s">
        <v>96</v>
      </c>
      <c r="AI723" s="2">
        <v>45062</v>
      </c>
      <c r="AJ723" t="s">
        <v>97</v>
      </c>
      <c r="AK723" t="s">
        <v>46</v>
      </c>
      <c r="AN723" s="24">
        <f t="shared" si="96"/>
        <v>1</v>
      </c>
      <c r="AP723" t="s">
        <v>2444</v>
      </c>
      <c r="AQ723" s="21">
        <v>45076.630555555559</v>
      </c>
      <c r="AR723" s="20">
        <v>1</v>
      </c>
      <c r="AS723" s="21">
        <v>45062</v>
      </c>
      <c r="AT723" s="21">
        <f t="shared" si="93"/>
        <v>45062.333333333336</v>
      </c>
      <c r="AU723" s="21">
        <f t="shared" si="90"/>
        <v>45062.375</v>
      </c>
      <c r="AV723" s="21">
        <v>45064.030555555553</v>
      </c>
      <c r="AW723" s="1">
        <f t="shared" si="89"/>
        <v>45062.333333333336</v>
      </c>
      <c r="AX723">
        <v>13.913888888884685</v>
      </c>
      <c r="BA723">
        <f t="shared" si="94"/>
        <v>4.1666666666666664E-2</v>
      </c>
      <c r="BB723">
        <v>1</v>
      </c>
      <c r="BC723">
        <f t="shared" si="95"/>
        <v>10000</v>
      </c>
    </row>
    <row r="724" spans="1:55" x14ac:dyDescent="0.25">
      <c r="A724">
        <v>47169</v>
      </c>
      <c r="B724" t="s">
        <v>35</v>
      </c>
      <c r="C724" t="s">
        <v>36</v>
      </c>
      <c r="E724" t="str">
        <f t="shared" si="91"/>
        <v>RE-</v>
      </c>
      <c r="F724" t="s">
        <v>20</v>
      </c>
      <c r="G724" t="s">
        <v>37</v>
      </c>
      <c r="H724" t="s">
        <v>1593</v>
      </c>
      <c r="I724" t="s">
        <v>39</v>
      </c>
      <c r="J724" t="s">
        <v>179</v>
      </c>
      <c r="K724" s="1">
        <v>45106.115972222222</v>
      </c>
      <c r="L724" t="s">
        <v>41</v>
      </c>
      <c r="N724" s="2">
        <v>45104</v>
      </c>
      <c r="O724" s="2">
        <v>45104</v>
      </c>
      <c r="P724">
        <v>1</v>
      </c>
      <c r="Q724">
        <v>1</v>
      </c>
      <c r="R724">
        <v>1</v>
      </c>
      <c r="S724">
        <v>1</v>
      </c>
      <c r="T724">
        <v>100</v>
      </c>
      <c r="U724" s="1">
        <v>45104.561805555553</v>
      </c>
      <c r="V724" s="1">
        <v>45106.115972222222</v>
      </c>
      <c r="W724" t="s">
        <v>100</v>
      </c>
      <c r="Z724" s="13">
        <f t="shared" si="92"/>
        <v>1.5541666666686069</v>
      </c>
      <c r="AB724" t="s">
        <v>198</v>
      </c>
      <c r="AC724">
        <v>633510</v>
      </c>
      <c r="AD724" t="s">
        <v>198</v>
      </c>
      <c r="AI724" s="2">
        <v>45104</v>
      </c>
      <c r="AJ724" t="s">
        <v>198</v>
      </c>
      <c r="AK724" t="s">
        <v>46</v>
      </c>
      <c r="AN724" s="24">
        <f t="shared" si="96"/>
        <v>1</v>
      </c>
      <c r="AP724" t="s">
        <v>2444</v>
      </c>
      <c r="AQ724" s="21">
        <v>45076.62777777778</v>
      </c>
      <c r="AR724" s="20">
        <v>1</v>
      </c>
      <c r="AS724" s="21">
        <v>45104</v>
      </c>
      <c r="AT724" s="21">
        <f t="shared" si="93"/>
        <v>45104.333333333336</v>
      </c>
      <c r="AU724" s="21">
        <f t="shared" si="90"/>
        <v>45104.375</v>
      </c>
      <c r="AV724" s="21">
        <v>45106.115972222222</v>
      </c>
      <c r="AW724" s="1">
        <f t="shared" si="89"/>
        <v>45104.333333333336</v>
      </c>
      <c r="AX724">
        <v>13.915277777778101</v>
      </c>
      <c r="BA724">
        <f t="shared" si="94"/>
        <v>4.1666666666666664E-2</v>
      </c>
      <c r="BB724">
        <v>1</v>
      </c>
      <c r="BC724">
        <f t="shared" si="95"/>
        <v>10000</v>
      </c>
    </row>
    <row r="725" spans="1:55" x14ac:dyDescent="0.25">
      <c r="A725">
        <v>50172</v>
      </c>
      <c r="B725" t="s">
        <v>35</v>
      </c>
      <c r="C725" t="s">
        <v>36</v>
      </c>
      <c r="E725" t="str">
        <f t="shared" si="91"/>
        <v>RE-</v>
      </c>
      <c r="F725" t="s">
        <v>20</v>
      </c>
      <c r="G725" t="s">
        <v>37</v>
      </c>
      <c r="H725" t="s">
        <v>1945</v>
      </c>
      <c r="I725" t="s">
        <v>39</v>
      </c>
      <c r="J725" t="s">
        <v>239</v>
      </c>
      <c r="K725" s="1">
        <v>45159.303472222222</v>
      </c>
      <c r="L725" t="s">
        <v>41</v>
      </c>
      <c r="N725" s="2">
        <v>45157</v>
      </c>
      <c r="O725" s="2">
        <v>45159</v>
      </c>
      <c r="R725">
        <v>1</v>
      </c>
      <c r="S725">
        <v>1</v>
      </c>
      <c r="T725">
        <v>100</v>
      </c>
      <c r="U725" s="1">
        <v>45157.650694444441</v>
      </c>
      <c r="V725" s="1">
        <v>45159.303472222222</v>
      </c>
      <c r="W725" t="s">
        <v>239</v>
      </c>
      <c r="Z725" s="13">
        <f t="shared" si="92"/>
        <v>1.6527777777810115</v>
      </c>
      <c r="AB725" t="s">
        <v>160</v>
      </c>
      <c r="AC725">
        <v>633685</v>
      </c>
      <c r="AD725" t="s">
        <v>161</v>
      </c>
      <c r="AI725" s="2">
        <v>45157</v>
      </c>
      <c r="AJ725" t="s">
        <v>161</v>
      </c>
      <c r="AK725" t="s">
        <v>46</v>
      </c>
      <c r="AN725" s="24">
        <f t="shared" si="96"/>
        <v>1</v>
      </c>
      <c r="AP725" t="s">
        <v>2441</v>
      </c>
      <c r="AQ725" s="21">
        <v>45085.560416666667</v>
      </c>
      <c r="AR725" s="20">
        <v>1</v>
      </c>
      <c r="AS725" s="21">
        <v>45157</v>
      </c>
      <c r="AT725" s="21">
        <f t="shared" si="93"/>
        <v>45157.333333333336</v>
      </c>
      <c r="AU725" s="21">
        <f t="shared" si="90"/>
        <v>45157.375</v>
      </c>
      <c r="AV725" s="21">
        <v>45159.303472222222</v>
      </c>
      <c r="AW725" s="1">
        <f t="shared" si="89"/>
        <v>45157.333333333336</v>
      </c>
      <c r="AX725">
        <v>13.959722222221899</v>
      </c>
      <c r="BA725">
        <f t="shared" si="94"/>
        <v>4.1666666666666664E-2</v>
      </c>
      <c r="BB725">
        <v>1</v>
      </c>
      <c r="BC725">
        <f t="shared" si="95"/>
        <v>10000</v>
      </c>
    </row>
    <row r="726" spans="1:55" x14ac:dyDescent="0.25">
      <c r="A726">
        <v>42117</v>
      </c>
      <c r="B726" t="s">
        <v>35</v>
      </c>
      <c r="C726" t="s">
        <v>36</v>
      </c>
      <c r="E726" t="str">
        <f t="shared" si="91"/>
        <v>GC-</v>
      </c>
      <c r="F726" t="s">
        <v>20</v>
      </c>
      <c r="G726" t="s">
        <v>37</v>
      </c>
      <c r="H726" t="s">
        <v>716</v>
      </c>
      <c r="I726" t="s">
        <v>39</v>
      </c>
      <c r="J726" t="s">
        <v>706</v>
      </c>
      <c r="K726" s="1">
        <v>45000.421527777777</v>
      </c>
      <c r="L726" t="s">
        <v>41</v>
      </c>
      <c r="N726" s="2">
        <v>45000</v>
      </c>
      <c r="O726" s="2">
        <v>45000</v>
      </c>
      <c r="P726">
        <v>1</v>
      </c>
      <c r="Q726">
        <v>1</v>
      </c>
      <c r="R726">
        <v>1</v>
      </c>
      <c r="S726">
        <v>1</v>
      </c>
      <c r="T726">
        <v>100</v>
      </c>
      <c r="U726" s="1">
        <v>44998.682638888888</v>
      </c>
      <c r="V726" s="1">
        <v>45000.421527777777</v>
      </c>
      <c r="W726" t="s">
        <v>706</v>
      </c>
      <c r="Z726" s="13">
        <f t="shared" si="92"/>
        <v>1.7388888888890506</v>
      </c>
      <c r="AB726" t="s">
        <v>714</v>
      </c>
      <c r="AC726">
        <v>633637</v>
      </c>
      <c r="AD726" t="s">
        <v>290</v>
      </c>
      <c r="AF726" t="s">
        <v>706</v>
      </c>
      <c r="AI726" s="2">
        <v>44998</v>
      </c>
      <c r="AJ726" t="s">
        <v>290</v>
      </c>
      <c r="AK726" t="s">
        <v>46</v>
      </c>
      <c r="AN726" s="24">
        <f t="shared" si="96"/>
        <v>1</v>
      </c>
      <c r="AP726" t="s">
        <v>2444</v>
      </c>
      <c r="AQ726" s="21">
        <v>45076.647916666669</v>
      </c>
      <c r="AR726" s="20">
        <v>1</v>
      </c>
      <c r="AS726" s="21">
        <v>45000</v>
      </c>
      <c r="AT726" s="21">
        <f t="shared" si="93"/>
        <v>45000.333333333336</v>
      </c>
      <c r="AU726" s="21">
        <f t="shared" si="90"/>
        <v>45000.375</v>
      </c>
      <c r="AV726" s="21">
        <v>45000.421527777777</v>
      </c>
      <c r="AW726" s="1">
        <f t="shared" si="89"/>
        <v>45000.333333333336</v>
      </c>
      <c r="AX726">
        <v>13.960416666661331</v>
      </c>
      <c r="BA726">
        <f t="shared" si="94"/>
        <v>4.1666666666666664E-2</v>
      </c>
      <c r="BB726">
        <v>1</v>
      </c>
      <c r="BC726">
        <f t="shared" si="95"/>
        <v>10000</v>
      </c>
    </row>
    <row r="727" spans="1:55" x14ac:dyDescent="0.25">
      <c r="A727">
        <v>42157</v>
      </c>
      <c r="B727" t="s">
        <v>35</v>
      </c>
      <c r="C727" t="s">
        <v>36</v>
      </c>
      <c r="E727" t="str">
        <f t="shared" si="91"/>
        <v>EI-</v>
      </c>
      <c r="F727" t="s">
        <v>20</v>
      </c>
      <c r="G727" t="s">
        <v>37</v>
      </c>
      <c r="H727" t="s">
        <v>850</v>
      </c>
      <c r="I727" t="s">
        <v>39</v>
      </c>
      <c r="J727" t="s">
        <v>842</v>
      </c>
      <c r="K727" s="1">
        <v>45001.435416666667</v>
      </c>
      <c r="L727" t="s">
        <v>41</v>
      </c>
      <c r="N727" s="2">
        <v>45000</v>
      </c>
      <c r="O727" s="2">
        <v>45000</v>
      </c>
      <c r="P727">
        <v>1</v>
      </c>
      <c r="Q727">
        <v>1</v>
      </c>
      <c r="R727">
        <v>1</v>
      </c>
      <c r="S727">
        <v>1</v>
      </c>
      <c r="T727">
        <v>0</v>
      </c>
      <c r="U727" s="1">
        <v>44999.652777777781</v>
      </c>
      <c r="V727" s="1">
        <v>45001.435416666667</v>
      </c>
      <c r="W727" t="s">
        <v>842</v>
      </c>
      <c r="Z727" s="13">
        <f t="shared" si="92"/>
        <v>1.7826388888861402</v>
      </c>
      <c r="AB727" t="s">
        <v>338</v>
      </c>
      <c r="AC727">
        <v>633799</v>
      </c>
      <c r="AD727" t="s">
        <v>681</v>
      </c>
      <c r="AF727" t="s">
        <v>842</v>
      </c>
      <c r="AI727" s="2">
        <v>44999</v>
      </c>
      <c r="AJ727" t="s">
        <v>119</v>
      </c>
      <c r="AK727" t="s">
        <v>46</v>
      </c>
      <c r="AN727" s="24">
        <f t="shared" si="96"/>
        <v>1</v>
      </c>
      <c r="AP727" t="s">
        <v>2444</v>
      </c>
      <c r="AQ727" s="21">
        <v>45211.548611111109</v>
      </c>
      <c r="AR727" s="20">
        <v>1</v>
      </c>
      <c r="AS727" s="21">
        <v>45000</v>
      </c>
      <c r="AT727" s="21">
        <f t="shared" si="93"/>
        <v>45000.333333333336</v>
      </c>
      <c r="AU727" s="21">
        <f t="shared" si="90"/>
        <v>45000.375</v>
      </c>
      <c r="AV727" s="21">
        <v>45001.435416666667</v>
      </c>
      <c r="AW727" s="1">
        <f t="shared" si="89"/>
        <v>45000.333333333336</v>
      </c>
      <c r="AX727">
        <v>13.978472222224809</v>
      </c>
      <c r="BA727">
        <f t="shared" si="94"/>
        <v>4.1666666666666664E-2</v>
      </c>
      <c r="BB727">
        <v>1</v>
      </c>
      <c r="BC727">
        <f t="shared" si="95"/>
        <v>10000</v>
      </c>
    </row>
    <row r="728" spans="1:55" x14ac:dyDescent="0.25">
      <c r="A728">
        <v>41755</v>
      </c>
      <c r="B728" t="s">
        <v>35</v>
      </c>
      <c r="C728" t="s">
        <v>36</v>
      </c>
      <c r="E728" t="str">
        <f t="shared" si="91"/>
        <v>EM-</v>
      </c>
      <c r="F728" t="s">
        <v>20</v>
      </c>
      <c r="G728" t="s">
        <v>51</v>
      </c>
      <c r="H728" t="s">
        <v>422</v>
      </c>
      <c r="I728" t="s">
        <v>39</v>
      </c>
      <c r="J728" t="s">
        <v>396</v>
      </c>
      <c r="K728" s="1">
        <v>44993.446527777778</v>
      </c>
      <c r="L728" t="s">
        <v>41</v>
      </c>
      <c r="N728" s="2">
        <v>44993</v>
      </c>
      <c r="O728" s="2">
        <v>44993</v>
      </c>
      <c r="R728">
        <v>1</v>
      </c>
      <c r="S728">
        <v>1</v>
      </c>
      <c r="T728">
        <v>100</v>
      </c>
      <c r="U728" s="1">
        <v>44991.660416666666</v>
      </c>
      <c r="V728" s="1">
        <v>44993.446527777778</v>
      </c>
      <c r="W728" t="s">
        <v>397</v>
      </c>
      <c r="Z728" s="13">
        <f t="shared" si="92"/>
        <v>1.7861111111124046</v>
      </c>
      <c r="AB728" t="s">
        <v>349</v>
      </c>
      <c r="AC728" t="s">
        <v>54</v>
      </c>
      <c r="AD728" t="s">
        <v>168</v>
      </c>
      <c r="AI728" s="2">
        <v>44991</v>
      </c>
      <c r="AJ728" t="s">
        <v>81</v>
      </c>
      <c r="AK728" t="s">
        <v>46</v>
      </c>
      <c r="AN728" s="24">
        <f t="shared" si="96"/>
        <v>1</v>
      </c>
      <c r="AP728" t="s">
        <v>2443</v>
      </c>
      <c r="AQ728" s="21">
        <v>44970.511805555558</v>
      </c>
      <c r="AR728" s="20">
        <v>1</v>
      </c>
      <c r="AS728" s="21">
        <v>44993</v>
      </c>
      <c r="AT728" s="21">
        <f t="shared" si="93"/>
        <v>44993.333333333336</v>
      </c>
      <c r="AU728" s="21">
        <f t="shared" si="90"/>
        <v>44993.375</v>
      </c>
      <c r="AV728" s="21">
        <v>44993.446527777778</v>
      </c>
      <c r="AW728" s="1">
        <f t="shared" si="89"/>
        <v>44993.333333333336</v>
      </c>
      <c r="AX728">
        <v>13.991666666661331</v>
      </c>
      <c r="BA728">
        <f t="shared" si="94"/>
        <v>4.1666666666666664E-2</v>
      </c>
      <c r="BB728">
        <v>1</v>
      </c>
      <c r="BC728">
        <f t="shared" si="95"/>
        <v>10000</v>
      </c>
    </row>
    <row r="729" spans="1:55" x14ac:dyDescent="0.25">
      <c r="A729">
        <v>48183</v>
      </c>
      <c r="B729" t="s">
        <v>35</v>
      </c>
      <c r="C729" t="s">
        <v>36</v>
      </c>
      <c r="E729" t="str">
        <f t="shared" si="91"/>
        <v>EI-</v>
      </c>
      <c r="F729" t="s">
        <v>20</v>
      </c>
      <c r="G729" t="s">
        <v>37</v>
      </c>
      <c r="H729" t="s">
        <v>1733</v>
      </c>
      <c r="I729" t="s">
        <v>39</v>
      </c>
      <c r="J729" t="s">
        <v>68</v>
      </c>
      <c r="K729" s="1">
        <v>45126.575694444444</v>
      </c>
      <c r="L729" t="s">
        <v>41</v>
      </c>
      <c r="N729" s="2">
        <v>45128</v>
      </c>
      <c r="O729" s="2">
        <v>45128</v>
      </c>
      <c r="P729">
        <v>1</v>
      </c>
      <c r="Q729">
        <v>1</v>
      </c>
      <c r="R729">
        <v>1</v>
      </c>
      <c r="S729">
        <v>1</v>
      </c>
      <c r="T729">
        <v>100</v>
      </c>
      <c r="U729" s="1">
        <v>45124.758333333331</v>
      </c>
      <c r="V729" s="1">
        <v>45126.575694444444</v>
      </c>
      <c r="W729" t="s">
        <v>68</v>
      </c>
      <c r="Z729" s="13">
        <f t="shared" si="92"/>
        <v>1.8173611111124046</v>
      </c>
      <c r="AB729" t="s">
        <v>133</v>
      </c>
      <c r="AC729">
        <v>633497</v>
      </c>
      <c r="AD729" t="s">
        <v>409</v>
      </c>
      <c r="AF729" t="s">
        <v>85</v>
      </c>
      <c r="AI729" s="2">
        <v>45124</v>
      </c>
      <c r="AJ729" t="s">
        <v>135</v>
      </c>
      <c r="AK729" t="s">
        <v>46</v>
      </c>
      <c r="AN729" s="24" t="str">
        <f t="shared" si="96"/>
        <v xml:space="preserve"> </v>
      </c>
      <c r="AP729" t="s">
        <v>2444</v>
      </c>
      <c r="AQ729" s="21">
        <v>45076.548611111109</v>
      </c>
      <c r="AR729" s="20">
        <v>1</v>
      </c>
      <c r="AS729" s="21">
        <v>45128</v>
      </c>
      <c r="AT729" s="21">
        <f t="shared" si="93"/>
        <v>45128.333333333336</v>
      </c>
      <c r="AU729" s="21">
        <f t="shared" si="90"/>
        <v>45128.375</v>
      </c>
      <c r="AV729" s="21">
        <v>45126.575694444444</v>
      </c>
      <c r="AW729" s="1">
        <f t="shared" si="89"/>
        <v>45128.333333333336</v>
      </c>
      <c r="AX729">
        <v>14.006249999998545</v>
      </c>
      <c r="BA729">
        <f t="shared" si="94"/>
        <v>4.1666666666666664E-2</v>
      </c>
      <c r="BB729">
        <v>1</v>
      </c>
      <c r="BC729">
        <f t="shared" si="95"/>
        <v>10000</v>
      </c>
    </row>
    <row r="730" spans="1:55" x14ac:dyDescent="0.25">
      <c r="A730">
        <v>41193</v>
      </c>
      <c r="B730" t="s">
        <v>35</v>
      </c>
      <c r="C730" t="s">
        <v>36</v>
      </c>
      <c r="E730" t="str">
        <f t="shared" si="91"/>
        <v>EM-</v>
      </c>
      <c r="F730" t="s">
        <v>20</v>
      </c>
      <c r="G730" t="s">
        <v>37</v>
      </c>
      <c r="H730" t="s">
        <v>871</v>
      </c>
      <c r="I730" t="s">
        <v>39</v>
      </c>
      <c r="J730" t="s">
        <v>334</v>
      </c>
      <c r="K730" s="1">
        <v>44980.46875</v>
      </c>
      <c r="L730" t="s">
        <v>41</v>
      </c>
      <c r="N730" s="2">
        <v>44980</v>
      </c>
      <c r="O730" s="2">
        <v>44980</v>
      </c>
      <c r="P730">
        <v>1</v>
      </c>
      <c r="Q730">
        <v>1</v>
      </c>
      <c r="R730">
        <v>1</v>
      </c>
      <c r="S730">
        <v>1</v>
      </c>
      <c r="T730">
        <v>0</v>
      </c>
      <c r="U730" s="1">
        <v>44978.640277777777</v>
      </c>
      <c r="V730" s="1">
        <v>44980.46875</v>
      </c>
      <c r="W730" t="s">
        <v>334</v>
      </c>
      <c r="Z730" s="13">
        <f t="shared" si="92"/>
        <v>1.828472222223354</v>
      </c>
      <c r="AB730" t="s">
        <v>349</v>
      </c>
      <c r="AC730">
        <v>633638</v>
      </c>
      <c r="AD730" t="s">
        <v>168</v>
      </c>
      <c r="AI730" s="2">
        <v>44978</v>
      </c>
      <c r="AJ730" t="s">
        <v>135</v>
      </c>
      <c r="AK730" t="s">
        <v>46</v>
      </c>
      <c r="AN730" s="24">
        <f t="shared" si="96"/>
        <v>1</v>
      </c>
      <c r="AP730" t="s">
        <v>2441</v>
      </c>
      <c r="AQ730" s="21">
        <v>44984.404861111114</v>
      </c>
      <c r="AR730" s="20">
        <v>1</v>
      </c>
      <c r="AS730" s="21">
        <v>44980</v>
      </c>
      <c r="AT730" s="21">
        <f t="shared" si="93"/>
        <v>44980.333333333336</v>
      </c>
      <c r="AU730" s="21">
        <f t="shared" si="90"/>
        <v>44980.375</v>
      </c>
      <c r="AV730" s="21">
        <v>44980.46875</v>
      </c>
      <c r="AW730" s="1">
        <f t="shared" si="89"/>
        <v>44980.333333333336</v>
      </c>
      <c r="AX730">
        <v>14.010416666664241</v>
      </c>
      <c r="BA730">
        <f t="shared" si="94"/>
        <v>4.1666666666666664E-2</v>
      </c>
      <c r="BB730">
        <v>1</v>
      </c>
      <c r="BC730">
        <f t="shared" si="95"/>
        <v>10000</v>
      </c>
    </row>
    <row r="731" spans="1:55" x14ac:dyDescent="0.25">
      <c r="A731">
        <v>40877</v>
      </c>
      <c r="B731" t="s">
        <v>35</v>
      </c>
      <c r="C731" t="s">
        <v>36</v>
      </c>
      <c r="E731" t="str">
        <f t="shared" si="91"/>
        <v>EM-</v>
      </c>
      <c r="F731" t="s">
        <v>20</v>
      </c>
      <c r="G731" t="s">
        <v>37</v>
      </c>
      <c r="H731" t="s">
        <v>505</v>
      </c>
      <c r="I731" t="s">
        <v>39</v>
      </c>
      <c r="J731" t="s">
        <v>334</v>
      </c>
      <c r="K731" s="1">
        <v>44972.372916666667</v>
      </c>
      <c r="L731" t="s">
        <v>41</v>
      </c>
      <c r="N731" s="2">
        <v>44970</v>
      </c>
      <c r="O731" s="2">
        <v>44970</v>
      </c>
      <c r="P731">
        <v>1</v>
      </c>
      <c r="Q731">
        <v>1</v>
      </c>
      <c r="R731">
        <v>1</v>
      </c>
      <c r="S731">
        <v>1</v>
      </c>
      <c r="T731">
        <v>100</v>
      </c>
      <c r="U731" s="1">
        <v>44970.499305555553</v>
      </c>
      <c r="V731" s="1">
        <v>44972.372916666667</v>
      </c>
      <c r="W731" t="s">
        <v>334</v>
      </c>
      <c r="Z731" s="13">
        <f t="shared" si="92"/>
        <v>1.8736111111138598</v>
      </c>
      <c r="AB731" t="s">
        <v>153</v>
      </c>
      <c r="AC731">
        <v>633563</v>
      </c>
      <c r="AD731" t="s">
        <v>154</v>
      </c>
      <c r="AI731" s="2">
        <v>44970</v>
      </c>
      <c r="AJ731" t="s">
        <v>154</v>
      </c>
      <c r="AK731" t="s">
        <v>46</v>
      </c>
      <c r="AN731" s="24">
        <f t="shared" si="96"/>
        <v>1</v>
      </c>
      <c r="AP731" t="s">
        <v>2444</v>
      </c>
      <c r="AQ731" s="21">
        <v>45076.592361111114</v>
      </c>
      <c r="AR731" s="20">
        <v>1</v>
      </c>
      <c r="AS731" s="21">
        <v>44970</v>
      </c>
      <c r="AT731" s="21">
        <f t="shared" si="93"/>
        <v>44970.333333333336</v>
      </c>
      <c r="AU731" s="21">
        <f t="shared" si="90"/>
        <v>44970.375</v>
      </c>
      <c r="AV731" s="21">
        <v>44972.372916666667</v>
      </c>
      <c r="AW731" s="1">
        <f t="shared" si="89"/>
        <v>44970.333333333336</v>
      </c>
      <c r="AX731">
        <v>14.018055555556202</v>
      </c>
      <c r="BA731">
        <f t="shared" si="94"/>
        <v>4.1666666666666664E-2</v>
      </c>
      <c r="BB731">
        <v>1</v>
      </c>
      <c r="BC731">
        <f t="shared" si="95"/>
        <v>10000</v>
      </c>
    </row>
    <row r="732" spans="1:55" x14ac:dyDescent="0.25">
      <c r="A732">
        <v>45356</v>
      </c>
      <c r="B732" t="s">
        <v>35</v>
      </c>
      <c r="C732" t="s">
        <v>36</v>
      </c>
      <c r="E732" t="str">
        <f t="shared" si="91"/>
        <v>RE-</v>
      </c>
      <c r="F732" t="s">
        <v>20</v>
      </c>
      <c r="G732" t="s">
        <v>51</v>
      </c>
      <c r="H732" t="s">
        <v>1253</v>
      </c>
      <c r="I732" t="s">
        <v>39</v>
      </c>
      <c r="J732" t="s">
        <v>239</v>
      </c>
      <c r="K732" s="1">
        <v>45065.886111111111</v>
      </c>
      <c r="L732" t="s">
        <v>41</v>
      </c>
      <c r="N732" s="2">
        <v>45065</v>
      </c>
      <c r="O732" s="2">
        <v>45065</v>
      </c>
      <c r="P732">
        <v>1</v>
      </c>
      <c r="Q732">
        <v>1</v>
      </c>
      <c r="R732">
        <v>1</v>
      </c>
      <c r="S732">
        <v>1</v>
      </c>
      <c r="T732">
        <v>100</v>
      </c>
      <c r="U732" s="1">
        <v>45063.912499999999</v>
      </c>
      <c r="V732" s="1">
        <v>45065.886111111111</v>
      </c>
      <c r="W732" t="s">
        <v>100</v>
      </c>
      <c r="Z732" s="13">
        <f t="shared" si="92"/>
        <v>1.9736111111124046</v>
      </c>
      <c r="AB732" t="s">
        <v>1254</v>
      </c>
      <c r="AC732" t="s">
        <v>54</v>
      </c>
      <c r="AD732" t="s">
        <v>307</v>
      </c>
      <c r="AI732" s="2">
        <v>45063</v>
      </c>
      <c r="AJ732" t="s">
        <v>307</v>
      </c>
      <c r="AK732" t="s">
        <v>46</v>
      </c>
      <c r="AN732" s="24">
        <f t="shared" si="96"/>
        <v>1</v>
      </c>
      <c r="AP732" t="s">
        <v>2444</v>
      </c>
      <c r="AQ732" s="21">
        <v>45079.547222222223</v>
      </c>
      <c r="AR732" s="20">
        <v>1</v>
      </c>
      <c r="AS732" s="21">
        <v>45065</v>
      </c>
      <c r="AT732" s="21">
        <f t="shared" si="93"/>
        <v>45065.333333333336</v>
      </c>
      <c r="AU732" s="21">
        <f t="shared" si="90"/>
        <v>45065.375</v>
      </c>
      <c r="AV732" s="21">
        <v>45065.886111111111</v>
      </c>
      <c r="AW732" s="1">
        <f t="shared" si="89"/>
        <v>45065.333333333336</v>
      </c>
      <c r="AX732">
        <v>14.029166666667152</v>
      </c>
      <c r="BA732">
        <f t="shared" si="94"/>
        <v>4.1666666666666664E-2</v>
      </c>
      <c r="BB732">
        <v>1</v>
      </c>
      <c r="BC732">
        <f t="shared" si="95"/>
        <v>10000</v>
      </c>
    </row>
    <row r="733" spans="1:55" x14ac:dyDescent="0.25">
      <c r="A733">
        <v>52153</v>
      </c>
      <c r="B733" t="s">
        <v>35</v>
      </c>
      <c r="C733" t="s">
        <v>36</v>
      </c>
      <c r="E733" t="str">
        <f t="shared" si="91"/>
        <v>RE-</v>
      </c>
      <c r="F733" t="s">
        <v>20</v>
      </c>
      <c r="G733" t="s">
        <v>47</v>
      </c>
      <c r="H733" t="s">
        <v>2124</v>
      </c>
      <c r="I733" t="s">
        <v>39</v>
      </c>
      <c r="J733" t="s">
        <v>239</v>
      </c>
      <c r="K733" s="1">
        <v>45197.462500000001</v>
      </c>
      <c r="L733" t="s">
        <v>41</v>
      </c>
      <c r="N733" s="2">
        <v>45197</v>
      </c>
      <c r="O733" s="2">
        <v>45197</v>
      </c>
      <c r="R733">
        <v>1</v>
      </c>
      <c r="S733">
        <v>1</v>
      </c>
      <c r="T733">
        <v>100</v>
      </c>
      <c r="U733" s="1">
        <v>45195.488194444442</v>
      </c>
      <c r="V733" s="1">
        <v>45197.462500000001</v>
      </c>
      <c r="W733" t="s">
        <v>239</v>
      </c>
      <c r="Z733" s="13">
        <f t="shared" si="92"/>
        <v>1.9743055555591127</v>
      </c>
      <c r="AB733" t="s">
        <v>459</v>
      </c>
      <c r="AC733" t="s">
        <v>54</v>
      </c>
      <c r="AD733" t="s">
        <v>384</v>
      </c>
      <c r="AI733" s="2">
        <v>45195</v>
      </c>
      <c r="AJ733" t="s">
        <v>384</v>
      </c>
      <c r="AK733" t="s">
        <v>46</v>
      </c>
      <c r="AN733" s="24">
        <f t="shared" si="96"/>
        <v>1</v>
      </c>
      <c r="AP733" t="s">
        <v>2444</v>
      </c>
      <c r="AQ733" s="21">
        <v>45260.666666666664</v>
      </c>
      <c r="AR733" s="20">
        <v>1</v>
      </c>
      <c r="AS733" s="21">
        <v>45197</v>
      </c>
      <c r="AT733" s="21">
        <f t="shared" si="93"/>
        <v>45197.333333333336</v>
      </c>
      <c r="AU733" s="21">
        <f t="shared" si="90"/>
        <v>45197.375</v>
      </c>
      <c r="AV733" s="21">
        <v>45197.462500000001</v>
      </c>
      <c r="AW733" s="1">
        <f t="shared" si="89"/>
        <v>45197.333333333336</v>
      </c>
      <c r="AX733">
        <v>14.043750000004366</v>
      </c>
      <c r="BA733">
        <f t="shared" si="94"/>
        <v>4.1666666666666664E-2</v>
      </c>
      <c r="BB733">
        <v>1</v>
      </c>
      <c r="BC733">
        <f t="shared" si="95"/>
        <v>10000</v>
      </c>
    </row>
    <row r="734" spans="1:55" x14ac:dyDescent="0.25">
      <c r="A734">
        <v>51592</v>
      </c>
      <c r="B734" t="s">
        <v>35</v>
      </c>
      <c r="C734" t="s">
        <v>36</v>
      </c>
      <c r="E734" t="str">
        <f t="shared" si="91"/>
        <v>RE-</v>
      </c>
      <c r="F734" t="s">
        <v>20</v>
      </c>
      <c r="G734" t="s">
        <v>47</v>
      </c>
      <c r="H734" t="s">
        <v>2064</v>
      </c>
      <c r="I734" t="s">
        <v>39</v>
      </c>
      <c r="J734" t="s">
        <v>239</v>
      </c>
      <c r="K734" s="1">
        <v>45184.404166666667</v>
      </c>
      <c r="L734" t="s">
        <v>41</v>
      </c>
      <c r="N734" s="2">
        <v>45183</v>
      </c>
      <c r="O734" s="2">
        <v>45183</v>
      </c>
      <c r="R734">
        <v>1</v>
      </c>
      <c r="S734">
        <v>1</v>
      </c>
      <c r="T734">
        <v>100</v>
      </c>
      <c r="U734" s="1">
        <v>45182.376388888886</v>
      </c>
      <c r="V734" s="1">
        <v>45184.404166666667</v>
      </c>
      <c r="W734" t="s">
        <v>239</v>
      </c>
      <c r="Z734" s="13">
        <f t="shared" si="92"/>
        <v>2.0277777777810115</v>
      </c>
      <c r="AB734" t="s">
        <v>49</v>
      </c>
      <c r="AC734" t="s">
        <v>54</v>
      </c>
      <c r="AD734" t="s">
        <v>43</v>
      </c>
      <c r="AI734" s="2">
        <v>45182</v>
      </c>
      <c r="AJ734" t="s">
        <v>43</v>
      </c>
      <c r="AK734" t="s">
        <v>46</v>
      </c>
      <c r="AN734" s="24">
        <f t="shared" si="96"/>
        <v>1</v>
      </c>
      <c r="AP734" t="s">
        <v>2441</v>
      </c>
      <c r="AQ734" s="21">
        <v>45168.664583333331</v>
      </c>
      <c r="AR734" s="20">
        <v>1</v>
      </c>
      <c r="AS734" s="21">
        <v>45183</v>
      </c>
      <c r="AT734" s="21">
        <f t="shared" si="93"/>
        <v>45183.333333333336</v>
      </c>
      <c r="AU734" s="21">
        <f t="shared" si="90"/>
        <v>45183.375</v>
      </c>
      <c r="AV734" s="21">
        <v>45184.404166666667</v>
      </c>
      <c r="AW734" s="1">
        <f t="shared" si="89"/>
        <v>45183.333333333336</v>
      </c>
      <c r="AX734">
        <v>14.063194444446708</v>
      </c>
      <c r="BA734">
        <f t="shared" si="94"/>
        <v>4.1666666666666664E-2</v>
      </c>
      <c r="BB734">
        <v>1</v>
      </c>
      <c r="BC734">
        <f t="shared" si="95"/>
        <v>10000</v>
      </c>
    </row>
    <row r="735" spans="1:55" x14ac:dyDescent="0.25">
      <c r="A735">
        <v>51474</v>
      </c>
      <c r="B735" t="s">
        <v>35</v>
      </c>
      <c r="C735" t="s">
        <v>36</v>
      </c>
      <c r="E735" t="str">
        <f t="shared" si="91"/>
        <v>RE-</v>
      </c>
      <c r="F735" t="s">
        <v>20</v>
      </c>
      <c r="G735" t="s">
        <v>37</v>
      </c>
      <c r="H735" t="s">
        <v>2051</v>
      </c>
      <c r="I735" t="s">
        <v>39</v>
      </c>
      <c r="J735" t="s">
        <v>239</v>
      </c>
      <c r="K735" s="1">
        <v>45182.734722222223</v>
      </c>
      <c r="L735" t="s">
        <v>41</v>
      </c>
      <c r="N735" s="2">
        <v>45182</v>
      </c>
      <c r="O735" s="2">
        <v>45182</v>
      </c>
      <c r="R735">
        <v>1</v>
      </c>
      <c r="S735">
        <v>1</v>
      </c>
      <c r="T735">
        <v>100</v>
      </c>
      <c r="U735" s="1">
        <v>45180.65</v>
      </c>
      <c r="V735" s="1">
        <v>45182.734722222223</v>
      </c>
      <c r="W735" t="s">
        <v>239</v>
      </c>
      <c r="Z735" s="13">
        <f t="shared" si="92"/>
        <v>2.0847222222218988</v>
      </c>
      <c r="AB735" t="s">
        <v>2021</v>
      </c>
      <c r="AC735" t="s">
        <v>1491</v>
      </c>
      <c r="AD735" t="s">
        <v>109</v>
      </c>
      <c r="AI735" s="2">
        <v>45180</v>
      </c>
      <c r="AJ735" t="s">
        <v>110</v>
      </c>
      <c r="AK735" t="s">
        <v>46</v>
      </c>
      <c r="AN735" s="24">
        <f t="shared" si="96"/>
        <v>1</v>
      </c>
      <c r="AP735" t="s">
        <v>2441</v>
      </c>
      <c r="AQ735" s="21">
        <v>44963.620833333334</v>
      </c>
      <c r="AR735" s="20">
        <v>1</v>
      </c>
      <c r="AS735" s="21">
        <v>45182</v>
      </c>
      <c r="AT735" s="21">
        <f t="shared" si="93"/>
        <v>45182.333333333336</v>
      </c>
      <c r="AU735" s="21">
        <f t="shared" si="90"/>
        <v>45182.375</v>
      </c>
      <c r="AV735" s="21">
        <v>45182.734722222223</v>
      </c>
      <c r="AW735" s="1">
        <f t="shared" si="89"/>
        <v>45182.333333333336</v>
      </c>
      <c r="AX735">
        <v>14.075694444443798</v>
      </c>
      <c r="BA735">
        <f t="shared" si="94"/>
        <v>4.1666666666666664E-2</v>
      </c>
      <c r="BB735">
        <v>1</v>
      </c>
      <c r="BC735">
        <f t="shared" si="95"/>
        <v>10000</v>
      </c>
    </row>
    <row r="736" spans="1:55" x14ac:dyDescent="0.25">
      <c r="A736">
        <v>44005</v>
      </c>
      <c r="B736" t="s">
        <v>35</v>
      </c>
      <c r="C736" t="s">
        <v>36</v>
      </c>
      <c r="E736" t="str">
        <f t="shared" si="91"/>
        <v>RE-</v>
      </c>
      <c r="F736" t="s">
        <v>20</v>
      </c>
      <c r="G736" t="s">
        <v>37</v>
      </c>
      <c r="H736" t="s">
        <v>1059</v>
      </c>
      <c r="I736" t="s">
        <v>39</v>
      </c>
      <c r="J736" t="s">
        <v>239</v>
      </c>
      <c r="K736" s="1">
        <v>45038.765277777777</v>
      </c>
      <c r="L736" t="s">
        <v>41</v>
      </c>
      <c r="N736" s="2">
        <v>45037</v>
      </c>
      <c r="O736" s="2">
        <v>45037</v>
      </c>
      <c r="R736">
        <v>1</v>
      </c>
      <c r="S736">
        <v>1</v>
      </c>
      <c r="T736">
        <v>100</v>
      </c>
      <c r="U736" s="1">
        <v>45036.624305555553</v>
      </c>
      <c r="V736" s="1">
        <v>45038.765277777777</v>
      </c>
      <c r="W736" t="s">
        <v>100</v>
      </c>
      <c r="Z736" s="13">
        <f t="shared" si="92"/>
        <v>2.140972222223354</v>
      </c>
      <c r="AB736" t="s">
        <v>65</v>
      </c>
      <c r="AC736" t="s">
        <v>66</v>
      </c>
      <c r="AD736" t="s">
        <v>67</v>
      </c>
      <c r="AI736" s="2">
        <v>45036</v>
      </c>
      <c r="AJ736" t="s">
        <v>69</v>
      </c>
      <c r="AK736" t="s">
        <v>46</v>
      </c>
      <c r="AN736" s="24">
        <f t="shared" si="96"/>
        <v>1</v>
      </c>
      <c r="AP736" t="s">
        <v>2443</v>
      </c>
      <c r="AQ736" s="21">
        <v>44970.51458333333</v>
      </c>
      <c r="AR736" s="20">
        <v>1</v>
      </c>
      <c r="AS736" s="21">
        <v>45037</v>
      </c>
      <c r="AT736" s="21">
        <f t="shared" si="93"/>
        <v>45037.333333333336</v>
      </c>
      <c r="AU736" s="21">
        <f t="shared" si="90"/>
        <v>45037.375</v>
      </c>
      <c r="AV736" s="21">
        <v>45038.765277777777</v>
      </c>
      <c r="AW736" s="1">
        <f t="shared" si="89"/>
        <v>45037.333333333336</v>
      </c>
      <c r="AX736">
        <v>14.089583333334303</v>
      </c>
      <c r="BA736">
        <f t="shared" si="94"/>
        <v>4.1666666666666664E-2</v>
      </c>
      <c r="BB736">
        <v>1</v>
      </c>
      <c r="BC736">
        <f t="shared" si="95"/>
        <v>10000</v>
      </c>
    </row>
    <row r="737" spans="1:55" x14ac:dyDescent="0.25">
      <c r="A737">
        <v>41100</v>
      </c>
      <c r="B737" t="s">
        <v>35</v>
      </c>
      <c r="C737" t="s">
        <v>36</v>
      </c>
      <c r="E737" t="str">
        <f t="shared" si="91"/>
        <v>EI-</v>
      </c>
      <c r="F737" t="s">
        <v>20</v>
      </c>
      <c r="G737" t="s">
        <v>37</v>
      </c>
      <c r="H737" t="s">
        <v>856</v>
      </c>
      <c r="I737" t="s">
        <v>39</v>
      </c>
      <c r="J737" t="s">
        <v>842</v>
      </c>
      <c r="K737" s="1">
        <v>44977.695138888892</v>
      </c>
      <c r="L737" t="s">
        <v>41</v>
      </c>
      <c r="N737" s="2">
        <v>44977</v>
      </c>
      <c r="O737" s="2">
        <v>44977</v>
      </c>
      <c r="P737">
        <v>1</v>
      </c>
      <c r="Q737">
        <v>1</v>
      </c>
      <c r="R737">
        <v>1</v>
      </c>
      <c r="S737">
        <v>1</v>
      </c>
      <c r="T737">
        <v>0</v>
      </c>
      <c r="U737" s="1">
        <v>44975.49722222222</v>
      </c>
      <c r="V737" s="1">
        <v>44977.695138888892</v>
      </c>
      <c r="W737" t="s">
        <v>842</v>
      </c>
      <c r="Z737" s="13">
        <f t="shared" si="92"/>
        <v>2.1979166666715173</v>
      </c>
      <c r="AB737" t="s">
        <v>338</v>
      </c>
      <c r="AC737" t="s">
        <v>126</v>
      </c>
      <c r="AD737" t="s">
        <v>681</v>
      </c>
      <c r="AF737" t="s">
        <v>844</v>
      </c>
      <c r="AI737" s="2">
        <v>44975</v>
      </c>
      <c r="AJ737" t="s">
        <v>81</v>
      </c>
      <c r="AK737" t="s">
        <v>46</v>
      </c>
      <c r="AN737" s="24">
        <f t="shared" si="96"/>
        <v>1</v>
      </c>
      <c r="AP737" t="s">
        <v>2441</v>
      </c>
      <c r="AQ737" s="21">
        <v>45064.672222222223</v>
      </c>
      <c r="AR737" s="20">
        <v>1</v>
      </c>
      <c r="AS737" s="21">
        <v>44977</v>
      </c>
      <c r="AT737" s="21">
        <f t="shared" si="93"/>
        <v>44977.333333333336</v>
      </c>
      <c r="AU737" s="21">
        <f t="shared" si="90"/>
        <v>44977.375</v>
      </c>
      <c r="AV737" s="21">
        <v>44977.695138888892</v>
      </c>
      <c r="AW737" s="1">
        <f t="shared" si="89"/>
        <v>44977.333333333336</v>
      </c>
      <c r="AX737">
        <v>14.201388888890506</v>
      </c>
      <c r="BA737">
        <f t="shared" si="94"/>
        <v>4.1666666666666664E-2</v>
      </c>
      <c r="BB737">
        <v>1</v>
      </c>
      <c r="BC737">
        <f t="shared" si="95"/>
        <v>10000</v>
      </c>
    </row>
    <row r="738" spans="1:55" x14ac:dyDescent="0.25">
      <c r="A738">
        <v>43595</v>
      </c>
      <c r="B738" t="s">
        <v>35</v>
      </c>
      <c r="C738" t="s">
        <v>36</v>
      </c>
      <c r="E738" t="str">
        <f t="shared" si="91"/>
        <v>RE-</v>
      </c>
      <c r="F738" t="s">
        <v>20</v>
      </c>
      <c r="G738" t="s">
        <v>51</v>
      </c>
      <c r="H738" t="s">
        <v>984</v>
      </c>
      <c r="I738" t="s">
        <v>39</v>
      </c>
      <c r="J738" t="s">
        <v>185</v>
      </c>
      <c r="K738" s="1">
        <v>45030.947916666664</v>
      </c>
      <c r="L738" t="s">
        <v>41</v>
      </c>
      <c r="N738" s="2">
        <v>45028</v>
      </c>
      <c r="O738" s="2">
        <v>45028</v>
      </c>
      <c r="P738">
        <v>1</v>
      </c>
      <c r="Q738">
        <v>1</v>
      </c>
      <c r="R738">
        <v>1</v>
      </c>
      <c r="S738">
        <v>1</v>
      </c>
      <c r="T738">
        <v>100</v>
      </c>
      <c r="U738" s="1">
        <v>45028.672222222223</v>
      </c>
      <c r="V738" s="1">
        <v>45030.947916666664</v>
      </c>
      <c r="W738" t="s">
        <v>100</v>
      </c>
      <c r="Z738" s="13">
        <f t="shared" si="92"/>
        <v>2.2756944444408873</v>
      </c>
      <c r="AB738" t="s">
        <v>985</v>
      </c>
      <c r="AC738">
        <v>633360</v>
      </c>
      <c r="AD738" t="s">
        <v>986</v>
      </c>
      <c r="AI738" s="2">
        <v>45028</v>
      </c>
      <c r="AJ738" t="s">
        <v>701</v>
      </c>
      <c r="AK738" t="s">
        <v>46</v>
      </c>
      <c r="AN738" s="24">
        <f t="shared" si="96"/>
        <v>1</v>
      </c>
      <c r="AP738" t="s">
        <v>2441</v>
      </c>
      <c r="AQ738" s="21">
        <v>45064.559027777781</v>
      </c>
      <c r="AR738" s="20">
        <v>1</v>
      </c>
      <c r="AS738" s="21">
        <v>45028</v>
      </c>
      <c r="AT738" s="21">
        <f t="shared" si="93"/>
        <v>45028.333333333336</v>
      </c>
      <c r="AU738" s="21">
        <f t="shared" si="90"/>
        <v>45028.375</v>
      </c>
      <c r="AV738" s="21">
        <v>45030.947916666664</v>
      </c>
      <c r="AW738" s="1">
        <f t="shared" si="89"/>
        <v>45028.333333333336</v>
      </c>
      <c r="AX738">
        <v>14.302777777775191</v>
      </c>
      <c r="BA738">
        <f t="shared" si="94"/>
        <v>4.1666666666666664E-2</v>
      </c>
      <c r="BB738">
        <v>1</v>
      </c>
      <c r="BC738">
        <f t="shared" si="95"/>
        <v>10000</v>
      </c>
    </row>
    <row r="739" spans="1:55" x14ac:dyDescent="0.25">
      <c r="A739">
        <v>44952</v>
      </c>
      <c r="B739" t="s">
        <v>35</v>
      </c>
      <c r="C739" t="s">
        <v>36</v>
      </c>
      <c r="E739" t="str">
        <f t="shared" si="91"/>
        <v>RE-</v>
      </c>
      <c r="F739" t="s">
        <v>20</v>
      </c>
      <c r="G739" t="s">
        <v>37</v>
      </c>
      <c r="H739" t="s">
        <v>1170</v>
      </c>
      <c r="I739" t="s">
        <v>39</v>
      </c>
      <c r="J739" t="s">
        <v>239</v>
      </c>
      <c r="K739" s="1">
        <v>45058.138888888891</v>
      </c>
      <c r="L739" t="s">
        <v>41</v>
      </c>
      <c r="N739" s="2">
        <v>45057</v>
      </c>
      <c r="O739" s="2">
        <v>45057</v>
      </c>
      <c r="P739">
        <v>1</v>
      </c>
      <c r="Q739">
        <v>1</v>
      </c>
      <c r="R739">
        <v>1</v>
      </c>
      <c r="S739">
        <v>1</v>
      </c>
      <c r="T739">
        <v>100</v>
      </c>
      <c r="U739" s="1">
        <v>45055.822222222225</v>
      </c>
      <c r="V739" s="1">
        <v>45058.138888888891</v>
      </c>
      <c r="W739" t="s">
        <v>100</v>
      </c>
      <c r="Z739" s="13">
        <f t="shared" si="92"/>
        <v>2.3166666666656965</v>
      </c>
      <c r="AB739" t="s">
        <v>357</v>
      </c>
      <c r="AC739">
        <v>633776</v>
      </c>
      <c r="AD739" t="s">
        <v>358</v>
      </c>
      <c r="AF739" t="s">
        <v>185</v>
      </c>
      <c r="AI739" s="2">
        <v>45055</v>
      </c>
      <c r="AJ739" t="s">
        <v>360</v>
      </c>
      <c r="AK739" t="s">
        <v>46</v>
      </c>
      <c r="AN739" s="24">
        <f t="shared" si="96"/>
        <v>1</v>
      </c>
      <c r="AP739" t="s">
        <v>2441</v>
      </c>
      <c r="AQ739" s="21">
        <v>45064.554861111108</v>
      </c>
      <c r="AR739" s="20">
        <v>1</v>
      </c>
      <c r="AS739" s="21">
        <v>45057</v>
      </c>
      <c r="AT739" s="21">
        <f t="shared" si="93"/>
        <v>45057.333333333336</v>
      </c>
      <c r="AU739" s="21">
        <f t="shared" si="90"/>
        <v>45057.375</v>
      </c>
      <c r="AV739" s="21">
        <v>45058.138888888891</v>
      </c>
      <c r="AW739" s="1">
        <f t="shared" si="89"/>
        <v>45057.333333333336</v>
      </c>
      <c r="AX739">
        <v>14.320833333338669</v>
      </c>
      <c r="BA739">
        <f t="shared" si="94"/>
        <v>4.1666666666666664E-2</v>
      </c>
      <c r="BB739">
        <v>1</v>
      </c>
      <c r="BC739">
        <f t="shared" si="95"/>
        <v>10000</v>
      </c>
    </row>
    <row r="740" spans="1:55" x14ac:dyDescent="0.25">
      <c r="A740">
        <v>43987</v>
      </c>
      <c r="B740" t="s">
        <v>35</v>
      </c>
      <c r="C740" t="s">
        <v>36</v>
      </c>
      <c r="E740" t="str">
        <f t="shared" si="91"/>
        <v>RE-</v>
      </c>
      <c r="F740" t="s">
        <v>20</v>
      </c>
      <c r="G740" t="s">
        <v>37</v>
      </c>
      <c r="H740" t="s">
        <v>1055</v>
      </c>
      <c r="I740" t="s">
        <v>39</v>
      </c>
      <c r="J740" t="s">
        <v>179</v>
      </c>
      <c r="K740" s="1">
        <v>45038.768055555556</v>
      </c>
      <c r="L740" t="s">
        <v>41</v>
      </c>
      <c r="N740" s="2">
        <v>45036</v>
      </c>
      <c r="O740" s="2">
        <v>45036</v>
      </c>
      <c r="P740">
        <v>1</v>
      </c>
      <c r="Q740">
        <v>1</v>
      </c>
      <c r="R740">
        <v>1</v>
      </c>
      <c r="S740">
        <v>1</v>
      </c>
      <c r="T740">
        <v>100</v>
      </c>
      <c r="U740" s="1">
        <v>45036.432638888888</v>
      </c>
      <c r="V740" s="1">
        <v>45038.768055555556</v>
      </c>
      <c r="W740" t="s">
        <v>100</v>
      </c>
      <c r="Z740" s="13">
        <f t="shared" si="92"/>
        <v>2.3354166666686069</v>
      </c>
      <c r="AB740" t="s">
        <v>1056</v>
      </c>
      <c r="AC740">
        <v>633631</v>
      </c>
      <c r="AD740" t="s">
        <v>1057</v>
      </c>
      <c r="AF740" t="s">
        <v>239</v>
      </c>
      <c r="AI740" s="2">
        <v>45036</v>
      </c>
      <c r="AJ740" t="s">
        <v>956</v>
      </c>
      <c r="AK740" t="s">
        <v>46</v>
      </c>
      <c r="AN740" s="24">
        <f t="shared" si="96"/>
        <v>1</v>
      </c>
      <c r="AP740" t="s">
        <v>2444</v>
      </c>
      <c r="AQ740" s="21">
        <v>45013.615277777775</v>
      </c>
      <c r="AR740" s="20">
        <v>1</v>
      </c>
      <c r="AS740" s="21">
        <v>45036</v>
      </c>
      <c r="AT740" s="21">
        <f t="shared" si="93"/>
        <v>45036.333333333336</v>
      </c>
      <c r="AU740" s="21">
        <f t="shared" si="90"/>
        <v>45036.375</v>
      </c>
      <c r="AV740" s="21">
        <v>45038.768055555556</v>
      </c>
      <c r="AW740" s="1">
        <f t="shared" si="89"/>
        <v>45036.333333333336</v>
      </c>
      <c r="AX740">
        <v>14.333333333335759</v>
      </c>
      <c r="BA740">
        <f t="shared" si="94"/>
        <v>4.1666666666666664E-2</v>
      </c>
      <c r="BB740">
        <v>1</v>
      </c>
      <c r="BC740">
        <f t="shared" si="95"/>
        <v>10000</v>
      </c>
    </row>
    <row r="741" spans="1:55" x14ac:dyDescent="0.25">
      <c r="A741">
        <v>45182</v>
      </c>
      <c r="B741" t="s">
        <v>35</v>
      </c>
      <c r="C741" t="s">
        <v>36</v>
      </c>
      <c r="E741" t="str">
        <f t="shared" si="91"/>
        <v>RE-</v>
      </c>
      <c r="F741" t="s">
        <v>20</v>
      </c>
      <c r="G741" t="s">
        <v>37</v>
      </c>
      <c r="H741" t="s">
        <v>1208</v>
      </c>
      <c r="I741" t="s">
        <v>39</v>
      </c>
      <c r="J741" t="s">
        <v>239</v>
      </c>
      <c r="K741" s="1">
        <v>45064.031944444447</v>
      </c>
      <c r="L741" t="s">
        <v>41</v>
      </c>
      <c r="N741" s="2">
        <v>45062</v>
      </c>
      <c r="O741" s="2">
        <v>45062</v>
      </c>
      <c r="P741">
        <v>1</v>
      </c>
      <c r="Q741">
        <v>1</v>
      </c>
      <c r="R741">
        <v>1</v>
      </c>
      <c r="S741">
        <v>1</v>
      </c>
      <c r="T741">
        <v>100</v>
      </c>
      <c r="U741" s="1">
        <v>45061.663194444445</v>
      </c>
      <c r="V741" s="1">
        <v>45064.031944444447</v>
      </c>
      <c r="W741" t="s">
        <v>100</v>
      </c>
      <c r="Z741" s="13">
        <f t="shared" si="92"/>
        <v>2.3687500000014552</v>
      </c>
      <c r="AB741" t="s">
        <v>1209</v>
      </c>
      <c r="AC741">
        <v>633195</v>
      </c>
      <c r="AD741" t="s">
        <v>127</v>
      </c>
      <c r="AI741" s="2">
        <v>45061</v>
      </c>
      <c r="AJ741" t="s">
        <v>128</v>
      </c>
      <c r="AK741" t="s">
        <v>46</v>
      </c>
      <c r="AN741" s="24">
        <f t="shared" si="96"/>
        <v>1</v>
      </c>
      <c r="AP741" t="s">
        <v>2444</v>
      </c>
      <c r="AQ741" s="21">
        <v>45042.404861111114</v>
      </c>
      <c r="AR741" s="20">
        <v>1</v>
      </c>
      <c r="AS741" s="21">
        <v>45062</v>
      </c>
      <c r="AT741" s="21">
        <f t="shared" si="93"/>
        <v>45062.333333333336</v>
      </c>
      <c r="AU741" s="21">
        <f t="shared" si="90"/>
        <v>45062.375</v>
      </c>
      <c r="AV741" s="21">
        <v>45064.031944444447</v>
      </c>
      <c r="AW741" s="1">
        <f t="shared" ref="AW741:AW804" si="97">IF(AS741="0",0,AS741+(8*1/24))</f>
        <v>45062.333333333336</v>
      </c>
      <c r="AX741">
        <v>14.403472222220444</v>
      </c>
      <c r="BA741">
        <f t="shared" si="94"/>
        <v>4.1666666666666664E-2</v>
      </c>
      <c r="BB741">
        <v>1</v>
      </c>
      <c r="BC741">
        <f t="shared" si="95"/>
        <v>10000</v>
      </c>
    </row>
    <row r="742" spans="1:55" x14ac:dyDescent="0.25">
      <c r="A742">
        <v>43072</v>
      </c>
      <c r="B742" t="s">
        <v>35</v>
      </c>
      <c r="C742" t="s">
        <v>36</v>
      </c>
      <c r="E742" t="str">
        <f t="shared" si="91"/>
        <v>EI-</v>
      </c>
      <c r="F742" t="s">
        <v>20</v>
      </c>
      <c r="G742" t="s">
        <v>51</v>
      </c>
      <c r="H742" t="s">
        <v>935</v>
      </c>
      <c r="I742" t="s">
        <v>39</v>
      </c>
      <c r="J742" t="s">
        <v>68</v>
      </c>
      <c r="K742" s="1">
        <v>45020.480555555558</v>
      </c>
      <c r="L742" t="s">
        <v>41</v>
      </c>
      <c r="N742" s="2">
        <v>45019</v>
      </c>
      <c r="O742" s="2">
        <v>45019</v>
      </c>
      <c r="P742">
        <v>1</v>
      </c>
      <c r="Q742">
        <v>1</v>
      </c>
      <c r="R742">
        <v>1</v>
      </c>
      <c r="S742">
        <v>1</v>
      </c>
      <c r="T742">
        <v>100</v>
      </c>
      <c r="U742" s="1">
        <v>45017.674305555556</v>
      </c>
      <c r="V742" s="1">
        <v>45020.480555555558</v>
      </c>
      <c r="W742" t="s">
        <v>68</v>
      </c>
      <c r="Z742" s="13">
        <f t="shared" si="92"/>
        <v>2.8062500000014552</v>
      </c>
      <c r="AB742" t="s">
        <v>130</v>
      </c>
      <c r="AC742">
        <v>633957</v>
      </c>
      <c r="AD742" t="s">
        <v>127</v>
      </c>
      <c r="AF742" t="s">
        <v>85</v>
      </c>
      <c r="AI742" s="2">
        <v>45017</v>
      </c>
      <c r="AJ742" t="s">
        <v>128</v>
      </c>
      <c r="AK742" t="s">
        <v>46</v>
      </c>
      <c r="AN742" s="24">
        <f t="shared" si="96"/>
        <v>1</v>
      </c>
      <c r="AP742" t="s">
        <v>2444</v>
      </c>
      <c r="AQ742" s="21">
        <v>45091.611111111109</v>
      </c>
      <c r="AR742" s="20">
        <v>1</v>
      </c>
      <c r="AS742" s="21">
        <v>45019</v>
      </c>
      <c r="AT742" s="21">
        <f t="shared" si="93"/>
        <v>45019.333333333336</v>
      </c>
      <c r="AU742" s="21">
        <f t="shared" si="90"/>
        <v>45019.375</v>
      </c>
      <c r="AV742" s="21">
        <v>45020.480555555558</v>
      </c>
      <c r="AW742" s="1">
        <f t="shared" si="97"/>
        <v>45019.333333333336</v>
      </c>
      <c r="AX742">
        <v>14.478472222224809</v>
      </c>
      <c r="BA742">
        <f t="shared" si="94"/>
        <v>4.1666666666666664E-2</v>
      </c>
      <c r="BB742">
        <v>1</v>
      </c>
      <c r="BC742">
        <f t="shared" si="95"/>
        <v>10000</v>
      </c>
    </row>
    <row r="743" spans="1:55" x14ac:dyDescent="0.25">
      <c r="A743">
        <v>44762</v>
      </c>
      <c r="B743" t="s">
        <v>35</v>
      </c>
      <c r="C743" t="s">
        <v>36</v>
      </c>
      <c r="E743" t="str">
        <f t="shared" si="91"/>
        <v>RE-</v>
      </c>
      <c r="F743" t="s">
        <v>20</v>
      </c>
      <c r="G743" t="s">
        <v>37</v>
      </c>
      <c r="H743" t="s">
        <v>1157</v>
      </c>
      <c r="I743" t="s">
        <v>39</v>
      </c>
      <c r="J743" t="s">
        <v>297</v>
      </c>
      <c r="K743" s="1">
        <v>45055.287499999999</v>
      </c>
      <c r="L743" t="s">
        <v>41</v>
      </c>
      <c r="N743" s="2">
        <v>45052</v>
      </c>
      <c r="O743" s="2">
        <v>45052</v>
      </c>
      <c r="P743">
        <v>1</v>
      </c>
      <c r="Q743">
        <v>1</v>
      </c>
      <c r="R743">
        <v>1</v>
      </c>
      <c r="S743">
        <v>1</v>
      </c>
      <c r="T743">
        <v>100</v>
      </c>
      <c r="U743" s="1">
        <v>45052.445833333331</v>
      </c>
      <c r="V743" s="1">
        <v>45055.287499999999</v>
      </c>
      <c r="W743" t="s">
        <v>100</v>
      </c>
      <c r="Z743" s="13">
        <f t="shared" si="92"/>
        <v>2.8416666666671517</v>
      </c>
      <c r="AB743" t="s">
        <v>351</v>
      </c>
      <c r="AC743">
        <v>633784</v>
      </c>
      <c r="AD743" t="s">
        <v>353</v>
      </c>
      <c r="AF743" t="s">
        <v>185</v>
      </c>
      <c r="AI743" s="2">
        <v>45052</v>
      </c>
      <c r="AJ743" t="s">
        <v>354</v>
      </c>
      <c r="AK743" t="s">
        <v>46</v>
      </c>
      <c r="AN743" s="24">
        <f t="shared" si="96"/>
        <v>1</v>
      </c>
      <c r="AP743" t="s">
        <v>2444</v>
      </c>
      <c r="AQ743" s="21">
        <v>45091.607638888891</v>
      </c>
      <c r="AR743" s="20">
        <v>1</v>
      </c>
      <c r="AS743" s="21">
        <v>45052</v>
      </c>
      <c r="AT743" s="21">
        <f t="shared" si="93"/>
        <v>45052.333333333336</v>
      </c>
      <c r="AU743" s="21">
        <f t="shared" si="90"/>
        <v>45052.375</v>
      </c>
      <c r="AV743" s="21">
        <v>45055.287499999999</v>
      </c>
      <c r="AW743" s="1">
        <f t="shared" si="97"/>
        <v>45052.333333333336</v>
      </c>
      <c r="AX743">
        <v>14.48124999999709</v>
      </c>
      <c r="BA743">
        <f t="shared" si="94"/>
        <v>4.1666666666666664E-2</v>
      </c>
      <c r="BB743">
        <v>1</v>
      </c>
      <c r="BC743">
        <f t="shared" si="95"/>
        <v>10000</v>
      </c>
    </row>
    <row r="744" spans="1:55" x14ac:dyDescent="0.25">
      <c r="A744">
        <v>44761</v>
      </c>
      <c r="B744" t="s">
        <v>35</v>
      </c>
      <c r="C744" t="s">
        <v>36</v>
      </c>
      <c r="E744" t="str">
        <f t="shared" si="91"/>
        <v>RE-</v>
      </c>
      <c r="F744" t="s">
        <v>20</v>
      </c>
      <c r="G744" t="s">
        <v>37</v>
      </c>
      <c r="H744" t="s">
        <v>1156</v>
      </c>
      <c r="I744" t="s">
        <v>39</v>
      </c>
      <c r="J744" t="s">
        <v>179</v>
      </c>
      <c r="K744" s="1">
        <v>45055.288888888892</v>
      </c>
      <c r="L744" t="s">
        <v>41</v>
      </c>
      <c r="N744" s="2">
        <v>45054</v>
      </c>
      <c r="O744" s="2">
        <v>45054</v>
      </c>
      <c r="P744">
        <v>1</v>
      </c>
      <c r="Q744">
        <v>1</v>
      </c>
      <c r="R744">
        <v>1</v>
      </c>
      <c r="S744">
        <v>1</v>
      </c>
      <c r="T744">
        <v>100</v>
      </c>
      <c r="U744" s="1">
        <v>45052.441666666666</v>
      </c>
      <c r="V744" s="1">
        <v>45055.288888888892</v>
      </c>
      <c r="W744" t="s">
        <v>100</v>
      </c>
      <c r="Z744" s="13">
        <f t="shared" si="92"/>
        <v>2.8472222222262644</v>
      </c>
      <c r="AB744" t="s">
        <v>137</v>
      </c>
      <c r="AC744" t="s">
        <v>54</v>
      </c>
      <c r="AD744" t="s">
        <v>138</v>
      </c>
      <c r="AI744" s="2">
        <v>45052</v>
      </c>
      <c r="AJ744" t="s">
        <v>139</v>
      </c>
      <c r="AK744" t="s">
        <v>46</v>
      </c>
      <c r="AN744" s="24">
        <f t="shared" si="96"/>
        <v>1</v>
      </c>
      <c r="AP744" t="s">
        <v>2444</v>
      </c>
      <c r="AQ744" s="21">
        <v>45091.594444444447</v>
      </c>
      <c r="AR744" s="20">
        <v>1</v>
      </c>
      <c r="AS744" s="21">
        <v>45054</v>
      </c>
      <c r="AT744" s="21">
        <f t="shared" si="93"/>
        <v>45054.333333333336</v>
      </c>
      <c r="AU744" s="21">
        <f t="shared" si="90"/>
        <v>45054.375</v>
      </c>
      <c r="AV744" s="21">
        <v>45055.288888888892</v>
      </c>
      <c r="AW744" s="1">
        <f t="shared" si="97"/>
        <v>45054.333333333336</v>
      </c>
      <c r="AX744">
        <v>14.497222222220444</v>
      </c>
      <c r="BA744">
        <f t="shared" si="94"/>
        <v>4.1666666666666664E-2</v>
      </c>
      <c r="BB744">
        <v>1</v>
      </c>
      <c r="BC744">
        <f t="shared" si="95"/>
        <v>10000</v>
      </c>
    </row>
    <row r="745" spans="1:55" x14ac:dyDescent="0.25">
      <c r="A745">
        <v>41087</v>
      </c>
      <c r="B745" t="s">
        <v>35</v>
      </c>
      <c r="C745" t="s">
        <v>36</v>
      </c>
      <c r="E745" t="str">
        <f t="shared" si="91"/>
        <v>EI-</v>
      </c>
      <c r="F745" t="s">
        <v>20</v>
      </c>
      <c r="G745" t="s">
        <v>37</v>
      </c>
      <c r="H745" t="s">
        <v>348</v>
      </c>
      <c r="I745" t="s">
        <v>39</v>
      </c>
      <c r="J745" t="s">
        <v>68</v>
      </c>
      <c r="K745" s="1">
        <v>44977.357638888891</v>
      </c>
      <c r="L745" t="s">
        <v>41</v>
      </c>
      <c r="N745" s="2">
        <v>44974</v>
      </c>
      <c r="O745" s="2">
        <v>44974</v>
      </c>
      <c r="P745">
        <v>1</v>
      </c>
      <c r="Q745">
        <v>1</v>
      </c>
      <c r="R745">
        <v>1</v>
      </c>
      <c r="S745">
        <v>1</v>
      </c>
      <c r="T745">
        <v>100</v>
      </c>
      <c r="U745" s="1">
        <v>44974.495138888888</v>
      </c>
      <c r="V745" s="1">
        <v>44977.357638888891</v>
      </c>
      <c r="W745" t="s">
        <v>68</v>
      </c>
      <c r="Z745" s="13">
        <f t="shared" si="92"/>
        <v>2.8625000000029104</v>
      </c>
      <c r="AB745" t="s">
        <v>349</v>
      </c>
      <c r="AC745">
        <v>633638</v>
      </c>
      <c r="AD745" t="s">
        <v>166</v>
      </c>
      <c r="AF745" t="s">
        <v>68</v>
      </c>
      <c r="AI745" s="2">
        <v>44974</v>
      </c>
      <c r="AJ745" t="s">
        <v>135</v>
      </c>
      <c r="AK745" t="s">
        <v>46</v>
      </c>
      <c r="AN745" s="24">
        <f t="shared" si="96"/>
        <v>1</v>
      </c>
      <c r="AP745" t="s">
        <v>2444</v>
      </c>
      <c r="AQ745" s="21">
        <v>45140.669444444444</v>
      </c>
      <c r="AR745" s="20">
        <v>1</v>
      </c>
      <c r="AS745" s="21">
        <v>44974</v>
      </c>
      <c r="AT745" s="21">
        <f t="shared" si="93"/>
        <v>44974.333333333336</v>
      </c>
      <c r="AU745" s="21">
        <f t="shared" si="90"/>
        <v>44974.375</v>
      </c>
      <c r="AV745" s="21">
        <v>44977.357638888891</v>
      </c>
      <c r="AW745" s="1">
        <f t="shared" si="97"/>
        <v>44974.333333333336</v>
      </c>
      <c r="AX745">
        <v>14.684027777781012</v>
      </c>
      <c r="BA745">
        <f t="shared" si="94"/>
        <v>4.1666666666666664E-2</v>
      </c>
      <c r="BB745">
        <v>1</v>
      </c>
      <c r="BC745">
        <f t="shared" si="95"/>
        <v>10000</v>
      </c>
    </row>
    <row r="746" spans="1:55" x14ac:dyDescent="0.25">
      <c r="A746">
        <v>42299</v>
      </c>
      <c r="B746" t="s">
        <v>35</v>
      </c>
      <c r="C746" t="s">
        <v>36</v>
      </c>
      <c r="E746" t="str">
        <f t="shared" si="91"/>
        <v>EI-</v>
      </c>
      <c r="F746" t="s">
        <v>20</v>
      </c>
      <c r="G746" t="s">
        <v>47</v>
      </c>
      <c r="H746" t="s">
        <v>288</v>
      </c>
      <c r="I746" t="s">
        <v>39</v>
      </c>
      <c r="J746" t="s">
        <v>100</v>
      </c>
      <c r="K746" s="1">
        <v>45005.518055555556</v>
      </c>
      <c r="L746" t="s">
        <v>41</v>
      </c>
      <c r="N746" s="2">
        <v>45005</v>
      </c>
      <c r="O746" s="2">
        <v>45005</v>
      </c>
      <c r="P746">
        <v>1</v>
      </c>
      <c r="Q746">
        <v>1</v>
      </c>
      <c r="R746">
        <v>1</v>
      </c>
      <c r="S746">
        <v>1</v>
      </c>
      <c r="T746">
        <v>100</v>
      </c>
      <c r="U746" s="1">
        <v>45002.643750000003</v>
      </c>
      <c r="V746" s="1">
        <v>45005.518055555556</v>
      </c>
      <c r="W746" t="s">
        <v>100</v>
      </c>
      <c r="Z746" s="13">
        <f t="shared" si="92"/>
        <v>2.8743055555532919</v>
      </c>
      <c r="AB746" t="s">
        <v>289</v>
      </c>
      <c r="AC746">
        <v>633636</v>
      </c>
      <c r="AD746" t="s">
        <v>290</v>
      </c>
      <c r="AI746" s="2">
        <v>45002</v>
      </c>
      <c r="AJ746" t="s">
        <v>290</v>
      </c>
      <c r="AK746" t="s">
        <v>46</v>
      </c>
      <c r="AN746" s="24">
        <f t="shared" si="96"/>
        <v>1</v>
      </c>
      <c r="AP746" t="s">
        <v>2444</v>
      </c>
      <c r="AQ746" s="21">
        <v>45236.70208333333</v>
      </c>
      <c r="AR746" s="20">
        <v>1</v>
      </c>
      <c r="AS746" s="21">
        <v>45005</v>
      </c>
      <c r="AT746" s="21">
        <f t="shared" si="93"/>
        <v>45005.333333333336</v>
      </c>
      <c r="AU746" s="21">
        <f t="shared" si="90"/>
        <v>45005.375</v>
      </c>
      <c r="AV746" s="21">
        <v>45005.518055555556</v>
      </c>
      <c r="AW746" s="1">
        <f t="shared" si="97"/>
        <v>45005.333333333336</v>
      </c>
      <c r="AX746">
        <v>14.77986111111386</v>
      </c>
      <c r="BA746">
        <f t="shared" si="94"/>
        <v>4.1666666666666664E-2</v>
      </c>
      <c r="BB746">
        <v>1</v>
      </c>
      <c r="BC746">
        <f t="shared" si="95"/>
        <v>10000</v>
      </c>
    </row>
    <row r="747" spans="1:55" x14ac:dyDescent="0.25">
      <c r="A747">
        <v>47616</v>
      </c>
      <c r="B747" t="s">
        <v>35</v>
      </c>
      <c r="C747" t="s">
        <v>36</v>
      </c>
      <c r="E747" t="str">
        <f t="shared" si="91"/>
        <v>GC-</v>
      </c>
      <c r="F747" t="s">
        <v>20</v>
      </c>
      <c r="G747" t="s">
        <v>37</v>
      </c>
      <c r="H747" t="s">
        <v>1650</v>
      </c>
      <c r="I747" t="s">
        <v>39</v>
      </c>
      <c r="J747" t="s">
        <v>121</v>
      </c>
      <c r="K747" s="1">
        <v>45115.854166666664</v>
      </c>
      <c r="L747" t="s">
        <v>41</v>
      </c>
      <c r="N747" s="2">
        <v>45114</v>
      </c>
      <c r="O747" s="2">
        <v>45114</v>
      </c>
      <c r="P747">
        <v>1</v>
      </c>
      <c r="Q747">
        <v>1</v>
      </c>
      <c r="R747">
        <v>1</v>
      </c>
      <c r="S747">
        <v>1</v>
      </c>
      <c r="T747">
        <v>100</v>
      </c>
      <c r="U747" s="1">
        <v>45112.845833333333</v>
      </c>
      <c r="V747" s="1">
        <v>45115.854166666664</v>
      </c>
      <c r="W747" t="s">
        <v>121</v>
      </c>
      <c r="Z747" s="13">
        <f t="shared" si="92"/>
        <v>3.0083333333313931</v>
      </c>
      <c r="AB747" t="s">
        <v>141</v>
      </c>
      <c r="AC747">
        <v>633520</v>
      </c>
      <c r="AD747" t="s">
        <v>77</v>
      </c>
      <c r="AI747" s="2">
        <v>45112</v>
      </c>
      <c r="AJ747" t="s">
        <v>77</v>
      </c>
      <c r="AK747" t="s">
        <v>46</v>
      </c>
      <c r="AN747" s="24">
        <f t="shared" si="96"/>
        <v>1</v>
      </c>
      <c r="AP747" t="s">
        <v>2444</v>
      </c>
      <c r="AQ747" s="21">
        <v>45040.484722222223</v>
      </c>
      <c r="AR747" s="20">
        <v>1</v>
      </c>
      <c r="AS747" s="21">
        <v>45114</v>
      </c>
      <c r="AT747" s="21">
        <f t="shared" si="93"/>
        <v>45114.333333333336</v>
      </c>
      <c r="AU747" s="21">
        <f t="shared" si="90"/>
        <v>45114.375</v>
      </c>
      <c r="AV747" s="21">
        <v>45115.854166666664</v>
      </c>
      <c r="AW747" s="1">
        <f t="shared" si="97"/>
        <v>45114.333333333336</v>
      </c>
      <c r="AX747">
        <v>14.818055555551837</v>
      </c>
      <c r="BA747">
        <f t="shared" si="94"/>
        <v>4.1666666666666664E-2</v>
      </c>
      <c r="BB747">
        <v>1</v>
      </c>
      <c r="BC747">
        <f t="shared" si="95"/>
        <v>10000</v>
      </c>
    </row>
    <row r="748" spans="1:55" x14ac:dyDescent="0.25">
      <c r="A748">
        <v>51541</v>
      </c>
      <c r="B748" t="s">
        <v>35</v>
      </c>
      <c r="C748" t="s">
        <v>36</v>
      </c>
      <c r="E748" t="str">
        <f t="shared" si="91"/>
        <v>RE-</v>
      </c>
      <c r="F748" t="s">
        <v>20</v>
      </c>
      <c r="G748" t="s">
        <v>115</v>
      </c>
      <c r="H748" t="s">
        <v>2060</v>
      </c>
      <c r="I748" t="s">
        <v>39</v>
      </c>
      <c r="J748" t="s">
        <v>297</v>
      </c>
      <c r="K748" s="1">
        <v>45184.543055555558</v>
      </c>
      <c r="L748" t="s">
        <v>41</v>
      </c>
      <c r="N748" s="2">
        <v>45181</v>
      </c>
      <c r="O748" s="2">
        <v>45181</v>
      </c>
      <c r="R748">
        <v>1</v>
      </c>
      <c r="S748">
        <v>1</v>
      </c>
      <c r="T748">
        <v>100</v>
      </c>
      <c r="U748" s="1">
        <v>45181.520833333336</v>
      </c>
      <c r="V748" s="1">
        <v>45184.543055555558</v>
      </c>
      <c r="W748" t="s">
        <v>239</v>
      </c>
      <c r="Z748" s="13">
        <f t="shared" si="92"/>
        <v>3.0222222222218988</v>
      </c>
      <c r="AB748" t="s">
        <v>2061</v>
      </c>
      <c r="AC748">
        <v>633426</v>
      </c>
      <c r="AD748" t="s">
        <v>1471</v>
      </c>
      <c r="AI748" s="2">
        <v>45181</v>
      </c>
      <c r="AJ748" t="s">
        <v>178</v>
      </c>
      <c r="AK748" t="s">
        <v>46</v>
      </c>
      <c r="AN748" s="24">
        <f t="shared" si="96"/>
        <v>1</v>
      </c>
      <c r="AP748" t="s">
        <v>2444</v>
      </c>
      <c r="AQ748" s="21">
        <v>45040.441666666666</v>
      </c>
      <c r="AR748" s="20">
        <v>1</v>
      </c>
      <c r="AS748" s="21">
        <v>45181</v>
      </c>
      <c r="AT748" s="21">
        <f t="shared" si="93"/>
        <v>45181.333333333336</v>
      </c>
      <c r="AU748" s="21">
        <f t="shared" si="90"/>
        <v>45181.375</v>
      </c>
      <c r="AV748" s="21">
        <v>45184.543055555558</v>
      </c>
      <c r="AW748" s="1">
        <f t="shared" si="97"/>
        <v>45181.333333333336</v>
      </c>
      <c r="AX748">
        <v>14.859027777776646</v>
      </c>
      <c r="BA748">
        <f t="shared" si="94"/>
        <v>4.1666666666666664E-2</v>
      </c>
      <c r="BB748">
        <v>1</v>
      </c>
      <c r="BC748">
        <f t="shared" si="95"/>
        <v>10000</v>
      </c>
    </row>
    <row r="749" spans="1:55" x14ac:dyDescent="0.25">
      <c r="A749">
        <v>55513</v>
      </c>
      <c r="B749" t="s">
        <v>35</v>
      </c>
      <c r="C749" t="s">
        <v>36</v>
      </c>
      <c r="E749" t="str">
        <f t="shared" si="91"/>
        <v>RE-</v>
      </c>
      <c r="F749" t="s">
        <v>20</v>
      </c>
      <c r="G749" t="s">
        <v>51</v>
      </c>
      <c r="H749" t="s">
        <v>2320</v>
      </c>
      <c r="I749" t="s">
        <v>39</v>
      </c>
      <c r="J749" t="s">
        <v>239</v>
      </c>
      <c r="K749" s="1">
        <v>45268.463888888888</v>
      </c>
      <c r="L749" t="s">
        <v>41</v>
      </c>
      <c r="N749" s="2">
        <v>45269</v>
      </c>
      <c r="O749" s="2">
        <v>45269</v>
      </c>
      <c r="R749">
        <v>1</v>
      </c>
      <c r="S749">
        <v>1</v>
      </c>
      <c r="T749">
        <v>100</v>
      </c>
      <c r="U749" s="1">
        <v>45265.397916666669</v>
      </c>
      <c r="V749" s="1">
        <v>45268.463888888888</v>
      </c>
      <c r="W749" t="s">
        <v>239</v>
      </c>
      <c r="Z749" s="13">
        <f t="shared" si="92"/>
        <v>3.0659722222189885</v>
      </c>
      <c r="AB749" t="s">
        <v>234</v>
      </c>
      <c r="AC749">
        <v>633413</v>
      </c>
      <c r="AD749" t="s">
        <v>80</v>
      </c>
      <c r="AI749" s="2">
        <v>45265</v>
      </c>
      <c r="AJ749" t="s">
        <v>93</v>
      </c>
      <c r="AK749" t="s">
        <v>46</v>
      </c>
      <c r="AN749" s="24" t="str">
        <f t="shared" si="96"/>
        <v xml:space="preserve"> </v>
      </c>
      <c r="AP749" t="s">
        <v>2444</v>
      </c>
      <c r="AQ749" s="21">
        <v>45131.600694444445</v>
      </c>
      <c r="AR749" s="20">
        <v>1</v>
      </c>
      <c r="AS749" s="21">
        <v>45269</v>
      </c>
      <c r="AT749" s="21">
        <f t="shared" si="93"/>
        <v>45269.333333333336</v>
      </c>
      <c r="AU749" s="21">
        <f t="shared" si="90"/>
        <v>45269.375</v>
      </c>
      <c r="AV749" s="21">
        <v>45268.463888888888</v>
      </c>
      <c r="AW749" s="1">
        <f t="shared" si="97"/>
        <v>45269.333333333336</v>
      </c>
      <c r="AX749">
        <v>14.871527777773736</v>
      </c>
      <c r="BA749">
        <f t="shared" si="94"/>
        <v>4.1666666666666664E-2</v>
      </c>
      <c r="BB749">
        <v>1</v>
      </c>
      <c r="BC749">
        <f t="shared" si="95"/>
        <v>10000</v>
      </c>
    </row>
    <row r="750" spans="1:55" x14ac:dyDescent="0.25">
      <c r="A750">
        <v>52813</v>
      </c>
      <c r="B750" t="s">
        <v>35</v>
      </c>
      <c r="C750" t="s">
        <v>36</v>
      </c>
      <c r="E750" t="str">
        <f t="shared" si="91"/>
        <v>EI-</v>
      </c>
      <c r="F750" t="s">
        <v>20</v>
      </c>
      <c r="G750" t="s">
        <v>37</v>
      </c>
      <c r="H750" t="s">
        <v>2178</v>
      </c>
      <c r="I750" t="s">
        <v>39</v>
      </c>
      <c r="J750" t="s">
        <v>50</v>
      </c>
      <c r="K750" s="1">
        <v>45212.515277777777</v>
      </c>
      <c r="L750" t="s">
        <v>41</v>
      </c>
      <c r="N750" s="2">
        <v>45210</v>
      </c>
      <c r="O750" s="2">
        <v>45210</v>
      </c>
      <c r="P750">
        <v>1</v>
      </c>
      <c r="Q750">
        <v>1</v>
      </c>
      <c r="R750">
        <v>1</v>
      </c>
      <c r="S750">
        <v>1</v>
      </c>
      <c r="T750">
        <v>0</v>
      </c>
      <c r="U750" s="1">
        <v>45209.40902777778</v>
      </c>
      <c r="V750" s="1">
        <v>45212.515277777777</v>
      </c>
      <c r="W750" t="s">
        <v>50</v>
      </c>
      <c r="Z750" s="13">
        <f t="shared" si="92"/>
        <v>3.1062499999970896</v>
      </c>
      <c r="AB750" t="s">
        <v>279</v>
      </c>
      <c r="AC750">
        <v>633654</v>
      </c>
      <c r="AD750" t="s">
        <v>2179</v>
      </c>
      <c r="AF750" t="s">
        <v>50</v>
      </c>
      <c r="AI750" s="2">
        <v>45209</v>
      </c>
      <c r="AJ750" t="s">
        <v>281</v>
      </c>
      <c r="AK750" t="s">
        <v>46</v>
      </c>
      <c r="AN750" s="24">
        <f t="shared" si="96"/>
        <v>1</v>
      </c>
      <c r="AP750" t="s">
        <v>2444</v>
      </c>
      <c r="AQ750" s="21">
        <v>44996.515277777777</v>
      </c>
      <c r="AR750" s="20">
        <v>1</v>
      </c>
      <c r="AS750" s="21">
        <v>45210</v>
      </c>
      <c r="AT750" s="21">
        <f t="shared" si="93"/>
        <v>45210.333333333336</v>
      </c>
      <c r="AU750" s="21">
        <f t="shared" si="90"/>
        <v>45210.375</v>
      </c>
      <c r="AV750" s="21">
        <v>45212.515277777777</v>
      </c>
      <c r="AW750" s="1">
        <f t="shared" si="97"/>
        <v>45210.333333333336</v>
      </c>
      <c r="AX750">
        <v>14.894444444442343</v>
      </c>
      <c r="BA750">
        <f t="shared" si="94"/>
        <v>4.1666666666666664E-2</v>
      </c>
      <c r="BB750">
        <v>1</v>
      </c>
      <c r="BC750">
        <f t="shared" si="95"/>
        <v>10000</v>
      </c>
    </row>
    <row r="751" spans="1:55" x14ac:dyDescent="0.25">
      <c r="A751">
        <v>40553</v>
      </c>
      <c r="B751" t="s">
        <v>35</v>
      </c>
      <c r="C751" t="s">
        <v>36</v>
      </c>
      <c r="E751" t="str">
        <f t="shared" si="91"/>
        <v>EI-</v>
      </c>
      <c r="F751" t="s">
        <v>20</v>
      </c>
      <c r="G751" t="s">
        <v>37</v>
      </c>
      <c r="H751" t="s">
        <v>601</v>
      </c>
      <c r="I751" t="s">
        <v>39</v>
      </c>
      <c r="J751" t="s">
        <v>334</v>
      </c>
      <c r="K751" s="1">
        <v>44963.626388888886</v>
      </c>
      <c r="L751" t="s">
        <v>41</v>
      </c>
      <c r="N751" s="2">
        <v>44960</v>
      </c>
      <c r="O751" s="2">
        <v>44960</v>
      </c>
      <c r="R751">
        <v>1</v>
      </c>
      <c r="S751">
        <v>1</v>
      </c>
      <c r="T751">
        <v>0</v>
      </c>
      <c r="U751" s="1">
        <v>44960.495833333334</v>
      </c>
      <c r="V751" s="1">
        <v>44963.626388888886</v>
      </c>
      <c r="W751" t="s">
        <v>334</v>
      </c>
      <c r="Z751" s="13">
        <f t="shared" si="92"/>
        <v>3.1305555555518367</v>
      </c>
      <c r="AB751" t="s">
        <v>133</v>
      </c>
      <c r="AC751" t="s">
        <v>54</v>
      </c>
      <c r="AD751" t="s">
        <v>435</v>
      </c>
      <c r="AI751" s="2">
        <v>44960</v>
      </c>
      <c r="AJ751" t="s">
        <v>135</v>
      </c>
      <c r="AK751" t="s">
        <v>46</v>
      </c>
      <c r="AN751" s="24">
        <f t="shared" si="96"/>
        <v>1</v>
      </c>
      <c r="AP751" t="s">
        <v>2444</v>
      </c>
      <c r="AQ751" s="21">
        <v>45040.341666666667</v>
      </c>
      <c r="AR751" s="20">
        <v>1</v>
      </c>
      <c r="AS751" s="21">
        <v>44960</v>
      </c>
      <c r="AT751" s="21">
        <f t="shared" si="93"/>
        <v>44960.333333333336</v>
      </c>
      <c r="AU751" s="21">
        <f t="shared" si="90"/>
        <v>44960.375</v>
      </c>
      <c r="AV751" s="21">
        <v>44963.626388888886</v>
      </c>
      <c r="AW751" s="1">
        <f t="shared" si="97"/>
        <v>44960.333333333336</v>
      </c>
      <c r="AX751">
        <v>14.934027777773736</v>
      </c>
      <c r="BA751">
        <f t="shared" si="94"/>
        <v>4.1666666666666664E-2</v>
      </c>
      <c r="BB751">
        <v>1</v>
      </c>
      <c r="BC751">
        <f t="shared" si="95"/>
        <v>10000</v>
      </c>
    </row>
    <row r="752" spans="1:55" x14ac:dyDescent="0.25">
      <c r="A752">
        <v>53470</v>
      </c>
      <c r="B752" t="s">
        <v>35</v>
      </c>
      <c r="C752" t="s">
        <v>36</v>
      </c>
      <c r="E752" t="str">
        <f t="shared" si="91"/>
        <v>RE-</v>
      </c>
      <c r="F752" t="s">
        <v>20</v>
      </c>
      <c r="G752" t="s">
        <v>37</v>
      </c>
      <c r="H752" t="s">
        <v>2225</v>
      </c>
      <c r="I752" t="s">
        <v>39</v>
      </c>
      <c r="J752" t="s">
        <v>239</v>
      </c>
      <c r="K752" s="1">
        <v>45223.773611111108</v>
      </c>
      <c r="L752" t="s">
        <v>41</v>
      </c>
      <c r="N752" s="2">
        <v>45223</v>
      </c>
      <c r="O752" s="2">
        <v>45223</v>
      </c>
      <c r="R752">
        <v>1</v>
      </c>
      <c r="S752">
        <v>1</v>
      </c>
      <c r="T752">
        <v>100</v>
      </c>
      <c r="U752" s="1">
        <v>45220.634722222225</v>
      </c>
      <c r="V752" s="1">
        <v>45223.773611111108</v>
      </c>
      <c r="W752" t="s">
        <v>239</v>
      </c>
      <c r="Z752" s="13">
        <f t="shared" si="92"/>
        <v>3.1388888888832298</v>
      </c>
      <c r="AB752" t="s">
        <v>2226</v>
      </c>
      <c r="AC752" t="s">
        <v>54</v>
      </c>
      <c r="AD752" t="s">
        <v>222</v>
      </c>
      <c r="AI752" s="2">
        <v>45220</v>
      </c>
      <c r="AJ752" t="s">
        <v>2227</v>
      </c>
      <c r="AK752" t="s">
        <v>46</v>
      </c>
      <c r="AN752" s="24">
        <f t="shared" si="96"/>
        <v>1</v>
      </c>
      <c r="AP752" t="s">
        <v>2441</v>
      </c>
      <c r="AQ752" s="21">
        <v>44986.481944444444</v>
      </c>
      <c r="AR752" s="20">
        <v>1</v>
      </c>
      <c r="AS752" s="21">
        <v>45223</v>
      </c>
      <c r="AT752" s="21">
        <f t="shared" si="93"/>
        <v>45223.333333333336</v>
      </c>
      <c r="AU752" s="21">
        <f t="shared" ref="AU752:AU815" si="98">IF(AS752&gt;0,AT752+(1/24)*BB752," ")</f>
        <v>45223.375</v>
      </c>
      <c r="AV752" s="21">
        <v>45223.773611111108</v>
      </c>
      <c r="AW752" s="1">
        <f t="shared" si="97"/>
        <v>45223.333333333336</v>
      </c>
      <c r="AX752">
        <v>14.954861111109494</v>
      </c>
      <c r="BA752">
        <f t="shared" si="94"/>
        <v>4.1666666666666664E-2</v>
      </c>
      <c r="BB752">
        <v>1</v>
      </c>
      <c r="BC752">
        <f t="shared" si="95"/>
        <v>10000</v>
      </c>
    </row>
    <row r="753" spans="1:55" x14ac:dyDescent="0.25">
      <c r="A753">
        <v>43959</v>
      </c>
      <c r="B753" t="s">
        <v>35</v>
      </c>
      <c r="C753" t="s">
        <v>36</v>
      </c>
      <c r="E753" t="str">
        <f t="shared" si="91"/>
        <v>GC-</v>
      </c>
      <c r="F753" t="s">
        <v>20</v>
      </c>
      <c r="G753" t="s">
        <v>51</v>
      </c>
      <c r="H753" t="s">
        <v>1044</v>
      </c>
      <c r="I753" t="s">
        <v>39</v>
      </c>
      <c r="J753" t="s">
        <v>706</v>
      </c>
      <c r="K753" s="1">
        <v>45038.798611111109</v>
      </c>
      <c r="L753" t="s">
        <v>41</v>
      </c>
      <c r="N753" s="2">
        <v>45036</v>
      </c>
      <c r="O753" s="2">
        <v>45036</v>
      </c>
      <c r="P753">
        <v>1</v>
      </c>
      <c r="Q753">
        <v>1</v>
      </c>
      <c r="R753">
        <v>1</v>
      </c>
      <c r="S753">
        <v>1</v>
      </c>
      <c r="T753">
        <v>100</v>
      </c>
      <c r="U753" s="1">
        <v>45035.63958333333</v>
      </c>
      <c r="V753" s="1">
        <v>45038.798611111109</v>
      </c>
      <c r="W753" t="s">
        <v>706</v>
      </c>
      <c r="Z753" s="13">
        <f t="shared" si="92"/>
        <v>3.1590277777795563</v>
      </c>
      <c r="AB753" t="s">
        <v>75</v>
      </c>
      <c r="AC753">
        <v>633520</v>
      </c>
      <c r="AD753" t="s">
        <v>77</v>
      </c>
      <c r="AI753" s="2">
        <v>45035</v>
      </c>
      <c r="AJ753" t="s">
        <v>77</v>
      </c>
      <c r="AK753" t="s">
        <v>46</v>
      </c>
      <c r="AN753" s="24">
        <f t="shared" si="96"/>
        <v>1</v>
      </c>
      <c r="AP753" t="s">
        <v>2441</v>
      </c>
      <c r="AQ753" s="21">
        <v>44986.474305555559</v>
      </c>
      <c r="AR753" s="20">
        <v>1</v>
      </c>
      <c r="AS753" s="21">
        <v>45036</v>
      </c>
      <c r="AT753" s="21">
        <f t="shared" si="93"/>
        <v>45036.333333333336</v>
      </c>
      <c r="AU753" s="21">
        <f t="shared" si="98"/>
        <v>45036.375</v>
      </c>
      <c r="AV753" s="21">
        <v>45038.798611111109</v>
      </c>
      <c r="AW753" s="1">
        <f t="shared" si="97"/>
        <v>45036.333333333336</v>
      </c>
      <c r="AX753">
        <v>14.963888888887595</v>
      </c>
      <c r="BA753">
        <f t="shared" si="94"/>
        <v>4.1666666666666664E-2</v>
      </c>
      <c r="BB753">
        <v>1</v>
      </c>
      <c r="BC753">
        <f t="shared" si="95"/>
        <v>10000</v>
      </c>
    </row>
    <row r="754" spans="1:55" x14ac:dyDescent="0.25">
      <c r="A754">
        <v>52843</v>
      </c>
      <c r="B754" t="s">
        <v>35</v>
      </c>
      <c r="C754" t="s">
        <v>36</v>
      </c>
      <c r="E754" t="str">
        <f t="shared" si="91"/>
        <v>RE-</v>
      </c>
      <c r="F754" t="s">
        <v>20</v>
      </c>
      <c r="G754" t="s">
        <v>51</v>
      </c>
      <c r="H754" t="s">
        <v>2181</v>
      </c>
      <c r="I754" t="s">
        <v>39</v>
      </c>
      <c r="J754" t="s">
        <v>239</v>
      </c>
      <c r="K754" s="1">
        <v>45212.711111111108</v>
      </c>
      <c r="L754" t="s">
        <v>41</v>
      </c>
      <c r="N754" s="2">
        <v>45212</v>
      </c>
      <c r="O754" s="2">
        <v>45212</v>
      </c>
      <c r="R754">
        <v>1</v>
      </c>
      <c r="S754">
        <v>1</v>
      </c>
      <c r="T754">
        <v>100</v>
      </c>
      <c r="U754" s="1">
        <v>45209.509722222225</v>
      </c>
      <c r="V754" s="1">
        <v>45212.711111111108</v>
      </c>
      <c r="W754" t="s">
        <v>239</v>
      </c>
      <c r="Z754" s="13">
        <f t="shared" si="92"/>
        <v>3.2013888888832298</v>
      </c>
      <c r="AB754" t="s">
        <v>2069</v>
      </c>
      <c r="AC754">
        <v>633487</v>
      </c>
      <c r="AD754" t="s">
        <v>684</v>
      </c>
      <c r="AI754" s="2">
        <v>45209</v>
      </c>
      <c r="AJ754" t="s">
        <v>787</v>
      </c>
      <c r="AK754" t="s">
        <v>46</v>
      </c>
      <c r="AN754" s="24">
        <f t="shared" si="96"/>
        <v>1</v>
      </c>
      <c r="AP754" t="s">
        <v>2442</v>
      </c>
      <c r="AQ754" s="21">
        <v>45033.666666666664</v>
      </c>
      <c r="AR754" s="20">
        <v>1</v>
      </c>
      <c r="AS754" s="21">
        <v>45212</v>
      </c>
      <c r="AT754" s="21">
        <f t="shared" si="93"/>
        <v>45212.333333333336</v>
      </c>
      <c r="AU754" s="21">
        <f t="shared" si="98"/>
        <v>45212.375</v>
      </c>
      <c r="AV754" s="21">
        <v>45212.711111111108</v>
      </c>
      <c r="AW754" s="1">
        <f t="shared" si="97"/>
        <v>45212.333333333336</v>
      </c>
      <c r="AX754">
        <v>15.004166666665697</v>
      </c>
      <c r="BA754">
        <f t="shared" si="94"/>
        <v>4.1666666666666664E-2</v>
      </c>
      <c r="BB754">
        <v>1</v>
      </c>
      <c r="BC754">
        <f t="shared" si="95"/>
        <v>10000</v>
      </c>
    </row>
    <row r="755" spans="1:55" x14ac:dyDescent="0.25">
      <c r="A755">
        <v>43518</v>
      </c>
      <c r="B755" t="s">
        <v>35</v>
      </c>
      <c r="C755" t="s">
        <v>36</v>
      </c>
      <c r="E755" t="str">
        <f t="shared" si="91"/>
        <v>RE-</v>
      </c>
      <c r="F755" t="s">
        <v>20</v>
      </c>
      <c r="G755" t="s">
        <v>47</v>
      </c>
      <c r="H755" t="s">
        <v>248</v>
      </c>
      <c r="I755" t="s">
        <v>39</v>
      </c>
      <c r="J755" t="s">
        <v>179</v>
      </c>
      <c r="K755" s="1">
        <v>45030.939583333333</v>
      </c>
      <c r="L755" t="s">
        <v>41</v>
      </c>
      <c r="N755" s="2">
        <v>44997</v>
      </c>
      <c r="O755" s="2">
        <v>44997</v>
      </c>
      <c r="P755">
        <v>1</v>
      </c>
      <c r="Q755">
        <v>1</v>
      </c>
      <c r="R755">
        <v>1</v>
      </c>
      <c r="S755">
        <v>1</v>
      </c>
      <c r="T755">
        <v>100</v>
      </c>
      <c r="U755" s="1">
        <v>45027.659722222219</v>
      </c>
      <c r="V755" s="1">
        <v>45030.939583333333</v>
      </c>
      <c r="W755" t="s">
        <v>100</v>
      </c>
      <c r="Z755" s="13">
        <f t="shared" si="92"/>
        <v>3.2798611111138598</v>
      </c>
      <c r="AB755" t="s">
        <v>137</v>
      </c>
      <c r="AC755" t="s">
        <v>54</v>
      </c>
      <c r="AD755" t="s">
        <v>138</v>
      </c>
      <c r="AI755" s="2">
        <v>45027</v>
      </c>
      <c r="AJ755" t="s">
        <v>139</v>
      </c>
      <c r="AK755" t="s">
        <v>46</v>
      </c>
      <c r="AN755" s="24">
        <f t="shared" si="96"/>
        <v>1</v>
      </c>
      <c r="AP755" t="s">
        <v>2444</v>
      </c>
      <c r="AQ755" s="21">
        <v>45131.411805555559</v>
      </c>
      <c r="AR755" s="20">
        <v>1</v>
      </c>
      <c r="AS755" s="21">
        <v>44997</v>
      </c>
      <c r="AT755" s="21">
        <f t="shared" si="93"/>
        <v>44997.333333333336</v>
      </c>
      <c r="AU755" s="21">
        <f t="shared" si="98"/>
        <v>44997.375</v>
      </c>
      <c r="AV755" s="21">
        <v>45030.939583333333</v>
      </c>
      <c r="AW755" s="1">
        <f t="shared" si="97"/>
        <v>44997.333333333336</v>
      </c>
      <c r="AX755">
        <v>15.020833333328483</v>
      </c>
      <c r="BA755">
        <f t="shared" si="94"/>
        <v>4.1666666666666664E-2</v>
      </c>
      <c r="BB755">
        <v>1</v>
      </c>
      <c r="BC755">
        <f t="shared" si="95"/>
        <v>10000</v>
      </c>
    </row>
    <row r="756" spans="1:55" x14ac:dyDescent="0.25">
      <c r="A756">
        <v>43522</v>
      </c>
      <c r="B756" t="s">
        <v>35</v>
      </c>
      <c r="C756" t="s">
        <v>36</v>
      </c>
      <c r="E756" t="str">
        <f t="shared" si="91"/>
        <v>RE-</v>
      </c>
      <c r="F756" t="s">
        <v>20</v>
      </c>
      <c r="G756" t="s">
        <v>37</v>
      </c>
      <c r="H756" t="s">
        <v>972</v>
      </c>
      <c r="I756" t="s">
        <v>39</v>
      </c>
      <c r="J756" t="s">
        <v>185</v>
      </c>
      <c r="K756" s="1">
        <v>45030.95416666667</v>
      </c>
      <c r="L756" t="s">
        <v>41</v>
      </c>
      <c r="N756" s="2">
        <v>45027</v>
      </c>
      <c r="O756" s="2">
        <v>45027</v>
      </c>
      <c r="P756">
        <v>1</v>
      </c>
      <c r="Q756">
        <v>1</v>
      </c>
      <c r="R756">
        <v>1</v>
      </c>
      <c r="S756">
        <v>1</v>
      </c>
      <c r="T756">
        <v>100</v>
      </c>
      <c r="U756" s="1">
        <v>45027.673611111109</v>
      </c>
      <c r="V756" s="1">
        <v>45030.95416666667</v>
      </c>
      <c r="W756" t="s">
        <v>100</v>
      </c>
      <c r="Z756" s="13">
        <f t="shared" si="92"/>
        <v>3.2805555555605679</v>
      </c>
      <c r="AB756" t="s">
        <v>217</v>
      </c>
      <c r="AC756">
        <v>633683</v>
      </c>
      <c r="AD756" t="s">
        <v>973</v>
      </c>
      <c r="AF756" t="s">
        <v>239</v>
      </c>
      <c r="AI756" s="2">
        <v>45027</v>
      </c>
      <c r="AJ756" t="s">
        <v>161</v>
      </c>
      <c r="AK756" t="s">
        <v>46</v>
      </c>
      <c r="AN756" s="24">
        <f t="shared" si="96"/>
        <v>1</v>
      </c>
      <c r="AP756" t="s">
        <v>2441</v>
      </c>
      <c r="AQ756" s="21">
        <v>44988.396527777775</v>
      </c>
      <c r="AR756" s="20">
        <v>1</v>
      </c>
      <c r="AS756" s="21">
        <v>45027</v>
      </c>
      <c r="AT756" s="21">
        <f t="shared" si="93"/>
        <v>45027.333333333336</v>
      </c>
      <c r="AU756" s="21">
        <f t="shared" si="98"/>
        <v>45027.375</v>
      </c>
      <c r="AV756" s="21">
        <v>45030.95416666667</v>
      </c>
      <c r="AW756" s="1">
        <f t="shared" si="97"/>
        <v>45027.333333333336</v>
      </c>
      <c r="AX756">
        <v>15.125</v>
      </c>
      <c r="BA756">
        <f t="shared" si="94"/>
        <v>4.1666666666666664E-2</v>
      </c>
      <c r="BB756">
        <v>1</v>
      </c>
      <c r="BC756">
        <f t="shared" si="95"/>
        <v>10000</v>
      </c>
    </row>
    <row r="757" spans="1:55" x14ac:dyDescent="0.25">
      <c r="A757">
        <v>43513</v>
      </c>
      <c r="B757" t="s">
        <v>35</v>
      </c>
      <c r="C757" t="s">
        <v>36</v>
      </c>
      <c r="E757" t="str">
        <f t="shared" si="91"/>
        <v>RE-</v>
      </c>
      <c r="F757" t="s">
        <v>20</v>
      </c>
      <c r="G757" t="s">
        <v>37</v>
      </c>
      <c r="H757" t="s">
        <v>966</v>
      </c>
      <c r="I757" t="s">
        <v>39</v>
      </c>
      <c r="J757" t="s">
        <v>239</v>
      </c>
      <c r="K757" s="1">
        <v>45030.94027777778</v>
      </c>
      <c r="L757" t="s">
        <v>41</v>
      </c>
      <c r="N757" s="2">
        <v>45029</v>
      </c>
      <c r="O757" s="2">
        <v>45029</v>
      </c>
      <c r="P757">
        <v>1</v>
      </c>
      <c r="Q757">
        <v>1</v>
      </c>
      <c r="R757">
        <v>1</v>
      </c>
      <c r="S757">
        <v>1</v>
      </c>
      <c r="T757">
        <v>100</v>
      </c>
      <c r="U757" s="1">
        <v>45027.635416666664</v>
      </c>
      <c r="V757" s="1">
        <v>45030.94027777778</v>
      </c>
      <c r="W757" t="s">
        <v>100</v>
      </c>
      <c r="Z757" s="13">
        <f t="shared" si="92"/>
        <v>3.304861111115315</v>
      </c>
      <c r="AB757" t="s">
        <v>967</v>
      </c>
      <c r="AC757">
        <v>633493</v>
      </c>
      <c r="AD757" t="s">
        <v>198</v>
      </c>
      <c r="AI757" s="2">
        <v>45027</v>
      </c>
      <c r="AJ757" t="s">
        <v>198</v>
      </c>
      <c r="AK757" t="s">
        <v>46</v>
      </c>
      <c r="AN757" s="24">
        <f t="shared" si="96"/>
        <v>1</v>
      </c>
      <c r="AP757" t="s">
        <v>2444</v>
      </c>
      <c r="AQ757" s="21">
        <v>45041.651388888888</v>
      </c>
      <c r="AR757" s="20">
        <v>1</v>
      </c>
      <c r="AS757" s="21">
        <v>45029</v>
      </c>
      <c r="AT757" s="21">
        <f t="shared" si="93"/>
        <v>45029.333333333336</v>
      </c>
      <c r="AU757" s="21">
        <f t="shared" si="98"/>
        <v>45029.375</v>
      </c>
      <c r="AV757" s="21">
        <v>45030.94027777778</v>
      </c>
      <c r="AW757" s="1">
        <f t="shared" si="97"/>
        <v>45029.333333333336</v>
      </c>
      <c r="AX757">
        <v>15.169444444443798</v>
      </c>
      <c r="BA757">
        <f t="shared" si="94"/>
        <v>4.1666666666666664E-2</v>
      </c>
      <c r="BB757">
        <v>1</v>
      </c>
      <c r="BC757">
        <f t="shared" si="95"/>
        <v>10000</v>
      </c>
    </row>
    <row r="758" spans="1:55" x14ac:dyDescent="0.25">
      <c r="A758">
        <v>50028</v>
      </c>
      <c r="B758" t="s">
        <v>35</v>
      </c>
      <c r="C758" t="s">
        <v>36</v>
      </c>
      <c r="E758" t="str">
        <f t="shared" si="91"/>
        <v>RE-</v>
      </c>
      <c r="F758" t="s">
        <v>20</v>
      </c>
      <c r="G758" t="s">
        <v>37</v>
      </c>
      <c r="H758" t="s">
        <v>1928</v>
      </c>
      <c r="I758" t="s">
        <v>39</v>
      </c>
      <c r="J758" t="s">
        <v>239</v>
      </c>
      <c r="K758" s="1">
        <v>45158.908333333333</v>
      </c>
      <c r="L758" t="s">
        <v>41</v>
      </c>
      <c r="N758" s="2">
        <v>45155</v>
      </c>
      <c r="O758" s="2">
        <v>45158</v>
      </c>
      <c r="R758">
        <v>1</v>
      </c>
      <c r="S758">
        <v>1</v>
      </c>
      <c r="T758">
        <v>100</v>
      </c>
      <c r="U758" s="1">
        <v>45155.443055555559</v>
      </c>
      <c r="V758" s="1">
        <v>45158.894444444442</v>
      </c>
      <c r="W758" t="s">
        <v>239</v>
      </c>
      <c r="Z758" s="13">
        <f t="shared" si="92"/>
        <v>3.4513888888832298</v>
      </c>
      <c r="AB758" t="s">
        <v>279</v>
      </c>
      <c r="AC758">
        <v>633683</v>
      </c>
      <c r="AD758" t="s">
        <v>973</v>
      </c>
      <c r="AI758" s="2">
        <v>45155</v>
      </c>
      <c r="AJ758" t="s">
        <v>161</v>
      </c>
      <c r="AK758" t="s">
        <v>46</v>
      </c>
      <c r="AN758" s="24">
        <f t="shared" si="96"/>
        <v>1</v>
      </c>
      <c r="AP758" t="s">
        <v>2442</v>
      </c>
      <c r="AQ758" s="21">
        <v>45049.650694444441</v>
      </c>
      <c r="AR758" s="20">
        <v>1</v>
      </c>
      <c r="AS758" s="21">
        <v>45155</v>
      </c>
      <c r="AT758" s="21">
        <f t="shared" si="93"/>
        <v>45155.333333333336</v>
      </c>
      <c r="AU758" s="21">
        <f t="shared" si="98"/>
        <v>45155.375</v>
      </c>
      <c r="AV758" s="21">
        <v>45158.894444444442</v>
      </c>
      <c r="AW758" s="1">
        <f t="shared" si="97"/>
        <v>45155.333333333336</v>
      </c>
      <c r="AX758">
        <v>15.169444444451074</v>
      </c>
      <c r="BA758">
        <f t="shared" si="94"/>
        <v>4.1666666666666664E-2</v>
      </c>
      <c r="BB758">
        <v>1</v>
      </c>
      <c r="BC758">
        <f t="shared" si="95"/>
        <v>10000</v>
      </c>
    </row>
    <row r="759" spans="1:55" x14ac:dyDescent="0.25">
      <c r="A759">
        <v>43471</v>
      </c>
      <c r="B759" t="s">
        <v>35</v>
      </c>
      <c r="C759" t="s">
        <v>36</v>
      </c>
      <c r="E759" t="str">
        <f t="shared" si="91"/>
        <v>RE-</v>
      </c>
      <c r="F759" t="s">
        <v>20</v>
      </c>
      <c r="G759" t="s">
        <v>37</v>
      </c>
      <c r="H759" t="s">
        <v>959</v>
      </c>
      <c r="I759" t="s">
        <v>39</v>
      </c>
      <c r="J759" t="s">
        <v>185</v>
      </c>
      <c r="K759" s="1">
        <v>45030.936111111114</v>
      </c>
      <c r="L759" t="s">
        <v>41</v>
      </c>
      <c r="N759" s="2">
        <v>45027</v>
      </c>
      <c r="O759" s="2">
        <v>45027</v>
      </c>
      <c r="P759">
        <v>1</v>
      </c>
      <c r="Q759">
        <v>1</v>
      </c>
      <c r="R759">
        <v>1</v>
      </c>
      <c r="S759">
        <v>1</v>
      </c>
      <c r="T759">
        <v>100</v>
      </c>
      <c r="U759" s="1">
        <v>45027.357638888891</v>
      </c>
      <c r="V759" s="1">
        <v>45030.936111111114</v>
      </c>
      <c r="W759" t="s">
        <v>100</v>
      </c>
      <c r="Z759" s="13">
        <f t="shared" si="92"/>
        <v>3.578472222223354</v>
      </c>
      <c r="AB759" t="s">
        <v>377</v>
      </c>
      <c r="AC759">
        <v>633535</v>
      </c>
      <c r="AD759" t="s">
        <v>109</v>
      </c>
      <c r="AI759" s="2">
        <v>45027</v>
      </c>
      <c r="AJ759" t="s">
        <v>110</v>
      </c>
      <c r="AK759" t="s">
        <v>46</v>
      </c>
      <c r="AN759" s="24">
        <f t="shared" si="96"/>
        <v>1</v>
      </c>
      <c r="AP759" t="s">
        <v>2442</v>
      </c>
      <c r="AQ759" s="21">
        <v>45033.490972222222</v>
      </c>
      <c r="AR759" s="20">
        <v>1</v>
      </c>
      <c r="AS759" s="21">
        <v>45027</v>
      </c>
      <c r="AT759" s="21">
        <f t="shared" si="93"/>
        <v>45027.333333333336</v>
      </c>
      <c r="AU759" s="21">
        <f t="shared" si="98"/>
        <v>45027.375</v>
      </c>
      <c r="AV759" s="21">
        <v>45030.936111111114</v>
      </c>
      <c r="AW759" s="1">
        <f t="shared" si="97"/>
        <v>45027.333333333336</v>
      </c>
      <c r="AX759">
        <v>15.181250000001455</v>
      </c>
      <c r="BA759">
        <f t="shared" si="94"/>
        <v>4.1666666666666664E-2</v>
      </c>
      <c r="BB759">
        <v>1</v>
      </c>
      <c r="BC759">
        <f t="shared" si="95"/>
        <v>10000</v>
      </c>
    </row>
    <row r="760" spans="1:55" hidden="1" x14ac:dyDescent="0.25">
      <c r="A760">
        <v>49385</v>
      </c>
      <c r="B760" t="s">
        <v>35</v>
      </c>
      <c r="C760" t="s">
        <v>36</v>
      </c>
      <c r="E760" t="str">
        <f t="shared" si="91"/>
        <v>RE-</v>
      </c>
      <c r="F760" t="s">
        <v>20</v>
      </c>
      <c r="G760" t="s">
        <v>37</v>
      </c>
      <c r="H760" t="s">
        <v>1860</v>
      </c>
      <c r="I760" t="s">
        <v>39</v>
      </c>
      <c r="J760" t="s">
        <v>100</v>
      </c>
      <c r="K760" s="1">
        <v>45272.729166666664</v>
      </c>
      <c r="L760" t="s">
        <v>41</v>
      </c>
      <c r="P760">
        <v>1</v>
      </c>
      <c r="Q760">
        <v>1</v>
      </c>
      <c r="R760">
        <v>1</v>
      </c>
      <c r="S760">
        <v>1</v>
      </c>
      <c r="T760">
        <v>100</v>
      </c>
      <c r="U760" s="1">
        <v>45142.652777777781</v>
      </c>
      <c r="V760" s="1">
        <v>45146.373611111114</v>
      </c>
      <c r="W760" t="s">
        <v>100</v>
      </c>
      <c r="Z760" s="13">
        <f t="shared" si="92"/>
        <v>3.7208333333328483</v>
      </c>
      <c r="AB760" t="s">
        <v>234</v>
      </c>
      <c r="AC760" t="s">
        <v>54</v>
      </c>
      <c r="AD760" t="s">
        <v>80</v>
      </c>
      <c r="AI760" s="2">
        <v>45142</v>
      </c>
      <c r="AJ760" t="s">
        <v>123</v>
      </c>
      <c r="AK760" t="s">
        <v>46</v>
      </c>
      <c r="AN760" s="24" t="e">
        <f t="shared" si="96"/>
        <v>#VALUE!</v>
      </c>
      <c r="AP760" t="s">
        <v>2441</v>
      </c>
      <c r="AQ760" s="21">
        <v>44951.468055555553</v>
      </c>
      <c r="AR760" s="20">
        <v>1</v>
      </c>
      <c r="AT760" s="21" t="str">
        <f t="shared" si="93"/>
        <v xml:space="preserve"> </v>
      </c>
      <c r="AU760" s="21" t="str">
        <f t="shared" si="98"/>
        <v xml:space="preserve"> </v>
      </c>
      <c r="AV760" s="21">
        <v>45146.373611111114</v>
      </c>
      <c r="AW760" s="1">
        <f t="shared" si="97"/>
        <v>0.33333333333333331</v>
      </c>
      <c r="AX760">
        <v>15.204166666670062</v>
      </c>
      <c r="BA760">
        <f t="shared" si="94"/>
        <v>4.1666666666666664E-2</v>
      </c>
      <c r="BB760">
        <v>1</v>
      </c>
      <c r="BC760">
        <f t="shared" si="95"/>
        <v>10000</v>
      </c>
    </row>
    <row r="761" spans="1:55" x14ac:dyDescent="0.25">
      <c r="A761">
        <v>49765</v>
      </c>
      <c r="B761" t="s">
        <v>35</v>
      </c>
      <c r="C761" t="s">
        <v>36</v>
      </c>
      <c r="E761" t="str">
        <f t="shared" si="91"/>
        <v>RE-</v>
      </c>
      <c r="F761" t="s">
        <v>20</v>
      </c>
      <c r="G761" t="s">
        <v>37</v>
      </c>
      <c r="H761" t="s">
        <v>804</v>
      </c>
      <c r="I761" t="s">
        <v>39</v>
      </c>
      <c r="J761" t="s">
        <v>239</v>
      </c>
      <c r="K761" s="1">
        <v>45154.420138888891</v>
      </c>
      <c r="L761" t="s">
        <v>41</v>
      </c>
      <c r="N761" s="2">
        <v>45149</v>
      </c>
      <c r="O761" s="2">
        <v>45152</v>
      </c>
      <c r="R761">
        <v>1</v>
      </c>
      <c r="S761">
        <v>1</v>
      </c>
      <c r="T761">
        <v>100</v>
      </c>
      <c r="U761" s="1">
        <v>45150.625694444447</v>
      </c>
      <c r="V761" s="1">
        <v>45154.420138888891</v>
      </c>
      <c r="W761" t="s">
        <v>185</v>
      </c>
      <c r="Z761" s="13">
        <f t="shared" si="92"/>
        <v>3.7944444444437977</v>
      </c>
      <c r="AB761" t="s">
        <v>805</v>
      </c>
      <c r="AC761">
        <v>633618</v>
      </c>
      <c r="AD761" t="s">
        <v>381</v>
      </c>
      <c r="AI761" s="2">
        <v>45149</v>
      </c>
      <c r="AJ761" t="s">
        <v>323</v>
      </c>
      <c r="AK761" t="s">
        <v>46</v>
      </c>
      <c r="AN761" s="24">
        <f t="shared" si="96"/>
        <v>1</v>
      </c>
      <c r="AP761" t="s">
        <v>2442</v>
      </c>
      <c r="AQ761" s="21">
        <v>45033.45416666667</v>
      </c>
      <c r="AR761" s="20">
        <v>1</v>
      </c>
      <c r="AS761" s="21">
        <v>45149</v>
      </c>
      <c r="AT761" s="21">
        <f t="shared" si="93"/>
        <v>45149.333333333336</v>
      </c>
      <c r="AU761" s="21">
        <f t="shared" si="98"/>
        <v>45149.375</v>
      </c>
      <c r="AV761" s="21">
        <v>45154.420138888891</v>
      </c>
      <c r="AW761" s="1">
        <f t="shared" si="97"/>
        <v>45149.333333333336</v>
      </c>
      <c r="AX761">
        <v>15.21875</v>
      </c>
      <c r="BA761">
        <f t="shared" si="94"/>
        <v>4.1666666666666664E-2</v>
      </c>
      <c r="BB761">
        <v>1</v>
      </c>
      <c r="BC761">
        <f t="shared" si="95"/>
        <v>10000</v>
      </c>
    </row>
    <row r="762" spans="1:55" x14ac:dyDescent="0.25">
      <c r="A762">
        <v>46515</v>
      </c>
      <c r="B762" t="s">
        <v>35</v>
      </c>
      <c r="C762" t="s">
        <v>36</v>
      </c>
      <c r="E762" t="str">
        <f t="shared" si="91"/>
        <v>RE-</v>
      </c>
      <c r="F762" t="s">
        <v>20</v>
      </c>
      <c r="G762" t="s">
        <v>37</v>
      </c>
      <c r="H762" t="s">
        <v>1493</v>
      </c>
      <c r="I762" t="s">
        <v>39</v>
      </c>
      <c r="J762" t="s">
        <v>99</v>
      </c>
      <c r="K762" s="1">
        <v>45090.611805555556</v>
      </c>
      <c r="L762" t="s">
        <v>41</v>
      </c>
      <c r="N762" s="2">
        <v>45086</v>
      </c>
      <c r="O762" s="2">
        <v>45086</v>
      </c>
      <c r="P762">
        <v>1</v>
      </c>
      <c r="Q762">
        <v>1</v>
      </c>
      <c r="R762">
        <v>1</v>
      </c>
      <c r="S762">
        <v>1</v>
      </c>
      <c r="T762">
        <v>100</v>
      </c>
      <c r="U762" s="1">
        <v>45086.788888888892</v>
      </c>
      <c r="V762" s="1">
        <v>45090.611805555556</v>
      </c>
      <c r="W762" t="s">
        <v>100</v>
      </c>
      <c r="Z762" s="13">
        <f t="shared" si="92"/>
        <v>3.8229166666642413</v>
      </c>
      <c r="AB762" t="s">
        <v>1494</v>
      </c>
      <c r="AC762" t="s">
        <v>1495</v>
      </c>
      <c r="AD762" t="s">
        <v>1496</v>
      </c>
      <c r="AI762" s="2">
        <v>45086</v>
      </c>
      <c r="AJ762" t="s">
        <v>81</v>
      </c>
      <c r="AK762" t="s">
        <v>46</v>
      </c>
      <c r="AN762" s="24">
        <f t="shared" si="96"/>
        <v>1</v>
      </c>
      <c r="AP762" t="s">
        <v>2444</v>
      </c>
      <c r="AQ762" s="21">
        <v>45090.829861111109</v>
      </c>
      <c r="AR762" s="20">
        <v>1</v>
      </c>
      <c r="AS762" s="21">
        <v>45086</v>
      </c>
      <c r="AT762" s="21">
        <f t="shared" si="93"/>
        <v>45086.333333333336</v>
      </c>
      <c r="AU762" s="21">
        <f t="shared" si="98"/>
        <v>45086.375</v>
      </c>
      <c r="AV762" s="21">
        <v>45090.611805555556</v>
      </c>
      <c r="AW762" s="1">
        <f t="shared" si="97"/>
        <v>45086.333333333336</v>
      </c>
      <c r="AX762">
        <v>15.267361111109494</v>
      </c>
      <c r="BA762">
        <f t="shared" si="94"/>
        <v>4.1666666666666664E-2</v>
      </c>
      <c r="BB762">
        <v>1</v>
      </c>
      <c r="BC762">
        <f t="shared" si="95"/>
        <v>10000</v>
      </c>
    </row>
    <row r="763" spans="1:55" x14ac:dyDescent="0.25">
      <c r="A763">
        <v>41086</v>
      </c>
      <c r="B763" t="s">
        <v>35</v>
      </c>
      <c r="C763" t="s">
        <v>36</v>
      </c>
      <c r="E763" t="str">
        <f t="shared" si="91"/>
        <v>EM-</v>
      </c>
      <c r="F763" t="s">
        <v>20</v>
      </c>
      <c r="G763" t="s">
        <v>37</v>
      </c>
      <c r="H763" t="s">
        <v>430</v>
      </c>
      <c r="I763" t="s">
        <v>39</v>
      </c>
      <c r="J763" t="s">
        <v>396</v>
      </c>
      <c r="K763" s="1">
        <v>44978.361111111109</v>
      </c>
      <c r="L763" t="s">
        <v>41</v>
      </c>
      <c r="N763" s="2">
        <v>44978</v>
      </c>
      <c r="O763" s="2">
        <v>44978</v>
      </c>
      <c r="R763">
        <v>1</v>
      </c>
      <c r="S763">
        <v>1</v>
      </c>
      <c r="T763">
        <v>100</v>
      </c>
      <c r="U763" s="1">
        <v>44974.493055555555</v>
      </c>
      <c r="V763" s="1">
        <v>44978.361111111109</v>
      </c>
      <c r="W763" t="s">
        <v>397</v>
      </c>
      <c r="Z763" s="13">
        <f t="shared" si="92"/>
        <v>3.8680555555547471</v>
      </c>
      <c r="AB763" t="s">
        <v>349</v>
      </c>
      <c r="AC763">
        <v>633638</v>
      </c>
      <c r="AD763" t="s">
        <v>168</v>
      </c>
      <c r="AI763" s="2">
        <v>44974</v>
      </c>
      <c r="AJ763" t="s">
        <v>135</v>
      </c>
      <c r="AK763" t="s">
        <v>46</v>
      </c>
      <c r="AN763" s="24" t="str">
        <f t="shared" si="96"/>
        <v xml:space="preserve"> </v>
      </c>
      <c r="AP763" t="s">
        <v>2444</v>
      </c>
      <c r="AQ763" s="21">
        <v>45090.831944444442</v>
      </c>
      <c r="AR763" s="20">
        <v>1</v>
      </c>
      <c r="AS763" s="21">
        <v>44978</v>
      </c>
      <c r="AT763" s="21">
        <f t="shared" si="93"/>
        <v>44978.333333333336</v>
      </c>
      <c r="AU763" s="21">
        <f t="shared" si="98"/>
        <v>44978.375</v>
      </c>
      <c r="AV763" s="21">
        <v>44978.361111111109</v>
      </c>
      <c r="AW763" s="1">
        <f t="shared" si="97"/>
        <v>44978.333333333336</v>
      </c>
      <c r="AX763">
        <v>15.280555555560568</v>
      </c>
      <c r="BA763">
        <f t="shared" si="94"/>
        <v>4.1666666666666664E-2</v>
      </c>
      <c r="BB763">
        <v>1</v>
      </c>
      <c r="BC763">
        <f t="shared" si="95"/>
        <v>10000</v>
      </c>
    </row>
    <row r="764" spans="1:55" x14ac:dyDescent="0.25">
      <c r="A764">
        <v>49354</v>
      </c>
      <c r="B764" t="s">
        <v>35</v>
      </c>
      <c r="C764" t="s">
        <v>36</v>
      </c>
      <c r="E764" t="str">
        <f t="shared" si="91"/>
        <v>RE-</v>
      </c>
      <c r="F764" t="s">
        <v>20</v>
      </c>
      <c r="G764" t="s">
        <v>37</v>
      </c>
      <c r="H764" t="s">
        <v>1855</v>
      </c>
      <c r="I764" t="s">
        <v>39</v>
      </c>
      <c r="J764" t="s">
        <v>239</v>
      </c>
      <c r="K764" s="1">
        <v>45146.436111111114</v>
      </c>
      <c r="L764" t="s">
        <v>41</v>
      </c>
      <c r="N764" s="2">
        <v>45142</v>
      </c>
      <c r="O764" s="2">
        <v>45146</v>
      </c>
      <c r="R764">
        <v>1</v>
      </c>
      <c r="S764">
        <v>1</v>
      </c>
      <c r="T764">
        <v>100</v>
      </c>
      <c r="U764" s="1">
        <v>45142.475694444445</v>
      </c>
      <c r="V764" s="1">
        <v>45146.436111111114</v>
      </c>
      <c r="W764" t="s">
        <v>185</v>
      </c>
      <c r="Z764" s="13">
        <f t="shared" si="92"/>
        <v>3.9604166666686069</v>
      </c>
      <c r="AB764" t="s">
        <v>1167</v>
      </c>
      <c r="AC764" t="s">
        <v>54</v>
      </c>
      <c r="AD764" t="s">
        <v>384</v>
      </c>
      <c r="AF764" t="s">
        <v>185</v>
      </c>
      <c r="AI764" s="2">
        <v>45142</v>
      </c>
      <c r="AJ764" t="s">
        <v>384</v>
      </c>
      <c r="AK764" t="s">
        <v>46</v>
      </c>
      <c r="AN764" s="24">
        <f t="shared" si="96"/>
        <v>1</v>
      </c>
      <c r="AP764" t="s">
        <v>2444</v>
      </c>
      <c r="AQ764" s="21">
        <v>45090.8</v>
      </c>
      <c r="AR764" s="20">
        <v>1</v>
      </c>
      <c r="AS764" s="21">
        <v>45142</v>
      </c>
      <c r="AT764" s="21">
        <f t="shared" si="93"/>
        <v>45142.333333333336</v>
      </c>
      <c r="AU764" s="21">
        <f t="shared" si="98"/>
        <v>45142.375</v>
      </c>
      <c r="AV764" s="21">
        <v>45146.436111111114</v>
      </c>
      <c r="AW764" s="1">
        <f t="shared" si="97"/>
        <v>45142.333333333336</v>
      </c>
      <c r="AX764">
        <v>15.297916666662786</v>
      </c>
      <c r="BA764">
        <f t="shared" si="94"/>
        <v>4.1666666666666664E-2</v>
      </c>
      <c r="BB764">
        <v>1</v>
      </c>
      <c r="BC764">
        <f t="shared" si="95"/>
        <v>10000</v>
      </c>
    </row>
    <row r="765" spans="1:55" x14ac:dyDescent="0.25">
      <c r="A765">
        <v>44834</v>
      </c>
      <c r="B765" t="s">
        <v>35</v>
      </c>
      <c r="C765" t="s">
        <v>36</v>
      </c>
      <c r="E765" t="str">
        <f t="shared" si="91"/>
        <v>GC-</v>
      </c>
      <c r="F765" t="s">
        <v>20</v>
      </c>
      <c r="G765" t="s">
        <v>37</v>
      </c>
      <c r="H765" t="s">
        <v>1162</v>
      </c>
      <c r="I765" t="s">
        <v>39</v>
      </c>
      <c r="J765" t="s">
        <v>121</v>
      </c>
      <c r="K765" s="1">
        <v>45058.629166666666</v>
      </c>
      <c r="L765" t="s">
        <v>41</v>
      </c>
      <c r="N765" s="2">
        <v>45054</v>
      </c>
      <c r="O765" s="2">
        <v>45054</v>
      </c>
      <c r="P765">
        <v>1</v>
      </c>
      <c r="Q765">
        <v>1</v>
      </c>
      <c r="R765">
        <v>1</v>
      </c>
      <c r="S765">
        <v>1</v>
      </c>
      <c r="T765">
        <v>100</v>
      </c>
      <c r="U765" s="1">
        <v>45054.646527777775</v>
      </c>
      <c r="V765" s="1">
        <v>45058.629166666666</v>
      </c>
      <c r="W765" t="s">
        <v>121</v>
      </c>
      <c r="Z765" s="13">
        <f t="shared" si="92"/>
        <v>3.9826388888905058</v>
      </c>
      <c r="AB765" t="s">
        <v>569</v>
      </c>
      <c r="AC765">
        <v>633744</v>
      </c>
      <c r="AD765" t="s">
        <v>123</v>
      </c>
      <c r="AF765" t="s">
        <v>706</v>
      </c>
      <c r="AI765" s="2">
        <v>45054</v>
      </c>
      <c r="AJ765" t="s">
        <v>123</v>
      </c>
      <c r="AK765" t="s">
        <v>46</v>
      </c>
      <c r="AN765" s="24">
        <f t="shared" si="96"/>
        <v>1</v>
      </c>
      <c r="AP765" t="s">
        <v>2444</v>
      </c>
      <c r="AQ765" s="21">
        <v>45168.693749999999</v>
      </c>
      <c r="AR765" s="20">
        <v>1</v>
      </c>
      <c r="AS765" s="21">
        <v>45054</v>
      </c>
      <c r="AT765" s="21">
        <f t="shared" si="93"/>
        <v>45054.333333333336</v>
      </c>
      <c r="AU765" s="21">
        <f t="shared" si="98"/>
        <v>45054.375</v>
      </c>
      <c r="AV765" s="21">
        <v>45058.629166666666</v>
      </c>
      <c r="AW765" s="1">
        <f t="shared" si="97"/>
        <v>45054.333333333336</v>
      </c>
      <c r="AX765">
        <v>15.304861111115315</v>
      </c>
      <c r="BA765">
        <f t="shared" si="94"/>
        <v>4.1666666666666664E-2</v>
      </c>
      <c r="BB765">
        <v>1</v>
      </c>
      <c r="BC765">
        <f t="shared" si="95"/>
        <v>10000</v>
      </c>
    </row>
    <row r="766" spans="1:55" x14ac:dyDescent="0.25">
      <c r="A766">
        <v>51594</v>
      </c>
      <c r="B766" t="s">
        <v>35</v>
      </c>
      <c r="C766" t="s">
        <v>36</v>
      </c>
      <c r="E766" t="str">
        <f t="shared" si="91"/>
        <v>RE-</v>
      </c>
      <c r="F766" t="s">
        <v>20</v>
      </c>
      <c r="G766" t="s">
        <v>37</v>
      </c>
      <c r="H766" t="s">
        <v>2065</v>
      </c>
      <c r="I766" t="s">
        <v>39</v>
      </c>
      <c r="J766" t="s">
        <v>179</v>
      </c>
      <c r="K766" s="1">
        <v>45186.424305555556</v>
      </c>
      <c r="L766" t="s">
        <v>41</v>
      </c>
      <c r="N766" s="2">
        <v>45182</v>
      </c>
      <c r="O766" s="2">
        <v>45182</v>
      </c>
      <c r="P766">
        <v>1</v>
      </c>
      <c r="Q766">
        <v>1</v>
      </c>
      <c r="R766">
        <v>1</v>
      </c>
      <c r="S766">
        <v>1</v>
      </c>
      <c r="T766">
        <v>100</v>
      </c>
      <c r="U766" s="1">
        <v>45182.395138888889</v>
      </c>
      <c r="V766" s="1">
        <v>45186.424305555556</v>
      </c>
      <c r="W766" t="s">
        <v>100</v>
      </c>
      <c r="Z766" s="13">
        <f t="shared" si="92"/>
        <v>4.0291666666671517</v>
      </c>
      <c r="AB766" t="s">
        <v>59</v>
      </c>
      <c r="AC766">
        <v>633459</v>
      </c>
      <c r="AD766" t="s">
        <v>43</v>
      </c>
      <c r="AI766" s="2">
        <v>45182</v>
      </c>
      <c r="AJ766" t="s">
        <v>43</v>
      </c>
      <c r="AK766" t="s">
        <v>46</v>
      </c>
      <c r="AN766" s="24">
        <f t="shared" si="96"/>
        <v>1</v>
      </c>
      <c r="AP766" t="s">
        <v>2444</v>
      </c>
      <c r="AQ766" s="21">
        <v>45090.806944444441</v>
      </c>
      <c r="AR766" s="20">
        <v>1</v>
      </c>
      <c r="AS766" s="21">
        <v>45182</v>
      </c>
      <c r="AT766" s="21">
        <f t="shared" si="93"/>
        <v>45182.333333333336</v>
      </c>
      <c r="AU766" s="21">
        <f t="shared" si="98"/>
        <v>45182.375</v>
      </c>
      <c r="AV766" s="21">
        <v>45186.424305555556</v>
      </c>
      <c r="AW766" s="1">
        <f t="shared" si="97"/>
        <v>45182.333333333336</v>
      </c>
      <c r="AX766">
        <v>15.306944444448163</v>
      </c>
      <c r="BA766">
        <f t="shared" si="94"/>
        <v>4.1666666666666664E-2</v>
      </c>
      <c r="BB766">
        <v>1</v>
      </c>
      <c r="BC766">
        <f t="shared" si="95"/>
        <v>10000</v>
      </c>
    </row>
    <row r="767" spans="1:55" x14ac:dyDescent="0.25">
      <c r="A767">
        <v>40352</v>
      </c>
      <c r="B767" t="s">
        <v>35</v>
      </c>
      <c r="C767" t="s">
        <v>36</v>
      </c>
      <c r="E767" t="str">
        <f t="shared" si="91"/>
        <v>EI-</v>
      </c>
      <c r="F767" t="s">
        <v>20</v>
      </c>
      <c r="G767" t="s">
        <v>37</v>
      </c>
      <c r="H767" t="s">
        <v>595</v>
      </c>
      <c r="I767" t="s">
        <v>39</v>
      </c>
      <c r="J767" t="s">
        <v>159</v>
      </c>
      <c r="K767" s="1">
        <v>44958.695833333331</v>
      </c>
      <c r="L767" t="s">
        <v>41</v>
      </c>
      <c r="N767" s="2">
        <v>44956</v>
      </c>
      <c r="O767" s="2">
        <v>44956</v>
      </c>
      <c r="P767">
        <v>1</v>
      </c>
      <c r="Q767">
        <v>1</v>
      </c>
      <c r="R767">
        <v>1</v>
      </c>
      <c r="S767">
        <v>1</v>
      </c>
      <c r="T767">
        <v>100</v>
      </c>
      <c r="U767" s="1">
        <v>44954.665277777778</v>
      </c>
      <c r="V767" s="1">
        <v>44958.695833333331</v>
      </c>
      <c r="W767" t="s">
        <v>159</v>
      </c>
      <c r="Z767" s="13">
        <f t="shared" si="92"/>
        <v>4.0305555555532919</v>
      </c>
      <c r="AB767" t="s">
        <v>351</v>
      </c>
      <c r="AC767">
        <v>633784</v>
      </c>
      <c r="AD767" t="s">
        <v>596</v>
      </c>
      <c r="AF767" t="s">
        <v>92</v>
      </c>
      <c r="AI767" s="2">
        <v>44954</v>
      </c>
      <c r="AJ767" t="s">
        <v>354</v>
      </c>
      <c r="AK767" t="s">
        <v>46</v>
      </c>
      <c r="AN767" s="24">
        <f t="shared" si="96"/>
        <v>1</v>
      </c>
      <c r="AP767" t="s">
        <v>2444</v>
      </c>
      <c r="AQ767" s="21">
        <v>45012.661111111112</v>
      </c>
      <c r="AR767" s="20">
        <v>1</v>
      </c>
      <c r="AS767" s="21">
        <v>44956</v>
      </c>
      <c r="AT767" s="21">
        <f t="shared" si="93"/>
        <v>44956.333333333336</v>
      </c>
      <c r="AU767" s="21">
        <f t="shared" si="98"/>
        <v>44956.375</v>
      </c>
      <c r="AV767" s="21">
        <v>44958.695833333331</v>
      </c>
      <c r="AW767" s="1">
        <f t="shared" si="97"/>
        <v>44956.333333333336</v>
      </c>
      <c r="AX767">
        <v>15.307638888887595</v>
      </c>
      <c r="BA767">
        <f t="shared" si="94"/>
        <v>4.1666666666666664E-2</v>
      </c>
      <c r="BB767">
        <v>1</v>
      </c>
      <c r="BC767">
        <f t="shared" si="95"/>
        <v>10000</v>
      </c>
    </row>
    <row r="768" spans="1:55" x14ac:dyDescent="0.25">
      <c r="A768">
        <v>53435</v>
      </c>
      <c r="B768" t="s">
        <v>35</v>
      </c>
      <c r="C768" t="s">
        <v>36</v>
      </c>
      <c r="E768" t="str">
        <f t="shared" si="91"/>
        <v>RE-</v>
      </c>
      <c r="F768" t="s">
        <v>20</v>
      </c>
      <c r="G768" t="s">
        <v>37</v>
      </c>
      <c r="H768" t="s">
        <v>2087</v>
      </c>
      <c r="I768" t="s">
        <v>39</v>
      </c>
      <c r="J768" t="s">
        <v>239</v>
      </c>
      <c r="K768" s="1">
        <v>45223.568055555559</v>
      </c>
      <c r="L768" t="s">
        <v>41</v>
      </c>
      <c r="N768" s="2">
        <v>45223</v>
      </c>
      <c r="O768" s="2">
        <v>45223</v>
      </c>
      <c r="R768">
        <v>1</v>
      </c>
      <c r="S768">
        <v>1</v>
      </c>
      <c r="T768">
        <v>100</v>
      </c>
      <c r="U768" s="1">
        <v>45219.445833333331</v>
      </c>
      <c r="V768" s="1">
        <v>45223.478472222225</v>
      </c>
      <c r="W768" t="s">
        <v>239</v>
      </c>
      <c r="Z768" s="13">
        <f t="shared" si="92"/>
        <v>4.0326388888934162</v>
      </c>
      <c r="AB768" t="s">
        <v>2088</v>
      </c>
      <c r="AC768" t="s">
        <v>1336</v>
      </c>
      <c r="AD768" t="s">
        <v>1971</v>
      </c>
      <c r="AI768" s="2">
        <v>45219</v>
      </c>
      <c r="AJ768" t="s">
        <v>73</v>
      </c>
      <c r="AK768" t="s">
        <v>46</v>
      </c>
      <c r="AN768" s="24">
        <f t="shared" si="96"/>
        <v>1</v>
      </c>
      <c r="AP768" t="s">
        <v>2444</v>
      </c>
      <c r="AQ768" s="21">
        <v>45012.655555555553</v>
      </c>
      <c r="AR768" s="20">
        <v>1</v>
      </c>
      <c r="AS768" s="21">
        <v>45223</v>
      </c>
      <c r="AT768" s="21">
        <f t="shared" si="93"/>
        <v>45223.333333333336</v>
      </c>
      <c r="AU768" s="21">
        <f t="shared" si="98"/>
        <v>45223.375</v>
      </c>
      <c r="AV768" s="21">
        <v>45223.478472222225</v>
      </c>
      <c r="AW768" s="1">
        <f t="shared" si="97"/>
        <v>45223.333333333336</v>
      </c>
      <c r="AX768">
        <v>15.34097222222772</v>
      </c>
      <c r="BA768">
        <f t="shared" si="94"/>
        <v>4.1666666666666664E-2</v>
      </c>
      <c r="BB768">
        <v>1</v>
      </c>
      <c r="BC768">
        <f t="shared" si="95"/>
        <v>10000</v>
      </c>
    </row>
    <row r="769" spans="1:55" x14ac:dyDescent="0.25">
      <c r="A769">
        <v>41382</v>
      </c>
      <c r="B769" t="s">
        <v>35</v>
      </c>
      <c r="C769" t="s">
        <v>36</v>
      </c>
      <c r="E769" t="str">
        <f t="shared" si="91"/>
        <v>EI-</v>
      </c>
      <c r="F769" t="s">
        <v>20</v>
      </c>
      <c r="G769" t="s">
        <v>37</v>
      </c>
      <c r="H769" t="s">
        <v>580</v>
      </c>
      <c r="I769" t="s">
        <v>39</v>
      </c>
      <c r="J769" t="s">
        <v>159</v>
      </c>
      <c r="K769" s="1">
        <v>44985.691666666666</v>
      </c>
      <c r="L769" t="s">
        <v>41</v>
      </c>
      <c r="N769" s="2">
        <v>44981</v>
      </c>
      <c r="O769" s="2">
        <v>44981</v>
      </c>
      <c r="P769">
        <v>1</v>
      </c>
      <c r="Q769">
        <v>1</v>
      </c>
      <c r="R769">
        <v>1</v>
      </c>
      <c r="S769">
        <v>1</v>
      </c>
      <c r="T769">
        <v>100</v>
      </c>
      <c r="U769" s="1">
        <v>44981.64166666667</v>
      </c>
      <c r="V769" s="1">
        <v>44985.691666666666</v>
      </c>
      <c r="W769" t="s">
        <v>159</v>
      </c>
      <c r="Z769" s="13">
        <f t="shared" si="92"/>
        <v>4.0499999999956344</v>
      </c>
      <c r="AB769" t="s">
        <v>133</v>
      </c>
      <c r="AC769">
        <v>633815</v>
      </c>
      <c r="AD769" t="s">
        <v>135</v>
      </c>
      <c r="AI769" s="2">
        <v>44981</v>
      </c>
      <c r="AJ769" t="s">
        <v>135</v>
      </c>
      <c r="AK769" t="s">
        <v>46</v>
      </c>
      <c r="AN769" s="24">
        <f t="shared" si="96"/>
        <v>1</v>
      </c>
      <c r="AP769" t="s">
        <v>2444</v>
      </c>
      <c r="AQ769" s="21">
        <v>45090.668055555558</v>
      </c>
      <c r="AR769" s="20">
        <v>1</v>
      </c>
      <c r="AS769" s="21">
        <v>44981</v>
      </c>
      <c r="AT769" s="21">
        <f t="shared" si="93"/>
        <v>44981.333333333336</v>
      </c>
      <c r="AU769" s="21">
        <f t="shared" si="98"/>
        <v>44981.375</v>
      </c>
      <c r="AV769" s="21">
        <v>44985.691666666666</v>
      </c>
      <c r="AW769" s="1">
        <f t="shared" si="97"/>
        <v>44981.333333333336</v>
      </c>
      <c r="AX769">
        <v>15.411805555551837</v>
      </c>
      <c r="BA769">
        <f t="shared" si="94"/>
        <v>4.1666666666666664E-2</v>
      </c>
      <c r="BB769">
        <v>1</v>
      </c>
      <c r="BC769">
        <f t="shared" si="95"/>
        <v>10000</v>
      </c>
    </row>
    <row r="770" spans="1:55" x14ac:dyDescent="0.25">
      <c r="A770">
        <v>45505</v>
      </c>
      <c r="B770" t="s">
        <v>35</v>
      </c>
      <c r="C770" t="s">
        <v>36</v>
      </c>
      <c r="E770" t="str">
        <f t="shared" ref="E770:E833" si="99">MID(H770,3,3)</f>
        <v>RE-</v>
      </c>
      <c r="F770" t="s">
        <v>20</v>
      </c>
      <c r="G770" t="s">
        <v>37</v>
      </c>
      <c r="H770" t="s">
        <v>785</v>
      </c>
      <c r="I770" t="s">
        <v>39</v>
      </c>
      <c r="J770" t="s">
        <v>185</v>
      </c>
      <c r="K770" s="1">
        <v>45070.041666666664</v>
      </c>
      <c r="L770" t="s">
        <v>41</v>
      </c>
      <c r="N770" s="2">
        <v>45065</v>
      </c>
      <c r="O770" s="2">
        <v>45065</v>
      </c>
      <c r="P770">
        <v>1</v>
      </c>
      <c r="Q770">
        <v>1</v>
      </c>
      <c r="R770">
        <v>1</v>
      </c>
      <c r="S770">
        <v>1</v>
      </c>
      <c r="T770">
        <v>100</v>
      </c>
      <c r="U770" s="1">
        <v>45065.885416666664</v>
      </c>
      <c r="V770" s="1">
        <v>45070.041666666664</v>
      </c>
      <c r="W770" t="s">
        <v>100</v>
      </c>
      <c r="Z770" s="13">
        <f t="shared" ref="Z770:Z833" si="100">IF(V770&gt;0,(V770-U770),0)</f>
        <v>4.15625</v>
      </c>
      <c r="AB770" t="s">
        <v>65</v>
      </c>
      <c r="AC770">
        <v>633399</v>
      </c>
      <c r="AD770" t="s">
        <v>277</v>
      </c>
      <c r="AI770" s="2">
        <v>45065</v>
      </c>
      <c r="AJ770" t="s">
        <v>69</v>
      </c>
      <c r="AK770" t="s">
        <v>46</v>
      </c>
      <c r="AN770" s="24">
        <f t="shared" si="96"/>
        <v>1</v>
      </c>
      <c r="AP770" t="s">
        <v>2444</v>
      </c>
      <c r="AQ770" s="21">
        <v>44988.677777777775</v>
      </c>
      <c r="AR770" s="20">
        <v>1</v>
      </c>
      <c r="AS770" s="21">
        <v>45065</v>
      </c>
      <c r="AT770" s="21">
        <f t="shared" ref="AT770:AT833" si="101">IF(AS770&gt;0,SUM(AS770+8/24)," ")</f>
        <v>45065.333333333336</v>
      </c>
      <c r="AU770" s="21">
        <f t="shared" si="98"/>
        <v>45065.375</v>
      </c>
      <c r="AV770" s="21">
        <v>45070.041666666664</v>
      </c>
      <c r="AW770" s="1">
        <f t="shared" si="97"/>
        <v>45065.333333333336</v>
      </c>
      <c r="AX770">
        <v>15.415972222224809</v>
      </c>
      <c r="BA770">
        <f t="shared" ref="BA770:BA833" si="102">TEXT(BC770,"00"":""00"":""00")*1</f>
        <v>4.1666666666666664E-2</v>
      </c>
      <c r="BB770">
        <v>1</v>
      </c>
      <c r="BC770">
        <f t="shared" ref="BC770:BC833" si="103">BB770*10000</f>
        <v>10000</v>
      </c>
    </row>
    <row r="771" spans="1:55" x14ac:dyDescent="0.25">
      <c r="A771">
        <v>45503</v>
      </c>
      <c r="B771" t="s">
        <v>35</v>
      </c>
      <c r="C771" t="s">
        <v>36</v>
      </c>
      <c r="E771" t="str">
        <f t="shared" si="99"/>
        <v>RE-</v>
      </c>
      <c r="F771" t="s">
        <v>20</v>
      </c>
      <c r="G771" t="s">
        <v>37</v>
      </c>
      <c r="H771" t="s">
        <v>1275</v>
      </c>
      <c r="I771" t="s">
        <v>39</v>
      </c>
      <c r="J771" t="s">
        <v>239</v>
      </c>
      <c r="K771" s="1">
        <v>45070.04791666667</v>
      </c>
      <c r="L771" t="s">
        <v>41</v>
      </c>
      <c r="N771" s="2">
        <v>45069</v>
      </c>
      <c r="O771" s="2">
        <v>45069</v>
      </c>
      <c r="P771">
        <v>1</v>
      </c>
      <c r="Q771">
        <v>1</v>
      </c>
      <c r="R771">
        <v>1</v>
      </c>
      <c r="S771">
        <v>1</v>
      </c>
      <c r="T771">
        <v>100</v>
      </c>
      <c r="U771" s="1">
        <v>45065.879166666666</v>
      </c>
      <c r="V771" s="1">
        <v>45070.04791666667</v>
      </c>
      <c r="W771" t="s">
        <v>100</v>
      </c>
      <c r="Z771" s="13">
        <f t="shared" si="100"/>
        <v>4.1687500000043656</v>
      </c>
      <c r="AB771" t="s">
        <v>1276</v>
      </c>
      <c r="AC771">
        <v>633886</v>
      </c>
      <c r="AD771" t="s">
        <v>1277</v>
      </c>
      <c r="AI771" s="2">
        <v>45065</v>
      </c>
      <c r="AJ771" t="s">
        <v>1049</v>
      </c>
      <c r="AK771" t="s">
        <v>46</v>
      </c>
      <c r="AN771" s="24">
        <f t="shared" ref="AN771:AN834" si="104">IF((AV771-AU771)&lt;0," ", 1)</f>
        <v>1</v>
      </c>
      <c r="AP771" t="s">
        <v>2444</v>
      </c>
      <c r="AQ771" s="21">
        <v>45015.478472222225</v>
      </c>
      <c r="AR771" s="20">
        <v>1</v>
      </c>
      <c r="AS771" s="21">
        <v>45069</v>
      </c>
      <c r="AT771" s="21">
        <f t="shared" si="101"/>
        <v>45069.333333333336</v>
      </c>
      <c r="AU771" s="21">
        <f t="shared" si="98"/>
        <v>45069.375</v>
      </c>
      <c r="AV771" s="21">
        <v>45070.04791666667</v>
      </c>
      <c r="AW771" s="1">
        <f t="shared" si="97"/>
        <v>45069.333333333336</v>
      </c>
      <c r="AX771">
        <v>15.480555555550382</v>
      </c>
      <c r="BA771">
        <f t="shared" si="102"/>
        <v>4.1666666666666664E-2</v>
      </c>
      <c r="BB771">
        <v>1</v>
      </c>
      <c r="BC771">
        <f t="shared" si="103"/>
        <v>10000</v>
      </c>
    </row>
    <row r="772" spans="1:55" x14ac:dyDescent="0.25">
      <c r="A772">
        <v>49289</v>
      </c>
      <c r="B772" t="s">
        <v>35</v>
      </c>
      <c r="C772" t="s">
        <v>36</v>
      </c>
      <c r="E772" t="str">
        <f t="shared" si="99"/>
        <v>EI-</v>
      </c>
      <c r="F772" t="s">
        <v>20</v>
      </c>
      <c r="G772" t="s">
        <v>51</v>
      </c>
      <c r="H772" t="s">
        <v>1854</v>
      </c>
      <c r="I772" t="s">
        <v>39</v>
      </c>
      <c r="J772" t="s">
        <v>50</v>
      </c>
      <c r="K772" s="1">
        <v>45145.690972222219</v>
      </c>
      <c r="L772" t="s">
        <v>41</v>
      </c>
      <c r="N772" s="2">
        <v>45142</v>
      </c>
      <c r="O772" s="2">
        <v>45142</v>
      </c>
      <c r="P772">
        <v>1</v>
      </c>
      <c r="Q772">
        <v>1</v>
      </c>
      <c r="R772">
        <v>1</v>
      </c>
      <c r="S772">
        <v>1</v>
      </c>
      <c r="T772">
        <v>100</v>
      </c>
      <c r="U772" s="1">
        <v>45141.484027777777</v>
      </c>
      <c r="V772" s="1">
        <v>45145.690972222219</v>
      </c>
      <c r="W772" t="s">
        <v>50</v>
      </c>
      <c r="Z772" s="13">
        <f t="shared" si="100"/>
        <v>4.2069444444423425</v>
      </c>
      <c r="AB772" t="s">
        <v>1470</v>
      </c>
      <c r="AC772">
        <v>633426</v>
      </c>
      <c r="AD772" t="s">
        <v>1472</v>
      </c>
      <c r="AF772" t="s">
        <v>50</v>
      </c>
      <c r="AI772" s="2">
        <v>45141</v>
      </c>
      <c r="AJ772" t="s">
        <v>186</v>
      </c>
      <c r="AK772" t="s">
        <v>46</v>
      </c>
      <c r="AN772" s="24">
        <f t="shared" si="104"/>
        <v>1</v>
      </c>
      <c r="AP772" t="s">
        <v>2444</v>
      </c>
      <c r="AQ772" s="21">
        <v>45015.348611111112</v>
      </c>
      <c r="AR772" s="20">
        <v>1</v>
      </c>
      <c r="AS772" s="21">
        <v>45142</v>
      </c>
      <c r="AT772" s="21">
        <f t="shared" si="101"/>
        <v>45142.333333333336</v>
      </c>
      <c r="AU772" s="21">
        <f t="shared" si="98"/>
        <v>45142.375</v>
      </c>
      <c r="AV772" s="21">
        <v>45145.690972222219</v>
      </c>
      <c r="AW772" s="1">
        <f t="shared" si="97"/>
        <v>45142.333333333336</v>
      </c>
      <c r="AX772">
        <v>15.586111111108039</v>
      </c>
      <c r="BA772">
        <f t="shared" si="102"/>
        <v>4.1666666666666664E-2</v>
      </c>
      <c r="BB772">
        <v>1</v>
      </c>
      <c r="BC772">
        <f t="shared" si="103"/>
        <v>10000</v>
      </c>
    </row>
    <row r="773" spans="1:55" x14ac:dyDescent="0.25">
      <c r="A773">
        <v>43844</v>
      </c>
      <c r="B773" t="s">
        <v>35</v>
      </c>
      <c r="C773" t="s">
        <v>36</v>
      </c>
      <c r="E773" t="str">
        <f t="shared" si="99"/>
        <v>RE-</v>
      </c>
      <c r="F773" t="s">
        <v>20</v>
      </c>
      <c r="G773" t="s">
        <v>37</v>
      </c>
      <c r="H773" t="s">
        <v>1027</v>
      </c>
      <c r="I773" t="s">
        <v>39</v>
      </c>
      <c r="J773" t="s">
        <v>118</v>
      </c>
      <c r="K773" s="1">
        <v>45038.743750000001</v>
      </c>
      <c r="L773" t="s">
        <v>41</v>
      </c>
      <c r="N773" s="2">
        <v>45034</v>
      </c>
      <c r="O773" s="2">
        <v>45034</v>
      </c>
      <c r="P773">
        <v>1</v>
      </c>
      <c r="Q773">
        <v>1</v>
      </c>
      <c r="R773">
        <v>1</v>
      </c>
      <c r="S773">
        <v>1</v>
      </c>
      <c r="T773">
        <v>100</v>
      </c>
      <c r="U773" s="1">
        <v>45034.429861111108</v>
      </c>
      <c r="V773" s="1">
        <v>45038.743750000001</v>
      </c>
      <c r="W773" t="s">
        <v>100</v>
      </c>
      <c r="Z773" s="13">
        <f t="shared" si="100"/>
        <v>4.3138888888934162</v>
      </c>
      <c r="AB773" t="s">
        <v>208</v>
      </c>
      <c r="AC773">
        <v>633333</v>
      </c>
      <c r="AD773" t="s">
        <v>209</v>
      </c>
      <c r="AI773" s="2">
        <v>45034</v>
      </c>
      <c r="AJ773" t="s">
        <v>209</v>
      </c>
      <c r="AK773" t="s">
        <v>46</v>
      </c>
      <c r="AN773" s="24">
        <f t="shared" si="104"/>
        <v>1</v>
      </c>
      <c r="AP773" t="s">
        <v>2441</v>
      </c>
      <c r="AQ773" s="21">
        <v>45096.919444444444</v>
      </c>
      <c r="AR773" s="20">
        <v>1</v>
      </c>
      <c r="AS773" s="21">
        <v>45034</v>
      </c>
      <c r="AT773" s="21">
        <f t="shared" si="101"/>
        <v>45034.333333333336</v>
      </c>
      <c r="AU773" s="21">
        <f t="shared" si="98"/>
        <v>45034.375</v>
      </c>
      <c r="AV773" s="21">
        <v>45038.743750000001</v>
      </c>
      <c r="AW773" s="1">
        <f t="shared" si="97"/>
        <v>45034.333333333336</v>
      </c>
      <c r="AX773">
        <v>15.601388888891961</v>
      </c>
      <c r="BA773">
        <f t="shared" si="102"/>
        <v>4.1666666666666664E-2</v>
      </c>
      <c r="BB773">
        <v>1</v>
      </c>
      <c r="BC773">
        <f t="shared" si="103"/>
        <v>10000</v>
      </c>
    </row>
    <row r="774" spans="1:55" x14ac:dyDescent="0.25">
      <c r="A774">
        <v>44764</v>
      </c>
      <c r="B774" t="s">
        <v>35</v>
      </c>
      <c r="C774" t="s">
        <v>36</v>
      </c>
      <c r="E774" t="str">
        <f t="shared" si="99"/>
        <v>RE-</v>
      </c>
      <c r="F774" t="s">
        <v>20</v>
      </c>
      <c r="G774" t="s">
        <v>37</v>
      </c>
      <c r="H774" t="s">
        <v>1158</v>
      </c>
      <c r="I774" t="s">
        <v>39</v>
      </c>
      <c r="J774" t="s">
        <v>179</v>
      </c>
      <c r="K774" s="1">
        <v>45056.817361111112</v>
      </c>
      <c r="L774" t="s">
        <v>41</v>
      </c>
      <c r="N774" s="2">
        <v>45054</v>
      </c>
      <c r="O774" s="2">
        <v>45054</v>
      </c>
      <c r="P774">
        <v>1</v>
      </c>
      <c r="Q774">
        <v>1</v>
      </c>
      <c r="R774">
        <v>1</v>
      </c>
      <c r="S774">
        <v>1</v>
      </c>
      <c r="T774">
        <v>100</v>
      </c>
      <c r="U774" s="1">
        <v>45052.474999999999</v>
      </c>
      <c r="V774" s="1">
        <v>45056.817361111112</v>
      </c>
      <c r="W774" t="s">
        <v>100</v>
      </c>
      <c r="Z774" s="13">
        <f t="shared" si="100"/>
        <v>4.3423611111138598</v>
      </c>
      <c r="AB774" t="s">
        <v>1159</v>
      </c>
      <c r="AC774">
        <v>633375</v>
      </c>
      <c r="AD774" t="s">
        <v>1160</v>
      </c>
      <c r="AI774" s="2">
        <v>45052</v>
      </c>
      <c r="AJ774" t="s">
        <v>1160</v>
      </c>
      <c r="AK774" t="s">
        <v>46</v>
      </c>
      <c r="AN774" s="24">
        <f t="shared" si="104"/>
        <v>1</v>
      </c>
      <c r="AP774" t="s">
        <v>2441</v>
      </c>
      <c r="AQ774" s="21">
        <v>45063.868750000001</v>
      </c>
      <c r="AR774" s="20">
        <v>1</v>
      </c>
      <c r="AS774" s="21">
        <v>45054</v>
      </c>
      <c r="AT774" s="21">
        <f t="shared" si="101"/>
        <v>45054.333333333336</v>
      </c>
      <c r="AU774" s="21">
        <f t="shared" si="98"/>
        <v>45054.375</v>
      </c>
      <c r="AV774" s="21">
        <v>45056.817361111112</v>
      </c>
      <c r="AW774" s="1">
        <f t="shared" si="97"/>
        <v>45054.333333333336</v>
      </c>
      <c r="AX774">
        <v>15.736111111109494</v>
      </c>
      <c r="BA774">
        <f t="shared" si="102"/>
        <v>4.1666666666666664E-2</v>
      </c>
      <c r="BB774">
        <v>1</v>
      </c>
      <c r="BC774">
        <f t="shared" si="103"/>
        <v>10000</v>
      </c>
    </row>
    <row r="775" spans="1:55" x14ac:dyDescent="0.25">
      <c r="A775">
        <v>45475</v>
      </c>
      <c r="B775" t="s">
        <v>35</v>
      </c>
      <c r="C775" t="s">
        <v>36</v>
      </c>
      <c r="E775" t="str">
        <f t="shared" si="99"/>
        <v>RE-</v>
      </c>
      <c r="F775" t="s">
        <v>20</v>
      </c>
      <c r="G775" t="s">
        <v>37</v>
      </c>
      <c r="H775" t="s">
        <v>1269</v>
      </c>
      <c r="I775" t="s">
        <v>39</v>
      </c>
      <c r="J775" t="s">
        <v>118</v>
      </c>
      <c r="K775" s="1">
        <v>45070.04583333333</v>
      </c>
      <c r="L775" t="s">
        <v>41</v>
      </c>
      <c r="N775" s="2">
        <v>45068</v>
      </c>
      <c r="O775" s="2">
        <v>45068</v>
      </c>
      <c r="P775">
        <v>1</v>
      </c>
      <c r="Q775">
        <v>1</v>
      </c>
      <c r="R775">
        <v>1</v>
      </c>
      <c r="S775">
        <v>1</v>
      </c>
      <c r="T775">
        <v>100</v>
      </c>
      <c r="U775" s="1">
        <v>45065.606944444444</v>
      </c>
      <c r="V775" s="1">
        <v>45070.04583333333</v>
      </c>
      <c r="W775" t="s">
        <v>100</v>
      </c>
      <c r="Z775" s="13">
        <f t="shared" si="100"/>
        <v>4.4388888888861402</v>
      </c>
      <c r="AB775" t="s">
        <v>782</v>
      </c>
      <c r="AC775">
        <v>633520</v>
      </c>
      <c r="AD775" t="s">
        <v>371</v>
      </c>
      <c r="AI775" s="2">
        <v>45065</v>
      </c>
      <c r="AJ775" t="s">
        <v>77</v>
      </c>
      <c r="AK775" t="s">
        <v>46</v>
      </c>
      <c r="AN775" s="24">
        <f t="shared" si="104"/>
        <v>1</v>
      </c>
      <c r="AP775" t="s">
        <v>2444</v>
      </c>
      <c r="AQ775" s="21">
        <v>45062.786805555559</v>
      </c>
      <c r="AR775" s="20">
        <v>1</v>
      </c>
      <c r="AS775" s="21">
        <v>45068</v>
      </c>
      <c r="AT775" s="21">
        <f t="shared" si="101"/>
        <v>45068.333333333336</v>
      </c>
      <c r="AU775" s="21">
        <f t="shared" si="98"/>
        <v>45068.375</v>
      </c>
      <c r="AV775" s="21">
        <v>45070.04583333333</v>
      </c>
      <c r="AW775" s="1">
        <f t="shared" si="97"/>
        <v>45068.333333333336</v>
      </c>
      <c r="AX775">
        <v>15.828472222216078</v>
      </c>
      <c r="BA775">
        <f t="shared" si="102"/>
        <v>4.1666666666666664E-2</v>
      </c>
      <c r="BB775">
        <v>1</v>
      </c>
      <c r="BC775">
        <f t="shared" si="103"/>
        <v>10000</v>
      </c>
    </row>
    <row r="776" spans="1:55" x14ac:dyDescent="0.25">
      <c r="A776">
        <v>44697</v>
      </c>
      <c r="B776" t="s">
        <v>35</v>
      </c>
      <c r="C776" t="s">
        <v>36</v>
      </c>
      <c r="E776" t="str">
        <f t="shared" si="99"/>
        <v>RE-</v>
      </c>
      <c r="F776" t="s">
        <v>20</v>
      </c>
      <c r="G776" t="s">
        <v>37</v>
      </c>
      <c r="H776" t="s">
        <v>1148</v>
      </c>
      <c r="I776" t="s">
        <v>39</v>
      </c>
      <c r="J776" t="s">
        <v>239</v>
      </c>
      <c r="K776" s="1">
        <v>45055.279166666667</v>
      </c>
      <c r="L776" t="s">
        <v>41</v>
      </c>
      <c r="N776" s="2">
        <v>45050</v>
      </c>
      <c r="O776" s="2">
        <v>45050</v>
      </c>
      <c r="P776">
        <v>1</v>
      </c>
      <c r="Q776">
        <v>1</v>
      </c>
      <c r="R776">
        <v>1</v>
      </c>
      <c r="S776">
        <v>1</v>
      </c>
      <c r="T776">
        <v>100</v>
      </c>
      <c r="U776" s="1">
        <v>45050.72152777778</v>
      </c>
      <c r="V776" s="1">
        <v>45055.279166666667</v>
      </c>
      <c r="W776" t="s">
        <v>100</v>
      </c>
      <c r="Z776" s="13">
        <f t="shared" si="100"/>
        <v>4.5576388888875954</v>
      </c>
      <c r="AB776" t="s">
        <v>1149</v>
      </c>
      <c r="AC776">
        <v>633518</v>
      </c>
      <c r="AD776" t="s">
        <v>77</v>
      </c>
      <c r="AI776" s="2">
        <v>45050</v>
      </c>
      <c r="AJ776" t="s">
        <v>77</v>
      </c>
      <c r="AK776" t="s">
        <v>46</v>
      </c>
      <c r="AN776" s="24">
        <f t="shared" si="104"/>
        <v>1</v>
      </c>
      <c r="AP776" t="s">
        <v>2444</v>
      </c>
      <c r="AQ776" s="21">
        <v>45003.662499999999</v>
      </c>
      <c r="AR776" s="20">
        <v>1</v>
      </c>
      <c r="AS776" s="21">
        <v>45050</v>
      </c>
      <c r="AT776" s="21">
        <f t="shared" si="101"/>
        <v>45050.333333333336</v>
      </c>
      <c r="AU776" s="21">
        <f t="shared" si="98"/>
        <v>45050.375</v>
      </c>
      <c r="AV776" s="21">
        <v>45055.279166666667</v>
      </c>
      <c r="AW776" s="1">
        <f t="shared" si="97"/>
        <v>45050.333333333336</v>
      </c>
      <c r="AX776">
        <v>15.845138888893416</v>
      </c>
      <c r="BA776">
        <f t="shared" si="102"/>
        <v>4.1666666666666664E-2</v>
      </c>
      <c r="BB776">
        <v>1</v>
      </c>
      <c r="BC776">
        <f t="shared" si="103"/>
        <v>10000</v>
      </c>
    </row>
    <row r="777" spans="1:55" x14ac:dyDescent="0.25">
      <c r="A777">
        <v>52302</v>
      </c>
      <c r="B777" t="s">
        <v>35</v>
      </c>
      <c r="C777" t="s">
        <v>36</v>
      </c>
      <c r="E777" t="str">
        <f t="shared" si="99"/>
        <v>RE-</v>
      </c>
      <c r="F777" t="s">
        <v>20</v>
      </c>
      <c r="G777" t="s">
        <v>47</v>
      </c>
      <c r="H777" t="s">
        <v>2150</v>
      </c>
      <c r="I777" t="s">
        <v>39</v>
      </c>
      <c r="J777" t="s">
        <v>239</v>
      </c>
      <c r="K777" s="1">
        <v>45202.128472222219</v>
      </c>
      <c r="L777" t="s">
        <v>41</v>
      </c>
      <c r="N777" s="2">
        <v>45201</v>
      </c>
      <c r="O777" s="2">
        <v>45201</v>
      </c>
      <c r="R777">
        <v>1</v>
      </c>
      <c r="S777">
        <v>1</v>
      </c>
      <c r="T777">
        <v>100</v>
      </c>
      <c r="U777" s="1">
        <v>45197.45208333333</v>
      </c>
      <c r="V777" s="1">
        <v>45202.128472222219</v>
      </c>
      <c r="W777" t="s">
        <v>239</v>
      </c>
      <c r="Z777" s="13">
        <f t="shared" si="100"/>
        <v>4.6763888888890506</v>
      </c>
      <c r="AB777" t="s">
        <v>1735</v>
      </c>
      <c r="AC777">
        <v>633999</v>
      </c>
      <c r="AD777" t="s">
        <v>719</v>
      </c>
      <c r="AI777" s="2">
        <v>45197</v>
      </c>
      <c r="AJ777" t="s">
        <v>444</v>
      </c>
      <c r="AK777" t="s">
        <v>46</v>
      </c>
      <c r="AN777" s="24">
        <f t="shared" si="104"/>
        <v>1</v>
      </c>
      <c r="AP777" t="s">
        <v>2441</v>
      </c>
      <c r="AQ777" s="21">
        <v>45061.647222222222</v>
      </c>
      <c r="AR777" s="20">
        <v>1</v>
      </c>
      <c r="AS777" s="21">
        <v>45201</v>
      </c>
      <c r="AT777" s="21">
        <f t="shared" si="101"/>
        <v>45201.333333333336</v>
      </c>
      <c r="AU777" s="21">
        <f t="shared" si="98"/>
        <v>45201.375</v>
      </c>
      <c r="AV777" s="21">
        <v>45202.128472222219</v>
      </c>
      <c r="AW777" s="1">
        <f t="shared" si="97"/>
        <v>45201.333333333336</v>
      </c>
      <c r="AX777">
        <v>15.924305555556202</v>
      </c>
      <c r="BA777">
        <f t="shared" si="102"/>
        <v>4.1666666666666664E-2</v>
      </c>
      <c r="BB777">
        <v>1</v>
      </c>
      <c r="BC777">
        <f t="shared" si="103"/>
        <v>10000</v>
      </c>
    </row>
    <row r="778" spans="1:55" x14ac:dyDescent="0.25">
      <c r="A778">
        <v>49745</v>
      </c>
      <c r="B778" t="s">
        <v>35</v>
      </c>
      <c r="C778" t="s">
        <v>36</v>
      </c>
      <c r="E778" t="str">
        <f t="shared" si="99"/>
        <v>RE-</v>
      </c>
      <c r="F778" t="s">
        <v>20</v>
      </c>
      <c r="G778" t="s">
        <v>37</v>
      </c>
      <c r="H778" t="s">
        <v>1889</v>
      </c>
      <c r="I778" t="s">
        <v>39</v>
      </c>
      <c r="J778" t="s">
        <v>239</v>
      </c>
      <c r="K778" s="1">
        <v>45154.421527777777</v>
      </c>
      <c r="L778" t="s">
        <v>41</v>
      </c>
      <c r="N778" s="2">
        <v>45149</v>
      </c>
      <c r="O778" s="2">
        <v>45152</v>
      </c>
      <c r="R778">
        <v>1</v>
      </c>
      <c r="S778">
        <v>1</v>
      </c>
      <c r="T778">
        <v>100</v>
      </c>
      <c r="U778" s="1">
        <v>45149.686111111114</v>
      </c>
      <c r="V778" s="1">
        <v>45154.421527777777</v>
      </c>
      <c r="W778" t="s">
        <v>185</v>
      </c>
      <c r="Z778" s="13">
        <f t="shared" si="100"/>
        <v>4.7354166666627862</v>
      </c>
      <c r="AB778" t="s">
        <v>1167</v>
      </c>
      <c r="AC778" t="s">
        <v>54</v>
      </c>
      <c r="AD778" t="s">
        <v>384</v>
      </c>
      <c r="AI778" s="2">
        <v>45149</v>
      </c>
      <c r="AJ778" t="s">
        <v>384</v>
      </c>
      <c r="AK778" t="s">
        <v>46</v>
      </c>
      <c r="AN778" s="24">
        <f t="shared" si="104"/>
        <v>1</v>
      </c>
      <c r="AP778" t="s">
        <v>2444</v>
      </c>
      <c r="AQ778" s="21">
        <v>45062.598611111112</v>
      </c>
      <c r="AR778" s="20">
        <v>1</v>
      </c>
      <c r="AS778" s="21">
        <v>45149</v>
      </c>
      <c r="AT778" s="21">
        <f t="shared" si="101"/>
        <v>45149.333333333336</v>
      </c>
      <c r="AU778" s="21">
        <f t="shared" si="98"/>
        <v>45149.375</v>
      </c>
      <c r="AV778" s="21">
        <v>45154.421527777777</v>
      </c>
      <c r="AW778" s="1">
        <f t="shared" si="97"/>
        <v>45149.333333333336</v>
      </c>
      <c r="AX778">
        <v>16.013888888890506</v>
      </c>
      <c r="BA778">
        <f t="shared" si="102"/>
        <v>4.1666666666666664E-2</v>
      </c>
      <c r="BB778">
        <v>1</v>
      </c>
      <c r="BC778">
        <f t="shared" si="103"/>
        <v>10000</v>
      </c>
    </row>
    <row r="779" spans="1:55" x14ac:dyDescent="0.25">
      <c r="A779">
        <v>53327</v>
      </c>
      <c r="B779" t="s">
        <v>35</v>
      </c>
      <c r="C779" t="s">
        <v>36</v>
      </c>
      <c r="E779" t="str">
        <f t="shared" si="99"/>
        <v>RE-</v>
      </c>
      <c r="F779" t="s">
        <v>20</v>
      </c>
      <c r="G779" t="s">
        <v>37</v>
      </c>
      <c r="H779" t="s">
        <v>2214</v>
      </c>
      <c r="I779" t="s">
        <v>39</v>
      </c>
      <c r="J779" t="s">
        <v>239</v>
      </c>
      <c r="K779" s="1">
        <v>45222.439583333333</v>
      </c>
      <c r="L779" t="s">
        <v>41</v>
      </c>
      <c r="N779" s="2">
        <v>45219</v>
      </c>
      <c r="O779" s="2">
        <v>45219</v>
      </c>
      <c r="P779">
        <v>1</v>
      </c>
      <c r="Q779">
        <v>1</v>
      </c>
      <c r="R779">
        <v>1</v>
      </c>
      <c r="S779">
        <v>1</v>
      </c>
      <c r="T779">
        <v>100</v>
      </c>
      <c r="U779" s="1">
        <v>45217.685416666667</v>
      </c>
      <c r="V779" s="1">
        <v>45222.439583333333</v>
      </c>
      <c r="W779" t="s">
        <v>100</v>
      </c>
      <c r="Z779" s="13">
        <f t="shared" si="100"/>
        <v>4.7541666666656965</v>
      </c>
      <c r="AB779" t="s">
        <v>2215</v>
      </c>
      <c r="AC779">
        <v>633378</v>
      </c>
      <c r="AD779" t="s">
        <v>2216</v>
      </c>
      <c r="AI779" s="2">
        <v>45217</v>
      </c>
      <c r="AJ779" t="s">
        <v>1052</v>
      </c>
      <c r="AK779" t="s">
        <v>46</v>
      </c>
      <c r="AN779" s="24">
        <f t="shared" si="104"/>
        <v>1</v>
      </c>
      <c r="AP779" t="s">
        <v>2444</v>
      </c>
      <c r="AQ779" s="21">
        <v>45049.620833333334</v>
      </c>
      <c r="AR779" s="20">
        <v>1</v>
      </c>
      <c r="AS779" s="21">
        <v>45219</v>
      </c>
      <c r="AT779" s="21">
        <f t="shared" si="101"/>
        <v>45219.333333333336</v>
      </c>
      <c r="AU779" s="21">
        <f t="shared" si="98"/>
        <v>45219.375</v>
      </c>
      <c r="AV779" s="21">
        <v>45222.439583333333</v>
      </c>
      <c r="AW779" s="1">
        <f t="shared" si="97"/>
        <v>45219.333333333336</v>
      </c>
      <c r="AX779">
        <v>16.266666666662786</v>
      </c>
      <c r="BA779">
        <f t="shared" si="102"/>
        <v>4.1666666666666664E-2</v>
      </c>
      <c r="BB779">
        <v>1</v>
      </c>
      <c r="BC779">
        <f t="shared" si="103"/>
        <v>10000</v>
      </c>
    </row>
    <row r="780" spans="1:55" x14ac:dyDescent="0.25">
      <c r="A780">
        <v>45066</v>
      </c>
      <c r="B780" t="s">
        <v>35</v>
      </c>
      <c r="C780" t="s">
        <v>36</v>
      </c>
      <c r="E780" t="str">
        <f t="shared" si="99"/>
        <v>RE-</v>
      </c>
      <c r="F780" t="s">
        <v>20</v>
      </c>
      <c r="G780" t="s">
        <v>37</v>
      </c>
      <c r="H780" t="s">
        <v>1186</v>
      </c>
      <c r="I780" t="s">
        <v>39</v>
      </c>
      <c r="J780" t="s">
        <v>239</v>
      </c>
      <c r="K780" s="1">
        <v>45062.57916666667</v>
      </c>
      <c r="L780" t="s">
        <v>41</v>
      </c>
      <c r="N780" s="2">
        <v>45058</v>
      </c>
      <c r="O780" s="2">
        <v>45058</v>
      </c>
      <c r="P780">
        <v>1</v>
      </c>
      <c r="Q780">
        <v>1</v>
      </c>
      <c r="R780">
        <v>1</v>
      </c>
      <c r="S780">
        <v>1</v>
      </c>
      <c r="T780">
        <v>100</v>
      </c>
      <c r="U780" s="1">
        <v>45057.820138888892</v>
      </c>
      <c r="V780" s="1">
        <v>45062.57916666667</v>
      </c>
      <c r="W780" t="s">
        <v>100</v>
      </c>
      <c r="Z780" s="13">
        <f t="shared" si="100"/>
        <v>4.7590277777781012</v>
      </c>
      <c r="AB780" t="s">
        <v>137</v>
      </c>
      <c r="AC780">
        <v>633594</v>
      </c>
      <c r="AD780" t="s">
        <v>138</v>
      </c>
      <c r="AF780" t="s">
        <v>185</v>
      </c>
      <c r="AI780" s="2">
        <v>45057</v>
      </c>
      <c r="AJ780" t="s">
        <v>139</v>
      </c>
      <c r="AK780" t="s">
        <v>46</v>
      </c>
      <c r="AN780" s="24">
        <f t="shared" si="104"/>
        <v>1</v>
      </c>
      <c r="AP780" t="s">
        <v>2444</v>
      </c>
      <c r="AQ780" s="21">
        <v>45040.374305555553</v>
      </c>
      <c r="AR780" s="20">
        <v>1</v>
      </c>
      <c r="AS780" s="21">
        <v>45058</v>
      </c>
      <c r="AT780" s="21">
        <f t="shared" si="101"/>
        <v>45058.333333333336</v>
      </c>
      <c r="AU780" s="21">
        <f t="shared" si="98"/>
        <v>45058.375</v>
      </c>
      <c r="AV780" s="21">
        <v>45062.57916666667</v>
      </c>
      <c r="AW780" s="1">
        <f t="shared" si="97"/>
        <v>45058.333333333336</v>
      </c>
      <c r="AX780">
        <v>16.443750000005821</v>
      </c>
      <c r="BA780">
        <f t="shared" si="102"/>
        <v>4.1666666666666664E-2</v>
      </c>
      <c r="BB780">
        <v>1</v>
      </c>
      <c r="BC780">
        <f t="shared" si="103"/>
        <v>10000</v>
      </c>
    </row>
    <row r="781" spans="1:55" x14ac:dyDescent="0.25">
      <c r="A781">
        <v>45062</v>
      </c>
      <c r="B781" t="s">
        <v>35</v>
      </c>
      <c r="C781" t="s">
        <v>36</v>
      </c>
      <c r="E781" t="str">
        <f t="shared" si="99"/>
        <v>RE-</v>
      </c>
      <c r="F781" t="s">
        <v>20</v>
      </c>
      <c r="G781" t="s">
        <v>37</v>
      </c>
      <c r="H781" t="s">
        <v>1182</v>
      </c>
      <c r="I781" t="s">
        <v>39</v>
      </c>
      <c r="J781" t="s">
        <v>179</v>
      </c>
      <c r="K781" s="1">
        <v>45062.581944444442</v>
      </c>
      <c r="L781" t="s">
        <v>41</v>
      </c>
      <c r="N781" s="2">
        <v>45058</v>
      </c>
      <c r="O781" s="2">
        <v>45058</v>
      </c>
      <c r="P781">
        <v>1</v>
      </c>
      <c r="Q781">
        <v>1</v>
      </c>
      <c r="R781">
        <v>1</v>
      </c>
      <c r="S781">
        <v>1</v>
      </c>
      <c r="T781">
        <v>100</v>
      </c>
      <c r="U781" s="1">
        <v>45057.804166666669</v>
      </c>
      <c r="V781" s="1">
        <v>45062.581944444442</v>
      </c>
      <c r="W781" t="s">
        <v>100</v>
      </c>
      <c r="Z781" s="13">
        <f t="shared" si="100"/>
        <v>4.7777777777737356</v>
      </c>
      <c r="AB781" t="s">
        <v>1159</v>
      </c>
      <c r="AC781">
        <v>633375</v>
      </c>
      <c r="AD781" t="s">
        <v>1160</v>
      </c>
      <c r="AI781" s="2">
        <v>45057</v>
      </c>
      <c r="AJ781" t="s">
        <v>1160</v>
      </c>
      <c r="AK781" t="s">
        <v>46</v>
      </c>
      <c r="AN781" s="24">
        <f t="shared" si="104"/>
        <v>1</v>
      </c>
      <c r="AP781" t="s">
        <v>2444</v>
      </c>
      <c r="AQ781" s="21">
        <v>45089.62777777778</v>
      </c>
      <c r="AR781" s="20">
        <v>1</v>
      </c>
      <c r="AS781" s="21">
        <v>45058</v>
      </c>
      <c r="AT781" s="21">
        <f t="shared" si="101"/>
        <v>45058.333333333336</v>
      </c>
      <c r="AU781" s="21">
        <f t="shared" si="98"/>
        <v>45058.375</v>
      </c>
      <c r="AV781" s="21">
        <v>45062.581944444442</v>
      </c>
      <c r="AW781" s="1">
        <f t="shared" si="97"/>
        <v>45058.333333333336</v>
      </c>
      <c r="AX781">
        <v>16.481944444443798</v>
      </c>
      <c r="BA781">
        <f t="shared" si="102"/>
        <v>4.1666666666666664E-2</v>
      </c>
      <c r="BB781">
        <v>1</v>
      </c>
      <c r="BC781">
        <f t="shared" si="103"/>
        <v>10000</v>
      </c>
    </row>
    <row r="782" spans="1:55" x14ac:dyDescent="0.25">
      <c r="A782">
        <v>44653</v>
      </c>
      <c r="B782" t="s">
        <v>35</v>
      </c>
      <c r="C782" t="s">
        <v>36</v>
      </c>
      <c r="E782" t="str">
        <f t="shared" si="99"/>
        <v>RE-</v>
      </c>
      <c r="F782" t="s">
        <v>20</v>
      </c>
      <c r="G782" t="s">
        <v>37</v>
      </c>
      <c r="H782" t="s">
        <v>1142</v>
      </c>
      <c r="I782" t="s">
        <v>39</v>
      </c>
      <c r="J782" t="s">
        <v>239</v>
      </c>
      <c r="K782" s="1">
        <v>45055.280555555553</v>
      </c>
      <c r="L782" t="s">
        <v>41</v>
      </c>
      <c r="N782" s="2">
        <v>45051</v>
      </c>
      <c r="O782" s="2">
        <v>45051</v>
      </c>
      <c r="P782">
        <v>1</v>
      </c>
      <c r="Q782">
        <v>1</v>
      </c>
      <c r="R782">
        <v>1</v>
      </c>
      <c r="S782">
        <v>1</v>
      </c>
      <c r="T782">
        <v>100</v>
      </c>
      <c r="U782" s="1">
        <v>45050.470138888886</v>
      </c>
      <c r="V782" s="1">
        <v>45055.280555555553</v>
      </c>
      <c r="W782" t="s">
        <v>100</v>
      </c>
      <c r="Z782" s="13">
        <f t="shared" si="100"/>
        <v>4.8104166666671517</v>
      </c>
      <c r="AB782" t="s">
        <v>366</v>
      </c>
      <c r="AC782" t="s">
        <v>584</v>
      </c>
      <c r="AD782" t="s">
        <v>367</v>
      </c>
      <c r="AI782" s="2">
        <v>45050</v>
      </c>
      <c r="AJ782" t="s">
        <v>81</v>
      </c>
      <c r="AK782" t="s">
        <v>46</v>
      </c>
      <c r="AN782" s="24">
        <f t="shared" si="104"/>
        <v>1</v>
      </c>
      <c r="AP782" t="s">
        <v>2444</v>
      </c>
      <c r="AQ782" s="21">
        <v>45014.39166666667</v>
      </c>
      <c r="AR782" s="20">
        <v>1</v>
      </c>
      <c r="AS782" s="21">
        <v>45051</v>
      </c>
      <c r="AT782" s="21">
        <f t="shared" si="101"/>
        <v>45051.333333333336</v>
      </c>
      <c r="AU782" s="21">
        <f t="shared" si="98"/>
        <v>45051.375</v>
      </c>
      <c r="AV782" s="21">
        <v>45055.280555555553</v>
      </c>
      <c r="AW782" s="1">
        <f t="shared" si="97"/>
        <v>45051.333333333336</v>
      </c>
      <c r="AX782">
        <v>16.536805555551837</v>
      </c>
      <c r="BA782">
        <f t="shared" si="102"/>
        <v>4.1666666666666664E-2</v>
      </c>
      <c r="BB782">
        <v>1</v>
      </c>
      <c r="BC782">
        <f t="shared" si="103"/>
        <v>10000</v>
      </c>
    </row>
    <row r="783" spans="1:55" x14ac:dyDescent="0.25">
      <c r="A783">
        <v>42949</v>
      </c>
      <c r="B783" t="s">
        <v>35</v>
      </c>
      <c r="C783" t="s">
        <v>36</v>
      </c>
      <c r="E783" t="str">
        <f t="shared" si="99"/>
        <v>EI-</v>
      </c>
      <c r="F783" t="s">
        <v>20</v>
      </c>
      <c r="G783" t="s">
        <v>37</v>
      </c>
      <c r="H783" t="s">
        <v>893</v>
      </c>
      <c r="I783" t="s">
        <v>39</v>
      </c>
      <c r="J783" t="s">
        <v>68</v>
      </c>
      <c r="K783" s="1">
        <v>45020.478472222225</v>
      </c>
      <c r="N783" s="2">
        <v>45015</v>
      </c>
      <c r="O783" s="2">
        <v>45015</v>
      </c>
      <c r="P783">
        <v>1</v>
      </c>
      <c r="Q783">
        <v>1</v>
      </c>
      <c r="R783">
        <v>1</v>
      </c>
      <c r="S783">
        <v>1</v>
      </c>
      <c r="T783">
        <v>100</v>
      </c>
      <c r="U783" s="1">
        <v>45015.613194444442</v>
      </c>
      <c r="V783" s="1">
        <v>45020.478472222225</v>
      </c>
      <c r="W783" t="s">
        <v>68</v>
      </c>
      <c r="Z783" s="13">
        <f t="shared" si="100"/>
        <v>4.8652777777824667</v>
      </c>
      <c r="AB783" t="s">
        <v>338</v>
      </c>
      <c r="AC783">
        <v>633799</v>
      </c>
      <c r="AD783" t="s">
        <v>119</v>
      </c>
      <c r="AF783" t="s">
        <v>85</v>
      </c>
      <c r="AI783" s="2">
        <v>45015</v>
      </c>
      <c r="AJ783" t="s">
        <v>119</v>
      </c>
      <c r="AK783" t="s">
        <v>46</v>
      </c>
      <c r="AN783" s="24">
        <f t="shared" si="104"/>
        <v>1</v>
      </c>
      <c r="AP783" t="s">
        <v>2444</v>
      </c>
      <c r="AQ783" s="21">
        <v>45089.543055555558</v>
      </c>
      <c r="AR783" s="20">
        <v>1</v>
      </c>
      <c r="AS783" s="21">
        <v>45015</v>
      </c>
      <c r="AT783" s="21">
        <f t="shared" si="101"/>
        <v>45015.333333333336</v>
      </c>
      <c r="AU783" s="21">
        <f t="shared" si="98"/>
        <v>45015.375</v>
      </c>
      <c r="AV783" s="21">
        <v>45020.478472222225</v>
      </c>
      <c r="AW783" s="1">
        <f t="shared" si="97"/>
        <v>45015.333333333336</v>
      </c>
      <c r="AX783">
        <v>16.549305555556202</v>
      </c>
      <c r="BA783">
        <f t="shared" si="102"/>
        <v>4.1666666666666664E-2</v>
      </c>
      <c r="BB783">
        <v>1</v>
      </c>
      <c r="BC783">
        <f t="shared" si="103"/>
        <v>10000</v>
      </c>
    </row>
    <row r="784" spans="1:55" x14ac:dyDescent="0.25">
      <c r="A784">
        <v>42937</v>
      </c>
      <c r="B784" t="s">
        <v>35</v>
      </c>
      <c r="C784" t="s">
        <v>36</v>
      </c>
      <c r="E784" t="str">
        <f t="shared" si="99"/>
        <v>EI-</v>
      </c>
      <c r="F784" t="s">
        <v>20</v>
      </c>
      <c r="G784" t="s">
        <v>37</v>
      </c>
      <c r="H784" t="s">
        <v>894</v>
      </c>
      <c r="I784" t="s">
        <v>39</v>
      </c>
      <c r="J784" t="s">
        <v>842</v>
      </c>
      <c r="K784" s="1">
        <v>45020.390972222223</v>
      </c>
      <c r="L784" t="s">
        <v>41</v>
      </c>
      <c r="N784" s="2">
        <v>45016</v>
      </c>
      <c r="O784" s="2">
        <v>45016</v>
      </c>
      <c r="P784">
        <v>1</v>
      </c>
      <c r="Q784">
        <v>1</v>
      </c>
      <c r="R784">
        <v>1</v>
      </c>
      <c r="S784">
        <v>1</v>
      </c>
      <c r="T784">
        <v>0</v>
      </c>
      <c r="U784" s="1">
        <v>45015.51458333333</v>
      </c>
      <c r="V784" s="1">
        <v>45020.390972222223</v>
      </c>
      <c r="W784" t="s">
        <v>842</v>
      </c>
      <c r="Z784" s="13">
        <f t="shared" si="100"/>
        <v>4.8763888888934162</v>
      </c>
      <c r="AB784" t="s">
        <v>680</v>
      </c>
      <c r="AC784">
        <v>633799</v>
      </c>
      <c r="AD784" t="s">
        <v>119</v>
      </c>
      <c r="AF784" t="s">
        <v>844</v>
      </c>
      <c r="AI784" s="2">
        <v>45015</v>
      </c>
      <c r="AJ784" t="s">
        <v>119</v>
      </c>
      <c r="AK784" t="s">
        <v>46</v>
      </c>
      <c r="AN784" s="24">
        <f t="shared" si="104"/>
        <v>1</v>
      </c>
      <c r="AP784" t="s">
        <v>2441</v>
      </c>
      <c r="AQ784" s="21">
        <v>44987.379861111112</v>
      </c>
      <c r="AR784" s="20">
        <v>1</v>
      </c>
      <c r="AS784" s="21">
        <v>45016</v>
      </c>
      <c r="AT784" s="21">
        <f t="shared" si="101"/>
        <v>45016.333333333336</v>
      </c>
      <c r="AU784" s="21">
        <f t="shared" si="98"/>
        <v>45016.375</v>
      </c>
      <c r="AV784" s="21">
        <v>45020.390972222223</v>
      </c>
      <c r="AW784" s="1">
        <f t="shared" si="97"/>
        <v>45016.333333333336</v>
      </c>
      <c r="AX784">
        <v>16.715277777773736</v>
      </c>
      <c r="BA784">
        <f t="shared" si="102"/>
        <v>4.1666666666666664E-2</v>
      </c>
      <c r="BB784">
        <v>1</v>
      </c>
      <c r="BC784">
        <f t="shared" si="103"/>
        <v>10000</v>
      </c>
    </row>
    <row r="785" spans="1:55" x14ac:dyDescent="0.25">
      <c r="A785">
        <v>55016</v>
      </c>
      <c r="B785" t="s">
        <v>35</v>
      </c>
      <c r="C785" t="s">
        <v>36</v>
      </c>
      <c r="E785" t="str">
        <f t="shared" si="99"/>
        <v>RE-</v>
      </c>
      <c r="F785" t="s">
        <v>20</v>
      </c>
      <c r="G785" t="s">
        <v>47</v>
      </c>
      <c r="H785" t="s">
        <v>2295</v>
      </c>
      <c r="I785" t="s">
        <v>39</v>
      </c>
      <c r="J785" t="s">
        <v>239</v>
      </c>
      <c r="K785" s="1">
        <v>45258.556250000001</v>
      </c>
      <c r="L785" t="s">
        <v>41</v>
      </c>
      <c r="N785" s="2">
        <v>45258</v>
      </c>
      <c r="O785" s="2">
        <v>45258</v>
      </c>
      <c r="R785">
        <v>1</v>
      </c>
      <c r="S785">
        <v>1</v>
      </c>
      <c r="T785">
        <v>100</v>
      </c>
      <c r="U785" s="1">
        <v>45253.543055555558</v>
      </c>
      <c r="V785" s="1">
        <v>45258.556250000001</v>
      </c>
      <c r="W785" t="s">
        <v>239</v>
      </c>
      <c r="Z785" s="13">
        <f t="shared" si="100"/>
        <v>5.0131944444437977</v>
      </c>
      <c r="AB785" t="s">
        <v>112</v>
      </c>
      <c r="AC785">
        <v>633329</v>
      </c>
      <c r="AD785" t="s">
        <v>2296</v>
      </c>
      <c r="AI785" s="2">
        <v>45253</v>
      </c>
      <c r="AJ785" t="s">
        <v>81</v>
      </c>
      <c r="AK785" t="s">
        <v>46</v>
      </c>
      <c r="AN785" s="24">
        <f t="shared" si="104"/>
        <v>1</v>
      </c>
      <c r="AP785" t="s">
        <v>2441</v>
      </c>
      <c r="AQ785" s="21">
        <v>45117.626388888886</v>
      </c>
      <c r="AR785" s="20">
        <v>1</v>
      </c>
      <c r="AS785" s="21">
        <v>45258</v>
      </c>
      <c r="AT785" s="21">
        <f t="shared" si="101"/>
        <v>45258.333333333336</v>
      </c>
      <c r="AU785" s="21">
        <f t="shared" si="98"/>
        <v>45258.375</v>
      </c>
      <c r="AV785" s="21">
        <v>45258.556250000001</v>
      </c>
      <c r="AW785" s="1">
        <f t="shared" si="97"/>
        <v>45258.333333333336</v>
      </c>
      <c r="AX785">
        <v>16.733333333337214</v>
      </c>
      <c r="BA785">
        <f t="shared" si="102"/>
        <v>4.1666666666666664E-2</v>
      </c>
      <c r="BB785">
        <v>1</v>
      </c>
      <c r="BC785">
        <f t="shared" si="103"/>
        <v>10000</v>
      </c>
    </row>
    <row r="786" spans="1:55" x14ac:dyDescent="0.25">
      <c r="A786">
        <v>46415</v>
      </c>
      <c r="B786" t="s">
        <v>35</v>
      </c>
      <c r="C786" t="s">
        <v>36</v>
      </c>
      <c r="E786" t="str">
        <f t="shared" si="99"/>
        <v>RE-</v>
      </c>
      <c r="F786" t="s">
        <v>20</v>
      </c>
      <c r="G786" t="s">
        <v>51</v>
      </c>
      <c r="H786" t="s">
        <v>1479</v>
      </c>
      <c r="I786" t="s">
        <v>39</v>
      </c>
      <c r="J786" t="s">
        <v>99</v>
      </c>
      <c r="K786" s="1">
        <v>45090.611111111109</v>
      </c>
      <c r="L786" t="s">
        <v>41</v>
      </c>
      <c r="N786" s="2">
        <v>45085</v>
      </c>
      <c r="O786" s="2">
        <v>45085</v>
      </c>
      <c r="P786">
        <v>1</v>
      </c>
      <c r="Q786">
        <v>1</v>
      </c>
      <c r="R786">
        <v>1</v>
      </c>
      <c r="S786">
        <v>1</v>
      </c>
      <c r="T786">
        <v>100</v>
      </c>
      <c r="U786" s="1">
        <v>45085.581944444442</v>
      </c>
      <c r="V786" s="1">
        <v>45090.611111111109</v>
      </c>
      <c r="W786" t="s">
        <v>100</v>
      </c>
      <c r="Z786" s="13">
        <f t="shared" si="100"/>
        <v>5.0291666666671517</v>
      </c>
      <c r="AB786" t="s">
        <v>349</v>
      </c>
      <c r="AC786">
        <v>633638</v>
      </c>
      <c r="AD786" t="s">
        <v>168</v>
      </c>
      <c r="AI786" s="2">
        <v>45085</v>
      </c>
      <c r="AJ786" t="s">
        <v>81</v>
      </c>
      <c r="AK786" t="s">
        <v>46</v>
      </c>
      <c r="AN786" s="24">
        <f t="shared" si="104"/>
        <v>1</v>
      </c>
      <c r="AP786" t="s">
        <v>2441</v>
      </c>
      <c r="AQ786" s="21">
        <v>45068.857638888891</v>
      </c>
      <c r="AR786" s="20">
        <v>1</v>
      </c>
      <c r="AS786" s="21">
        <v>45085</v>
      </c>
      <c r="AT786" s="21">
        <f t="shared" si="101"/>
        <v>45085.333333333336</v>
      </c>
      <c r="AU786" s="21">
        <f t="shared" si="98"/>
        <v>45085.375</v>
      </c>
      <c r="AV786" s="21">
        <v>45090.611111111109</v>
      </c>
      <c r="AW786" s="1">
        <f t="shared" si="97"/>
        <v>45085.333333333336</v>
      </c>
      <c r="AX786">
        <v>16.741666666668607</v>
      </c>
      <c r="BA786">
        <f t="shared" si="102"/>
        <v>4.1666666666666664E-2</v>
      </c>
      <c r="BB786">
        <v>1</v>
      </c>
      <c r="BC786">
        <f t="shared" si="103"/>
        <v>10000</v>
      </c>
    </row>
    <row r="787" spans="1:55" x14ac:dyDescent="0.25">
      <c r="A787">
        <v>46412</v>
      </c>
      <c r="B787" t="s">
        <v>35</v>
      </c>
      <c r="C787" t="s">
        <v>36</v>
      </c>
      <c r="E787" t="str">
        <f t="shared" si="99"/>
        <v>RE-</v>
      </c>
      <c r="F787" t="s">
        <v>20</v>
      </c>
      <c r="G787" t="s">
        <v>37</v>
      </c>
      <c r="H787" t="s">
        <v>1475</v>
      </c>
      <c r="I787" t="s">
        <v>39</v>
      </c>
      <c r="J787" t="s">
        <v>297</v>
      </c>
      <c r="K787" s="1">
        <v>45090.607638888891</v>
      </c>
      <c r="L787" t="s">
        <v>41</v>
      </c>
      <c r="N787" s="2">
        <v>45085</v>
      </c>
      <c r="O787" s="2">
        <v>45085</v>
      </c>
      <c r="P787">
        <v>1</v>
      </c>
      <c r="Q787">
        <v>1</v>
      </c>
      <c r="R787">
        <v>1</v>
      </c>
      <c r="S787">
        <v>1</v>
      </c>
      <c r="T787">
        <v>100</v>
      </c>
      <c r="U787" s="1">
        <v>45085.541666666664</v>
      </c>
      <c r="V787" s="1">
        <v>45090.607638888891</v>
      </c>
      <c r="W787" t="s">
        <v>100</v>
      </c>
      <c r="Z787" s="13">
        <f t="shared" si="100"/>
        <v>5.0659722222262644</v>
      </c>
      <c r="AB787" t="s">
        <v>1476</v>
      </c>
      <c r="AC787">
        <v>633428</v>
      </c>
      <c r="AD787" t="s">
        <v>649</v>
      </c>
      <c r="AI787" s="2">
        <v>45085</v>
      </c>
      <c r="AJ787" t="s">
        <v>649</v>
      </c>
      <c r="AK787" t="s">
        <v>46</v>
      </c>
      <c r="AN787" s="24">
        <f t="shared" si="104"/>
        <v>1</v>
      </c>
      <c r="AP787" t="s">
        <v>2444</v>
      </c>
      <c r="AQ787" s="21">
        <v>45128.62222222222</v>
      </c>
      <c r="AR787" s="20">
        <v>1</v>
      </c>
      <c r="AS787" s="21">
        <v>45085</v>
      </c>
      <c r="AT787" s="21">
        <f t="shared" si="101"/>
        <v>45085.333333333336</v>
      </c>
      <c r="AU787" s="21">
        <f t="shared" si="98"/>
        <v>45085.375</v>
      </c>
      <c r="AV787" s="21">
        <v>45090.607638888891</v>
      </c>
      <c r="AW787" s="1">
        <f t="shared" si="97"/>
        <v>45085.333333333336</v>
      </c>
      <c r="AX787">
        <v>16.876388888893416</v>
      </c>
      <c r="BA787">
        <f t="shared" si="102"/>
        <v>4.1666666666666664E-2</v>
      </c>
      <c r="BB787">
        <v>1</v>
      </c>
      <c r="BC787">
        <f t="shared" si="103"/>
        <v>10000</v>
      </c>
    </row>
    <row r="788" spans="1:55" x14ac:dyDescent="0.25">
      <c r="A788">
        <v>42838</v>
      </c>
      <c r="B788" t="s">
        <v>35</v>
      </c>
      <c r="C788" t="s">
        <v>36</v>
      </c>
      <c r="E788" t="str">
        <f t="shared" si="99"/>
        <v>RE-</v>
      </c>
      <c r="F788" t="s">
        <v>20</v>
      </c>
      <c r="G788" t="s">
        <v>37</v>
      </c>
      <c r="H788" t="s">
        <v>909</v>
      </c>
      <c r="I788" t="s">
        <v>39</v>
      </c>
      <c r="J788" t="s">
        <v>239</v>
      </c>
      <c r="K788" s="1">
        <v>45019.511111111111</v>
      </c>
      <c r="L788" t="s">
        <v>41</v>
      </c>
      <c r="N788" s="2">
        <v>45015</v>
      </c>
      <c r="O788" s="2">
        <v>45015</v>
      </c>
      <c r="P788">
        <v>1</v>
      </c>
      <c r="Q788">
        <v>1</v>
      </c>
      <c r="R788">
        <v>1</v>
      </c>
      <c r="S788">
        <v>1</v>
      </c>
      <c r="T788">
        <v>100</v>
      </c>
      <c r="U788" s="1">
        <v>45014.341666666667</v>
      </c>
      <c r="V788" s="1">
        <v>45019.511111111111</v>
      </c>
      <c r="W788" t="s">
        <v>100</v>
      </c>
      <c r="Z788" s="13">
        <f t="shared" si="100"/>
        <v>5.1694444444437977</v>
      </c>
      <c r="AB788" t="s">
        <v>157</v>
      </c>
      <c r="AC788">
        <v>633744</v>
      </c>
      <c r="AD788" t="s">
        <v>123</v>
      </c>
      <c r="AI788" s="2">
        <v>45014</v>
      </c>
      <c r="AJ788" t="s">
        <v>123</v>
      </c>
      <c r="AK788" t="s">
        <v>46</v>
      </c>
      <c r="AN788" s="24">
        <f t="shared" si="104"/>
        <v>1</v>
      </c>
      <c r="AP788" t="s">
        <v>2444</v>
      </c>
      <c r="AQ788" s="21">
        <v>45128.626388888886</v>
      </c>
      <c r="AR788" s="20">
        <v>1</v>
      </c>
      <c r="AS788" s="21">
        <v>45015</v>
      </c>
      <c r="AT788" s="21">
        <f t="shared" si="101"/>
        <v>45015.333333333336</v>
      </c>
      <c r="AU788" s="21">
        <f t="shared" si="98"/>
        <v>45015.375</v>
      </c>
      <c r="AV788" s="21">
        <v>45019.511111111111</v>
      </c>
      <c r="AW788" s="1">
        <f t="shared" si="97"/>
        <v>45015.333333333336</v>
      </c>
      <c r="AX788">
        <v>16.940277777779556</v>
      </c>
      <c r="BA788">
        <f t="shared" si="102"/>
        <v>4.1666666666666664E-2</v>
      </c>
      <c r="BB788">
        <v>1</v>
      </c>
      <c r="BC788">
        <f t="shared" si="103"/>
        <v>10000</v>
      </c>
    </row>
    <row r="789" spans="1:55" x14ac:dyDescent="0.25">
      <c r="A789">
        <v>45363</v>
      </c>
      <c r="B789" t="s">
        <v>35</v>
      </c>
      <c r="C789" t="s">
        <v>36</v>
      </c>
      <c r="E789" t="str">
        <f t="shared" si="99"/>
        <v>RE-</v>
      </c>
      <c r="F789" t="s">
        <v>20</v>
      </c>
      <c r="G789" t="s">
        <v>37</v>
      </c>
      <c r="H789" t="s">
        <v>1256</v>
      </c>
      <c r="I789" t="s">
        <v>39</v>
      </c>
      <c r="J789" t="s">
        <v>185</v>
      </c>
      <c r="K789" s="1">
        <v>45070.040972222225</v>
      </c>
      <c r="L789" t="s">
        <v>41</v>
      </c>
      <c r="N789" s="2">
        <v>45068</v>
      </c>
      <c r="O789" s="2">
        <v>45068</v>
      </c>
      <c r="P789">
        <v>1</v>
      </c>
      <c r="Q789">
        <v>1</v>
      </c>
      <c r="R789">
        <v>1</v>
      </c>
      <c r="S789">
        <v>1</v>
      </c>
      <c r="T789">
        <v>100</v>
      </c>
      <c r="U789" s="1">
        <v>45064.538888888892</v>
      </c>
      <c r="V789" s="1">
        <v>45070.040972222225</v>
      </c>
      <c r="W789" t="s">
        <v>100</v>
      </c>
      <c r="Z789" s="13">
        <f t="shared" si="100"/>
        <v>5.5020833333328483</v>
      </c>
      <c r="AB789" t="s">
        <v>157</v>
      </c>
      <c r="AC789">
        <v>633744</v>
      </c>
      <c r="AD789" t="s">
        <v>123</v>
      </c>
      <c r="AI789" s="2">
        <v>45064</v>
      </c>
      <c r="AJ789" t="s">
        <v>123</v>
      </c>
      <c r="AK789" t="s">
        <v>46</v>
      </c>
      <c r="AN789" s="24">
        <f t="shared" si="104"/>
        <v>1</v>
      </c>
      <c r="AP789" t="s">
        <v>2442</v>
      </c>
      <c r="AQ789" s="21">
        <v>44967.65902777778</v>
      </c>
      <c r="AR789" s="20">
        <v>1</v>
      </c>
      <c r="AS789" s="21">
        <v>45068</v>
      </c>
      <c r="AT789" s="21">
        <f t="shared" si="101"/>
        <v>45068.333333333336</v>
      </c>
      <c r="AU789" s="21">
        <f t="shared" si="98"/>
        <v>45068.375</v>
      </c>
      <c r="AV789" s="21">
        <v>45070.040972222225</v>
      </c>
      <c r="AW789" s="1">
        <f t="shared" si="97"/>
        <v>45068.333333333336</v>
      </c>
      <c r="AX789">
        <v>16.943055555551837</v>
      </c>
      <c r="BA789">
        <f t="shared" si="102"/>
        <v>4.1666666666666664E-2</v>
      </c>
      <c r="BB789">
        <v>1</v>
      </c>
      <c r="BC789">
        <f t="shared" si="103"/>
        <v>10000</v>
      </c>
    </row>
    <row r="790" spans="1:55" x14ac:dyDescent="0.25">
      <c r="A790">
        <v>55560</v>
      </c>
      <c r="B790" t="s">
        <v>35</v>
      </c>
      <c r="C790" t="s">
        <v>36</v>
      </c>
      <c r="E790" t="str">
        <f t="shared" si="99"/>
        <v>RE-</v>
      </c>
      <c r="F790" t="s">
        <v>20</v>
      </c>
      <c r="G790" t="s">
        <v>37</v>
      </c>
      <c r="H790" t="s">
        <v>2322</v>
      </c>
      <c r="I790" t="s">
        <v>39</v>
      </c>
      <c r="J790" t="s">
        <v>118</v>
      </c>
      <c r="K790" s="1">
        <v>45271.428472222222</v>
      </c>
      <c r="L790" t="s">
        <v>41</v>
      </c>
      <c r="N790" s="2">
        <v>45266</v>
      </c>
      <c r="O790" s="2">
        <v>45266</v>
      </c>
      <c r="R790">
        <v>1</v>
      </c>
      <c r="S790">
        <v>1</v>
      </c>
      <c r="T790">
        <v>100</v>
      </c>
      <c r="U790" s="1">
        <v>45265.728472222225</v>
      </c>
      <c r="V790" s="1">
        <v>45271.428472222222</v>
      </c>
      <c r="W790" t="s">
        <v>239</v>
      </c>
      <c r="Z790" s="13">
        <f t="shared" si="100"/>
        <v>5.6999999999970896</v>
      </c>
      <c r="AB790" t="s">
        <v>2323</v>
      </c>
      <c r="AD790" t="s">
        <v>654</v>
      </c>
      <c r="AI790" s="2">
        <v>45265</v>
      </c>
      <c r="AJ790" t="s">
        <v>311</v>
      </c>
      <c r="AK790" t="s">
        <v>46</v>
      </c>
      <c r="AN790" s="24">
        <f t="shared" si="104"/>
        <v>1</v>
      </c>
      <c r="AP790" t="s">
        <v>2444</v>
      </c>
      <c r="AQ790" s="21">
        <v>45061.667361111111</v>
      </c>
      <c r="AR790" s="20">
        <v>1</v>
      </c>
      <c r="AS790" s="21">
        <v>45266</v>
      </c>
      <c r="AT790" s="21">
        <f t="shared" si="101"/>
        <v>45266.333333333336</v>
      </c>
      <c r="AU790" s="21">
        <f t="shared" si="98"/>
        <v>45266.375</v>
      </c>
      <c r="AV790" s="21">
        <v>45271.428472222222</v>
      </c>
      <c r="AW790" s="1">
        <f t="shared" si="97"/>
        <v>45266.333333333336</v>
      </c>
      <c r="AX790">
        <v>16.943055555559113</v>
      </c>
      <c r="BA790">
        <f t="shared" si="102"/>
        <v>4.1666666666666664E-2</v>
      </c>
      <c r="BB790">
        <v>1</v>
      </c>
      <c r="BC790">
        <f t="shared" si="103"/>
        <v>10000</v>
      </c>
    </row>
    <row r="791" spans="1:55" x14ac:dyDescent="0.25">
      <c r="A791">
        <v>46405</v>
      </c>
      <c r="B791" t="s">
        <v>35</v>
      </c>
      <c r="C791" t="s">
        <v>36</v>
      </c>
      <c r="E791" t="str">
        <f t="shared" si="99"/>
        <v>RE-</v>
      </c>
      <c r="F791" t="s">
        <v>20</v>
      </c>
      <c r="G791" t="s">
        <v>51</v>
      </c>
      <c r="H791" t="s">
        <v>1473</v>
      </c>
      <c r="I791" t="s">
        <v>39</v>
      </c>
      <c r="J791" t="s">
        <v>239</v>
      </c>
      <c r="K791" s="1">
        <v>45090.605555555558</v>
      </c>
      <c r="L791" t="s">
        <v>41</v>
      </c>
      <c r="N791" s="2">
        <v>45085</v>
      </c>
      <c r="O791" s="2">
        <v>45085</v>
      </c>
      <c r="P791">
        <v>1</v>
      </c>
      <c r="Q791">
        <v>1</v>
      </c>
      <c r="R791">
        <v>1</v>
      </c>
      <c r="S791">
        <v>1</v>
      </c>
      <c r="T791">
        <v>100</v>
      </c>
      <c r="U791" s="1">
        <v>45084.850694444445</v>
      </c>
      <c r="V791" s="1">
        <v>45090.605555555558</v>
      </c>
      <c r="W791" t="s">
        <v>100</v>
      </c>
      <c r="Z791" s="13">
        <f t="shared" si="100"/>
        <v>5.7548611111124046</v>
      </c>
      <c r="AB791" t="s">
        <v>234</v>
      </c>
      <c r="AC791" t="s">
        <v>54</v>
      </c>
      <c r="AD791" t="s">
        <v>80</v>
      </c>
      <c r="AI791" s="2">
        <v>45084</v>
      </c>
      <c r="AJ791" t="s">
        <v>93</v>
      </c>
      <c r="AK791" t="s">
        <v>46</v>
      </c>
      <c r="AN791" s="24">
        <f t="shared" si="104"/>
        <v>1</v>
      </c>
      <c r="AP791" t="s">
        <v>2441</v>
      </c>
      <c r="AQ791" s="21">
        <v>45174.456250000003</v>
      </c>
      <c r="AR791" s="20">
        <v>1</v>
      </c>
      <c r="AS791" s="21">
        <v>45085</v>
      </c>
      <c r="AT791" s="21">
        <f t="shared" si="101"/>
        <v>45085.333333333336</v>
      </c>
      <c r="AU791" s="21">
        <f t="shared" si="98"/>
        <v>45085.375</v>
      </c>
      <c r="AV791" s="21">
        <v>45090.605555555558</v>
      </c>
      <c r="AW791" s="1">
        <f t="shared" si="97"/>
        <v>45085.333333333336</v>
      </c>
      <c r="AX791">
        <v>16.945138888884685</v>
      </c>
      <c r="BA791">
        <f t="shared" si="102"/>
        <v>4.1666666666666664E-2</v>
      </c>
      <c r="BB791">
        <v>1</v>
      </c>
      <c r="BC791">
        <f t="shared" si="103"/>
        <v>10000</v>
      </c>
    </row>
    <row r="792" spans="1:55" x14ac:dyDescent="0.25">
      <c r="A792">
        <v>49767</v>
      </c>
      <c r="B792" t="s">
        <v>35</v>
      </c>
      <c r="C792" t="s">
        <v>36</v>
      </c>
      <c r="E792" t="str">
        <f t="shared" si="99"/>
        <v>EI-</v>
      </c>
      <c r="F792" t="s">
        <v>20</v>
      </c>
      <c r="G792" t="s">
        <v>37</v>
      </c>
      <c r="H792" t="s">
        <v>1898</v>
      </c>
      <c r="I792" t="s">
        <v>39</v>
      </c>
      <c r="J792" t="s">
        <v>50</v>
      </c>
      <c r="K792" s="1">
        <v>45156.393750000003</v>
      </c>
      <c r="L792" t="s">
        <v>41</v>
      </c>
      <c r="N792" s="2">
        <v>45151</v>
      </c>
      <c r="O792" s="2">
        <v>45151</v>
      </c>
      <c r="P792">
        <v>1</v>
      </c>
      <c r="Q792">
        <v>1</v>
      </c>
      <c r="R792">
        <v>1</v>
      </c>
      <c r="S792">
        <v>1</v>
      </c>
      <c r="T792">
        <v>100</v>
      </c>
      <c r="U792" s="1">
        <v>45150.629861111112</v>
      </c>
      <c r="V792" s="1">
        <v>45156.393750000003</v>
      </c>
      <c r="W792" t="s">
        <v>50</v>
      </c>
      <c r="Z792" s="13">
        <f t="shared" si="100"/>
        <v>5.7638888888905058</v>
      </c>
      <c r="AB792" t="s">
        <v>65</v>
      </c>
      <c r="AC792" t="s">
        <v>66</v>
      </c>
      <c r="AD792" t="s">
        <v>277</v>
      </c>
      <c r="AF792" t="s">
        <v>50</v>
      </c>
      <c r="AI792" s="2">
        <v>45149</v>
      </c>
      <c r="AJ792" t="s">
        <v>69</v>
      </c>
      <c r="AK792" t="s">
        <v>46</v>
      </c>
      <c r="AN792" s="24">
        <f t="shared" si="104"/>
        <v>1</v>
      </c>
      <c r="AP792" t="s">
        <v>2444</v>
      </c>
      <c r="AQ792" s="21">
        <v>45128.472222222219</v>
      </c>
      <c r="AR792" s="20">
        <v>1</v>
      </c>
      <c r="AS792" s="21">
        <v>45151</v>
      </c>
      <c r="AT792" s="21">
        <f t="shared" si="101"/>
        <v>45151.333333333336</v>
      </c>
      <c r="AU792" s="21">
        <f t="shared" si="98"/>
        <v>45151.375</v>
      </c>
      <c r="AV792" s="21">
        <v>45156.393750000003</v>
      </c>
      <c r="AW792" s="1">
        <f t="shared" si="97"/>
        <v>45151.333333333336</v>
      </c>
      <c r="AX792">
        <v>17.023611111115315</v>
      </c>
      <c r="BA792">
        <f t="shared" si="102"/>
        <v>4.1666666666666664E-2</v>
      </c>
      <c r="BB792">
        <v>1</v>
      </c>
      <c r="BC792">
        <f t="shared" si="103"/>
        <v>10000</v>
      </c>
    </row>
    <row r="793" spans="1:55" x14ac:dyDescent="0.25">
      <c r="A793">
        <v>49759</v>
      </c>
      <c r="B793" t="s">
        <v>35</v>
      </c>
      <c r="C793" t="s">
        <v>36</v>
      </c>
      <c r="E793" t="str">
        <f t="shared" si="99"/>
        <v>EI-</v>
      </c>
      <c r="F793" t="s">
        <v>20</v>
      </c>
      <c r="G793" t="s">
        <v>37</v>
      </c>
      <c r="H793" t="s">
        <v>1896</v>
      </c>
      <c r="I793" t="s">
        <v>39</v>
      </c>
      <c r="J793" t="s">
        <v>50</v>
      </c>
      <c r="K793" s="1">
        <v>45156.384027777778</v>
      </c>
      <c r="L793" t="s">
        <v>41</v>
      </c>
      <c r="N793" s="2">
        <v>45150</v>
      </c>
      <c r="O793" s="2">
        <v>45150</v>
      </c>
      <c r="P793">
        <v>1</v>
      </c>
      <c r="Q793">
        <v>1</v>
      </c>
      <c r="R793">
        <v>1</v>
      </c>
      <c r="S793">
        <v>1</v>
      </c>
      <c r="T793">
        <v>100</v>
      </c>
      <c r="U793" s="1">
        <v>45150.614583333336</v>
      </c>
      <c r="V793" s="1">
        <v>45156.384027777778</v>
      </c>
      <c r="W793" t="s">
        <v>50</v>
      </c>
      <c r="Z793" s="13">
        <f t="shared" si="100"/>
        <v>5.7694444444423425</v>
      </c>
      <c r="AB793" t="s">
        <v>42</v>
      </c>
      <c r="AC793" t="s">
        <v>54</v>
      </c>
      <c r="AD793" t="s">
        <v>43</v>
      </c>
      <c r="AF793" t="s">
        <v>50</v>
      </c>
      <c r="AI793" s="2">
        <v>45150</v>
      </c>
      <c r="AJ793" t="s">
        <v>43</v>
      </c>
      <c r="AK793" t="s">
        <v>46</v>
      </c>
      <c r="AN793" s="24">
        <f t="shared" si="104"/>
        <v>1</v>
      </c>
      <c r="AP793" t="s">
        <v>2443</v>
      </c>
      <c r="AQ793" s="21">
        <v>44967.375694444447</v>
      </c>
      <c r="AR793" s="20">
        <v>1</v>
      </c>
      <c r="AS793" s="21">
        <v>45150</v>
      </c>
      <c r="AT793" s="21">
        <f t="shared" si="101"/>
        <v>45150.333333333336</v>
      </c>
      <c r="AU793" s="21">
        <f t="shared" si="98"/>
        <v>45150.375</v>
      </c>
      <c r="AV793" s="21">
        <v>45156.384027777778</v>
      </c>
      <c r="AW793" s="1">
        <f t="shared" si="97"/>
        <v>45150.333333333336</v>
      </c>
      <c r="AX793">
        <v>17.120833333334303</v>
      </c>
      <c r="BA793">
        <f t="shared" si="102"/>
        <v>4.1666666666666664E-2</v>
      </c>
      <c r="BB793">
        <v>1</v>
      </c>
      <c r="BC793">
        <f t="shared" si="103"/>
        <v>10000</v>
      </c>
    </row>
    <row r="794" spans="1:55" x14ac:dyDescent="0.25">
      <c r="A794">
        <v>49224</v>
      </c>
      <c r="B794" t="s">
        <v>35</v>
      </c>
      <c r="C794" t="s">
        <v>36</v>
      </c>
      <c r="E794" t="str">
        <f t="shared" si="99"/>
        <v>RE-</v>
      </c>
      <c r="F794" t="s">
        <v>20</v>
      </c>
      <c r="G794" t="s">
        <v>51</v>
      </c>
      <c r="H794" t="s">
        <v>1839</v>
      </c>
      <c r="I794" t="s">
        <v>39</v>
      </c>
      <c r="J794" t="s">
        <v>239</v>
      </c>
      <c r="K794" s="1">
        <v>45146.4375</v>
      </c>
      <c r="L794" t="s">
        <v>41</v>
      </c>
      <c r="N794" s="2">
        <v>45140</v>
      </c>
      <c r="O794" s="2">
        <v>45146</v>
      </c>
      <c r="R794">
        <v>1</v>
      </c>
      <c r="S794">
        <v>1</v>
      </c>
      <c r="T794">
        <v>100</v>
      </c>
      <c r="U794" s="1">
        <v>45140.643750000003</v>
      </c>
      <c r="V794" s="1">
        <v>45146.4375</v>
      </c>
      <c r="W794" t="s">
        <v>185</v>
      </c>
      <c r="Z794" s="13">
        <f t="shared" si="100"/>
        <v>5.7937499999970896</v>
      </c>
      <c r="AB794" t="s">
        <v>805</v>
      </c>
      <c r="AC794">
        <v>633618</v>
      </c>
      <c r="AD794" t="s">
        <v>381</v>
      </c>
      <c r="AF794" t="s">
        <v>185</v>
      </c>
      <c r="AI794" s="2">
        <v>45140</v>
      </c>
      <c r="AJ794" t="s">
        <v>323</v>
      </c>
      <c r="AK794" t="s">
        <v>46</v>
      </c>
      <c r="AN794" s="24">
        <f t="shared" si="104"/>
        <v>1</v>
      </c>
      <c r="AP794" t="s">
        <v>2444</v>
      </c>
      <c r="AQ794" s="21">
        <v>45128.366666666669</v>
      </c>
      <c r="AR794" s="20">
        <v>1</v>
      </c>
      <c r="AS794" s="21">
        <v>45140</v>
      </c>
      <c r="AT794" s="21">
        <f t="shared" si="101"/>
        <v>45140.333333333336</v>
      </c>
      <c r="AU794" s="21">
        <f t="shared" si="98"/>
        <v>45140.375</v>
      </c>
      <c r="AV794" s="21">
        <v>45146.4375</v>
      </c>
      <c r="AW794" s="1">
        <f t="shared" si="97"/>
        <v>45140.333333333336</v>
      </c>
      <c r="AX794">
        <v>17.182638888887595</v>
      </c>
      <c r="BA794">
        <f t="shared" si="102"/>
        <v>4.1666666666666664E-2</v>
      </c>
      <c r="BB794">
        <v>1</v>
      </c>
      <c r="BC794">
        <f t="shared" si="103"/>
        <v>10000</v>
      </c>
    </row>
    <row r="795" spans="1:55" x14ac:dyDescent="0.25">
      <c r="A795">
        <v>45716</v>
      </c>
      <c r="B795" t="s">
        <v>35</v>
      </c>
      <c r="C795" t="s">
        <v>36</v>
      </c>
      <c r="E795" t="str">
        <f t="shared" si="99"/>
        <v>EM-</v>
      </c>
      <c r="F795" t="s">
        <v>20</v>
      </c>
      <c r="G795" t="s">
        <v>51</v>
      </c>
      <c r="H795" t="s">
        <v>1306</v>
      </c>
      <c r="I795" t="s">
        <v>39</v>
      </c>
      <c r="J795" t="s">
        <v>334</v>
      </c>
      <c r="K795" s="1">
        <v>45076.686111111114</v>
      </c>
      <c r="L795" t="s">
        <v>41</v>
      </c>
      <c r="N795" s="2">
        <v>45070</v>
      </c>
      <c r="O795" s="2">
        <v>45070</v>
      </c>
      <c r="P795">
        <v>1</v>
      </c>
      <c r="Q795">
        <v>1</v>
      </c>
      <c r="R795">
        <v>1</v>
      </c>
      <c r="S795">
        <v>1</v>
      </c>
      <c r="T795">
        <v>100</v>
      </c>
      <c r="U795" s="1">
        <v>45070.865972222222</v>
      </c>
      <c r="V795" s="1">
        <v>45076.686111111114</v>
      </c>
      <c r="W795" t="s">
        <v>334</v>
      </c>
      <c r="Z795" s="13">
        <f t="shared" si="100"/>
        <v>5.820138888891961</v>
      </c>
      <c r="AB795" t="s">
        <v>1307</v>
      </c>
      <c r="AC795">
        <v>633510</v>
      </c>
      <c r="AD795" t="s">
        <v>198</v>
      </c>
      <c r="AI795" s="2">
        <v>45070</v>
      </c>
      <c r="AJ795" t="s">
        <v>198</v>
      </c>
      <c r="AK795" t="s">
        <v>46</v>
      </c>
      <c r="AN795" s="24">
        <f t="shared" si="104"/>
        <v>1</v>
      </c>
      <c r="AP795" t="s">
        <v>2444</v>
      </c>
      <c r="AQ795" s="21">
        <v>45013.625694444447</v>
      </c>
      <c r="AR795" s="20">
        <v>1</v>
      </c>
      <c r="AS795" s="21">
        <v>45070</v>
      </c>
      <c r="AT795" s="21">
        <f t="shared" si="101"/>
        <v>45070.333333333336</v>
      </c>
      <c r="AU795" s="21">
        <f t="shared" si="98"/>
        <v>45070.375</v>
      </c>
      <c r="AV795" s="21">
        <v>45076.686111111114</v>
      </c>
      <c r="AW795" s="1">
        <f t="shared" si="97"/>
        <v>45070.333333333336</v>
      </c>
      <c r="AX795">
        <v>17.302083333328483</v>
      </c>
      <c r="BA795">
        <f t="shared" si="102"/>
        <v>4.1666666666666664E-2</v>
      </c>
      <c r="BB795">
        <v>1</v>
      </c>
      <c r="BC795">
        <f t="shared" si="103"/>
        <v>10000</v>
      </c>
    </row>
    <row r="796" spans="1:55" x14ac:dyDescent="0.25">
      <c r="A796">
        <v>49699</v>
      </c>
      <c r="B796" t="s">
        <v>35</v>
      </c>
      <c r="C796" t="s">
        <v>36</v>
      </c>
      <c r="E796" t="str">
        <f t="shared" si="99"/>
        <v>RE-</v>
      </c>
      <c r="F796" t="s">
        <v>20</v>
      </c>
      <c r="G796" t="s">
        <v>37</v>
      </c>
      <c r="H796" t="s">
        <v>1887</v>
      </c>
      <c r="I796" t="s">
        <v>39</v>
      </c>
      <c r="J796" t="s">
        <v>239</v>
      </c>
      <c r="K796" s="1">
        <v>45155.356249999997</v>
      </c>
      <c r="L796" t="s">
        <v>41</v>
      </c>
      <c r="N796" s="2">
        <v>45149</v>
      </c>
      <c r="O796" s="2">
        <v>45154</v>
      </c>
      <c r="R796">
        <v>1</v>
      </c>
      <c r="S796">
        <v>1</v>
      </c>
      <c r="T796">
        <v>100</v>
      </c>
      <c r="U796" s="1">
        <v>45149.441666666666</v>
      </c>
      <c r="V796" s="1">
        <v>45155.356249999997</v>
      </c>
      <c r="W796" t="s">
        <v>239</v>
      </c>
      <c r="Z796" s="13">
        <f t="shared" si="100"/>
        <v>5.9145833333313931</v>
      </c>
      <c r="AB796" t="s">
        <v>1333</v>
      </c>
      <c r="AC796">
        <v>633794</v>
      </c>
      <c r="AD796" t="s">
        <v>1334</v>
      </c>
      <c r="AI796" s="2">
        <v>45149</v>
      </c>
      <c r="AJ796" t="s">
        <v>1334</v>
      </c>
      <c r="AK796" t="s">
        <v>46</v>
      </c>
      <c r="AN796" s="24">
        <f t="shared" si="104"/>
        <v>1</v>
      </c>
      <c r="AP796" t="s">
        <v>2443</v>
      </c>
      <c r="AQ796" s="21">
        <v>45041.32916666667</v>
      </c>
      <c r="AR796" s="20">
        <v>1</v>
      </c>
      <c r="AS796" s="21">
        <v>45149</v>
      </c>
      <c r="AT796" s="21">
        <f t="shared" si="101"/>
        <v>45149.333333333336</v>
      </c>
      <c r="AU796" s="21">
        <f t="shared" si="98"/>
        <v>45149.375</v>
      </c>
      <c r="AV796" s="21">
        <v>45155.356249999997</v>
      </c>
      <c r="AW796" s="1">
        <f t="shared" si="97"/>
        <v>45149.333333333336</v>
      </c>
      <c r="AX796">
        <v>17.306249999994179</v>
      </c>
      <c r="BA796">
        <f t="shared" si="102"/>
        <v>4.1666666666666664E-2</v>
      </c>
      <c r="BB796">
        <v>1</v>
      </c>
      <c r="BC796">
        <f t="shared" si="103"/>
        <v>10000</v>
      </c>
    </row>
    <row r="797" spans="1:55" x14ac:dyDescent="0.25">
      <c r="A797">
        <v>46387</v>
      </c>
      <c r="B797" t="s">
        <v>35</v>
      </c>
      <c r="C797" t="s">
        <v>36</v>
      </c>
      <c r="E797" t="str">
        <f t="shared" si="99"/>
        <v>RE-</v>
      </c>
      <c r="F797" t="s">
        <v>20</v>
      </c>
      <c r="G797" t="s">
        <v>51</v>
      </c>
      <c r="H797" t="s">
        <v>1466</v>
      </c>
      <c r="I797" t="s">
        <v>39</v>
      </c>
      <c r="J797" t="s">
        <v>239</v>
      </c>
      <c r="K797" s="1">
        <v>45090.606249999997</v>
      </c>
      <c r="L797" t="s">
        <v>41</v>
      </c>
      <c r="N797" s="2">
        <v>45085</v>
      </c>
      <c r="O797" s="2">
        <v>45085</v>
      </c>
      <c r="P797">
        <v>1</v>
      </c>
      <c r="Q797">
        <v>1</v>
      </c>
      <c r="R797">
        <v>1</v>
      </c>
      <c r="S797">
        <v>1</v>
      </c>
      <c r="T797">
        <v>100</v>
      </c>
      <c r="U797" s="1">
        <v>45084.67083333333</v>
      </c>
      <c r="V797" s="1">
        <v>45090.606249999997</v>
      </c>
      <c r="W797" t="s">
        <v>100</v>
      </c>
      <c r="Z797" s="13">
        <f t="shared" si="100"/>
        <v>5.9354166666671517</v>
      </c>
      <c r="AB797" t="s">
        <v>1467</v>
      </c>
      <c r="AC797">
        <v>633987</v>
      </c>
      <c r="AD797" t="s">
        <v>363</v>
      </c>
      <c r="AI797" s="2">
        <v>45084</v>
      </c>
      <c r="AJ797" t="s">
        <v>230</v>
      </c>
      <c r="AK797" t="s">
        <v>46</v>
      </c>
      <c r="AN797" s="24">
        <f t="shared" si="104"/>
        <v>1</v>
      </c>
      <c r="AP797" t="s">
        <v>2442</v>
      </c>
      <c r="AQ797" s="21">
        <v>45061.505555555559</v>
      </c>
      <c r="AR797" s="20">
        <v>1</v>
      </c>
      <c r="AS797" s="21">
        <v>45085</v>
      </c>
      <c r="AT797" s="21">
        <f t="shared" si="101"/>
        <v>45085.333333333336</v>
      </c>
      <c r="AU797" s="21">
        <f t="shared" si="98"/>
        <v>45085.375</v>
      </c>
      <c r="AV797" s="21">
        <v>45090.606249999997</v>
      </c>
      <c r="AW797" s="1">
        <f t="shared" si="97"/>
        <v>45085.333333333336</v>
      </c>
      <c r="AX797">
        <v>17.389583333329938</v>
      </c>
      <c r="BA797">
        <f t="shared" si="102"/>
        <v>4.1666666666666664E-2</v>
      </c>
      <c r="BB797">
        <v>1</v>
      </c>
      <c r="BC797">
        <f t="shared" si="103"/>
        <v>10000</v>
      </c>
    </row>
    <row r="798" spans="1:55" x14ac:dyDescent="0.25">
      <c r="A798">
        <v>53260</v>
      </c>
      <c r="B798" t="s">
        <v>35</v>
      </c>
      <c r="C798" t="s">
        <v>36</v>
      </c>
      <c r="E798" t="str">
        <f t="shared" si="99"/>
        <v>EI-</v>
      </c>
      <c r="F798" t="s">
        <v>20</v>
      </c>
      <c r="G798" t="s">
        <v>51</v>
      </c>
      <c r="H798" t="s">
        <v>2208</v>
      </c>
      <c r="I798" t="s">
        <v>39</v>
      </c>
      <c r="J798" t="s">
        <v>64</v>
      </c>
      <c r="K798" s="1">
        <v>45390.606249999997</v>
      </c>
      <c r="L798" t="s">
        <v>41</v>
      </c>
      <c r="N798" s="2">
        <v>45216</v>
      </c>
      <c r="O798" s="2">
        <v>45216</v>
      </c>
      <c r="P798">
        <v>1</v>
      </c>
      <c r="Q798">
        <v>1</v>
      </c>
      <c r="R798">
        <v>1</v>
      </c>
      <c r="S798">
        <v>1</v>
      </c>
      <c r="T798">
        <v>100</v>
      </c>
      <c r="U798" s="1">
        <v>45216.706944444442</v>
      </c>
      <c r="V798" s="1">
        <v>45222.650694444441</v>
      </c>
      <c r="W798" t="s">
        <v>64</v>
      </c>
      <c r="Z798" s="13">
        <f t="shared" si="100"/>
        <v>5.9437499999985448</v>
      </c>
      <c r="AB798" t="s">
        <v>2209</v>
      </c>
      <c r="AC798">
        <v>633510</v>
      </c>
      <c r="AD798" t="s">
        <v>198</v>
      </c>
      <c r="AF798" t="s">
        <v>64</v>
      </c>
      <c r="AI798" s="2">
        <v>45216</v>
      </c>
      <c r="AJ798" t="s">
        <v>198</v>
      </c>
      <c r="AK798" t="s">
        <v>46</v>
      </c>
      <c r="AN798" s="24">
        <f t="shared" si="104"/>
        <v>1</v>
      </c>
      <c r="AP798" t="s">
        <v>2441</v>
      </c>
      <c r="AQ798" s="21">
        <v>45246.557638888888</v>
      </c>
      <c r="AR798" s="20">
        <v>1</v>
      </c>
      <c r="AS798" s="21">
        <v>45216</v>
      </c>
      <c r="AT798" s="21">
        <f t="shared" si="101"/>
        <v>45216.333333333336</v>
      </c>
      <c r="AU798" s="21">
        <f t="shared" si="98"/>
        <v>45216.375</v>
      </c>
      <c r="AV798" s="21">
        <v>45222.650694444441</v>
      </c>
      <c r="AW798" s="1">
        <f t="shared" si="97"/>
        <v>45216.333333333336</v>
      </c>
      <c r="AX798">
        <v>17.398611111115315</v>
      </c>
      <c r="BA798">
        <f t="shared" si="102"/>
        <v>4.1666666666666664E-2</v>
      </c>
      <c r="BB798">
        <v>1</v>
      </c>
      <c r="BC798">
        <f t="shared" si="103"/>
        <v>10000</v>
      </c>
    </row>
    <row r="799" spans="1:55" x14ac:dyDescent="0.25">
      <c r="A799">
        <v>51787</v>
      </c>
      <c r="B799" t="s">
        <v>35</v>
      </c>
      <c r="C799" t="s">
        <v>36</v>
      </c>
      <c r="E799" t="str">
        <f t="shared" si="99"/>
        <v>RE-</v>
      </c>
      <c r="F799" t="s">
        <v>20</v>
      </c>
      <c r="G799" t="s">
        <v>37</v>
      </c>
      <c r="H799" t="s">
        <v>2094</v>
      </c>
      <c r="I799" t="s">
        <v>39</v>
      </c>
      <c r="J799" t="s">
        <v>239</v>
      </c>
      <c r="K799" s="1">
        <v>45190.708333333336</v>
      </c>
      <c r="L799" t="s">
        <v>41</v>
      </c>
      <c r="N799" s="2">
        <v>45189</v>
      </c>
      <c r="O799" s="2">
        <v>45189</v>
      </c>
      <c r="R799">
        <v>1</v>
      </c>
      <c r="S799">
        <v>1</v>
      </c>
      <c r="T799">
        <v>100</v>
      </c>
      <c r="U799" s="1">
        <v>45184.712500000001</v>
      </c>
      <c r="V799" s="1">
        <v>45190.708333333336</v>
      </c>
      <c r="W799" t="s">
        <v>239</v>
      </c>
      <c r="Z799" s="13">
        <f t="shared" si="100"/>
        <v>5.9958333333343035</v>
      </c>
      <c r="AB799" t="s">
        <v>1276</v>
      </c>
      <c r="AC799">
        <v>633334</v>
      </c>
      <c r="AD799" t="s">
        <v>2095</v>
      </c>
      <c r="AI799" s="2">
        <v>45184</v>
      </c>
      <c r="AJ799" t="s">
        <v>81</v>
      </c>
      <c r="AK799" t="s">
        <v>46</v>
      </c>
      <c r="AN799" s="24">
        <f t="shared" si="104"/>
        <v>1</v>
      </c>
      <c r="AP799" t="s">
        <v>2444</v>
      </c>
      <c r="AQ799" s="21">
        <v>45013.513194444444</v>
      </c>
      <c r="AR799" s="20">
        <v>1</v>
      </c>
      <c r="AS799" s="21">
        <v>45189</v>
      </c>
      <c r="AT799" s="21">
        <f t="shared" si="101"/>
        <v>45189.333333333336</v>
      </c>
      <c r="AU799" s="21">
        <f t="shared" si="98"/>
        <v>45189.375</v>
      </c>
      <c r="AV799" s="21">
        <v>45190.708333333336</v>
      </c>
      <c r="AW799" s="1">
        <f t="shared" si="97"/>
        <v>45189.333333333336</v>
      </c>
      <c r="AX799">
        <v>17.412499999998545</v>
      </c>
      <c r="BA799">
        <f t="shared" si="102"/>
        <v>4.1666666666666664E-2</v>
      </c>
      <c r="BB799">
        <v>1</v>
      </c>
      <c r="BC799">
        <f t="shared" si="103"/>
        <v>10000</v>
      </c>
    </row>
    <row r="800" spans="1:55" x14ac:dyDescent="0.25">
      <c r="A800">
        <v>40012</v>
      </c>
      <c r="B800" t="s">
        <v>35</v>
      </c>
      <c r="C800" t="s">
        <v>36</v>
      </c>
      <c r="E800" t="str">
        <f t="shared" si="99"/>
        <v>EM-</v>
      </c>
      <c r="F800" t="s">
        <v>20</v>
      </c>
      <c r="G800" t="s">
        <v>51</v>
      </c>
      <c r="H800" t="s">
        <v>874</v>
      </c>
      <c r="I800" t="s">
        <v>39</v>
      </c>
      <c r="J800" t="s">
        <v>334</v>
      </c>
      <c r="K800" s="1">
        <v>44949.670138888891</v>
      </c>
      <c r="L800" t="s">
        <v>41</v>
      </c>
      <c r="N800" s="2">
        <v>44949</v>
      </c>
      <c r="O800" s="2">
        <v>44949</v>
      </c>
      <c r="R800">
        <v>1</v>
      </c>
      <c r="S800">
        <v>1</v>
      </c>
      <c r="T800">
        <v>0</v>
      </c>
      <c r="U800" s="1">
        <v>44943.654166666667</v>
      </c>
      <c r="V800" s="1">
        <v>44949.670138888891</v>
      </c>
      <c r="W800" t="s">
        <v>334</v>
      </c>
      <c r="Z800" s="13">
        <f t="shared" si="100"/>
        <v>6.015972222223354</v>
      </c>
      <c r="AB800" t="s">
        <v>71</v>
      </c>
      <c r="AC800">
        <v>633359</v>
      </c>
      <c r="AD800" t="s">
        <v>875</v>
      </c>
      <c r="AI800" s="2">
        <v>44943</v>
      </c>
      <c r="AJ800" t="s">
        <v>73</v>
      </c>
      <c r="AK800" t="s">
        <v>46</v>
      </c>
      <c r="AN800" s="24">
        <f t="shared" si="104"/>
        <v>1</v>
      </c>
      <c r="AP800" t="s">
        <v>2444</v>
      </c>
      <c r="AQ800" s="21">
        <v>45013.496527777781</v>
      </c>
      <c r="AR800" s="20">
        <v>1</v>
      </c>
      <c r="AS800" s="21">
        <v>44949</v>
      </c>
      <c r="AT800" s="21">
        <f t="shared" si="101"/>
        <v>44949.333333333336</v>
      </c>
      <c r="AU800" s="21">
        <f t="shared" si="98"/>
        <v>44949.375</v>
      </c>
      <c r="AV800" s="21">
        <v>44949.670138888891</v>
      </c>
      <c r="AW800" s="1">
        <f t="shared" si="97"/>
        <v>44949.333333333336</v>
      </c>
      <c r="AX800">
        <v>17.428472222221899</v>
      </c>
      <c r="BA800">
        <f t="shared" si="102"/>
        <v>4.1666666666666664E-2</v>
      </c>
      <c r="BB800">
        <v>1</v>
      </c>
      <c r="BC800">
        <f t="shared" si="103"/>
        <v>10000</v>
      </c>
    </row>
    <row r="801" spans="1:55" x14ac:dyDescent="0.25">
      <c r="A801">
        <v>43517</v>
      </c>
      <c r="B801" t="s">
        <v>35</v>
      </c>
      <c r="C801" t="s">
        <v>36</v>
      </c>
      <c r="E801" t="str">
        <f t="shared" si="99"/>
        <v>EI-</v>
      </c>
      <c r="F801" t="s">
        <v>20</v>
      </c>
      <c r="G801" t="s">
        <v>37</v>
      </c>
      <c r="H801" t="s">
        <v>968</v>
      </c>
      <c r="I801" t="s">
        <v>39</v>
      </c>
      <c r="J801" t="s">
        <v>40</v>
      </c>
      <c r="K801" s="1">
        <v>45033.71597222222</v>
      </c>
      <c r="L801" t="s">
        <v>41</v>
      </c>
      <c r="N801" s="2">
        <v>45028</v>
      </c>
      <c r="O801" s="2">
        <v>45028</v>
      </c>
      <c r="P801">
        <v>1</v>
      </c>
      <c r="Q801">
        <v>1</v>
      </c>
      <c r="R801">
        <v>1</v>
      </c>
      <c r="S801">
        <v>1</v>
      </c>
      <c r="T801">
        <v>100</v>
      </c>
      <c r="U801" s="1">
        <v>45027.654861111114</v>
      </c>
      <c r="V801" s="1">
        <v>45033.71597222222</v>
      </c>
      <c r="W801" t="s">
        <v>40</v>
      </c>
      <c r="Z801" s="13">
        <f t="shared" si="100"/>
        <v>6.0611111111065838</v>
      </c>
      <c r="AB801" t="s">
        <v>265</v>
      </c>
      <c r="AC801">
        <v>633459</v>
      </c>
      <c r="AD801" t="s">
        <v>43</v>
      </c>
      <c r="AF801" t="s">
        <v>40</v>
      </c>
      <c r="AG801" t="s">
        <v>44</v>
      </c>
      <c r="AI801" s="2">
        <v>45027</v>
      </c>
      <c r="AJ801" t="s">
        <v>43</v>
      </c>
      <c r="AK801" t="s">
        <v>46</v>
      </c>
      <c r="AN801" s="24">
        <f t="shared" si="104"/>
        <v>1</v>
      </c>
      <c r="AP801" t="s">
        <v>2444</v>
      </c>
      <c r="AQ801" s="21">
        <v>45013.482638888891</v>
      </c>
      <c r="AR801" s="20">
        <v>1</v>
      </c>
      <c r="AS801" s="21">
        <v>45028</v>
      </c>
      <c r="AT801" s="21">
        <f t="shared" si="101"/>
        <v>45028.333333333336</v>
      </c>
      <c r="AU801" s="21">
        <f t="shared" si="98"/>
        <v>45028.375</v>
      </c>
      <c r="AV801" s="21">
        <v>45033.71597222222</v>
      </c>
      <c r="AW801" s="1">
        <f t="shared" si="97"/>
        <v>45028.333333333336</v>
      </c>
      <c r="AX801">
        <v>17.444444444445253</v>
      </c>
      <c r="BA801">
        <f t="shared" si="102"/>
        <v>4.1666666666666664E-2</v>
      </c>
      <c r="BB801">
        <v>1</v>
      </c>
      <c r="BC801">
        <f t="shared" si="103"/>
        <v>10000</v>
      </c>
    </row>
    <row r="802" spans="1:55" x14ac:dyDescent="0.25">
      <c r="A802">
        <v>49621</v>
      </c>
      <c r="B802" t="s">
        <v>35</v>
      </c>
      <c r="C802" t="s">
        <v>36</v>
      </c>
      <c r="E802" t="str">
        <f t="shared" si="99"/>
        <v>RE-</v>
      </c>
      <c r="F802" t="s">
        <v>20</v>
      </c>
      <c r="G802" t="s">
        <v>37</v>
      </c>
      <c r="H802" t="s">
        <v>1880</v>
      </c>
      <c r="I802" t="s">
        <v>39</v>
      </c>
      <c r="J802" t="s">
        <v>239</v>
      </c>
      <c r="K802" s="1">
        <v>45154.422222222223</v>
      </c>
      <c r="L802" t="s">
        <v>41</v>
      </c>
      <c r="N802" s="2">
        <v>45148</v>
      </c>
      <c r="O802" s="2">
        <v>45153</v>
      </c>
      <c r="R802">
        <v>1</v>
      </c>
      <c r="S802">
        <v>1</v>
      </c>
      <c r="T802">
        <v>100</v>
      </c>
      <c r="U802" s="1">
        <v>45148.352777777778</v>
      </c>
      <c r="V802" s="1">
        <v>45154.422222222223</v>
      </c>
      <c r="W802" t="s">
        <v>185</v>
      </c>
      <c r="Z802" s="13">
        <f t="shared" si="100"/>
        <v>6.0694444444452529</v>
      </c>
      <c r="AB802" t="s">
        <v>1636</v>
      </c>
      <c r="AC802">
        <v>634937</v>
      </c>
      <c r="AD802" t="s">
        <v>72</v>
      </c>
      <c r="AI802" s="2">
        <v>45148</v>
      </c>
      <c r="AJ802" t="s">
        <v>73</v>
      </c>
      <c r="AK802" t="s">
        <v>46</v>
      </c>
      <c r="AN802" s="24">
        <f t="shared" si="104"/>
        <v>1</v>
      </c>
      <c r="AP802" t="s">
        <v>2444</v>
      </c>
      <c r="AQ802" s="21">
        <v>44986.476388888892</v>
      </c>
      <c r="AR802" s="20">
        <v>1</v>
      </c>
      <c r="AS802" s="21">
        <v>45148</v>
      </c>
      <c r="AT802" s="21">
        <f t="shared" si="101"/>
        <v>45148.333333333336</v>
      </c>
      <c r="AU802" s="21">
        <f t="shared" si="98"/>
        <v>45148.375</v>
      </c>
      <c r="AV802" s="21">
        <v>45154.422222222223</v>
      </c>
      <c r="AW802" s="1">
        <f t="shared" si="97"/>
        <v>45148.333333333336</v>
      </c>
      <c r="AX802">
        <v>17.620833333327028</v>
      </c>
      <c r="BA802">
        <f t="shared" si="102"/>
        <v>4.1666666666666664E-2</v>
      </c>
      <c r="BB802">
        <v>1</v>
      </c>
      <c r="BC802">
        <f t="shared" si="103"/>
        <v>10000</v>
      </c>
    </row>
    <row r="803" spans="1:55" x14ac:dyDescent="0.25">
      <c r="A803">
        <v>42312</v>
      </c>
      <c r="B803" t="s">
        <v>35</v>
      </c>
      <c r="C803" t="s">
        <v>36</v>
      </c>
      <c r="E803" t="str">
        <f t="shared" si="99"/>
        <v>RE-</v>
      </c>
      <c r="F803" t="s">
        <v>20</v>
      </c>
      <c r="G803" t="s">
        <v>51</v>
      </c>
      <c r="H803" t="s">
        <v>98</v>
      </c>
      <c r="I803" t="s">
        <v>39</v>
      </c>
      <c r="J803" t="s">
        <v>99</v>
      </c>
      <c r="K803" s="1">
        <v>45011.420138888891</v>
      </c>
      <c r="L803" t="s">
        <v>41</v>
      </c>
      <c r="N803" s="2">
        <v>45005</v>
      </c>
      <c r="O803" s="2">
        <v>45005</v>
      </c>
      <c r="P803">
        <v>1</v>
      </c>
      <c r="Q803">
        <v>1</v>
      </c>
      <c r="R803">
        <v>1</v>
      </c>
      <c r="S803">
        <v>1</v>
      </c>
      <c r="T803">
        <v>100</v>
      </c>
      <c r="U803" s="1">
        <v>45005.338194444441</v>
      </c>
      <c r="V803" s="1">
        <v>45011.420138888891</v>
      </c>
      <c r="W803" t="s">
        <v>100</v>
      </c>
      <c r="Z803" s="13">
        <f t="shared" si="100"/>
        <v>6.0819444444496185</v>
      </c>
      <c r="AB803" t="s">
        <v>101</v>
      </c>
      <c r="AC803" t="s">
        <v>54</v>
      </c>
      <c r="AD803" t="s">
        <v>102</v>
      </c>
      <c r="AI803" s="2">
        <v>45005</v>
      </c>
      <c r="AJ803" t="s">
        <v>102</v>
      </c>
      <c r="AK803" t="s">
        <v>46</v>
      </c>
      <c r="AN803" s="24">
        <f t="shared" si="104"/>
        <v>1</v>
      </c>
      <c r="AP803" t="s">
        <v>2444</v>
      </c>
      <c r="AQ803" s="21">
        <v>44993.633333333331</v>
      </c>
      <c r="AR803" s="20">
        <v>1</v>
      </c>
      <c r="AS803" s="21">
        <v>45005</v>
      </c>
      <c r="AT803" s="21">
        <f t="shared" si="101"/>
        <v>45005.333333333336</v>
      </c>
      <c r="AU803" s="21">
        <f t="shared" si="98"/>
        <v>45005.375</v>
      </c>
      <c r="AV803" s="21">
        <v>45011.420138888891</v>
      </c>
      <c r="AW803" s="1">
        <f t="shared" si="97"/>
        <v>45005.333333333336</v>
      </c>
      <c r="AX803">
        <v>17.768055555556202</v>
      </c>
      <c r="BA803">
        <f t="shared" si="102"/>
        <v>4.1666666666666664E-2</v>
      </c>
      <c r="BB803">
        <v>1</v>
      </c>
      <c r="BC803">
        <f t="shared" si="103"/>
        <v>10000</v>
      </c>
    </row>
    <row r="804" spans="1:55" x14ac:dyDescent="0.25">
      <c r="A804">
        <v>42133</v>
      </c>
      <c r="B804" t="s">
        <v>35</v>
      </c>
      <c r="C804" t="s">
        <v>36</v>
      </c>
      <c r="E804" t="str">
        <f t="shared" si="99"/>
        <v>RE-</v>
      </c>
      <c r="F804" t="s">
        <v>20</v>
      </c>
      <c r="G804" t="s">
        <v>115</v>
      </c>
      <c r="H804" t="s">
        <v>291</v>
      </c>
      <c r="I804" t="s">
        <v>39</v>
      </c>
      <c r="J804" t="s">
        <v>100</v>
      </c>
      <c r="K804" s="1">
        <v>45005.518750000003</v>
      </c>
      <c r="L804" t="s">
        <v>41</v>
      </c>
      <c r="N804" s="2">
        <v>45000</v>
      </c>
      <c r="O804" s="2">
        <v>45000</v>
      </c>
      <c r="P804">
        <v>1</v>
      </c>
      <c r="Q804">
        <v>1</v>
      </c>
      <c r="R804">
        <v>1</v>
      </c>
      <c r="S804">
        <v>1</v>
      </c>
      <c r="T804">
        <v>100</v>
      </c>
      <c r="U804" s="1">
        <v>44999.430555555555</v>
      </c>
      <c r="V804" s="1">
        <v>45005.518750000003</v>
      </c>
      <c r="W804" t="s">
        <v>100</v>
      </c>
      <c r="Z804" s="13">
        <f t="shared" si="100"/>
        <v>6.0881944444481633</v>
      </c>
      <c r="AB804" t="s">
        <v>101</v>
      </c>
      <c r="AC804" t="s">
        <v>54</v>
      </c>
      <c r="AD804" t="s">
        <v>102</v>
      </c>
      <c r="AI804" s="2">
        <v>44999</v>
      </c>
      <c r="AJ804" t="s">
        <v>102</v>
      </c>
      <c r="AK804" t="s">
        <v>46</v>
      </c>
      <c r="AN804" s="24">
        <f t="shared" si="104"/>
        <v>1</v>
      </c>
      <c r="AP804" t="s">
        <v>2441</v>
      </c>
      <c r="AQ804" s="21">
        <v>44938.503472222219</v>
      </c>
      <c r="AR804" s="20">
        <v>1</v>
      </c>
      <c r="AS804" s="21">
        <v>45000</v>
      </c>
      <c r="AT804" s="21">
        <f t="shared" si="101"/>
        <v>45000.333333333336</v>
      </c>
      <c r="AU804" s="21">
        <f t="shared" si="98"/>
        <v>45000.375</v>
      </c>
      <c r="AV804" s="21">
        <v>45005.518750000003</v>
      </c>
      <c r="AW804" s="1">
        <f t="shared" si="97"/>
        <v>45000.333333333336</v>
      </c>
      <c r="AX804">
        <v>17.841666666667152</v>
      </c>
      <c r="BA804">
        <f t="shared" si="102"/>
        <v>4.1666666666666664E-2</v>
      </c>
      <c r="BB804">
        <v>1</v>
      </c>
      <c r="BC804">
        <f t="shared" si="103"/>
        <v>10000</v>
      </c>
    </row>
    <row r="805" spans="1:55" x14ac:dyDescent="0.25">
      <c r="A805">
        <v>43566</v>
      </c>
      <c r="B805" t="s">
        <v>35</v>
      </c>
      <c r="C805" t="s">
        <v>36</v>
      </c>
      <c r="E805" t="str">
        <f t="shared" si="99"/>
        <v>RE-</v>
      </c>
      <c r="F805" t="s">
        <v>20</v>
      </c>
      <c r="G805" t="s">
        <v>37</v>
      </c>
      <c r="H805" t="s">
        <v>982</v>
      </c>
      <c r="I805" t="s">
        <v>39</v>
      </c>
      <c r="J805" t="s">
        <v>185</v>
      </c>
      <c r="K805" s="1">
        <v>45034.605555555558</v>
      </c>
      <c r="L805" t="s">
        <v>41</v>
      </c>
      <c r="N805" s="2">
        <v>45028</v>
      </c>
      <c r="O805" s="2">
        <v>45034</v>
      </c>
      <c r="R805">
        <v>1</v>
      </c>
      <c r="S805">
        <v>1</v>
      </c>
      <c r="T805">
        <v>100</v>
      </c>
      <c r="U805" s="1">
        <v>45028.490277777775</v>
      </c>
      <c r="V805" s="1">
        <v>45034.605555555558</v>
      </c>
      <c r="W805" t="s">
        <v>185</v>
      </c>
      <c r="Z805" s="13">
        <f t="shared" si="100"/>
        <v>6.1152777777824667</v>
      </c>
      <c r="AB805" t="s">
        <v>714</v>
      </c>
      <c r="AC805">
        <v>633637</v>
      </c>
      <c r="AD805" t="s">
        <v>715</v>
      </c>
      <c r="AI805" s="2">
        <v>45028</v>
      </c>
      <c r="AJ805" t="s">
        <v>290</v>
      </c>
      <c r="AK805" t="s">
        <v>46</v>
      </c>
      <c r="AN805" s="24">
        <f t="shared" si="104"/>
        <v>1</v>
      </c>
      <c r="AP805" t="s">
        <v>2444</v>
      </c>
      <c r="AQ805" s="21">
        <v>45072.675694444442</v>
      </c>
      <c r="AR805" s="20">
        <v>1</v>
      </c>
      <c r="AS805" s="21">
        <v>45028</v>
      </c>
      <c r="AT805" s="21">
        <f t="shared" si="101"/>
        <v>45028.333333333336</v>
      </c>
      <c r="AU805" s="21">
        <f t="shared" si="98"/>
        <v>45028.375</v>
      </c>
      <c r="AV805" s="21">
        <v>45034.605555555558</v>
      </c>
      <c r="AW805" s="1">
        <f t="shared" ref="AW805:AW868" si="105">IF(AS805="0",0,AS805+(8*1/24))</f>
        <v>45028.333333333336</v>
      </c>
      <c r="AX805">
        <v>17.87222222222772</v>
      </c>
      <c r="BA805">
        <f t="shared" si="102"/>
        <v>4.1666666666666664E-2</v>
      </c>
      <c r="BB805">
        <v>1</v>
      </c>
      <c r="BC805">
        <f t="shared" si="103"/>
        <v>10000</v>
      </c>
    </row>
    <row r="806" spans="1:55" x14ac:dyDescent="0.25">
      <c r="A806">
        <v>42869</v>
      </c>
      <c r="B806" t="s">
        <v>35</v>
      </c>
      <c r="C806" t="s">
        <v>36</v>
      </c>
      <c r="E806" t="str">
        <f t="shared" si="99"/>
        <v>EI-</v>
      </c>
      <c r="F806" t="s">
        <v>20</v>
      </c>
      <c r="G806" t="s">
        <v>51</v>
      </c>
      <c r="H806" t="s">
        <v>904</v>
      </c>
      <c r="I806" t="s">
        <v>39</v>
      </c>
      <c r="J806" t="s">
        <v>159</v>
      </c>
      <c r="K806" s="1">
        <v>45020.60833333333</v>
      </c>
      <c r="L806" t="s">
        <v>41</v>
      </c>
      <c r="N806" s="2">
        <v>45019</v>
      </c>
      <c r="O806" s="2">
        <v>45019</v>
      </c>
      <c r="P806">
        <v>1</v>
      </c>
      <c r="Q806">
        <v>1</v>
      </c>
      <c r="R806">
        <v>1</v>
      </c>
      <c r="S806">
        <v>1</v>
      </c>
      <c r="T806">
        <v>100</v>
      </c>
      <c r="U806" s="1">
        <v>45014.470138888886</v>
      </c>
      <c r="V806" s="1">
        <v>45020.60833333333</v>
      </c>
      <c r="W806" t="s">
        <v>159</v>
      </c>
      <c r="Z806" s="13">
        <f t="shared" si="100"/>
        <v>6.1381944444437977</v>
      </c>
      <c r="AB806" t="s">
        <v>552</v>
      </c>
      <c r="AC806" t="s">
        <v>54</v>
      </c>
      <c r="AD806" t="s">
        <v>553</v>
      </c>
      <c r="AF806" t="s">
        <v>92</v>
      </c>
      <c r="AI806" s="2">
        <v>45014</v>
      </c>
      <c r="AJ806" t="s">
        <v>230</v>
      </c>
      <c r="AK806" t="s">
        <v>46</v>
      </c>
      <c r="AN806" s="24">
        <f t="shared" si="104"/>
        <v>1</v>
      </c>
      <c r="AP806" t="s">
        <v>2441</v>
      </c>
      <c r="AQ806" s="21">
        <v>45061.621527777781</v>
      </c>
      <c r="AR806" s="20">
        <v>1</v>
      </c>
      <c r="AS806" s="21">
        <v>45019</v>
      </c>
      <c r="AT806" s="21">
        <f t="shared" si="101"/>
        <v>45019.333333333336</v>
      </c>
      <c r="AU806" s="21">
        <f t="shared" si="98"/>
        <v>45019.375</v>
      </c>
      <c r="AV806" s="21">
        <v>45020.60833333333</v>
      </c>
      <c r="AW806" s="1">
        <f t="shared" si="105"/>
        <v>45019.333333333336</v>
      </c>
      <c r="AX806">
        <v>17.944444444437977</v>
      </c>
      <c r="BA806">
        <f t="shared" si="102"/>
        <v>4.1666666666666664E-2</v>
      </c>
      <c r="BB806">
        <v>1</v>
      </c>
      <c r="BC806">
        <f t="shared" si="103"/>
        <v>10000</v>
      </c>
    </row>
    <row r="807" spans="1:55" hidden="1" x14ac:dyDescent="0.25">
      <c r="A807">
        <v>42252</v>
      </c>
      <c r="B807" t="s">
        <v>35</v>
      </c>
      <c r="C807" t="s">
        <v>36</v>
      </c>
      <c r="E807" t="str">
        <f t="shared" si="99"/>
        <v>EM-</v>
      </c>
      <c r="F807" t="s">
        <v>20</v>
      </c>
      <c r="G807" t="s">
        <v>37</v>
      </c>
      <c r="H807" t="s">
        <v>839</v>
      </c>
      <c r="I807" t="s">
        <v>39</v>
      </c>
      <c r="J807" t="s">
        <v>396</v>
      </c>
      <c r="K807" s="1">
        <v>45008.511111111111</v>
      </c>
      <c r="L807" t="s">
        <v>41</v>
      </c>
      <c r="R807">
        <v>1</v>
      </c>
      <c r="S807">
        <v>1</v>
      </c>
      <c r="T807">
        <v>0</v>
      </c>
      <c r="U807" s="1">
        <v>45002.334027777775</v>
      </c>
      <c r="V807" s="1">
        <v>45008.511111111111</v>
      </c>
      <c r="W807" t="s">
        <v>334</v>
      </c>
      <c r="Z807" s="13">
        <f t="shared" si="100"/>
        <v>6.1770833333357587</v>
      </c>
      <c r="AB807" t="s">
        <v>349</v>
      </c>
      <c r="AC807">
        <v>633638</v>
      </c>
      <c r="AD807" t="s">
        <v>168</v>
      </c>
      <c r="AI807" s="2">
        <v>45002</v>
      </c>
      <c r="AJ807" t="s">
        <v>81</v>
      </c>
      <c r="AK807" t="s">
        <v>46</v>
      </c>
      <c r="AN807" s="24" t="e">
        <f t="shared" si="104"/>
        <v>#VALUE!</v>
      </c>
      <c r="AP807" t="s">
        <v>2441</v>
      </c>
      <c r="AQ807" s="21">
        <v>45164.731944444444</v>
      </c>
      <c r="AR807" s="20">
        <v>1</v>
      </c>
      <c r="AT807" s="21" t="str">
        <f t="shared" si="101"/>
        <v xml:space="preserve"> </v>
      </c>
      <c r="AU807" s="21" t="str">
        <f t="shared" si="98"/>
        <v xml:space="preserve"> </v>
      </c>
      <c r="AV807" s="21">
        <v>45008.511111111111</v>
      </c>
      <c r="AW807" s="1">
        <f t="shared" si="105"/>
        <v>0.33333333333333331</v>
      </c>
      <c r="AX807">
        <v>17.992361111115315</v>
      </c>
      <c r="BA807">
        <f t="shared" si="102"/>
        <v>4.1666666666666664E-2</v>
      </c>
      <c r="BB807">
        <v>1</v>
      </c>
      <c r="BC807">
        <f t="shared" si="103"/>
        <v>10000</v>
      </c>
    </row>
    <row r="808" spans="1:55" x14ac:dyDescent="0.25">
      <c r="A808">
        <v>44672</v>
      </c>
      <c r="B808" t="s">
        <v>35</v>
      </c>
      <c r="C808" t="s">
        <v>36</v>
      </c>
      <c r="E808" t="str">
        <f t="shared" si="99"/>
        <v>EI-</v>
      </c>
      <c r="F808" t="s">
        <v>20</v>
      </c>
      <c r="G808" t="s">
        <v>37</v>
      </c>
      <c r="H808" t="s">
        <v>1143</v>
      </c>
      <c r="I808" t="s">
        <v>39</v>
      </c>
      <c r="J808" t="s">
        <v>100</v>
      </c>
      <c r="K808" s="1">
        <v>45056.827777777777</v>
      </c>
      <c r="L808" t="s">
        <v>41</v>
      </c>
      <c r="N808" s="2">
        <v>45054</v>
      </c>
      <c r="O808" s="2">
        <v>45054</v>
      </c>
      <c r="P808">
        <v>1</v>
      </c>
      <c r="Q808">
        <v>1</v>
      </c>
      <c r="R808">
        <v>1</v>
      </c>
      <c r="S808">
        <v>1</v>
      </c>
      <c r="T808">
        <v>100</v>
      </c>
      <c r="U808" s="1">
        <v>45050.627083333333</v>
      </c>
      <c r="V808" s="1">
        <v>45056.827777777777</v>
      </c>
      <c r="W808" t="s">
        <v>100</v>
      </c>
      <c r="Z808" s="13">
        <f t="shared" si="100"/>
        <v>6.2006944444437977</v>
      </c>
      <c r="AB808" t="s">
        <v>1144</v>
      </c>
      <c r="AC808">
        <v>633615</v>
      </c>
      <c r="AD808" t="s">
        <v>314</v>
      </c>
      <c r="AI808" s="2">
        <v>45050</v>
      </c>
      <c r="AJ808" t="s">
        <v>226</v>
      </c>
      <c r="AK808" t="s">
        <v>46</v>
      </c>
      <c r="AN808" s="24">
        <f t="shared" si="104"/>
        <v>1</v>
      </c>
      <c r="AP808" t="s">
        <v>2444</v>
      </c>
      <c r="AQ808" s="21">
        <v>45150.585416666669</v>
      </c>
      <c r="AR808" s="20">
        <v>1</v>
      </c>
      <c r="AS808" s="21">
        <v>45054</v>
      </c>
      <c r="AT808" s="21">
        <f t="shared" si="101"/>
        <v>45054.333333333336</v>
      </c>
      <c r="AU808" s="21">
        <f t="shared" si="98"/>
        <v>45054.375</v>
      </c>
      <c r="AV808" s="21">
        <v>45056.827777777777</v>
      </c>
      <c r="AW808" s="1">
        <f t="shared" si="105"/>
        <v>45054.333333333336</v>
      </c>
      <c r="AX808">
        <v>18.016666666662786</v>
      </c>
      <c r="BA808">
        <f t="shared" si="102"/>
        <v>4.1666666666666664E-2</v>
      </c>
      <c r="BB808">
        <v>1</v>
      </c>
      <c r="BC808">
        <f t="shared" si="103"/>
        <v>10000</v>
      </c>
    </row>
    <row r="809" spans="1:55" x14ac:dyDescent="0.25">
      <c r="A809">
        <v>45112</v>
      </c>
      <c r="B809" t="s">
        <v>35</v>
      </c>
      <c r="C809" t="s">
        <v>36</v>
      </c>
      <c r="E809" t="str">
        <f t="shared" si="99"/>
        <v>EM-</v>
      </c>
      <c r="F809" t="s">
        <v>20</v>
      </c>
      <c r="G809" t="s">
        <v>37</v>
      </c>
      <c r="H809" t="s">
        <v>1193</v>
      </c>
      <c r="I809" t="s">
        <v>39</v>
      </c>
      <c r="J809" t="s">
        <v>334</v>
      </c>
      <c r="K809" s="1">
        <v>45064.79583333333</v>
      </c>
      <c r="L809" t="s">
        <v>41</v>
      </c>
      <c r="N809" s="2">
        <v>45058</v>
      </c>
      <c r="O809" s="2">
        <v>45058</v>
      </c>
      <c r="P809">
        <v>1</v>
      </c>
      <c r="Q809">
        <v>1</v>
      </c>
      <c r="R809">
        <v>1</v>
      </c>
      <c r="S809">
        <v>1</v>
      </c>
      <c r="T809">
        <v>100</v>
      </c>
      <c r="U809" s="1">
        <v>45058.554166666669</v>
      </c>
      <c r="V809" s="1">
        <v>45064.79583333333</v>
      </c>
      <c r="W809" t="s">
        <v>334</v>
      </c>
      <c r="Z809" s="13">
        <f t="shared" si="100"/>
        <v>6.241666666661331</v>
      </c>
      <c r="AB809" t="s">
        <v>1194</v>
      </c>
      <c r="AC809" t="s">
        <v>54</v>
      </c>
      <c r="AD809" t="s">
        <v>1195</v>
      </c>
      <c r="AI809" s="2">
        <v>45058</v>
      </c>
      <c r="AJ809" t="s">
        <v>1196</v>
      </c>
      <c r="AK809" t="s">
        <v>46</v>
      </c>
      <c r="AN809" s="24">
        <f t="shared" si="104"/>
        <v>1</v>
      </c>
      <c r="AP809" t="s">
        <v>2441</v>
      </c>
      <c r="AQ809" s="21">
        <v>45288.415972222225</v>
      </c>
      <c r="AR809" s="20">
        <v>1</v>
      </c>
      <c r="AS809" s="21">
        <v>45058</v>
      </c>
      <c r="AT809" s="21">
        <f t="shared" si="101"/>
        <v>45058.333333333336</v>
      </c>
      <c r="AU809" s="21">
        <f t="shared" si="98"/>
        <v>45058.375</v>
      </c>
      <c r="AV809" s="21">
        <v>45064.79583333333</v>
      </c>
      <c r="AW809" s="1">
        <f t="shared" si="105"/>
        <v>45058.333333333336</v>
      </c>
      <c r="AX809">
        <v>18.070138888884685</v>
      </c>
      <c r="BA809">
        <f t="shared" si="102"/>
        <v>4.1666666666666664E-2</v>
      </c>
      <c r="BB809">
        <v>1</v>
      </c>
      <c r="BC809">
        <f t="shared" si="103"/>
        <v>10000</v>
      </c>
    </row>
    <row r="810" spans="1:55" x14ac:dyDescent="0.25">
      <c r="A810">
        <v>44759</v>
      </c>
      <c r="B810" t="s">
        <v>35</v>
      </c>
      <c r="C810" t="s">
        <v>36</v>
      </c>
      <c r="E810" t="str">
        <f t="shared" si="99"/>
        <v>GC-</v>
      </c>
      <c r="F810" t="s">
        <v>20</v>
      </c>
      <c r="G810" t="s">
        <v>37</v>
      </c>
      <c r="H810" t="s">
        <v>1155</v>
      </c>
      <c r="I810" t="s">
        <v>39</v>
      </c>
      <c r="J810" t="s">
        <v>121</v>
      </c>
      <c r="K810" s="1">
        <v>45058.631249999999</v>
      </c>
      <c r="L810" t="s">
        <v>41</v>
      </c>
      <c r="N810" s="2">
        <v>45052</v>
      </c>
      <c r="O810" s="2">
        <v>45052</v>
      </c>
      <c r="P810">
        <v>1</v>
      </c>
      <c r="Q810">
        <v>1</v>
      </c>
      <c r="R810">
        <v>1</v>
      </c>
      <c r="S810">
        <v>1</v>
      </c>
      <c r="T810">
        <v>100</v>
      </c>
      <c r="U810" s="1">
        <v>45052.380555555559</v>
      </c>
      <c r="V810" s="1">
        <v>45058.631249999999</v>
      </c>
      <c r="W810" t="s">
        <v>121</v>
      </c>
      <c r="Z810" s="13">
        <f t="shared" si="100"/>
        <v>6.2506944444394321</v>
      </c>
      <c r="AB810" t="s">
        <v>349</v>
      </c>
      <c r="AC810">
        <v>633638</v>
      </c>
      <c r="AD810" t="s">
        <v>599</v>
      </c>
      <c r="AF810" t="s">
        <v>706</v>
      </c>
      <c r="AI810" s="2">
        <v>45052</v>
      </c>
      <c r="AJ810" t="s">
        <v>290</v>
      </c>
      <c r="AK810" t="s">
        <v>46</v>
      </c>
      <c r="AN810" s="24">
        <f t="shared" si="104"/>
        <v>1</v>
      </c>
      <c r="AP810" t="s">
        <v>2441</v>
      </c>
      <c r="AQ810" s="21">
        <v>45194.40902777778</v>
      </c>
      <c r="AR810" s="20">
        <v>1</v>
      </c>
      <c r="AS810" s="21">
        <v>45052</v>
      </c>
      <c r="AT810" s="21">
        <f t="shared" si="101"/>
        <v>45052.333333333336</v>
      </c>
      <c r="AU810" s="21">
        <f t="shared" si="98"/>
        <v>45052.375</v>
      </c>
      <c r="AV810" s="21">
        <v>45058.631249999999</v>
      </c>
      <c r="AW810" s="1">
        <f t="shared" si="105"/>
        <v>45052.333333333336</v>
      </c>
      <c r="AX810">
        <v>18.113888888889051</v>
      </c>
      <c r="BA810">
        <f t="shared" si="102"/>
        <v>4.1666666666666664E-2</v>
      </c>
      <c r="BB810">
        <v>1</v>
      </c>
      <c r="BC810">
        <f t="shared" si="103"/>
        <v>10000</v>
      </c>
    </row>
    <row r="811" spans="1:55" x14ac:dyDescent="0.25">
      <c r="A811">
        <v>45139</v>
      </c>
      <c r="B811" t="s">
        <v>35</v>
      </c>
      <c r="C811" t="s">
        <v>36</v>
      </c>
      <c r="E811" t="str">
        <f t="shared" si="99"/>
        <v>RE-</v>
      </c>
      <c r="F811" t="s">
        <v>20</v>
      </c>
      <c r="G811" t="s">
        <v>37</v>
      </c>
      <c r="H811" t="s">
        <v>1201</v>
      </c>
      <c r="I811" t="s">
        <v>39</v>
      </c>
      <c r="J811" t="s">
        <v>185</v>
      </c>
      <c r="K811" s="1">
        <v>45065.881944444445</v>
      </c>
      <c r="L811" t="s">
        <v>41</v>
      </c>
      <c r="N811" s="2">
        <v>45065</v>
      </c>
      <c r="O811" s="2">
        <v>45065</v>
      </c>
      <c r="P811">
        <v>1</v>
      </c>
      <c r="Q811">
        <v>1</v>
      </c>
      <c r="R811">
        <v>1</v>
      </c>
      <c r="S811">
        <v>1</v>
      </c>
      <c r="T811">
        <v>100</v>
      </c>
      <c r="U811" s="1">
        <v>45059.597916666666</v>
      </c>
      <c r="V811" s="1">
        <v>45065.881944444445</v>
      </c>
      <c r="W811" t="s">
        <v>100</v>
      </c>
      <c r="Z811" s="13">
        <f t="shared" si="100"/>
        <v>6.2840277777795563</v>
      </c>
      <c r="AB811" t="s">
        <v>714</v>
      </c>
      <c r="AC811">
        <v>633637</v>
      </c>
      <c r="AD811" t="s">
        <v>599</v>
      </c>
      <c r="AF811" t="s">
        <v>239</v>
      </c>
      <c r="AI811" s="2">
        <v>45059</v>
      </c>
      <c r="AJ811" t="s">
        <v>290</v>
      </c>
      <c r="AK811" t="s">
        <v>46</v>
      </c>
      <c r="AN811" s="24">
        <f t="shared" si="104"/>
        <v>1</v>
      </c>
      <c r="AP811" t="s">
        <v>2441</v>
      </c>
      <c r="AQ811" s="21">
        <v>45143.570138888892</v>
      </c>
      <c r="AR811" s="20">
        <v>1</v>
      </c>
      <c r="AS811" s="21">
        <v>45065</v>
      </c>
      <c r="AT811" s="21">
        <f t="shared" si="101"/>
        <v>45065.333333333336</v>
      </c>
      <c r="AU811" s="21">
        <f t="shared" si="98"/>
        <v>45065.375</v>
      </c>
      <c r="AV811" s="21">
        <v>45065.881944444445</v>
      </c>
      <c r="AW811" s="1">
        <f t="shared" si="105"/>
        <v>45065.333333333336</v>
      </c>
      <c r="AX811">
        <v>18.127083333332848</v>
      </c>
      <c r="BA811">
        <f t="shared" si="102"/>
        <v>4.1666666666666664E-2</v>
      </c>
      <c r="BB811">
        <v>1</v>
      </c>
      <c r="BC811">
        <f t="shared" si="103"/>
        <v>10000</v>
      </c>
    </row>
    <row r="812" spans="1:55" x14ac:dyDescent="0.25">
      <c r="A812">
        <v>43260</v>
      </c>
      <c r="B812" t="s">
        <v>35</v>
      </c>
      <c r="C812" t="s">
        <v>36</v>
      </c>
      <c r="E812" t="str">
        <f t="shared" si="99"/>
        <v>RE-</v>
      </c>
      <c r="F812" t="s">
        <v>20</v>
      </c>
      <c r="G812" t="s">
        <v>37</v>
      </c>
      <c r="H812" t="s">
        <v>1394</v>
      </c>
      <c r="I812" t="s">
        <v>39</v>
      </c>
      <c r="J812" t="s">
        <v>179</v>
      </c>
      <c r="K812" s="1">
        <v>45027.95208333333</v>
      </c>
      <c r="L812" t="s">
        <v>41</v>
      </c>
      <c r="N812" s="2">
        <v>45022</v>
      </c>
      <c r="O812" s="2">
        <v>45022</v>
      </c>
      <c r="P812">
        <v>1</v>
      </c>
      <c r="Q812">
        <v>1</v>
      </c>
      <c r="R812">
        <v>1</v>
      </c>
      <c r="S812">
        <v>1</v>
      </c>
      <c r="T812">
        <v>100</v>
      </c>
      <c r="U812" s="1">
        <v>45021.630555555559</v>
      </c>
      <c r="V812" s="1">
        <v>45027.95208333333</v>
      </c>
      <c r="W812" t="s">
        <v>100</v>
      </c>
      <c r="Z812" s="13">
        <f t="shared" si="100"/>
        <v>6.3215277777708252</v>
      </c>
      <c r="AB812" t="s">
        <v>954</v>
      </c>
      <c r="AC812">
        <v>633631</v>
      </c>
      <c r="AD812" t="s">
        <v>955</v>
      </c>
      <c r="AI812" s="2">
        <v>45021</v>
      </c>
      <c r="AJ812" t="s">
        <v>956</v>
      </c>
      <c r="AK812" t="s">
        <v>46</v>
      </c>
      <c r="AN812" s="24">
        <f t="shared" si="104"/>
        <v>1</v>
      </c>
      <c r="AP812" t="s">
        <v>2444</v>
      </c>
      <c r="AQ812" s="21">
        <v>45012.728472222225</v>
      </c>
      <c r="AR812" s="20">
        <v>1</v>
      </c>
      <c r="AS812" s="21">
        <v>45022</v>
      </c>
      <c r="AT812" s="21">
        <f t="shared" si="101"/>
        <v>45022.333333333336</v>
      </c>
      <c r="AU812" s="21">
        <f t="shared" si="98"/>
        <v>45022.375</v>
      </c>
      <c r="AV812" s="21">
        <v>45027.95208333333</v>
      </c>
      <c r="AW812" s="1">
        <f t="shared" si="105"/>
        <v>45022.333333333336</v>
      </c>
      <c r="AX812">
        <v>18.215972222220444</v>
      </c>
      <c r="BA812">
        <f t="shared" si="102"/>
        <v>4.1666666666666664E-2</v>
      </c>
      <c r="BB812">
        <v>1</v>
      </c>
      <c r="BC812">
        <f t="shared" si="103"/>
        <v>10000</v>
      </c>
    </row>
    <row r="813" spans="1:55" x14ac:dyDescent="0.25">
      <c r="A813">
        <v>43259</v>
      </c>
      <c r="B813" t="s">
        <v>35</v>
      </c>
      <c r="C813" t="s">
        <v>36</v>
      </c>
      <c r="E813" t="str">
        <f t="shared" si="99"/>
        <v>RE-</v>
      </c>
      <c r="F813" t="s">
        <v>20</v>
      </c>
      <c r="G813" t="s">
        <v>51</v>
      </c>
      <c r="H813" t="s">
        <v>1393</v>
      </c>
      <c r="I813" t="s">
        <v>39</v>
      </c>
      <c r="J813" t="s">
        <v>297</v>
      </c>
      <c r="K813" s="1">
        <v>45027.953472222223</v>
      </c>
      <c r="L813" t="s">
        <v>41</v>
      </c>
      <c r="N813" s="2">
        <v>45021</v>
      </c>
      <c r="O813" s="2">
        <v>45021</v>
      </c>
      <c r="P813">
        <v>1</v>
      </c>
      <c r="Q813">
        <v>1</v>
      </c>
      <c r="R813">
        <v>1</v>
      </c>
      <c r="S813">
        <v>1</v>
      </c>
      <c r="T813">
        <v>100</v>
      </c>
      <c r="U813" s="1">
        <v>45021.627083333333</v>
      </c>
      <c r="V813" s="1">
        <v>45027.953472222223</v>
      </c>
      <c r="W813" t="s">
        <v>100</v>
      </c>
      <c r="Z813" s="13">
        <f t="shared" si="100"/>
        <v>6.3263888888905058</v>
      </c>
      <c r="AB813" t="s">
        <v>234</v>
      </c>
      <c r="AC813" t="s">
        <v>54</v>
      </c>
      <c r="AD813" t="s">
        <v>80</v>
      </c>
      <c r="AI813" s="2">
        <v>45021</v>
      </c>
      <c r="AJ813" t="s">
        <v>93</v>
      </c>
      <c r="AK813" t="s">
        <v>46</v>
      </c>
      <c r="AN813" s="24">
        <f t="shared" si="104"/>
        <v>1</v>
      </c>
      <c r="AP813" t="s">
        <v>2444</v>
      </c>
      <c r="AQ813" s="21">
        <v>45012.706250000003</v>
      </c>
      <c r="AR813" s="20">
        <v>1</v>
      </c>
      <c r="AS813" s="21">
        <v>45021</v>
      </c>
      <c r="AT813" s="21">
        <f t="shared" si="101"/>
        <v>45021.333333333336</v>
      </c>
      <c r="AU813" s="21">
        <f t="shared" si="98"/>
        <v>45021.375</v>
      </c>
      <c r="AV813" s="21">
        <v>45027.953472222223</v>
      </c>
      <c r="AW813" s="1">
        <f t="shared" si="105"/>
        <v>45021.333333333336</v>
      </c>
      <c r="AX813">
        <v>18.242361111108039</v>
      </c>
      <c r="BA813">
        <f t="shared" si="102"/>
        <v>4.1666666666666664E-2</v>
      </c>
      <c r="BB813">
        <v>1</v>
      </c>
      <c r="BC813">
        <f t="shared" si="103"/>
        <v>10000</v>
      </c>
    </row>
    <row r="814" spans="1:55" x14ac:dyDescent="0.25">
      <c r="A814">
        <v>52227</v>
      </c>
      <c r="B814" t="s">
        <v>35</v>
      </c>
      <c r="C814" t="s">
        <v>36</v>
      </c>
      <c r="E814" t="str">
        <f t="shared" si="99"/>
        <v>RE-</v>
      </c>
      <c r="F814" t="s">
        <v>20</v>
      </c>
      <c r="G814" t="s">
        <v>37</v>
      </c>
      <c r="H814" t="s">
        <v>2133</v>
      </c>
      <c r="I814" t="s">
        <v>39</v>
      </c>
      <c r="J814" t="s">
        <v>239</v>
      </c>
      <c r="K814" s="1">
        <v>45202.125694444447</v>
      </c>
      <c r="L814" t="s">
        <v>41</v>
      </c>
      <c r="N814" s="2">
        <v>45197</v>
      </c>
      <c r="O814" s="2">
        <v>45197</v>
      </c>
      <c r="R814">
        <v>1</v>
      </c>
      <c r="S814">
        <v>1</v>
      </c>
      <c r="T814">
        <v>100</v>
      </c>
      <c r="U814" s="1">
        <v>45195.799305555556</v>
      </c>
      <c r="V814" s="1">
        <v>45202.125694444447</v>
      </c>
      <c r="W814" t="s">
        <v>239</v>
      </c>
      <c r="Z814" s="13">
        <f t="shared" si="100"/>
        <v>6.3263888888905058</v>
      </c>
      <c r="AB814" t="s">
        <v>1947</v>
      </c>
      <c r="AC814" t="s">
        <v>54</v>
      </c>
      <c r="AD814" t="s">
        <v>1067</v>
      </c>
      <c r="AI814" s="2">
        <v>45195</v>
      </c>
      <c r="AJ814" t="s">
        <v>198</v>
      </c>
      <c r="AK814" t="s">
        <v>46</v>
      </c>
      <c r="AN814" s="24">
        <f t="shared" si="104"/>
        <v>1</v>
      </c>
      <c r="AP814" t="s">
        <v>2441</v>
      </c>
      <c r="AQ814" s="21">
        <v>45096.656944444447</v>
      </c>
      <c r="AR814" s="20">
        <v>1</v>
      </c>
      <c r="AS814" s="21">
        <v>45197</v>
      </c>
      <c r="AT814" s="21">
        <f t="shared" si="101"/>
        <v>45197.333333333336</v>
      </c>
      <c r="AU814" s="21">
        <f t="shared" si="98"/>
        <v>45197.375</v>
      </c>
      <c r="AV814" s="21">
        <v>45202.125694444447</v>
      </c>
      <c r="AW814" s="1">
        <f t="shared" si="105"/>
        <v>45197.333333333336</v>
      </c>
      <c r="AX814">
        <v>18.264583333329938</v>
      </c>
      <c r="BA814">
        <f t="shared" si="102"/>
        <v>4.1666666666666664E-2</v>
      </c>
      <c r="BB814">
        <v>1</v>
      </c>
      <c r="BC814">
        <f t="shared" si="103"/>
        <v>10000</v>
      </c>
    </row>
    <row r="815" spans="1:55" x14ac:dyDescent="0.25">
      <c r="A815">
        <v>43261</v>
      </c>
      <c r="B815" t="s">
        <v>35</v>
      </c>
      <c r="C815" t="s">
        <v>36</v>
      </c>
      <c r="E815" t="str">
        <f t="shared" si="99"/>
        <v>RE-</v>
      </c>
      <c r="F815" t="s">
        <v>20</v>
      </c>
      <c r="G815" t="s">
        <v>37</v>
      </c>
      <c r="H815" t="s">
        <v>1395</v>
      </c>
      <c r="I815" t="s">
        <v>39</v>
      </c>
      <c r="J815" t="s">
        <v>179</v>
      </c>
      <c r="K815" s="1">
        <v>45027.990972222222</v>
      </c>
      <c r="L815" t="s">
        <v>41</v>
      </c>
      <c r="N815" s="2">
        <v>45021</v>
      </c>
      <c r="O815" s="2">
        <v>45021</v>
      </c>
      <c r="P815">
        <v>1</v>
      </c>
      <c r="Q815">
        <v>1</v>
      </c>
      <c r="R815">
        <v>1</v>
      </c>
      <c r="S815">
        <v>1</v>
      </c>
      <c r="T815">
        <v>100</v>
      </c>
      <c r="U815" s="1">
        <v>45021.64166666667</v>
      </c>
      <c r="V815" s="1">
        <v>45027.990972222222</v>
      </c>
      <c r="W815" t="s">
        <v>100</v>
      </c>
      <c r="Z815" s="13">
        <f t="shared" si="100"/>
        <v>6.3493055555518367</v>
      </c>
      <c r="AB815" t="s">
        <v>133</v>
      </c>
      <c r="AC815">
        <v>633815</v>
      </c>
      <c r="AD815" t="s">
        <v>435</v>
      </c>
      <c r="AI815" s="2">
        <v>45021</v>
      </c>
      <c r="AJ815" t="s">
        <v>135</v>
      </c>
      <c r="AK815" t="s">
        <v>46</v>
      </c>
      <c r="AN815" s="24">
        <f t="shared" si="104"/>
        <v>1</v>
      </c>
      <c r="AP815" t="s">
        <v>2444</v>
      </c>
      <c r="AQ815" s="21">
        <v>45012.636805555558</v>
      </c>
      <c r="AR815" s="20">
        <v>1</v>
      </c>
      <c r="AS815" s="21">
        <v>45021</v>
      </c>
      <c r="AT815" s="21">
        <f t="shared" si="101"/>
        <v>45021.333333333336</v>
      </c>
      <c r="AU815" s="21">
        <f t="shared" si="98"/>
        <v>45021.375</v>
      </c>
      <c r="AV815" s="21">
        <v>45027.990972222222</v>
      </c>
      <c r="AW815" s="1">
        <f t="shared" si="105"/>
        <v>45021.333333333336</v>
      </c>
      <c r="AX815">
        <v>18.271527777775191</v>
      </c>
      <c r="BA815">
        <f t="shared" si="102"/>
        <v>4.1666666666666664E-2</v>
      </c>
      <c r="BB815">
        <v>1</v>
      </c>
      <c r="BC815">
        <f t="shared" si="103"/>
        <v>10000</v>
      </c>
    </row>
    <row r="816" spans="1:55" x14ac:dyDescent="0.25">
      <c r="A816">
        <v>44539</v>
      </c>
      <c r="B816" t="s">
        <v>35</v>
      </c>
      <c r="C816" t="s">
        <v>36</v>
      </c>
      <c r="E816" t="str">
        <f t="shared" si="99"/>
        <v>RE-</v>
      </c>
      <c r="F816" t="s">
        <v>20</v>
      </c>
      <c r="G816" t="s">
        <v>37</v>
      </c>
      <c r="H816" t="s">
        <v>205</v>
      </c>
      <c r="I816" t="s">
        <v>39</v>
      </c>
      <c r="J816" t="s">
        <v>239</v>
      </c>
      <c r="K816" s="1">
        <v>45055.275000000001</v>
      </c>
      <c r="L816" t="s">
        <v>41</v>
      </c>
      <c r="N816" s="2">
        <v>45048</v>
      </c>
      <c r="O816" s="2">
        <v>45048</v>
      </c>
      <c r="P816">
        <v>1</v>
      </c>
      <c r="Q816">
        <v>1</v>
      </c>
      <c r="R816">
        <v>1</v>
      </c>
      <c r="S816">
        <v>1</v>
      </c>
      <c r="T816">
        <v>100</v>
      </c>
      <c r="U816" s="1">
        <v>45048.62222222222</v>
      </c>
      <c r="V816" s="1">
        <v>45055.275000000001</v>
      </c>
      <c r="W816" t="s">
        <v>100</v>
      </c>
      <c r="Z816" s="13">
        <f t="shared" si="100"/>
        <v>6.6527777777810115</v>
      </c>
      <c r="AB816" t="s">
        <v>133</v>
      </c>
      <c r="AC816">
        <v>633815</v>
      </c>
      <c r="AD816" t="s">
        <v>435</v>
      </c>
      <c r="AI816" s="2">
        <v>45048</v>
      </c>
      <c r="AJ816" t="s">
        <v>135</v>
      </c>
      <c r="AK816" t="s">
        <v>46</v>
      </c>
      <c r="AN816" s="24">
        <f t="shared" si="104"/>
        <v>1</v>
      </c>
      <c r="AP816" t="s">
        <v>2444</v>
      </c>
      <c r="AQ816" s="21">
        <v>45009.626388888886</v>
      </c>
      <c r="AR816" s="20">
        <v>1</v>
      </c>
      <c r="AS816" s="21">
        <v>45048</v>
      </c>
      <c r="AT816" s="21">
        <f t="shared" si="101"/>
        <v>45048.333333333336</v>
      </c>
      <c r="AU816" s="21">
        <f t="shared" ref="AU816:AU879" si="106">IF(AS816&gt;0,AT816+(1/24)*BB816," ")</f>
        <v>45048.375</v>
      </c>
      <c r="AV816" s="21">
        <v>45055.275000000001</v>
      </c>
      <c r="AW816" s="1">
        <f t="shared" si="105"/>
        <v>45048.333333333336</v>
      </c>
      <c r="AX816">
        <v>18.347222222226264</v>
      </c>
      <c r="BA816">
        <f t="shared" si="102"/>
        <v>4.1666666666666664E-2</v>
      </c>
      <c r="BB816">
        <v>1</v>
      </c>
      <c r="BC816">
        <f t="shared" si="103"/>
        <v>10000</v>
      </c>
    </row>
    <row r="817" spans="1:55" x14ac:dyDescent="0.25">
      <c r="A817">
        <v>51365</v>
      </c>
      <c r="B817" t="s">
        <v>35</v>
      </c>
      <c r="C817" t="s">
        <v>36</v>
      </c>
      <c r="E817" t="str">
        <f t="shared" si="99"/>
        <v>RE-</v>
      </c>
      <c r="F817" t="s">
        <v>20</v>
      </c>
      <c r="G817" t="s">
        <v>47</v>
      </c>
      <c r="H817" t="s">
        <v>804</v>
      </c>
      <c r="I817" t="s">
        <v>39</v>
      </c>
      <c r="J817" t="s">
        <v>239</v>
      </c>
      <c r="K817" s="1">
        <v>45186.410416666666</v>
      </c>
      <c r="L817" t="s">
        <v>41</v>
      </c>
      <c r="N817" s="2">
        <v>45183</v>
      </c>
      <c r="O817" s="2">
        <v>45183</v>
      </c>
      <c r="R817">
        <v>1</v>
      </c>
      <c r="S817">
        <v>1</v>
      </c>
      <c r="T817">
        <v>100</v>
      </c>
      <c r="U817" s="1">
        <v>45177.657638888886</v>
      </c>
      <c r="V817" s="1">
        <v>45184.408333333333</v>
      </c>
      <c r="W817" t="s">
        <v>100</v>
      </c>
      <c r="Z817" s="13">
        <f t="shared" si="100"/>
        <v>6.7506944444467081</v>
      </c>
      <c r="AB817" t="s">
        <v>2042</v>
      </c>
      <c r="AC817">
        <v>633628</v>
      </c>
      <c r="AD817" t="s">
        <v>381</v>
      </c>
      <c r="AI817" s="2">
        <v>45177</v>
      </c>
      <c r="AJ817" t="s">
        <v>323</v>
      </c>
      <c r="AK817" t="s">
        <v>46</v>
      </c>
      <c r="AN817" s="24">
        <f t="shared" si="104"/>
        <v>1</v>
      </c>
      <c r="AP817" t="s">
        <v>2444</v>
      </c>
      <c r="AQ817" s="21">
        <v>45012.504861111112</v>
      </c>
      <c r="AR817" s="20">
        <v>1</v>
      </c>
      <c r="AS817" s="21">
        <v>45183</v>
      </c>
      <c r="AT817" s="21">
        <f t="shared" si="101"/>
        <v>45183.333333333336</v>
      </c>
      <c r="AU817" s="21">
        <f t="shared" si="106"/>
        <v>45183.375</v>
      </c>
      <c r="AV817" s="21">
        <v>45184.408333333333</v>
      </c>
      <c r="AW817" s="1">
        <f t="shared" si="105"/>
        <v>45183.333333333336</v>
      </c>
      <c r="AX817">
        <v>18.425694444442343</v>
      </c>
      <c r="BA817">
        <f t="shared" si="102"/>
        <v>4.1666666666666664E-2</v>
      </c>
      <c r="BB817">
        <v>1</v>
      </c>
      <c r="BC817">
        <f t="shared" si="103"/>
        <v>10000</v>
      </c>
    </row>
    <row r="818" spans="1:55" x14ac:dyDescent="0.25">
      <c r="A818">
        <v>45081</v>
      </c>
      <c r="B818" t="s">
        <v>35</v>
      </c>
      <c r="C818" t="s">
        <v>36</v>
      </c>
      <c r="E818" t="str">
        <f t="shared" si="99"/>
        <v>EM-</v>
      </c>
      <c r="F818" t="s">
        <v>20</v>
      </c>
      <c r="G818" t="s">
        <v>37</v>
      </c>
      <c r="H818" t="s">
        <v>1189</v>
      </c>
      <c r="I818" t="s">
        <v>39</v>
      </c>
      <c r="J818" t="s">
        <v>396</v>
      </c>
      <c r="K818" s="1">
        <v>45064.800694444442</v>
      </c>
      <c r="L818" t="s">
        <v>41</v>
      </c>
      <c r="N818" s="2">
        <v>45057</v>
      </c>
      <c r="O818" s="2">
        <v>45057</v>
      </c>
      <c r="P818">
        <v>1</v>
      </c>
      <c r="Q818">
        <v>1</v>
      </c>
      <c r="R818">
        <v>1</v>
      </c>
      <c r="S818">
        <v>1</v>
      </c>
      <c r="T818">
        <v>100</v>
      </c>
      <c r="U818" s="1">
        <v>45057.861805555556</v>
      </c>
      <c r="V818" s="1">
        <v>45064.800694444442</v>
      </c>
      <c r="W818" t="s">
        <v>334</v>
      </c>
      <c r="Z818" s="13">
        <f t="shared" si="100"/>
        <v>6.9388888888861402</v>
      </c>
      <c r="AB818" t="s">
        <v>349</v>
      </c>
      <c r="AC818">
        <v>633638</v>
      </c>
      <c r="AD818" t="s">
        <v>168</v>
      </c>
      <c r="AI818" s="2">
        <v>45057</v>
      </c>
      <c r="AJ818" t="s">
        <v>290</v>
      </c>
      <c r="AK818" t="s">
        <v>46</v>
      </c>
      <c r="AN818" s="24">
        <f t="shared" si="104"/>
        <v>1</v>
      </c>
      <c r="AP818" t="s">
        <v>2444</v>
      </c>
      <c r="AQ818" s="21">
        <v>44985.468055555553</v>
      </c>
      <c r="AR818" s="20">
        <v>1</v>
      </c>
      <c r="AS818" s="21">
        <v>45057</v>
      </c>
      <c r="AT818" s="21">
        <f t="shared" si="101"/>
        <v>45057.333333333336</v>
      </c>
      <c r="AU818" s="21">
        <f t="shared" si="106"/>
        <v>45057.375</v>
      </c>
      <c r="AV818" s="21">
        <v>45064.800694444442</v>
      </c>
      <c r="AW818" s="1">
        <f t="shared" si="105"/>
        <v>45057.333333333336</v>
      </c>
      <c r="AX818">
        <v>18.630555555559113</v>
      </c>
      <c r="BA818">
        <f t="shared" si="102"/>
        <v>4.1666666666666664E-2</v>
      </c>
      <c r="BB818">
        <v>1</v>
      </c>
      <c r="BC818">
        <f t="shared" si="103"/>
        <v>10000</v>
      </c>
    </row>
    <row r="819" spans="1:55" x14ac:dyDescent="0.25">
      <c r="A819">
        <v>46312</v>
      </c>
      <c r="B819" t="s">
        <v>35</v>
      </c>
      <c r="C819" t="s">
        <v>36</v>
      </c>
      <c r="E819" t="str">
        <f t="shared" si="99"/>
        <v>RE-</v>
      </c>
      <c r="F819" t="s">
        <v>20</v>
      </c>
      <c r="G819" t="s">
        <v>37</v>
      </c>
      <c r="H819" t="s">
        <v>1452</v>
      </c>
      <c r="I819" t="s">
        <v>39</v>
      </c>
      <c r="J819" t="s">
        <v>239</v>
      </c>
      <c r="K819" s="1">
        <v>45090.554861111108</v>
      </c>
      <c r="L819" t="s">
        <v>41</v>
      </c>
      <c r="N819" s="2">
        <v>45083</v>
      </c>
      <c r="O819" s="2">
        <v>45083</v>
      </c>
      <c r="P819">
        <v>1</v>
      </c>
      <c r="Q819">
        <v>1</v>
      </c>
      <c r="R819">
        <v>1</v>
      </c>
      <c r="S819">
        <v>1</v>
      </c>
      <c r="T819">
        <v>100</v>
      </c>
      <c r="U819" s="1">
        <v>45083.611805555556</v>
      </c>
      <c r="V819" s="1">
        <v>45090.554861111108</v>
      </c>
      <c r="W819" t="s">
        <v>100</v>
      </c>
      <c r="Z819" s="13">
        <f t="shared" si="100"/>
        <v>6.9430555555518367</v>
      </c>
      <c r="AB819" t="s">
        <v>79</v>
      </c>
      <c r="AC819">
        <v>633413</v>
      </c>
      <c r="AD819" t="s">
        <v>80</v>
      </c>
      <c r="AI819" s="2">
        <v>45083</v>
      </c>
      <c r="AJ819" t="s">
        <v>93</v>
      </c>
      <c r="AK819" t="s">
        <v>46</v>
      </c>
      <c r="AN819" s="24">
        <f t="shared" si="104"/>
        <v>1</v>
      </c>
      <c r="AP819" t="s">
        <v>2441</v>
      </c>
      <c r="AQ819" s="21">
        <v>45014.661111111112</v>
      </c>
      <c r="AR819" s="20">
        <v>1</v>
      </c>
      <c r="AS819" s="21">
        <v>45083</v>
      </c>
      <c r="AT819" s="21">
        <f t="shared" si="101"/>
        <v>45083.333333333336</v>
      </c>
      <c r="AU819" s="21">
        <f t="shared" si="106"/>
        <v>45083.375</v>
      </c>
      <c r="AV819" s="21">
        <v>45090.554861111108</v>
      </c>
      <c r="AW819" s="1">
        <f t="shared" si="105"/>
        <v>45083.333333333336</v>
      </c>
      <c r="AX819">
        <v>18.693055555551837</v>
      </c>
      <c r="BA819">
        <f t="shared" si="102"/>
        <v>4.1666666666666664E-2</v>
      </c>
      <c r="BB819">
        <v>1</v>
      </c>
      <c r="BC819">
        <f t="shared" si="103"/>
        <v>10000</v>
      </c>
    </row>
    <row r="820" spans="1:55" x14ac:dyDescent="0.25">
      <c r="A820">
        <v>46151</v>
      </c>
      <c r="B820" t="s">
        <v>35</v>
      </c>
      <c r="C820" t="s">
        <v>36</v>
      </c>
      <c r="E820" t="str">
        <f t="shared" si="99"/>
        <v>EI-</v>
      </c>
      <c r="F820" t="s">
        <v>20</v>
      </c>
      <c r="G820" t="s">
        <v>51</v>
      </c>
      <c r="H820" t="s">
        <v>1440</v>
      </c>
      <c r="I820" t="s">
        <v>39</v>
      </c>
      <c r="J820" t="s">
        <v>92</v>
      </c>
      <c r="K820" s="1">
        <v>45085.916666666664</v>
      </c>
      <c r="L820" t="s">
        <v>41</v>
      </c>
      <c r="N820" s="2">
        <v>45078</v>
      </c>
      <c r="O820" s="2">
        <v>45078</v>
      </c>
      <c r="P820">
        <v>1</v>
      </c>
      <c r="Q820">
        <v>1</v>
      </c>
      <c r="R820">
        <v>1</v>
      </c>
      <c r="S820">
        <v>1</v>
      </c>
      <c r="T820">
        <v>100</v>
      </c>
      <c r="U820" s="1">
        <v>45078.9375</v>
      </c>
      <c r="V820" s="1">
        <v>45085.916666666664</v>
      </c>
      <c r="W820" t="s">
        <v>92</v>
      </c>
      <c r="Z820" s="13">
        <f t="shared" si="100"/>
        <v>6.9791666666642413</v>
      </c>
      <c r="AB820" t="s">
        <v>133</v>
      </c>
      <c r="AC820" t="s">
        <v>194</v>
      </c>
      <c r="AD820" t="s">
        <v>135</v>
      </c>
      <c r="AF820" t="s">
        <v>92</v>
      </c>
      <c r="AI820" s="2">
        <v>45078</v>
      </c>
      <c r="AJ820" t="s">
        <v>135</v>
      </c>
      <c r="AK820" t="s">
        <v>46</v>
      </c>
      <c r="AN820" s="24">
        <f t="shared" si="104"/>
        <v>1</v>
      </c>
      <c r="AP820" t="s">
        <v>2444</v>
      </c>
      <c r="AQ820" s="21">
        <v>44992.706944444442</v>
      </c>
      <c r="AR820" s="20">
        <v>1</v>
      </c>
      <c r="AS820" s="21">
        <v>45078</v>
      </c>
      <c r="AT820" s="21">
        <f t="shared" si="101"/>
        <v>45078.333333333336</v>
      </c>
      <c r="AU820" s="21">
        <f t="shared" si="106"/>
        <v>45078.375</v>
      </c>
      <c r="AV820" s="21">
        <v>45085.916666666664</v>
      </c>
      <c r="AW820" s="1">
        <f t="shared" si="105"/>
        <v>45078.333333333336</v>
      </c>
      <c r="AX820">
        <v>18.697222222224809</v>
      </c>
      <c r="BA820">
        <f t="shared" si="102"/>
        <v>4.1666666666666664E-2</v>
      </c>
      <c r="BB820">
        <v>1</v>
      </c>
      <c r="BC820">
        <f t="shared" si="103"/>
        <v>10000</v>
      </c>
    </row>
    <row r="821" spans="1:55" x14ac:dyDescent="0.25">
      <c r="A821">
        <v>47632</v>
      </c>
      <c r="B821" t="s">
        <v>35</v>
      </c>
      <c r="C821" t="s">
        <v>36</v>
      </c>
      <c r="E821" t="str">
        <f t="shared" si="99"/>
        <v>EI-</v>
      </c>
      <c r="F821" t="s">
        <v>20</v>
      </c>
      <c r="G821" t="s">
        <v>37</v>
      </c>
      <c r="H821" t="s">
        <v>1656</v>
      </c>
      <c r="I821" t="s">
        <v>39</v>
      </c>
      <c r="J821" t="s">
        <v>64</v>
      </c>
      <c r="K821" s="1">
        <v>45397.476388888892</v>
      </c>
      <c r="L821" t="s">
        <v>41</v>
      </c>
      <c r="N821" s="2">
        <v>45113</v>
      </c>
      <c r="O821" s="2">
        <v>45113</v>
      </c>
      <c r="P821">
        <v>1</v>
      </c>
      <c r="Q821">
        <v>1</v>
      </c>
      <c r="R821">
        <v>1</v>
      </c>
      <c r="S821">
        <v>1</v>
      </c>
      <c r="T821">
        <v>100</v>
      </c>
      <c r="U821" s="1">
        <v>45113.536111111112</v>
      </c>
      <c r="V821" s="1">
        <v>45120.540277777778</v>
      </c>
      <c r="W821" t="s">
        <v>64</v>
      </c>
      <c r="Z821" s="13">
        <f t="shared" si="100"/>
        <v>7.0041666666656965</v>
      </c>
      <c r="AB821" t="s">
        <v>1657</v>
      </c>
      <c r="AC821">
        <v>633535</v>
      </c>
      <c r="AD821" t="s">
        <v>109</v>
      </c>
      <c r="AF821" t="s">
        <v>68</v>
      </c>
      <c r="AI821" s="2">
        <v>45113</v>
      </c>
      <c r="AJ821" t="s">
        <v>110</v>
      </c>
      <c r="AK821" t="s">
        <v>46</v>
      </c>
      <c r="AN821" s="24">
        <f t="shared" si="104"/>
        <v>1</v>
      </c>
      <c r="AP821" t="s">
        <v>2444</v>
      </c>
      <c r="AQ821" s="21">
        <v>45071.853472222225</v>
      </c>
      <c r="AR821" s="20">
        <v>1</v>
      </c>
      <c r="AS821" s="21">
        <v>45113</v>
      </c>
      <c r="AT821" s="21">
        <f t="shared" si="101"/>
        <v>45113.333333333336</v>
      </c>
      <c r="AU821" s="21">
        <f t="shared" si="106"/>
        <v>45113.375</v>
      </c>
      <c r="AV821" s="21">
        <v>45120.540277777778</v>
      </c>
      <c r="AW821" s="1">
        <f t="shared" si="105"/>
        <v>45113.333333333336</v>
      </c>
      <c r="AX821">
        <v>18.697916666664241</v>
      </c>
      <c r="BA821">
        <f t="shared" si="102"/>
        <v>4.1666666666666664E-2</v>
      </c>
      <c r="BB821">
        <v>1</v>
      </c>
      <c r="BC821">
        <f t="shared" si="103"/>
        <v>10000</v>
      </c>
    </row>
    <row r="822" spans="1:55" x14ac:dyDescent="0.25">
      <c r="A822">
        <v>44636</v>
      </c>
      <c r="B822" t="s">
        <v>35</v>
      </c>
      <c r="C822" t="s">
        <v>36</v>
      </c>
      <c r="E822" t="str">
        <f t="shared" si="99"/>
        <v>RE-</v>
      </c>
      <c r="F822" t="s">
        <v>20</v>
      </c>
      <c r="G822" t="s">
        <v>51</v>
      </c>
      <c r="H822" t="s">
        <v>1137</v>
      </c>
      <c r="I822" t="s">
        <v>39</v>
      </c>
      <c r="J822" t="s">
        <v>239</v>
      </c>
      <c r="K822" s="1">
        <v>45056.822916666664</v>
      </c>
      <c r="L822" t="s">
        <v>41</v>
      </c>
      <c r="N822" s="2">
        <v>45054</v>
      </c>
      <c r="O822" s="2">
        <v>45054</v>
      </c>
      <c r="P822">
        <v>1</v>
      </c>
      <c r="Q822">
        <v>1</v>
      </c>
      <c r="R822">
        <v>1</v>
      </c>
      <c r="S822">
        <v>1</v>
      </c>
      <c r="T822">
        <v>100</v>
      </c>
      <c r="U822" s="1">
        <v>45049.786805555559</v>
      </c>
      <c r="V822" s="1">
        <v>45056.822916666664</v>
      </c>
      <c r="W822" t="s">
        <v>100</v>
      </c>
      <c r="Z822" s="13">
        <f t="shared" si="100"/>
        <v>7.0361111111051287</v>
      </c>
      <c r="AB822" t="s">
        <v>1138</v>
      </c>
      <c r="AC822" t="s">
        <v>54</v>
      </c>
      <c r="AD822" t="s">
        <v>1139</v>
      </c>
      <c r="AI822" s="2">
        <v>45049</v>
      </c>
      <c r="AJ822" t="s">
        <v>215</v>
      </c>
      <c r="AK822" t="s">
        <v>46</v>
      </c>
      <c r="AN822" s="24">
        <f t="shared" si="104"/>
        <v>1</v>
      </c>
      <c r="AP822" t="s">
        <v>2444</v>
      </c>
      <c r="AQ822" s="21">
        <v>45204.709027777775</v>
      </c>
      <c r="AR822" s="20">
        <v>1</v>
      </c>
      <c r="AS822" s="21">
        <v>45054</v>
      </c>
      <c r="AT822" s="21">
        <f t="shared" si="101"/>
        <v>45054.333333333336</v>
      </c>
      <c r="AU822" s="21">
        <f t="shared" si="106"/>
        <v>45054.375</v>
      </c>
      <c r="AV822" s="21">
        <v>45056.822916666664</v>
      </c>
      <c r="AW822" s="1">
        <f t="shared" si="105"/>
        <v>45054.333333333336</v>
      </c>
      <c r="AX822">
        <v>18.712500000001455</v>
      </c>
      <c r="BA822">
        <f t="shared" si="102"/>
        <v>4.1666666666666664E-2</v>
      </c>
      <c r="BB822">
        <v>1</v>
      </c>
      <c r="BC822">
        <f t="shared" si="103"/>
        <v>10000</v>
      </c>
    </row>
    <row r="823" spans="1:55" x14ac:dyDescent="0.25">
      <c r="A823">
        <v>47581</v>
      </c>
      <c r="B823" t="s">
        <v>35</v>
      </c>
      <c r="C823" t="s">
        <v>36</v>
      </c>
      <c r="E823" t="str">
        <f t="shared" si="99"/>
        <v>EM-</v>
      </c>
      <c r="F823" t="s">
        <v>20</v>
      </c>
      <c r="G823" t="s">
        <v>37</v>
      </c>
      <c r="H823" t="s">
        <v>1644</v>
      </c>
      <c r="I823" t="s">
        <v>39</v>
      </c>
      <c r="J823" t="s">
        <v>396</v>
      </c>
      <c r="K823" s="1">
        <v>45119.618055555555</v>
      </c>
      <c r="L823" t="s">
        <v>41</v>
      </c>
      <c r="N823" s="2">
        <v>45112</v>
      </c>
      <c r="O823" s="2">
        <v>45112</v>
      </c>
      <c r="P823">
        <v>1</v>
      </c>
      <c r="Q823">
        <v>1</v>
      </c>
      <c r="R823">
        <v>1</v>
      </c>
      <c r="S823">
        <v>1</v>
      </c>
      <c r="T823">
        <v>100</v>
      </c>
      <c r="U823" s="1">
        <v>45112.538194444445</v>
      </c>
      <c r="V823" s="1">
        <v>45119.618055555555</v>
      </c>
      <c r="W823" t="s">
        <v>334</v>
      </c>
      <c r="Z823" s="13">
        <f t="shared" si="100"/>
        <v>7.0798611111094942</v>
      </c>
      <c r="AB823" t="s">
        <v>289</v>
      </c>
      <c r="AC823">
        <v>633636</v>
      </c>
      <c r="AD823" t="s">
        <v>599</v>
      </c>
      <c r="AI823" s="2">
        <v>45112</v>
      </c>
      <c r="AJ823" t="s">
        <v>290</v>
      </c>
      <c r="AK823" t="s">
        <v>46</v>
      </c>
      <c r="AN823" s="24">
        <f t="shared" si="104"/>
        <v>1</v>
      </c>
      <c r="AP823" t="s">
        <v>2443</v>
      </c>
      <c r="AQ823" s="21">
        <v>44937.618750000001</v>
      </c>
      <c r="AR823" s="20">
        <v>1</v>
      </c>
      <c r="AS823" s="21">
        <v>45112</v>
      </c>
      <c r="AT823" s="21">
        <f t="shared" si="101"/>
        <v>45112.333333333336</v>
      </c>
      <c r="AU823" s="21">
        <f t="shared" si="106"/>
        <v>45112.375</v>
      </c>
      <c r="AV823" s="21">
        <v>45119.618055555555</v>
      </c>
      <c r="AW823" s="1">
        <f t="shared" si="105"/>
        <v>45112.333333333336</v>
      </c>
      <c r="AX823">
        <v>18.73124999999709</v>
      </c>
      <c r="BA823">
        <f t="shared" si="102"/>
        <v>4.1666666666666664E-2</v>
      </c>
      <c r="BB823">
        <v>1</v>
      </c>
      <c r="BC823">
        <f t="shared" si="103"/>
        <v>10000</v>
      </c>
    </row>
    <row r="824" spans="1:55" x14ac:dyDescent="0.25">
      <c r="A824">
        <v>46289</v>
      </c>
      <c r="B824" t="s">
        <v>35</v>
      </c>
      <c r="C824" t="s">
        <v>36</v>
      </c>
      <c r="E824" t="str">
        <f t="shared" si="99"/>
        <v>RE-</v>
      </c>
      <c r="F824" t="s">
        <v>20</v>
      </c>
      <c r="G824" t="s">
        <v>51</v>
      </c>
      <c r="H824" t="s">
        <v>1451</v>
      </c>
      <c r="I824" t="s">
        <v>39</v>
      </c>
      <c r="J824" t="s">
        <v>179</v>
      </c>
      <c r="K824" s="1">
        <v>45090.625694444447</v>
      </c>
      <c r="L824" t="s">
        <v>41</v>
      </c>
      <c r="N824" s="2">
        <v>45082</v>
      </c>
      <c r="O824" s="2">
        <v>45082</v>
      </c>
      <c r="P824">
        <v>1</v>
      </c>
      <c r="Q824">
        <v>1</v>
      </c>
      <c r="R824">
        <v>1</v>
      </c>
      <c r="S824">
        <v>1</v>
      </c>
      <c r="T824">
        <v>100</v>
      </c>
      <c r="U824" s="1">
        <v>45083.504166666666</v>
      </c>
      <c r="V824" s="1">
        <v>45090.625694444447</v>
      </c>
      <c r="W824" t="s">
        <v>100</v>
      </c>
      <c r="Z824" s="13">
        <f t="shared" si="100"/>
        <v>7.1215277777810115</v>
      </c>
      <c r="AB824" t="s">
        <v>1298</v>
      </c>
      <c r="AC824" t="s">
        <v>54</v>
      </c>
      <c r="AD824" t="s">
        <v>1234</v>
      </c>
      <c r="AI824" s="2">
        <v>45082</v>
      </c>
      <c r="AJ824" t="s">
        <v>704</v>
      </c>
      <c r="AK824" t="s">
        <v>46</v>
      </c>
      <c r="AN824" s="24">
        <f t="shared" si="104"/>
        <v>1</v>
      </c>
      <c r="AP824" t="s">
        <v>2444</v>
      </c>
      <c r="AQ824" s="21">
        <v>45190.736111111109</v>
      </c>
      <c r="AR824" s="20">
        <v>1</v>
      </c>
      <c r="AS824" s="21">
        <v>45082</v>
      </c>
      <c r="AT824" s="21">
        <f t="shared" si="101"/>
        <v>45082.333333333336</v>
      </c>
      <c r="AU824" s="21">
        <f t="shared" si="106"/>
        <v>45082.375</v>
      </c>
      <c r="AV824" s="21">
        <v>45090.625694444447</v>
      </c>
      <c r="AW824" s="1">
        <f t="shared" si="105"/>
        <v>45082.333333333336</v>
      </c>
      <c r="AX824">
        <v>18.741666666668607</v>
      </c>
      <c r="BA824">
        <f t="shared" si="102"/>
        <v>4.1666666666666664E-2</v>
      </c>
      <c r="BB824">
        <v>1</v>
      </c>
      <c r="BC824">
        <f t="shared" si="103"/>
        <v>10000</v>
      </c>
    </row>
    <row r="825" spans="1:55" x14ac:dyDescent="0.25">
      <c r="A825">
        <v>44616</v>
      </c>
      <c r="B825" t="s">
        <v>35</v>
      </c>
      <c r="C825" t="s">
        <v>36</v>
      </c>
      <c r="E825" t="str">
        <f t="shared" si="99"/>
        <v>RE-</v>
      </c>
      <c r="F825" t="s">
        <v>20</v>
      </c>
      <c r="G825" t="s">
        <v>37</v>
      </c>
      <c r="H825" t="s">
        <v>1130</v>
      </c>
      <c r="I825" t="s">
        <v>39</v>
      </c>
      <c r="J825" t="s">
        <v>239</v>
      </c>
      <c r="K825" s="1">
        <v>45056.820833333331</v>
      </c>
      <c r="L825" t="s">
        <v>41</v>
      </c>
      <c r="N825" s="2">
        <v>45054</v>
      </c>
      <c r="O825" s="2">
        <v>45054</v>
      </c>
      <c r="P825">
        <v>1</v>
      </c>
      <c r="Q825">
        <v>1</v>
      </c>
      <c r="R825">
        <v>1</v>
      </c>
      <c r="S825">
        <v>1</v>
      </c>
      <c r="T825">
        <v>100</v>
      </c>
      <c r="U825" s="1">
        <v>45049.624305555553</v>
      </c>
      <c r="V825" s="1">
        <v>45056.820833333331</v>
      </c>
      <c r="W825" t="s">
        <v>100</v>
      </c>
      <c r="Z825" s="13">
        <f t="shared" si="100"/>
        <v>7.1965277777781012</v>
      </c>
      <c r="AB825" t="s">
        <v>208</v>
      </c>
      <c r="AC825">
        <v>633333</v>
      </c>
      <c r="AD825" t="s">
        <v>209</v>
      </c>
      <c r="AI825" s="2">
        <v>45049</v>
      </c>
      <c r="AJ825" t="s">
        <v>209</v>
      </c>
      <c r="AK825" t="s">
        <v>46</v>
      </c>
      <c r="AN825" s="24">
        <f t="shared" si="104"/>
        <v>1</v>
      </c>
      <c r="AP825" t="s">
        <v>2444</v>
      </c>
      <c r="AQ825" s="21">
        <v>45071.862500000003</v>
      </c>
      <c r="AR825" s="20">
        <v>1</v>
      </c>
      <c r="AS825" s="21">
        <v>45054</v>
      </c>
      <c r="AT825" s="21">
        <f t="shared" si="101"/>
        <v>45054.333333333336</v>
      </c>
      <c r="AU825" s="21">
        <f t="shared" si="106"/>
        <v>45054.375</v>
      </c>
      <c r="AV825" s="21">
        <v>45056.820833333331</v>
      </c>
      <c r="AW825" s="1">
        <f t="shared" si="105"/>
        <v>45054.333333333336</v>
      </c>
      <c r="AX825">
        <v>18.764583333329938</v>
      </c>
      <c r="BA825">
        <f t="shared" si="102"/>
        <v>4.1666666666666664E-2</v>
      </c>
      <c r="BB825">
        <v>1</v>
      </c>
      <c r="BC825">
        <f t="shared" si="103"/>
        <v>10000</v>
      </c>
    </row>
    <row r="826" spans="1:55" x14ac:dyDescent="0.25">
      <c r="A826">
        <v>45278</v>
      </c>
      <c r="B826" t="s">
        <v>35</v>
      </c>
      <c r="C826" t="s">
        <v>36</v>
      </c>
      <c r="E826" t="str">
        <f t="shared" si="99"/>
        <v>RE-</v>
      </c>
      <c r="F826" t="s">
        <v>20</v>
      </c>
      <c r="G826" t="s">
        <v>37</v>
      </c>
      <c r="H826" t="s">
        <v>1226</v>
      </c>
      <c r="I826" t="s">
        <v>39</v>
      </c>
      <c r="J826" t="s">
        <v>118</v>
      </c>
      <c r="K826" s="1">
        <v>45070.044444444444</v>
      </c>
      <c r="L826" t="s">
        <v>41</v>
      </c>
      <c r="N826" s="2">
        <v>45063</v>
      </c>
      <c r="O826" s="2">
        <v>45063</v>
      </c>
      <c r="P826">
        <v>1</v>
      </c>
      <c r="Q826">
        <v>1</v>
      </c>
      <c r="R826">
        <v>1</v>
      </c>
      <c r="S826">
        <v>1</v>
      </c>
      <c r="T826">
        <v>100</v>
      </c>
      <c r="U826" s="1">
        <v>45062.820833333331</v>
      </c>
      <c r="V826" s="1">
        <v>45070.044444444444</v>
      </c>
      <c r="W826" t="s">
        <v>100</v>
      </c>
      <c r="Z826" s="13">
        <f t="shared" si="100"/>
        <v>7.2236111111124046</v>
      </c>
      <c r="AB826" t="s">
        <v>760</v>
      </c>
      <c r="AC826">
        <v>633660</v>
      </c>
      <c r="AD826" t="s">
        <v>761</v>
      </c>
      <c r="AI826" s="2">
        <v>45062</v>
      </c>
      <c r="AJ826" t="s">
        <v>81</v>
      </c>
      <c r="AK826" t="s">
        <v>46</v>
      </c>
      <c r="AN826" s="24">
        <f t="shared" si="104"/>
        <v>1</v>
      </c>
      <c r="AP826" t="s">
        <v>2444</v>
      </c>
      <c r="AQ826" s="21">
        <v>45071.829861111109</v>
      </c>
      <c r="AR826" s="20">
        <v>1</v>
      </c>
      <c r="AS826" s="21">
        <v>45063</v>
      </c>
      <c r="AT826" s="21">
        <f t="shared" si="101"/>
        <v>45063.333333333336</v>
      </c>
      <c r="AU826" s="21">
        <f t="shared" si="106"/>
        <v>45063.375</v>
      </c>
      <c r="AV826" s="21">
        <v>45070.044444444444</v>
      </c>
      <c r="AW826" s="1">
        <f t="shared" si="105"/>
        <v>45063.333333333336</v>
      </c>
      <c r="AX826">
        <v>18.801388888889051</v>
      </c>
      <c r="BA826">
        <f t="shared" si="102"/>
        <v>4.1666666666666664E-2</v>
      </c>
      <c r="BB826">
        <v>1</v>
      </c>
      <c r="BC826">
        <f t="shared" si="103"/>
        <v>10000</v>
      </c>
    </row>
    <row r="827" spans="1:55" x14ac:dyDescent="0.25">
      <c r="A827">
        <v>45272</v>
      </c>
      <c r="B827" t="s">
        <v>35</v>
      </c>
      <c r="C827" t="s">
        <v>36</v>
      </c>
      <c r="E827" t="str">
        <f t="shared" si="99"/>
        <v>RE-</v>
      </c>
      <c r="F827" t="s">
        <v>20</v>
      </c>
      <c r="G827" t="s">
        <v>51</v>
      </c>
      <c r="H827" t="s">
        <v>1223</v>
      </c>
      <c r="I827" t="s">
        <v>39</v>
      </c>
      <c r="J827" t="s">
        <v>179</v>
      </c>
      <c r="K827" s="1">
        <v>45070.045138888891</v>
      </c>
      <c r="L827" t="s">
        <v>41</v>
      </c>
      <c r="N827" s="2">
        <v>45068</v>
      </c>
      <c r="O827" s="2">
        <v>45068</v>
      </c>
      <c r="P827">
        <v>1</v>
      </c>
      <c r="Q827">
        <v>1</v>
      </c>
      <c r="R827">
        <v>1</v>
      </c>
      <c r="S827">
        <v>1</v>
      </c>
      <c r="T827">
        <v>100</v>
      </c>
      <c r="U827" s="1">
        <v>45062.793055555558</v>
      </c>
      <c r="V827" s="1">
        <v>45070.045138888891</v>
      </c>
      <c r="W827" t="s">
        <v>100</v>
      </c>
      <c r="Z827" s="13">
        <f t="shared" si="100"/>
        <v>7.2520833333328483</v>
      </c>
      <c r="AB827" t="s">
        <v>1224</v>
      </c>
      <c r="AC827" t="s">
        <v>765</v>
      </c>
      <c r="AD827" t="s">
        <v>719</v>
      </c>
      <c r="AI827" s="2">
        <v>45062</v>
      </c>
      <c r="AJ827" t="s">
        <v>444</v>
      </c>
      <c r="AK827" t="s">
        <v>46</v>
      </c>
      <c r="AN827" s="24">
        <f t="shared" si="104"/>
        <v>1</v>
      </c>
      <c r="AP827" t="s">
        <v>2444</v>
      </c>
      <c r="AQ827" s="21">
        <v>45071.804861111108</v>
      </c>
      <c r="AR827" s="20">
        <v>1</v>
      </c>
      <c r="AS827" s="21">
        <v>45068</v>
      </c>
      <c r="AT827" s="21">
        <f t="shared" si="101"/>
        <v>45068.333333333336</v>
      </c>
      <c r="AU827" s="21">
        <f t="shared" si="106"/>
        <v>45068.375</v>
      </c>
      <c r="AV827" s="21">
        <v>45070.045138888891</v>
      </c>
      <c r="AW827" s="1">
        <f t="shared" si="105"/>
        <v>45068.333333333336</v>
      </c>
      <c r="AX827">
        <v>18.820138888891961</v>
      </c>
      <c r="BA827">
        <f t="shared" si="102"/>
        <v>4.1666666666666664E-2</v>
      </c>
      <c r="BB827">
        <v>1</v>
      </c>
      <c r="BC827">
        <f t="shared" si="103"/>
        <v>10000</v>
      </c>
    </row>
    <row r="828" spans="1:55" x14ac:dyDescent="0.25">
      <c r="A828">
        <v>44606</v>
      </c>
      <c r="B828" t="s">
        <v>35</v>
      </c>
      <c r="C828" t="s">
        <v>36</v>
      </c>
      <c r="E828" t="str">
        <f t="shared" si="99"/>
        <v>RE-</v>
      </c>
      <c r="F828" t="s">
        <v>20</v>
      </c>
      <c r="G828" t="s">
        <v>37</v>
      </c>
      <c r="H828" t="s">
        <v>1126</v>
      </c>
      <c r="I828" t="s">
        <v>39</v>
      </c>
      <c r="J828" t="s">
        <v>239</v>
      </c>
      <c r="K828" s="1">
        <v>45056.822916666664</v>
      </c>
      <c r="L828" t="s">
        <v>41</v>
      </c>
      <c r="N828" s="2">
        <v>45054</v>
      </c>
      <c r="O828" s="2">
        <v>45054</v>
      </c>
      <c r="P828">
        <v>1</v>
      </c>
      <c r="Q828">
        <v>1</v>
      </c>
      <c r="R828">
        <v>1</v>
      </c>
      <c r="S828">
        <v>1</v>
      </c>
      <c r="T828">
        <v>100</v>
      </c>
      <c r="U828" s="1">
        <v>45049.515277777777</v>
      </c>
      <c r="V828" s="1">
        <v>45056.822916666664</v>
      </c>
      <c r="W828" t="s">
        <v>100</v>
      </c>
      <c r="Z828" s="13">
        <f t="shared" si="100"/>
        <v>7.3076388888875954</v>
      </c>
      <c r="AB828" t="s">
        <v>137</v>
      </c>
      <c r="AC828" t="s">
        <v>54</v>
      </c>
      <c r="AD828" t="s">
        <v>138</v>
      </c>
      <c r="AI828" s="2">
        <v>45049</v>
      </c>
      <c r="AJ828" t="s">
        <v>139</v>
      </c>
      <c r="AK828" t="s">
        <v>46</v>
      </c>
      <c r="AN828" s="24">
        <f t="shared" si="104"/>
        <v>1</v>
      </c>
      <c r="AP828" t="s">
        <v>2444</v>
      </c>
      <c r="AQ828" s="21">
        <v>45071.788194444445</v>
      </c>
      <c r="AR828" s="20">
        <v>1</v>
      </c>
      <c r="AS828" s="21">
        <v>45054</v>
      </c>
      <c r="AT828" s="21">
        <f t="shared" si="101"/>
        <v>45054.333333333336</v>
      </c>
      <c r="AU828" s="21">
        <f t="shared" si="106"/>
        <v>45054.375</v>
      </c>
      <c r="AV828" s="21">
        <v>45056.822916666664</v>
      </c>
      <c r="AW828" s="1">
        <f t="shared" si="105"/>
        <v>45054.333333333336</v>
      </c>
      <c r="AX828">
        <v>18.820833333331393</v>
      </c>
      <c r="BA828">
        <f t="shared" si="102"/>
        <v>4.1666666666666664E-2</v>
      </c>
      <c r="BB828">
        <v>1</v>
      </c>
      <c r="BC828">
        <f t="shared" si="103"/>
        <v>10000</v>
      </c>
    </row>
    <row r="829" spans="1:55" x14ac:dyDescent="0.25">
      <c r="A829">
        <v>41179</v>
      </c>
      <c r="B829" t="s">
        <v>35</v>
      </c>
      <c r="C829" t="s">
        <v>36</v>
      </c>
      <c r="E829" t="str">
        <f t="shared" si="99"/>
        <v>EM-</v>
      </c>
      <c r="F829" t="s">
        <v>20</v>
      </c>
      <c r="G829" t="s">
        <v>37</v>
      </c>
      <c r="H829" t="s">
        <v>428</v>
      </c>
      <c r="I829" t="s">
        <v>39</v>
      </c>
      <c r="J829" t="s">
        <v>396</v>
      </c>
      <c r="K829" s="1">
        <v>44985.78402777778</v>
      </c>
      <c r="L829" t="s">
        <v>41</v>
      </c>
      <c r="N829" s="2">
        <v>44985</v>
      </c>
      <c r="O829" s="2">
        <v>44985</v>
      </c>
      <c r="R829">
        <v>1</v>
      </c>
      <c r="S829">
        <v>1</v>
      </c>
      <c r="T829">
        <v>100</v>
      </c>
      <c r="U829" s="1">
        <v>44978.463888888888</v>
      </c>
      <c r="V829" s="1">
        <v>44985.78402777778</v>
      </c>
      <c r="W829" t="s">
        <v>397</v>
      </c>
      <c r="Z829" s="13">
        <f t="shared" si="100"/>
        <v>7.320138888891961</v>
      </c>
      <c r="AB829" t="s">
        <v>130</v>
      </c>
      <c r="AC829">
        <v>633957</v>
      </c>
      <c r="AD829" t="s">
        <v>127</v>
      </c>
      <c r="AI829" s="2">
        <v>44978</v>
      </c>
      <c r="AJ829" t="s">
        <v>128</v>
      </c>
      <c r="AK829" t="s">
        <v>46</v>
      </c>
      <c r="AN829" s="24">
        <f t="shared" si="104"/>
        <v>1</v>
      </c>
      <c r="AP829" t="s">
        <v>2444</v>
      </c>
      <c r="AQ829" s="21">
        <v>45100.781944444447</v>
      </c>
      <c r="AR829" s="20">
        <v>1</v>
      </c>
      <c r="AS829" s="21">
        <v>44985</v>
      </c>
      <c r="AT829" s="21">
        <f t="shared" si="101"/>
        <v>44985.333333333336</v>
      </c>
      <c r="AU829" s="21">
        <f t="shared" si="106"/>
        <v>44985.375</v>
      </c>
      <c r="AV829" s="21">
        <v>44985.78402777778</v>
      </c>
      <c r="AW829" s="1">
        <f t="shared" si="105"/>
        <v>44985.333333333336</v>
      </c>
      <c r="AX829">
        <v>18.840972222220444</v>
      </c>
      <c r="BA829">
        <f t="shared" si="102"/>
        <v>4.1666666666666664E-2</v>
      </c>
      <c r="BB829">
        <v>1</v>
      </c>
      <c r="BC829">
        <f t="shared" si="103"/>
        <v>10000</v>
      </c>
    </row>
    <row r="830" spans="1:55" x14ac:dyDescent="0.25">
      <c r="A830">
        <v>40679</v>
      </c>
      <c r="B830" t="s">
        <v>35</v>
      </c>
      <c r="C830" t="s">
        <v>36</v>
      </c>
      <c r="E830" t="str">
        <f t="shared" si="99"/>
        <v>EM-</v>
      </c>
      <c r="F830" t="s">
        <v>20</v>
      </c>
      <c r="G830" t="s">
        <v>51</v>
      </c>
      <c r="H830" t="s">
        <v>511</v>
      </c>
      <c r="I830" t="s">
        <v>39</v>
      </c>
      <c r="J830" t="s">
        <v>334</v>
      </c>
      <c r="K830" s="1">
        <v>44972.410416666666</v>
      </c>
      <c r="L830" t="s">
        <v>41</v>
      </c>
      <c r="N830" s="2">
        <v>44964</v>
      </c>
      <c r="O830" s="2">
        <v>44964</v>
      </c>
      <c r="P830">
        <v>1</v>
      </c>
      <c r="Q830">
        <v>1</v>
      </c>
      <c r="R830">
        <v>1</v>
      </c>
      <c r="S830">
        <v>1</v>
      </c>
      <c r="T830">
        <v>100</v>
      </c>
      <c r="U830" s="1">
        <v>44964.612500000003</v>
      </c>
      <c r="V830" s="1">
        <v>44972.410416666666</v>
      </c>
      <c r="W830" t="s">
        <v>334</v>
      </c>
      <c r="Z830" s="13">
        <f t="shared" si="100"/>
        <v>7.7979166666627862</v>
      </c>
      <c r="AB830" t="s">
        <v>133</v>
      </c>
      <c r="AC830">
        <v>633497</v>
      </c>
      <c r="AD830" t="s">
        <v>435</v>
      </c>
      <c r="AI830" s="2">
        <v>44964</v>
      </c>
      <c r="AJ830" t="s">
        <v>135</v>
      </c>
      <c r="AK830" t="s">
        <v>46</v>
      </c>
      <c r="AN830" s="24">
        <f t="shared" si="104"/>
        <v>1</v>
      </c>
      <c r="AP830" t="s">
        <v>2444</v>
      </c>
      <c r="AQ830" s="21">
        <v>45126.65347222222</v>
      </c>
      <c r="AR830" s="20">
        <v>1</v>
      </c>
      <c r="AS830" s="21">
        <v>44964</v>
      </c>
      <c r="AT830" s="21">
        <f t="shared" si="101"/>
        <v>44964.333333333336</v>
      </c>
      <c r="AU830" s="21">
        <f t="shared" si="106"/>
        <v>44964.375</v>
      </c>
      <c r="AV830" s="21">
        <v>44972.410416666666</v>
      </c>
      <c r="AW830" s="1">
        <f t="shared" si="105"/>
        <v>44964.333333333336</v>
      </c>
      <c r="AX830">
        <v>18.877083333332848</v>
      </c>
      <c r="BA830">
        <f t="shared" si="102"/>
        <v>4.1666666666666664E-2</v>
      </c>
      <c r="BB830">
        <v>1</v>
      </c>
      <c r="BC830">
        <f t="shared" si="103"/>
        <v>10000</v>
      </c>
    </row>
    <row r="831" spans="1:55" x14ac:dyDescent="0.25">
      <c r="A831">
        <v>49580</v>
      </c>
      <c r="B831" t="s">
        <v>35</v>
      </c>
      <c r="C831" t="s">
        <v>36</v>
      </c>
      <c r="E831" t="str">
        <f t="shared" si="99"/>
        <v>RE-</v>
      </c>
      <c r="F831" t="s">
        <v>20</v>
      </c>
      <c r="G831" t="s">
        <v>37</v>
      </c>
      <c r="H831" t="s">
        <v>1876</v>
      </c>
      <c r="I831" t="s">
        <v>39</v>
      </c>
      <c r="J831" t="s">
        <v>100</v>
      </c>
      <c r="K831" s="1">
        <v>45155.368055555555</v>
      </c>
      <c r="L831" t="s">
        <v>41</v>
      </c>
      <c r="N831" s="2">
        <v>45147</v>
      </c>
      <c r="O831" s="2">
        <v>45148</v>
      </c>
      <c r="R831">
        <v>1</v>
      </c>
      <c r="S831">
        <v>1</v>
      </c>
      <c r="T831">
        <v>100</v>
      </c>
      <c r="U831" s="1">
        <v>45147.481249999997</v>
      </c>
      <c r="V831" s="1">
        <v>45155.368055555555</v>
      </c>
      <c r="W831" t="s">
        <v>239</v>
      </c>
      <c r="Z831" s="13">
        <f t="shared" si="100"/>
        <v>7.8868055555576575</v>
      </c>
      <c r="AB831" t="s">
        <v>967</v>
      </c>
      <c r="AC831">
        <v>633493</v>
      </c>
      <c r="AD831" t="s">
        <v>198</v>
      </c>
      <c r="AI831" s="2">
        <v>45147</v>
      </c>
      <c r="AJ831" t="s">
        <v>198</v>
      </c>
      <c r="AK831" t="s">
        <v>46</v>
      </c>
      <c r="AN831" s="24">
        <f t="shared" si="104"/>
        <v>1</v>
      </c>
      <c r="AP831" t="s">
        <v>2444</v>
      </c>
      <c r="AQ831" s="21">
        <v>45126.666666666664</v>
      </c>
      <c r="AR831" s="20">
        <v>1</v>
      </c>
      <c r="AS831" s="21">
        <v>45147</v>
      </c>
      <c r="AT831" s="21">
        <f t="shared" si="101"/>
        <v>45147.333333333336</v>
      </c>
      <c r="AU831" s="21">
        <f t="shared" si="106"/>
        <v>45147.375</v>
      </c>
      <c r="AV831" s="21">
        <v>45155.368055555555</v>
      </c>
      <c r="AW831" s="1">
        <f t="shared" si="105"/>
        <v>45147.333333333336</v>
      </c>
      <c r="AX831">
        <v>18.89236111111677</v>
      </c>
      <c r="BA831">
        <f t="shared" si="102"/>
        <v>4.1666666666666664E-2</v>
      </c>
      <c r="BB831">
        <v>1</v>
      </c>
      <c r="BC831">
        <f t="shared" si="103"/>
        <v>10000</v>
      </c>
    </row>
    <row r="832" spans="1:55" x14ac:dyDescent="0.25">
      <c r="A832">
        <v>45978</v>
      </c>
      <c r="B832" t="s">
        <v>35</v>
      </c>
      <c r="C832" t="s">
        <v>36</v>
      </c>
      <c r="E832" t="str">
        <f t="shared" si="99"/>
        <v>EI-</v>
      </c>
      <c r="F832" t="s">
        <v>298</v>
      </c>
      <c r="G832" t="s">
        <v>37</v>
      </c>
      <c r="H832" t="s">
        <v>1354</v>
      </c>
      <c r="I832" t="s">
        <v>39</v>
      </c>
      <c r="J832" t="s">
        <v>159</v>
      </c>
      <c r="K832" s="1">
        <v>45084.590277777781</v>
      </c>
      <c r="L832" t="s">
        <v>41</v>
      </c>
      <c r="N832" s="2">
        <v>45076</v>
      </c>
      <c r="O832" s="2">
        <v>45076</v>
      </c>
      <c r="P832">
        <v>1</v>
      </c>
      <c r="Q832">
        <v>1</v>
      </c>
      <c r="R832">
        <v>1</v>
      </c>
      <c r="S832">
        <v>1</v>
      </c>
      <c r="T832">
        <v>100</v>
      </c>
      <c r="U832" s="1">
        <v>45076.650694444441</v>
      </c>
      <c r="V832" s="1">
        <v>45084.590277777781</v>
      </c>
      <c r="W832" t="s">
        <v>159</v>
      </c>
      <c r="Z832" s="13">
        <f t="shared" si="100"/>
        <v>7.9395833333401242</v>
      </c>
      <c r="AB832" t="s">
        <v>1159</v>
      </c>
      <c r="AC832">
        <v>633375</v>
      </c>
      <c r="AD832" t="s">
        <v>1352</v>
      </c>
      <c r="AF832" t="s">
        <v>92</v>
      </c>
      <c r="AI832" s="2">
        <v>45076</v>
      </c>
      <c r="AJ832" t="s">
        <v>1160</v>
      </c>
      <c r="AK832" t="s">
        <v>46</v>
      </c>
      <c r="AN832" s="24">
        <f t="shared" si="104"/>
        <v>1</v>
      </c>
      <c r="AP832" t="s">
        <v>2444</v>
      </c>
      <c r="AQ832" s="21">
        <v>45135.511805555558</v>
      </c>
      <c r="AR832" s="20">
        <v>1</v>
      </c>
      <c r="AS832" s="21">
        <v>45076</v>
      </c>
      <c r="AT832" s="21">
        <f t="shared" si="101"/>
        <v>45076.333333333336</v>
      </c>
      <c r="AU832" s="21">
        <f t="shared" si="106"/>
        <v>45076.375</v>
      </c>
      <c r="AV832" s="21">
        <v>45084.590277777781</v>
      </c>
      <c r="AW832" s="1">
        <f t="shared" si="105"/>
        <v>45076.333333333336</v>
      </c>
      <c r="AX832">
        <v>18.920833333329938</v>
      </c>
      <c r="BA832">
        <f t="shared" si="102"/>
        <v>4.1666666666666664E-2</v>
      </c>
      <c r="BB832">
        <v>1</v>
      </c>
      <c r="BC832">
        <f t="shared" si="103"/>
        <v>10000</v>
      </c>
    </row>
    <row r="833" spans="1:55" x14ac:dyDescent="0.25">
      <c r="A833">
        <v>51838</v>
      </c>
      <c r="B833" t="s">
        <v>35</v>
      </c>
      <c r="C833" t="s">
        <v>36</v>
      </c>
      <c r="E833" t="str">
        <f t="shared" si="99"/>
        <v>RE-</v>
      </c>
      <c r="F833" t="s">
        <v>20</v>
      </c>
      <c r="G833" t="s">
        <v>51</v>
      </c>
      <c r="H833" t="s">
        <v>1612</v>
      </c>
      <c r="I833" t="s">
        <v>39</v>
      </c>
      <c r="J833" t="s">
        <v>239</v>
      </c>
      <c r="K833" s="1">
        <v>45197.460416666669</v>
      </c>
      <c r="L833" t="s">
        <v>41</v>
      </c>
      <c r="N833" s="2">
        <v>45191</v>
      </c>
      <c r="O833" s="2">
        <v>45191</v>
      </c>
      <c r="R833">
        <v>1</v>
      </c>
      <c r="S833">
        <v>1</v>
      </c>
      <c r="T833">
        <v>100</v>
      </c>
      <c r="U833" s="1">
        <v>45189.501388888886</v>
      </c>
      <c r="V833" s="1">
        <v>45197.460416666669</v>
      </c>
      <c r="W833" t="s">
        <v>239</v>
      </c>
      <c r="Z833" s="13">
        <f t="shared" si="100"/>
        <v>7.9590277777824667</v>
      </c>
      <c r="AB833" t="s">
        <v>1194</v>
      </c>
      <c r="AC833">
        <v>633992</v>
      </c>
      <c r="AD833" t="s">
        <v>427</v>
      </c>
      <c r="AI833" s="2">
        <v>45189</v>
      </c>
      <c r="AJ833" t="s">
        <v>375</v>
      </c>
      <c r="AK833" t="s">
        <v>46</v>
      </c>
      <c r="AN833" s="24">
        <f t="shared" si="104"/>
        <v>1</v>
      </c>
      <c r="AP833" t="s">
        <v>2441</v>
      </c>
      <c r="AQ833" s="21">
        <v>44937.428472222222</v>
      </c>
      <c r="AR833" s="20">
        <v>1</v>
      </c>
      <c r="AS833" s="21">
        <v>45191</v>
      </c>
      <c r="AT833" s="21">
        <f t="shared" si="101"/>
        <v>45191.333333333336</v>
      </c>
      <c r="AU833" s="21">
        <f t="shared" si="106"/>
        <v>45191.375</v>
      </c>
      <c r="AV833" s="21">
        <v>45197.460416666669</v>
      </c>
      <c r="AW833" s="1">
        <f t="shared" si="105"/>
        <v>45191.333333333336</v>
      </c>
      <c r="AX833">
        <v>18.92500000000291</v>
      </c>
      <c r="BA833">
        <f t="shared" si="102"/>
        <v>4.1666666666666664E-2</v>
      </c>
      <c r="BB833">
        <v>1</v>
      </c>
      <c r="BC833">
        <f t="shared" si="103"/>
        <v>10000</v>
      </c>
    </row>
    <row r="834" spans="1:55" x14ac:dyDescent="0.25">
      <c r="A834">
        <v>47176</v>
      </c>
      <c r="B834" t="s">
        <v>35</v>
      </c>
      <c r="C834" t="s">
        <v>36</v>
      </c>
      <c r="E834" t="str">
        <f t="shared" ref="E834:E897" si="107">MID(H834,3,3)</f>
        <v>EI-</v>
      </c>
      <c r="F834" t="s">
        <v>20</v>
      </c>
      <c r="G834" t="s">
        <v>47</v>
      </c>
      <c r="H834" t="s">
        <v>1595</v>
      </c>
      <c r="I834" t="s">
        <v>39</v>
      </c>
      <c r="J834" t="s">
        <v>50</v>
      </c>
      <c r="K834" s="1">
        <v>45112.540277777778</v>
      </c>
      <c r="L834" t="s">
        <v>41</v>
      </c>
      <c r="N834" s="2">
        <v>45105</v>
      </c>
      <c r="O834" s="2">
        <v>45105</v>
      </c>
      <c r="P834">
        <v>1</v>
      </c>
      <c r="Q834">
        <v>1</v>
      </c>
      <c r="R834">
        <v>1</v>
      </c>
      <c r="S834">
        <v>1</v>
      </c>
      <c r="T834">
        <v>100</v>
      </c>
      <c r="U834" s="1">
        <v>45104.577777777777</v>
      </c>
      <c r="V834" s="1">
        <v>45112.540277777778</v>
      </c>
      <c r="W834" t="s">
        <v>50</v>
      </c>
      <c r="Z834" s="13">
        <f t="shared" ref="Z834:Z897" si="108">IF(V834&gt;0,(V834-U834),0)</f>
        <v>7.9625000000014552</v>
      </c>
      <c r="AB834" t="s">
        <v>748</v>
      </c>
      <c r="AC834" t="s">
        <v>54</v>
      </c>
      <c r="AD834" t="s">
        <v>43</v>
      </c>
      <c r="AF834" t="s">
        <v>40</v>
      </c>
      <c r="AI834" s="2">
        <v>45104</v>
      </c>
      <c r="AJ834" t="s">
        <v>43</v>
      </c>
      <c r="AK834" t="s">
        <v>46</v>
      </c>
      <c r="AN834" s="24">
        <f t="shared" si="104"/>
        <v>1</v>
      </c>
      <c r="AP834" t="s">
        <v>2441</v>
      </c>
      <c r="AQ834" s="21">
        <v>45001.445833333331</v>
      </c>
      <c r="AR834" s="20">
        <v>1</v>
      </c>
      <c r="AS834" s="21">
        <v>45105</v>
      </c>
      <c r="AT834" s="21">
        <f t="shared" ref="AT834:AT897" si="109">IF(AS834&gt;0,SUM(AS834+8/24)," ")</f>
        <v>45105.333333333336</v>
      </c>
      <c r="AU834" s="21">
        <f t="shared" si="106"/>
        <v>45105.375</v>
      </c>
      <c r="AV834" s="21">
        <v>45112.540277777778</v>
      </c>
      <c r="AW834" s="1">
        <f t="shared" si="105"/>
        <v>45105.333333333336</v>
      </c>
      <c r="AX834">
        <v>18.947916666671517</v>
      </c>
      <c r="BA834">
        <f t="shared" ref="BA834:BA897" si="110">TEXT(BC834,"00"":""00"":""00")*1</f>
        <v>4.1666666666666664E-2</v>
      </c>
      <c r="BB834">
        <v>1</v>
      </c>
      <c r="BC834">
        <f t="shared" ref="BC834:BC897" si="111">BB834*10000</f>
        <v>10000</v>
      </c>
    </row>
    <row r="835" spans="1:55" x14ac:dyDescent="0.25">
      <c r="A835">
        <v>55493</v>
      </c>
      <c r="B835" t="s">
        <v>35</v>
      </c>
      <c r="C835" t="s">
        <v>36</v>
      </c>
      <c r="E835" t="str">
        <f t="shared" si="107"/>
        <v>RE-</v>
      </c>
      <c r="F835" t="s">
        <v>20</v>
      </c>
      <c r="G835" t="s">
        <v>37</v>
      </c>
      <c r="H835" t="s">
        <v>2316</v>
      </c>
      <c r="I835" t="s">
        <v>39</v>
      </c>
      <c r="J835" t="s">
        <v>239</v>
      </c>
      <c r="K835" s="1">
        <v>45272.688888888886</v>
      </c>
      <c r="L835" t="s">
        <v>41</v>
      </c>
      <c r="N835" s="2">
        <v>45272</v>
      </c>
      <c r="O835" s="2">
        <v>45272</v>
      </c>
      <c r="R835">
        <v>1</v>
      </c>
      <c r="S835">
        <v>1</v>
      </c>
      <c r="T835">
        <v>100</v>
      </c>
      <c r="U835" s="1">
        <v>45264.722222222219</v>
      </c>
      <c r="V835" s="1">
        <v>45272.688888888886</v>
      </c>
      <c r="W835" t="s">
        <v>239</v>
      </c>
      <c r="Z835" s="13">
        <f t="shared" si="108"/>
        <v>7.9666666666671517</v>
      </c>
      <c r="AB835" t="s">
        <v>2317</v>
      </c>
      <c r="AC835" t="s">
        <v>2318</v>
      </c>
      <c r="AD835" t="s">
        <v>358</v>
      </c>
      <c r="AI835" s="2">
        <v>45264</v>
      </c>
      <c r="AJ835" t="s">
        <v>360</v>
      </c>
      <c r="AK835" t="s">
        <v>46</v>
      </c>
      <c r="AN835" s="24">
        <f t="shared" ref="AN835:AN898" si="112">IF((AV835-AU835)&lt;0," ", 1)</f>
        <v>1</v>
      </c>
      <c r="AP835" t="s">
        <v>2441</v>
      </c>
      <c r="AQ835" s="21">
        <v>45107.586805555555</v>
      </c>
      <c r="AR835" s="20">
        <v>1</v>
      </c>
      <c r="AS835" s="21">
        <v>45272</v>
      </c>
      <c r="AT835" s="21">
        <f t="shared" si="109"/>
        <v>45272.333333333336</v>
      </c>
      <c r="AU835" s="21">
        <f t="shared" si="106"/>
        <v>45272.375</v>
      </c>
      <c r="AV835" s="21">
        <v>45272.688888888886</v>
      </c>
      <c r="AW835" s="1">
        <f t="shared" si="105"/>
        <v>45272.333333333336</v>
      </c>
      <c r="AX835">
        <v>18.990972222221899</v>
      </c>
      <c r="BA835">
        <f t="shared" si="110"/>
        <v>4.1666666666666664E-2</v>
      </c>
      <c r="BB835">
        <v>1</v>
      </c>
      <c r="BC835">
        <f t="shared" si="111"/>
        <v>10000</v>
      </c>
    </row>
    <row r="836" spans="1:55" x14ac:dyDescent="0.25">
      <c r="A836">
        <v>50342</v>
      </c>
      <c r="B836" t="s">
        <v>35</v>
      </c>
      <c r="C836" t="s">
        <v>36</v>
      </c>
      <c r="E836" t="str">
        <f t="shared" si="107"/>
        <v>RE-</v>
      </c>
      <c r="F836" t="s">
        <v>20</v>
      </c>
      <c r="G836" t="s">
        <v>37</v>
      </c>
      <c r="H836" t="s">
        <v>1963</v>
      </c>
      <c r="I836" t="s">
        <v>39</v>
      </c>
      <c r="J836" t="s">
        <v>239</v>
      </c>
      <c r="K836" s="1">
        <v>45169.313194444447</v>
      </c>
      <c r="L836" t="s">
        <v>41</v>
      </c>
      <c r="N836" s="2">
        <v>45168</v>
      </c>
      <c r="O836" s="2">
        <v>45168</v>
      </c>
      <c r="R836">
        <v>1</v>
      </c>
      <c r="S836">
        <v>1</v>
      </c>
      <c r="T836">
        <v>100</v>
      </c>
      <c r="U836" s="1">
        <v>45160.601388888892</v>
      </c>
      <c r="V836" s="1">
        <v>45168.601388888892</v>
      </c>
      <c r="W836" t="s">
        <v>100</v>
      </c>
      <c r="Z836" s="13">
        <f t="shared" si="108"/>
        <v>8</v>
      </c>
      <c r="AB836" t="s">
        <v>1435</v>
      </c>
      <c r="AC836">
        <v>633815</v>
      </c>
      <c r="AD836" t="s">
        <v>1861</v>
      </c>
      <c r="AF836" t="s">
        <v>185</v>
      </c>
      <c r="AI836" s="2">
        <v>45160</v>
      </c>
      <c r="AJ836" t="s">
        <v>81</v>
      </c>
      <c r="AK836" t="s">
        <v>46</v>
      </c>
      <c r="AN836" s="24">
        <f t="shared" si="112"/>
        <v>1</v>
      </c>
      <c r="AP836" t="s">
        <v>2444</v>
      </c>
      <c r="AQ836" s="21">
        <v>45071.554861111108</v>
      </c>
      <c r="AR836" s="20">
        <v>1</v>
      </c>
      <c r="AS836" s="21">
        <v>45168</v>
      </c>
      <c r="AT836" s="21">
        <f t="shared" si="109"/>
        <v>45168.333333333336</v>
      </c>
      <c r="AU836" s="21">
        <f t="shared" si="106"/>
        <v>45168.375</v>
      </c>
      <c r="AV836" s="21">
        <v>45168.601388888892</v>
      </c>
      <c r="AW836" s="1">
        <f t="shared" si="105"/>
        <v>45168.333333333336</v>
      </c>
      <c r="AX836">
        <v>18.995833333334303</v>
      </c>
      <c r="BA836">
        <f t="shared" si="110"/>
        <v>4.1666666666666664E-2</v>
      </c>
      <c r="BB836">
        <v>1</v>
      </c>
      <c r="BC836">
        <f t="shared" si="111"/>
        <v>10000</v>
      </c>
    </row>
    <row r="837" spans="1:55" x14ac:dyDescent="0.25">
      <c r="A837">
        <v>41136</v>
      </c>
      <c r="B837" t="s">
        <v>35</v>
      </c>
      <c r="C837" t="s">
        <v>36</v>
      </c>
      <c r="E837" t="str">
        <f t="shared" si="107"/>
        <v>EM-</v>
      </c>
      <c r="F837" t="s">
        <v>20</v>
      </c>
      <c r="G837" t="s">
        <v>37</v>
      </c>
      <c r="H837" t="s">
        <v>429</v>
      </c>
      <c r="I837" t="s">
        <v>39</v>
      </c>
      <c r="J837" t="s">
        <v>396</v>
      </c>
      <c r="K837" s="1">
        <v>44985.513888888891</v>
      </c>
      <c r="L837" t="s">
        <v>41</v>
      </c>
      <c r="N837" s="2">
        <v>44985</v>
      </c>
      <c r="O837" s="2">
        <v>44985</v>
      </c>
      <c r="R837">
        <v>1</v>
      </c>
      <c r="S837">
        <v>1</v>
      </c>
      <c r="T837">
        <v>100</v>
      </c>
      <c r="U837" s="1">
        <v>44977.511805555558</v>
      </c>
      <c r="V837" s="1">
        <v>44985.513888888891</v>
      </c>
      <c r="W837" t="s">
        <v>397</v>
      </c>
      <c r="Z837" s="13">
        <f t="shared" si="108"/>
        <v>8.0020833333328483</v>
      </c>
      <c r="AB837" t="s">
        <v>153</v>
      </c>
      <c r="AC837">
        <v>633563</v>
      </c>
      <c r="AD837" t="s">
        <v>154</v>
      </c>
      <c r="AI837" s="2">
        <v>44977</v>
      </c>
      <c r="AJ837" t="s">
        <v>154</v>
      </c>
      <c r="AK837" t="s">
        <v>46</v>
      </c>
      <c r="AN837" s="24">
        <f t="shared" si="112"/>
        <v>1</v>
      </c>
      <c r="AP837" t="s">
        <v>2444</v>
      </c>
      <c r="AQ837" s="21">
        <v>45126.556250000001</v>
      </c>
      <c r="AR837" s="20">
        <v>1</v>
      </c>
      <c r="AS837" s="21">
        <v>44985</v>
      </c>
      <c r="AT837" s="21">
        <f t="shared" si="109"/>
        <v>44985.333333333336</v>
      </c>
      <c r="AU837" s="21">
        <f t="shared" si="106"/>
        <v>44985.375</v>
      </c>
      <c r="AV837" s="21">
        <v>44985.513888888891</v>
      </c>
      <c r="AW837" s="1">
        <f t="shared" si="105"/>
        <v>44985.333333333336</v>
      </c>
      <c r="AX837">
        <v>18.998611111106584</v>
      </c>
      <c r="BA837">
        <f t="shared" si="110"/>
        <v>4.1666666666666664E-2</v>
      </c>
      <c r="BB837">
        <v>1</v>
      </c>
      <c r="BC837">
        <f t="shared" si="111"/>
        <v>10000</v>
      </c>
    </row>
    <row r="838" spans="1:55" x14ac:dyDescent="0.25">
      <c r="A838">
        <v>44210</v>
      </c>
      <c r="B838" t="s">
        <v>35</v>
      </c>
      <c r="C838" t="s">
        <v>36</v>
      </c>
      <c r="E838" t="str">
        <f t="shared" si="107"/>
        <v>GC-</v>
      </c>
      <c r="F838" t="s">
        <v>20</v>
      </c>
      <c r="G838" t="s">
        <v>37</v>
      </c>
      <c r="H838" t="s">
        <v>1090</v>
      </c>
      <c r="I838" t="s">
        <v>39</v>
      </c>
      <c r="J838" t="s">
        <v>706</v>
      </c>
      <c r="K838" s="1">
        <v>45049.412499999999</v>
      </c>
      <c r="L838" t="s">
        <v>41</v>
      </c>
      <c r="N838" s="2">
        <v>45049</v>
      </c>
      <c r="O838" s="2">
        <v>45049</v>
      </c>
      <c r="P838">
        <v>1</v>
      </c>
      <c r="Q838">
        <v>1</v>
      </c>
      <c r="R838">
        <v>1</v>
      </c>
      <c r="S838">
        <v>1</v>
      </c>
      <c r="T838">
        <v>100</v>
      </c>
      <c r="U838" s="1">
        <v>45041.367361111108</v>
      </c>
      <c r="V838" s="1">
        <v>45049.412499999999</v>
      </c>
      <c r="W838" t="s">
        <v>706</v>
      </c>
      <c r="Z838" s="13">
        <f t="shared" si="108"/>
        <v>8.0451388888905058</v>
      </c>
      <c r="AB838" t="s">
        <v>349</v>
      </c>
      <c r="AC838" t="s">
        <v>54</v>
      </c>
      <c r="AD838" t="s">
        <v>599</v>
      </c>
      <c r="AI838" s="2">
        <v>45041</v>
      </c>
      <c r="AJ838" t="s">
        <v>290</v>
      </c>
      <c r="AK838" t="s">
        <v>46</v>
      </c>
      <c r="AN838" s="24">
        <f t="shared" si="112"/>
        <v>1</v>
      </c>
      <c r="AP838" t="s">
        <v>2444</v>
      </c>
      <c r="AQ838" s="21">
        <v>45071.542361111111</v>
      </c>
      <c r="AR838" s="20">
        <v>1</v>
      </c>
      <c r="AS838" s="21">
        <v>45049</v>
      </c>
      <c r="AT838" s="21">
        <f t="shared" si="109"/>
        <v>45049.333333333336</v>
      </c>
      <c r="AU838" s="21">
        <f t="shared" si="106"/>
        <v>45049.375</v>
      </c>
      <c r="AV838" s="21">
        <v>45049.412499999999</v>
      </c>
      <c r="AW838" s="1">
        <f t="shared" si="105"/>
        <v>45049.333333333336</v>
      </c>
      <c r="AX838">
        <v>19.003472222218988</v>
      </c>
      <c r="BA838">
        <f t="shared" si="110"/>
        <v>4.1666666666666664E-2</v>
      </c>
      <c r="BB838">
        <v>1</v>
      </c>
      <c r="BC838">
        <f t="shared" si="111"/>
        <v>10000</v>
      </c>
    </row>
    <row r="839" spans="1:55" x14ac:dyDescent="0.25">
      <c r="A839">
        <v>52326</v>
      </c>
      <c r="B839" t="s">
        <v>35</v>
      </c>
      <c r="C839" t="s">
        <v>36</v>
      </c>
      <c r="E839" t="str">
        <f t="shared" si="107"/>
        <v>RE-</v>
      </c>
      <c r="F839" t="s">
        <v>20</v>
      </c>
      <c r="G839" t="s">
        <v>37</v>
      </c>
      <c r="H839" t="s">
        <v>2152</v>
      </c>
      <c r="I839" t="s">
        <v>39</v>
      </c>
      <c r="J839" t="s">
        <v>239</v>
      </c>
      <c r="K839" s="1">
        <v>45205.618055555555</v>
      </c>
      <c r="L839" t="s">
        <v>41</v>
      </c>
      <c r="N839" s="2">
        <v>45205</v>
      </c>
      <c r="O839" s="2">
        <v>45205</v>
      </c>
      <c r="R839">
        <v>1</v>
      </c>
      <c r="S839">
        <v>1</v>
      </c>
      <c r="T839">
        <v>100</v>
      </c>
      <c r="U839" s="1">
        <v>45197.519444444442</v>
      </c>
      <c r="V839" s="1">
        <v>45205.618055555555</v>
      </c>
      <c r="W839" t="s">
        <v>239</v>
      </c>
      <c r="Z839" s="13">
        <f t="shared" si="108"/>
        <v>8.0986111111124046</v>
      </c>
      <c r="AB839" t="s">
        <v>75</v>
      </c>
      <c r="AC839">
        <v>633520</v>
      </c>
      <c r="AD839" t="s">
        <v>2153</v>
      </c>
      <c r="AI839" s="2">
        <v>45197</v>
      </c>
      <c r="AJ839" t="s">
        <v>77</v>
      </c>
      <c r="AK839" t="s">
        <v>46</v>
      </c>
      <c r="AN839" s="24">
        <f t="shared" si="112"/>
        <v>1</v>
      </c>
      <c r="AP839" t="s">
        <v>2444</v>
      </c>
      <c r="AQ839" s="21">
        <v>45127.44027777778</v>
      </c>
      <c r="AR839" s="20">
        <v>1</v>
      </c>
      <c r="AS839" s="21">
        <v>45205</v>
      </c>
      <c r="AT839" s="21">
        <f t="shared" si="109"/>
        <v>45205.333333333336</v>
      </c>
      <c r="AU839" s="21">
        <f t="shared" si="106"/>
        <v>45205.375</v>
      </c>
      <c r="AV839" s="21">
        <v>45205.618055555555</v>
      </c>
      <c r="AW839" s="1">
        <f t="shared" si="105"/>
        <v>45205.333333333336</v>
      </c>
      <c r="AX839">
        <v>19.020833333328483</v>
      </c>
      <c r="BA839">
        <f t="shared" si="110"/>
        <v>4.1666666666666664E-2</v>
      </c>
      <c r="BB839">
        <v>1</v>
      </c>
      <c r="BC839">
        <f t="shared" si="111"/>
        <v>10000</v>
      </c>
    </row>
    <row r="840" spans="1:55" x14ac:dyDescent="0.25">
      <c r="A840">
        <v>43346</v>
      </c>
      <c r="B840" t="s">
        <v>35</v>
      </c>
      <c r="C840" t="s">
        <v>36</v>
      </c>
      <c r="E840" t="str">
        <f t="shared" si="107"/>
        <v>RE-</v>
      </c>
      <c r="F840" t="s">
        <v>20</v>
      </c>
      <c r="G840" t="s">
        <v>37</v>
      </c>
      <c r="H840" t="s">
        <v>1401</v>
      </c>
      <c r="I840" t="s">
        <v>39</v>
      </c>
      <c r="J840" t="s">
        <v>179</v>
      </c>
      <c r="K840" s="1">
        <v>45030.938888888886</v>
      </c>
      <c r="L840" t="s">
        <v>41</v>
      </c>
      <c r="N840" s="2">
        <v>44997</v>
      </c>
      <c r="O840" s="2">
        <v>44997</v>
      </c>
      <c r="P840">
        <v>1</v>
      </c>
      <c r="Q840">
        <v>1</v>
      </c>
      <c r="R840">
        <v>1</v>
      </c>
      <c r="S840">
        <v>1</v>
      </c>
      <c r="T840">
        <v>100</v>
      </c>
      <c r="U840" s="1">
        <v>45022.699305555558</v>
      </c>
      <c r="V840" s="1">
        <v>45030.938888888886</v>
      </c>
      <c r="W840" t="s">
        <v>100</v>
      </c>
      <c r="Z840" s="13">
        <f t="shared" si="108"/>
        <v>8.2395833333284827</v>
      </c>
      <c r="AB840" t="s">
        <v>366</v>
      </c>
      <c r="AC840">
        <v>633670</v>
      </c>
      <c r="AD840" t="s">
        <v>367</v>
      </c>
      <c r="AI840" s="2">
        <v>45022</v>
      </c>
      <c r="AJ840" t="s">
        <v>81</v>
      </c>
      <c r="AK840" t="s">
        <v>46</v>
      </c>
      <c r="AN840" s="24">
        <f t="shared" si="112"/>
        <v>1</v>
      </c>
      <c r="AP840" t="s">
        <v>2441</v>
      </c>
      <c r="AQ840" s="21">
        <v>45028.481944444444</v>
      </c>
      <c r="AR840" s="20">
        <v>1</v>
      </c>
      <c r="AS840" s="21">
        <v>44997</v>
      </c>
      <c r="AT840" s="21">
        <f t="shared" si="109"/>
        <v>44997.333333333336</v>
      </c>
      <c r="AU840" s="21">
        <f t="shared" si="106"/>
        <v>44997.375</v>
      </c>
      <c r="AV840" s="21">
        <v>45030.938888888886</v>
      </c>
      <c r="AW840" s="1">
        <f t="shared" si="105"/>
        <v>44997.333333333336</v>
      </c>
      <c r="AX840">
        <v>19.125694444446708</v>
      </c>
      <c r="BA840">
        <f t="shared" si="110"/>
        <v>4.1666666666666664E-2</v>
      </c>
      <c r="BB840">
        <v>1</v>
      </c>
      <c r="BC840">
        <f t="shared" si="111"/>
        <v>10000</v>
      </c>
    </row>
    <row r="841" spans="1:55" x14ac:dyDescent="0.25">
      <c r="A841">
        <v>40396</v>
      </c>
      <c r="B841" t="s">
        <v>35</v>
      </c>
      <c r="C841" t="s">
        <v>36</v>
      </c>
      <c r="E841" t="str">
        <f t="shared" si="107"/>
        <v>EI-</v>
      </c>
      <c r="F841" t="s">
        <v>20</v>
      </c>
      <c r="G841" t="s">
        <v>37</v>
      </c>
      <c r="H841" t="s">
        <v>752</v>
      </c>
      <c r="I841" t="s">
        <v>39</v>
      </c>
      <c r="J841" t="s">
        <v>50</v>
      </c>
      <c r="K841" s="1">
        <v>44965.688888888886</v>
      </c>
      <c r="L841" t="s">
        <v>41</v>
      </c>
      <c r="N841" s="2">
        <v>44957</v>
      </c>
      <c r="O841" s="2">
        <v>44957</v>
      </c>
      <c r="P841">
        <v>1</v>
      </c>
      <c r="Q841">
        <v>1</v>
      </c>
      <c r="R841">
        <v>1</v>
      </c>
      <c r="S841">
        <v>1</v>
      </c>
      <c r="T841">
        <v>100</v>
      </c>
      <c r="U841" s="1">
        <v>44957.444444444445</v>
      </c>
      <c r="V841" s="1">
        <v>44965.688888888886</v>
      </c>
      <c r="W841" t="s">
        <v>50</v>
      </c>
      <c r="Z841" s="13">
        <f t="shared" si="108"/>
        <v>8.2444444444408873</v>
      </c>
      <c r="AB841" t="s">
        <v>265</v>
      </c>
      <c r="AC841">
        <v>633459</v>
      </c>
      <c r="AD841" t="s">
        <v>43</v>
      </c>
      <c r="AF841" t="s">
        <v>50</v>
      </c>
      <c r="AI841" s="2">
        <v>44957</v>
      </c>
      <c r="AJ841" t="s">
        <v>43</v>
      </c>
      <c r="AK841" t="s">
        <v>46</v>
      </c>
      <c r="AN841" s="24">
        <f t="shared" si="112"/>
        <v>1</v>
      </c>
      <c r="AP841" t="s">
        <v>2443</v>
      </c>
      <c r="AQ841" s="21">
        <v>45035.506944444445</v>
      </c>
      <c r="AR841" s="20">
        <v>1</v>
      </c>
      <c r="AS841" s="21">
        <v>44957</v>
      </c>
      <c r="AT841" s="21">
        <f t="shared" si="109"/>
        <v>44957.333333333336</v>
      </c>
      <c r="AU841" s="21">
        <f t="shared" si="106"/>
        <v>44957.375</v>
      </c>
      <c r="AV841" s="21">
        <v>44965.688888888886</v>
      </c>
      <c r="AW841" s="1">
        <f t="shared" si="105"/>
        <v>44957.333333333336</v>
      </c>
      <c r="AX841">
        <v>19.129166666665697</v>
      </c>
      <c r="BA841">
        <f t="shared" si="110"/>
        <v>4.1666666666666664E-2</v>
      </c>
      <c r="BB841">
        <v>1</v>
      </c>
      <c r="BC841">
        <f t="shared" si="111"/>
        <v>10000</v>
      </c>
    </row>
    <row r="842" spans="1:55" x14ac:dyDescent="0.25">
      <c r="A842">
        <v>40687</v>
      </c>
      <c r="B842" t="s">
        <v>35</v>
      </c>
      <c r="C842" t="s">
        <v>36</v>
      </c>
      <c r="E842" t="str">
        <f t="shared" si="107"/>
        <v>EM-</v>
      </c>
      <c r="F842" t="s">
        <v>20</v>
      </c>
      <c r="G842" t="s">
        <v>51</v>
      </c>
      <c r="H842" t="s">
        <v>508</v>
      </c>
      <c r="I842" t="s">
        <v>39</v>
      </c>
      <c r="J842" t="s">
        <v>334</v>
      </c>
      <c r="K842" s="1">
        <v>44973.607638888891</v>
      </c>
      <c r="L842" t="s">
        <v>41</v>
      </c>
      <c r="N842" s="2">
        <v>44965</v>
      </c>
      <c r="O842" s="2">
        <v>44965</v>
      </c>
      <c r="P842">
        <v>1</v>
      </c>
      <c r="Q842">
        <v>1</v>
      </c>
      <c r="R842">
        <v>1</v>
      </c>
      <c r="S842">
        <v>1</v>
      </c>
      <c r="T842">
        <v>100</v>
      </c>
      <c r="U842" s="1">
        <v>44965.361111111109</v>
      </c>
      <c r="V842" s="1">
        <v>44973.607638888891</v>
      </c>
      <c r="W842" t="s">
        <v>334</v>
      </c>
      <c r="Z842" s="13">
        <f t="shared" si="108"/>
        <v>8.2465277777810115</v>
      </c>
      <c r="AB842" t="s">
        <v>75</v>
      </c>
      <c r="AC842">
        <v>633520</v>
      </c>
      <c r="AD842" t="s">
        <v>509</v>
      </c>
      <c r="AI842" s="2">
        <v>44965</v>
      </c>
      <c r="AJ842" t="s">
        <v>77</v>
      </c>
      <c r="AK842" t="s">
        <v>46</v>
      </c>
      <c r="AN842" s="24">
        <f t="shared" si="112"/>
        <v>1</v>
      </c>
      <c r="AP842" t="s">
        <v>2441</v>
      </c>
      <c r="AQ842" s="21">
        <v>45177.379861111112</v>
      </c>
      <c r="AR842" s="20">
        <v>1</v>
      </c>
      <c r="AS842" s="21">
        <v>44965</v>
      </c>
      <c r="AT842" s="21">
        <f t="shared" si="109"/>
        <v>44965.333333333336</v>
      </c>
      <c r="AU842" s="21">
        <f t="shared" si="106"/>
        <v>44965.375</v>
      </c>
      <c r="AV842" s="21">
        <v>44973.607638888891</v>
      </c>
      <c r="AW842" s="1">
        <f t="shared" si="105"/>
        <v>44965.333333333336</v>
      </c>
      <c r="AX842">
        <v>19.131944444445253</v>
      </c>
      <c r="BA842">
        <f t="shared" si="110"/>
        <v>4.1666666666666664E-2</v>
      </c>
      <c r="BB842">
        <v>1</v>
      </c>
      <c r="BC842">
        <f t="shared" si="111"/>
        <v>10000</v>
      </c>
    </row>
    <row r="843" spans="1:55" x14ac:dyDescent="0.25">
      <c r="A843">
        <v>43340</v>
      </c>
      <c r="B843" t="s">
        <v>35</v>
      </c>
      <c r="C843" t="s">
        <v>36</v>
      </c>
      <c r="E843" t="str">
        <f t="shared" si="107"/>
        <v>RE-</v>
      </c>
      <c r="F843" t="s">
        <v>20</v>
      </c>
      <c r="G843" t="s">
        <v>37</v>
      </c>
      <c r="H843" t="s">
        <v>1399</v>
      </c>
      <c r="I843" t="s">
        <v>39</v>
      </c>
      <c r="J843" t="s">
        <v>297</v>
      </c>
      <c r="K843" s="1">
        <v>45030.934027777781</v>
      </c>
      <c r="L843" t="s">
        <v>41</v>
      </c>
      <c r="N843" s="2">
        <v>45022</v>
      </c>
      <c r="O843" s="2">
        <v>45022</v>
      </c>
      <c r="P843">
        <v>1</v>
      </c>
      <c r="Q843">
        <v>1</v>
      </c>
      <c r="R843">
        <v>1</v>
      </c>
      <c r="S843">
        <v>1</v>
      </c>
      <c r="T843">
        <v>100</v>
      </c>
      <c r="U843" s="1">
        <v>45022.680555555555</v>
      </c>
      <c r="V843" s="1">
        <v>45030.934027777781</v>
      </c>
      <c r="W843" t="s">
        <v>100</v>
      </c>
      <c r="Z843" s="13">
        <f t="shared" si="108"/>
        <v>8.2534722222262644</v>
      </c>
      <c r="AB843" t="s">
        <v>349</v>
      </c>
      <c r="AC843">
        <v>633638</v>
      </c>
      <c r="AD843" t="s">
        <v>403</v>
      </c>
      <c r="AI843" s="2">
        <v>45022</v>
      </c>
      <c r="AJ843" t="s">
        <v>290</v>
      </c>
      <c r="AK843" t="s">
        <v>46</v>
      </c>
      <c r="AN843" s="24">
        <f t="shared" si="112"/>
        <v>1</v>
      </c>
      <c r="AP843" t="s">
        <v>2441</v>
      </c>
      <c r="AQ843" s="21">
        <v>45156.637499999997</v>
      </c>
      <c r="AR843" s="20">
        <v>1</v>
      </c>
      <c r="AS843" s="21">
        <v>45022</v>
      </c>
      <c r="AT843" s="21">
        <f t="shared" si="109"/>
        <v>45022.333333333336</v>
      </c>
      <c r="AU843" s="21">
        <f t="shared" si="106"/>
        <v>45022.375</v>
      </c>
      <c r="AV843" s="21">
        <v>45030.934027777781</v>
      </c>
      <c r="AW843" s="1">
        <f t="shared" si="105"/>
        <v>45022.333333333336</v>
      </c>
      <c r="AX843">
        <v>19.181944444448163</v>
      </c>
      <c r="BA843">
        <f t="shared" si="110"/>
        <v>4.1666666666666664E-2</v>
      </c>
      <c r="BB843">
        <v>1</v>
      </c>
      <c r="BC843">
        <f t="shared" si="111"/>
        <v>10000</v>
      </c>
    </row>
    <row r="844" spans="1:55" x14ac:dyDescent="0.25">
      <c r="A844">
        <v>43336</v>
      </c>
      <c r="B844" t="s">
        <v>35</v>
      </c>
      <c r="C844" t="s">
        <v>36</v>
      </c>
      <c r="E844" t="str">
        <f t="shared" si="107"/>
        <v>RE-</v>
      </c>
      <c r="F844" t="s">
        <v>20</v>
      </c>
      <c r="G844" t="s">
        <v>37</v>
      </c>
      <c r="H844" t="s">
        <v>1398</v>
      </c>
      <c r="I844" t="s">
        <v>39</v>
      </c>
      <c r="J844" t="s">
        <v>118</v>
      </c>
      <c r="K844" s="1">
        <v>45030.933333333334</v>
      </c>
      <c r="L844" t="s">
        <v>41</v>
      </c>
      <c r="N844" s="2">
        <v>45022</v>
      </c>
      <c r="O844" s="2">
        <v>45022</v>
      </c>
      <c r="P844">
        <v>1</v>
      </c>
      <c r="Q844">
        <v>1</v>
      </c>
      <c r="R844">
        <v>1</v>
      </c>
      <c r="S844">
        <v>1</v>
      </c>
      <c r="T844">
        <v>100</v>
      </c>
      <c r="U844" s="1">
        <v>45022.659722222219</v>
      </c>
      <c r="V844" s="1">
        <v>45030.933333333334</v>
      </c>
      <c r="W844" t="s">
        <v>100</v>
      </c>
      <c r="Z844" s="13">
        <f t="shared" si="108"/>
        <v>8.273611111115315</v>
      </c>
      <c r="AB844" t="s">
        <v>349</v>
      </c>
      <c r="AC844">
        <v>633638</v>
      </c>
      <c r="AD844" t="s">
        <v>168</v>
      </c>
      <c r="AI844" s="2">
        <v>45022</v>
      </c>
      <c r="AJ844" t="s">
        <v>81</v>
      </c>
      <c r="AK844" t="s">
        <v>46</v>
      </c>
      <c r="AN844" s="24">
        <f t="shared" si="112"/>
        <v>1</v>
      </c>
      <c r="AP844" t="s">
        <v>2444</v>
      </c>
      <c r="AQ844" s="21">
        <v>44984.633333333331</v>
      </c>
      <c r="AR844" s="20">
        <v>1</v>
      </c>
      <c r="AS844" s="21">
        <v>45022</v>
      </c>
      <c r="AT844" s="21">
        <f t="shared" si="109"/>
        <v>45022.333333333336</v>
      </c>
      <c r="AU844" s="21">
        <f t="shared" si="106"/>
        <v>45022.375</v>
      </c>
      <c r="AV844" s="21">
        <v>45030.933333333334</v>
      </c>
      <c r="AW844" s="1">
        <f t="shared" si="105"/>
        <v>45022.333333333336</v>
      </c>
      <c r="AX844">
        <v>19.46736111111386</v>
      </c>
      <c r="BA844">
        <f t="shared" si="110"/>
        <v>4.1666666666666664E-2</v>
      </c>
      <c r="BB844">
        <v>1</v>
      </c>
      <c r="BC844">
        <f t="shared" si="111"/>
        <v>10000</v>
      </c>
    </row>
    <row r="845" spans="1:55" x14ac:dyDescent="0.25">
      <c r="A845">
        <v>50303</v>
      </c>
      <c r="B845" t="s">
        <v>35</v>
      </c>
      <c r="C845" t="s">
        <v>36</v>
      </c>
      <c r="E845" t="str">
        <f t="shared" si="107"/>
        <v>RE-</v>
      </c>
      <c r="F845" t="s">
        <v>20</v>
      </c>
      <c r="G845" t="s">
        <v>47</v>
      </c>
      <c r="H845" t="s">
        <v>1962</v>
      </c>
      <c r="I845" t="s">
        <v>39</v>
      </c>
      <c r="J845" t="s">
        <v>239</v>
      </c>
      <c r="K845" s="1">
        <v>45168.642361111109</v>
      </c>
      <c r="L845" t="s">
        <v>41</v>
      </c>
      <c r="N845" s="2">
        <v>45160</v>
      </c>
      <c r="O845" s="2">
        <v>45168</v>
      </c>
      <c r="R845">
        <v>1</v>
      </c>
      <c r="S845">
        <v>1</v>
      </c>
      <c r="T845">
        <v>100</v>
      </c>
      <c r="U845" s="1">
        <v>45160.365972222222</v>
      </c>
      <c r="V845" s="1">
        <v>45168.642361111109</v>
      </c>
      <c r="W845" t="s">
        <v>239</v>
      </c>
      <c r="Z845" s="13">
        <f t="shared" si="108"/>
        <v>8.2763888888875954</v>
      </c>
      <c r="AB845" t="s">
        <v>65</v>
      </c>
      <c r="AC845" t="s">
        <v>66</v>
      </c>
      <c r="AD845" t="s">
        <v>67</v>
      </c>
      <c r="AI845" s="2">
        <v>45160</v>
      </c>
      <c r="AJ845" t="s">
        <v>69</v>
      </c>
      <c r="AK845" t="s">
        <v>46</v>
      </c>
      <c r="AN845" s="24">
        <f t="shared" si="112"/>
        <v>1</v>
      </c>
      <c r="AP845" t="s">
        <v>2441</v>
      </c>
      <c r="AQ845" s="21">
        <v>45217.777083333334</v>
      </c>
      <c r="AR845" s="20">
        <v>1</v>
      </c>
      <c r="AS845" s="21">
        <v>45160</v>
      </c>
      <c r="AT845" s="21">
        <f t="shared" si="109"/>
        <v>45160.333333333336</v>
      </c>
      <c r="AU845" s="21">
        <f t="shared" si="106"/>
        <v>45160.375</v>
      </c>
      <c r="AV845" s="21">
        <v>45168.642361111109</v>
      </c>
      <c r="AW845" s="1">
        <f t="shared" si="105"/>
        <v>45160.333333333336</v>
      </c>
      <c r="AX845">
        <v>19.629166666665697</v>
      </c>
      <c r="BA845">
        <f t="shared" si="110"/>
        <v>4.1666666666666664E-2</v>
      </c>
      <c r="BB845">
        <v>1</v>
      </c>
      <c r="BC845">
        <f t="shared" si="111"/>
        <v>10000</v>
      </c>
    </row>
    <row r="846" spans="1:55" x14ac:dyDescent="0.25">
      <c r="A846">
        <v>43707</v>
      </c>
      <c r="B846" t="s">
        <v>35</v>
      </c>
      <c r="C846" t="s">
        <v>36</v>
      </c>
      <c r="E846" t="str">
        <f t="shared" si="107"/>
        <v>RE-</v>
      </c>
      <c r="F846" t="s">
        <v>20</v>
      </c>
      <c r="G846" t="s">
        <v>51</v>
      </c>
      <c r="H846" t="s">
        <v>1005</v>
      </c>
      <c r="I846" t="s">
        <v>39</v>
      </c>
      <c r="J846" t="s">
        <v>239</v>
      </c>
      <c r="K846" s="1">
        <v>45038.765972222223</v>
      </c>
      <c r="L846" t="s">
        <v>41</v>
      </c>
      <c r="N846" s="2">
        <v>45036</v>
      </c>
      <c r="O846" s="2">
        <v>45036</v>
      </c>
      <c r="P846">
        <v>1</v>
      </c>
      <c r="Q846">
        <v>1</v>
      </c>
      <c r="R846">
        <v>1</v>
      </c>
      <c r="S846">
        <v>1</v>
      </c>
      <c r="T846">
        <v>100</v>
      </c>
      <c r="U846" s="1">
        <v>45030.488888888889</v>
      </c>
      <c r="V846" s="1">
        <v>45038.765972222223</v>
      </c>
      <c r="W846" t="s">
        <v>100</v>
      </c>
      <c r="Z846" s="13">
        <f t="shared" si="108"/>
        <v>8.2770833333343035</v>
      </c>
      <c r="AB846" t="s">
        <v>1006</v>
      </c>
      <c r="AC846">
        <v>633596</v>
      </c>
      <c r="AD846" t="s">
        <v>138</v>
      </c>
      <c r="AI846" s="2">
        <v>45030</v>
      </c>
      <c r="AJ846" t="s">
        <v>139</v>
      </c>
      <c r="AK846" t="s">
        <v>46</v>
      </c>
      <c r="AN846" s="24">
        <f t="shared" si="112"/>
        <v>1</v>
      </c>
      <c r="AP846" t="s">
        <v>2441</v>
      </c>
      <c r="AQ846" s="21">
        <v>45092.806944444441</v>
      </c>
      <c r="AR846" s="20">
        <v>1</v>
      </c>
      <c r="AS846" s="21">
        <v>45036</v>
      </c>
      <c r="AT846" s="21">
        <f t="shared" si="109"/>
        <v>45036.333333333336</v>
      </c>
      <c r="AU846" s="21">
        <f t="shared" si="106"/>
        <v>45036.375</v>
      </c>
      <c r="AV846" s="21">
        <v>45038.765972222223</v>
      </c>
      <c r="AW846" s="1">
        <f t="shared" si="105"/>
        <v>45036.333333333336</v>
      </c>
      <c r="AX846">
        <v>19.712500000001455</v>
      </c>
      <c r="BA846">
        <f t="shared" si="110"/>
        <v>4.1666666666666664E-2</v>
      </c>
      <c r="BB846">
        <v>1</v>
      </c>
      <c r="BC846">
        <f t="shared" si="111"/>
        <v>10000</v>
      </c>
    </row>
    <row r="847" spans="1:55" x14ac:dyDescent="0.25">
      <c r="A847">
        <v>43142</v>
      </c>
      <c r="B847" t="s">
        <v>35</v>
      </c>
      <c r="C847" t="s">
        <v>36</v>
      </c>
      <c r="E847" t="str">
        <f t="shared" si="107"/>
        <v>RE-</v>
      </c>
      <c r="F847" t="s">
        <v>20</v>
      </c>
      <c r="G847" t="s">
        <v>37</v>
      </c>
      <c r="H847" t="s">
        <v>1385</v>
      </c>
      <c r="I847" t="s">
        <v>39</v>
      </c>
      <c r="J847" t="s">
        <v>179</v>
      </c>
      <c r="K847" s="1">
        <v>45027.96597222222</v>
      </c>
      <c r="L847" t="s">
        <v>41</v>
      </c>
      <c r="N847" s="2">
        <v>45019</v>
      </c>
      <c r="O847" s="2">
        <v>45019</v>
      </c>
      <c r="P847">
        <v>1</v>
      </c>
      <c r="Q847">
        <v>1</v>
      </c>
      <c r="R847">
        <v>1</v>
      </c>
      <c r="S847">
        <v>1</v>
      </c>
      <c r="T847">
        <v>100</v>
      </c>
      <c r="U847" s="1">
        <v>45019.642361111109</v>
      </c>
      <c r="V847" s="1">
        <v>45027.96597222222</v>
      </c>
      <c r="W847" t="s">
        <v>100</v>
      </c>
      <c r="Z847" s="13">
        <f t="shared" si="108"/>
        <v>8.3236111111109494</v>
      </c>
      <c r="AB847" t="s">
        <v>217</v>
      </c>
      <c r="AC847">
        <v>633683</v>
      </c>
      <c r="AD847" t="s">
        <v>938</v>
      </c>
      <c r="AI847" s="2">
        <v>45019</v>
      </c>
      <c r="AJ847" t="s">
        <v>161</v>
      </c>
      <c r="AK847" t="s">
        <v>46</v>
      </c>
      <c r="AN847" s="24">
        <f t="shared" si="112"/>
        <v>1</v>
      </c>
      <c r="AP847" t="s">
        <v>2441</v>
      </c>
      <c r="AQ847" s="21">
        <v>44981.697916666664</v>
      </c>
      <c r="AR847" s="20">
        <v>1</v>
      </c>
      <c r="AS847" s="21">
        <v>45019</v>
      </c>
      <c r="AT847" s="21">
        <f t="shared" si="109"/>
        <v>45019.333333333336</v>
      </c>
      <c r="AU847" s="21">
        <f t="shared" si="106"/>
        <v>45019.375</v>
      </c>
      <c r="AV847" s="21">
        <v>45027.96597222222</v>
      </c>
      <c r="AW847" s="1">
        <f t="shared" si="105"/>
        <v>45019.333333333336</v>
      </c>
      <c r="AX847">
        <v>19.741666666668607</v>
      </c>
      <c r="BA847">
        <f t="shared" si="110"/>
        <v>4.1666666666666664E-2</v>
      </c>
      <c r="BB847">
        <v>1</v>
      </c>
      <c r="BC847">
        <f t="shared" si="111"/>
        <v>10000</v>
      </c>
    </row>
    <row r="848" spans="1:55" x14ac:dyDescent="0.25">
      <c r="A848">
        <v>43326</v>
      </c>
      <c r="B848" t="s">
        <v>35</v>
      </c>
      <c r="C848" t="s">
        <v>36</v>
      </c>
      <c r="E848" t="str">
        <f t="shared" si="107"/>
        <v>RE-</v>
      </c>
      <c r="F848" t="s">
        <v>20</v>
      </c>
      <c r="G848" t="s">
        <v>37</v>
      </c>
      <c r="H848" t="s">
        <v>1386</v>
      </c>
      <c r="I848" t="s">
        <v>39</v>
      </c>
      <c r="J848" t="s">
        <v>297</v>
      </c>
      <c r="K848" s="1">
        <v>45030.926388888889</v>
      </c>
      <c r="L848" t="s">
        <v>41</v>
      </c>
      <c r="N848" s="2">
        <v>45022</v>
      </c>
      <c r="O848" s="2">
        <v>45022</v>
      </c>
      <c r="P848">
        <v>1</v>
      </c>
      <c r="Q848">
        <v>1</v>
      </c>
      <c r="R848">
        <v>1</v>
      </c>
      <c r="S848">
        <v>1</v>
      </c>
      <c r="T848">
        <v>100</v>
      </c>
      <c r="U848" s="1">
        <v>45022.481944444444</v>
      </c>
      <c r="V848" s="1">
        <v>45030.926388888889</v>
      </c>
      <c r="W848" t="s">
        <v>100</v>
      </c>
      <c r="Z848" s="13">
        <f t="shared" si="108"/>
        <v>8.4444444444452529</v>
      </c>
      <c r="AB848" t="s">
        <v>267</v>
      </c>
      <c r="AC848">
        <v>633518</v>
      </c>
      <c r="AD848" t="s">
        <v>371</v>
      </c>
      <c r="AI848" s="2">
        <v>45022</v>
      </c>
      <c r="AJ848" t="s">
        <v>77</v>
      </c>
      <c r="AK848" t="s">
        <v>46</v>
      </c>
      <c r="AN848" s="24">
        <f t="shared" si="112"/>
        <v>1</v>
      </c>
      <c r="AP848" t="s">
        <v>2441</v>
      </c>
      <c r="AQ848" s="21">
        <v>45028.679166666669</v>
      </c>
      <c r="AR848" s="20">
        <v>1</v>
      </c>
      <c r="AS848" s="21">
        <v>45022</v>
      </c>
      <c r="AT848" s="21">
        <f t="shared" si="109"/>
        <v>45022.333333333336</v>
      </c>
      <c r="AU848" s="21">
        <f t="shared" si="106"/>
        <v>45022.375</v>
      </c>
      <c r="AV848" s="21">
        <v>45030.926388888889</v>
      </c>
      <c r="AW848" s="1">
        <f t="shared" si="105"/>
        <v>45022.333333333336</v>
      </c>
      <c r="AX848">
        <v>19.819444444445253</v>
      </c>
      <c r="BA848">
        <f t="shared" si="110"/>
        <v>4.1666666666666664E-2</v>
      </c>
      <c r="BB848">
        <v>1</v>
      </c>
      <c r="BC848">
        <f t="shared" si="111"/>
        <v>10000</v>
      </c>
    </row>
    <row r="849" spans="1:55" x14ac:dyDescent="0.25">
      <c r="A849">
        <v>43322</v>
      </c>
      <c r="B849" t="s">
        <v>35</v>
      </c>
      <c r="C849" t="s">
        <v>36</v>
      </c>
      <c r="E849" t="str">
        <f t="shared" si="107"/>
        <v>RE-</v>
      </c>
      <c r="F849" t="s">
        <v>20</v>
      </c>
      <c r="G849" t="s">
        <v>37</v>
      </c>
      <c r="H849" t="s">
        <v>1397</v>
      </c>
      <c r="I849" t="s">
        <v>39</v>
      </c>
      <c r="J849" t="s">
        <v>179</v>
      </c>
      <c r="K849" s="1">
        <v>45030.927083333336</v>
      </c>
      <c r="L849" t="s">
        <v>41</v>
      </c>
      <c r="N849" s="2">
        <v>45022</v>
      </c>
      <c r="O849" s="2">
        <v>45022</v>
      </c>
      <c r="P849">
        <v>1</v>
      </c>
      <c r="Q849">
        <v>1</v>
      </c>
      <c r="R849">
        <v>1</v>
      </c>
      <c r="S849">
        <v>1</v>
      </c>
      <c r="T849">
        <v>100</v>
      </c>
      <c r="U849" s="1">
        <v>45022.473611111112</v>
      </c>
      <c r="V849" s="1">
        <v>45030.927083333336</v>
      </c>
      <c r="W849" t="s">
        <v>100</v>
      </c>
      <c r="Z849" s="13">
        <f t="shared" si="108"/>
        <v>8.453472222223354</v>
      </c>
      <c r="AB849" t="s">
        <v>157</v>
      </c>
      <c r="AC849">
        <v>633744</v>
      </c>
      <c r="AD849" t="s">
        <v>143</v>
      </c>
      <c r="AF849" t="s">
        <v>957</v>
      </c>
      <c r="AI849" s="2">
        <v>45022</v>
      </c>
      <c r="AJ849" t="s">
        <v>123</v>
      </c>
      <c r="AK849" t="s">
        <v>46</v>
      </c>
      <c r="AN849" s="24">
        <f t="shared" si="112"/>
        <v>1</v>
      </c>
      <c r="AP849" t="s">
        <v>2444</v>
      </c>
      <c r="AQ849" s="21">
        <v>45070.675694444442</v>
      </c>
      <c r="AR849" s="20">
        <v>1</v>
      </c>
      <c r="AS849" s="21">
        <v>45022</v>
      </c>
      <c r="AT849" s="21">
        <f t="shared" si="109"/>
        <v>45022.333333333336</v>
      </c>
      <c r="AU849" s="21">
        <f t="shared" si="106"/>
        <v>45022.375</v>
      </c>
      <c r="AV849" s="21">
        <v>45030.927083333336</v>
      </c>
      <c r="AW849" s="1">
        <f t="shared" si="105"/>
        <v>45022.333333333336</v>
      </c>
      <c r="AX849">
        <v>19.877083333332848</v>
      </c>
      <c r="BA849">
        <f t="shared" si="110"/>
        <v>4.1666666666666664E-2</v>
      </c>
      <c r="BB849">
        <v>1</v>
      </c>
      <c r="BC849">
        <f t="shared" si="111"/>
        <v>10000</v>
      </c>
    </row>
    <row r="850" spans="1:55" x14ac:dyDescent="0.25">
      <c r="A850">
        <v>46979</v>
      </c>
      <c r="B850" t="s">
        <v>35</v>
      </c>
      <c r="C850" t="s">
        <v>36</v>
      </c>
      <c r="E850" t="str">
        <f t="shared" si="107"/>
        <v>RE-</v>
      </c>
      <c r="F850" t="s">
        <v>20</v>
      </c>
      <c r="G850" t="s">
        <v>37</v>
      </c>
      <c r="H850" t="s">
        <v>1351</v>
      </c>
      <c r="I850" t="s">
        <v>39</v>
      </c>
      <c r="J850" t="s">
        <v>179</v>
      </c>
      <c r="K850" s="1">
        <v>45106.10833333333</v>
      </c>
      <c r="L850" t="s">
        <v>41</v>
      </c>
      <c r="N850" s="2">
        <v>45104</v>
      </c>
      <c r="O850" s="2">
        <v>45104</v>
      </c>
      <c r="P850">
        <v>1</v>
      </c>
      <c r="Q850">
        <v>1</v>
      </c>
      <c r="R850">
        <v>1</v>
      </c>
      <c r="S850">
        <v>1</v>
      </c>
      <c r="T850">
        <v>100</v>
      </c>
      <c r="U850" s="1">
        <v>45097.527777777781</v>
      </c>
      <c r="V850" s="1">
        <v>45106.10833333333</v>
      </c>
      <c r="W850" t="s">
        <v>100</v>
      </c>
      <c r="Z850" s="13">
        <f t="shared" si="108"/>
        <v>8.5805555555489263</v>
      </c>
      <c r="AB850" t="s">
        <v>1159</v>
      </c>
      <c r="AC850">
        <v>633375</v>
      </c>
      <c r="AD850" t="s">
        <v>1352</v>
      </c>
      <c r="AF850" t="s">
        <v>118</v>
      </c>
      <c r="AI850" s="2">
        <v>45097</v>
      </c>
      <c r="AJ850" t="s">
        <v>1160</v>
      </c>
      <c r="AK850" t="s">
        <v>46</v>
      </c>
      <c r="AN850" s="24">
        <f t="shared" si="112"/>
        <v>1</v>
      </c>
      <c r="AP850" t="s">
        <v>2443</v>
      </c>
      <c r="AQ850" s="21">
        <v>44964.606944444444</v>
      </c>
      <c r="AR850" s="20">
        <v>1</v>
      </c>
      <c r="AS850" s="21">
        <v>45104</v>
      </c>
      <c r="AT850" s="21">
        <f t="shared" si="109"/>
        <v>45104.333333333336</v>
      </c>
      <c r="AU850" s="21">
        <f t="shared" si="106"/>
        <v>45104.375</v>
      </c>
      <c r="AV850" s="21">
        <v>45106.10833333333</v>
      </c>
      <c r="AW850" s="1">
        <f t="shared" si="105"/>
        <v>45104.333333333336</v>
      </c>
      <c r="AX850">
        <v>19.886805555557657</v>
      </c>
      <c r="BA850">
        <f t="shared" si="110"/>
        <v>4.1666666666666664E-2</v>
      </c>
      <c r="BB850">
        <v>1</v>
      </c>
      <c r="BC850">
        <f t="shared" si="111"/>
        <v>10000</v>
      </c>
    </row>
    <row r="851" spans="1:55" x14ac:dyDescent="0.25">
      <c r="A851">
        <v>44593</v>
      </c>
      <c r="B851" t="s">
        <v>35</v>
      </c>
      <c r="C851" t="s">
        <v>36</v>
      </c>
      <c r="E851" t="str">
        <f t="shared" si="107"/>
        <v>RE-</v>
      </c>
      <c r="F851" t="s">
        <v>20</v>
      </c>
      <c r="G851" t="s">
        <v>37</v>
      </c>
      <c r="H851" t="s">
        <v>1123</v>
      </c>
      <c r="I851" t="s">
        <v>39</v>
      </c>
      <c r="J851" t="s">
        <v>185</v>
      </c>
      <c r="K851" s="1">
        <v>45058.143055555556</v>
      </c>
      <c r="L851" t="s">
        <v>41</v>
      </c>
      <c r="N851" s="2">
        <v>45057</v>
      </c>
      <c r="O851" s="2">
        <v>45057</v>
      </c>
      <c r="P851">
        <v>1</v>
      </c>
      <c r="Q851">
        <v>1</v>
      </c>
      <c r="R851">
        <v>1</v>
      </c>
      <c r="S851">
        <v>1</v>
      </c>
      <c r="T851">
        <v>100</v>
      </c>
      <c r="U851" s="1">
        <v>45049.444444444445</v>
      </c>
      <c r="V851" s="1">
        <v>45058.143055555556</v>
      </c>
      <c r="W851" t="s">
        <v>100</v>
      </c>
      <c r="Z851" s="13">
        <f t="shared" si="108"/>
        <v>8.6986111111109494</v>
      </c>
      <c r="AB851" t="s">
        <v>157</v>
      </c>
      <c r="AC851">
        <v>633744</v>
      </c>
      <c r="AD851" t="s">
        <v>123</v>
      </c>
      <c r="AF851" t="s">
        <v>239</v>
      </c>
      <c r="AI851" s="2">
        <v>45049</v>
      </c>
      <c r="AJ851" t="s">
        <v>123</v>
      </c>
      <c r="AK851" t="s">
        <v>46</v>
      </c>
      <c r="AN851" s="24">
        <f t="shared" si="112"/>
        <v>1</v>
      </c>
      <c r="AP851" t="s">
        <v>2444</v>
      </c>
      <c r="AQ851" s="21">
        <v>45070.692361111112</v>
      </c>
      <c r="AR851" s="20">
        <v>1</v>
      </c>
      <c r="AS851" s="21">
        <v>45057</v>
      </c>
      <c r="AT851" s="21">
        <f t="shared" si="109"/>
        <v>45057.333333333336</v>
      </c>
      <c r="AU851" s="21">
        <f t="shared" si="106"/>
        <v>45057.375</v>
      </c>
      <c r="AV851" s="21">
        <v>45058.143055555556</v>
      </c>
      <c r="AW851" s="1">
        <f t="shared" si="105"/>
        <v>45057.333333333336</v>
      </c>
      <c r="AX851">
        <v>19.917361111110949</v>
      </c>
      <c r="BA851">
        <f t="shared" si="110"/>
        <v>4.1666666666666664E-2</v>
      </c>
      <c r="BB851">
        <v>1</v>
      </c>
      <c r="BC851">
        <f t="shared" si="111"/>
        <v>10000</v>
      </c>
    </row>
    <row r="852" spans="1:55" x14ac:dyDescent="0.25">
      <c r="A852">
        <v>52968</v>
      </c>
      <c r="B852" t="s">
        <v>35</v>
      </c>
      <c r="C852" t="s">
        <v>36</v>
      </c>
      <c r="E852" t="str">
        <f t="shared" si="107"/>
        <v>RE-</v>
      </c>
      <c r="F852" t="s">
        <v>20</v>
      </c>
      <c r="G852" t="s">
        <v>37</v>
      </c>
      <c r="H852" t="s">
        <v>2191</v>
      </c>
      <c r="I852" t="s">
        <v>39</v>
      </c>
      <c r="J852" t="s">
        <v>239</v>
      </c>
      <c r="K852" s="1">
        <v>45219.509027777778</v>
      </c>
      <c r="L852" t="s">
        <v>41</v>
      </c>
      <c r="N852" s="2">
        <v>45219</v>
      </c>
      <c r="O852" s="2">
        <v>45219</v>
      </c>
      <c r="R852">
        <v>1</v>
      </c>
      <c r="S852">
        <v>1</v>
      </c>
      <c r="T852">
        <v>100</v>
      </c>
      <c r="U852" s="1">
        <v>45210.749305555553</v>
      </c>
      <c r="V852" s="1">
        <v>45219.509027777778</v>
      </c>
      <c r="W852" t="s">
        <v>239</v>
      </c>
      <c r="Z852" s="13">
        <f t="shared" si="108"/>
        <v>8.7597222222248092</v>
      </c>
      <c r="AB852" t="s">
        <v>2192</v>
      </c>
      <c r="AC852">
        <v>633532</v>
      </c>
      <c r="AD852" t="s">
        <v>2193</v>
      </c>
      <c r="AI852" s="2">
        <v>45210</v>
      </c>
      <c r="AJ852" t="s">
        <v>81</v>
      </c>
      <c r="AK852" t="s">
        <v>46</v>
      </c>
      <c r="AN852" s="24">
        <f t="shared" si="112"/>
        <v>1</v>
      </c>
      <c r="AP852" t="s">
        <v>2444</v>
      </c>
      <c r="AQ852" s="21">
        <v>45202.693055555559</v>
      </c>
      <c r="AR852" s="20">
        <v>1</v>
      </c>
      <c r="AS852" s="21">
        <v>45219</v>
      </c>
      <c r="AT852" s="21">
        <f t="shared" si="109"/>
        <v>45219.333333333336</v>
      </c>
      <c r="AU852" s="21">
        <f t="shared" si="106"/>
        <v>45219.375</v>
      </c>
      <c r="AV852" s="21">
        <v>45219.509027777778</v>
      </c>
      <c r="AW852" s="1">
        <f t="shared" si="105"/>
        <v>45219.333333333336</v>
      </c>
      <c r="AX852">
        <v>19.918055555550382</v>
      </c>
      <c r="BA852">
        <f t="shared" si="110"/>
        <v>4.1666666666666664E-2</v>
      </c>
      <c r="BB852">
        <v>1</v>
      </c>
      <c r="BC852">
        <f t="shared" si="111"/>
        <v>10000</v>
      </c>
    </row>
    <row r="853" spans="1:55" x14ac:dyDescent="0.25">
      <c r="A853">
        <v>51648</v>
      </c>
      <c r="B853" t="s">
        <v>35</v>
      </c>
      <c r="C853" t="s">
        <v>36</v>
      </c>
      <c r="E853" t="str">
        <f t="shared" si="107"/>
        <v>RE-</v>
      </c>
      <c r="F853" t="s">
        <v>20</v>
      </c>
      <c r="G853" t="s">
        <v>47</v>
      </c>
      <c r="H853" t="s">
        <v>2068</v>
      </c>
      <c r="I853" t="s">
        <v>39</v>
      </c>
      <c r="J853" t="s">
        <v>239</v>
      </c>
      <c r="K853" s="1">
        <v>45191.527777777781</v>
      </c>
      <c r="L853" t="s">
        <v>41</v>
      </c>
      <c r="N853" s="2">
        <v>45191</v>
      </c>
      <c r="O853" s="2">
        <v>45191</v>
      </c>
      <c r="R853">
        <v>1</v>
      </c>
      <c r="S853">
        <v>1</v>
      </c>
      <c r="T853">
        <v>100</v>
      </c>
      <c r="U853" s="1">
        <v>45182.689583333333</v>
      </c>
      <c r="V853" s="1">
        <v>45191.527777777781</v>
      </c>
      <c r="W853" t="s">
        <v>239</v>
      </c>
      <c r="Z853" s="13">
        <f t="shared" si="108"/>
        <v>8.8381944444481633</v>
      </c>
      <c r="AB853" t="s">
        <v>2069</v>
      </c>
      <c r="AC853">
        <v>633487</v>
      </c>
      <c r="AD853" t="s">
        <v>684</v>
      </c>
      <c r="AI853" s="2">
        <v>45182</v>
      </c>
      <c r="AJ853" t="s">
        <v>787</v>
      </c>
      <c r="AK853" t="s">
        <v>46</v>
      </c>
      <c r="AN853" s="24">
        <f t="shared" si="112"/>
        <v>1</v>
      </c>
      <c r="AP853" t="s">
        <v>2444</v>
      </c>
      <c r="AQ853" s="21">
        <v>45168.628472222219</v>
      </c>
      <c r="AR853" s="20">
        <v>1</v>
      </c>
      <c r="AS853" s="21">
        <v>45191</v>
      </c>
      <c r="AT853" s="21">
        <f t="shared" si="109"/>
        <v>45191.333333333336</v>
      </c>
      <c r="AU853" s="21">
        <f t="shared" si="106"/>
        <v>45191.375</v>
      </c>
      <c r="AV853" s="21">
        <v>45191.527777777781</v>
      </c>
      <c r="AW853" s="1">
        <f t="shared" si="105"/>
        <v>45191.333333333336</v>
      </c>
      <c r="AX853">
        <v>19.974305555559113</v>
      </c>
      <c r="BA853">
        <f t="shared" si="110"/>
        <v>4.1666666666666664E-2</v>
      </c>
      <c r="BB853">
        <v>1</v>
      </c>
      <c r="BC853">
        <f t="shared" si="111"/>
        <v>10000</v>
      </c>
    </row>
    <row r="854" spans="1:55" x14ac:dyDescent="0.25">
      <c r="A854">
        <v>52790</v>
      </c>
      <c r="B854" t="s">
        <v>35</v>
      </c>
      <c r="C854" t="s">
        <v>36</v>
      </c>
      <c r="E854" t="str">
        <f t="shared" si="107"/>
        <v>RE-</v>
      </c>
      <c r="F854" t="s">
        <v>20</v>
      </c>
      <c r="G854" t="s">
        <v>47</v>
      </c>
      <c r="H854" t="s">
        <v>2170</v>
      </c>
      <c r="I854" t="s">
        <v>39</v>
      </c>
      <c r="J854" t="s">
        <v>239</v>
      </c>
      <c r="K854" s="1">
        <v>45215.505555555559</v>
      </c>
      <c r="L854" t="s">
        <v>41</v>
      </c>
      <c r="N854" s="2">
        <v>45215</v>
      </c>
      <c r="O854" s="2">
        <v>45215</v>
      </c>
      <c r="R854">
        <v>1</v>
      </c>
      <c r="S854">
        <v>1</v>
      </c>
      <c r="T854">
        <v>100</v>
      </c>
      <c r="U854" s="1">
        <v>45206.605555555558</v>
      </c>
      <c r="V854" s="1">
        <v>45215.505555555559</v>
      </c>
      <c r="W854" t="s">
        <v>239</v>
      </c>
      <c r="Z854" s="13">
        <f t="shared" si="108"/>
        <v>8.9000000000014552</v>
      </c>
      <c r="AB854" t="s">
        <v>59</v>
      </c>
      <c r="AD854" t="s">
        <v>43</v>
      </c>
      <c r="AI854" s="2">
        <v>45206</v>
      </c>
      <c r="AJ854" t="s">
        <v>43</v>
      </c>
      <c r="AK854" t="s">
        <v>46</v>
      </c>
      <c r="AN854" s="24">
        <f t="shared" si="112"/>
        <v>1</v>
      </c>
      <c r="AP854" t="s">
        <v>2444</v>
      </c>
      <c r="AQ854" s="21">
        <v>45189.460416666669</v>
      </c>
      <c r="AR854" s="20">
        <v>1</v>
      </c>
      <c r="AS854" s="21">
        <v>45215</v>
      </c>
      <c r="AT854" s="21">
        <f t="shared" si="109"/>
        <v>45215.333333333336</v>
      </c>
      <c r="AU854" s="21">
        <f t="shared" si="106"/>
        <v>45215.375</v>
      </c>
      <c r="AV854" s="21">
        <v>45215.505555555559</v>
      </c>
      <c r="AW854" s="1">
        <f t="shared" si="105"/>
        <v>45215.333333333336</v>
      </c>
      <c r="AX854">
        <v>20.027083333334303</v>
      </c>
      <c r="BA854">
        <f t="shared" si="110"/>
        <v>4.1666666666666664E-2</v>
      </c>
      <c r="BB854">
        <v>1</v>
      </c>
      <c r="BC854">
        <f t="shared" si="111"/>
        <v>10000</v>
      </c>
    </row>
    <row r="855" spans="1:55" x14ac:dyDescent="0.25">
      <c r="A855">
        <v>45617</v>
      </c>
      <c r="B855" t="s">
        <v>35</v>
      </c>
      <c r="C855" t="s">
        <v>36</v>
      </c>
      <c r="E855" t="str">
        <f t="shared" si="107"/>
        <v>RE-</v>
      </c>
      <c r="F855" t="s">
        <v>20</v>
      </c>
      <c r="G855" t="s">
        <v>37</v>
      </c>
      <c r="H855" t="s">
        <v>1289</v>
      </c>
      <c r="I855" t="s">
        <v>39</v>
      </c>
      <c r="J855" t="s">
        <v>179</v>
      </c>
      <c r="K855" s="1">
        <v>45078.615277777775</v>
      </c>
      <c r="L855" t="s">
        <v>41</v>
      </c>
      <c r="N855" s="2">
        <v>45072</v>
      </c>
      <c r="O855" s="2">
        <v>45072</v>
      </c>
      <c r="P855">
        <v>1</v>
      </c>
      <c r="Q855">
        <v>1</v>
      </c>
      <c r="R855">
        <v>1</v>
      </c>
      <c r="S855">
        <v>1</v>
      </c>
      <c r="T855">
        <v>100</v>
      </c>
      <c r="U855" s="1">
        <v>45069.663888888892</v>
      </c>
      <c r="V855" s="1">
        <v>45078.615277777775</v>
      </c>
      <c r="W855" t="s">
        <v>100</v>
      </c>
      <c r="Z855" s="13">
        <f t="shared" si="108"/>
        <v>8.9513888888832298</v>
      </c>
      <c r="AB855" t="s">
        <v>1290</v>
      </c>
      <c r="AC855" t="s">
        <v>54</v>
      </c>
      <c r="AD855" t="s">
        <v>1195</v>
      </c>
      <c r="AI855" s="2">
        <v>45069</v>
      </c>
      <c r="AJ855" t="s">
        <v>1196</v>
      </c>
      <c r="AK855" t="s">
        <v>46</v>
      </c>
      <c r="AN855" s="24">
        <f t="shared" si="112"/>
        <v>1</v>
      </c>
      <c r="AP855" t="s">
        <v>2442</v>
      </c>
      <c r="AQ855" s="21">
        <v>45020.7</v>
      </c>
      <c r="AR855" s="20">
        <v>1</v>
      </c>
      <c r="AS855" s="21">
        <v>45072</v>
      </c>
      <c r="AT855" s="21">
        <f t="shared" si="109"/>
        <v>45072.333333333336</v>
      </c>
      <c r="AU855" s="21">
        <f t="shared" si="106"/>
        <v>45072.375</v>
      </c>
      <c r="AV855" s="21">
        <v>45078.615277777775</v>
      </c>
      <c r="AW855" s="1">
        <f t="shared" si="105"/>
        <v>45072.333333333336</v>
      </c>
      <c r="AX855">
        <v>20.088888888894871</v>
      </c>
      <c r="BA855">
        <f t="shared" si="110"/>
        <v>4.1666666666666664E-2</v>
      </c>
      <c r="BB855">
        <v>1</v>
      </c>
      <c r="BC855">
        <f t="shared" si="111"/>
        <v>10000</v>
      </c>
    </row>
    <row r="856" spans="1:55" x14ac:dyDescent="0.25">
      <c r="A856">
        <v>51324</v>
      </c>
      <c r="B856" t="s">
        <v>35</v>
      </c>
      <c r="C856" t="s">
        <v>36</v>
      </c>
      <c r="E856" t="str">
        <f t="shared" si="107"/>
        <v>RE-</v>
      </c>
      <c r="F856" t="s">
        <v>20</v>
      </c>
      <c r="G856" t="s">
        <v>47</v>
      </c>
      <c r="H856" t="s">
        <v>2041</v>
      </c>
      <c r="I856" t="s">
        <v>39</v>
      </c>
      <c r="J856" t="s">
        <v>118</v>
      </c>
      <c r="K856" s="1">
        <v>45186.425694444442</v>
      </c>
      <c r="L856" t="s">
        <v>41</v>
      </c>
      <c r="N856" s="2">
        <v>45181</v>
      </c>
      <c r="O856" s="2">
        <v>45181</v>
      </c>
      <c r="P856">
        <v>1</v>
      </c>
      <c r="Q856">
        <v>1</v>
      </c>
      <c r="R856">
        <v>1</v>
      </c>
      <c r="S856">
        <v>1</v>
      </c>
      <c r="T856">
        <v>100</v>
      </c>
      <c r="U856" s="1">
        <v>45177.415972222225</v>
      </c>
      <c r="V856" s="1">
        <v>45186.425694444442</v>
      </c>
      <c r="W856" t="s">
        <v>100</v>
      </c>
      <c r="Z856" s="13">
        <f t="shared" si="108"/>
        <v>9.0097222222175333</v>
      </c>
      <c r="AB856" t="s">
        <v>279</v>
      </c>
      <c r="AC856">
        <v>633654</v>
      </c>
      <c r="AD856" t="s">
        <v>280</v>
      </c>
      <c r="AF856" t="s">
        <v>179</v>
      </c>
      <c r="AI856" s="2">
        <v>45177</v>
      </c>
      <c r="AJ856" t="s">
        <v>281</v>
      </c>
      <c r="AK856" t="s">
        <v>46</v>
      </c>
      <c r="AN856" s="24">
        <f t="shared" si="112"/>
        <v>1</v>
      </c>
      <c r="AP856" t="s">
        <v>2441</v>
      </c>
      <c r="AQ856" s="21">
        <v>45029.364583333336</v>
      </c>
      <c r="AR856" s="20">
        <v>1</v>
      </c>
      <c r="AS856" s="21">
        <v>45181</v>
      </c>
      <c r="AT856" s="21">
        <f t="shared" si="109"/>
        <v>45181.333333333336</v>
      </c>
      <c r="AU856" s="21">
        <f t="shared" si="106"/>
        <v>45181.375</v>
      </c>
      <c r="AV856" s="21">
        <v>45186.425694444442</v>
      </c>
      <c r="AW856" s="1">
        <f t="shared" si="105"/>
        <v>45181.333333333336</v>
      </c>
      <c r="AX856">
        <v>20.142361111109494</v>
      </c>
      <c r="BA856">
        <f t="shared" si="110"/>
        <v>4.1666666666666664E-2</v>
      </c>
      <c r="BB856">
        <v>1</v>
      </c>
      <c r="BC856">
        <f t="shared" si="111"/>
        <v>10000</v>
      </c>
    </row>
    <row r="857" spans="1:55" x14ac:dyDescent="0.25">
      <c r="A857">
        <v>43675</v>
      </c>
      <c r="B857" t="s">
        <v>35</v>
      </c>
      <c r="C857" t="s">
        <v>36</v>
      </c>
      <c r="E857" t="str">
        <f t="shared" si="107"/>
        <v>RE-</v>
      </c>
      <c r="F857" t="s">
        <v>20</v>
      </c>
      <c r="G857" t="s">
        <v>37</v>
      </c>
      <c r="H857" t="s">
        <v>1001</v>
      </c>
      <c r="I857" t="s">
        <v>39</v>
      </c>
      <c r="J857" t="s">
        <v>239</v>
      </c>
      <c r="K857" s="1">
        <v>45038.744444444441</v>
      </c>
      <c r="L857" t="s">
        <v>41</v>
      </c>
      <c r="N857" s="2">
        <v>45030</v>
      </c>
      <c r="O857" s="2">
        <v>45030</v>
      </c>
      <c r="P857">
        <v>1</v>
      </c>
      <c r="Q857">
        <v>1</v>
      </c>
      <c r="R857">
        <v>1</v>
      </c>
      <c r="S857">
        <v>1</v>
      </c>
      <c r="T857">
        <v>100</v>
      </c>
      <c r="U857" s="1">
        <v>45029.7</v>
      </c>
      <c r="V857" s="1">
        <v>45038.744444444441</v>
      </c>
      <c r="W857" t="s">
        <v>100</v>
      </c>
      <c r="Z857" s="13">
        <f t="shared" si="108"/>
        <v>9.0444444444437977</v>
      </c>
      <c r="AB857" t="s">
        <v>647</v>
      </c>
      <c r="AC857">
        <v>633541</v>
      </c>
      <c r="AD857" t="s">
        <v>105</v>
      </c>
      <c r="AI857" s="2">
        <v>45029</v>
      </c>
      <c r="AJ857" t="s">
        <v>81</v>
      </c>
      <c r="AK857" t="s">
        <v>46</v>
      </c>
      <c r="AN857" s="24">
        <f t="shared" si="112"/>
        <v>1</v>
      </c>
      <c r="AP857" t="s">
        <v>2441</v>
      </c>
      <c r="AQ857" s="21">
        <v>45155.661111111112</v>
      </c>
      <c r="AR857" s="20">
        <v>1</v>
      </c>
      <c r="AS857" s="21">
        <v>45030</v>
      </c>
      <c r="AT857" s="21">
        <f t="shared" si="109"/>
        <v>45030.333333333336</v>
      </c>
      <c r="AU857" s="21">
        <f t="shared" si="106"/>
        <v>45030.375</v>
      </c>
      <c r="AV857" s="21">
        <v>45038.744444444441</v>
      </c>
      <c r="AW857" s="1">
        <f t="shared" si="105"/>
        <v>45030.333333333336</v>
      </c>
      <c r="AX857">
        <v>20.213194444440887</v>
      </c>
      <c r="BA857">
        <f t="shared" si="110"/>
        <v>4.1666666666666664E-2</v>
      </c>
      <c r="BB857">
        <v>1</v>
      </c>
      <c r="BC857">
        <f t="shared" si="111"/>
        <v>10000</v>
      </c>
    </row>
    <row r="858" spans="1:55" x14ac:dyDescent="0.25">
      <c r="A858">
        <v>52249</v>
      </c>
      <c r="B858" t="s">
        <v>35</v>
      </c>
      <c r="C858" t="s">
        <v>36</v>
      </c>
      <c r="E858" t="str">
        <f t="shared" si="107"/>
        <v>RE-</v>
      </c>
      <c r="F858" t="s">
        <v>20</v>
      </c>
      <c r="G858" t="s">
        <v>51</v>
      </c>
      <c r="H858" t="s">
        <v>2134</v>
      </c>
      <c r="I858" t="s">
        <v>39</v>
      </c>
      <c r="J858" t="s">
        <v>239</v>
      </c>
      <c r="K858" s="1">
        <v>45205.619444444441</v>
      </c>
      <c r="L858" t="s">
        <v>41</v>
      </c>
      <c r="N858" s="2">
        <v>45205</v>
      </c>
      <c r="O858" s="2">
        <v>45205</v>
      </c>
      <c r="R858">
        <v>1</v>
      </c>
      <c r="S858">
        <v>1</v>
      </c>
      <c r="T858">
        <v>100</v>
      </c>
      <c r="U858" s="1">
        <v>45196.469444444447</v>
      </c>
      <c r="V858" s="1">
        <v>45205.619444444441</v>
      </c>
      <c r="W858" t="s">
        <v>239</v>
      </c>
      <c r="Z858" s="13">
        <f t="shared" si="108"/>
        <v>9.1499999999941792</v>
      </c>
      <c r="AB858" t="s">
        <v>1576</v>
      </c>
      <c r="AC858">
        <v>633390</v>
      </c>
      <c r="AD858" t="s">
        <v>2135</v>
      </c>
      <c r="AI858" s="2">
        <v>45196</v>
      </c>
      <c r="AJ858" t="s">
        <v>1794</v>
      </c>
      <c r="AK858" t="s">
        <v>46</v>
      </c>
      <c r="AN858" s="24">
        <f t="shared" si="112"/>
        <v>1</v>
      </c>
      <c r="AP858" t="s">
        <v>2442</v>
      </c>
      <c r="AQ858" s="21">
        <v>45089.537499999999</v>
      </c>
      <c r="AR858" s="20">
        <v>1</v>
      </c>
      <c r="AS858" s="21">
        <v>45205</v>
      </c>
      <c r="AT858" s="21">
        <f t="shared" si="109"/>
        <v>45205.333333333336</v>
      </c>
      <c r="AU858" s="21">
        <f t="shared" si="106"/>
        <v>45205.375</v>
      </c>
      <c r="AV858" s="21">
        <v>45205.619444444441</v>
      </c>
      <c r="AW858" s="1">
        <f t="shared" si="105"/>
        <v>45205.333333333336</v>
      </c>
      <c r="AX858">
        <v>20.21875</v>
      </c>
      <c r="BA858">
        <f t="shared" si="110"/>
        <v>4.1666666666666664E-2</v>
      </c>
      <c r="BB858">
        <v>1</v>
      </c>
      <c r="BC858">
        <f t="shared" si="111"/>
        <v>10000</v>
      </c>
    </row>
    <row r="859" spans="1:55" x14ac:dyDescent="0.25">
      <c r="A859">
        <v>43270</v>
      </c>
      <c r="B859" t="s">
        <v>35</v>
      </c>
      <c r="C859" t="s">
        <v>36</v>
      </c>
      <c r="E859" t="str">
        <f t="shared" si="107"/>
        <v>RE-</v>
      </c>
      <c r="F859" t="s">
        <v>20</v>
      </c>
      <c r="G859" t="s">
        <v>37</v>
      </c>
      <c r="H859" t="s">
        <v>1395</v>
      </c>
      <c r="I859" t="s">
        <v>39</v>
      </c>
      <c r="J859" t="s">
        <v>179</v>
      </c>
      <c r="K859" s="1">
        <v>45030.930555555555</v>
      </c>
      <c r="L859" t="s">
        <v>41</v>
      </c>
      <c r="N859" s="2">
        <v>45026</v>
      </c>
      <c r="O859" s="2">
        <v>45026</v>
      </c>
      <c r="P859">
        <v>1</v>
      </c>
      <c r="Q859">
        <v>1</v>
      </c>
      <c r="R859">
        <v>1</v>
      </c>
      <c r="S859">
        <v>1</v>
      </c>
      <c r="T859">
        <v>100</v>
      </c>
      <c r="U859" s="1">
        <v>45021.694444444445</v>
      </c>
      <c r="V859" s="1">
        <v>45030.930555555555</v>
      </c>
      <c r="W859" t="s">
        <v>100</v>
      </c>
      <c r="Z859" s="13">
        <f t="shared" si="108"/>
        <v>9.2361111111094942</v>
      </c>
      <c r="AB859" t="s">
        <v>133</v>
      </c>
      <c r="AC859" t="s">
        <v>194</v>
      </c>
      <c r="AD859" t="s">
        <v>435</v>
      </c>
      <c r="AI859" s="2">
        <v>45021</v>
      </c>
      <c r="AJ859" t="s">
        <v>135</v>
      </c>
      <c r="AK859" t="s">
        <v>46</v>
      </c>
      <c r="AN859" s="24">
        <f t="shared" si="112"/>
        <v>1</v>
      </c>
      <c r="AP859" t="s">
        <v>2441</v>
      </c>
      <c r="AQ859" s="21">
        <v>45058.643055555556</v>
      </c>
      <c r="AR859" s="20">
        <v>1</v>
      </c>
      <c r="AS859" s="21">
        <v>45026</v>
      </c>
      <c r="AT859" s="21">
        <f t="shared" si="109"/>
        <v>45026.333333333336</v>
      </c>
      <c r="AU859" s="21">
        <f t="shared" si="106"/>
        <v>45026.375</v>
      </c>
      <c r="AV859" s="21">
        <v>45030.930555555555</v>
      </c>
      <c r="AW859" s="1">
        <f t="shared" si="105"/>
        <v>45026.333333333336</v>
      </c>
      <c r="AX859">
        <v>20.225694444445253</v>
      </c>
      <c r="BA859">
        <f t="shared" si="110"/>
        <v>4.1666666666666664E-2</v>
      </c>
      <c r="BB859">
        <v>1</v>
      </c>
      <c r="BC859">
        <f t="shared" si="111"/>
        <v>10000</v>
      </c>
    </row>
    <row r="860" spans="1:55" x14ac:dyDescent="0.25">
      <c r="A860">
        <v>44581</v>
      </c>
      <c r="B860" t="s">
        <v>35</v>
      </c>
      <c r="C860" t="s">
        <v>36</v>
      </c>
      <c r="E860" t="str">
        <f t="shared" si="107"/>
        <v>GC-</v>
      </c>
      <c r="F860" t="s">
        <v>20</v>
      </c>
      <c r="G860" t="s">
        <v>37</v>
      </c>
      <c r="H860" t="s">
        <v>1121</v>
      </c>
      <c r="I860" t="s">
        <v>39</v>
      </c>
      <c r="J860" t="s">
        <v>121</v>
      </c>
      <c r="K860" s="1">
        <v>45058.632638888892</v>
      </c>
      <c r="L860" t="s">
        <v>41</v>
      </c>
      <c r="N860" s="2">
        <v>45049</v>
      </c>
      <c r="O860" s="2">
        <v>45049</v>
      </c>
      <c r="P860">
        <v>1</v>
      </c>
      <c r="Q860">
        <v>1</v>
      </c>
      <c r="R860">
        <v>1</v>
      </c>
      <c r="S860">
        <v>1</v>
      </c>
      <c r="T860">
        <v>100</v>
      </c>
      <c r="U860" s="1">
        <v>45049.356944444444</v>
      </c>
      <c r="V860" s="1">
        <v>45058.631944444445</v>
      </c>
      <c r="W860" t="s">
        <v>121</v>
      </c>
      <c r="Z860" s="13">
        <f t="shared" si="108"/>
        <v>9.2750000000014552</v>
      </c>
      <c r="AB860" t="s">
        <v>217</v>
      </c>
      <c r="AC860">
        <v>633683</v>
      </c>
      <c r="AD860" t="s">
        <v>161</v>
      </c>
      <c r="AI860" s="2">
        <v>45049</v>
      </c>
      <c r="AJ860" t="s">
        <v>161</v>
      </c>
      <c r="AK860" t="s">
        <v>46</v>
      </c>
      <c r="AN860" s="24">
        <f t="shared" si="112"/>
        <v>1</v>
      </c>
      <c r="AP860" t="s">
        <v>2444</v>
      </c>
      <c r="AQ860" s="21">
        <v>45160.374305555553</v>
      </c>
      <c r="AR860" s="20">
        <v>1</v>
      </c>
      <c r="AS860" s="21">
        <v>45049</v>
      </c>
      <c r="AT860" s="21">
        <f t="shared" si="109"/>
        <v>45049.333333333336</v>
      </c>
      <c r="AU860" s="21">
        <f t="shared" si="106"/>
        <v>45049.375</v>
      </c>
      <c r="AV860" s="21">
        <v>45058.631944444445</v>
      </c>
      <c r="AW860" s="1">
        <f t="shared" si="105"/>
        <v>45049.333333333336</v>
      </c>
      <c r="AX860">
        <v>20.299305555556202</v>
      </c>
      <c r="BA860">
        <f t="shared" si="110"/>
        <v>4.1666666666666664E-2</v>
      </c>
      <c r="BB860">
        <v>1</v>
      </c>
      <c r="BC860">
        <f t="shared" si="111"/>
        <v>10000</v>
      </c>
    </row>
    <row r="861" spans="1:55" x14ac:dyDescent="0.25">
      <c r="A861">
        <v>43264</v>
      </c>
      <c r="B861" t="s">
        <v>35</v>
      </c>
      <c r="C861" t="s">
        <v>36</v>
      </c>
      <c r="E861" t="str">
        <f t="shared" si="107"/>
        <v>RE-</v>
      </c>
      <c r="F861" t="s">
        <v>20</v>
      </c>
      <c r="G861" t="s">
        <v>51</v>
      </c>
      <c r="H861" t="s">
        <v>1396</v>
      </c>
      <c r="I861" t="s">
        <v>39</v>
      </c>
      <c r="J861" t="s">
        <v>179</v>
      </c>
      <c r="K861" s="1">
        <v>45030.95208333333</v>
      </c>
      <c r="L861" t="s">
        <v>41</v>
      </c>
      <c r="N861" s="2">
        <v>45028</v>
      </c>
      <c r="O861" s="2">
        <v>45028</v>
      </c>
      <c r="P861">
        <v>1</v>
      </c>
      <c r="Q861">
        <v>1</v>
      </c>
      <c r="R861">
        <v>1</v>
      </c>
      <c r="S861">
        <v>1</v>
      </c>
      <c r="T861">
        <v>100</v>
      </c>
      <c r="U861" s="1">
        <v>45021.654861111114</v>
      </c>
      <c r="V861" s="1">
        <v>45030.95208333333</v>
      </c>
      <c r="W861" t="s">
        <v>100</v>
      </c>
      <c r="Z861" s="13">
        <f t="shared" si="108"/>
        <v>9.2972222222160781</v>
      </c>
      <c r="AB861" t="s">
        <v>65</v>
      </c>
      <c r="AC861" t="s">
        <v>66</v>
      </c>
      <c r="AD861" t="s">
        <v>67</v>
      </c>
      <c r="AI861" s="2">
        <v>45021</v>
      </c>
      <c r="AJ861" t="s">
        <v>69</v>
      </c>
      <c r="AK861" t="s">
        <v>46</v>
      </c>
      <c r="AN861" s="24">
        <f t="shared" si="112"/>
        <v>1</v>
      </c>
      <c r="AP861" t="s">
        <v>2441</v>
      </c>
      <c r="AQ861" s="21">
        <v>45028.425000000003</v>
      </c>
      <c r="AR861" s="20">
        <v>1</v>
      </c>
      <c r="AS861" s="21">
        <v>45028</v>
      </c>
      <c r="AT861" s="21">
        <f t="shared" si="109"/>
        <v>45028.333333333336</v>
      </c>
      <c r="AU861" s="21">
        <f t="shared" si="106"/>
        <v>45028.375</v>
      </c>
      <c r="AV861" s="21">
        <v>45030.95208333333</v>
      </c>
      <c r="AW861" s="1">
        <f t="shared" si="105"/>
        <v>45028.333333333336</v>
      </c>
      <c r="AX861">
        <v>20.338888888887595</v>
      </c>
      <c r="BA861">
        <f t="shared" si="110"/>
        <v>4.1666666666666664E-2</v>
      </c>
      <c r="BB861">
        <v>1</v>
      </c>
      <c r="BC861">
        <f t="shared" si="111"/>
        <v>10000</v>
      </c>
    </row>
    <row r="862" spans="1:55" x14ac:dyDescent="0.25">
      <c r="A862">
        <v>43251</v>
      </c>
      <c r="B862" t="s">
        <v>35</v>
      </c>
      <c r="C862" t="s">
        <v>36</v>
      </c>
      <c r="E862" t="str">
        <f t="shared" si="107"/>
        <v>RE-</v>
      </c>
      <c r="F862" t="s">
        <v>20</v>
      </c>
      <c r="G862" t="s">
        <v>51</v>
      </c>
      <c r="H862" t="s">
        <v>1392</v>
      </c>
      <c r="I862" t="s">
        <v>39</v>
      </c>
      <c r="J862" t="s">
        <v>239</v>
      </c>
      <c r="K862" s="1">
        <v>45030.931944444441</v>
      </c>
      <c r="L862" t="s">
        <v>41</v>
      </c>
      <c r="N862" s="2">
        <v>45026</v>
      </c>
      <c r="O862" s="2">
        <v>45026</v>
      </c>
      <c r="P862">
        <v>1</v>
      </c>
      <c r="Q862">
        <v>1</v>
      </c>
      <c r="R862">
        <v>1</v>
      </c>
      <c r="S862">
        <v>1</v>
      </c>
      <c r="T862">
        <v>100</v>
      </c>
      <c r="U862" s="1">
        <v>45021.519444444442</v>
      </c>
      <c r="V862" s="1">
        <v>45030.931944444441</v>
      </c>
      <c r="W862" t="s">
        <v>100</v>
      </c>
      <c r="Z862" s="13">
        <f t="shared" si="108"/>
        <v>9.4124999999985448</v>
      </c>
      <c r="AB862" t="s">
        <v>952</v>
      </c>
      <c r="AC862">
        <v>987854679</v>
      </c>
      <c r="AD862" t="s">
        <v>953</v>
      </c>
      <c r="AI862" s="2">
        <v>45021</v>
      </c>
      <c r="AJ862" t="s">
        <v>93</v>
      </c>
      <c r="AK862" t="s">
        <v>46</v>
      </c>
      <c r="AN862" s="24">
        <f t="shared" si="112"/>
        <v>1</v>
      </c>
      <c r="AP862" t="s">
        <v>2444</v>
      </c>
      <c r="AQ862" s="21">
        <v>45280.547222222223</v>
      </c>
      <c r="AR862" s="20">
        <v>1</v>
      </c>
      <c r="AS862" s="21">
        <v>45026</v>
      </c>
      <c r="AT862" s="21">
        <f t="shared" si="109"/>
        <v>45026.333333333336</v>
      </c>
      <c r="AU862" s="21">
        <f t="shared" si="106"/>
        <v>45026.375</v>
      </c>
      <c r="AV862" s="21">
        <v>45030.931944444441</v>
      </c>
      <c r="AW862" s="1">
        <f t="shared" si="105"/>
        <v>45026.333333333336</v>
      </c>
      <c r="AX862">
        <v>20.357638888890506</v>
      </c>
      <c r="BA862">
        <f t="shared" si="110"/>
        <v>4.1666666666666664E-2</v>
      </c>
      <c r="BB862">
        <v>1</v>
      </c>
      <c r="BC862">
        <f t="shared" si="111"/>
        <v>10000</v>
      </c>
    </row>
    <row r="863" spans="1:55" x14ac:dyDescent="0.25">
      <c r="A863">
        <v>46922</v>
      </c>
      <c r="B863" t="s">
        <v>35</v>
      </c>
      <c r="C863" t="s">
        <v>36</v>
      </c>
      <c r="E863" t="str">
        <f t="shared" si="107"/>
        <v>RE-</v>
      </c>
      <c r="F863" t="s">
        <v>20</v>
      </c>
      <c r="G863" t="s">
        <v>37</v>
      </c>
      <c r="H863" t="s">
        <v>1562</v>
      </c>
      <c r="I863" t="s">
        <v>39</v>
      </c>
      <c r="J863" t="s">
        <v>239</v>
      </c>
      <c r="K863" s="1">
        <v>45106.078472222223</v>
      </c>
      <c r="L863" t="s">
        <v>41</v>
      </c>
      <c r="N863" s="2">
        <v>45096</v>
      </c>
      <c r="O863" s="2">
        <v>45096</v>
      </c>
      <c r="P863">
        <v>1</v>
      </c>
      <c r="Q863">
        <v>1</v>
      </c>
      <c r="R863">
        <v>1</v>
      </c>
      <c r="S863">
        <v>1</v>
      </c>
      <c r="T863">
        <v>100</v>
      </c>
      <c r="U863" s="1">
        <v>45096.654166666667</v>
      </c>
      <c r="V863" s="1">
        <v>45106.078472222223</v>
      </c>
      <c r="W863" t="s">
        <v>100</v>
      </c>
      <c r="Z863" s="13">
        <f t="shared" si="108"/>
        <v>9.4243055555562023</v>
      </c>
      <c r="AB863" t="s">
        <v>418</v>
      </c>
      <c r="AC863">
        <v>633744</v>
      </c>
      <c r="AD863" t="s">
        <v>123</v>
      </c>
      <c r="AI863" s="2">
        <v>45096</v>
      </c>
      <c r="AJ863" t="s">
        <v>123</v>
      </c>
      <c r="AK863" t="s">
        <v>46</v>
      </c>
      <c r="AN863" s="24">
        <f t="shared" si="112"/>
        <v>1</v>
      </c>
      <c r="AP863" t="s">
        <v>2444</v>
      </c>
      <c r="AQ863" s="21">
        <v>45007.611111111109</v>
      </c>
      <c r="AR863" s="20">
        <v>1</v>
      </c>
      <c r="AS863" s="21">
        <v>45096</v>
      </c>
      <c r="AT863" s="21">
        <f t="shared" si="109"/>
        <v>45096.333333333336</v>
      </c>
      <c r="AU863" s="21">
        <f t="shared" si="106"/>
        <v>45096.375</v>
      </c>
      <c r="AV863" s="21">
        <v>45106.078472222223</v>
      </c>
      <c r="AW863" s="1">
        <f t="shared" si="105"/>
        <v>45096.333333333336</v>
      </c>
      <c r="AX863">
        <v>20.382638888891961</v>
      </c>
      <c r="BA863">
        <f t="shared" si="110"/>
        <v>4.1666666666666664E-2</v>
      </c>
      <c r="BB863">
        <v>1</v>
      </c>
      <c r="BC863">
        <f t="shared" si="111"/>
        <v>10000</v>
      </c>
    </row>
    <row r="864" spans="1:55" x14ac:dyDescent="0.25">
      <c r="A864">
        <v>44542</v>
      </c>
      <c r="B864" t="s">
        <v>35</v>
      </c>
      <c r="C864" t="s">
        <v>36</v>
      </c>
      <c r="E864" t="str">
        <f t="shared" si="107"/>
        <v>RE-</v>
      </c>
      <c r="F864" t="s">
        <v>20</v>
      </c>
      <c r="G864" t="s">
        <v>37</v>
      </c>
      <c r="H864" t="s">
        <v>1116</v>
      </c>
      <c r="I864" t="s">
        <v>39</v>
      </c>
      <c r="J864" t="s">
        <v>239</v>
      </c>
      <c r="K864" s="1">
        <v>45058.14166666667</v>
      </c>
      <c r="L864" t="s">
        <v>41</v>
      </c>
      <c r="N864" s="2">
        <v>45056</v>
      </c>
      <c r="O864" s="2">
        <v>45056</v>
      </c>
      <c r="P864">
        <v>1</v>
      </c>
      <c r="Q864">
        <v>1</v>
      </c>
      <c r="R864">
        <v>1</v>
      </c>
      <c r="S864">
        <v>1</v>
      </c>
      <c r="T864">
        <v>100</v>
      </c>
      <c r="U864" s="1">
        <v>45048.632638888892</v>
      </c>
      <c r="V864" s="1">
        <v>45058.14166666667</v>
      </c>
      <c r="W864" t="s">
        <v>100</v>
      </c>
      <c r="Z864" s="13">
        <f t="shared" si="108"/>
        <v>9.5090277777781012</v>
      </c>
      <c r="AB864" t="s">
        <v>1117</v>
      </c>
      <c r="AC864">
        <v>633585</v>
      </c>
      <c r="AD864" t="s">
        <v>641</v>
      </c>
      <c r="AI864" s="2">
        <v>45048</v>
      </c>
      <c r="AJ864" t="s">
        <v>230</v>
      </c>
      <c r="AK864" t="s">
        <v>46</v>
      </c>
      <c r="AN864" s="24">
        <f t="shared" si="112"/>
        <v>1</v>
      </c>
      <c r="AP864" t="s">
        <v>2442</v>
      </c>
      <c r="AQ864" s="21">
        <v>45078.976388888892</v>
      </c>
      <c r="AR864" s="20">
        <v>1</v>
      </c>
      <c r="AS864" s="21">
        <v>45056</v>
      </c>
      <c r="AT864" s="21">
        <f t="shared" si="109"/>
        <v>45056.333333333336</v>
      </c>
      <c r="AU864" s="21">
        <f t="shared" si="106"/>
        <v>45056.375</v>
      </c>
      <c r="AV864" s="21">
        <v>45058.14166666667</v>
      </c>
      <c r="AW864" s="1">
        <f t="shared" si="105"/>
        <v>45056.333333333336</v>
      </c>
      <c r="AX864">
        <v>20.552777777775191</v>
      </c>
      <c r="BA864">
        <f t="shared" si="110"/>
        <v>4.1666666666666664E-2</v>
      </c>
      <c r="BB864">
        <v>1</v>
      </c>
      <c r="BC864">
        <f t="shared" si="111"/>
        <v>10000</v>
      </c>
    </row>
    <row r="865" spans="1:55" x14ac:dyDescent="0.25">
      <c r="A865">
        <v>50288</v>
      </c>
      <c r="B865" t="s">
        <v>35</v>
      </c>
      <c r="C865" t="s">
        <v>36</v>
      </c>
      <c r="E865" t="str">
        <f t="shared" si="107"/>
        <v>RE-</v>
      </c>
      <c r="F865" t="s">
        <v>20</v>
      </c>
      <c r="G865" t="s">
        <v>37</v>
      </c>
      <c r="H865" t="s">
        <v>1957</v>
      </c>
      <c r="I865" t="s">
        <v>39</v>
      </c>
      <c r="J865" t="s">
        <v>297</v>
      </c>
      <c r="K865" s="1">
        <v>45169.306250000001</v>
      </c>
      <c r="L865" t="s">
        <v>41</v>
      </c>
      <c r="N865" s="2">
        <v>45159</v>
      </c>
      <c r="O865" s="2">
        <v>45159</v>
      </c>
      <c r="P865">
        <v>1</v>
      </c>
      <c r="Q865">
        <v>1</v>
      </c>
      <c r="R865">
        <v>1</v>
      </c>
      <c r="S865">
        <v>1</v>
      </c>
      <c r="T865">
        <v>100</v>
      </c>
      <c r="U865" s="1">
        <v>45159.671527777777</v>
      </c>
      <c r="V865" s="1">
        <v>45169.306250000001</v>
      </c>
      <c r="W865" t="s">
        <v>100</v>
      </c>
      <c r="Z865" s="13">
        <f t="shared" si="108"/>
        <v>9.6347222222248092</v>
      </c>
      <c r="AB865" t="s">
        <v>1686</v>
      </c>
      <c r="AC865" t="s">
        <v>54</v>
      </c>
      <c r="AD865" t="s">
        <v>198</v>
      </c>
      <c r="AI865" s="2">
        <v>45159</v>
      </c>
      <c r="AJ865" t="s">
        <v>198</v>
      </c>
      <c r="AK865" t="s">
        <v>46</v>
      </c>
      <c r="AN865" s="24">
        <f t="shared" si="112"/>
        <v>1</v>
      </c>
      <c r="AP865" t="s">
        <v>2444</v>
      </c>
      <c r="AQ865" s="21">
        <v>45124.767361111109</v>
      </c>
      <c r="AR865" s="20">
        <v>1</v>
      </c>
      <c r="AS865" s="21">
        <v>45159</v>
      </c>
      <c r="AT865" s="21">
        <f t="shared" si="109"/>
        <v>45159.333333333336</v>
      </c>
      <c r="AU865" s="21">
        <f t="shared" si="106"/>
        <v>45159.375</v>
      </c>
      <c r="AV865" s="21">
        <v>45169.306250000001</v>
      </c>
      <c r="AW865" s="1">
        <f t="shared" si="105"/>
        <v>45159.333333333336</v>
      </c>
      <c r="AX865">
        <v>20.711111111115315</v>
      </c>
      <c r="BA865">
        <f t="shared" si="110"/>
        <v>4.1666666666666664E-2</v>
      </c>
      <c r="BB865">
        <v>1</v>
      </c>
      <c r="BC865">
        <f t="shared" si="111"/>
        <v>10000</v>
      </c>
    </row>
    <row r="866" spans="1:55" x14ac:dyDescent="0.25">
      <c r="A866">
        <v>49473</v>
      </c>
      <c r="B866" t="s">
        <v>35</v>
      </c>
      <c r="C866" t="s">
        <v>36</v>
      </c>
      <c r="E866" t="str">
        <f t="shared" si="107"/>
        <v>RE-</v>
      </c>
      <c r="F866" t="s">
        <v>20</v>
      </c>
      <c r="G866" t="s">
        <v>51</v>
      </c>
      <c r="H866" t="s">
        <v>1870</v>
      </c>
      <c r="I866" t="s">
        <v>39</v>
      </c>
      <c r="J866" t="s">
        <v>239</v>
      </c>
      <c r="K866" s="1">
        <v>45155.379166666666</v>
      </c>
      <c r="L866" t="s">
        <v>41</v>
      </c>
      <c r="N866" s="2">
        <v>45145</v>
      </c>
      <c r="O866" s="2">
        <v>45150</v>
      </c>
      <c r="R866">
        <v>1</v>
      </c>
      <c r="S866">
        <v>1</v>
      </c>
      <c r="T866">
        <v>100</v>
      </c>
      <c r="U866" s="1">
        <v>45145.709722222222</v>
      </c>
      <c r="V866" s="1">
        <v>45155.379166666666</v>
      </c>
      <c r="W866" t="s">
        <v>239</v>
      </c>
      <c r="Z866" s="13">
        <f t="shared" si="108"/>
        <v>9.6694444444437977</v>
      </c>
      <c r="AB866" t="s">
        <v>1216</v>
      </c>
      <c r="AC866">
        <v>633349</v>
      </c>
      <c r="AD866" t="s">
        <v>96</v>
      </c>
      <c r="AI866" s="2">
        <v>45145</v>
      </c>
      <c r="AJ866" t="s">
        <v>97</v>
      </c>
      <c r="AK866" t="s">
        <v>46</v>
      </c>
      <c r="AN866" s="24">
        <f t="shared" si="112"/>
        <v>1</v>
      </c>
      <c r="AP866" t="s">
        <v>2443</v>
      </c>
      <c r="AQ866" s="21">
        <v>45124.626388888886</v>
      </c>
      <c r="AR866" s="20">
        <v>1</v>
      </c>
      <c r="AS866" s="21">
        <v>45145</v>
      </c>
      <c r="AT866" s="21">
        <f t="shared" si="109"/>
        <v>45145.333333333336</v>
      </c>
      <c r="AU866" s="21">
        <f t="shared" si="106"/>
        <v>45145.375</v>
      </c>
      <c r="AV866" s="21">
        <v>45155.379166666666</v>
      </c>
      <c r="AW866" s="1">
        <f t="shared" si="105"/>
        <v>45145.333333333336</v>
      </c>
      <c r="AX866">
        <v>20.760416666671517</v>
      </c>
      <c r="BA866">
        <f t="shared" si="110"/>
        <v>4.1666666666666664E-2</v>
      </c>
      <c r="BB866">
        <v>1</v>
      </c>
      <c r="BC866">
        <f t="shared" si="111"/>
        <v>10000</v>
      </c>
    </row>
    <row r="867" spans="1:55" x14ac:dyDescent="0.25">
      <c r="A867">
        <v>40620</v>
      </c>
      <c r="B867" t="s">
        <v>35</v>
      </c>
      <c r="C867" t="s">
        <v>36</v>
      </c>
      <c r="E867" t="str">
        <f t="shared" si="107"/>
        <v>EM-</v>
      </c>
      <c r="F867" t="s">
        <v>20</v>
      </c>
      <c r="G867" t="s">
        <v>51</v>
      </c>
      <c r="H867" t="s">
        <v>526</v>
      </c>
      <c r="I867" t="s">
        <v>39</v>
      </c>
      <c r="J867" t="s">
        <v>334</v>
      </c>
      <c r="K867" s="1">
        <v>44973.604861111111</v>
      </c>
      <c r="L867" t="s">
        <v>41</v>
      </c>
      <c r="N867" s="2">
        <v>44963</v>
      </c>
      <c r="O867" s="2">
        <v>44963</v>
      </c>
      <c r="P867">
        <v>1</v>
      </c>
      <c r="Q867">
        <v>1</v>
      </c>
      <c r="R867">
        <v>1</v>
      </c>
      <c r="S867">
        <v>1</v>
      </c>
      <c r="T867">
        <v>100</v>
      </c>
      <c r="U867" s="1">
        <v>44963.634722222225</v>
      </c>
      <c r="V867" s="1">
        <v>44973.604861111111</v>
      </c>
      <c r="W867" t="s">
        <v>334</v>
      </c>
      <c r="Z867" s="13">
        <f t="shared" si="108"/>
        <v>9.9701388888861402</v>
      </c>
      <c r="AB867" t="s">
        <v>133</v>
      </c>
      <c r="AC867">
        <v>633815</v>
      </c>
      <c r="AD867" t="s">
        <v>135</v>
      </c>
      <c r="AI867" s="2">
        <v>44963</v>
      </c>
      <c r="AJ867" t="s">
        <v>336</v>
      </c>
      <c r="AK867" t="s">
        <v>46</v>
      </c>
      <c r="AN867" s="24">
        <f t="shared" si="112"/>
        <v>1</v>
      </c>
      <c r="AP867" t="s">
        <v>2444</v>
      </c>
      <c r="AQ867" s="21">
        <v>45254.481944444444</v>
      </c>
      <c r="AR867" s="20">
        <v>1</v>
      </c>
      <c r="AS867" s="21">
        <v>44963</v>
      </c>
      <c r="AT867" s="21">
        <f t="shared" si="109"/>
        <v>44963.333333333336</v>
      </c>
      <c r="AU867" s="21">
        <f t="shared" si="106"/>
        <v>44963.375</v>
      </c>
      <c r="AV867" s="21">
        <v>44973.604861111111</v>
      </c>
      <c r="AW867" s="1">
        <f t="shared" si="105"/>
        <v>44963.333333333336</v>
      </c>
      <c r="AX867">
        <v>21.028472222220444</v>
      </c>
      <c r="BA867">
        <f t="shared" si="110"/>
        <v>4.1666666666666664E-2</v>
      </c>
      <c r="BB867">
        <v>1</v>
      </c>
      <c r="BC867">
        <f t="shared" si="111"/>
        <v>10000</v>
      </c>
    </row>
    <row r="868" spans="1:55" x14ac:dyDescent="0.25">
      <c r="A868">
        <v>48947</v>
      </c>
      <c r="B868" t="s">
        <v>35</v>
      </c>
      <c r="C868" t="s">
        <v>36</v>
      </c>
      <c r="E868" t="str">
        <f t="shared" si="107"/>
        <v>RE-</v>
      </c>
      <c r="F868" t="s">
        <v>20</v>
      </c>
      <c r="G868" t="s">
        <v>51</v>
      </c>
      <c r="H868" t="s">
        <v>1810</v>
      </c>
      <c r="I868" t="s">
        <v>39</v>
      </c>
      <c r="J868" t="s">
        <v>185</v>
      </c>
      <c r="K868" s="1">
        <v>45145.479861111111</v>
      </c>
      <c r="L868" t="s">
        <v>41</v>
      </c>
      <c r="N868" s="2">
        <v>45135</v>
      </c>
      <c r="O868" s="2">
        <v>45145</v>
      </c>
      <c r="R868">
        <v>1</v>
      </c>
      <c r="S868">
        <v>1</v>
      </c>
      <c r="T868">
        <v>100</v>
      </c>
      <c r="U868" s="1">
        <v>45135.505555555559</v>
      </c>
      <c r="V868" s="1">
        <v>45145.479861111111</v>
      </c>
      <c r="W868" t="s">
        <v>185</v>
      </c>
      <c r="Z868" s="13">
        <f t="shared" si="108"/>
        <v>9.9743055555518367</v>
      </c>
      <c r="AB868" t="s">
        <v>65</v>
      </c>
      <c r="AC868">
        <v>633399</v>
      </c>
      <c r="AD868" t="s">
        <v>609</v>
      </c>
      <c r="AF868" t="s">
        <v>239</v>
      </c>
      <c r="AI868" s="2">
        <v>45135</v>
      </c>
      <c r="AJ868" t="s">
        <v>81</v>
      </c>
      <c r="AK868" t="s">
        <v>46</v>
      </c>
      <c r="AN868" s="24">
        <f t="shared" si="112"/>
        <v>1</v>
      </c>
      <c r="AP868" t="s">
        <v>2443</v>
      </c>
      <c r="AQ868" s="21">
        <v>44963.443055555559</v>
      </c>
      <c r="AR868" s="20">
        <v>1</v>
      </c>
      <c r="AS868" s="21">
        <v>45135</v>
      </c>
      <c r="AT868" s="21">
        <f t="shared" si="109"/>
        <v>45135.333333333336</v>
      </c>
      <c r="AU868" s="21">
        <f t="shared" si="106"/>
        <v>45135.375</v>
      </c>
      <c r="AV868" s="21">
        <v>45145.479861111111</v>
      </c>
      <c r="AW868" s="1">
        <f t="shared" si="105"/>
        <v>45135.333333333336</v>
      </c>
      <c r="AX868">
        <v>21.049305555548926</v>
      </c>
      <c r="BA868">
        <f t="shared" si="110"/>
        <v>4.1666666666666664E-2</v>
      </c>
      <c r="BB868">
        <v>1</v>
      </c>
      <c r="BC868">
        <f t="shared" si="111"/>
        <v>10000</v>
      </c>
    </row>
    <row r="869" spans="1:55" x14ac:dyDescent="0.25">
      <c r="A869">
        <v>51224</v>
      </c>
      <c r="B869" t="s">
        <v>35</v>
      </c>
      <c r="C869" t="s">
        <v>36</v>
      </c>
      <c r="E869" t="str">
        <f t="shared" si="107"/>
        <v>RE-</v>
      </c>
      <c r="F869" t="s">
        <v>20</v>
      </c>
      <c r="G869" t="s">
        <v>37</v>
      </c>
      <c r="H869" t="s">
        <v>2029</v>
      </c>
      <c r="I869" t="s">
        <v>39</v>
      </c>
      <c r="J869" t="s">
        <v>185</v>
      </c>
      <c r="K869" s="1">
        <v>45186.415972222225</v>
      </c>
      <c r="L869" t="s">
        <v>41</v>
      </c>
      <c r="N869" s="2">
        <v>45180</v>
      </c>
      <c r="O869" s="2">
        <v>45180</v>
      </c>
      <c r="P869">
        <v>1</v>
      </c>
      <c r="Q869">
        <v>1</v>
      </c>
      <c r="R869">
        <v>1</v>
      </c>
      <c r="S869">
        <v>1</v>
      </c>
      <c r="T869">
        <v>100</v>
      </c>
      <c r="U869" s="1">
        <v>45176.434027777781</v>
      </c>
      <c r="V869" s="1">
        <v>45186.415972222225</v>
      </c>
      <c r="W869" t="s">
        <v>100</v>
      </c>
      <c r="Z869" s="13">
        <f t="shared" si="108"/>
        <v>9.9819444444437977</v>
      </c>
      <c r="AB869" t="s">
        <v>338</v>
      </c>
      <c r="AC869">
        <v>633799</v>
      </c>
      <c r="AD869" t="s">
        <v>681</v>
      </c>
      <c r="AF869" t="s">
        <v>239</v>
      </c>
      <c r="AI869" s="2">
        <v>45176</v>
      </c>
      <c r="AJ869" t="s">
        <v>119</v>
      </c>
      <c r="AK869" t="s">
        <v>46</v>
      </c>
      <c r="AN869" s="24">
        <f t="shared" si="112"/>
        <v>1</v>
      </c>
      <c r="AP869" t="s">
        <v>2443</v>
      </c>
      <c r="AQ869" s="21">
        <v>44963.44027777778</v>
      </c>
      <c r="AR869" s="20">
        <v>1</v>
      </c>
      <c r="AS869" s="21">
        <v>45180</v>
      </c>
      <c r="AT869" s="21">
        <f t="shared" si="109"/>
        <v>45180.333333333336</v>
      </c>
      <c r="AU869" s="21">
        <f t="shared" si="106"/>
        <v>45180.375</v>
      </c>
      <c r="AV869" s="21">
        <v>45186.415972222225</v>
      </c>
      <c r="AW869" s="1">
        <f t="shared" ref="AW869:AW932" si="113">IF(AS869="0",0,AS869+(8*1/24))</f>
        <v>45180.333333333336</v>
      </c>
      <c r="AX869">
        <v>21.051388888889051</v>
      </c>
      <c r="BA869">
        <f t="shared" si="110"/>
        <v>4.1666666666666664E-2</v>
      </c>
      <c r="BB869">
        <v>1</v>
      </c>
      <c r="BC869">
        <f t="shared" si="111"/>
        <v>10000</v>
      </c>
    </row>
    <row r="870" spans="1:55" x14ac:dyDescent="0.25">
      <c r="A870">
        <v>42600</v>
      </c>
      <c r="B870" t="s">
        <v>35</v>
      </c>
      <c r="C870" t="s">
        <v>36</v>
      </c>
      <c r="E870" t="str">
        <f t="shared" si="107"/>
        <v>RE-</v>
      </c>
      <c r="F870" t="s">
        <v>20</v>
      </c>
      <c r="G870" t="s">
        <v>37</v>
      </c>
      <c r="H870" t="s">
        <v>624</v>
      </c>
      <c r="I870" t="s">
        <v>39</v>
      </c>
      <c r="J870" t="s">
        <v>239</v>
      </c>
      <c r="K870" s="1">
        <v>45019.510416666664</v>
      </c>
      <c r="L870" t="s">
        <v>41</v>
      </c>
      <c r="N870" s="2">
        <v>45015</v>
      </c>
      <c r="O870" s="2">
        <v>45015</v>
      </c>
      <c r="P870">
        <v>1</v>
      </c>
      <c r="Q870">
        <v>1</v>
      </c>
      <c r="R870">
        <v>1</v>
      </c>
      <c r="S870">
        <v>1</v>
      </c>
      <c r="T870">
        <v>100</v>
      </c>
      <c r="U870" s="1">
        <v>45009.502083333333</v>
      </c>
      <c r="V870" s="1">
        <v>45019.510416666664</v>
      </c>
      <c r="W870" t="s">
        <v>100</v>
      </c>
      <c r="Z870" s="13">
        <f t="shared" si="108"/>
        <v>10.008333333331393</v>
      </c>
      <c r="AB870" t="s">
        <v>107</v>
      </c>
      <c r="AC870" t="s">
        <v>625</v>
      </c>
      <c r="AD870" t="s">
        <v>109</v>
      </c>
      <c r="AI870" s="2">
        <v>45009</v>
      </c>
      <c r="AJ870" t="s">
        <v>110</v>
      </c>
      <c r="AK870" t="s">
        <v>46</v>
      </c>
      <c r="AN870" s="24">
        <f t="shared" si="112"/>
        <v>1</v>
      </c>
      <c r="AP870" t="s">
        <v>2444</v>
      </c>
      <c r="AQ870" s="21">
        <v>45281.664583333331</v>
      </c>
      <c r="AR870" s="20">
        <v>1</v>
      </c>
      <c r="AS870" s="21">
        <v>45015</v>
      </c>
      <c r="AT870" s="21">
        <f t="shared" si="109"/>
        <v>45015.333333333336</v>
      </c>
      <c r="AU870" s="21">
        <f t="shared" si="106"/>
        <v>45015.375</v>
      </c>
      <c r="AV870" s="21">
        <v>45019.510416666664</v>
      </c>
      <c r="AW870" s="1">
        <f t="shared" si="113"/>
        <v>45015.333333333336</v>
      </c>
      <c r="AX870">
        <v>21.054861111115315</v>
      </c>
      <c r="BA870">
        <f t="shared" si="110"/>
        <v>4.1666666666666664E-2</v>
      </c>
      <c r="BB870">
        <v>1</v>
      </c>
      <c r="BC870">
        <f t="shared" si="111"/>
        <v>10000</v>
      </c>
    </row>
    <row r="871" spans="1:55" x14ac:dyDescent="0.25">
      <c r="A871">
        <v>43599</v>
      </c>
      <c r="B871" t="s">
        <v>35</v>
      </c>
      <c r="C871" t="s">
        <v>36</v>
      </c>
      <c r="E871" t="str">
        <f t="shared" si="107"/>
        <v>RE-</v>
      </c>
      <c r="F871" t="s">
        <v>20</v>
      </c>
      <c r="G871" t="s">
        <v>47</v>
      </c>
      <c r="H871" t="s">
        <v>989</v>
      </c>
      <c r="I871" t="s">
        <v>39</v>
      </c>
      <c r="J871" t="s">
        <v>179</v>
      </c>
      <c r="K871" s="1">
        <v>45038.738888888889</v>
      </c>
      <c r="L871" t="s">
        <v>41</v>
      </c>
      <c r="N871" s="2">
        <v>45034</v>
      </c>
      <c r="O871" s="2">
        <v>45034</v>
      </c>
      <c r="P871">
        <v>1</v>
      </c>
      <c r="Q871">
        <v>1</v>
      </c>
      <c r="R871">
        <v>1</v>
      </c>
      <c r="S871">
        <v>1</v>
      </c>
      <c r="T871">
        <v>100</v>
      </c>
      <c r="U871" s="1">
        <v>45028.680555555555</v>
      </c>
      <c r="V871" s="1">
        <v>45038.738888888889</v>
      </c>
      <c r="W871" t="s">
        <v>100</v>
      </c>
      <c r="Z871" s="13">
        <f t="shared" si="108"/>
        <v>10.058333333334303</v>
      </c>
      <c r="AB871" t="s">
        <v>990</v>
      </c>
      <c r="AC871">
        <v>633305</v>
      </c>
      <c r="AD871" t="s">
        <v>325</v>
      </c>
      <c r="AF871" t="s">
        <v>118</v>
      </c>
      <c r="AI871" s="2">
        <v>45028</v>
      </c>
      <c r="AJ871" t="s">
        <v>240</v>
      </c>
      <c r="AK871" t="s">
        <v>46</v>
      </c>
      <c r="AN871" s="24">
        <f t="shared" si="112"/>
        <v>1</v>
      </c>
      <c r="AP871" t="s">
        <v>2441</v>
      </c>
      <c r="AQ871" s="21">
        <v>45076.531944444447</v>
      </c>
      <c r="AR871" s="20">
        <v>1</v>
      </c>
      <c r="AS871" s="21">
        <v>45034</v>
      </c>
      <c r="AT871" s="21">
        <f t="shared" si="109"/>
        <v>45034.333333333336</v>
      </c>
      <c r="AU871" s="21">
        <f t="shared" si="106"/>
        <v>45034.375</v>
      </c>
      <c r="AV871" s="21">
        <v>45038.738888888889</v>
      </c>
      <c r="AW871" s="1">
        <f t="shared" si="113"/>
        <v>45034.333333333336</v>
      </c>
      <c r="AX871">
        <v>21.098611111112405</v>
      </c>
      <c r="BA871">
        <f t="shared" si="110"/>
        <v>4.1666666666666664E-2</v>
      </c>
      <c r="BB871">
        <v>1</v>
      </c>
      <c r="BC871">
        <f t="shared" si="111"/>
        <v>10000</v>
      </c>
    </row>
    <row r="872" spans="1:55" x14ac:dyDescent="0.25">
      <c r="A872">
        <v>45138</v>
      </c>
      <c r="B872" t="s">
        <v>35</v>
      </c>
      <c r="C872" t="s">
        <v>36</v>
      </c>
      <c r="E872" t="str">
        <f t="shared" si="107"/>
        <v>RE-</v>
      </c>
      <c r="F872" t="s">
        <v>20</v>
      </c>
      <c r="G872" t="s">
        <v>37</v>
      </c>
      <c r="H872" t="s">
        <v>644</v>
      </c>
      <c r="I872" t="s">
        <v>39</v>
      </c>
      <c r="J872" t="s">
        <v>185</v>
      </c>
      <c r="K872" s="1">
        <v>45070.041666666664</v>
      </c>
      <c r="L872" t="s">
        <v>41</v>
      </c>
      <c r="N872" s="2">
        <v>45068</v>
      </c>
      <c r="O872" s="2">
        <v>45068</v>
      </c>
      <c r="P872">
        <v>1</v>
      </c>
      <c r="Q872">
        <v>1</v>
      </c>
      <c r="R872">
        <v>1</v>
      </c>
      <c r="S872">
        <v>1</v>
      </c>
      <c r="T872">
        <v>100</v>
      </c>
      <c r="U872" s="1">
        <v>45059.568749999999</v>
      </c>
      <c r="V872" s="1">
        <v>45070.041666666664</v>
      </c>
      <c r="W872" t="s">
        <v>100</v>
      </c>
      <c r="Z872" s="13">
        <f t="shared" si="108"/>
        <v>10.472916666665697</v>
      </c>
      <c r="AB872" t="s">
        <v>1200</v>
      </c>
      <c r="AC872" t="s">
        <v>54</v>
      </c>
      <c r="AD872" t="s">
        <v>384</v>
      </c>
      <c r="AF872" t="s">
        <v>239</v>
      </c>
      <c r="AI872" s="2">
        <v>45059</v>
      </c>
      <c r="AJ872" t="s">
        <v>384</v>
      </c>
      <c r="AK872" t="s">
        <v>46</v>
      </c>
      <c r="AN872" s="24">
        <f t="shared" si="112"/>
        <v>1</v>
      </c>
      <c r="AP872" t="s">
        <v>2444</v>
      </c>
      <c r="AQ872" s="21">
        <v>45035.706250000003</v>
      </c>
      <c r="AR872" s="20">
        <v>1</v>
      </c>
      <c r="AS872" s="21">
        <v>45068</v>
      </c>
      <c r="AT872" s="21">
        <f t="shared" si="109"/>
        <v>45068.333333333336</v>
      </c>
      <c r="AU872" s="21">
        <f t="shared" si="106"/>
        <v>45068.375</v>
      </c>
      <c r="AV872" s="21">
        <v>45070.041666666664</v>
      </c>
      <c r="AW872" s="1">
        <f t="shared" si="113"/>
        <v>45068.333333333336</v>
      </c>
      <c r="AX872">
        <v>21.115972222221899</v>
      </c>
      <c r="BA872">
        <f t="shared" si="110"/>
        <v>4.1666666666666664E-2</v>
      </c>
      <c r="BB872">
        <v>1</v>
      </c>
      <c r="BC872">
        <f t="shared" si="111"/>
        <v>10000</v>
      </c>
    </row>
    <row r="873" spans="1:55" x14ac:dyDescent="0.25">
      <c r="A873">
        <v>49453</v>
      </c>
      <c r="B873" t="s">
        <v>35</v>
      </c>
      <c r="C873" t="s">
        <v>36</v>
      </c>
      <c r="E873" t="str">
        <f t="shared" si="107"/>
        <v>EI-</v>
      </c>
      <c r="F873" t="s">
        <v>20</v>
      </c>
      <c r="G873" t="s">
        <v>37</v>
      </c>
      <c r="H873" t="s">
        <v>1631</v>
      </c>
      <c r="I873" t="s">
        <v>39</v>
      </c>
      <c r="J873" t="s">
        <v>50</v>
      </c>
      <c r="K873" s="1">
        <v>45156.388194444444</v>
      </c>
      <c r="L873" t="s">
        <v>41</v>
      </c>
      <c r="N873" s="2">
        <v>45146</v>
      </c>
      <c r="O873" s="2">
        <v>45146</v>
      </c>
      <c r="P873">
        <v>1</v>
      </c>
      <c r="Q873">
        <v>1</v>
      </c>
      <c r="R873">
        <v>1</v>
      </c>
      <c r="S873">
        <v>1</v>
      </c>
      <c r="T873">
        <v>100</v>
      </c>
      <c r="U873" s="1">
        <v>45145.613888888889</v>
      </c>
      <c r="V873" s="1">
        <v>45156.388194444444</v>
      </c>
      <c r="W873" t="s">
        <v>50</v>
      </c>
      <c r="Z873" s="13">
        <f t="shared" si="108"/>
        <v>10.774305555554747</v>
      </c>
      <c r="AB873" t="s">
        <v>59</v>
      </c>
      <c r="AC873" t="s">
        <v>54</v>
      </c>
      <c r="AD873" t="s">
        <v>1865</v>
      </c>
      <c r="AF873" t="s">
        <v>50</v>
      </c>
      <c r="AI873" s="2">
        <v>45145</v>
      </c>
      <c r="AJ873" t="s">
        <v>43</v>
      </c>
      <c r="AK873" t="s">
        <v>46</v>
      </c>
      <c r="AN873" s="24">
        <f t="shared" si="112"/>
        <v>1</v>
      </c>
      <c r="AP873" t="s">
        <v>2441</v>
      </c>
      <c r="AQ873" s="21">
        <v>45154.743055555555</v>
      </c>
      <c r="AR873" s="20">
        <v>1</v>
      </c>
      <c r="AS873" s="21">
        <v>45146</v>
      </c>
      <c r="AT873" s="21">
        <f t="shared" si="109"/>
        <v>45146.333333333336</v>
      </c>
      <c r="AU873" s="21">
        <f t="shared" si="106"/>
        <v>45146.375</v>
      </c>
      <c r="AV873" s="21">
        <v>45156.388194444444</v>
      </c>
      <c r="AW873" s="1">
        <f t="shared" si="113"/>
        <v>45146.333333333336</v>
      </c>
      <c r="AX873">
        <v>21.125694444446708</v>
      </c>
      <c r="BA873">
        <f t="shared" si="110"/>
        <v>4.1666666666666664E-2</v>
      </c>
      <c r="BB873">
        <v>1</v>
      </c>
      <c r="BC873">
        <f t="shared" si="111"/>
        <v>10000</v>
      </c>
    </row>
    <row r="874" spans="1:55" x14ac:dyDescent="0.25">
      <c r="A874">
        <v>41055</v>
      </c>
      <c r="B874" t="s">
        <v>35</v>
      </c>
      <c r="C874" t="s">
        <v>36</v>
      </c>
      <c r="E874" t="str">
        <f t="shared" si="107"/>
        <v>GC-</v>
      </c>
      <c r="F874" t="s">
        <v>20</v>
      </c>
      <c r="G874" t="s">
        <v>37</v>
      </c>
      <c r="H874" t="s">
        <v>132</v>
      </c>
      <c r="I874" t="s">
        <v>39</v>
      </c>
      <c r="J874" t="s">
        <v>121</v>
      </c>
      <c r="K874" s="1">
        <v>44984.611111111109</v>
      </c>
      <c r="L874" t="s">
        <v>41</v>
      </c>
      <c r="N874" s="2">
        <v>44973</v>
      </c>
      <c r="O874" s="2">
        <v>44973</v>
      </c>
      <c r="P874">
        <v>1</v>
      </c>
      <c r="Q874">
        <v>1</v>
      </c>
      <c r="R874">
        <v>1</v>
      </c>
      <c r="S874">
        <v>1</v>
      </c>
      <c r="T874">
        <v>100</v>
      </c>
      <c r="U874" s="1">
        <v>44973.677777777775</v>
      </c>
      <c r="V874" s="1">
        <v>44984.611111111109</v>
      </c>
      <c r="W874" t="s">
        <v>121</v>
      </c>
      <c r="Z874" s="13">
        <f t="shared" si="108"/>
        <v>10.933333333334303</v>
      </c>
      <c r="AB874" t="s">
        <v>133</v>
      </c>
      <c r="AC874" t="s">
        <v>134</v>
      </c>
      <c r="AD874" t="s">
        <v>135</v>
      </c>
      <c r="AF874" t="s">
        <v>121</v>
      </c>
      <c r="AI874" s="2">
        <v>44973</v>
      </c>
      <c r="AJ874" t="s">
        <v>135</v>
      </c>
      <c r="AK874" t="s">
        <v>46</v>
      </c>
      <c r="AN874" s="24">
        <f t="shared" si="112"/>
        <v>1</v>
      </c>
      <c r="AP874" t="s">
        <v>2441</v>
      </c>
      <c r="AQ874" s="21">
        <v>45154.498611111114</v>
      </c>
      <c r="AR874" s="20">
        <v>1</v>
      </c>
      <c r="AS874" s="21">
        <v>44973</v>
      </c>
      <c r="AT874" s="21">
        <f t="shared" si="109"/>
        <v>44973.333333333336</v>
      </c>
      <c r="AU874" s="21">
        <f t="shared" si="106"/>
        <v>44973.375</v>
      </c>
      <c r="AV874" s="21">
        <v>44984.611111111109</v>
      </c>
      <c r="AW874" s="1">
        <f t="shared" si="113"/>
        <v>44973.333333333336</v>
      </c>
      <c r="AX874">
        <v>21.372916666667152</v>
      </c>
      <c r="BA874">
        <f t="shared" si="110"/>
        <v>4.1666666666666664E-2</v>
      </c>
      <c r="BB874">
        <v>1</v>
      </c>
      <c r="BC874">
        <f t="shared" si="111"/>
        <v>10000</v>
      </c>
    </row>
    <row r="875" spans="1:55" x14ac:dyDescent="0.25">
      <c r="A875">
        <v>42175</v>
      </c>
      <c r="B875" t="s">
        <v>35</v>
      </c>
      <c r="C875" t="s">
        <v>36</v>
      </c>
      <c r="E875" t="str">
        <f t="shared" si="107"/>
        <v>RE-</v>
      </c>
      <c r="F875" t="s">
        <v>20</v>
      </c>
      <c r="G875" t="s">
        <v>37</v>
      </c>
      <c r="H875" t="s">
        <v>632</v>
      </c>
      <c r="I875" t="s">
        <v>39</v>
      </c>
      <c r="J875" t="s">
        <v>239</v>
      </c>
      <c r="K875" s="1">
        <v>45030.907638888886</v>
      </c>
      <c r="L875" t="s">
        <v>41</v>
      </c>
      <c r="N875" s="2">
        <v>45009</v>
      </c>
      <c r="O875" s="2">
        <v>45009</v>
      </c>
      <c r="P875">
        <v>1</v>
      </c>
      <c r="Q875">
        <v>1</v>
      </c>
      <c r="R875">
        <v>1</v>
      </c>
      <c r="S875">
        <v>1</v>
      </c>
      <c r="T875">
        <v>100</v>
      </c>
      <c r="U875" s="1">
        <v>45000.431944444441</v>
      </c>
      <c r="V875" s="1">
        <v>45011.400694444441</v>
      </c>
      <c r="W875" t="s">
        <v>100</v>
      </c>
      <c r="Z875" s="13">
        <f t="shared" si="108"/>
        <v>10.96875</v>
      </c>
      <c r="AB875" t="s">
        <v>200</v>
      </c>
      <c r="AC875">
        <v>633713</v>
      </c>
      <c r="AD875" t="s">
        <v>177</v>
      </c>
      <c r="AF875" t="s">
        <v>179</v>
      </c>
      <c r="AI875" s="2">
        <v>45000</v>
      </c>
      <c r="AJ875" t="s">
        <v>178</v>
      </c>
      <c r="AK875" t="s">
        <v>46</v>
      </c>
      <c r="AN875" s="24">
        <f t="shared" si="112"/>
        <v>1</v>
      </c>
      <c r="AP875" t="s">
        <v>2442</v>
      </c>
      <c r="AQ875" s="21">
        <v>45049.376388888886</v>
      </c>
      <c r="AR875" s="20">
        <v>1</v>
      </c>
      <c r="AS875" s="21">
        <v>45009</v>
      </c>
      <c r="AT875" s="21">
        <f t="shared" si="109"/>
        <v>45009.333333333336</v>
      </c>
      <c r="AU875" s="21">
        <f t="shared" si="106"/>
        <v>45009.375</v>
      </c>
      <c r="AV875" s="21">
        <v>45011.400694444441</v>
      </c>
      <c r="AW875" s="1">
        <f t="shared" si="113"/>
        <v>45009.333333333336</v>
      </c>
      <c r="AX875">
        <v>21.405555555560568</v>
      </c>
      <c r="BA875">
        <f t="shared" si="110"/>
        <v>4.1666666666666664E-2</v>
      </c>
      <c r="BB875">
        <v>1</v>
      </c>
      <c r="BC875">
        <f t="shared" si="111"/>
        <v>10000</v>
      </c>
    </row>
    <row r="876" spans="1:55" x14ac:dyDescent="0.25">
      <c r="A876">
        <v>55684</v>
      </c>
      <c r="B876" t="s">
        <v>35</v>
      </c>
      <c r="C876" t="s">
        <v>36</v>
      </c>
      <c r="E876" t="str">
        <f t="shared" si="107"/>
        <v>RE-</v>
      </c>
      <c r="F876" t="s">
        <v>20</v>
      </c>
      <c r="G876" t="s">
        <v>37</v>
      </c>
      <c r="H876" t="s">
        <v>2328</v>
      </c>
      <c r="I876" t="s">
        <v>39</v>
      </c>
      <c r="J876" t="s">
        <v>118</v>
      </c>
      <c r="K876" s="1">
        <v>45279.5625</v>
      </c>
      <c r="L876" t="s">
        <v>41</v>
      </c>
      <c r="N876" s="2">
        <v>45279</v>
      </c>
      <c r="O876" s="2">
        <v>45279</v>
      </c>
      <c r="R876">
        <v>1</v>
      </c>
      <c r="S876">
        <v>1</v>
      </c>
      <c r="T876">
        <v>100</v>
      </c>
      <c r="U876" s="1">
        <v>45268.532638888886</v>
      </c>
      <c r="V876" s="1">
        <v>45279.5625</v>
      </c>
      <c r="W876" t="s">
        <v>239</v>
      </c>
      <c r="Z876" s="13">
        <f t="shared" si="108"/>
        <v>11.02986111111386</v>
      </c>
      <c r="AB876" t="s">
        <v>2329</v>
      </c>
      <c r="AC876">
        <v>633305</v>
      </c>
      <c r="AD876" t="s">
        <v>658</v>
      </c>
      <c r="AI876" s="2">
        <v>45268</v>
      </c>
      <c r="AJ876" t="s">
        <v>240</v>
      </c>
      <c r="AK876" t="s">
        <v>46</v>
      </c>
      <c r="AN876" s="24">
        <f t="shared" si="112"/>
        <v>1</v>
      </c>
      <c r="AP876" t="s">
        <v>2442</v>
      </c>
      <c r="AQ876" s="21">
        <v>45049.350694444445</v>
      </c>
      <c r="AR876" s="20">
        <v>1</v>
      </c>
      <c r="AS876" s="21">
        <v>45279</v>
      </c>
      <c r="AT876" s="21">
        <f t="shared" si="109"/>
        <v>45279.333333333336</v>
      </c>
      <c r="AU876" s="21">
        <f t="shared" si="106"/>
        <v>45279.375</v>
      </c>
      <c r="AV876" s="21">
        <v>45279.5625</v>
      </c>
      <c r="AW876" s="1">
        <f t="shared" si="113"/>
        <v>45279.333333333336</v>
      </c>
      <c r="AX876">
        <v>21.431250000001455</v>
      </c>
      <c r="BA876">
        <f t="shared" si="110"/>
        <v>4.1666666666666664E-2</v>
      </c>
      <c r="BB876">
        <v>1</v>
      </c>
      <c r="BC876">
        <f t="shared" si="111"/>
        <v>10000</v>
      </c>
    </row>
    <row r="877" spans="1:55" x14ac:dyDescent="0.25">
      <c r="A877">
        <v>50152</v>
      </c>
      <c r="B877" t="s">
        <v>35</v>
      </c>
      <c r="C877" t="s">
        <v>36</v>
      </c>
      <c r="E877" t="str">
        <f t="shared" si="107"/>
        <v>RE-</v>
      </c>
      <c r="F877" t="s">
        <v>20</v>
      </c>
      <c r="G877" t="s">
        <v>37</v>
      </c>
      <c r="H877" t="s">
        <v>1942</v>
      </c>
      <c r="I877" t="s">
        <v>39</v>
      </c>
      <c r="J877" t="s">
        <v>185</v>
      </c>
      <c r="K877" s="1">
        <v>45168.597916666666</v>
      </c>
      <c r="L877" t="s">
        <v>41</v>
      </c>
      <c r="N877" s="2">
        <v>45156</v>
      </c>
      <c r="O877" s="2">
        <v>45168</v>
      </c>
      <c r="P877">
        <v>1</v>
      </c>
      <c r="Q877">
        <v>1</v>
      </c>
      <c r="R877">
        <v>1</v>
      </c>
      <c r="S877">
        <v>1</v>
      </c>
      <c r="T877">
        <v>100</v>
      </c>
      <c r="U877" s="1">
        <v>45157.533333333333</v>
      </c>
      <c r="V877" s="1">
        <v>45168.597916666666</v>
      </c>
      <c r="W877" t="s">
        <v>185</v>
      </c>
      <c r="Z877" s="13">
        <f t="shared" si="108"/>
        <v>11.064583333332848</v>
      </c>
      <c r="AB877" t="s">
        <v>232</v>
      </c>
      <c r="AC877">
        <v>633466</v>
      </c>
      <c r="AD877" t="s">
        <v>573</v>
      </c>
      <c r="AI877" s="2">
        <v>45157</v>
      </c>
      <c r="AJ877" t="s">
        <v>575</v>
      </c>
      <c r="AK877" t="s">
        <v>46</v>
      </c>
      <c r="AN877" s="24">
        <f t="shared" si="112"/>
        <v>1</v>
      </c>
      <c r="AP877" t="s">
        <v>2444</v>
      </c>
      <c r="AQ877" s="21">
        <v>45035.359722222223</v>
      </c>
      <c r="AR877" s="20">
        <v>1</v>
      </c>
      <c r="AS877" s="21">
        <v>45156</v>
      </c>
      <c r="AT877" s="21">
        <f t="shared" si="109"/>
        <v>45156.333333333336</v>
      </c>
      <c r="AU877" s="21">
        <f t="shared" si="106"/>
        <v>45156.375</v>
      </c>
      <c r="AV877" s="21">
        <v>45168.597916666666</v>
      </c>
      <c r="AW877" s="1">
        <f t="shared" si="113"/>
        <v>45156.333333333336</v>
      </c>
      <c r="AX877">
        <v>21.456944444442343</v>
      </c>
      <c r="BA877">
        <f t="shared" si="110"/>
        <v>4.1666666666666664E-2</v>
      </c>
      <c r="BB877">
        <v>1</v>
      </c>
      <c r="BC877">
        <f t="shared" si="111"/>
        <v>10000</v>
      </c>
    </row>
    <row r="878" spans="1:55" x14ac:dyDescent="0.25">
      <c r="A878">
        <v>43523</v>
      </c>
      <c r="B878" t="s">
        <v>35</v>
      </c>
      <c r="C878" t="s">
        <v>36</v>
      </c>
      <c r="E878" t="str">
        <f t="shared" si="107"/>
        <v>RE-</v>
      </c>
      <c r="F878" t="s">
        <v>20</v>
      </c>
      <c r="G878" t="s">
        <v>37</v>
      </c>
      <c r="H878" t="s">
        <v>382</v>
      </c>
      <c r="I878" t="s">
        <v>39</v>
      </c>
      <c r="J878" t="s">
        <v>239</v>
      </c>
      <c r="K878" s="1">
        <v>45038.748611111114</v>
      </c>
      <c r="L878" t="s">
        <v>41</v>
      </c>
      <c r="N878" s="2">
        <v>45034</v>
      </c>
      <c r="O878" s="2">
        <v>45034</v>
      </c>
      <c r="P878">
        <v>1</v>
      </c>
      <c r="Q878">
        <v>1</v>
      </c>
      <c r="R878">
        <v>1</v>
      </c>
      <c r="S878">
        <v>1</v>
      </c>
      <c r="T878">
        <v>100</v>
      </c>
      <c r="U878" s="1">
        <v>45027.675694444442</v>
      </c>
      <c r="V878" s="1">
        <v>45038.748611111114</v>
      </c>
      <c r="W878" t="s">
        <v>100</v>
      </c>
      <c r="Z878" s="13">
        <f t="shared" si="108"/>
        <v>11.072916666671517</v>
      </c>
      <c r="AB878" t="s">
        <v>459</v>
      </c>
      <c r="AC878">
        <v>633823</v>
      </c>
      <c r="AD878" t="s">
        <v>762</v>
      </c>
      <c r="AI878" s="2">
        <v>45027</v>
      </c>
      <c r="AJ878" t="s">
        <v>384</v>
      </c>
      <c r="AK878" t="s">
        <v>46</v>
      </c>
      <c r="AN878" s="24">
        <f t="shared" si="112"/>
        <v>1</v>
      </c>
      <c r="AP878" t="s">
        <v>2442</v>
      </c>
      <c r="AQ878" s="21">
        <v>45097.868750000001</v>
      </c>
      <c r="AR878" s="20">
        <v>1</v>
      </c>
      <c r="AS878" s="21">
        <v>45034</v>
      </c>
      <c r="AT878" s="21">
        <f t="shared" si="109"/>
        <v>45034.333333333336</v>
      </c>
      <c r="AU878" s="21">
        <f t="shared" si="106"/>
        <v>45034.375</v>
      </c>
      <c r="AV878" s="21">
        <v>45038.748611111114</v>
      </c>
      <c r="AW878" s="1">
        <f t="shared" si="113"/>
        <v>45034.333333333336</v>
      </c>
      <c r="AX878">
        <v>21.755555555551837</v>
      </c>
      <c r="BA878">
        <f t="shared" si="110"/>
        <v>4.1666666666666664E-2</v>
      </c>
      <c r="BB878">
        <v>1</v>
      </c>
      <c r="BC878">
        <f t="shared" si="111"/>
        <v>10000</v>
      </c>
    </row>
    <row r="879" spans="1:55" x14ac:dyDescent="0.25">
      <c r="A879">
        <v>43172</v>
      </c>
      <c r="B879" t="s">
        <v>35</v>
      </c>
      <c r="C879" t="s">
        <v>36</v>
      </c>
      <c r="E879" t="str">
        <f t="shared" si="107"/>
        <v>RE-</v>
      </c>
      <c r="F879" t="s">
        <v>20</v>
      </c>
      <c r="G879" t="s">
        <v>51</v>
      </c>
      <c r="H879" t="s">
        <v>1389</v>
      </c>
      <c r="I879" t="s">
        <v>39</v>
      </c>
      <c r="J879" t="s">
        <v>179</v>
      </c>
      <c r="K879" s="1">
        <v>45030.936805555553</v>
      </c>
      <c r="L879" t="s">
        <v>41</v>
      </c>
      <c r="N879" s="2">
        <v>44996</v>
      </c>
      <c r="O879" s="2">
        <v>44996</v>
      </c>
      <c r="P879">
        <v>1</v>
      </c>
      <c r="Q879">
        <v>1</v>
      </c>
      <c r="R879">
        <v>1</v>
      </c>
      <c r="S879">
        <v>1</v>
      </c>
      <c r="T879">
        <v>100</v>
      </c>
      <c r="U879" s="1">
        <v>45019.730555555558</v>
      </c>
      <c r="V879" s="1">
        <v>45030.936805555553</v>
      </c>
      <c r="W879" t="s">
        <v>100</v>
      </c>
      <c r="Z879" s="13">
        <f t="shared" si="108"/>
        <v>11.206249999995634</v>
      </c>
      <c r="AB879" t="s">
        <v>944</v>
      </c>
      <c r="AC879">
        <v>633585</v>
      </c>
      <c r="AD879" t="s">
        <v>641</v>
      </c>
      <c r="AI879" s="2">
        <v>45019</v>
      </c>
      <c r="AJ879" t="s">
        <v>230</v>
      </c>
      <c r="AK879" t="s">
        <v>46</v>
      </c>
      <c r="AN879" s="24">
        <f t="shared" si="112"/>
        <v>1</v>
      </c>
      <c r="AP879" t="s">
        <v>2441</v>
      </c>
      <c r="AQ879" s="21">
        <v>45229.743750000001</v>
      </c>
      <c r="AR879" s="20">
        <v>1</v>
      </c>
      <c r="AS879" s="21">
        <v>44996</v>
      </c>
      <c r="AT879" s="21">
        <f t="shared" si="109"/>
        <v>44996.333333333336</v>
      </c>
      <c r="AU879" s="21">
        <f t="shared" si="106"/>
        <v>44996.375</v>
      </c>
      <c r="AV879" s="21">
        <v>45030.936805555553</v>
      </c>
      <c r="AW879" s="1">
        <f t="shared" si="113"/>
        <v>44996.333333333336</v>
      </c>
      <c r="AX879">
        <v>21.755555555551837</v>
      </c>
      <c r="BA879">
        <f t="shared" si="110"/>
        <v>4.1666666666666664E-2</v>
      </c>
      <c r="BB879">
        <v>1</v>
      </c>
      <c r="BC879">
        <f t="shared" si="111"/>
        <v>10000</v>
      </c>
    </row>
    <row r="880" spans="1:55" x14ac:dyDescent="0.25">
      <c r="A880">
        <v>43168</v>
      </c>
      <c r="B880" t="s">
        <v>35</v>
      </c>
      <c r="C880" t="s">
        <v>36</v>
      </c>
      <c r="E880" t="str">
        <f t="shared" si="107"/>
        <v>RE-</v>
      </c>
      <c r="F880" t="s">
        <v>20</v>
      </c>
      <c r="G880" t="s">
        <v>37</v>
      </c>
      <c r="H880" t="s">
        <v>1387</v>
      </c>
      <c r="I880" t="s">
        <v>39</v>
      </c>
      <c r="J880" t="s">
        <v>239</v>
      </c>
      <c r="K880" s="1">
        <v>45030.932638888888</v>
      </c>
      <c r="L880" t="s">
        <v>41</v>
      </c>
      <c r="N880" s="2">
        <v>45026</v>
      </c>
      <c r="O880" s="2">
        <v>45026</v>
      </c>
      <c r="P880">
        <v>1</v>
      </c>
      <c r="Q880">
        <v>1</v>
      </c>
      <c r="R880">
        <v>1</v>
      </c>
      <c r="S880">
        <v>1</v>
      </c>
      <c r="T880">
        <v>100</v>
      </c>
      <c r="U880" s="1">
        <v>45019.722222222219</v>
      </c>
      <c r="V880" s="1">
        <v>45030.932638888888</v>
      </c>
      <c r="W880" t="s">
        <v>100</v>
      </c>
      <c r="Z880" s="13">
        <f t="shared" si="108"/>
        <v>11.210416666668607</v>
      </c>
      <c r="AB880" t="s">
        <v>943</v>
      </c>
      <c r="AC880">
        <v>635395</v>
      </c>
      <c r="AD880" t="s">
        <v>566</v>
      </c>
      <c r="AI880" s="2">
        <v>45019</v>
      </c>
      <c r="AJ880" t="s">
        <v>566</v>
      </c>
      <c r="AK880" t="s">
        <v>46</v>
      </c>
      <c r="AN880" s="24">
        <f t="shared" si="112"/>
        <v>1</v>
      </c>
      <c r="AP880" t="s">
        <v>2444</v>
      </c>
      <c r="AQ880" s="21">
        <v>45036.356944444444</v>
      </c>
      <c r="AR880" s="20">
        <v>1</v>
      </c>
      <c r="AS880" s="21">
        <v>45026</v>
      </c>
      <c r="AT880" s="21">
        <f t="shared" si="109"/>
        <v>45026.333333333336</v>
      </c>
      <c r="AU880" s="21">
        <f t="shared" ref="AU880:AU943" si="114">IF(AS880&gt;0,AT880+(1/24)*BB880," ")</f>
        <v>45026.375</v>
      </c>
      <c r="AV880" s="21">
        <v>45030.932638888888</v>
      </c>
      <c r="AW880" s="1">
        <f t="shared" si="113"/>
        <v>45026.333333333336</v>
      </c>
      <c r="AX880">
        <v>21.783333333332848</v>
      </c>
      <c r="BA880">
        <f t="shared" si="110"/>
        <v>4.1666666666666664E-2</v>
      </c>
      <c r="BB880">
        <v>1</v>
      </c>
      <c r="BC880">
        <f t="shared" si="111"/>
        <v>10000</v>
      </c>
    </row>
    <row r="881" spans="1:55" x14ac:dyDescent="0.25">
      <c r="A881">
        <v>43150</v>
      </c>
      <c r="B881" t="s">
        <v>35</v>
      </c>
      <c r="C881" t="s">
        <v>36</v>
      </c>
      <c r="E881" t="str">
        <f t="shared" si="107"/>
        <v>RE-</v>
      </c>
      <c r="F881" t="s">
        <v>20</v>
      </c>
      <c r="G881" t="s">
        <v>51</v>
      </c>
      <c r="H881" t="s">
        <v>1386</v>
      </c>
      <c r="I881" t="s">
        <v>39</v>
      </c>
      <c r="J881" t="s">
        <v>297</v>
      </c>
      <c r="K881" s="1">
        <v>45030.926388888889</v>
      </c>
      <c r="L881" t="s">
        <v>41</v>
      </c>
      <c r="N881" s="2">
        <v>45021</v>
      </c>
      <c r="O881" s="2">
        <v>45021</v>
      </c>
      <c r="P881">
        <v>1</v>
      </c>
      <c r="Q881">
        <v>1</v>
      </c>
      <c r="R881">
        <v>1</v>
      </c>
      <c r="S881">
        <v>1</v>
      </c>
      <c r="T881">
        <v>100</v>
      </c>
      <c r="U881" s="1">
        <v>45019.664583333331</v>
      </c>
      <c r="V881" s="1">
        <v>45030.926388888889</v>
      </c>
      <c r="W881" t="s">
        <v>100</v>
      </c>
      <c r="Z881" s="13">
        <f t="shared" si="108"/>
        <v>11.261805555557657</v>
      </c>
      <c r="AB881" t="s">
        <v>75</v>
      </c>
      <c r="AC881">
        <v>633520</v>
      </c>
      <c r="AD881" t="s">
        <v>371</v>
      </c>
      <c r="AI881" s="2">
        <v>45019</v>
      </c>
      <c r="AJ881" t="s">
        <v>77</v>
      </c>
      <c r="AK881" t="s">
        <v>46</v>
      </c>
      <c r="AN881" s="24">
        <f t="shared" si="112"/>
        <v>1</v>
      </c>
      <c r="AP881" t="s">
        <v>2444</v>
      </c>
      <c r="AQ881" s="21">
        <v>44935.649305555555</v>
      </c>
      <c r="AR881" s="20">
        <v>1</v>
      </c>
      <c r="AS881" s="21">
        <v>45021</v>
      </c>
      <c r="AT881" s="21">
        <f t="shared" si="109"/>
        <v>45021.333333333336</v>
      </c>
      <c r="AU881" s="21">
        <f t="shared" si="114"/>
        <v>45021.375</v>
      </c>
      <c r="AV881" s="21">
        <v>45030.926388888889</v>
      </c>
      <c r="AW881" s="1">
        <f t="shared" si="113"/>
        <v>45021.333333333336</v>
      </c>
      <c r="AX881">
        <v>21.838194444448163</v>
      </c>
      <c r="BA881">
        <f t="shared" si="110"/>
        <v>4.1666666666666664E-2</v>
      </c>
      <c r="BB881">
        <v>1</v>
      </c>
      <c r="BC881">
        <f t="shared" si="111"/>
        <v>10000</v>
      </c>
    </row>
    <row r="882" spans="1:55" x14ac:dyDescent="0.25">
      <c r="A882">
        <v>45106</v>
      </c>
      <c r="B882" t="s">
        <v>35</v>
      </c>
      <c r="C882" t="s">
        <v>36</v>
      </c>
      <c r="E882" t="str">
        <f t="shared" si="107"/>
        <v>RE-</v>
      </c>
      <c r="F882" t="s">
        <v>20</v>
      </c>
      <c r="G882" t="s">
        <v>37</v>
      </c>
      <c r="H882" t="s">
        <v>1192</v>
      </c>
      <c r="I882" t="s">
        <v>39</v>
      </c>
      <c r="J882" t="s">
        <v>297</v>
      </c>
      <c r="K882" s="1">
        <v>45070.051388888889</v>
      </c>
      <c r="L882" t="s">
        <v>41</v>
      </c>
      <c r="N882" s="2">
        <v>45067</v>
      </c>
      <c r="O882" s="2">
        <v>45067</v>
      </c>
      <c r="P882">
        <v>1</v>
      </c>
      <c r="Q882">
        <v>1</v>
      </c>
      <c r="R882">
        <v>1</v>
      </c>
      <c r="S882">
        <v>1</v>
      </c>
      <c r="T882">
        <v>100</v>
      </c>
      <c r="U882" s="1">
        <v>45058.534722222219</v>
      </c>
      <c r="V882" s="1">
        <v>45070.051388888889</v>
      </c>
      <c r="W882" t="s">
        <v>100</v>
      </c>
      <c r="Z882" s="13">
        <f t="shared" si="108"/>
        <v>11.516666666670062</v>
      </c>
      <c r="AB882" t="s">
        <v>790</v>
      </c>
      <c r="AC882">
        <v>633420</v>
      </c>
      <c r="AD882" t="s">
        <v>184</v>
      </c>
      <c r="AF882" t="s">
        <v>185</v>
      </c>
      <c r="AI882" s="2">
        <v>45058</v>
      </c>
      <c r="AJ882" t="s">
        <v>69</v>
      </c>
      <c r="AK882" t="s">
        <v>46</v>
      </c>
      <c r="AN882" s="24">
        <f t="shared" si="112"/>
        <v>1</v>
      </c>
      <c r="AP882" t="s">
        <v>2441</v>
      </c>
      <c r="AQ882" s="21">
        <v>45104.675000000003</v>
      </c>
      <c r="AR882" s="20">
        <v>1</v>
      </c>
      <c r="AS882" s="21">
        <v>45067</v>
      </c>
      <c r="AT882" s="21">
        <f t="shared" si="109"/>
        <v>45067.333333333336</v>
      </c>
      <c r="AU882" s="21">
        <f t="shared" si="114"/>
        <v>45067.375</v>
      </c>
      <c r="AV882" s="21">
        <v>45070.051388888889</v>
      </c>
      <c r="AW882" s="1">
        <f t="shared" si="113"/>
        <v>45067.333333333336</v>
      </c>
      <c r="AX882">
        <v>21.906944444439432</v>
      </c>
      <c r="BA882">
        <f t="shared" si="110"/>
        <v>4.1666666666666664E-2</v>
      </c>
      <c r="BB882">
        <v>1</v>
      </c>
      <c r="BC882">
        <f t="shared" si="111"/>
        <v>10000</v>
      </c>
    </row>
    <row r="883" spans="1:55" x14ac:dyDescent="0.25">
      <c r="A883">
        <v>43099</v>
      </c>
      <c r="B883" t="s">
        <v>35</v>
      </c>
      <c r="C883" t="s">
        <v>36</v>
      </c>
      <c r="E883" t="str">
        <f t="shared" si="107"/>
        <v>RE-</v>
      </c>
      <c r="F883" t="s">
        <v>20</v>
      </c>
      <c r="G883" t="s">
        <v>37</v>
      </c>
      <c r="H883" t="s">
        <v>1382</v>
      </c>
      <c r="I883" t="s">
        <v>39</v>
      </c>
      <c r="J883" t="s">
        <v>179</v>
      </c>
      <c r="K883" s="1">
        <v>45030.952777777777</v>
      </c>
      <c r="L883" t="s">
        <v>41</v>
      </c>
      <c r="N883" s="2">
        <v>45028</v>
      </c>
      <c r="O883" s="2">
        <v>45028</v>
      </c>
      <c r="P883">
        <v>1</v>
      </c>
      <c r="Q883">
        <v>1</v>
      </c>
      <c r="R883">
        <v>1</v>
      </c>
      <c r="S883">
        <v>1</v>
      </c>
      <c r="T883">
        <v>100</v>
      </c>
      <c r="U883" s="1">
        <v>45019.411805555559</v>
      </c>
      <c r="V883" s="1">
        <v>45030.952777777777</v>
      </c>
      <c r="W883" t="s">
        <v>100</v>
      </c>
      <c r="Z883" s="13">
        <f t="shared" si="108"/>
        <v>11.540972222217533</v>
      </c>
      <c r="AB883" t="s">
        <v>836</v>
      </c>
      <c r="AC883">
        <v>633305</v>
      </c>
      <c r="AD883" t="s">
        <v>325</v>
      </c>
      <c r="AI883" s="2">
        <v>45019</v>
      </c>
      <c r="AJ883" t="s">
        <v>240</v>
      </c>
      <c r="AK883" t="s">
        <v>46</v>
      </c>
      <c r="AN883" s="24">
        <f t="shared" si="112"/>
        <v>1</v>
      </c>
      <c r="AP883" t="s">
        <v>2442</v>
      </c>
      <c r="AQ883" s="21">
        <v>45124.631944444445</v>
      </c>
      <c r="AR883" s="20">
        <v>1</v>
      </c>
      <c r="AS883" s="21">
        <v>45028</v>
      </c>
      <c r="AT883" s="21">
        <f t="shared" si="109"/>
        <v>45028.333333333336</v>
      </c>
      <c r="AU883" s="21">
        <f t="shared" si="114"/>
        <v>45028.375</v>
      </c>
      <c r="AV883" s="21">
        <v>45030.952777777777</v>
      </c>
      <c r="AW883" s="1">
        <f t="shared" si="113"/>
        <v>45028.333333333336</v>
      </c>
      <c r="AX883">
        <v>21.949305555557657</v>
      </c>
      <c r="BA883">
        <f t="shared" si="110"/>
        <v>4.1666666666666664E-2</v>
      </c>
      <c r="BB883">
        <v>1</v>
      </c>
      <c r="BC883">
        <f t="shared" si="111"/>
        <v>10000</v>
      </c>
    </row>
    <row r="884" spans="1:55" x14ac:dyDescent="0.25">
      <c r="A884">
        <v>46159</v>
      </c>
      <c r="B884" t="s">
        <v>35</v>
      </c>
      <c r="C884" t="s">
        <v>36</v>
      </c>
      <c r="E884" t="str">
        <f t="shared" si="107"/>
        <v>RE-</v>
      </c>
      <c r="F884" t="s">
        <v>20</v>
      </c>
      <c r="G884" t="s">
        <v>37</v>
      </c>
      <c r="H884" t="s">
        <v>1442</v>
      </c>
      <c r="I884" t="s">
        <v>39</v>
      </c>
      <c r="J884" t="s">
        <v>239</v>
      </c>
      <c r="K884" s="1">
        <v>45090.553472222222</v>
      </c>
      <c r="L884" t="s">
        <v>41</v>
      </c>
      <c r="N884" s="2">
        <v>45082</v>
      </c>
      <c r="O884" s="2">
        <v>45082</v>
      </c>
      <c r="P884">
        <v>1</v>
      </c>
      <c r="Q884">
        <v>1</v>
      </c>
      <c r="R884">
        <v>1</v>
      </c>
      <c r="S884">
        <v>1</v>
      </c>
      <c r="T884">
        <v>100</v>
      </c>
      <c r="U884" s="1">
        <v>45078.964583333334</v>
      </c>
      <c r="V884" s="1">
        <v>45090.553472222222</v>
      </c>
      <c r="W884" t="s">
        <v>100</v>
      </c>
      <c r="Z884" s="13">
        <f t="shared" si="108"/>
        <v>11.588888888887595</v>
      </c>
      <c r="AB884" t="s">
        <v>265</v>
      </c>
      <c r="AC884">
        <v>633459</v>
      </c>
      <c r="AD884" t="s">
        <v>43</v>
      </c>
      <c r="AI884" s="2">
        <v>45078</v>
      </c>
      <c r="AJ884" t="s">
        <v>43</v>
      </c>
      <c r="AK884" t="s">
        <v>46</v>
      </c>
      <c r="AN884" s="24">
        <f t="shared" si="112"/>
        <v>1</v>
      </c>
      <c r="AP884" t="s">
        <v>2444</v>
      </c>
      <c r="AQ884" s="21">
        <v>45287.541666666664</v>
      </c>
      <c r="AR884" s="20">
        <v>1</v>
      </c>
      <c r="AS884" s="21">
        <v>45082</v>
      </c>
      <c r="AT884" s="21">
        <f t="shared" si="109"/>
        <v>45082.333333333336</v>
      </c>
      <c r="AU884" s="21">
        <f t="shared" si="114"/>
        <v>45082.375</v>
      </c>
      <c r="AV884" s="21">
        <v>45090.553472222222</v>
      </c>
      <c r="AW884" s="1">
        <f t="shared" si="113"/>
        <v>45082.333333333336</v>
      </c>
      <c r="AX884">
        <v>22.144444444449618</v>
      </c>
      <c r="BA884">
        <f t="shared" si="110"/>
        <v>4.1666666666666664E-2</v>
      </c>
      <c r="BB884">
        <v>1</v>
      </c>
      <c r="BC884">
        <f t="shared" si="111"/>
        <v>10000</v>
      </c>
    </row>
    <row r="885" spans="1:55" x14ac:dyDescent="0.25">
      <c r="A885">
        <v>46145</v>
      </c>
      <c r="B885" t="s">
        <v>35</v>
      </c>
      <c r="C885" t="s">
        <v>36</v>
      </c>
      <c r="E885" t="str">
        <f t="shared" si="107"/>
        <v>RE-</v>
      </c>
      <c r="F885" t="s">
        <v>20</v>
      </c>
      <c r="G885" t="s">
        <v>37</v>
      </c>
      <c r="H885" t="s">
        <v>1438</v>
      </c>
      <c r="I885" t="s">
        <v>39</v>
      </c>
      <c r="J885" t="s">
        <v>239</v>
      </c>
      <c r="K885" s="1">
        <v>45090.546527777777</v>
      </c>
      <c r="L885" t="s">
        <v>41</v>
      </c>
      <c r="N885" s="2">
        <v>45078</v>
      </c>
      <c r="O885" s="2">
        <v>45078</v>
      </c>
      <c r="P885">
        <v>1</v>
      </c>
      <c r="Q885">
        <v>1</v>
      </c>
      <c r="R885">
        <v>1</v>
      </c>
      <c r="S885">
        <v>1</v>
      </c>
      <c r="T885">
        <v>100</v>
      </c>
      <c r="U885" s="1">
        <v>45078.915277777778</v>
      </c>
      <c r="V885" s="1">
        <v>45090.546527777777</v>
      </c>
      <c r="W885" t="s">
        <v>100</v>
      </c>
      <c r="Z885" s="13">
        <f t="shared" si="108"/>
        <v>11.631249999998545</v>
      </c>
      <c r="AB885" t="s">
        <v>157</v>
      </c>
      <c r="AC885">
        <v>633744</v>
      </c>
      <c r="AD885" t="s">
        <v>123</v>
      </c>
      <c r="AF885" t="s">
        <v>185</v>
      </c>
      <c r="AI885" s="2">
        <v>45078</v>
      </c>
      <c r="AJ885" t="s">
        <v>123</v>
      </c>
      <c r="AK885" t="s">
        <v>46</v>
      </c>
      <c r="AN885" s="24">
        <f t="shared" si="112"/>
        <v>1</v>
      </c>
      <c r="AP885" t="s">
        <v>2441</v>
      </c>
      <c r="AQ885" s="21">
        <v>45195.468055555553</v>
      </c>
      <c r="AR885" s="20">
        <v>1</v>
      </c>
      <c r="AS885" s="21">
        <v>45078</v>
      </c>
      <c r="AT885" s="21">
        <f t="shared" si="109"/>
        <v>45078.333333333336</v>
      </c>
      <c r="AU885" s="21">
        <f t="shared" si="114"/>
        <v>45078.375</v>
      </c>
      <c r="AV885" s="21">
        <v>45090.546527777777</v>
      </c>
      <c r="AW885" s="1">
        <f t="shared" si="113"/>
        <v>45078.333333333336</v>
      </c>
      <c r="AX885">
        <v>22.20486111111677</v>
      </c>
      <c r="BA885">
        <f t="shared" si="110"/>
        <v>4.1666666666666664E-2</v>
      </c>
      <c r="BB885">
        <v>1</v>
      </c>
      <c r="BC885">
        <f t="shared" si="111"/>
        <v>10000</v>
      </c>
    </row>
    <row r="886" spans="1:55" x14ac:dyDescent="0.25">
      <c r="A886">
        <v>42634</v>
      </c>
      <c r="B886" t="s">
        <v>35</v>
      </c>
      <c r="C886" t="s">
        <v>36</v>
      </c>
      <c r="E886" t="str">
        <f t="shared" si="107"/>
        <v>GC-</v>
      </c>
      <c r="F886" t="s">
        <v>20</v>
      </c>
      <c r="G886" t="s">
        <v>37</v>
      </c>
      <c r="H886" t="s">
        <v>708</v>
      </c>
      <c r="I886" t="s">
        <v>39</v>
      </c>
      <c r="J886" t="s">
        <v>706</v>
      </c>
      <c r="K886" s="1">
        <v>45021.439583333333</v>
      </c>
      <c r="L886" t="s">
        <v>41</v>
      </c>
      <c r="N886" s="2">
        <v>45021</v>
      </c>
      <c r="O886" s="2">
        <v>45021</v>
      </c>
      <c r="P886">
        <v>1</v>
      </c>
      <c r="Q886">
        <v>1</v>
      </c>
      <c r="R886">
        <v>1</v>
      </c>
      <c r="S886">
        <v>1</v>
      </c>
      <c r="T886">
        <v>100</v>
      </c>
      <c r="U886" s="1">
        <v>45009.632638888892</v>
      </c>
      <c r="V886" s="1">
        <v>45021.439583333333</v>
      </c>
      <c r="W886" t="s">
        <v>706</v>
      </c>
      <c r="Z886" s="13">
        <f t="shared" si="108"/>
        <v>11.806944444440887</v>
      </c>
      <c r="AB886" t="s">
        <v>709</v>
      </c>
      <c r="AC886" t="s">
        <v>194</v>
      </c>
      <c r="AD886" t="s">
        <v>195</v>
      </c>
      <c r="AI886" s="2">
        <v>45009</v>
      </c>
      <c r="AJ886" t="s">
        <v>81</v>
      </c>
      <c r="AK886" t="s">
        <v>46</v>
      </c>
      <c r="AN886" s="24">
        <f t="shared" si="112"/>
        <v>1</v>
      </c>
      <c r="AP886" t="s">
        <v>2444</v>
      </c>
      <c r="AQ886" s="21">
        <v>45008.675000000003</v>
      </c>
      <c r="AR886" s="20">
        <v>1</v>
      </c>
      <c r="AS886" s="21">
        <v>45021</v>
      </c>
      <c r="AT886" s="21">
        <f t="shared" si="109"/>
        <v>45021.333333333336</v>
      </c>
      <c r="AU886" s="21">
        <f t="shared" si="114"/>
        <v>45021.375</v>
      </c>
      <c r="AV886" s="21">
        <v>45021.439583333333</v>
      </c>
      <c r="AW886" s="1">
        <f t="shared" si="113"/>
        <v>45021.333333333336</v>
      </c>
      <c r="AX886">
        <v>22.234027777776646</v>
      </c>
      <c r="BA886">
        <f t="shared" si="110"/>
        <v>4.1666666666666664E-2</v>
      </c>
      <c r="BB886">
        <v>1</v>
      </c>
      <c r="BC886">
        <f t="shared" si="111"/>
        <v>10000</v>
      </c>
    </row>
    <row r="887" spans="1:55" x14ac:dyDescent="0.25">
      <c r="A887">
        <v>43597</v>
      </c>
      <c r="B887" t="s">
        <v>35</v>
      </c>
      <c r="C887" t="s">
        <v>36</v>
      </c>
      <c r="E887" t="str">
        <f t="shared" si="107"/>
        <v>GC-</v>
      </c>
      <c r="F887" t="s">
        <v>20</v>
      </c>
      <c r="G887" t="s">
        <v>37</v>
      </c>
      <c r="H887" t="s">
        <v>987</v>
      </c>
      <c r="I887" t="s">
        <v>39</v>
      </c>
      <c r="J887" t="s">
        <v>706</v>
      </c>
      <c r="K887" s="1">
        <v>45040.486805555556</v>
      </c>
      <c r="L887" t="s">
        <v>41</v>
      </c>
      <c r="N887" s="2">
        <v>45040</v>
      </c>
      <c r="O887" s="2">
        <v>45040</v>
      </c>
      <c r="P887">
        <v>1</v>
      </c>
      <c r="Q887">
        <v>1</v>
      </c>
      <c r="R887">
        <v>1</v>
      </c>
      <c r="S887">
        <v>1</v>
      </c>
      <c r="T887">
        <v>100</v>
      </c>
      <c r="U887" s="1">
        <v>45028.677083333336</v>
      </c>
      <c r="V887" s="1">
        <v>45040.486805555556</v>
      </c>
      <c r="W887" t="s">
        <v>706</v>
      </c>
      <c r="Z887" s="13">
        <f t="shared" si="108"/>
        <v>11.809722222220444</v>
      </c>
      <c r="AB887" t="s">
        <v>75</v>
      </c>
      <c r="AC887">
        <v>633520</v>
      </c>
      <c r="AD887" t="s">
        <v>77</v>
      </c>
      <c r="AI887" s="2">
        <v>45028</v>
      </c>
      <c r="AJ887" t="s">
        <v>77</v>
      </c>
      <c r="AK887" t="s">
        <v>46</v>
      </c>
      <c r="AN887" s="24">
        <f t="shared" si="112"/>
        <v>1</v>
      </c>
      <c r="AP887" t="s">
        <v>2444</v>
      </c>
      <c r="AQ887" s="21">
        <v>45008.644444444442</v>
      </c>
      <c r="AR887" s="20">
        <v>1</v>
      </c>
      <c r="AS887" s="21">
        <v>45040</v>
      </c>
      <c r="AT887" s="21">
        <f t="shared" si="109"/>
        <v>45040.333333333336</v>
      </c>
      <c r="AU887" s="21">
        <f t="shared" si="114"/>
        <v>45040.375</v>
      </c>
      <c r="AV887" s="21">
        <v>45040.486805555556</v>
      </c>
      <c r="AW887" s="1">
        <f t="shared" si="113"/>
        <v>45040.333333333336</v>
      </c>
      <c r="AX887">
        <v>22.290972222224809</v>
      </c>
      <c r="BA887">
        <f t="shared" si="110"/>
        <v>4.1666666666666664E-2</v>
      </c>
      <c r="BB887">
        <v>1</v>
      </c>
      <c r="BC887">
        <f t="shared" si="111"/>
        <v>10000</v>
      </c>
    </row>
    <row r="888" spans="1:55" x14ac:dyDescent="0.25">
      <c r="A888">
        <v>44385</v>
      </c>
      <c r="B888" t="s">
        <v>35</v>
      </c>
      <c r="C888" t="s">
        <v>36</v>
      </c>
      <c r="E888" t="str">
        <f t="shared" si="107"/>
        <v>RE-</v>
      </c>
      <c r="F888" t="s">
        <v>20</v>
      </c>
      <c r="G888" t="s">
        <v>37</v>
      </c>
      <c r="H888" t="s">
        <v>1108</v>
      </c>
      <c r="I888" t="s">
        <v>39</v>
      </c>
      <c r="J888" t="s">
        <v>239</v>
      </c>
      <c r="K888" s="1">
        <v>45055.288194444445</v>
      </c>
      <c r="L888" t="s">
        <v>41</v>
      </c>
      <c r="N888" s="2">
        <v>45053</v>
      </c>
      <c r="O888" s="2">
        <v>45053</v>
      </c>
      <c r="P888">
        <v>1</v>
      </c>
      <c r="Q888">
        <v>1</v>
      </c>
      <c r="R888">
        <v>1</v>
      </c>
      <c r="S888">
        <v>1</v>
      </c>
      <c r="T888">
        <v>100</v>
      </c>
      <c r="U888" s="1">
        <v>45043.439583333333</v>
      </c>
      <c r="V888" s="1">
        <v>45055.288194444445</v>
      </c>
      <c r="W888" t="s">
        <v>100</v>
      </c>
      <c r="Z888" s="13">
        <f t="shared" si="108"/>
        <v>11.848611111112405</v>
      </c>
      <c r="AB888" t="s">
        <v>153</v>
      </c>
      <c r="AC888">
        <v>633563</v>
      </c>
      <c r="AD888" t="s">
        <v>154</v>
      </c>
      <c r="AI888" s="2">
        <v>45043</v>
      </c>
      <c r="AJ888" t="s">
        <v>154</v>
      </c>
      <c r="AK888" t="s">
        <v>46</v>
      </c>
      <c r="AN888" s="24">
        <f t="shared" si="112"/>
        <v>1</v>
      </c>
      <c r="AP888" t="s">
        <v>2444</v>
      </c>
      <c r="AQ888" s="21">
        <v>45146.673611111109</v>
      </c>
      <c r="AR888" s="20">
        <v>1</v>
      </c>
      <c r="AS888" s="21">
        <v>45053</v>
      </c>
      <c r="AT888" s="21">
        <f t="shared" si="109"/>
        <v>45053.333333333336</v>
      </c>
      <c r="AU888" s="21">
        <f t="shared" si="114"/>
        <v>45053.375</v>
      </c>
      <c r="AV888" s="21">
        <v>45055.288194444445</v>
      </c>
      <c r="AW888" s="1">
        <f t="shared" si="113"/>
        <v>45053.333333333336</v>
      </c>
      <c r="AX888">
        <v>22.629861111112405</v>
      </c>
      <c r="BA888">
        <f t="shared" si="110"/>
        <v>4.1666666666666664E-2</v>
      </c>
      <c r="BB888">
        <v>1</v>
      </c>
      <c r="BC888">
        <f t="shared" si="111"/>
        <v>10000</v>
      </c>
    </row>
    <row r="889" spans="1:55" x14ac:dyDescent="0.25">
      <c r="A889">
        <v>51061</v>
      </c>
      <c r="B889" t="s">
        <v>35</v>
      </c>
      <c r="C889" t="s">
        <v>36</v>
      </c>
      <c r="E889" t="str">
        <f t="shared" si="107"/>
        <v>RE-</v>
      </c>
      <c r="F889" t="s">
        <v>20</v>
      </c>
      <c r="G889" t="s">
        <v>37</v>
      </c>
      <c r="H889" t="s">
        <v>2011</v>
      </c>
      <c r="I889" t="s">
        <v>39</v>
      </c>
      <c r="J889" t="s">
        <v>179</v>
      </c>
      <c r="K889" s="1">
        <v>45186.421527777777</v>
      </c>
      <c r="L889" t="s">
        <v>41</v>
      </c>
      <c r="N889" s="2">
        <v>45181</v>
      </c>
      <c r="O889" s="2">
        <v>45181</v>
      </c>
      <c r="P889">
        <v>2</v>
      </c>
      <c r="Q889">
        <v>2</v>
      </c>
      <c r="R889">
        <v>1</v>
      </c>
      <c r="S889">
        <v>1</v>
      </c>
      <c r="T889">
        <v>100</v>
      </c>
      <c r="U889" s="1">
        <v>45174.530555555553</v>
      </c>
      <c r="V889" s="1">
        <v>45186.421527777777</v>
      </c>
      <c r="W889" t="s">
        <v>100</v>
      </c>
      <c r="Z889" s="13">
        <f t="shared" si="108"/>
        <v>11.890972222223354</v>
      </c>
      <c r="AB889" t="s">
        <v>2012</v>
      </c>
      <c r="AC889" t="s">
        <v>1213</v>
      </c>
      <c r="AD889" t="s">
        <v>2013</v>
      </c>
      <c r="AI889" s="2">
        <v>45174</v>
      </c>
      <c r="AJ889" t="s">
        <v>81</v>
      </c>
      <c r="AK889" t="s">
        <v>46</v>
      </c>
      <c r="AN889" s="24">
        <f t="shared" si="112"/>
        <v>1</v>
      </c>
      <c r="AP889" t="s">
        <v>2444</v>
      </c>
      <c r="AQ889" s="21">
        <v>44987.7</v>
      </c>
      <c r="AR889" s="20">
        <v>1</v>
      </c>
      <c r="AS889" s="21">
        <v>45181</v>
      </c>
      <c r="AT889" s="21">
        <f t="shared" si="109"/>
        <v>45181.333333333336</v>
      </c>
      <c r="AU889" s="21">
        <f t="shared" si="114"/>
        <v>45181.375</v>
      </c>
      <c r="AV889" s="21">
        <v>45186.421527777777</v>
      </c>
      <c r="AW889" s="1">
        <f t="shared" si="113"/>
        <v>45181.333333333336</v>
      </c>
      <c r="AX889">
        <v>22.639583333337214</v>
      </c>
      <c r="BA889">
        <f t="shared" si="110"/>
        <v>4.1666666666666664E-2</v>
      </c>
      <c r="BB889">
        <v>1</v>
      </c>
      <c r="BC889">
        <f t="shared" si="111"/>
        <v>10000</v>
      </c>
    </row>
    <row r="890" spans="1:55" x14ac:dyDescent="0.25">
      <c r="A890">
        <v>49352</v>
      </c>
      <c r="B890" t="s">
        <v>35</v>
      </c>
      <c r="C890" t="s">
        <v>36</v>
      </c>
      <c r="E890" t="str">
        <f t="shared" si="107"/>
        <v>RE-</v>
      </c>
      <c r="F890" t="s">
        <v>20</v>
      </c>
      <c r="G890" t="s">
        <v>37</v>
      </c>
      <c r="H890" t="s">
        <v>989</v>
      </c>
      <c r="I890" t="s">
        <v>39</v>
      </c>
      <c r="J890" t="s">
        <v>185</v>
      </c>
      <c r="K890" s="1">
        <v>45154.438888888886</v>
      </c>
      <c r="L890" t="s">
        <v>41</v>
      </c>
      <c r="N890" s="2">
        <v>45142</v>
      </c>
      <c r="O890" s="2">
        <v>45148</v>
      </c>
      <c r="R890">
        <v>1</v>
      </c>
      <c r="S890">
        <v>1</v>
      </c>
      <c r="T890">
        <v>100</v>
      </c>
      <c r="U890" s="1">
        <v>45142.466666666667</v>
      </c>
      <c r="V890" s="1">
        <v>45154.438888888886</v>
      </c>
      <c r="W890" t="s">
        <v>185</v>
      </c>
      <c r="Z890" s="13">
        <f t="shared" si="108"/>
        <v>11.972222222218988</v>
      </c>
      <c r="AB890" t="s">
        <v>990</v>
      </c>
      <c r="AC890">
        <v>633305</v>
      </c>
      <c r="AD890" t="s">
        <v>325</v>
      </c>
      <c r="AF890" t="s">
        <v>239</v>
      </c>
      <c r="AI890" s="2">
        <v>45142</v>
      </c>
      <c r="AJ890" t="s">
        <v>240</v>
      </c>
      <c r="AK890" t="s">
        <v>46</v>
      </c>
      <c r="AN890" s="24">
        <f t="shared" si="112"/>
        <v>1</v>
      </c>
      <c r="AP890" t="s">
        <v>2442</v>
      </c>
      <c r="AQ890" s="21">
        <v>45096.947916666664</v>
      </c>
      <c r="AR890" s="20">
        <v>1</v>
      </c>
      <c r="AS890" s="21">
        <v>45142</v>
      </c>
      <c r="AT890" s="21">
        <f t="shared" si="109"/>
        <v>45142.333333333336</v>
      </c>
      <c r="AU890" s="21">
        <f t="shared" si="114"/>
        <v>45142.375</v>
      </c>
      <c r="AV890" s="21">
        <v>45154.438888888886</v>
      </c>
      <c r="AW890" s="1">
        <f t="shared" si="113"/>
        <v>45142.333333333336</v>
      </c>
      <c r="AX890">
        <v>22.696527777778101</v>
      </c>
      <c r="BA890">
        <f t="shared" si="110"/>
        <v>4.1666666666666664E-2</v>
      </c>
      <c r="BB890">
        <v>1</v>
      </c>
      <c r="BC890">
        <f t="shared" si="111"/>
        <v>10000</v>
      </c>
    </row>
    <row r="891" spans="1:55" x14ac:dyDescent="0.25">
      <c r="A891">
        <v>42132</v>
      </c>
      <c r="B891" t="s">
        <v>35</v>
      </c>
      <c r="C891" t="s">
        <v>36</v>
      </c>
      <c r="E891" t="str">
        <f t="shared" si="107"/>
        <v>RE-</v>
      </c>
      <c r="F891" t="s">
        <v>20</v>
      </c>
      <c r="G891" t="s">
        <v>37</v>
      </c>
      <c r="H891" t="s">
        <v>394</v>
      </c>
      <c r="I891" t="s">
        <v>39</v>
      </c>
      <c r="J891" t="s">
        <v>239</v>
      </c>
      <c r="K891" s="1">
        <v>45011.410416666666</v>
      </c>
      <c r="L891" t="s">
        <v>41</v>
      </c>
      <c r="N891" s="2">
        <v>45006</v>
      </c>
      <c r="O891" s="2">
        <v>45006</v>
      </c>
      <c r="P891">
        <v>1</v>
      </c>
      <c r="Q891">
        <v>1</v>
      </c>
      <c r="R891">
        <v>1</v>
      </c>
      <c r="S891">
        <v>1</v>
      </c>
      <c r="T891">
        <v>100</v>
      </c>
      <c r="U891" s="1">
        <v>44999.427777777775</v>
      </c>
      <c r="V891" s="1">
        <v>45011.410416666666</v>
      </c>
      <c r="W891" t="s">
        <v>100</v>
      </c>
      <c r="Z891" s="13">
        <f t="shared" si="108"/>
        <v>11.982638888890506</v>
      </c>
      <c r="AB891" t="s">
        <v>418</v>
      </c>
      <c r="AC891">
        <v>633744</v>
      </c>
      <c r="AD891" t="s">
        <v>123</v>
      </c>
      <c r="AI891" s="2">
        <v>44999</v>
      </c>
      <c r="AJ891" t="s">
        <v>123</v>
      </c>
      <c r="AK891" t="s">
        <v>46</v>
      </c>
      <c r="AN891" s="24">
        <f t="shared" si="112"/>
        <v>1</v>
      </c>
      <c r="AP891" t="s">
        <v>2444</v>
      </c>
      <c r="AQ891" s="21">
        <v>44987.37222222222</v>
      </c>
      <c r="AR891" s="20">
        <v>1</v>
      </c>
      <c r="AS891" s="21">
        <v>45006</v>
      </c>
      <c r="AT891" s="21">
        <f t="shared" si="109"/>
        <v>45006.333333333336</v>
      </c>
      <c r="AU891" s="21">
        <f t="shared" si="114"/>
        <v>45006.375</v>
      </c>
      <c r="AV891" s="21">
        <v>45011.410416666666</v>
      </c>
      <c r="AW891" s="1">
        <f t="shared" si="113"/>
        <v>45006.333333333336</v>
      </c>
      <c r="AX891">
        <v>22.952777777776646</v>
      </c>
      <c r="BA891">
        <f t="shared" si="110"/>
        <v>4.1666666666666664E-2</v>
      </c>
      <c r="BB891">
        <v>1</v>
      </c>
      <c r="BC891">
        <f t="shared" si="111"/>
        <v>10000</v>
      </c>
    </row>
    <row r="892" spans="1:55" x14ac:dyDescent="0.25">
      <c r="A892">
        <v>46068</v>
      </c>
      <c r="B892" t="s">
        <v>35</v>
      </c>
      <c r="C892" t="s">
        <v>36</v>
      </c>
      <c r="E892" t="str">
        <f t="shared" si="107"/>
        <v>RE-</v>
      </c>
      <c r="F892" t="s">
        <v>20</v>
      </c>
      <c r="G892" t="s">
        <v>37</v>
      </c>
      <c r="H892" t="s">
        <v>1423</v>
      </c>
      <c r="I892" t="s">
        <v>39</v>
      </c>
      <c r="J892" t="s">
        <v>118</v>
      </c>
      <c r="K892" s="1">
        <v>45090.606944444444</v>
      </c>
      <c r="L892" t="s">
        <v>41</v>
      </c>
      <c r="N892" s="2">
        <v>45090</v>
      </c>
      <c r="O892" s="2">
        <v>45090</v>
      </c>
      <c r="P892">
        <v>1</v>
      </c>
      <c r="Q892">
        <v>1</v>
      </c>
      <c r="R892">
        <v>1</v>
      </c>
      <c r="S892">
        <v>1</v>
      </c>
      <c r="T892">
        <v>100</v>
      </c>
      <c r="U892" s="1">
        <v>45078.613194444442</v>
      </c>
      <c r="V892" s="1">
        <v>45090.606944444444</v>
      </c>
      <c r="W892" t="s">
        <v>100</v>
      </c>
      <c r="Z892" s="13">
        <f t="shared" si="108"/>
        <v>11.993750000001455</v>
      </c>
      <c r="AB892" t="s">
        <v>101</v>
      </c>
      <c r="AC892">
        <v>633899</v>
      </c>
      <c r="AD892" t="s">
        <v>102</v>
      </c>
      <c r="AF892" t="s">
        <v>179</v>
      </c>
      <c r="AI892" s="2">
        <v>45078</v>
      </c>
      <c r="AJ892" t="s">
        <v>102</v>
      </c>
      <c r="AK892" t="s">
        <v>46</v>
      </c>
      <c r="AN892" s="24">
        <f t="shared" si="112"/>
        <v>1</v>
      </c>
      <c r="AP892" t="s">
        <v>2442</v>
      </c>
      <c r="AQ892" s="21">
        <v>45086.785416666666</v>
      </c>
      <c r="AR892" s="20">
        <v>1</v>
      </c>
      <c r="AS892" s="21">
        <v>45090</v>
      </c>
      <c r="AT892" s="21">
        <f t="shared" si="109"/>
        <v>45090.333333333336</v>
      </c>
      <c r="AU892" s="21">
        <f t="shared" si="114"/>
        <v>45090.375</v>
      </c>
      <c r="AV892" s="21">
        <v>45090.606944444444</v>
      </c>
      <c r="AW892" s="1">
        <f t="shared" si="113"/>
        <v>45090.333333333336</v>
      </c>
      <c r="AX892">
        <v>22.971527777779556</v>
      </c>
      <c r="BA892">
        <f t="shared" si="110"/>
        <v>4.1666666666666664E-2</v>
      </c>
      <c r="BB892">
        <v>1</v>
      </c>
      <c r="BC892">
        <f t="shared" si="111"/>
        <v>10000</v>
      </c>
    </row>
    <row r="893" spans="1:55" x14ac:dyDescent="0.25">
      <c r="A893">
        <v>47098</v>
      </c>
      <c r="B893" t="s">
        <v>35</v>
      </c>
      <c r="C893" t="s">
        <v>36</v>
      </c>
      <c r="E893" t="str">
        <f t="shared" si="107"/>
        <v>EI-</v>
      </c>
      <c r="F893" t="s">
        <v>20</v>
      </c>
      <c r="G893" t="s">
        <v>51</v>
      </c>
      <c r="H893" t="s">
        <v>1587</v>
      </c>
      <c r="I893" t="s">
        <v>39</v>
      </c>
      <c r="J893" t="s">
        <v>50</v>
      </c>
      <c r="K893" s="1">
        <v>45112.543055555558</v>
      </c>
      <c r="L893" t="s">
        <v>41</v>
      </c>
      <c r="N893" s="2">
        <v>45103</v>
      </c>
      <c r="O893" s="2">
        <v>45103</v>
      </c>
      <c r="P893">
        <v>1</v>
      </c>
      <c r="Q893">
        <v>1</v>
      </c>
      <c r="R893">
        <v>1</v>
      </c>
      <c r="S893">
        <v>1</v>
      </c>
      <c r="T893">
        <v>100</v>
      </c>
      <c r="U893" s="1">
        <v>45100.538194444445</v>
      </c>
      <c r="V893" s="1">
        <v>45112.543055555558</v>
      </c>
      <c r="W893" t="s">
        <v>50</v>
      </c>
      <c r="Z893" s="13">
        <f t="shared" si="108"/>
        <v>12.004861111112405</v>
      </c>
      <c r="AB893" t="s">
        <v>357</v>
      </c>
      <c r="AC893">
        <v>633776</v>
      </c>
      <c r="AD893" t="s">
        <v>883</v>
      </c>
      <c r="AI893" s="2">
        <v>45100</v>
      </c>
      <c r="AJ893" t="s">
        <v>489</v>
      </c>
      <c r="AK893" t="s">
        <v>46</v>
      </c>
      <c r="AN893" s="24">
        <f t="shared" si="112"/>
        <v>1</v>
      </c>
      <c r="AP893" t="s">
        <v>2441</v>
      </c>
      <c r="AQ893" s="21">
        <v>45058.532638888886</v>
      </c>
      <c r="AR893" s="20">
        <v>1</v>
      </c>
      <c r="AS893" s="21">
        <v>45103</v>
      </c>
      <c r="AT893" s="21">
        <f t="shared" si="109"/>
        <v>45103.333333333336</v>
      </c>
      <c r="AU893" s="21">
        <f t="shared" si="114"/>
        <v>45103.375</v>
      </c>
      <c r="AV893" s="21">
        <v>45112.543055555558</v>
      </c>
      <c r="AW893" s="1">
        <f t="shared" si="113"/>
        <v>45103.333333333336</v>
      </c>
      <c r="AX893">
        <v>23.002083333332848</v>
      </c>
      <c r="BA893">
        <f t="shared" si="110"/>
        <v>4.1666666666666664E-2</v>
      </c>
      <c r="BB893">
        <v>1</v>
      </c>
      <c r="BC893">
        <f t="shared" si="111"/>
        <v>10000</v>
      </c>
    </row>
    <row r="894" spans="1:55" x14ac:dyDescent="0.25">
      <c r="A894">
        <v>47412</v>
      </c>
      <c r="B894" t="s">
        <v>35</v>
      </c>
      <c r="C894" t="s">
        <v>36</v>
      </c>
      <c r="E894" t="str">
        <f t="shared" si="107"/>
        <v>EM-</v>
      </c>
      <c r="F894" t="s">
        <v>20</v>
      </c>
      <c r="G894" t="s">
        <v>37</v>
      </c>
      <c r="H894" t="s">
        <v>1618</v>
      </c>
      <c r="I894" t="s">
        <v>39</v>
      </c>
      <c r="J894" t="s">
        <v>334</v>
      </c>
      <c r="K894" s="1">
        <v>45119.620833333334</v>
      </c>
      <c r="L894" t="s">
        <v>41</v>
      </c>
      <c r="N894" s="2">
        <v>45107</v>
      </c>
      <c r="O894" s="2">
        <v>45107</v>
      </c>
      <c r="P894">
        <v>1</v>
      </c>
      <c r="Q894">
        <v>1</v>
      </c>
      <c r="R894">
        <v>1</v>
      </c>
      <c r="S894">
        <v>1</v>
      </c>
      <c r="T894">
        <v>100</v>
      </c>
      <c r="U894" s="1">
        <v>45107.611805555556</v>
      </c>
      <c r="V894" s="1">
        <v>45119.620833333334</v>
      </c>
      <c r="W894" t="s">
        <v>334</v>
      </c>
      <c r="Z894" s="13">
        <f t="shared" si="108"/>
        <v>12.009027777778101</v>
      </c>
      <c r="AB894" t="s">
        <v>289</v>
      </c>
      <c r="AC894">
        <v>633636</v>
      </c>
      <c r="AD894" t="s">
        <v>1617</v>
      </c>
      <c r="AI894" s="2">
        <v>45107</v>
      </c>
      <c r="AJ894" t="s">
        <v>81</v>
      </c>
      <c r="AK894" t="s">
        <v>46</v>
      </c>
      <c r="AN894" s="24">
        <f t="shared" si="112"/>
        <v>1</v>
      </c>
      <c r="AP894" t="s">
        <v>2443</v>
      </c>
      <c r="AQ894" s="21">
        <v>45092.823611111111</v>
      </c>
      <c r="AR894" s="20">
        <v>1</v>
      </c>
      <c r="AS894" s="21">
        <v>45107</v>
      </c>
      <c r="AT894" s="21">
        <f t="shared" si="109"/>
        <v>45107.333333333336</v>
      </c>
      <c r="AU894" s="21">
        <f t="shared" si="114"/>
        <v>45107.375</v>
      </c>
      <c r="AV894" s="21">
        <v>45119.620833333334</v>
      </c>
      <c r="AW894" s="1">
        <f t="shared" si="113"/>
        <v>45107.333333333336</v>
      </c>
      <c r="AX894">
        <v>23.028472222220444</v>
      </c>
      <c r="BA894">
        <f t="shared" si="110"/>
        <v>4.1666666666666664E-2</v>
      </c>
      <c r="BB894">
        <v>1</v>
      </c>
      <c r="BC894">
        <f t="shared" si="111"/>
        <v>10000</v>
      </c>
    </row>
    <row r="895" spans="1:55" x14ac:dyDescent="0.25">
      <c r="A895">
        <v>46058</v>
      </c>
      <c r="B895" t="s">
        <v>35</v>
      </c>
      <c r="C895" t="s">
        <v>36</v>
      </c>
      <c r="E895" t="str">
        <f t="shared" si="107"/>
        <v>RE-</v>
      </c>
      <c r="F895" t="s">
        <v>20</v>
      </c>
      <c r="G895" t="s">
        <v>37</v>
      </c>
      <c r="H895" t="s">
        <v>1408</v>
      </c>
      <c r="I895" t="s">
        <v>39</v>
      </c>
      <c r="J895" t="s">
        <v>239</v>
      </c>
      <c r="K895" s="1">
        <v>45090.601388888892</v>
      </c>
      <c r="L895" t="s">
        <v>41</v>
      </c>
      <c r="N895" s="2">
        <v>45083</v>
      </c>
      <c r="O895" s="2">
        <v>45083</v>
      </c>
      <c r="P895">
        <v>1</v>
      </c>
      <c r="Q895">
        <v>1</v>
      </c>
      <c r="R895">
        <v>1</v>
      </c>
      <c r="S895">
        <v>1</v>
      </c>
      <c r="T895">
        <v>100</v>
      </c>
      <c r="U895" s="1">
        <v>45078.550694444442</v>
      </c>
      <c r="V895" s="1">
        <v>45090.601388888892</v>
      </c>
      <c r="W895" t="s">
        <v>100</v>
      </c>
      <c r="Z895" s="13">
        <f t="shared" si="108"/>
        <v>12.050694444449618</v>
      </c>
      <c r="AB895" t="s">
        <v>1409</v>
      </c>
      <c r="AC895">
        <v>635383</v>
      </c>
      <c r="AD895" t="s">
        <v>1410</v>
      </c>
      <c r="AI895" s="2">
        <v>45078</v>
      </c>
      <c r="AJ895" t="s">
        <v>787</v>
      </c>
      <c r="AK895" t="s">
        <v>46</v>
      </c>
      <c r="AN895" s="24">
        <f t="shared" si="112"/>
        <v>1</v>
      </c>
      <c r="AP895" t="s">
        <v>2443</v>
      </c>
      <c r="AQ895" s="21">
        <v>45092.811111111114</v>
      </c>
      <c r="AR895" s="20">
        <v>1</v>
      </c>
      <c r="AS895" s="21">
        <v>45083</v>
      </c>
      <c r="AT895" s="21">
        <f t="shared" si="109"/>
        <v>45083.333333333336</v>
      </c>
      <c r="AU895" s="21">
        <f t="shared" si="114"/>
        <v>45083.375</v>
      </c>
      <c r="AV895" s="21">
        <v>45090.601388888892</v>
      </c>
      <c r="AW895" s="1">
        <f t="shared" si="113"/>
        <v>45083.333333333336</v>
      </c>
      <c r="AX895">
        <v>23.040277777778101</v>
      </c>
      <c r="BA895">
        <f t="shared" si="110"/>
        <v>4.1666666666666664E-2</v>
      </c>
      <c r="BB895">
        <v>1</v>
      </c>
      <c r="BC895">
        <f t="shared" si="111"/>
        <v>10000</v>
      </c>
    </row>
    <row r="896" spans="1:55" x14ac:dyDescent="0.25">
      <c r="A896">
        <v>43428</v>
      </c>
      <c r="B896" t="s">
        <v>35</v>
      </c>
      <c r="C896" t="s">
        <v>36</v>
      </c>
      <c r="E896" t="str">
        <f t="shared" si="107"/>
        <v>RE-</v>
      </c>
      <c r="F896" t="s">
        <v>20</v>
      </c>
      <c r="G896" t="s">
        <v>37</v>
      </c>
      <c r="H896" t="s">
        <v>1405</v>
      </c>
      <c r="I896" t="s">
        <v>39</v>
      </c>
      <c r="J896" t="s">
        <v>179</v>
      </c>
      <c r="K896" s="1">
        <v>45038.739583333336</v>
      </c>
      <c r="L896" t="s">
        <v>41</v>
      </c>
      <c r="N896" s="2">
        <v>45034</v>
      </c>
      <c r="O896" s="2">
        <v>45034</v>
      </c>
      <c r="P896">
        <v>1</v>
      </c>
      <c r="Q896">
        <v>1</v>
      </c>
      <c r="R896">
        <v>1</v>
      </c>
      <c r="S896">
        <v>1</v>
      </c>
      <c r="T896">
        <v>100</v>
      </c>
      <c r="U896" s="1">
        <v>45026.627083333333</v>
      </c>
      <c r="V896" s="1">
        <v>45038.739583333336</v>
      </c>
      <c r="W896" t="s">
        <v>100</v>
      </c>
      <c r="Z896" s="13">
        <f t="shared" si="108"/>
        <v>12.11250000000291</v>
      </c>
      <c r="AB896" t="s">
        <v>836</v>
      </c>
      <c r="AC896">
        <v>633305</v>
      </c>
      <c r="AD896" t="s">
        <v>325</v>
      </c>
      <c r="AI896" s="2">
        <v>45026</v>
      </c>
      <c r="AJ896" t="s">
        <v>240</v>
      </c>
      <c r="AK896" t="s">
        <v>46</v>
      </c>
      <c r="AN896" s="24">
        <f t="shared" si="112"/>
        <v>1</v>
      </c>
      <c r="AP896" t="s">
        <v>2442</v>
      </c>
      <c r="AQ896" s="21">
        <v>45086.601388888892</v>
      </c>
      <c r="AR896" s="20">
        <v>1</v>
      </c>
      <c r="AS896" s="21">
        <v>45034</v>
      </c>
      <c r="AT896" s="21">
        <f t="shared" si="109"/>
        <v>45034.333333333336</v>
      </c>
      <c r="AU896" s="21">
        <f t="shared" si="114"/>
        <v>45034.375</v>
      </c>
      <c r="AV896" s="21">
        <v>45038.739583333336</v>
      </c>
      <c r="AW896" s="1">
        <f t="shared" si="113"/>
        <v>45034.333333333336</v>
      </c>
      <c r="AX896">
        <v>23.15625</v>
      </c>
      <c r="BA896">
        <f t="shared" si="110"/>
        <v>4.1666666666666664E-2</v>
      </c>
      <c r="BB896">
        <v>1</v>
      </c>
      <c r="BC896">
        <f t="shared" si="111"/>
        <v>10000</v>
      </c>
    </row>
    <row r="897" spans="1:55" x14ac:dyDescent="0.25">
      <c r="A897">
        <v>40996</v>
      </c>
      <c r="B897" t="s">
        <v>35</v>
      </c>
      <c r="C897" t="s">
        <v>36</v>
      </c>
      <c r="E897" t="str">
        <f t="shared" si="107"/>
        <v>GC-</v>
      </c>
      <c r="F897" t="s">
        <v>20</v>
      </c>
      <c r="G897" t="s">
        <v>37</v>
      </c>
      <c r="H897" t="s">
        <v>136</v>
      </c>
      <c r="I897" t="s">
        <v>39</v>
      </c>
      <c r="J897" t="s">
        <v>121</v>
      </c>
      <c r="K897" s="1">
        <v>44984.609722222223</v>
      </c>
      <c r="L897" t="s">
        <v>41</v>
      </c>
      <c r="N897" s="2">
        <v>44972</v>
      </c>
      <c r="O897" s="2">
        <v>44972</v>
      </c>
      <c r="P897">
        <v>1</v>
      </c>
      <c r="Q897">
        <v>1</v>
      </c>
      <c r="R897">
        <v>1</v>
      </c>
      <c r="S897">
        <v>1</v>
      </c>
      <c r="T897">
        <v>100</v>
      </c>
      <c r="U897" s="1">
        <v>44972.456250000003</v>
      </c>
      <c r="V897" s="1">
        <v>44984.609722222223</v>
      </c>
      <c r="W897" t="s">
        <v>121</v>
      </c>
      <c r="Z897" s="13">
        <f t="shared" si="108"/>
        <v>12.153472222220444</v>
      </c>
      <c r="AB897" t="s">
        <v>137</v>
      </c>
      <c r="AC897" t="s">
        <v>126</v>
      </c>
      <c r="AD897" t="s">
        <v>138</v>
      </c>
      <c r="AF897" t="s">
        <v>121</v>
      </c>
      <c r="AI897" s="2">
        <v>44972</v>
      </c>
      <c r="AJ897" t="s">
        <v>139</v>
      </c>
      <c r="AK897" t="s">
        <v>46</v>
      </c>
      <c r="AN897" s="24">
        <f t="shared" si="112"/>
        <v>1</v>
      </c>
      <c r="AP897" t="s">
        <v>2444</v>
      </c>
      <c r="AQ897" s="21">
        <v>45007.613194444442</v>
      </c>
      <c r="AR897" s="20">
        <v>1</v>
      </c>
      <c r="AS897" s="21">
        <v>44972</v>
      </c>
      <c r="AT897" s="21">
        <f t="shared" si="109"/>
        <v>44972.333333333336</v>
      </c>
      <c r="AU897" s="21">
        <f t="shared" si="114"/>
        <v>44972.375</v>
      </c>
      <c r="AV897" s="21">
        <v>44984.609722222223</v>
      </c>
      <c r="AW897" s="1">
        <f t="shared" si="113"/>
        <v>44972.333333333336</v>
      </c>
      <c r="AX897">
        <v>23.261111111110949</v>
      </c>
      <c r="BA897">
        <f t="shared" si="110"/>
        <v>4.1666666666666664E-2</v>
      </c>
      <c r="BB897">
        <v>1</v>
      </c>
      <c r="BC897">
        <f t="shared" si="111"/>
        <v>10000</v>
      </c>
    </row>
    <row r="898" spans="1:55" x14ac:dyDescent="0.25">
      <c r="A898">
        <v>44470</v>
      </c>
      <c r="B898" t="s">
        <v>35</v>
      </c>
      <c r="C898" t="s">
        <v>36</v>
      </c>
      <c r="E898" t="str">
        <f t="shared" ref="E898:E961" si="115">MID(H898,3,3)</f>
        <v>RE-</v>
      </c>
      <c r="F898" t="s">
        <v>20</v>
      </c>
      <c r="G898" t="s">
        <v>37</v>
      </c>
      <c r="H898" t="s">
        <v>1115</v>
      </c>
      <c r="I898" t="s">
        <v>39</v>
      </c>
      <c r="J898" t="s">
        <v>239</v>
      </c>
      <c r="K898" s="1">
        <v>45056.803472222222</v>
      </c>
      <c r="L898" t="s">
        <v>41</v>
      </c>
      <c r="N898" s="2">
        <v>45056</v>
      </c>
      <c r="O898" s="2">
        <v>45056</v>
      </c>
      <c r="P898">
        <v>1</v>
      </c>
      <c r="Q898">
        <v>1</v>
      </c>
      <c r="R898">
        <v>1</v>
      </c>
      <c r="S898">
        <v>1</v>
      </c>
      <c r="T898">
        <v>100</v>
      </c>
      <c r="U898" s="1">
        <v>45044.64166666667</v>
      </c>
      <c r="V898" s="1">
        <v>45056.803472222222</v>
      </c>
      <c r="W898" t="s">
        <v>100</v>
      </c>
      <c r="Z898" s="13">
        <f t="shared" ref="Z898:Z961" si="116">IF(V898&gt;0,(V898-U898),0)</f>
        <v>12.161805555551837</v>
      </c>
      <c r="AB898" t="s">
        <v>133</v>
      </c>
      <c r="AC898" t="s">
        <v>194</v>
      </c>
      <c r="AD898" t="s">
        <v>435</v>
      </c>
      <c r="AF898" t="s">
        <v>185</v>
      </c>
      <c r="AI898" s="2">
        <v>45044</v>
      </c>
      <c r="AJ898" t="s">
        <v>135</v>
      </c>
      <c r="AK898" t="s">
        <v>46</v>
      </c>
      <c r="AN898" s="24">
        <f t="shared" si="112"/>
        <v>1</v>
      </c>
      <c r="AP898" t="s">
        <v>2443</v>
      </c>
      <c r="AQ898" s="21">
        <v>45035.362500000003</v>
      </c>
      <c r="AR898" s="20">
        <v>1</v>
      </c>
      <c r="AS898" s="21">
        <v>45056</v>
      </c>
      <c r="AT898" s="21">
        <f t="shared" ref="AT898:AT961" si="117">IF(AS898&gt;0,SUM(AS898+8/24)," ")</f>
        <v>45056.333333333336</v>
      </c>
      <c r="AU898" s="21">
        <f t="shared" si="114"/>
        <v>45056.375</v>
      </c>
      <c r="AV898" s="21">
        <v>45056.803472222222</v>
      </c>
      <c r="AW898" s="1">
        <f t="shared" si="113"/>
        <v>45056.333333333336</v>
      </c>
      <c r="AX898">
        <v>23.274999999994179</v>
      </c>
      <c r="BA898">
        <f t="shared" ref="BA898:BA961" si="118">TEXT(BC898,"00"":""00"":""00")*1</f>
        <v>4.1666666666666664E-2</v>
      </c>
      <c r="BB898">
        <v>1</v>
      </c>
      <c r="BC898">
        <f t="shared" ref="BC898:BC961" si="119">BB898*10000</f>
        <v>10000</v>
      </c>
    </row>
    <row r="899" spans="1:55" x14ac:dyDescent="0.25">
      <c r="A899">
        <v>44468</v>
      </c>
      <c r="B899" t="s">
        <v>35</v>
      </c>
      <c r="C899" t="s">
        <v>36</v>
      </c>
      <c r="E899" t="str">
        <f t="shared" si="115"/>
        <v>RE-</v>
      </c>
      <c r="F899" t="s">
        <v>20</v>
      </c>
      <c r="G899" t="s">
        <v>37</v>
      </c>
      <c r="H899" t="s">
        <v>1112</v>
      </c>
      <c r="I899" t="s">
        <v>39</v>
      </c>
      <c r="J899" t="s">
        <v>185</v>
      </c>
      <c r="K899" s="1">
        <v>45056.802083333336</v>
      </c>
      <c r="L899" t="s">
        <v>41</v>
      </c>
      <c r="N899" s="2">
        <v>45056</v>
      </c>
      <c r="O899" s="2">
        <v>45056</v>
      </c>
      <c r="P899">
        <v>1</v>
      </c>
      <c r="Q899">
        <v>1</v>
      </c>
      <c r="R899">
        <v>1</v>
      </c>
      <c r="S899">
        <v>1</v>
      </c>
      <c r="T899">
        <v>100</v>
      </c>
      <c r="U899" s="1">
        <v>45044.638194444444</v>
      </c>
      <c r="V899" s="1">
        <v>45056.802083333336</v>
      </c>
      <c r="W899" t="s">
        <v>100</v>
      </c>
      <c r="Z899" s="13">
        <f t="shared" si="116"/>
        <v>12.163888888891961</v>
      </c>
      <c r="AB899" t="s">
        <v>1113</v>
      </c>
      <c r="AC899" t="s">
        <v>54</v>
      </c>
      <c r="AD899" t="s">
        <v>384</v>
      </c>
      <c r="AF899" t="s">
        <v>239</v>
      </c>
      <c r="AI899" s="2">
        <v>45044</v>
      </c>
      <c r="AJ899" t="s">
        <v>384</v>
      </c>
      <c r="AK899" t="s">
        <v>46</v>
      </c>
      <c r="AN899" s="24">
        <f t="shared" ref="AN899:AN962" si="120">IF((AV899-AU899)&lt;0," ", 1)</f>
        <v>1</v>
      </c>
      <c r="AP899" t="s">
        <v>2441</v>
      </c>
      <c r="AQ899" s="21">
        <v>45055.532638888886</v>
      </c>
      <c r="AR899" s="20">
        <v>1</v>
      </c>
      <c r="AS899" s="21">
        <v>45056</v>
      </c>
      <c r="AT899" s="21">
        <f t="shared" si="117"/>
        <v>45056.333333333336</v>
      </c>
      <c r="AU899" s="21">
        <f t="shared" si="114"/>
        <v>45056.375</v>
      </c>
      <c r="AV899" s="21">
        <v>45056.802083333336</v>
      </c>
      <c r="AW899" s="1">
        <f t="shared" si="113"/>
        <v>45056.333333333336</v>
      </c>
      <c r="AX899">
        <v>23.346527777779556</v>
      </c>
      <c r="BA899">
        <f t="shared" si="118"/>
        <v>4.1666666666666664E-2</v>
      </c>
      <c r="BB899">
        <v>1</v>
      </c>
      <c r="BC899">
        <f t="shared" si="119"/>
        <v>10000</v>
      </c>
    </row>
    <row r="900" spans="1:55" x14ac:dyDescent="0.25">
      <c r="A900">
        <v>51208</v>
      </c>
      <c r="B900" t="s">
        <v>35</v>
      </c>
      <c r="C900" t="s">
        <v>36</v>
      </c>
      <c r="E900" t="str">
        <f t="shared" si="115"/>
        <v>RE-</v>
      </c>
      <c r="F900" t="s">
        <v>20</v>
      </c>
      <c r="G900" t="s">
        <v>37</v>
      </c>
      <c r="H900" t="s">
        <v>2026</v>
      </c>
      <c r="I900" t="s">
        <v>39</v>
      </c>
      <c r="J900" t="s">
        <v>239</v>
      </c>
      <c r="K900" s="1">
        <v>45188.606944444444</v>
      </c>
      <c r="L900" t="s">
        <v>41</v>
      </c>
      <c r="N900" s="2">
        <v>45188</v>
      </c>
      <c r="O900" s="2">
        <v>45188</v>
      </c>
      <c r="R900">
        <v>1</v>
      </c>
      <c r="S900">
        <v>1</v>
      </c>
      <c r="T900">
        <v>100</v>
      </c>
      <c r="U900" s="1">
        <v>45176.386805555558</v>
      </c>
      <c r="V900" s="1">
        <v>45188.606944444444</v>
      </c>
      <c r="W900" t="s">
        <v>239</v>
      </c>
      <c r="Z900" s="13">
        <f t="shared" si="116"/>
        <v>12.22013888888614</v>
      </c>
      <c r="AB900" t="s">
        <v>446</v>
      </c>
      <c r="AC900">
        <v>633815</v>
      </c>
      <c r="AD900" t="s">
        <v>2009</v>
      </c>
      <c r="AI900" s="2">
        <v>45176</v>
      </c>
      <c r="AJ900" t="s">
        <v>81</v>
      </c>
      <c r="AK900" t="s">
        <v>46</v>
      </c>
      <c r="AN900" s="24">
        <f t="shared" si="120"/>
        <v>1</v>
      </c>
      <c r="AP900" t="s">
        <v>2444</v>
      </c>
      <c r="AQ900" s="21">
        <v>45042.515277777777</v>
      </c>
      <c r="AR900" s="20">
        <v>1</v>
      </c>
      <c r="AS900" s="21">
        <v>45188</v>
      </c>
      <c r="AT900" s="21">
        <f t="shared" si="117"/>
        <v>45188.333333333336</v>
      </c>
      <c r="AU900" s="21">
        <f t="shared" si="114"/>
        <v>45188.375</v>
      </c>
      <c r="AV900" s="21">
        <v>45188.606944444444</v>
      </c>
      <c r="AW900" s="1">
        <f t="shared" si="113"/>
        <v>45188.333333333336</v>
      </c>
      <c r="AX900">
        <v>23.372916666667152</v>
      </c>
      <c r="BA900">
        <f t="shared" si="118"/>
        <v>4.1666666666666664E-2</v>
      </c>
      <c r="BB900">
        <v>1</v>
      </c>
      <c r="BC900">
        <f t="shared" si="119"/>
        <v>10000</v>
      </c>
    </row>
    <row r="901" spans="1:55" x14ac:dyDescent="0.25">
      <c r="A901">
        <v>46897</v>
      </c>
      <c r="B901" t="s">
        <v>35</v>
      </c>
      <c r="C901" t="s">
        <v>36</v>
      </c>
      <c r="E901" t="str">
        <f t="shared" si="115"/>
        <v>RE-</v>
      </c>
      <c r="F901" t="s">
        <v>20</v>
      </c>
      <c r="G901" t="s">
        <v>37</v>
      </c>
      <c r="H901" t="s">
        <v>1560</v>
      </c>
      <c r="I901" t="s">
        <v>39</v>
      </c>
      <c r="J901" t="s">
        <v>239</v>
      </c>
      <c r="K901" s="1">
        <v>45106.103472222225</v>
      </c>
      <c r="L901" t="s">
        <v>41</v>
      </c>
      <c r="N901" s="2">
        <v>45096</v>
      </c>
      <c r="O901" s="2">
        <v>45096</v>
      </c>
      <c r="P901">
        <v>1</v>
      </c>
      <c r="Q901">
        <v>1</v>
      </c>
      <c r="R901">
        <v>1</v>
      </c>
      <c r="S901">
        <v>1</v>
      </c>
      <c r="T901">
        <v>100</v>
      </c>
      <c r="U901" s="1">
        <v>45093.831944444442</v>
      </c>
      <c r="V901" s="1">
        <v>45106.103472222225</v>
      </c>
      <c r="W901" t="s">
        <v>100</v>
      </c>
      <c r="Z901" s="13">
        <f t="shared" si="116"/>
        <v>12.271527777782467</v>
      </c>
      <c r="AB901" t="s">
        <v>42</v>
      </c>
      <c r="AC901" t="s">
        <v>54</v>
      </c>
      <c r="AD901" t="s">
        <v>43</v>
      </c>
      <c r="AI901" s="2">
        <v>45093</v>
      </c>
      <c r="AJ901" t="s">
        <v>43</v>
      </c>
      <c r="AK901" t="s">
        <v>46</v>
      </c>
      <c r="AN901" s="24">
        <f t="shared" si="120"/>
        <v>1</v>
      </c>
      <c r="AP901" t="s">
        <v>2442</v>
      </c>
      <c r="AQ901" s="21">
        <v>44999.359027777777</v>
      </c>
      <c r="AR901" s="20">
        <v>1</v>
      </c>
      <c r="AS901" s="21">
        <v>45096</v>
      </c>
      <c r="AT901" s="21">
        <f t="shared" si="117"/>
        <v>45096.333333333336</v>
      </c>
      <c r="AU901" s="21">
        <f t="shared" si="114"/>
        <v>45096.375</v>
      </c>
      <c r="AV901" s="21">
        <v>45106.103472222225</v>
      </c>
      <c r="AW901" s="1">
        <f t="shared" si="113"/>
        <v>45096.333333333336</v>
      </c>
      <c r="AX901">
        <v>23.430555555554747</v>
      </c>
      <c r="BA901">
        <f t="shared" si="118"/>
        <v>4.1666666666666664E-2</v>
      </c>
      <c r="BB901">
        <v>1</v>
      </c>
      <c r="BC901">
        <f t="shared" si="119"/>
        <v>10000</v>
      </c>
    </row>
    <row r="902" spans="1:55" x14ac:dyDescent="0.25">
      <c r="A902">
        <v>50912</v>
      </c>
      <c r="B902" t="s">
        <v>35</v>
      </c>
      <c r="C902" t="s">
        <v>36</v>
      </c>
      <c r="E902" t="str">
        <f t="shared" si="115"/>
        <v>RE-</v>
      </c>
      <c r="F902" t="s">
        <v>20</v>
      </c>
      <c r="G902" t="s">
        <v>2006</v>
      </c>
      <c r="H902" t="s">
        <v>2007</v>
      </c>
      <c r="I902" t="s">
        <v>39</v>
      </c>
      <c r="J902" t="s">
        <v>239</v>
      </c>
      <c r="K902" s="1">
        <v>45182.736111111109</v>
      </c>
      <c r="L902" t="s">
        <v>41</v>
      </c>
      <c r="N902" s="2">
        <v>45182</v>
      </c>
      <c r="O902" s="2">
        <v>45182</v>
      </c>
      <c r="R902">
        <v>1</v>
      </c>
      <c r="S902">
        <v>1</v>
      </c>
      <c r="T902">
        <v>100</v>
      </c>
      <c r="U902" s="1">
        <v>45170.433333333334</v>
      </c>
      <c r="V902" s="1">
        <v>45182.736111111109</v>
      </c>
      <c r="W902" t="s">
        <v>239</v>
      </c>
      <c r="Z902" s="13">
        <f t="shared" si="116"/>
        <v>12.302777777775191</v>
      </c>
      <c r="AB902" t="s">
        <v>57</v>
      </c>
      <c r="AC902" t="s">
        <v>54</v>
      </c>
      <c r="AD902" t="s">
        <v>43</v>
      </c>
      <c r="AI902" s="2">
        <v>45170</v>
      </c>
      <c r="AJ902" t="s">
        <v>43</v>
      </c>
      <c r="AK902" t="s">
        <v>46</v>
      </c>
      <c r="AN902" s="24">
        <f t="shared" si="120"/>
        <v>1</v>
      </c>
      <c r="AP902" t="s">
        <v>2444</v>
      </c>
      <c r="AQ902" s="21">
        <v>45145.684027777781</v>
      </c>
      <c r="AR902" s="20">
        <v>1</v>
      </c>
      <c r="AS902" s="21">
        <v>45182</v>
      </c>
      <c r="AT902" s="21">
        <f t="shared" si="117"/>
        <v>45182.333333333336</v>
      </c>
      <c r="AU902" s="21">
        <f t="shared" si="114"/>
        <v>45182.375</v>
      </c>
      <c r="AV902" s="21">
        <v>45182.736111111109</v>
      </c>
      <c r="AW902" s="1">
        <f t="shared" si="113"/>
        <v>45182.333333333336</v>
      </c>
      <c r="AX902">
        <v>23.627083333332848</v>
      </c>
      <c r="BA902">
        <f t="shared" si="118"/>
        <v>4.1666666666666664E-2</v>
      </c>
      <c r="BB902">
        <v>1</v>
      </c>
      <c r="BC902">
        <f t="shared" si="119"/>
        <v>10000</v>
      </c>
    </row>
    <row r="903" spans="1:55" x14ac:dyDescent="0.25">
      <c r="A903">
        <v>46882</v>
      </c>
      <c r="B903" t="s">
        <v>35</v>
      </c>
      <c r="C903" t="s">
        <v>36</v>
      </c>
      <c r="E903" t="str">
        <f t="shared" si="115"/>
        <v>RE-</v>
      </c>
      <c r="F903" t="s">
        <v>20</v>
      </c>
      <c r="G903" t="s">
        <v>51</v>
      </c>
      <c r="H903" t="s">
        <v>1557</v>
      </c>
      <c r="I903" t="s">
        <v>39</v>
      </c>
      <c r="J903" t="s">
        <v>185</v>
      </c>
      <c r="K903" s="1">
        <v>45106.115277777775</v>
      </c>
      <c r="L903" t="s">
        <v>41</v>
      </c>
      <c r="N903" s="2">
        <v>45098</v>
      </c>
      <c r="O903" s="2">
        <v>45098</v>
      </c>
      <c r="P903">
        <v>1</v>
      </c>
      <c r="Q903">
        <v>1</v>
      </c>
      <c r="R903">
        <v>1</v>
      </c>
      <c r="S903">
        <v>1</v>
      </c>
      <c r="T903">
        <v>100</v>
      </c>
      <c r="U903" s="1">
        <v>45093.80972222222</v>
      </c>
      <c r="V903" s="1">
        <v>45106.115277777775</v>
      </c>
      <c r="W903" t="s">
        <v>100</v>
      </c>
      <c r="Z903" s="13">
        <f t="shared" si="116"/>
        <v>12.305555555554747</v>
      </c>
      <c r="AB903" t="s">
        <v>653</v>
      </c>
      <c r="AC903">
        <v>633165</v>
      </c>
      <c r="AD903" t="s">
        <v>1558</v>
      </c>
      <c r="AF903" t="s">
        <v>239</v>
      </c>
      <c r="AI903" s="2">
        <v>45093</v>
      </c>
      <c r="AJ903" t="s">
        <v>311</v>
      </c>
      <c r="AK903" t="s">
        <v>46</v>
      </c>
      <c r="AN903" s="24">
        <f t="shared" si="120"/>
        <v>1</v>
      </c>
      <c r="AP903" t="s">
        <v>2444</v>
      </c>
      <c r="AQ903" s="21">
        <v>45031.46597222222</v>
      </c>
      <c r="AR903" s="20">
        <v>1</v>
      </c>
      <c r="AS903" s="21">
        <v>45098</v>
      </c>
      <c r="AT903" s="21">
        <f t="shared" si="117"/>
        <v>45098.333333333336</v>
      </c>
      <c r="AU903" s="21">
        <f t="shared" si="114"/>
        <v>45098.375</v>
      </c>
      <c r="AV903" s="21">
        <v>45106.115277777775</v>
      </c>
      <c r="AW903" s="1">
        <f t="shared" si="113"/>
        <v>45098.333333333336</v>
      </c>
      <c r="AX903">
        <v>23.823611111110949</v>
      </c>
      <c r="BA903">
        <f t="shared" si="118"/>
        <v>4.1666666666666664E-2</v>
      </c>
      <c r="BB903">
        <v>1</v>
      </c>
      <c r="BC903">
        <f t="shared" si="119"/>
        <v>10000</v>
      </c>
    </row>
    <row r="904" spans="1:55" x14ac:dyDescent="0.25">
      <c r="A904">
        <v>46856</v>
      </c>
      <c r="B904" t="s">
        <v>35</v>
      </c>
      <c r="C904" t="s">
        <v>36</v>
      </c>
      <c r="E904" t="str">
        <f t="shared" si="115"/>
        <v>RE-</v>
      </c>
      <c r="F904" t="s">
        <v>20</v>
      </c>
      <c r="G904" t="s">
        <v>37</v>
      </c>
      <c r="H904" t="s">
        <v>1553</v>
      </c>
      <c r="I904" t="s">
        <v>39</v>
      </c>
      <c r="J904" t="s">
        <v>185</v>
      </c>
      <c r="K904" s="1">
        <v>45106.098611111112</v>
      </c>
      <c r="L904" t="s">
        <v>41</v>
      </c>
      <c r="N904" s="2">
        <v>45093</v>
      </c>
      <c r="O904" s="2">
        <v>45093</v>
      </c>
      <c r="P904">
        <v>1</v>
      </c>
      <c r="Q904">
        <v>1</v>
      </c>
      <c r="R904">
        <v>1</v>
      </c>
      <c r="S904">
        <v>1</v>
      </c>
      <c r="T904">
        <v>100</v>
      </c>
      <c r="U904" s="1">
        <v>45093.663888888892</v>
      </c>
      <c r="V904" s="1">
        <v>45106.098611111112</v>
      </c>
      <c r="W904" t="s">
        <v>100</v>
      </c>
      <c r="Z904" s="13">
        <f t="shared" si="116"/>
        <v>12.434722222220444</v>
      </c>
      <c r="AB904" t="s">
        <v>1414</v>
      </c>
      <c r="AC904">
        <v>633840</v>
      </c>
      <c r="AD904" t="s">
        <v>1554</v>
      </c>
      <c r="AF904" t="s">
        <v>239</v>
      </c>
      <c r="AI904" s="2">
        <v>45093</v>
      </c>
      <c r="AJ904" t="s">
        <v>81</v>
      </c>
      <c r="AK904" t="s">
        <v>46</v>
      </c>
      <c r="AN904" s="24">
        <f t="shared" si="120"/>
        <v>1</v>
      </c>
      <c r="AP904" t="s">
        <v>2442</v>
      </c>
      <c r="AQ904" s="21">
        <v>45150.643055555556</v>
      </c>
      <c r="AR904" s="20">
        <v>1</v>
      </c>
      <c r="AS904" s="21">
        <v>45093</v>
      </c>
      <c r="AT904" s="21">
        <f t="shared" si="117"/>
        <v>45093.333333333336</v>
      </c>
      <c r="AU904" s="21">
        <f t="shared" si="114"/>
        <v>45093.375</v>
      </c>
      <c r="AV904" s="21">
        <v>45106.098611111112</v>
      </c>
      <c r="AW904" s="1">
        <f t="shared" si="113"/>
        <v>45093.333333333336</v>
      </c>
      <c r="AX904">
        <v>23.836805555554747</v>
      </c>
      <c r="BA904">
        <f t="shared" si="118"/>
        <v>4.1666666666666664E-2</v>
      </c>
      <c r="BB904">
        <v>1</v>
      </c>
      <c r="BC904">
        <f t="shared" si="119"/>
        <v>10000</v>
      </c>
    </row>
    <row r="905" spans="1:55" x14ac:dyDescent="0.25">
      <c r="A905">
        <v>55278</v>
      </c>
      <c r="B905" t="s">
        <v>35</v>
      </c>
      <c r="C905" t="s">
        <v>36</v>
      </c>
      <c r="E905" t="str">
        <f t="shared" si="115"/>
        <v>RE-</v>
      </c>
      <c r="F905" t="s">
        <v>20</v>
      </c>
      <c r="G905" t="s">
        <v>37</v>
      </c>
      <c r="H905" t="s">
        <v>2304</v>
      </c>
      <c r="I905" t="s">
        <v>39</v>
      </c>
      <c r="J905" t="s">
        <v>239</v>
      </c>
      <c r="K905" s="1">
        <v>45272.648611111108</v>
      </c>
      <c r="L905" t="s">
        <v>41</v>
      </c>
      <c r="N905" s="2">
        <v>45272</v>
      </c>
      <c r="O905" s="2">
        <v>45272</v>
      </c>
      <c r="R905">
        <v>1</v>
      </c>
      <c r="S905">
        <v>1</v>
      </c>
      <c r="T905">
        <v>100</v>
      </c>
      <c r="U905" s="1">
        <v>45259.711111111108</v>
      </c>
      <c r="V905" s="1">
        <v>45272.648611111108</v>
      </c>
      <c r="W905" t="s">
        <v>239</v>
      </c>
      <c r="Z905" s="13">
        <f t="shared" si="116"/>
        <v>12.9375</v>
      </c>
      <c r="AB905" t="s">
        <v>1580</v>
      </c>
      <c r="AC905">
        <v>633551</v>
      </c>
      <c r="AD905" t="s">
        <v>936</v>
      </c>
      <c r="AI905" s="2">
        <v>45259</v>
      </c>
      <c r="AJ905" t="s">
        <v>77</v>
      </c>
      <c r="AK905" t="s">
        <v>46</v>
      </c>
      <c r="AN905" s="24">
        <f t="shared" si="120"/>
        <v>1</v>
      </c>
      <c r="AP905" t="s">
        <v>2444</v>
      </c>
      <c r="AQ905" s="21">
        <v>45121.643055555556</v>
      </c>
      <c r="AR905" s="20">
        <v>1</v>
      </c>
      <c r="AS905" s="21">
        <v>45272</v>
      </c>
      <c r="AT905" s="21">
        <f t="shared" si="117"/>
        <v>45272.333333333336</v>
      </c>
      <c r="AU905" s="21">
        <f t="shared" si="114"/>
        <v>45272.375</v>
      </c>
      <c r="AV905" s="21">
        <v>45272.648611111108</v>
      </c>
      <c r="AW905" s="1">
        <f t="shared" si="113"/>
        <v>45272.333333333336</v>
      </c>
      <c r="AX905">
        <v>23.922916666662786</v>
      </c>
      <c r="BA905">
        <f t="shared" si="118"/>
        <v>4.1666666666666664E-2</v>
      </c>
      <c r="BB905">
        <v>1</v>
      </c>
      <c r="BC905">
        <f t="shared" si="119"/>
        <v>10000</v>
      </c>
    </row>
    <row r="906" spans="1:55" x14ac:dyDescent="0.25">
      <c r="A906">
        <v>46832</v>
      </c>
      <c r="B906" t="s">
        <v>35</v>
      </c>
      <c r="C906" t="s">
        <v>36</v>
      </c>
      <c r="E906" t="str">
        <f t="shared" si="115"/>
        <v>RE-</v>
      </c>
      <c r="F906" t="s">
        <v>20</v>
      </c>
      <c r="G906" t="s">
        <v>51</v>
      </c>
      <c r="H906" t="s">
        <v>1550</v>
      </c>
      <c r="I906" t="s">
        <v>39</v>
      </c>
      <c r="J906" t="s">
        <v>239</v>
      </c>
      <c r="K906" s="1">
        <v>45106.102777777778</v>
      </c>
      <c r="L906" t="s">
        <v>41</v>
      </c>
      <c r="N906" s="2">
        <v>45093</v>
      </c>
      <c r="O906" s="2">
        <v>45093</v>
      </c>
      <c r="P906">
        <v>1</v>
      </c>
      <c r="Q906">
        <v>1</v>
      </c>
      <c r="R906">
        <v>1</v>
      </c>
      <c r="S906">
        <v>1</v>
      </c>
      <c r="T906">
        <v>100</v>
      </c>
      <c r="U906" s="1">
        <v>45092.884027777778</v>
      </c>
      <c r="V906" s="1">
        <v>45106.102777777778</v>
      </c>
      <c r="W906" t="s">
        <v>100</v>
      </c>
      <c r="Z906" s="13">
        <f t="shared" si="116"/>
        <v>13.21875</v>
      </c>
      <c r="AB906" t="s">
        <v>1551</v>
      </c>
      <c r="AC906">
        <v>633398</v>
      </c>
      <c r="AD906" t="s">
        <v>1552</v>
      </c>
      <c r="AI906" s="2">
        <v>45092</v>
      </c>
      <c r="AJ906" t="s">
        <v>81</v>
      </c>
      <c r="AK906" t="s">
        <v>46</v>
      </c>
      <c r="AN906" s="24">
        <f t="shared" si="120"/>
        <v>1</v>
      </c>
      <c r="AP906" t="s">
        <v>2441</v>
      </c>
      <c r="AQ906" s="21">
        <v>44977.511111111111</v>
      </c>
      <c r="AR906" s="20">
        <v>1</v>
      </c>
      <c r="AS906" s="21">
        <v>45093</v>
      </c>
      <c r="AT906" s="21">
        <f t="shared" si="117"/>
        <v>45093.333333333336</v>
      </c>
      <c r="AU906" s="21">
        <f t="shared" si="114"/>
        <v>45093.375</v>
      </c>
      <c r="AV906" s="21">
        <v>45106.102777777778</v>
      </c>
      <c r="AW906" s="1">
        <f t="shared" si="113"/>
        <v>45093.333333333336</v>
      </c>
      <c r="AX906">
        <v>23.929861111108039</v>
      </c>
      <c r="BA906">
        <f t="shared" si="118"/>
        <v>4.1666666666666664E-2</v>
      </c>
      <c r="BB906">
        <v>1</v>
      </c>
      <c r="BC906">
        <f t="shared" si="119"/>
        <v>10000</v>
      </c>
    </row>
    <row r="907" spans="1:55" x14ac:dyDescent="0.25">
      <c r="A907">
        <v>42475</v>
      </c>
      <c r="B907" t="s">
        <v>35</v>
      </c>
      <c r="C907" t="s">
        <v>36</v>
      </c>
      <c r="E907" t="str">
        <f t="shared" si="115"/>
        <v>GC-</v>
      </c>
      <c r="F907" t="s">
        <v>20</v>
      </c>
      <c r="G907" t="s">
        <v>37</v>
      </c>
      <c r="H907" t="s">
        <v>712</v>
      </c>
      <c r="I907" t="s">
        <v>39</v>
      </c>
      <c r="J907" t="s">
        <v>706</v>
      </c>
      <c r="K907" s="1">
        <v>45020.730555555558</v>
      </c>
      <c r="L907" t="s">
        <v>41</v>
      </c>
      <c r="N907" s="2">
        <v>45007</v>
      </c>
      <c r="O907" s="2">
        <v>45007</v>
      </c>
      <c r="P907">
        <v>1</v>
      </c>
      <c r="Q907">
        <v>1</v>
      </c>
      <c r="R907">
        <v>1</v>
      </c>
      <c r="S907">
        <v>1</v>
      </c>
      <c r="T907">
        <v>100</v>
      </c>
      <c r="U907" s="1">
        <v>45007.363888888889</v>
      </c>
      <c r="V907" s="1">
        <v>45020.730555555558</v>
      </c>
      <c r="W907" t="s">
        <v>706</v>
      </c>
      <c r="Z907" s="13">
        <f t="shared" si="116"/>
        <v>13.366666666668607</v>
      </c>
      <c r="AB907" t="s">
        <v>332</v>
      </c>
      <c r="AC907" t="s">
        <v>54</v>
      </c>
      <c r="AD907" t="s">
        <v>198</v>
      </c>
      <c r="AI907" s="2">
        <v>45007</v>
      </c>
      <c r="AJ907" t="s">
        <v>198</v>
      </c>
      <c r="AK907" t="s">
        <v>46</v>
      </c>
      <c r="AN907" s="24">
        <f t="shared" si="120"/>
        <v>1</v>
      </c>
      <c r="AP907" t="s">
        <v>2443</v>
      </c>
      <c r="AQ907" s="21">
        <v>44960.42083333333</v>
      </c>
      <c r="AR907" s="20">
        <v>1</v>
      </c>
      <c r="AS907" s="21">
        <v>45007</v>
      </c>
      <c r="AT907" s="21">
        <f t="shared" si="117"/>
        <v>45007.333333333336</v>
      </c>
      <c r="AU907" s="21">
        <f t="shared" si="114"/>
        <v>45007.375</v>
      </c>
      <c r="AV907" s="21">
        <v>45020.730555555558</v>
      </c>
      <c r="AW907" s="1">
        <f t="shared" si="113"/>
        <v>45007.333333333336</v>
      </c>
      <c r="AX907">
        <v>24.068750000005821</v>
      </c>
      <c r="BA907">
        <f t="shared" si="118"/>
        <v>4.1666666666666664E-2</v>
      </c>
      <c r="BB907">
        <v>1</v>
      </c>
      <c r="BC907">
        <f t="shared" si="119"/>
        <v>10000</v>
      </c>
    </row>
    <row r="908" spans="1:55" x14ac:dyDescent="0.25">
      <c r="A908">
        <v>46781</v>
      </c>
      <c r="B908" t="s">
        <v>35</v>
      </c>
      <c r="C908" t="s">
        <v>36</v>
      </c>
      <c r="E908" t="str">
        <f t="shared" si="115"/>
        <v>RE-</v>
      </c>
      <c r="F908" t="s">
        <v>20</v>
      </c>
      <c r="G908" t="s">
        <v>37</v>
      </c>
      <c r="H908" t="s">
        <v>1542</v>
      </c>
      <c r="I908" t="s">
        <v>39</v>
      </c>
      <c r="J908" t="s">
        <v>239</v>
      </c>
      <c r="K908" s="1">
        <v>45106.1</v>
      </c>
      <c r="L908" t="s">
        <v>41</v>
      </c>
      <c r="N908" s="2">
        <v>45093</v>
      </c>
      <c r="O908" s="2">
        <v>45093</v>
      </c>
      <c r="P908">
        <v>1</v>
      </c>
      <c r="Q908">
        <v>1</v>
      </c>
      <c r="R908">
        <v>1</v>
      </c>
      <c r="S908">
        <v>1</v>
      </c>
      <c r="T908">
        <v>100</v>
      </c>
      <c r="U908" s="1">
        <v>45092.663194444445</v>
      </c>
      <c r="V908" s="1">
        <v>45106.1</v>
      </c>
      <c r="W908" t="s">
        <v>100</v>
      </c>
      <c r="Z908" s="13">
        <f t="shared" si="116"/>
        <v>13.436805555553292</v>
      </c>
      <c r="AB908" t="s">
        <v>153</v>
      </c>
      <c r="AC908">
        <v>633563</v>
      </c>
      <c r="AD908" t="s">
        <v>154</v>
      </c>
      <c r="AI908" s="2">
        <v>45092</v>
      </c>
      <c r="AJ908" t="s">
        <v>154</v>
      </c>
      <c r="AK908" t="s">
        <v>46</v>
      </c>
      <c r="AN908" s="24">
        <f t="shared" si="120"/>
        <v>1</v>
      </c>
      <c r="AP908" t="s">
        <v>2444</v>
      </c>
      <c r="AQ908" s="21">
        <v>45038.482638888891</v>
      </c>
      <c r="AR908" s="20">
        <v>1</v>
      </c>
      <c r="AS908" s="21">
        <v>45093</v>
      </c>
      <c r="AT908" s="21">
        <f t="shared" si="117"/>
        <v>45093.333333333336</v>
      </c>
      <c r="AU908" s="21">
        <f t="shared" si="114"/>
        <v>45093.375</v>
      </c>
      <c r="AV908" s="21">
        <v>45106.1</v>
      </c>
      <c r="AW908" s="1">
        <f t="shared" si="113"/>
        <v>45093.333333333336</v>
      </c>
      <c r="AX908">
        <v>24.099305555551837</v>
      </c>
      <c r="BA908">
        <f t="shared" si="118"/>
        <v>4.1666666666666664E-2</v>
      </c>
      <c r="BB908">
        <v>1</v>
      </c>
      <c r="BC908">
        <f t="shared" si="119"/>
        <v>10000</v>
      </c>
    </row>
    <row r="909" spans="1:55" x14ac:dyDescent="0.25">
      <c r="A909">
        <v>46762</v>
      </c>
      <c r="B909" t="s">
        <v>35</v>
      </c>
      <c r="C909" t="s">
        <v>36</v>
      </c>
      <c r="E909" t="str">
        <f t="shared" si="115"/>
        <v>RE-</v>
      </c>
      <c r="F909" t="s">
        <v>20</v>
      </c>
      <c r="G909" t="s">
        <v>37</v>
      </c>
      <c r="H909" t="s">
        <v>1538</v>
      </c>
      <c r="I909" t="s">
        <v>39</v>
      </c>
      <c r="J909" t="s">
        <v>179</v>
      </c>
      <c r="K909" s="1">
        <v>45106.11041666667</v>
      </c>
      <c r="L909" t="s">
        <v>41</v>
      </c>
      <c r="N909" s="2">
        <v>45100</v>
      </c>
      <c r="O909" s="2">
        <v>45100</v>
      </c>
      <c r="P909">
        <v>1</v>
      </c>
      <c r="Q909">
        <v>1</v>
      </c>
      <c r="R909">
        <v>1</v>
      </c>
      <c r="S909">
        <v>1</v>
      </c>
      <c r="T909">
        <v>100</v>
      </c>
      <c r="U909" s="1">
        <v>45092.559027777781</v>
      </c>
      <c r="V909" s="1">
        <v>45106.11041666667</v>
      </c>
      <c r="W909" t="s">
        <v>100</v>
      </c>
      <c r="Z909" s="13">
        <f t="shared" si="116"/>
        <v>13.551388888889051</v>
      </c>
      <c r="AB909" t="s">
        <v>1539</v>
      </c>
      <c r="AC909">
        <v>633784</v>
      </c>
      <c r="AD909" t="s">
        <v>1540</v>
      </c>
      <c r="AI909" s="2">
        <v>45092</v>
      </c>
      <c r="AJ909" t="s">
        <v>354</v>
      </c>
      <c r="AK909" t="s">
        <v>46</v>
      </c>
      <c r="AN909" s="24">
        <f t="shared" si="120"/>
        <v>1</v>
      </c>
      <c r="AP909" t="s">
        <v>2442</v>
      </c>
      <c r="AQ909" s="21">
        <v>44960.402083333334</v>
      </c>
      <c r="AR909" s="20">
        <v>1</v>
      </c>
      <c r="AS909" s="21">
        <v>45100</v>
      </c>
      <c r="AT909" s="21">
        <f t="shared" si="117"/>
        <v>45100.333333333336</v>
      </c>
      <c r="AU909" s="21">
        <f t="shared" si="114"/>
        <v>45100.375</v>
      </c>
      <c r="AV909" s="21">
        <v>45106.11041666667</v>
      </c>
      <c r="AW909" s="1">
        <f t="shared" si="113"/>
        <v>45100.333333333336</v>
      </c>
      <c r="AX909">
        <v>24.201388888890506</v>
      </c>
      <c r="BA909">
        <f t="shared" si="118"/>
        <v>4.1666666666666664E-2</v>
      </c>
      <c r="BB909">
        <v>1</v>
      </c>
      <c r="BC909">
        <f t="shared" si="119"/>
        <v>10000</v>
      </c>
    </row>
    <row r="910" spans="1:55" x14ac:dyDescent="0.25">
      <c r="A910">
        <v>42841</v>
      </c>
      <c r="B910" t="s">
        <v>35</v>
      </c>
      <c r="C910" t="s">
        <v>36</v>
      </c>
      <c r="E910" t="str">
        <f t="shared" si="115"/>
        <v>RE-</v>
      </c>
      <c r="F910" t="s">
        <v>20</v>
      </c>
      <c r="G910" t="s">
        <v>37</v>
      </c>
      <c r="H910" t="s">
        <v>908</v>
      </c>
      <c r="I910" t="s">
        <v>39</v>
      </c>
      <c r="J910" t="s">
        <v>297</v>
      </c>
      <c r="K910" s="1">
        <v>45028.020138888889</v>
      </c>
      <c r="L910" t="s">
        <v>41</v>
      </c>
      <c r="N910" s="2">
        <v>45014</v>
      </c>
      <c r="O910" s="2">
        <v>45014</v>
      </c>
      <c r="P910">
        <v>1</v>
      </c>
      <c r="Q910">
        <v>1</v>
      </c>
      <c r="R910">
        <v>1</v>
      </c>
      <c r="S910">
        <v>1</v>
      </c>
      <c r="T910">
        <v>100</v>
      </c>
      <c r="U910" s="1">
        <v>45014.362500000003</v>
      </c>
      <c r="V910" s="1">
        <v>45028.020138888889</v>
      </c>
      <c r="W910" t="s">
        <v>100</v>
      </c>
      <c r="Z910" s="13">
        <f t="shared" si="116"/>
        <v>13.65763888888614</v>
      </c>
      <c r="AB910" t="s">
        <v>130</v>
      </c>
      <c r="AC910">
        <v>633957</v>
      </c>
      <c r="AD910" t="s">
        <v>365</v>
      </c>
      <c r="AI910" s="2">
        <v>45014</v>
      </c>
      <c r="AJ910" t="s">
        <v>128</v>
      </c>
      <c r="AK910" t="s">
        <v>46</v>
      </c>
      <c r="AN910" s="24">
        <f t="shared" si="120"/>
        <v>1</v>
      </c>
      <c r="AP910" t="s">
        <v>2441</v>
      </c>
      <c r="AQ910" s="21">
        <v>45006.668055555558</v>
      </c>
      <c r="AR910" s="20">
        <v>1</v>
      </c>
      <c r="AS910" s="21">
        <v>45014</v>
      </c>
      <c r="AT910" s="21">
        <f t="shared" si="117"/>
        <v>45014.333333333336</v>
      </c>
      <c r="AU910" s="21">
        <f t="shared" si="114"/>
        <v>45014.375</v>
      </c>
      <c r="AV910" s="21">
        <v>45028.020138888889</v>
      </c>
      <c r="AW910" s="1">
        <f t="shared" si="113"/>
        <v>45014.333333333336</v>
      </c>
      <c r="AX910">
        <v>24.294444444443798</v>
      </c>
      <c r="BA910">
        <f t="shared" si="118"/>
        <v>4.1666666666666664E-2</v>
      </c>
      <c r="BB910">
        <v>1</v>
      </c>
      <c r="BC910">
        <f t="shared" si="119"/>
        <v>10000</v>
      </c>
    </row>
    <row r="911" spans="1:55" x14ac:dyDescent="0.25">
      <c r="A911">
        <v>46008</v>
      </c>
      <c r="B911" t="s">
        <v>35</v>
      </c>
      <c r="C911" t="s">
        <v>36</v>
      </c>
      <c r="E911" t="str">
        <f t="shared" si="115"/>
        <v>RE-</v>
      </c>
      <c r="F911" t="s">
        <v>20</v>
      </c>
      <c r="G911" t="s">
        <v>37</v>
      </c>
      <c r="H911" t="s">
        <v>1360</v>
      </c>
      <c r="I911" t="s">
        <v>39</v>
      </c>
      <c r="J911" t="s">
        <v>118</v>
      </c>
      <c r="K911" s="1">
        <v>45090.540277777778</v>
      </c>
      <c r="L911" t="s">
        <v>41</v>
      </c>
      <c r="N911" s="2">
        <v>45079</v>
      </c>
      <c r="O911" s="2">
        <v>45079</v>
      </c>
      <c r="P911">
        <v>1</v>
      </c>
      <c r="Q911">
        <v>1</v>
      </c>
      <c r="R911">
        <v>1</v>
      </c>
      <c r="S911">
        <v>1</v>
      </c>
      <c r="T911">
        <v>0</v>
      </c>
      <c r="U911" s="1">
        <v>45076.864583333336</v>
      </c>
      <c r="V911" s="1">
        <v>45090.540277777778</v>
      </c>
      <c r="W911" t="s">
        <v>100</v>
      </c>
      <c r="Z911" s="13">
        <f t="shared" si="116"/>
        <v>13.675694444442343</v>
      </c>
      <c r="AB911" t="s">
        <v>1361</v>
      </c>
      <c r="AC911">
        <v>633830</v>
      </c>
      <c r="AD911" t="s">
        <v>89</v>
      </c>
      <c r="AF911" t="s">
        <v>179</v>
      </c>
      <c r="AI911" s="2">
        <v>45076</v>
      </c>
      <c r="AJ911" t="s">
        <v>90</v>
      </c>
      <c r="AK911" t="s">
        <v>46</v>
      </c>
      <c r="AN911" s="24">
        <f t="shared" si="120"/>
        <v>1</v>
      </c>
      <c r="AP911" t="s">
        <v>2442</v>
      </c>
      <c r="AQ911" s="21">
        <v>44998.429861111108</v>
      </c>
      <c r="AR911" s="20">
        <v>1</v>
      </c>
      <c r="AS911" s="21">
        <v>45079</v>
      </c>
      <c r="AT911" s="21">
        <f t="shared" si="117"/>
        <v>45079.333333333336</v>
      </c>
      <c r="AU911" s="21">
        <f t="shared" si="114"/>
        <v>45079.375</v>
      </c>
      <c r="AV911" s="21">
        <v>45090.540277777778</v>
      </c>
      <c r="AW911" s="1">
        <f t="shared" si="113"/>
        <v>45079.333333333336</v>
      </c>
      <c r="AX911">
        <v>24.356944444451074</v>
      </c>
      <c r="BA911">
        <f t="shared" si="118"/>
        <v>4.1666666666666664E-2</v>
      </c>
      <c r="BB911">
        <v>1</v>
      </c>
      <c r="BC911">
        <f t="shared" si="119"/>
        <v>10000</v>
      </c>
    </row>
    <row r="912" spans="1:55" x14ac:dyDescent="0.25">
      <c r="A912">
        <v>46006</v>
      </c>
      <c r="B912" t="s">
        <v>35</v>
      </c>
      <c r="C912" t="s">
        <v>36</v>
      </c>
      <c r="E912" t="str">
        <f t="shared" si="115"/>
        <v>RE-</v>
      </c>
      <c r="F912" t="s">
        <v>20</v>
      </c>
      <c r="G912" t="s">
        <v>37</v>
      </c>
      <c r="H912" t="s">
        <v>1359</v>
      </c>
      <c r="I912" t="s">
        <v>39</v>
      </c>
      <c r="J912" t="s">
        <v>239</v>
      </c>
      <c r="K912" s="1">
        <v>45090.555555555555</v>
      </c>
      <c r="L912" t="s">
        <v>41</v>
      </c>
      <c r="N912" s="2">
        <v>45083</v>
      </c>
      <c r="O912" s="2">
        <v>45083</v>
      </c>
      <c r="P912">
        <v>1</v>
      </c>
      <c r="Q912">
        <v>1</v>
      </c>
      <c r="R912">
        <v>1</v>
      </c>
      <c r="S912">
        <v>1</v>
      </c>
      <c r="T912">
        <v>100</v>
      </c>
      <c r="U912" s="1">
        <v>45076.859027777777</v>
      </c>
      <c r="V912" s="1">
        <v>45090.555555555555</v>
      </c>
      <c r="W912" t="s">
        <v>100</v>
      </c>
      <c r="Z912" s="13">
        <f t="shared" si="116"/>
        <v>13.696527777778101</v>
      </c>
      <c r="AB912" t="s">
        <v>1003</v>
      </c>
      <c r="AC912">
        <v>633713</v>
      </c>
      <c r="AD912" t="s">
        <v>177</v>
      </c>
      <c r="AI912" s="2">
        <v>45076</v>
      </c>
      <c r="AJ912" t="s">
        <v>178</v>
      </c>
      <c r="AK912" t="s">
        <v>46</v>
      </c>
      <c r="AN912" s="24">
        <f t="shared" si="120"/>
        <v>1</v>
      </c>
      <c r="AP912" t="s">
        <v>2442</v>
      </c>
      <c r="AQ912" s="21">
        <v>44998.425000000003</v>
      </c>
      <c r="AR912" s="20">
        <v>1</v>
      </c>
      <c r="AS912" s="21">
        <v>45083</v>
      </c>
      <c r="AT912" s="21">
        <f t="shared" si="117"/>
        <v>45083.333333333336</v>
      </c>
      <c r="AU912" s="21">
        <f t="shared" si="114"/>
        <v>45083.375</v>
      </c>
      <c r="AV912" s="21">
        <v>45090.555555555555</v>
      </c>
      <c r="AW912" s="1">
        <f t="shared" si="113"/>
        <v>45083.333333333336</v>
      </c>
      <c r="AX912">
        <v>24.361805555556202</v>
      </c>
      <c r="BA912">
        <f t="shared" si="118"/>
        <v>4.1666666666666664E-2</v>
      </c>
      <c r="BB912">
        <v>1</v>
      </c>
      <c r="BC912">
        <f t="shared" si="119"/>
        <v>10000</v>
      </c>
    </row>
    <row r="913" spans="1:55" x14ac:dyDescent="0.25">
      <c r="A913">
        <v>45962</v>
      </c>
      <c r="B913" t="s">
        <v>35</v>
      </c>
      <c r="C913" t="s">
        <v>36</v>
      </c>
      <c r="E913" t="str">
        <f t="shared" si="115"/>
        <v>RE-</v>
      </c>
      <c r="F913" t="s">
        <v>20</v>
      </c>
      <c r="G913" t="s">
        <v>37</v>
      </c>
      <c r="H913" t="s">
        <v>1349</v>
      </c>
      <c r="I913" t="s">
        <v>39</v>
      </c>
      <c r="J913" t="s">
        <v>179</v>
      </c>
      <c r="K913" s="1">
        <v>45090.543055555558</v>
      </c>
      <c r="L913" t="s">
        <v>41</v>
      </c>
      <c r="N913" s="2">
        <v>45079</v>
      </c>
      <c r="O913" s="2">
        <v>45079</v>
      </c>
      <c r="P913">
        <v>1</v>
      </c>
      <c r="Q913">
        <v>1</v>
      </c>
      <c r="R913">
        <v>1</v>
      </c>
      <c r="S913">
        <v>1</v>
      </c>
      <c r="T913">
        <v>100</v>
      </c>
      <c r="U913" s="1">
        <v>45076.62777777778</v>
      </c>
      <c r="V913" s="1">
        <v>45090.543055555558</v>
      </c>
      <c r="W913" t="s">
        <v>100</v>
      </c>
      <c r="Z913" s="13">
        <f t="shared" si="116"/>
        <v>13.915277777778101</v>
      </c>
      <c r="AB913" t="s">
        <v>368</v>
      </c>
      <c r="AC913" t="s">
        <v>54</v>
      </c>
      <c r="AD913" t="s">
        <v>369</v>
      </c>
      <c r="AF913" t="s">
        <v>118</v>
      </c>
      <c r="AI913" s="2">
        <v>45076</v>
      </c>
      <c r="AJ913" t="s">
        <v>369</v>
      </c>
      <c r="AK913" t="s">
        <v>46</v>
      </c>
      <c r="AN913" s="24">
        <f t="shared" si="120"/>
        <v>1</v>
      </c>
      <c r="AP913" t="s">
        <v>2441</v>
      </c>
      <c r="AQ913" s="21">
        <v>45166.70208333333</v>
      </c>
      <c r="AR913" s="20">
        <v>1</v>
      </c>
      <c r="AS913" s="21">
        <v>45079</v>
      </c>
      <c r="AT913" s="21">
        <f t="shared" si="117"/>
        <v>45079.333333333336</v>
      </c>
      <c r="AU913" s="21">
        <f t="shared" si="114"/>
        <v>45079.375</v>
      </c>
      <c r="AV913" s="21">
        <v>45090.543055555558</v>
      </c>
      <c r="AW913" s="1">
        <f t="shared" si="113"/>
        <v>45079.333333333336</v>
      </c>
      <c r="AX913">
        <v>24.701388888890506</v>
      </c>
      <c r="BA913">
        <f t="shared" si="118"/>
        <v>4.1666666666666664E-2</v>
      </c>
      <c r="BB913">
        <v>1</v>
      </c>
      <c r="BC913">
        <f t="shared" si="119"/>
        <v>10000</v>
      </c>
    </row>
    <row r="914" spans="1:55" x14ac:dyDescent="0.25">
      <c r="A914">
        <v>45977</v>
      </c>
      <c r="B914" t="s">
        <v>35</v>
      </c>
      <c r="C914" t="s">
        <v>36</v>
      </c>
      <c r="E914" t="str">
        <f t="shared" si="115"/>
        <v>RE-</v>
      </c>
      <c r="F914" t="s">
        <v>20</v>
      </c>
      <c r="G914" t="s">
        <v>37</v>
      </c>
      <c r="H914" t="s">
        <v>1353</v>
      </c>
      <c r="I914" t="s">
        <v>39</v>
      </c>
      <c r="J914" t="s">
        <v>239</v>
      </c>
      <c r="K914" s="1">
        <v>45090.60833333333</v>
      </c>
      <c r="L914" t="s">
        <v>41</v>
      </c>
      <c r="N914" s="2">
        <v>45086</v>
      </c>
      <c r="O914" s="2">
        <v>45086</v>
      </c>
      <c r="P914">
        <v>1</v>
      </c>
      <c r="Q914">
        <v>1</v>
      </c>
      <c r="R914">
        <v>1</v>
      </c>
      <c r="S914">
        <v>1</v>
      </c>
      <c r="T914">
        <v>100</v>
      </c>
      <c r="U914" s="1">
        <v>45076.647916666669</v>
      </c>
      <c r="V914" s="1">
        <v>45090.60833333333</v>
      </c>
      <c r="W914" t="s">
        <v>100</v>
      </c>
      <c r="Z914" s="13">
        <f t="shared" si="116"/>
        <v>13.960416666661331</v>
      </c>
      <c r="AB914" t="s">
        <v>133</v>
      </c>
      <c r="AC914" t="s">
        <v>194</v>
      </c>
      <c r="AD914" t="s">
        <v>135</v>
      </c>
      <c r="AI914" s="2">
        <v>45076</v>
      </c>
      <c r="AJ914" t="s">
        <v>135</v>
      </c>
      <c r="AK914" t="s">
        <v>46</v>
      </c>
      <c r="AN914" s="24">
        <f t="shared" si="120"/>
        <v>1</v>
      </c>
      <c r="AP914" t="s">
        <v>2444</v>
      </c>
      <c r="AQ914" s="21">
        <v>45121.54583333333</v>
      </c>
      <c r="AR914" s="20">
        <v>1</v>
      </c>
      <c r="AS914" s="21">
        <v>45086</v>
      </c>
      <c r="AT914" s="21">
        <f t="shared" si="117"/>
        <v>45086.333333333336</v>
      </c>
      <c r="AU914" s="21">
        <f t="shared" si="114"/>
        <v>45086.375</v>
      </c>
      <c r="AV914" s="21">
        <v>45090.60833333333</v>
      </c>
      <c r="AW914" s="1">
        <f t="shared" si="113"/>
        <v>45086.333333333336</v>
      </c>
      <c r="AX914">
        <v>24.887500000004366</v>
      </c>
      <c r="BA914">
        <f t="shared" si="118"/>
        <v>4.1666666666666664E-2</v>
      </c>
      <c r="BB914">
        <v>1</v>
      </c>
      <c r="BC914">
        <f t="shared" si="119"/>
        <v>10000</v>
      </c>
    </row>
    <row r="915" spans="1:55" x14ac:dyDescent="0.25">
      <c r="A915">
        <v>45941</v>
      </c>
      <c r="B915" t="s">
        <v>35</v>
      </c>
      <c r="C915" t="s">
        <v>36</v>
      </c>
      <c r="E915" t="str">
        <f t="shared" si="115"/>
        <v>RE-</v>
      </c>
      <c r="F915" t="s">
        <v>20</v>
      </c>
      <c r="G915" t="s">
        <v>37</v>
      </c>
      <c r="H915" t="s">
        <v>1342</v>
      </c>
      <c r="I915" t="s">
        <v>39</v>
      </c>
      <c r="J915" t="s">
        <v>239</v>
      </c>
      <c r="K915" s="1">
        <v>45090.554861111108</v>
      </c>
      <c r="L915" t="s">
        <v>41</v>
      </c>
      <c r="N915" s="2">
        <v>45083</v>
      </c>
      <c r="O915" s="2">
        <v>45083</v>
      </c>
      <c r="P915">
        <v>1</v>
      </c>
      <c r="Q915">
        <v>1</v>
      </c>
      <c r="R915">
        <v>1</v>
      </c>
      <c r="S915">
        <v>1</v>
      </c>
      <c r="T915">
        <v>100</v>
      </c>
      <c r="U915" s="1">
        <v>45076.548611111109</v>
      </c>
      <c r="V915" s="1">
        <v>45090.554861111108</v>
      </c>
      <c r="W915" t="s">
        <v>100</v>
      </c>
      <c r="Z915" s="13">
        <f t="shared" si="116"/>
        <v>14.006249999998545</v>
      </c>
      <c r="AB915" t="s">
        <v>141</v>
      </c>
      <c r="AC915">
        <v>633520</v>
      </c>
      <c r="AD915" t="s">
        <v>77</v>
      </c>
      <c r="AI915" s="2">
        <v>45076</v>
      </c>
      <c r="AJ915" t="s">
        <v>77</v>
      </c>
      <c r="AK915" t="s">
        <v>46</v>
      </c>
      <c r="AN915" s="24">
        <f t="shared" si="120"/>
        <v>1</v>
      </c>
      <c r="AP915" t="s">
        <v>2444</v>
      </c>
      <c r="AQ915" s="21">
        <v>45120.62222222222</v>
      </c>
      <c r="AR915" s="20">
        <v>1</v>
      </c>
      <c r="AS915" s="21">
        <v>45083</v>
      </c>
      <c r="AT915" s="21">
        <f t="shared" si="117"/>
        <v>45083.333333333336</v>
      </c>
      <c r="AU915" s="21">
        <f t="shared" si="114"/>
        <v>45083.375</v>
      </c>
      <c r="AV915" s="21">
        <v>45090.554861111108</v>
      </c>
      <c r="AW915" s="1">
        <f t="shared" si="113"/>
        <v>45083.333333333336</v>
      </c>
      <c r="AX915">
        <v>24.929861111115315</v>
      </c>
      <c r="BA915">
        <f t="shared" si="118"/>
        <v>4.1666666666666664E-2</v>
      </c>
      <c r="BB915">
        <v>1</v>
      </c>
      <c r="BC915">
        <f t="shared" si="119"/>
        <v>10000</v>
      </c>
    </row>
    <row r="916" spans="1:55" x14ac:dyDescent="0.25">
      <c r="A916">
        <v>45950</v>
      </c>
      <c r="B916" t="s">
        <v>35</v>
      </c>
      <c r="C916" t="s">
        <v>36</v>
      </c>
      <c r="E916" t="str">
        <f t="shared" si="115"/>
        <v>RE-</v>
      </c>
      <c r="F916" t="s">
        <v>20</v>
      </c>
      <c r="G916" t="s">
        <v>37</v>
      </c>
      <c r="H916" t="s">
        <v>1343</v>
      </c>
      <c r="I916" t="s">
        <v>39</v>
      </c>
      <c r="J916" t="s">
        <v>239</v>
      </c>
      <c r="K916" s="1">
        <v>45090.61041666667</v>
      </c>
      <c r="L916" t="s">
        <v>41</v>
      </c>
      <c r="N916" s="2">
        <v>45086</v>
      </c>
      <c r="O916" s="2">
        <v>45086</v>
      </c>
      <c r="P916">
        <v>1</v>
      </c>
      <c r="Q916">
        <v>1</v>
      </c>
      <c r="R916">
        <v>1</v>
      </c>
      <c r="S916">
        <v>1</v>
      </c>
      <c r="T916">
        <v>100</v>
      </c>
      <c r="U916" s="1">
        <v>45076.592361111114</v>
      </c>
      <c r="V916" s="1">
        <v>45090.61041666667</v>
      </c>
      <c r="W916" t="s">
        <v>100</v>
      </c>
      <c r="Z916" s="13">
        <f t="shared" si="116"/>
        <v>14.018055555556202</v>
      </c>
      <c r="AB916" t="s">
        <v>65</v>
      </c>
      <c r="AC916" t="s">
        <v>66</v>
      </c>
      <c r="AD916" t="s">
        <v>67</v>
      </c>
      <c r="AI916" s="2">
        <v>45076</v>
      </c>
      <c r="AJ916" t="s">
        <v>69</v>
      </c>
      <c r="AK916" t="s">
        <v>46</v>
      </c>
      <c r="AN916" s="24">
        <f t="shared" si="120"/>
        <v>1</v>
      </c>
      <c r="AP916" t="s">
        <v>2444</v>
      </c>
      <c r="AQ916" s="21">
        <v>45222.497916666667</v>
      </c>
      <c r="AR916" s="20">
        <v>1</v>
      </c>
      <c r="AS916" s="21">
        <v>45086</v>
      </c>
      <c r="AT916" s="21">
        <f t="shared" si="117"/>
        <v>45086.333333333336</v>
      </c>
      <c r="AU916" s="21">
        <f t="shared" si="114"/>
        <v>45086.375</v>
      </c>
      <c r="AV916" s="21">
        <v>45090.61041666667</v>
      </c>
      <c r="AW916" s="1">
        <f t="shared" si="113"/>
        <v>45086.333333333336</v>
      </c>
      <c r="AX916">
        <v>24.935416666667152</v>
      </c>
      <c r="BA916">
        <f t="shared" si="118"/>
        <v>4.1666666666666664E-2</v>
      </c>
      <c r="BB916">
        <v>1</v>
      </c>
      <c r="BC916">
        <f t="shared" si="119"/>
        <v>10000</v>
      </c>
    </row>
    <row r="917" spans="1:55" x14ac:dyDescent="0.25">
      <c r="A917">
        <v>55328</v>
      </c>
      <c r="B917" t="s">
        <v>35</v>
      </c>
      <c r="C917" t="s">
        <v>36</v>
      </c>
      <c r="E917" t="str">
        <f t="shared" si="115"/>
        <v>RE-</v>
      </c>
      <c r="F917" t="s">
        <v>20</v>
      </c>
      <c r="G917" t="s">
        <v>37</v>
      </c>
      <c r="H917" t="s">
        <v>2309</v>
      </c>
      <c r="I917" t="s">
        <v>39</v>
      </c>
      <c r="J917" t="s">
        <v>239</v>
      </c>
      <c r="K917" s="1">
        <v>45274.710416666669</v>
      </c>
      <c r="L917" t="s">
        <v>41</v>
      </c>
      <c r="N917" s="2">
        <v>45274</v>
      </c>
      <c r="O917" s="2">
        <v>45274</v>
      </c>
      <c r="R917">
        <v>1</v>
      </c>
      <c r="S917">
        <v>1</v>
      </c>
      <c r="T917">
        <v>100</v>
      </c>
      <c r="U917" s="1">
        <v>45260.666666666664</v>
      </c>
      <c r="V917" s="1">
        <v>45274.710416666669</v>
      </c>
      <c r="W917" t="s">
        <v>239</v>
      </c>
      <c r="Z917" s="13">
        <f t="shared" si="116"/>
        <v>14.043750000004366</v>
      </c>
      <c r="AB917" t="s">
        <v>157</v>
      </c>
      <c r="AC917">
        <v>633744</v>
      </c>
      <c r="AD917" t="s">
        <v>123</v>
      </c>
      <c r="AI917" s="2">
        <v>45260</v>
      </c>
      <c r="AJ917" t="s">
        <v>123</v>
      </c>
      <c r="AK917" t="s">
        <v>46</v>
      </c>
      <c r="AN917" s="24">
        <f t="shared" si="120"/>
        <v>1</v>
      </c>
      <c r="AP917" t="s">
        <v>2443</v>
      </c>
      <c r="AQ917" s="21">
        <v>45058.649305555555</v>
      </c>
      <c r="AR917" s="20">
        <v>1</v>
      </c>
      <c r="AS917" s="21">
        <v>45274</v>
      </c>
      <c r="AT917" s="21">
        <f t="shared" si="117"/>
        <v>45274.333333333336</v>
      </c>
      <c r="AU917" s="21">
        <f t="shared" si="114"/>
        <v>45274.375</v>
      </c>
      <c r="AV917" s="21">
        <v>45274.710416666669</v>
      </c>
      <c r="AW917" s="1">
        <f t="shared" si="113"/>
        <v>45274.333333333336</v>
      </c>
      <c r="AX917">
        <v>24.941666666665697</v>
      </c>
      <c r="BA917">
        <f t="shared" si="118"/>
        <v>4.1666666666666664E-2</v>
      </c>
      <c r="BB917">
        <v>1</v>
      </c>
      <c r="BC917">
        <f t="shared" si="119"/>
        <v>10000</v>
      </c>
    </row>
    <row r="918" spans="1:55" x14ac:dyDescent="0.25">
      <c r="A918">
        <v>50774</v>
      </c>
      <c r="B918" t="s">
        <v>35</v>
      </c>
      <c r="C918" t="s">
        <v>36</v>
      </c>
      <c r="E918" t="str">
        <f t="shared" si="115"/>
        <v>EI-</v>
      </c>
      <c r="F918" t="s">
        <v>20</v>
      </c>
      <c r="G918" t="s">
        <v>37</v>
      </c>
      <c r="H918" t="s">
        <v>2002</v>
      </c>
      <c r="I918" t="s">
        <v>39</v>
      </c>
      <c r="J918" t="s">
        <v>50</v>
      </c>
      <c r="K918" s="1">
        <v>45182.727777777778</v>
      </c>
      <c r="L918" t="s">
        <v>41</v>
      </c>
      <c r="N918" s="2">
        <v>45169</v>
      </c>
      <c r="O918" s="2">
        <v>45169</v>
      </c>
      <c r="P918">
        <v>1</v>
      </c>
      <c r="Q918">
        <v>1</v>
      </c>
      <c r="R918">
        <v>1</v>
      </c>
      <c r="S918">
        <v>1</v>
      </c>
      <c r="T918">
        <v>100</v>
      </c>
      <c r="U918" s="1">
        <v>45168.664583333331</v>
      </c>
      <c r="V918" s="1">
        <v>45182.727777777778</v>
      </c>
      <c r="W918" t="s">
        <v>50</v>
      </c>
      <c r="Z918" s="13">
        <f t="shared" si="116"/>
        <v>14.063194444446708</v>
      </c>
      <c r="AB918" t="s">
        <v>1435</v>
      </c>
      <c r="AC918" t="s">
        <v>194</v>
      </c>
      <c r="AD918" t="s">
        <v>1861</v>
      </c>
      <c r="AI918" s="2">
        <v>45168</v>
      </c>
      <c r="AJ918" t="s">
        <v>81</v>
      </c>
      <c r="AK918" t="s">
        <v>46</v>
      </c>
      <c r="AN918" s="24">
        <f t="shared" si="120"/>
        <v>1</v>
      </c>
      <c r="AP918" t="s">
        <v>2443</v>
      </c>
      <c r="AQ918" s="21">
        <v>44959.478472222225</v>
      </c>
      <c r="AR918" s="20">
        <v>1</v>
      </c>
      <c r="AS918" s="21">
        <v>45169</v>
      </c>
      <c r="AT918" s="21">
        <f t="shared" si="117"/>
        <v>45169.333333333336</v>
      </c>
      <c r="AU918" s="21">
        <f t="shared" si="114"/>
        <v>45169.375</v>
      </c>
      <c r="AV918" s="21">
        <v>45182.727777777778</v>
      </c>
      <c r="AW918" s="1">
        <f t="shared" si="113"/>
        <v>45169.333333333336</v>
      </c>
      <c r="AX918">
        <v>24.97152777777228</v>
      </c>
      <c r="BA918">
        <f t="shared" si="118"/>
        <v>4.1666666666666664E-2</v>
      </c>
      <c r="BB918">
        <v>1</v>
      </c>
      <c r="BC918">
        <f t="shared" si="119"/>
        <v>10000</v>
      </c>
    </row>
    <row r="919" spans="1:55" x14ac:dyDescent="0.25">
      <c r="A919">
        <v>40610</v>
      </c>
      <c r="B919" t="s">
        <v>35</v>
      </c>
      <c r="C919" t="s">
        <v>36</v>
      </c>
      <c r="E919" t="str">
        <f t="shared" si="115"/>
        <v>EI-</v>
      </c>
      <c r="F919" t="s">
        <v>20</v>
      </c>
      <c r="G919" t="s">
        <v>51</v>
      </c>
      <c r="H919" t="s">
        <v>861</v>
      </c>
      <c r="I919" t="s">
        <v>39</v>
      </c>
      <c r="J919" t="s">
        <v>842</v>
      </c>
      <c r="K919" s="1">
        <v>44977.696527777778</v>
      </c>
      <c r="N919" s="2">
        <v>44973</v>
      </c>
      <c r="O919" s="2">
        <v>44973</v>
      </c>
      <c r="P919">
        <v>1</v>
      </c>
      <c r="Q919">
        <v>1</v>
      </c>
      <c r="R919">
        <v>1</v>
      </c>
      <c r="S919">
        <v>1</v>
      </c>
      <c r="T919">
        <v>0</v>
      </c>
      <c r="U919" s="1">
        <v>44963.620833333334</v>
      </c>
      <c r="V919" s="1">
        <v>44977.696527777778</v>
      </c>
      <c r="W919" t="s">
        <v>842</v>
      </c>
      <c r="Z919" s="13">
        <f t="shared" si="116"/>
        <v>14.075694444443798</v>
      </c>
      <c r="AB919" t="s">
        <v>680</v>
      </c>
      <c r="AC919" t="s">
        <v>54</v>
      </c>
      <c r="AD919" t="s">
        <v>119</v>
      </c>
      <c r="AF919" t="s">
        <v>842</v>
      </c>
      <c r="AI919" s="2">
        <v>44963</v>
      </c>
      <c r="AJ919" t="s">
        <v>119</v>
      </c>
      <c r="AK919" t="s">
        <v>46</v>
      </c>
      <c r="AN919" s="24">
        <f t="shared" si="120"/>
        <v>1</v>
      </c>
      <c r="AP919" t="s">
        <v>2444</v>
      </c>
      <c r="AQ919" s="21">
        <v>45037.421527777777</v>
      </c>
      <c r="AR919" s="20">
        <v>1</v>
      </c>
      <c r="AS919" s="21">
        <v>44973</v>
      </c>
      <c r="AT919" s="21">
        <f t="shared" si="117"/>
        <v>44973.333333333336</v>
      </c>
      <c r="AU919" s="21">
        <f t="shared" si="114"/>
        <v>44973.375</v>
      </c>
      <c r="AV919" s="21">
        <v>44977.696527777778</v>
      </c>
      <c r="AW919" s="1">
        <f t="shared" si="113"/>
        <v>44973.333333333336</v>
      </c>
      <c r="AX919">
        <v>25.159027777779556</v>
      </c>
      <c r="BA919">
        <f t="shared" si="118"/>
        <v>4.1666666666666664E-2</v>
      </c>
      <c r="BB919">
        <v>1</v>
      </c>
      <c r="BC919">
        <f t="shared" si="119"/>
        <v>10000</v>
      </c>
    </row>
    <row r="920" spans="1:55" x14ac:dyDescent="0.25">
      <c r="A920">
        <v>42791</v>
      </c>
      <c r="B920" t="s">
        <v>35</v>
      </c>
      <c r="C920" t="s">
        <v>36</v>
      </c>
      <c r="E920" t="str">
        <f t="shared" si="115"/>
        <v>RE-</v>
      </c>
      <c r="F920" t="s">
        <v>20</v>
      </c>
      <c r="G920" t="s">
        <v>37</v>
      </c>
      <c r="H920" t="s">
        <v>915</v>
      </c>
      <c r="I920" t="s">
        <v>39</v>
      </c>
      <c r="J920" t="s">
        <v>297</v>
      </c>
      <c r="K920" s="1">
        <v>45027.948611111111</v>
      </c>
      <c r="L920" t="s">
        <v>41</v>
      </c>
      <c r="N920" s="2">
        <v>45013</v>
      </c>
      <c r="O920" s="2">
        <v>45013</v>
      </c>
      <c r="P920">
        <v>1</v>
      </c>
      <c r="Q920">
        <v>1</v>
      </c>
      <c r="R920">
        <v>1</v>
      </c>
      <c r="S920">
        <v>1</v>
      </c>
      <c r="T920">
        <v>100</v>
      </c>
      <c r="U920" s="1">
        <v>45013.615277777775</v>
      </c>
      <c r="V920" s="1">
        <v>45027.948611111111</v>
      </c>
      <c r="W920" t="s">
        <v>100</v>
      </c>
      <c r="Z920" s="13">
        <f t="shared" si="116"/>
        <v>14.333333333335759</v>
      </c>
      <c r="AB920" t="s">
        <v>366</v>
      </c>
      <c r="AC920">
        <v>633670</v>
      </c>
      <c r="AD920" t="s">
        <v>367</v>
      </c>
      <c r="AI920" s="2">
        <v>45013</v>
      </c>
      <c r="AJ920" t="s">
        <v>81</v>
      </c>
      <c r="AK920" t="s">
        <v>46</v>
      </c>
      <c r="AN920" s="24">
        <f t="shared" si="120"/>
        <v>1</v>
      </c>
      <c r="AP920" t="s">
        <v>2444</v>
      </c>
      <c r="AQ920" s="21">
        <v>45275.663888888892</v>
      </c>
      <c r="AR920" s="20">
        <v>1</v>
      </c>
      <c r="AS920" s="21">
        <v>45013</v>
      </c>
      <c r="AT920" s="21">
        <f t="shared" si="117"/>
        <v>45013.333333333336</v>
      </c>
      <c r="AU920" s="21">
        <f t="shared" si="114"/>
        <v>45013.375</v>
      </c>
      <c r="AV920" s="21">
        <v>45027.948611111111</v>
      </c>
      <c r="AW920" s="1">
        <f t="shared" si="113"/>
        <v>45013.333333333336</v>
      </c>
      <c r="AX920">
        <v>25.238888888889051</v>
      </c>
      <c r="BA920">
        <f t="shared" si="118"/>
        <v>4.1666666666666664E-2</v>
      </c>
      <c r="BB920">
        <v>1</v>
      </c>
      <c r="BC920">
        <f t="shared" si="119"/>
        <v>10000</v>
      </c>
    </row>
    <row r="921" spans="1:55" x14ac:dyDescent="0.25">
      <c r="A921">
        <v>44287</v>
      </c>
      <c r="B921" t="s">
        <v>35</v>
      </c>
      <c r="C921" t="s">
        <v>36</v>
      </c>
      <c r="E921" t="str">
        <f t="shared" si="115"/>
        <v>RE-</v>
      </c>
      <c r="F921" t="s">
        <v>20</v>
      </c>
      <c r="G921" t="s">
        <v>51</v>
      </c>
      <c r="H921" t="s">
        <v>1104</v>
      </c>
      <c r="I921" t="s">
        <v>39</v>
      </c>
      <c r="J921" t="s">
        <v>185</v>
      </c>
      <c r="K921" s="1">
        <v>45056.808333333334</v>
      </c>
      <c r="L921" t="s">
        <v>41</v>
      </c>
      <c r="N921" s="2">
        <v>45055</v>
      </c>
      <c r="O921" s="2">
        <v>45055</v>
      </c>
      <c r="P921">
        <v>1</v>
      </c>
      <c r="Q921">
        <v>1</v>
      </c>
      <c r="R921">
        <v>1</v>
      </c>
      <c r="S921">
        <v>1</v>
      </c>
      <c r="T921">
        <v>100</v>
      </c>
      <c r="U921" s="1">
        <v>45042.404861111114</v>
      </c>
      <c r="V921" s="1">
        <v>45056.808333333334</v>
      </c>
      <c r="W921" t="s">
        <v>100</v>
      </c>
      <c r="Z921" s="13">
        <f t="shared" si="116"/>
        <v>14.403472222220444</v>
      </c>
      <c r="AB921" t="s">
        <v>172</v>
      </c>
      <c r="AC921" t="s">
        <v>54</v>
      </c>
      <c r="AD921" t="s">
        <v>173</v>
      </c>
      <c r="AI921" s="2">
        <v>45042</v>
      </c>
      <c r="AJ921" t="s">
        <v>81</v>
      </c>
      <c r="AK921" t="s">
        <v>46</v>
      </c>
      <c r="AN921" s="24">
        <f t="shared" si="120"/>
        <v>1</v>
      </c>
      <c r="AP921" t="s">
        <v>2444</v>
      </c>
      <c r="AQ921" s="21">
        <v>45005.669444444444</v>
      </c>
      <c r="AR921" s="20">
        <v>1</v>
      </c>
      <c r="AS921" s="21">
        <v>45055</v>
      </c>
      <c r="AT921" s="21">
        <f t="shared" si="117"/>
        <v>45055.333333333336</v>
      </c>
      <c r="AU921" s="21">
        <f t="shared" si="114"/>
        <v>45055.375</v>
      </c>
      <c r="AV921" s="21">
        <v>45056.808333333334</v>
      </c>
      <c r="AW921" s="1">
        <f t="shared" si="113"/>
        <v>45055.333333333336</v>
      </c>
      <c r="AX921">
        <v>25.240277777775191</v>
      </c>
      <c r="BA921">
        <f t="shared" si="118"/>
        <v>4.1666666666666664E-2</v>
      </c>
      <c r="BB921">
        <v>1</v>
      </c>
      <c r="BC921">
        <f t="shared" si="119"/>
        <v>10000</v>
      </c>
    </row>
    <row r="922" spans="1:55" x14ac:dyDescent="0.25">
      <c r="A922">
        <v>46726</v>
      </c>
      <c r="B922" t="s">
        <v>35</v>
      </c>
      <c r="C922" t="s">
        <v>36</v>
      </c>
      <c r="E922" t="str">
        <f t="shared" si="115"/>
        <v>RE-</v>
      </c>
      <c r="F922" t="s">
        <v>20</v>
      </c>
      <c r="G922" t="s">
        <v>37</v>
      </c>
      <c r="H922" t="s">
        <v>1528</v>
      </c>
      <c r="I922" t="s">
        <v>39</v>
      </c>
      <c r="J922" t="s">
        <v>185</v>
      </c>
      <c r="K922" s="1">
        <v>45106.089583333334</v>
      </c>
      <c r="L922" t="s">
        <v>41</v>
      </c>
      <c r="N922" s="2">
        <v>45091</v>
      </c>
      <c r="O922" s="2">
        <v>45091</v>
      </c>
      <c r="P922">
        <v>1</v>
      </c>
      <c r="Q922">
        <v>1</v>
      </c>
      <c r="R922">
        <v>1</v>
      </c>
      <c r="S922">
        <v>1</v>
      </c>
      <c r="T922">
        <v>100</v>
      </c>
      <c r="U922" s="1">
        <v>45091.611111111109</v>
      </c>
      <c r="V922" s="1">
        <v>45106.089583333334</v>
      </c>
      <c r="W922" t="s">
        <v>100</v>
      </c>
      <c r="Z922" s="13">
        <f t="shared" si="116"/>
        <v>14.478472222224809</v>
      </c>
      <c r="AB922" t="s">
        <v>1298</v>
      </c>
      <c r="AC922" t="s">
        <v>54</v>
      </c>
      <c r="AD922" t="s">
        <v>1234</v>
      </c>
      <c r="AF922" t="s">
        <v>239</v>
      </c>
      <c r="AI922" s="2">
        <v>45091</v>
      </c>
      <c r="AJ922" t="s">
        <v>123</v>
      </c>
      <c r="AK922" t="s">
        <v>46</v>
      </c>
      <c r="AN922" s="24">
        <f t="shared" si="120"/>
        <v>1</v>
      </c>
      <c r="AP922" t="s">
        <v>2444</v>
      </c>
      <c r="AQ922" s="21">
        <v>45275.667361111111</v>
      </c>
      <c r="AR922" s="20">
        <v>1</v>
      </c>
      <c r="AS922" s="21">
        <v>45091</v>
      </c>
      <c r="AT922" s="21">
        <f t="shared" si="117"/>
        <v>45091.333333333336</v>
      </c>
      <c r="AU922" s="21">
        <f t="shared" si="114"/>
        <v>45091.375</v>
      </c>
      <c r="AV922" s="21">
        <v>45106.089583333334</v>
      </c>
      <c r="AW922" s="1">
        <f t="shared" si="113"/>
        <v>45091.333333333336</v>
      </c>
      <c r="AX922">
        <v>25.240972222221899</v>
      </c>
      <c r="BA922">
        <f t="shared" si="118"/>
        <v>4.1666666666666664E-2</v>
      </c>
      <c r="BB922">
        <v>1</v>
      </c>
      <c r="BC922">
        <f t="shared" si="119"/>
        <v>10000</v>
      </c>
    </row>
    <row r="923" spans="1:55" x14ac:dyDescent="0.25">
      <c r="A923">
        <v>46724</v>
      </c>
      <c r="B923" t="s">
        <v>35</v>
      </c>
      <c r="C923" t="s">
        <v>36</v>
      </c>
      <c r="E923" t="str">
        <f t="shared" si="115"/>
        <v>RE-</v>
      </c>
      <c r="F923" t="s">
        <v>20</v>
      </c>
      <c r="G923" t="s">
        <v>37</v>
      </c>
      <c r="H923" t="s">
        <v>1527</v>
      </c>
      <c r="I923" t="s">
        <v>39</v>
      </c>
      <c r="J923" t="s">
        <v>100</v>
      </c>
      <c r="K923" s="1">
        <v>45106.088888888888</v>
      </c>
      <c r="L923" t="s">
        <v>41</v>
      </c>
      <c r="N923" s="2">
        <v>45091</v>
      </c>
      <c r="O923" s="2">
        <v>45091</v>
      </c>
      <c r="P923">
        <v>1</v>
      </c>
      <c r="Q923">
        <v>1</v>
      </c>
      <c r="R923">
        <v>1</v>
      </c>
      <c r="S923">
        <v>1</v>
      </c>
      <c r="T923">
        <v>100</v>
      </c>
      <c r="U923" s="1">
        <v>45091.607638888891</v>
      </c>
      <c r="V923" s="1">
        <v>45106.088888888888</v>
      </c>
      <c r="W923" t="s">
        <v>100</v>
      </c>
      <c r="Z923" s="13">
        <f t="shared" si="116"/>
        <v>14.48124999999709</v>
      </c>
      <c r="AB923" t="s">
        <v>1298</v>
      </c>
      <c r="AC923" t="s">
        <v>54</v>
      </c>
      <c r="AD923" t="s">
        <v>1234</v>
      </c>
      <c r="AI923" s="2">
        <v>45091</v>
      </c>
      <c r="AJ923" t="s">
        <v>123</v>
      </c>
      <c r="AK923" t="s">
        <v>46</v>
      </c>
      <c r="AN923" s="24">
        <f t="shared" si="120"/>
        <v>1</v>
      </c>
      <c r="AP923" t="s">
        <v>2444</v>
      </c>
      <c r="AQ923" s="21">
        <v>45275.424305555556</v>
      </c>
      <c r="AR923" s="20">
        <v>1</v>
      </c>
      <c r="AS923" s="21">
        <v>45091</v>
      </c>
      <c r="AT923" s="21">
        <f t="shared" si="117"/>
        <v>45091.333333333336</v>
      </c>
      <c r="AU923" s="21">
        <f t="shared" si="114"/>
        <v>45091.375</v>
      </c>
      <c r="AV923" s="21">
        <v>45106.088888888888</v>
      </c>
      <c r="AW923" s="1">
        <f t="shared" si="113"/>
        <v>45091.333333333336</v>
      </c>
      <c r="AX923">
        <v>25.28263888888614</v>
      </c>
      <c r="BA923">
        <f t="shared" si="118"/>
        <v>4.1666666666666664E-2</v>
      </c>
      <c r="BB923">
        <v>1</v>
      </c>
      <c r="BC923">
        <f t="shared" si="119"/>
        <v>10000</v>
      </c>
    </row>
    <row r="924" spans="1:55" x14ac:dyDescent="0.25">
      <c r="A924">
        <v>46720</v>
      </c>
      <c r="B924" t="s">
        <v>35</v>
      </c>
      <c r="C924" t="s">
        <v>36</v>
      </c>
      <c r="E924" t="str">
        <f t="shared" si="115"/>
        <v>RE-</v>
      </c>
      <c r="F924" t="s">
        <v>20</v>
      </c>
      <c r="G924" t="s">
        <v>51</v>
      </c>
      <c r="H924" t="s">
        <v>1526</v>
      </c>
      <c r="I924" t="s">
        <v>39</v>
      </c>
      <c r="J924" t="s">
        <v>239</v>
      </c>
      <c r="K924" s="1">
        <v>45106.091666666667</v>
      </c>
      <c r="L924" t="s">
        <v>41</v>
      </c>
      <c r="N924" s="2">
        <v>45091</v>
      </c>
      <c r="O924" s="2">
        <v>45091</v>
      </c>
      <c r="P924">
        <v>1</v>
      </c>
      <c r="Q924">
        <v>1</v>
      </c>
      <c r="R924">
        <v>1</v>
      </c>
      <c r="S924">
        <v>1</v>
      </c>
      <c r="T924">
        <v>100</v>
      </c>
      <c r="U924" s="1">
        <v>45091.594444444447</v>
      </c>
      <c r="V924" s="1">
        <v>45106.091666666667</v>
      </c>
      <c r="W924" t="s">
        <v>100</v>
      </c>
      <c r="Z924" s="13">
        <f t="shared" si="116"/>
        <v>14.497222222220444</v>
      </c>
      <c r="AB924" t="s">
        <v>306</v>
      </c>
      <c r="AC924">
        <v>633426</v>
      </c>
      <c r="AD924" t="s">
        <v>307</v>
      </c>
      <c r="AI924" s="2">
        <v>45091</v>
      </c>
      <c r="AJ924" t="s">
        <v>307</v>
      </c>
      <c r="AK924" t="s">
        <v>46</v>
      </c>
      <c r="AN924" s="24">
        <f t="shared" si="120"/>
        <v>1</v>
      </c>
      <c r="AP924" t="s">
        <v>2444</v>
      </c>
      <c r="AQ924" s="21">
        <v>45275.414583333331</v>
      </c>
      <c r="AR924" s="20">
        <v>1</v>
      </c>
      <c r="AS924" s="21">
        <v>45091</v>
      </c>
      <c r="AT924" s="21">
        <f t="shared" si="117"/>
        <v>45091.333333333336</v>
      </c>
      <c r="AU924" s="21">
        <f t="shared" si="114"/>
        <v>45091.375</v>
      </c>
      <c r="AV924" s="21">
        <v>45106.091666666667</v>
      </c>
      <c r="AW924" s="1">
        <f t="shared" si="113"/>
        <v>45091.333333333336</v>
      </c>
      <c r="AX924">
        <v>25.492361111115315</v>
      </c>
      <c r="BA924">
        <f t="shared" si="118"/>
        <v>4.1666666666666664E-2</v>
      </c>
      <c r="BB924">
        <v>1</v>
      </c>
      <c r="BC924">
        <f t="shared" si="119"/>
        <v>10000</v>
      </c>
    </row>
    <row r="925" spans="1:55" x14ac:dyDescent="0.25">
      <c r="A925">
        <v>49236</v>
      </c>
      <c r="B925" t="s">
        <v>35</v>
      </c>
      <c r="C925" t="s">
        <v>36</v>
      </c>
      <c r="E925" t="str">
        <f t="shared" si="115"/>
        <v>RE-</v>
      </c>
      <c r="F925" t="s">
        <v>20</v>
      </c>
      <c r="G925" t="s">
        <v>47</v>
      </c>
      <c r="H925" t="s">
        <v>1844</v>
      </c>
      <c r="I925" t="s">
        <v>39</v>
      </c>
      <c r="J925" t="s">
        <v>239</v>
      </c>
      <c r="K925" s="1">
        <v>45155.353472222225</v>
      </c>
      <c r="L925" t="s">
        <v>41</v>
      </c>
      <c r="N925" s="2">
        <v>45140</v>
      </c>
      <c r="O925" s="2">
        <v>45154</v>
      </c>
      <c r="R925">
        <v>1</v>
      </c>
      <c r="S925">
        <v>1</v>
      </c>
      <c r="T925">
        <v>100</v>
      </c>
      <c r="U925" s="1">
        <v>45140.669444444444</v>
      </c>
      <c r="V925" s="1">
        <v>45155.353472222225</v>
      </c>
      <c r="W925" t="s">
        <v>239</v>
      </c>
      <c r="Z925" s="13">
        <f t="shared" si="116"/>
        <v>14.684027777781012</v>
      </c>
      <c r="AB925" t="s">
        <v>1433</v>
      </c>
      <c r="AC925" t="s">
        <v>54</v>
      </c>
      <c r="AD925" t="s">
        <v>195</v>
      </c>
      <c r="AI925" s="2">
        <v>45140</v>
      </c>
      <c r="AJ925" t="s">
        <v>81</v>
      </c>
      <c r="AK925" t="s">
        <v>46</v>
      </c>
      <c r="AN925" s="24">
        <f t="shared" si="120"/>
        <v>1</v>
      </c>
      <c r="AP925" t="s">
        <v>2444</v>
      </c>
      <c r="AQ925" s="21">
        <v>45002.477083333331</v>
      </c>
      <c r="AR925" s="20">
        <v>1</v>
      </c>
      <c r="AS925" s="21">
        <v>45140</v>
      </c>
      <c r="AT925" s="21">
        <f t="shared" si="117"/>
        <v>45140.333333333336</v>
      </c>
      <c r="AU925" s="21">
        <f t="shared" si="114"/>
        <v>45140.375</v>
      </c>
      <c r="AV925" s="21">
        <v>45155.353472222225</v>
      </c>
      <c r="AW925" s="1">
        <f t="shared" si="113"/>
        <v>45140.333333333336</v>
      </c>
      <c r="AX925">
        <v>25.51875000000291</v>
      </c>
      <c r="BA925">
        <f t="shared" si="118"/>
        <v>4.1666666666666664E-2</v>
      </c>
      <c r="BB925">
        <v>1</v>
      </c>
      <c r="BC925">
        <f t="shared" si="119"/>
        <v>10000</v>
      </c>
    </row>
    <row r="926" spans="1:55" x14ac:dyDescent="0.25">
      <c r="A926">
        <v>44145</v>
      </c>
      <c r="B926" t="s">
        <v>35</v>
      </c>
      <c r="C926" t="s">
        <v>36</v>
      </c>
      <c r="E926" t="str">
        <f t="shared" si="115"/>
        <v>RE-</v>
      </c>
      <c r="F926" t="s">
        <v>20</v>
      </c>
      <c r="G926" t="s">
        <v>51</v>
      </c>
      <c r="H926" t="s">
        <v>1080</v>
      </c>
      <c r="I926" t="s">
        <v>39</v>
      </c>
      <c r="J926" t="s">
        <v>100</v>
      </c>
      <c r="K926" s="1">
        <v>45055.300694444442</v>
      </c>
      <c r="L926" t="s">
        <v>41</v>
      </c>
      <c r="N926" s="2">
        <v>45040</v>
      </c>
      <c r="O926" s="2">
        <v>45040</v>
      </c>
      <c r="P926">
        <v>1</v>
      </c>
      <c r="Q926">
        <v>1</v>
      </c>
      <c r="R926">
        <v>1</v>
      </c>
      <c r="S926">
        <v>1</v>
      </c>
      <c r="T926">
        <v>100</v>
      </c>
      <c r="U926" s="1">
        <v>45040.441666666666</v>
      </c>
      <c r="V926" s="1">
        <v>45055.300694444442</v>
      </c>
      <c r="W926" t="s">
        <v>100</v>
      </c>
      <c r="Z926" s="13">
        <f t="shared" si="116"/>
        <v>14.859027777776646</v>
      </c>
      <c r="AB926" t="s">
        <v>137</v>
      </c>
      <c r="AC926" t="s">
        <v>54</v>
      </c>
      <c r="AD926" t="s">
        <v>138</v>
      </c>
      <c r="AI926" s="2">
        <v>45040</v>
      </c>
      <c r="AJ926" t="s">
        <v>139</v>
      </c>
      <c r="AK926" t="s">
        <v>46</v>
      </c>
      <c r="AN926" s="24">
        <f t="shared" si="120"/>
        <v>1</v>
      </c>
      <c r="AP926" t="s">
        <v>2444</v>
      </c>
      <c r="AQ926" s="21">
        <v>45119.854166666664</v>
      </c>
      <c r="AR926" s="20">
        <v>1</v>
      </c>
      <c r="AS926" s="21">
        <v>45040</v>
      </c>
      <c r="AT926" s="21">
        <f t="shared" si="117"/>
        <v>45040.333333333336</v>
      </c>
      <c r="AU926" s="21">
        <f t="shared" si="114"/>
        <v>45040.375</v>
      </c>
      <c r="AV926" s="21">
        <v>45055.300694444442</v>
      </c>
      <c r="AW926" s="1">
        <f t="shared" si="113"/>
        <v>45040.333333333336</v>
      </c>
      <c r="AX926">
        <v>25.646527777782467</v>
      </c>
      <c r="BA926">
        <f t="shared" si="118"/>
        <v>4.1666666666666664E-2</v>
      </c>
      <c r="BB926">
        <v>1</v>
      </c>
      <c r="BC926">
        <f t="shared" si="119"/>
        <v>10000</v>
      </c>
    </row>
    <row r="927" spans="1:55" x14ac:dyDescent="0.25">
      <c r="A927">
        <v>41991</v>
      </c>
      <c r="B927" t="s">
        <v>35</v>
      </c>
      <c r="C927" t="s">
        <v>36</v>
      </c>
      <c r="E927" t="str">
        <f t="shared" si="115"/>
        <v>RE-</v>
      </c>
      <c r="F927" t="s">
        <v>20</v>
      </c>
      <c r="G927" t="s">
        <v>37</v>
      </c>
      <c r="H927" t="s">
        <v>635</v>
      </c>
      <c r="I927" t="s">
        <v>39</v>
      </c>
      <c r="J927" t="s">
        <v>239</v>
      </c>
      <c r="K927" s="1">
        <v>45011.409722222219</v>
      </c>
      <c r="L927" t="s">
        <v>41</v>
      </c>
      <c r="N927" s="2">
        <v>45001</v>
      </c>
      <c r="O927" s="2">
        <v>45001</v>
      </c>
      <c r="P927">
        <v>1</v>
      </c>
      <c r="Q927">
        <v>1</v>
      </c>
      <c r="R927">
        <v>1</v>
      </c>
      <c r="S927">
        <v>1</v>
      </c>
      <c r="T927">
        <v>100</v>
      </c>
      <c r="U927" s="1">
        <v>44996.515277777777</v>
      </c>
      <c r="V927" s="1">
        <v>45011.409722222219</v>
      </c>
      <c r="W927" t="s">
        <v>100</v>
      </c>
      <c r="Z927" s="13">
        <f t="shared" si="116"/>
        <v>14.894444444442343</v>
      </c>
      <c r="AB927" t="s">
        <v>579</v>
      </c>
      <c r="AC927" t="s">
        <v>636</v>
      </c>
      <c r="AD927" t="s">
        <v>637</v>
      </c>
      <c r="AI927" s="2">
        <v>44996</v>
      </c>
      <c r="AJ927" t="s">
        <v>375</v>
      </c>
      <c r="AK927" t="s">
        <v>46</v>
      </c>
      <c r="AN927" s="24">
        <f t="shared" si="120"/>
        <v>1</v>
      </c>
      <c r="AP927" t="s">
        <v>2441</v>
      </c>
      <c r="AQ927" s="21">
        <v>45092.881249999999</v>
      </c>
      <c r="AR927" s="20">
        <v>1</v>
      </c>
      <c r="AS927" s="21">
        <v>45001</v>
      </c>
      <c r="AT927" s="21">
        <f t="shared" si="117"/>
        <v>45001.333333333336</v>
      </c>
      <c r="AU927" s="21">
        <f t="shared" si="114"/>
        <v>45001.375</v>
      </c>
      <c r="AV927" s="21">
        <v>45011.409722222219</v>
      </c>
      <c r="AW927" s="1">
        <f t="shared" si="113"/>
        <v>45001.333333333336</v>
      </c>
      <c r="AX927">
        <v>25.669444444443798</v>
      </c>
      <c r="BA927">
        <f t="shared" si="118"/>
        <v>4.1666666666666664E-2</v>
      </c>
      <c r="BB927">
        <v>1</v>
      </c>
      <c r="BC927">
        <f t="shared" si="119"/>
        <v>10000</v>
      </c>
    </row>
    <row r="928" spans="1:55" x14ac:dyDescent="0.25">
      <c r="A928">
        <v>44109</v>
      </c>
      <c r="B928" t="s">
        <v>35</v>
      </c>
      <c r="C928" t="s">
        <v>36</v>
      </c>
      <c r="E928" t="str">
        <f t="shared" si="115"/>
        <v>RE-</v>
      </c>
      <c r="F928" t="s">
        <v>20</v>
      </c>
      <c r="G928" t="s">
        <v>37</v>
      </c>
      <c r="H928" t="s">
        <v>1075</v>
      </c>
      <c r="I928" t="s">
        <v>39</v>
      </c>
      <c r="J928" t="s">
        <v>100</v>
      </c>
      <c r="K928" s="1">
        <v>45055.275694444441</v>
      </c>
      <c r="L928" t="s">
        <v>41</v>
      </c>
      <c r="N928" s="2">
        <v>45039</v>
      </c>
      <c r="O928" s="2">
        <v>45039</v>
      </c>
      <c r="P928">
        <v>1</v>
      </c>
      <c r="Q928">
        <v>1</v>
      </c>
      <c r="R928">
        <v>1</v>
      </c>
      <c r="S928">
        <v>1</v>
      </c>
      <c r="T928">
        <v>100</v>
      </c>
      <c r="U928" s="1">
        <v>45040.341666666667</v>
      </c>
      <c r="V928" s="1">
        <v>45055.275694444441</v>
      </c>
      <c r="W928" t="s">
        <v>100</v>
      </c>
      <c r="Z928" s="13">
        <f t="shared" si="116"/>
        <v>14.934027777773736</v>
      </c>
      <c r="AB928" t="s">
        <v>946</v>
      </c>
      <c r="AC928">
        <v>633510</v>
      </c>
      <c r="AD928" t="s">
        <v>1076</v>
      </c>
      <c r="AI928" s="2">
        <v>45040</v>
      </c>
      <c r="AJ928" t="s">
        <v>198</v>
      </c>
      <c r="AK928" t="s">
        <v>46</v>
      </c>
      <c r="AN928" s="24">
        <f t="shared" si="120"/>
        <v>1</v>
      </c>
      <c r="AP928" t="s">
        <v>2444</v>
      </c>
      <c r="AQ928" s="21">
        <v>45119.857638888891</v>
      </c>
      <c r="AR928" s="20">
        <v>1</v>
      </c>
      <c r="AS928" s="21">
        <v>45039</v>
      </c>
      <c r="AT928" s="21">
        <f t="shared" si="117"/>
        <v>45039.333333333336</v>
      </c>
      <c r="AU928" s="21">
        <f t="shared" si="114"/>
        <v>45039.375</v>
      </c>
      <c r="AV928" s="21">
        <v>45055.275694444441</v>
      </c>
      <c r="AW928" s="1">
        <f t="shared" si="113"/>
        <v>45039.333333333336</v>
      </c>
      <c r="AX928">
        <v>25.733333333329938</v>
      </c>
      <c r="BA928">
        <f t="shared" si="118"/>
        <v>4.1666666666666664E-2</v>
      </c>
      <c r="BB928">
        <v>1</v>
      </c>
      <c r="BC928">
        <f t="shared" si="119"/>
        <v>10000</v>
      </c>
    </row>
    <row r="929" spans="1:55" x14ac:dyDescent="0.25">
      <c r="A929">
        <v>41643</v>
      </c>
      <c r="B929" t="s">
        <v>35</v>
      </c>
      <c r="C929" t="s">
        <v>36</v>
      </c>
      <c r="E929" t="str">
        <f t="shared" si="115"/>
        <v>EI-</v>
      </c>
      <c r="F929" t="s">
        <v>20</v>
      </c>
      <c r="G929" t="s">
        <v>51</v>
      </c>
      <c r="H929" t="s">
        <v>56</v>
      </c>
      <c r="I929" t="s">
        <v>39</v>
      </c>
      <c r="J929" t="s">
        <v>40</v>
      </c>
      <c r="K929" s="1">
        <v>45003.521527777775</v>
      </c>
      <c r="L929" t="s">
        <v>41</v>
      </c>
      <c r="N929" s="2">
        <v>44992</v>
      </c>
      <c r="O929" s="2">
        <v>44992</v>
      </c>
      <c r="P929">
        <v>1</v>
      </c>
      <c r="Q929">
        <v>1</v>
      </c>
      <c r="R929">
        <v>1</v>
      </c>
      <c r="S929">
        <v>1</v>
      </c>
      <c r="T929">
        <v>100</v>
      </c>
      <c r="U929" s="1">
        <v>44988.396527777775</v>
      </c>
      <c r="V929" s="1">
        <v>45003.521527777775</v>
      </c>
      <c r="W929" t="s">
        <v>40</v>
      </c>
      <c r="Z929" s="13">
        <f t="shared" si="116"/>
        <v>15.125</v>
      </c>
      <c r="AB929" t="s">
        <v>57</v>
      </c>
      <c r="AC929">
        <v>633459</v>
      </c>
      <c r="AD929" t="s">
        <v>43</v>
      </c>
      <c r="AF929" t="s">
        <v>40</v>
      </c>
      <c r="AG929" t="s">
        <v>44</v>
      </c>
      <c r="AI929" s="2">
        <v>44988</v>
      </c>
      <c r="AJ929" t="s">
        <v>43</v>
      </c>
      <c r="AK929" t="s">
        <v>46</v>
      </c>
      <c r="AN929" s="24">
        <f t="shared" si="120"/>
        <v>1</v>
      </c>
      <c r="AP929" t="s">
        <v>2441</v>
      </c>
      <c r="AQ929" s="21">
        <v>45071.825694444444</v>
      </c>
      <c r="AR929" s="20">
        <v>1</v>
      </c>
      <c r="AS929" s="21">
        <v>44992</v>
      </c>
      <c r="AT929" s="21">
        <f t="shared" si="117"/>
        <v>44992.333333333336</v>
      </c>
      <c r="AU929" s="21">
        <f t="shared" si="114"/>
        <v>44992.375</v>
      </c>
      <c r="AV929" s="21">
        <v>45003.521527777775</v>
      </c>
      <c r="AW929" s="1">
        <f t="shared" si="113"/>
        <v>44992.333333333336</v>
      </c>
      <c r="AX929">
        <v>25.79374999999709</v>
      </c>
      <c r="BA929">
        <f t="shared" si="118"/>
        <v>4.1666666666666664E-2</v>
      </c>
      <c r="BB929">
        <v>1</v>
      </c>
      <c r="BC929">
        <f t="shared" si="119"/>
        <v>10000</v>
      </c>
    </row>
    <row r="930" spans="1:55" x14ac:dyDescent="0.25">
      <c r="A930">
        <v>44253</v>
      </c>
      <c r="B930" t="s">
        <v>35</v>
      </c>
      <c r="C930" t="s">
        <v>36</v>
      </c>
      <c r="E930" t="str">
        <f t="shared" si="115"/>
        <v>RE-</v>
      </c>
      <c r="F930" t="s">
        <v>20</v>
      </c>
      <c r="G930" t="s">
        <v>51</v>
      </c>
      <c r="H930" t="s">
        <v>1097</v>
      </c>
      <c r="I930" t="s">
        <v>39</v>
      </c>
      <c r="J930" t="s">
        <v>239</v>
      </c>
      <c r="K930" s="1">
        <v>45056.820833333331</v>
      </c>
      <c r="L930" t="s">
        <v>41</v>
      </c>
      <c r="N930" s="2">
        <v>45054</v>
      </c>
      <c r="O930" s="2">
        <v>45054</v>
      </c>
      <c r="P930">
        <v>1</v>
      </c>
      <c r="Q930">
        <v>1</v>
      </c>
      <c r="R930">
        <v>1</v>
      </c>
      <c r="S930">
        <v>1</v>
      </c>
      <c r="T930">
        <v>100</v>
      </c>
      <c r="U930" s="1">
        <v>45041.651388888888</v>
      </c>
      <c r="V930" s="1">
        <v>45056.820833333331</v>
      </c>
      <c r="W930" t="s">
        <v>100</v>
      </c>
      <c r="Z930" s="13">
        <f t="shared" si="116"/>
        <v>15.169444444443798</v>
      </c>
      <c r="AB930" t="s">
        <v>208</v>
      </c>
      <c r="AC930">
        <v>633333</v>
      </c>
      <c r="AD930" t="s">
        <v>1098</v>
      </c>
      <c r="AI930" s="2">
        <v>45041</v>
      </c>
      <c r="AJ930" t="s">
        <v>209</v>
      </c>
      <c r="AK930" t="s">
        <v>46</v>
      </c>
      <c r="AN930" s="24">
        <f t="shared" si="120"/>
        <v>1</v>
      </c>
      <c r="AP930" t="s">
        <v>2444</v>
      </c>
      <c r="AQ930" s="21">
        <v>45128.620833333334</v>
      </c>
      <c r="AR930" s="20">
        <v>1</v>
      </c>
      <c r="AS930" s="21">
        <v>45054</v>
      </c>
      <c r="AT930" s="21">
        <f t="shared" si="117"/>
        <v>45054.333333333336</v>
      </c>
      <c r="AU930" s="21">
        <f t="shared" si="114"/>
        <v>45054.375</v>
      </c>
      <c r="AV930" s="21">
        <v>45056.820833333331</v>
      </c>
      <c r="AW930" s="1">
        <f t="shared" si="113"/>
        <v>45054.333333333336</v>
      </c>
      <c r="AX930">
        <v>25.797222222223354</v>
      </c>
      <c r="BA930">
        <f t="shared" si="118"/>
        <v>4.1666666666666664E-2</v>
      </c>
      <c r="BB930">
        <v>1</v>
      </c>
      <c r="BC930">
        <f t="shared" si="119"/>
        <v>10000</v>
      </c>
    </row>
    <row r="931" spans="1:55" x14ac:dyDescent="0.25">
      <c r="A931">
        <v>46687</v>
      </c>
      <c r="B931" t="s">
        <v>35</v>
      </c>
      <c r="C931" t="s">
        <v>36</v>
      </c>
      <c r="E931" t="str">
        <f t="shared" si="115"/>
        <v>RE-</v>
      </c>
      <c r="F931" t="s">
        <v>20</v>
      </c>
      <c r="G931" t="s">
        <v>37</v>
      </c>
      <c r="H931" t="s">
        <v>1524</v>
      </c>
      <c r="I931" t="s">
        <v>39</v>
      </c>
      <c r="J931" t="s">
        <v>239</v>
      </c>
      <c r="K931" s="1">
        <v>45106.097222222219</v>
      </c>
      <c r="L931" t="s">
        <v>41</v>
      </c>
      <c r="N931" s="2">
        <v>45092</v>
      </c>
      <c r="O931" s="2">
        <v>45092</v>
      </c>
      <c r="P931">
        <v>1</v>
      </c>
      <c r="Q931">
        <v>1</v>
      </c>
      <c r="R931">
        <v>1</v>
      </c>
      <c r="S931">
        <v>1</v>
      </c>
      <c r="T931">
        <v>100</v>
      </c>
      <c r="U931" s="1">
        <v>45090.829861111109</v>
      </c>
      <c r="V931" s="1">
        <v>45106.097222222219</v>
      </c>
      <c r="W931" t="s">
        <v>100</v>
      </c>
      <c r="Z931" s="13">
        <f t="shared" si="116"/>
        <v>15.267361111109494</v>
      </c>
      <c r="AB931" t="s">
        <v>946</v>
      </c>
      <c r="AC931">
        <v>633359</v>
      </c>
      <c r="AD931" t="s">
        <v>1067</v>
      </c>
      <c r="AI931" s="2">
        <v>45090</v>
      </c>
      <c r="AJ931" t="s">
        <v>198</v>
      </c>
      <c r="AK931" t="s">
        <v>46</v>
      </c>
      <c r="AN931" s="24">
        <f t="shared" si="120"/>
        <v>1</v>
      </c>
      <c r="AP931" t="s">
        <v>2442</v>
      </c>
      <c r="AQ931" s="21">
        <v>45148.62777777778</v>
      </c>
      <c r="AR931" s="20">
        <v>1</v>
      </c>
      <c r="AS931" s="21">
        <v>45092</v>
      </c>
      <c r="AT931" s="21">
        <f t="shared" si="117"/>
        <v>45092.333333333336</v>
      </c>
      <c r="AU931" s="21">
        <f t="shared" si="114"/>
        <v>45092.375</v>
      </c>
      <c r="AV931" s="21">
        <v>45106.097222222219</v>
      </c>
      <c r="AW931" s="1">
        <f t="shared" si="113"/>
        <v>45092.333333333336</v>
      </c>
      <c r="AX931">
        <v>25.850694444445253</v>
      </c>
      <c r="BA931">
        <f t="shared" si="118"/>
        <v>4.1666666666666664E-2</v>
      </c>
      <c r="BB931">
        <v>1</v>
      </c>
      <c r="BC931">
        <f t="shared" si="119"/>
        <v>10000</v>
      </c>
    </row>
    <row r="932" spans="1:55" x14ac:dyDescent="0.25">
      <c r="A932">
        <v>46676</v>
      </c>
      <c r="B932" t="s">
        <v>35</v>
      </c>
      <c r="C932" t="s">
        <v>36</v>
      </c>
      <c r="E932" t="str">
        <f t="shared" si="115"/>
        <v>RE-</v>
      </c>
      <c r="F932" t="s">
        <v>20</v>
      </c>
      <c r="G932" t="s">
        <v>37</v>
      </c>
      <c r="H932" t="s">
        <v>1521</v>
      </c>
      <c r="I932" t="s">
        <v>39</v>
      </c>
      <c r="J932" t="s">
        <v>239</v>
      </c>
      <c r="K932" s="1">
        <v>45106.097916666666</v>
      </c>
      <c r="L932" t="s">
        <v>41</v>
      </c>
      <c r="N932" s="2">
        <v>45092</v>
      </c>
      <c r="O932" s="2">
        <v>45092</v>
      </c>
      <c r="P932">
        <v>1</v>
      </c>
      <c r="Q932">
        <v>1</v>
      </c>
      <c r="R932">
        <v>1</v>
      </c>
      <c r="S932">
        <v>1</v>
      </c>
      <c r="T932">
        <v>100</v>
      </c>
      <c r="U932" s="1">
        <v>45090.8</v>
      </c>
      <c r="V932" s="1">
        <v>45106.097916666666</v>
      </c>
      <c r="W932" t="s">
        <v>100</v>
      </c>
      <c r="Z932" s="13">
        <f t="shared" si="116"/>
        <v>15.297916666662786</v>
      </c>
      <c r="AB932" t="s">
        <v>1361</v>
      </c>
      <c r="AC932">
        <v>633830</v>
      </c>
      <c r="AD932" t="s">
        <v>89</v>
      </c>
      <c r="AI932" s="2">
        <v>45090</v>
      </c>
      <c r="AJ932" t="s">
        <v>90</v>
      </c>
      <c r="AK932" t="s">
        <v>46</v>
      </c>
      <c r="AN932" s="24">
        <f t="shared" si="120"/>
        <v>1</v>
      </c>
      <c r="AP932" t="s">
        <v>2441</v>
      </c>
      <c r="AQ932" s="21">
        <v>44975.495833333334</v>
      </c>
      <c r="AR932" s="20">
        <v>1</v>
      </c>
      <c r="AS932" s="21">
        <v>45092</v>
      </c>
      <c r="AT932" s="21">
        <f t="shared" si="117"/>
        <v>45092.333333333336</v>
      </c>
      <c r="AU932" s="21">
        <f t="shared" si="114"/>
        <v>45092.375</v>
      </c>
      <c r="AV932" s="21">
        <v>45106.097916666666</v>
      </c>
      <c r="AW932" s="1">
        <f t="shared" si="113"/>
        <v>45092.333333333336</v>
      </c>
      <c r="AX932">
        <v>25.951388888890506</v>
      </c>
      <c r="BA932">
        <f t="shared" si="118"/>
        <v>4.1666666666666664E-2</v>
      </c>
      <c r="BB932">
        <v>1</v>
      </c>
      <c r="BC932">
        <f t="shared" si="119"/>
        <v>10000</v>
      </c>
    </row>
    <row r="933" spans="1:55" x14ac:dyDescent="0.25">
      <c r="A933">
        <v>50787</v>
      </c>
      <c r="B933" t="s">
        <v>35</v>
      </c>
      <c r="C933" t="s">
        <v>36</v>
      </c>
      <c r="E933" t="str">
        <f t="shared" si="115"/>
        <v>RE-</v>
      </c>
      <c r="F933" t="s">
        <v>20</v>
      </c>
      <c r="G933" t="s">
        <v>51</v>
      </c>
      <c r="H933" t="s">
        <v>2003</v>
      </c>
      <c r="I933" t="s">
        <v>39</v>
      </c>
      <c r="J933" t="s">
        <v>99</v>
      </c>
      <c r="K933" s="1">
        <v>45183.998611111114</v>
      </c>
      <c r="L933" t="s">
        <v>41</v>
      </c>
      <c r="N933" s="2">
        <v>45178</v>
      </c>
      <c r="O933" s="2">
        <v>45178</v>
      </c>
      <c r="P933">
        <v>1</v>
      </c>
      <c r="Q933">
        <v>1</v>
      </c>
      <c r="R933">
        <v>1</v>
      </c>
      <c r="S933">
        <v>1</v>
      </c>
      <c r="T933">
        <v>100</v>
      </c>
      <c r="U933" s="1">
        <v>45168.693749999999</v>
      </c>
      <c r="V933" s="1">
        <v>45183.998611111114</v>
      </c>
      <c r="W933" t="s">
        <v>100</v>
      </c>
      <c r="Z933" s="13">
        <f t="shared" si="116"/>
        <v>15.304861111115315</v>
      </c>
      <c r="AB933" t="s">
        <v>1034</v>
      </c>
      <c r="AC933">
        <v>633449</v>
      </c>
      <c r="AD933" t="s">
        <v>1794</v>
      </c>
      <c r="AI933" s="2">
        <v>45168</v>
      </c>
      <c r="AJ933" t="s">
        <v>1794</v>
      </c>
      <c r="AK933" t="s">
        <v>46</v>
      </c>
      <c r="AN933" s="24">
        <f t="shared" si="120"/>
        <v>1</v>
      </c>
      <c r="AP933" t="s">
        <v>2442</v>
      </c>
      <c r="AQ933" s="21">
        <v>44931.490277777775</v>
      </c>
      <c r="AR933" s="20">
        <v>1</v>
      </c>
      <c r="AS933" s="21">
        <v>45178</v>
      </c>
      <c r="AT933" s="21">
        <f t="shared" si="117"/>
        <v>45178.333333333336</v>
      </c>
      <c r="AU933" s="21">
        <f t="shared" si="114"/>
        <v>45178.375</v>
      </c>
      <c r="AV933" s="21">
        <v>45183.998611111114</v>
      </c>
      <c r="AW933" s="1">
        <f t="shared" ref="AW933:AW996" si="121">IF(AS933="0",0,AS933+(8*1/24))</f>
        <v>45178.333333333336</v>
      </c>
      <c r="AX933">
        <v>26.005555555559113</v>
      </c>
      <c r="BA933">
        <f t="shared" si="118"/>
        <v>4.1666666666666664E-2</v>
      </c>
      <c r="BB933">
        <v>1</v>
      </c>
      <c r="BC933">
        <f t="shared" si="119"/>
        <v>10000</v>
      </c>
    </row>
    <row r="934" spans="1:55" x14ac:dyDescent="0.25">
      <c r="A934">
        <v>42719</v>
      </c>
      <c r="B934" t="s">
        <v>35</v>
      </c>
      <c r="C934" t="s">
        <v>36</v>
      </c>
      <c r="E934" t="str">
        <f t="shared" si="115"/>
        <v>RE-</v>
      </c>
      <c r="F934" t="s">
        <v>20</v>
      </c>
      <c r="G934" t="s">
        <v>37</v>
      </c>
      <c r="H934" t="s">
        <v>763</v>
      </c>
      <c r="I934" t="s">
        <v>39</v>
      </c>
      <c r="J934" t="s">
        <v>118</v>
      </c>
      <c r="K934" s="1">
        <v>45027.996527777781</v>
      </c>
      <c r="L934" t="s">
        <v>41</v>
      </c>
      <c r="N934" s="2">
        <v>45012</v>
      </c>
      <c r="O934" s="2">
        <v>45012</v>
      </c>
      <c r="P934">
        <v>1</v>
      </c>
      <c r="Q934">
        <v>1</v>
      </c>
      <c r="R934">
        <v>1</v>
      </c>
      <c r="S934">
        <v>1</v>
      </c>
      <c r="T934">
        <v>100</v>
      </c>
      <c r="U934" s="1">
        <v>45012.655555555553</v>
      </c>
      <c r="V934" s="1">
        <v>45027.996527777781</v>
      </c>
      <c r="W934" t="s">
        <v>100</v>
      </c>
      <c r="Z934" s="13">
        <f t="shared" si="116"/>
        <v>15.34097222222772</v>
      </c>
      <c r="AB934" t="s">
        <v>349</v>
      </c>
      <c r="AC934">
        <v>633638</v>
      </c>
      <c r="AD934" t="s">
        <v>168</v>
      </c>
      <c r="AI934" s="2">
        <v>45012</v>
      </c>
      <c r="AJ934" t="s">
        <v>81</v>
      </c>
      <c r="AK934" t="s">
        <v>46</v>
      </c>
      <c r="AN934" s="24">
        <f t="shared" si="120"/>
        <v>1</v>
      </c>
      <c r="AP934" t="s">
        <v>2442</v>
      </c>
      <c r="AQ934" s="21">
        <v>44958.597916666666</v>
      </c>
      <c r="AR934" s="20">
        <v>1</v>
      </c>
      <c r="AS934" s="21">
        <v>45012</v>
      </c>
      <c r="AT934" s="21">
        <f t="shared" si="117"/>
        <v>45012.333333333336</v>
      </c>
      <c r="AU934" s="21">
        <f t="shared" si="114"/>
        <v>45012.375</v>
      </c>
      <c r="AV934" s="21">
        <v>45027.996527777781</v>
      </c>
      <c r="AW934" s="1">
        <f t="shared" si="121"/>
        <v>45012.333333333336</v>
      </c>
      <c r="AX934">
        <v>26.008333333331393</v>
      </c>
      <c r="BA934">
        <f t="shared" si="118"/>
        <v>4.1666666666666664E-2</v>
      </c>
      <c r="BB934">
        <v>1</v>
      </c>
      <c r="BC934">
        <f t="shared" si="119"/>
        <v>10000</v>
      </c>
    </row>
    <row r="935" spans="1:55" x14ac:dyDescent="0.25">
      <c r="A935">
        <v>46650</v>
      </c>
      <c r="B935" t="s">
        <v>35</v>
      </c>
      <c r="C935" t="s">
        <v>36</v>
      </c>
      <c r="E935" t="str">
        <f t="shared" si="115"/>
        <v>RE-</v>
      </c>
      <c r="F935" t="s">
        <v>20</v>
      </c>
      <c r="G935" t="s">
        <v>37</v>
      </c>
      <c r="H935" t="s">
        <v>1519</v>
      </c>
      <c r="I935" t="s">
        <v>39</v>
      </c>
      <c r="J935" t="s">
        <v>297</v>
      </c>
      <c r="K935" s="1">
        <v>45106.079861111109</v>
      </c>
      <c r="L935" t="s">
        <v>41</v>
      </c>
      <c r="N935" s="2">
        <v>45090</v>
      </c>
      <c r="O935" s="2">
        <v>45090</v>
      </c>
      <c r="P935">
        <v>1</v>
      </c>
      <c r="Q935">
        <v>1</v>
      </c>
      <c r="R935">
        <v>1</v>
      </c>
      <c r="S935">
        <v>1</v>
      </c>
      <c r="T935">
        <v>100</v>
      </c>
      <c r="U935" s="1">
        <v>45090.668055555558</v>
      </c>
      <c r="V935" s="1">
        <v>45106.079861111109</v>
      </c>
      <c r="W935" t="s">
        <v>100</v>
      </c>
      <c r="Z935" s="13">
        <f t="shared" si="116"/>
        <v>15.411805555551837</v>
      </c>
      <c r="AB935" t="s">
        <v>75</v>
      </c>
      <c r="AC935">
        <v>633520</v>
      </c>
      <c r="AD935" t="s">
        <v>371</v>
      </c>
      <c r="AI935" s="2">
        <v>45090</v>
      </c>
      <c r="AJ935" t="s">
        <v>77</v>
      </c>
      <c r="AK935" t="s">
        <v>46</v>
      </c>
      <c r="AN935" s="24">
        <f t="shared" si="120"/>
        <v>1</v>
      </c>
      <c r="AP935" t="s">
        <v>2444</v>
      </c>
      <c r="AQ935" s="21">
        <v>45275.396527777775</v>
      </c>
      <c r="AR935" s="20">
        <v>1</v>
      </c>
      <c r="AS935" s="21">
        <v>45090</v>
      </c>
      <c r="AT935" s="21">
        <f t="shared" si="117"/>
        <v>45090.333333333336</v>
      </c>
      <c r="AU935" s="21">
        <f t="shared" si="114"/>
        <v>45090.375</v>
      </c>
      <c r="AV935" s="21">
        <v>45106.079861111109</v>
      </c>
      <c r="AW935" s="1">
        <f t="shared" si="121"/>
        <v>45090.333333333336</v>
      </c>
      <c r="AX935">
        <v>26.012500000004366</v>
      </c>
      <c r="BA935">
        <f t="shared" si="118"/>
        <v>4.1666666666666664E-2</v>
      </c>
      <c r="BB935">
        <v>1</v>
      </c>
      <c r="BC935">
        <f t="shared" si="119"/>
        <v>10000</v>
      </c>
    </row>
    <row r="936" spans="1:55" x14ac:dyDescent="0.25">
      <c r="A936">
        <v>42913</v>
      </c>
      <c r="B936" t="s">
        <v>35</v>
      </c>
      <c r="C936" t="s">
        <v>36</v>
      </c>
      <c r="E936" t="str">
        <f t="shared" si="115"/>
        <v>RE-</v>
      </c>
      <c r="F936" t="s">
        <v>20</v>
      </c>
      <c r="G936" t="s">
        <v>37</v>
      </c>
      <c r="H936" t="s">
        <v>897</v>
      </c>
      <c r="I936" t="s">
        <v>39</v>
      </c>
      <c r="J936" t="s">
        <v>179</v>
      </c>
      <c r="K936" s="1">
        <v>45030.93472222222</v>
      </c>
      <c r="L936" t="s">
        <v>41</v>
      </c>
      <c r="N936" s="2">
        <v>44996</v>
      </c>
      <c r="O936" s="2">
        <v>44996</v>
      </c>
      <c r="P936">
        <v>1</v>
      </c>
      <c r="Q936">
        <v>1</v>
      </c>
      <c r="R936">
        <v>1</v>
      </c>
      <c r="S936">
        <v>1</v>
      </c>
      <c r="T936">
        <v>100</v>
      </c>
      <c r="U936" s="1">
        <v>45015.348611111112</v>
      </c>
      <c r="V936" s="1">
        <v>45030.93472222222</v>
      </c>
      <c r="W936" t="s">
        <v>100</v>
      </c>
      <c r="Z936" s="13">
        <f t="shared" si="116"/>
        <v>15.586111111108039</v>
      </c>
      <c r="AB936" t="s">
        <v>180</v>
      </c>
      <c r="AC936">
        <v>633340</v>
      </c>
      <c r="AD936" t="s">
        <v>181</v>
      </c>
      <c r="AI936" s="2">
        <v>45015</v>
      </c>
      <c r="AJ936" t="s">
        <v>182</v>
      </c>
      <c r="AK936" t="s">
        <v>46</v>
      </c>
      <c r="AN936" s="24">
        <f t="shared" si="120"/>
        <v>1</v>
      </c>
      <c r="AP936" t="s">
        <v>2443</v>
      </c>
      <c r="AQ936" s="21">
        <v>45089.779861111114</v>
      </c>
      <c r="AR936" s="20">
        <v>1</v>
      </c>
      <c r="AS936" s="21">
        <v>44996</v>
      </c>
      <c r="AT936" s="21">
        <f t="shared" si="117"/>
        <v>44996.333333333336</v>
      </c>
      <c r="AU936" s="21">
        <f t="shared" si="114"/>
        <v>44996.375</v>
      </c>
      <c r="AV936" s="21">
        <v>45030.93472222222</v>
      </c>
      <c r="AW936" s="1">
        <f t="shared" si="121"/>
        <v>44996.333333333336</v>
      </c>
      <c r="AX936">
        <v>26.070138888884685</v>
      </c>
      <c r="BA936">
        <f t="shared" si="118"/>
        <v>4.1666666666666664E-2</v>
      </c>
      <c r="BB936">
        <v>1</v>
      </c>
      <c r="BC936">
        <f t="shared" si="119"/>
        <v>10000</v>
      </c>
    </row>
    <row r="937" spans="1:55" x14ac:dyDescent="0.25">
      <c r="A937">
        <v>46967</v>
      </c>
      <c r="B937" t="s">
        <v>35</v>
      </c>
      <c r="C937" t="s">
        <v>36</v>
      </c>
      <c r="E937" t="str">
        <f t="shared" si="115"/>
        <v>EI-</v>
      </c>
      <c r="F937" t="s">
        <v>20</v>
      </c>
      <c r="G937" t="s">
        <v>37</v>
      </c>
      <c r="H937" t="s">
        <v>1568</v>
      </c>
      <c r="I937" t="s">
        <v>39</v>
      </c>
      <c r="J937" t="s">
        <v>50</v>
      </c>
      <c r="K937" s="1">
        <v>45112.520833333336</v>
      </c>
      <c r="L937" t="s">
        <v>41</v>
      </c>
      <c r="N937" s="2">
        <v>45097</v>
      </c>
      <c r="O937" s="2">
        <v>45097</v>
      </c>
      <c r="P937">
        <v>1</v>
      </c>
      <c r="Q937">
        <v>1</v>
      </c>
      <c r="R937">
        <v>1</v>
      </c>
      <c r="S937">
        <v>1</v>
      </c>
      <c r="T937">
        <v>100</v>
      </c>
      <c r="U937" s="1">
        <v>45096.919444444444</v>
      </c>
      <c r="V937" s="1">
        <v>45112.520833333336</v>
      </c>
      <c r="W937" t="s">
        <v>50</v>
      </c>
      <c r="Z937" s="13">
        <f t="shared" si="116"/>
        <v>15.601388888891961</v>
      </c>
      <c r="AB937" t="s">
        <v>699</v>
      </c>
      <c r="AC937">
        <v>633448</v>
      </c>
      <c r="AD937" t="s">
        <v>700</v>
      </c>
      <c r="AI937" s="2">
        <v>45096</v>
      </c>
      <c r="AJ937" t="s">
        <v>701</v>
      </c>
      <c r="AK937" t="s">
        <v>46</v>
      </c>
      <c r="AN937" s="24">
        <f t="shared" si="120"/>
        <v>1</v>
      </c>
      <c r="AP937" t="s">
        <v>2444</v>
      </c>
      <c r="AQ937" s="21">
        <v>45225.501388888886</v>
      </c>
      <c r="AR937" s="20">
        <v>1</v>
      </c>
      <c r="AS937" s="21">
        <v>45097</v>
      </c>
      <c r="AT937" s="21">
        <f t="shared" si="117"/>
        <v>45097.333333333336</v>
      </c>
      <c r="AU937" s="21">
        <f t="shared" si="114"/>
        <v>45097.375</v>
      </c>
      <c r="AV937" s="21">
        <v>45112.520833333336</v>
      </c>
      <c r="AW937" s="1">
        <f t="shared" si="121"/>
        <v>45097.333333333336</v>
      </c>
      <c r="AX937">
        <v>26.072222222224809</v>
      </c>
      <c r="BA937">
        <f t="shared" si="118"/>
        <v>4.1666666666666664E-2</v>
      </c>
      <c r="BB937">
        <v>1</v>
      </c>
      <c r="BC937">
        <f t="shared" si="119"/>
        <v>10000</v>
      </c>
    </row>
    <row r="938" spans="1:55" x14ac:dyDescent="0.25">
      <c r="A938">
        <v>45270</v>
      </c>
      <c r="B938" t="s">
        <v>35</v>
      </c>
      <c r="C938" t="s">
        <v>36</v>
      </c>
      <c r="E938" t="str">
        <f t="shared" si="115"/>
        <v>RE-</v>
      </c>
      <c r="F938" t="s">
        <v>20</v>
      </c>
      <c r="G938" t="s">
        <v>51</v>
      </c>
      <c r="H938" t="s">
        <v>1222</v>
      </c>
      <c r="I938" t="s">
        <v>39</v>
      </c>
      <c r="J938" t="s">
        <v>179</v>
      </c>
      <c r="K938" s="1">
        <v>45078.615277777775</v>
      </c>
      <c r="L938" t="s">
        <v>41</v>
      </c>
      <c r="N938" s="2">
        <v>45069</v>
      </c>
      <c r="O938" s="2">
        <v>45069</v>
      </c>
      <c r="P938">
        <v>1</v>
      </c>
      <c r="Q938">
        <v>1</v>
      </c>
      <c r="R938">
        <v>1</v>
      </c>
      <c r="S938">
        <v>1</v>
      </c>
      <c r="T938">
        <v>100</v>
      </c>
      <c r="U938" s="1">
        <v>45062.786805555559</v>
      </c>
      <c r="V938" s="1">
        <v>45078.615277777775</v>
      </c>
      <c r="W938" t="s">
        <v>100</v>
      </c>
      <c r="Z938" s="13">
        <f t="shared" si="116"/>
        <v>15.828472222216078</v>
      </c>
      <c r="AB938" t="s">
        <v>153</v>
      </c>
      <c r="AC938">
        <v>633563</v>
      </c>
      <c r="AD938" t="s">
        <v>154</v>
      </c>
      <c r="AI938" s="2">
        <v>45062</v>
      </c>
      <c r="AJ938" t="s">
        <v>154</v>
      </c>
      <c r="AK938" t="s">
        <v>46</v>
      </c>
      <c r="AN938" s="24">
        <f t="shared" si="120"/>
        <v>1</v>
      </c>
      <c r="AP938" t="s">
        <v>2442</v>
      </c>
      <c r="AQ938" s="21">
        <v>45083.554166666669</v>
      </c>
      <c r="AR938" s="20">
        <v>1</v>
      </c>
      <c r="AS938" s="21">
        <v>45069</v>
      </c>
      <c r="AT938" s="21">
        <f t="shared" si="117"/>
        <v>45069.333333333336</v>
      </c>
      <c r="AU938" s="21">
        <f t="shared" si="114"/>
        <v>45069.375</v>
      </c>
      <c r="AV938" s="21">
        <v>45078.615277777775</v>
      </c>
      <c r="AW938" s="1">
        <f t="shared" si="121"/>
        <v>45069.333333333336</v>
      </c>
      <c r="AX938">
        <v>26.204166666662786</v>
      </c>
      <c r="BA938">
        <f t="shared" si="118"/>
        <v>4.1666666666666664E-2</v>
      </c>
      <c r="BB938">
        <v>1</v>
      </c>
      <c r="BC938">
        <f t="shared" si="119"/>
        <v>10000</v>
      </c>
    </row>
    <row r="939" spans="1:55" x14ac:dyDescent="0.25">
      <c r="A939">
        <v>44112</v>
      </c>
      <c r="B939" t="s">
        <v>35</v>
      </c>
      <c r="C939" t="s">
        <v>36</v>
      </c>
      <c r="E939" t="str">
        <f t="shared" si="115"/>
        <v>RE-</v>
      </c>
      <c r="F939" t="s">
        <v>20</v>
      </c>
      <c r="G939" t="s">
        <v>37</v>
      </c>
      <c r="H939" t="s">
        <v>1077</v>
      </c>
      <c r="I939" t="s">
        <v>39</v>
      </c>
      <c r="J939" t="s">
        <v>99</v>
      </c>
      <c r="K939" s="1">
        <v>45056.818055555559</v>
      </c>
      <c r="L939" t="s">
        <v>41</v>
      </c>
      <c r="N939" s="2">
        <v>45050</v>
      </c>
      <c r="O939" s="2">
        <v>45050</v>
      </c>
      <c r="P939">
        <v>1</v>
      </c>
      <c r="Q939">
        <v>1</v>
      </c>
      <c r="R939">
        <v>1</v>
      </c>
      <c r="S939">
        <v>1</v>
      </c>
      <c r="T939">
        <v>100</v>
      </c>
      <c r="U939" s="1">
        <v>45040.374305555553</v>
      </c>
      <c r="V939" s="1">
        <v>45056.818055555559</v>
      </c>
      <c r="W939" t="s">
        <v>100</v>
      </c>
      <c r="Z939" s="13">
        <f t="shared" si="116"/>
        <v>16.443750000005821</v>
      </c>
      <c r="AB939" t="s">
        <v>1078</v>
      </c>
      <c r="AC939">
        <v>633774</v>
      </c>
      <c r="AD939" t="s">
        <v>1079</v>
      </c>
      <c r="AI939" s="2">
        <v>45040</v>
      </c>
      <c r="AJ939" t="s">
        <v>81</v>
      </c>
      <c r="AK939" t="s">
        <v>46</v>
      </c>
      <c r="AN939" s="24">
        <f t="shared" si="120"/>
        <v>1</v>
      </c>
      <c r="AP939" t="s">
        <v>2444</v>
      </c>
      <c r="AQ939" s="21">
        <v>45154.456944444442</v>
      </c>
      <c r="AR939" s="20">
        <v>1</v>
      </c>
      <c r="AS939" s="21">
        <v>45050</v>
      </c>
      <c r="AT939" s="21">
        <f t="shared" si="117"/>
        <v>45050.333333333336</v>
      </c>
      <c r="AU939" s="21">
        <f t="shared" si="114"/>
        <v>45050.375</v>
      </c>
      <c r="AV939" s="21">
        <v>45056.818055555559</v>
      </c>
      <c r="AW939" s="1">
        <f t="shared" si="121"/>
        <v>45050.333333333336</v>
      </c>
      <c r="AX939">
        <v>26.214583333334303</v>
      </c>
      <c r="BA939">
        <f t="shared" si="118"/>
        <v>4.1666666666666664E-2</v>
      </c>
      <c r="BB939">
        <v>1</v>
      </c>
      <c r="BC939">
        <f t="shared" si="119"/>
        <v>10000</v>
      </c>
    </row>
    <row r="940" spans="1:55" x14ac:dyDescent="0.25">
      <c r="A940">
        <v>46556</v>
      </c>
      <c r="B940" t="s">
        <v>35</v>
      </c>
      <c r="C940" t="s">
        <v>36</v>
      </c>
      <c r="E940" t="str">
        <f t="shared" si="115"/>
        <v>RE-</v>
      </c>
      <c r="F940" t="s">
        <v>20</v>
      </c>
      <c r="G940" t="s">
        <v>37</v>
      </c>
      <c r="H940" t="s">
        <v>1502</v>
      </c>
      <c r="I940" t="s">
        <v>39</v>
      </c>
      <c r="J940" t="s">
        <v>179</v>
      </c>
      <c r="K940" s="1">
        <v>45106.109722222223</v>
      </c>
      <c r="L940" t="s">
        <v>41</v>
      </c>
      <c r="N940" s="2">
        <v>45089</v>
      </c>
      <c r="O940" s="2">
        <v>45089</v>
      </c>
      <c r="P940">
        <v>1</v>
      </c>
      <c r="Q940">
        <v>1</v>
      </c>
      <c r="R940">
        <v>1</v>
      </c>
      <c r="S940">
        <v>1</v>
      </c>
      <c r="T940">
        <v>100</v>
      </c>
      <c r="U940" s="1">
        <v>45089.62777777778</v>
      </c>
      <c r="V940" s="1">
        <v>45106.109722222223</v>
      </c>
      <c r="W940" t="s">
        <v>100</v>
      </c>
      <c r="Z940" s="13">
        <f t="shared" si="116"/>
        <v>16.481944444443798</v>
      </c>
      <c r="AB940" t="s">
        <v>1503</v>
      </c>
      <c r="AC940" t="s">
        <v>54</v>
      </c>
      <c r="AD940" t="s">
        <v>1504</v>
      </c>
      <c r="AF940" t="s">
        <v>118</v>
      </c>
      <c r="AI940" s="2">
        <v>45089</v>
      </c>
      <c r="AJ940" t="s">
        <v>81</v>
      </c>
      <c r="AK940" t="s">
        <v>46</v>
      </c>
      <c r="AN940" s="24">
        <f t="shared" si="120"/>
        <v>1</v>
      </c>
      <c r="AP940" t="s">
        <v>2441</v>
      </c>
      <c r="AQ940" s="21">
        <v>45156.479861111111</v>
      </c>
      <c r="AR940" s="20">
        <v>1</v>
      </c>
      <c r="AS940" s="21">
        <v>45089</v>
      </c>
      <c r="AT940" s="21">
        <f t="shared" si="117"/>
        <v>45089.333333333336</v>
      </c>
      <c r="AU940" s="21">
        <f t="shared" si="114"/>
        <v>45089.375</v>
      </c>
      <c r="AV940" s="21">
        <v>45106.109722222223</v>
      </c>
      <c r="AW940" s="1">
        <f t="shared" si="121"/>
        <v>45089.333333333336</v>
      </c>
      <c r="AX940">
        <v>26.245833333334303</v>
      </c>
      <c r="BA940">
        <f t="shared" si="118"/>
        <v>4.1666666666666664E-2</v>
      </c>
      <c r="BB940">
        <v>1</v>
      </c>
      <c r="BC940">
        <f t="shared" si="119"/>
        <v>10000</v>
      </c>
    </row>
    <row r="941" spans="1:55" x14ac:dyDescent="0.25">
      <c r="A941">
        <v>42848</v>
      </c>
      <c r="B941" t="s">
        <v>35</v>
      </c>
      <c r="C941" t="s">
        <v>36</v>
      </c>
      <c r="E941" t="str">
        <f t="shared" si="115"/>
        <v>RE-</v>
      </c>
      <c r="F941" t="s">
        <v>20</v>
      </c>
      <c r="G941" t="s">
        <v>37</v>
      </c>
      <c r="H941" t="s">
        <v>917</v>
      </c>
      <c r="I941" t="s">
        <v>39</v>
      </c>
      <c r="J941" t="s">
        <v>118</v>
      </c>
      <c r="K941" s="1">
        <v>45030.928472222222</v>
      </c>
      <c r="L941" t="s">
        <v>41</v>
      </c>
      <c r="N941" s="2">
        <v>45022</v>
      </c>
      <c r="O941" s="2">
        <v>45022</v>
      </c>
      <c r="P941">
        <v>1</v>
      </c>
      <c r="Q941">
        <v>1</v>
      </c>
      <c r="R941">
        <v>1</v>
      </c>
      <c r="S941">
        <v>1</v>
      </c>
      <c r="T941">
        <v>100</v>
      </c>
      <c r="U941" s="1">
        <v>45014.39166666667</v>
      </c>
      <c r="V941" s="1">
        <v>45030.928472222222</v>
      </c>
      <c r="W941" t="s">
        <v>100</v>
      </c>
      <c r="Z941" s="13">
        <f t="shared" si="116"/>
        <v>16.536805555551837</v>
      </c>
      <c r="AB941" t="s">
        <v>383</v>
      </c>
      <c r="AC941" t="s">
        <v>460</v>
      </c>
      <c r="AD941" t="s">
        <v>762</v>
      </c>
      <c r="AF941" t="s">
        <v>185</v>
      </c>
      <c r="AI941" s="2">
        <v>45014</v>
      </c>
      <c r="AJ941" t="s">
        <v>384</v>
      </c>
      <c r="AK941" t="s">
        <v>46</v>
      </c>
      <c r="AN941" s="24">
        <f t="shared" si="120"/>
        <v>1</v>
      </c>
      <c r="AP941" t="s">
        <v>2444</v>
      </c>
      <c r="AQ941" s="21">
        <v>45118.88958333333</v>
      </c>
      <c r="AR941" s="20">
        <v>1</v>
      </c>
      <c r="AS941" s="21">
        <v>45022</v>
      </c>
      <c r="AT941" s="21">
        <f t="shared" si="117"/>
        <v>45022.333333333336</v>
      </c>
      <c r="AU941" s="21">
        <f t="shared" si="114"/>
        <v>45022.375</v>
      </c>
      <c r="AV941" s="21">
        <v>45030.928472222222</v>
      </c>
      <c r="AW941" s="1">
        <f t="shared" si="121"/>
        <v>45022.333333333336</v>
      </c>
      <c r="AX941">
        <v>26.64375000000291</v>
      </c>
      <c r="BA941">
        <f t="shared" si="118"/>
        <v>4.1666666666666664E-2</v>
      </c>
      <c r="BB941">
        <v>1</v>
      </c>
      <c r="BC941">
        <f t="shared" si="119"/>
        <v>10000</v>
      </c>
    </row>
    <row r="942" spans="1:55" x14ac:dyDescent="0.25">
      <c r="A942">
        <v>46530</v>
      </c>
      <c r="B942" t="s">
        <v>35</v>
      </c>
      <c r="C942" t="s">
        <v>36</v>
      </c>
      <c r="E942" t="str">
        <f t="shared" si="115"/>
        <v>RE-</v>
      </c>
      <c r="F942" t="s">
        <v>20</v>
      </c>
      <c r="G942" t="s">
        <v>37</v>
      </c>
      <c r="H942" t="s">
        <v>1500</v>
      </c>
      <c r="I942" t="s">
        <v>39</v>
      </c>
      <c r="J942" t="s">
        <v>239</v>
      </c>
      <c r="K942" s="1">
        <v>45106.092361111114</v>
      </c>
      <c r="L942" t="s">
        <v>41</v>
      </c>
      <c r="N942" s="2">
        <v>45090</v>
      </c>
      <c r="O942" s="2">
        <v>45090</v>
      </c>
      <c r="P942">
        <v>1</v>
      </c>
      <c r="Q942">
        <v>1</v>
      </c>
      <c r="R942">
        <v>1</v>
      </c>
      <c r="S942">
        <v>1</v>
      </c>
      <c r="T942">
        <v>100</v>
      </c>
      <c r="U942" s="1">
        <v>45089.543055555558</v>
      </c>
      <c r="V942" s="1">
        <v>45106.092361111114</v>
      </c>
      <c r="W942" t="s">
        <v>100</v>
      </c>
      <c r="Z942" s="13">
        <f t="shared" si="116"/>
        <v>16.549305555556202</v>
      </c>
      <c r="AB942" t="s">
        <v>149</v>
      </c>
      <c r="AC942">
        <v>633771</v>
      </c>
      <c r="AD942" t="s">
        <v>264</v>
      </c>
      <c r="AI942" s="2">
        <v>45087</v>
      </c>
      <c r="AJ942" t="s">
        <v>81</v>
      </c>
      <c r="AK942" t="s">
        <v>46</v>
      </c>
      <c r="AN942" s="24">
        <f t="shared" si="120"/>
        <v>1</v>
      </c>
      <c r="AP942" t="s">
        <v>2444</v>
      </c>
      <c r="AQ942" s="21">
        <v>45118.886805555558</v>
      </c>
      <c r="AR942" s="20">
        <v>1</v>
      </c>
      <c r="AS942" s="21">
        <v>45090</v>
      </c>
      <c r="AT942" s="21">
        <f t="shared" si="117"/>
        <v>45090.333333333336</v>
      </c>
      <c r="AU942" s="21">
        <f t="shared" si="114"/>
        <v>45090.375</v>
      </c>
      <c r="AV942" s="21">
        <v>45106.092361111114</v>
      </c>
      <c r="AW942" s="1">
        <f t="shared" si="121"/>
        <v>45090.333333333336</v>
      </c>
      <c r="AX942">
        <v>26.733333333329938</v>
      </c>
      <c r="BA942">
        <f t="shared" si="118"/>
        <v>4.1666666666666664E-2</v>
      </c>
      <c r="BB942">
        <v>1</v>
      </c>
      <c r="BC942">
        <f t="shared" si="119"/>
        <v>10000</v>
      </c>
    </row>
    <row r="943" spans="1:55" x14ac:dyDescent="0.25">
      <c r="A943">
        <v>41598</v>
      </c>
      <c r="B943" t="s">
        <v>35</v>
      </c>
      <c r="C943" t="s">
        <v>36</v>
      </c>
      <c r="E943" t="str">
        <f t="shared" si="115"/>
        <v>EI-</v>
      </c>
      <c r="F943" t="s">
        <v>20</v>
      </c>
      <c r="G943" t="s">
        <v>51</v>
      </c>
      <c r="H943" t="s">
        <v>773</v>
      </c>
      <c r="I943" t="s">
        <v>39</v>
      </c>
      <c r="J943" t="s">
        <v>118</v>
      </c>
      <c r="K943" s="1">
        <v>45030.92291666667</v>
      </c>
      <c r="L943" t="s">
        <v>41</v>
      </c>
      <c r="N943" s="2">
        <v>44999</v>
      </c>
      <c r="O943" s="2">
        <v>44999</v>
      </c>
      <c r="P943">
        <v>1</v>
      </c>
      <c r="Q943">
        <v>1</v>
      </c>
      <c r="R943">
        <v>1</v>
      </c>
      <c r="S943">
        <v>1</v>
      </c>
      <c r="T943">
        <v>100</v>
      </c>
      <c r="U943" s="1">
        <v>44987.379861111112</v>
      </c>
      <c r="V943" s="1">
        <v>45004.095138888886</v>
      </c>
      <c r="W943" t="s">
        <v>100</v>
      </c>
      <c r="Z943" s="13">
        <f t="shared" si="116"/>
        <v>16.715277777773736</v>
      </c>
      <c r="AB943" t="s">
        <v>265</v>
      </c>
      <c r="AC943">
        <v>633459</v>
      </c>
      <c r="AD943" t="s">
        <v>43</v>
      </c>
      <c r="AF943" t="s">
        <v>179</v>
      </c>
      <c r="AI943" s="2">
        <v>44987</v>
      </c>
      <c r="AJ943" t="s">
        <v>43</v>
      </c>
      <c r="AK943" t="s">
        <v>46</v>
      </c>
      <c r="AN943" s="24">
        <f t="shared" si="120"/>
        <v>1</v>
      </c>
      <c r="AP943" t="s">
        <v>2441</v>
      </c>
      <c r="AQ943" s="21">
        <v>45223.741666666669</v>
      </c>
      <c r="AR943" s="20">
        <v>1</v>
      </c>
      <c r="AS943" s="21">
        <v>44999</v>
      </c>
      <c r="AT943" s="21">
        <f t="shared" si="117"/>
        <v>44999.333333333336</v>
      </c>
      <c r="AU943" s="21">
        <f t="shared" si="114"/>
        <v>44999.375</v>
      </c>
      <c r="AV943" s="21">
        <v>45004.095138888886</v>
      </c>
      <c r="AW943" s="1">
        <f t="shared" si="121"/>
        <v>44999.333333333336</v>
      </c>
      <c r="AX943">
        <v>26.770138888889051</v>
      </c>
      <c r="BA943">
        <f t="shared" si="118"/>
        <v>4.1666666666666664E-2</v>
      </c>
      <c r="BB943">
        <v>1</v>
      </c>
      <c r="BC943">
        <f t="shared" si="119"/>
        <v>10000</v>
      </c>
    </row>
    <row r="944" spans="1:55" x14ac:dyDescent="0.25">
      <c r="A944">
        <v>48568</v>
      </c>
      <c r="B944" t="s">
        <v>35</v>
      </c>
      <c r="C944" t="s">
        <v>36</v>
      </c>
      <c r="E944" t="str">
        <f t="shared" si="115"/>
        <v>RE-</v>
      </c>
      <c r="F944" t="s">
        <v>20</v>
      </c>
      <c r="G944" t="s">
        <v>37</v>
      </c>
      <c r="H944" t="s">
        <v>1780</v>
      </c>
      <c r="I944" t="s">
        <v>39</v>
      </c>
      <c r="J944" t="s">
        <v>185</v>
      </c>
      <c r="K944" s="1">
        <v>45145.498611111114</v>
      </c>
      <c r="L944" t="s">
        <v>41</v>
      </c>
      <c r="N944" s="2">
        <v>45128</v>
      </c>
      <c r="O944" s="2">
        <v>45140</v>
      </c>
      <c r="R944">
        <v>1</v>
      </c>
      <c r="S944">
        <v>1</v>
      </c>
      <c r="T944">
        <v>100</v>
      </c>
      <c r="U944" s="1">
        <v>45128.62222222222</v>
      </c>
      <c r="V944" s="1">
        <v>45145.498611111114</v>
      </c>
      <c r="W944" t="s">
        <v>185</v>
      </c>
      <c r="Z944" s="13">
        <f t="shared" si="116"/>
        <v>16.876388888893416</v>
      </c>
      <c r="AB944" t="s">
        <v>197</v>
      </c>
      <c r="AC944">
        <v>633510</v>
      </c>
      <c r="AD944" t="s">
        <v>198</v>
      </c>
      <c r="AF944" t="s">
        <v>239</v>
      </c>
      <c r="AI944" s="2">
        <v>45128</v>
      </c>
      <c r="AJ944" t="s">
        <v>198</v>
      </c>
      <c r="AK944" t="s">
        <v>46</v>
      </c>
      <c r="AN944" s="24">
        <f t="shared" si="120"/>
        <v>1</v>
      </c>
      <c r="AP944" t="s">
        <v>2444</v>
      </c>
      <c r="AQ944" s="21">
        <v>45028.494444444441</v>
      </c>
      <c r="AR944" s="20">
        <v>1</v>
      </c>
      <c r="AS944" s="21">
        <v>45128</v>
      </c>
      <c r="AT944" s="21">
        <f t="shared" si="117"/>
        <v>45128.333333333336</v>
      </c>
      <c r="AU944" s="21">
        <f t="shared" ref="AU944:AU1007" si="122">IF(AS944&gt;0,AT944+(1/24)*BB944," ")</f>
        <v>45128.375</v>
      </c>
      <c r="AV944" s="21">
        <v>45145.498611111114</v>
      </c>
      <c r="AW944" s="1">
        <f t="shared" si="121"/>
        <v>45128.333333333336</v>
      </c>
      <c r="AX944">
        <v>26.782638888893416</v>
      </c>
      <c r="BA944">
        <f t="shared" si="118"/>
        <v>4.1666666666666664E-2</v>
      </c>
      <c r="BB944">
        <v>1</v>
      </c>
      <c r="BC944">
        <f t="shared" si="119"/>
        <v>10000</v>
      </c>
    </row>
    <row r="945" spans="1:55" x14ac:dyDescent="0.25">
      <c r="A945">
        <v>48569</v>
      </c>
      <c r="B945" t="s">
        <v>35</v>
      </c>
      <c r="C945" t="s">
        <v>36</v>
      </c>
      <c r="E945" t="str">
        <f t="shared" si="115"/>
        <v>RE-</v>
      </c>
      <c r="F945" t="s">
        <v>20</v>
      </c>
      <c r="G945" t="s">
        <v>37</v>
      </c>
      <c r="H945" t="s">
        <v>1781</v>
      </c>
      <c r="I945" t="s">
        <v>39</v>
      </c>
      <c r="J945" t="s">
        <v>239</v>
      </c>
      <c r="K945" s="1">
        <v>45145.566666666666</v>
      </c>
      <c r="L945" t="s">
        <v>41</v>
      </c>
      <c r="N945" s="2">
        <v>45132</v>
      </c>
      <c r="O945" s="2">
        <v>45142</v>
      </c>
      <c r="R945">
        <v>1</v>
      </c>
      <c r="S945">
        <v>1</v>
      </c>
      <c r="T945">
        <v>100</v>
      </c>
      <c r="U945" s="1">
        <v>45128.626388888886</v>
      </c>
      <c r="V945" s="1">
        <v>45145.566666666666</v>
      </c>
      <c r="W945" t="s">
        <v>185</v>
      </c>
      <c r="Z945" s="13">
        <f t="shared" si="116"/>
        <v>16.940277777779556</v>
      </c>
      <c r="AB945" t="s">
        <v>1433</v>
      </c>
      <c r="AC945" t="s">
        <v>54</v>
      </c>
      <c r="AD945" t="s">
        <v>1782</v>
      </c>
      <c r="AI945" s="2">
        <v>45132</v>
      </c>
      <c r="AJ945" t="s">
        <v>81</v>
      </c>
      <c r="AK945" t="s">
        <v>46</v>
      </c>
      <c r="AN945" s="24">
        <f t="shared" si="120"/>
        <v>1</v>
      </c>
      <c r="AP945" t="s">
        <v>2442</v>
      </c>
      <c r="AQ945" s="21">
        <v>45072.682638888888</v>
      </c>
      <c r="AR945" s="20">
        <v>1</v>
      </c>
      <c r="AS945" s="21">
        <v>45132</v>
      </c>
      <c r="AT945" s="21">
        <f t="shared" si="117"/>
        <v>45132.333333333336</v>
      </c>
      <c r="AU945" s="21">
        <f t="shared" si="122"/>
        <v>45132.375</v>
      </c>
      <c r="AV945" s="21">
        <v>45145.566666666666</v>
      </c>
      <c r="AW945" s="1">
        <f t="shared" si="121"/>
        <v>45132.333333333336</v>
      </c>
      <c r="AX945">
        <v>26.848611111112405</v>
      </c>
      <c r="BA945">
        <f t="shared" si="118"/>
        <v>4.1666666666666664E-2</v>
      </c>
      <c r="BB945">
        <v>1</v>
      </c>
      <c r="BC945">
        <f t="shared" si="119"/>
        <v>10000</v>
      </c>
    </row>
    <row r="946" spans="1:55" x14ac:dyDescent="0.25">
      <c r="A946">
        <v>45184</v>
      </c>
      <c r="B946" t="s">
        <v>35</v>
      </c>
      <c r="C946" t="s">
        <v>36</v>
      </c>
      <c r="E946" t="str">
        <f t="shared" si="115"/>
        <v>RE-</v>
      </c>
      <c r="F946" t="s">
        <v>20</v>
      </c>
      <c r="G946" t="s">
        <v>37</v>
      </c>
      <c r="H946" t="s">
        <v>1210</v>
      </c>
      <c r="I946" t="s">
        <v>39</v>
      </c>
      <c r="J946" t="s">
        <v>239</v>
      </c>
      <c r="K946" s="1">
        <v>45078.61041666667</v>
      </c>
      <c r="L946" t="s">
        <v>41</v>
      </c>
      <c r="N946" s="2">
        <v>45072</v>
      </c>
      <c r="O946" s="2">
        <v>45072</v>
      </c>
      <c r="P946">
        <v>1</v>
      </c>
      <c r="Q946">
        <v>1</v>
      </c>
      <c r="R946">
        <v>1</v>
      </c>
      <c r="S946">
        <v>1</v>
      </c>
      <c r="T946">
        <v>100</v>
      </c>
      <c r="U946" s="1">
        <v>45061.667361111111</v>
      </c>
      <c r="V946" s="1">
        <v>45078.61041666667</v>
      </c>
      <c r="W946" t="s">
        <v>100</v>
      </c>
      <c r="Z946" s="13">
        <f t="shared" si="116"/>
        <v>16.943055555559113</v>
      </c>
      <c r="AB946" t="s">
        <v>1209</v>
      </c>
      <c r="AC946">
        <v>633195</v>
      </c>
      <c r="AD946" t="s">
        <v>127</v>
      </c>
      <c r="AI946" s="2">
        <v>45061</v>
      </c>
      <c r="AJ946" t="s">
        <v>128</v>
      </c>
      <c r="AK946" t="s">
        <v>46</v>
      </c>
      <c r="AN946" s="24">
        <f t="shared" si="120"/>
        <v>1</v>
      </c>
      <c r="AP946" t="s">
        <v>2444</v>
      </c>
      <c r="AQ946" s="21">
        <v>45063.637499999997</v>
      </c>
      <c r="AR946" s="20">
        <v>1</v>
      </c>
      <c r="AS946" s="21">
        <v>45072</v>
      </c>
      <c r="AT946" s="21">
        <f t="shared" si="117"/>
        <v>45072.333333333336</v>
      </c>
      <c r="AU946" s="21">
        <f t="shared" si="122"/>
        <v>45072.375</v>
      </c>
      <c r="AV946" s="21">
        <v>45078.61041666667</v>
      </c>
      <c r="AW946" s="1">
        <f t="shared" si="121"/>
        <v>45072.333333333336</v>
      </c>
      <c r="AX946">
        <v>26.909722222226264</v>
      </c>
      <c r="BA946">
        <f t="shared" si="118"/>
        <v>4.1666666666666664E-2</v>
      </c>
      <c r="BB946">
        <v>1</v>
      </c>
      <c r="BC946">
        <f t="shared" si="119"/>
        <v>10000</v>
      </c>
    </row>
    <row r="947" spans="1:55" x14ac:dyDescent="0.25">
      <c r="A947">
        <v>48533</v>
      </c>
      <c r="B947" t="s">
        <v>35</v>
      </c>
      <c r="C947" t="s">
        <v>36</v>
      </c>
      <c r="E947" t="str">
        <f t="shared" si="115"/>
        <v>RE-</v>
      </c>
      <c r="F947" t="s">
        <v>20</v>
      </c>
      <c r="G947" t="s">
        <v>51</v>
      </c>
      <c r="H947" t="s">
        <v>1777</v>
      </c>
      <c r="I947" t="s">
        <v>39</v>
      </c>
      <c r="J947" t="s">
        <v>185</v>
      </c>
      <c r="K947" s="1">
        <v>45145.495833333334</v>
      </c>
      <c r="L947" t="s">
        <v>41</v>
      </c>
      <c r="N947" s="2">
        <v>45128</v>
      </c>
      <c r="O947" s="2">
        <v>45140</v>
      </c>
      <c r="R947">
        <v>1</v>
      </c>
      <c r="S947">
        <v>1</v>
      </c>
      <c r="T947">
        <v>100</v>
      </c>
      <c r="U947" s="1">
        <v>45128.472222222219</v>
      </c>
      <c r="V947" s="1">
        <v>45145.495833333334</v>
      </c>
      <c r="W947" t="s">
        <v>185</v>
      </c>
      <c r="Z947" s="13">
        <f t="shared" si="116"/>
        <v>17.023611111115315</v>
      </c>
      <c r="AB947" t="s">
        <v>79</v>
      </c>
      <c r="AC947">
        <v>633413</v>
      </c>
      <c r="AD947" t="s">
        <v>1778</v>
      </c>
      <c r="AF947" t="s">
        <v>239</v>
      </c>
      <c r="AI947" s="2">
        <v>45128</v>
      </c>
      <c r="AJ947" t="s">
        <v>81</v>
      </c>
      <c r="AK947" t="s">
        <v>46</v>
      </c>
      <c r="AN947" s="24">
        <f t="shared" si="120"/>
        <v>1</v>
      </c>
      <c r="AP947" t="s">
        <v>2444</v>
      </c>
      <c r="AQ947" s="21">
        <v>45118.644444444442</v>
      </c>
      <c r="AR947" s="20">
        <v>1</v>
      </c>
      <c r="AS947" s="21">
        <v>45128</v>
      </c>
      <c r="AT947" s="21">
        <f t="shared" si="117"/>
        <v>45128.333333333336</v>
      </c>
      <c r="AU947" s="21">
        <f t="shared" si="122"/>
        <v>45128.375</v>
      </c>
      <c r="AV947" s="21">
        <v>45145.495833333334</v>
      </c>
      <c r="AW947" s="1">
        <f t="shared" si="121"/>
        <v>45128.333333333336</v>
      </c>
      <c r="AX947">
        <v>26.981250000004366</v>
      </c>
      <c r="BA947">
        <f t="shared" si="118"/>
        <v>4.1666666666666664E-2</v>
      </c>
      <c r="BB947">
        <v>1</v>
      </c>
      <c r="BC947">
        <f t="shared" si="119"/>
        <v>10000</v>
      </c>
    </row>
    <row r="948" spans="1:55" x14ac:dyDescent="0.25">
      <c r="A948">
        <v>42792</v>
      </c>
      <c r="B948" t="s">
        <v>35</v>
      </c>
      <c r="C948" t="s">
        <v>36</v>
      </c>
      <c r="E948" t="str">
        <f t="shared" si="115"/>
        <v>RE-</v>
      </c>
      <c r="F948" t="s">
        <v>20</v>
      </c>
      <c r="G948" t="s">
        <v>47</v>
      </c>
      <c r="H948" t="s">
        <v>916</v>
      </c>
      <c r="I948" t="s">
        <v>39</v>
      </c>
      <c r="J948" t="s">
        <v>185</v>
      </c>
      <c r="K948" s="1">
        <v>45030.927777777775</v>
      </c>
      <c r="L948" t="s">
        <v>41</v>
      </c>
      <c r="N948" s="2">
        <v>45022</v>
      </c>
      <c r="O948" s="2">
        <v>45022</v>
      </c>
      <c r="P948">
        <v>1</v>
      </c>
      <c r="Q948">
        <v>1</v>
      </c>
      <c r="R948">
        <v>1</v>
      </c>
      <c r="S948">
        <v>1</v>
      </c>
      <c r="T948">
        <v>100</v>
      </c>
      <c r="U948" s="1">
        <v>45013.625694444447</v>
      </c>
      <c r="V948" s="1">
        <v>45030.927777777775</v>
      </c>
      <c r="W948" t="s">
        <v>100</v>
      </c>
      <c r="Z948" s="13">
        <f t="shared" si="116"/>
        <v>17.302083333328483</v>
      </c>
      <c r="AB948" t="s">
        <v>383</v>
      </c>
      <c r="AC948">
        <v>633704</v>
      </c>
      <c r="AD948" t="s">
        <v>789</v>
      </c>
      <c r="AF948" t="s">
        <v>118</v>
      </c>
      <c r="AI948" s="2">
        <v>45013</v>
      </c>
      <c r="AJ948" t="s">
        <v>384</v>
      </c>
      <c r="AK948" t="s">
        <v>46</v>
      </c>
      <c r="AN948" s="24">
        <f t="shared" si="120"/>
        <v>1</v>
      </c>
      <c r="AP948" t="s">
        <v>2443</v>
      </c>
      <c r="AQ948" s="21">
        <v>45268.508333333331</v>
      </c>
      <c r="AR948" s="20">
        <v>1</v>
      </c>
      <c r="AS948" s="21">
        <v>45022</v>
      </c>
      <c r="AT948" s="21">
        <f t="shared" si="117"/>
        <v>45022.333333333336</v>
      </c>
      <c r="AU948" s="21">
        <f t="shared" si="122"/>
        <v>45022.375</v>
      </c>
      <c r="AV948" s="21">
        <v>45030.927777777775</v>
      </c>
      <c r="AW948" s="1">
        <f t="shared" si="121"/>
        <v>45022.333333333336</v>
      </c>
      <c r="AX948">
        <v>26.986111111109494</v>
      </c>
      <c r="BA948">
        <f t="shared" si="118"/>
        <v>4.1666666666666664E-2</v>
      </c>
      <c r="BB948">
        <v>1</v>
      </c>
      <c r="BC948">
        <f t="shared" si="119"/>
        <v>10000</v>
      </c>
    </row>
    <row r="949" spans="1:55" x14ac:dyDescent="0.25">
      <c r="A949">
        <v>44205</v>
      </c>
      <c r="B949" t="s">
        <v>35</v>
      </c>
      <c r="C949" t="s">
        <v>36</v>
      </c>
      <c r="E949" t="str">
        <f t="shared" si="115"/>
        <v>GC-</v>
      </c>
      <c r="F949" t="s">
        <v>20</v>
      </c>
      <c r="G949" t="s">
        <v>37</v>
      </c>
      <c r="H949" t="s">
        <v>1088</v>
      </c>
      <c r="I949" t="s">
        <v>39</v>
      </c>
      <c r="J949" t="s">
        <v>121</v>
      </c>
      <c r="K949" s="1">
        <v>45058.635416666664</v>
      </c>
      <c r="L949" t="s">
        <v>41</v>
      </c>
      <c r="N949" s="2">
        <v>45041</v>
      </c>
      <c r="O949" s="2">
        <v>45041</v>
      </c>
      <c r="P949">
        <v>1</v>
      </c>
      <c r="Q949">
        <v>1</v>
      </c>
      <c r="R949">
        <v>1</v>
      </c>
      <c r="S949">
        <v>1</v>
      </c>
      <c r="T949">
        <v>0</v>
      </c>
      <c r="U949" s="1">
        <v>45041.32916666667</v>
      </c>
      <c r="V949" s="1">
        <v>45058.635416666664</v>
      </c>
      <c r="W949" t="s">
        <v>121</v>
      </c>
      <c r="Z949" s="13">
        <f t="shared" si="116"/>
        <v>17.306249999994179</v>
      </c>
      <c r="AB949" t="s">
        <v>157</v>
      </c>
      <c r="AC949">
        <v>633744</v>
      </c>
      <c r="AD949" t="s">
        <v>123</v>
      </c>
      <c r="AF949" t="s">
        <v>706</v>
      </c>
      <c r="AI949" s="2">
        <v>45041</v>
      </c>
      <c r="AJ949" t="s">
        <v>123</v>
      </c>
      <c r="AK949" t="s">
        <v>46</v>
      </c>
      <c r="AN949" s="24">
        <f t="shared" si="120"/>
        <v>1</v>
      </c>
      <c r="AP949" t="s">
        <v>2444</v>
      </c>
      <c r="AQ949" s="21">
        <v>45118.64166666667</v>
      </c>
      <c r="AR949" s="20">
        <v>1</v>
      </c>
      <c r="AS949" s="21">
        <v>45041</v>
      </c>
      <c r="AT949" s="21">
        <f t="shared" si="117"/>
        <v>45041.333333333336</v>
      </c>
      <c r="AU949" s="21">
        <f t="shared" si="122"/>
        <v>45041.375</v>
      </c>
      <c r="AV949" s="21">
        <v>45058.635416666664</v>
      </c>
      <c r="AW949" s="1">
        <f t="shared" si="121"/>
        <v>45041.333333333336</v>
      </c>
      <c r="AX949">
        <v>26.989583333328483</v>
      </c>
      <c r="BA949">
        <f t="shared" si="118"/>
        <v>4.1666666666666664E-2</v>
      </c>
      <c r="BB949">
        <v>1</v>
      </c>
      <c r="BC949">
        <f t="shared" si="119"/>
        <v>10000</v>
      </c>
    </row>
    <row r="950" spans="1:55" x14ac:dyDescent="0.25">
      <c r="A950">
        <v>42784</v>
      </c>
      <c r="B950" t="s">
        <v>35</v>
      </c>
      <c r="C950" t="s">
        <v>36</v>
      </c>
      <c r="E950" t="str">
        <f t="shared" si="115"/>
        <v>RE-</v>
      </c>
      <c r="F950" t="s">
        <v>20</v>
      </c>
      <c r="G950" t="s">
        <v>37</v>
      </c>
      <c r="H950" t="s">
        <v>913</v>
      </c>
      <c r="I950" t="s">
        <v>39</v>
      </c>
      <c r="J950" t="s">
        <v>297</v>
      </c>
      <c r="K950" s="1">
        <v>45030.925000000003</v>
      </c>
      <c r="L950" t="s">
        <v>41</v>
      </c>
      <c r="N950" s="2">
        <v>45013</v>
      </c>
      <c r="O950" s="2">
        <v>45013</v>
      </c>
      <c r="P950">
        <v>1</v>
      </c>
      <c r="Q950">
        <v>1</v>
      </c>
      <c r="R950">
        <v>1</v>
      </c>
      <c r="S950">
        <v>1</v>
      </c>
      <c r="T950">
        <v>100</v>
      </c>
      <c r="U950" s="1">
        <v>45013.496527777781</v>
      </c>
      <c r="V950" s="1">
        <v>45030.925000000003</v>
      </c>
      <c r="W950" t="s">
        <v>100</v>
      </c>
      <c r="Z950" s="13">
        <f t="shared" si="116"/>
        <v>17.428472222221899</v>
      </c>
      <c r="AB950" t="s">
        <v>368</v>
      </c>
      <c r="AC950">
        <v>633906</v>
      </c>
      <c r="AD950" t="s">
        <v>369</v>
      </c>
      <c r="AI950" s="2">
        <v>45013</v>
      </c>
      <c r="AJ950" t="s">
        <v>369</v>
      </c>
      <c r="AK950" t="s">
        <v>46</v>
      </c>
      <c r="AN950" s="24">
        <f t="shared" si="120"/>
        <v>1</v>
      </c>
      <c r="AP950" t="s">
        <v>2442</v>
      </c>
      <c r="AQ950" s="21">
        <v>45051.661805555559</v>
      </c>
      <c r="AR950" s="20">
        <v>1</v>
      </c>
      <c r="AS950" s="21">
        <v>45013</v>
      </c>
      <c r="AT950" s="21">
        <f t="shared" si="117"/>
        <v>45013.333333333336</v>
      </c>
      <c r="AU950" s="21">
        <f t="shared" si="122"/>
        <v>45013.375</v>
      </c>
      <c r="AV950" s="21">
        <v>45030.925000000003</v>
      </c>
      <c r="AW950" s="1">
        <f t="shared" si="121"/>
        <v>45013.333333333336</v>
      </c>
      <c r="AX950">
        <v>27.051388888881775</v>
      </c>
      <c r="BA950">
        <f t="shared" si="118"/>
        <v>4.1666666666666664E-2</v>
      </c>
      <c r="BB950">
        <v>1</v>
      </c>
      <c r="BC950">
        <f t="shared" si="119"/>
        <v>10000</v>
      </c>
    </row>
    <row r="951" spans="1:55" x14ac:dyDescent="0.25">
      <c r="A951">
        <v>42778</v>
      </c>
      <c r="B951" t="s">
        <v>35</v>
      </c>
      <c r="C951" t="s">
        <v>36</v>
      </c>
      <c r="E951" t="str">
        <f t="shared" si="115"/>
        <v>RE-</v>
      </c>
      <c r="F951" t="s">
        <v>20</v>
      </c>
      <c r="G951" t="s">
        <v>47</v>
      </c>
      <c r="H951" t="s">
        <v>370</v>
      </c>
      <c r="I951" t="s">
        <v>39</v>
      </c>
      <c r="J951" t="s">
        <v>297</v>
      </c>
      <c r="K951" s="1">
        <v>45030.927083333336</v>
      </c>
      <c r="L951" t="s">
        <v>41</v>
      </c>
      <c r="N951" s="2">
        <v>45013</v>
      </c>
      <c r="O951" s="2">
        <v>45013</v>
      </c>
      <c r="P951">
        <v>1</v>
      </c>
      <c r="Q951">
        <v>1</v>
      </c>
      <c r="R951">
        <v>1</v>
      </c>
      <c r="S951">
        <v>1</v>
      </c>
      <c r="T951">
        <v>100</v>
      </c>
      <c r="U951" s="1">
        <v>45013.482638888891</v>
      </c>
      <c r="V951" s="1">
        <v>45030.927083333336</v>
      </c>
      <c r="W951" t="s">
        <v>100</v>
      </c>
      <c r="Z951" s="13">
        <f t="shared" si="116"/>
        <v>17.444444444445253</v>
      </c>
      <c r="AB951" t="s">
        <v>75</v>
      </c>
      <c r="AC951">
        <v>633520</v>
      </c>
      <c r="AD951" t="s">
        <v>371</v>
      </c>
      <c r="AI951" s="2">
        <v>45013</v>
      </c>
      <c r="AJ951" t="s">
        <v>77</v>
      </c>
      <c r="AK951" t="s">
        <v>46</v>
      </c>
      <c r="AN951" s="24">
        <f t="shared" si="120"/>
        <v>1</v>
      </c>
      <c r="AP951" t="s">
        <v>2441</v>
      </c>
      <c r="AQ951" s="21">
        <v>45225.48541666667</v>
      </c>
      <c r="AR951" s="20">
        <v>1</v>
      </c>
      <c r="AS951" s="21">
        <v>45013</v>
      </c>
      <c r="AT951" s="21">
        <f t="shared" si="117"/>
        <v>45013.333333333336</v>
      </c>
      <c r="AU951" s="21">
        <f t="shared" si="122"/>
        <v>45013.375</v>
      </c>
      <c r="AV951" s="21">
        <v>45030.927083333336</v>
      </c>
      <c r="AW951" s="1">
        <f t="shared" si="121"/>
        <v>45013.333333333336</v>
      </c>
      <c r="AX951">
        <v>27.35763888888323</v>
      </c>
      <c r="BA951">
        <f t="shared" si="118"/>
        <v>4.1666666666666664E-2</v>
      </c>
      <c r="BB951">
        <v>1</v>
      </c>
      <c r="BC951">
        <f t="shared" si="119"/>
        <v>10000</v>
      </c>
    </row>
    <row r="952" spans="1:55" x14ac:dyDescent="0.25">
      <c r="A952">
        <v>41867</v>
      </c>
      <c r="B952" t="s">
        <v>35</v>
      </c>
      <c r="C952" t="s">
        <v>36</v>
      </c>
      <c r="E952" t="str">
        <f t="shared" si="115"/>
        <v>RE-</v>
      </c>
      <c r="F952" t="s">
        <v>20</v>
      </c>
      <c r="G952" t="s">
        <v>51</v>
      </c>
      <c r="H952" t="s">
        <v>638</v>
      </c>
      <c r="I952" t="s">
        <v>39</v>
      </c>
      <c r="J952" t="s">
        <v>239</v>
      </c>
      <c r="K952" s="1">
        <v>45011.401388888888</v>
      </c>
      <c r="L952" t="s">
        <v>41</v>
      </c>
      <c r="N952" s="2">
        <v>45009</v>
      </c>
      <c r="O952" s="2">
        <v>45009</v>
      </c>
      <c r="P952">
        <v>1</v>
      </c>
      <c r="Q952">
        <v>1</v>
      </c>
      <c r="R952">
        <v>1</v>
      </c>
      <c r="S952">
        <v>1</v>
      </c>
      <c r="T952">
        <v>100</v>
      </c>
      <c r="U952" s="1">
        <v>44993.633333333331</v>
      </c>
      <c r="V952" s="1">
        <v>45011.401388888888</v>
      </c>
      <c r="W952" t="s">
        <v>100</v>
      </c>
      <c r="Z952" s="13">
        <f t="shared" si="116"/>
        <v>17.768055555556202</v>
      </c>
      <c r="AB952" t="s">
        <v>65</v>
      </c>
      <c r="AC952">
        <v>633399</v>
      </c>
      <c r="AD952" t="s">
        <v>609</v>
      </c>
      <c r="AI952" s="2">
        <v>44993</v>
      </c>
      <c r="AJ952" t="s">
        <v>81</v>
      </c>
      <c r="AK952" t="s">
        <v>46</v>
      </c>
      <c r="AN952" s="24">
        <f t="shared" si="120"/>
        <v>1</v>
      </c>
      <c r="AP952" t="s">
        <v>2444</v>
      </c>
      <c r="AQ952" s="21">
        <v>45029.370138888888</v>
      </c>
      <c r="AR952" s="20">
        <v>1</v>
      </c>
      <c r="AS952" s="21">
        <v>45009</v>
      </c>
      <c r="AT952" s="21">
        <f t="shared" si="117"/>
        <v>45009.333333333336</v>
      </c>
      <c r="AU952" s="21">
        <f t="shared" si="122"/>
        <v>45009.375</v>
      </c>
      <c r="AV952" s="21">
        <v>45011.401388888888</v>
      </c>
      <c r="AW952" s="1">
        <f t="shared" si="121"/>
        <v>45009.333333333336</v>
      </c>
      <c r="AX952">
        <v>27.429861111115315</v>
      </c>
      <c r="BA952">
        <f t="shared" si="118"/>
        <v>4.1666666666666664E-2</v>
      </c>
      <c r="BB952">
        <v>1</v>
      </c>
      <c r="BC952">
        <f t="shared" si="119"/>
        <v>10000</v>
      </c>
    </row>
    <row r="953" spans="1:55" x14ac:dyDescent="0.25">
      <c r="A953">
        <v>45840</v>
      </c>
      <c r="B953" t="s">
        <v>35</v>
      </c>
      <c r="C953" t="s">
        <v>36</v>
      </c>
      <c r="E953" t="str">
        <f t="shared" si="115"/>
        <v>RE-</v>
      </c>
      <c r="F953" t="s">
        <v>20</v>
      </c>
      <c r="G953" t="s">
        <v>51</v>
      </c>
      <c r="H953" t="s">
        <v>1326</v>
      </c>
      <c r="I953" t="s">
        <v>39</v>
      </c>
      <c r="J953" t="s">
        <v>185</v>
      </c>
      <c r="K953" s="1">
        <v>45090.54791666667</v>
      </c>
      <c r="L953" t="s">
        <v>41</v>
      </c>
      <c r="N953" s="2">
        <v>45082</v>
      </c>
      <c r="O953" s="2">
        <v>45082</v>
      </c>
      <c r="P953">
        <v>1</v>
      </c>
      <c r="Q953">
        <v>1</v>
      </c>
      <c r="R953">
        <v>1</v>
      </c>
      <c r="S953">
        <v>1</v>
      </c>
      <c r="T953">
        <v>100</v>
      </c>
      <c r="U953" s="1">
        <v>45072.675694444442</v>
      </c>
      <c r="V953" s="1">
        <v>45090.54791666667</v>
      </c>
      <c r="W953" t="s">
        <v>100</v>
      </c>
      <c r="Z953" s="13">
        <f t="shared" si="116"/>
        <v>17.87222222222772</v>
      </c>
      <c r="AB953" t="s">
        <v>647</v>
      </c>
      <c r="AC953">
        <v>633541</v>
      </c>
      <c r="AD953" t="s">
        <v>105</v>
      </c>
      <c r="AI953" s="2">
        <v>45072</v>
      </c>
      <c r="AJ953" t="s">
        <v>81</v>
      </c>
      <c r="AK953" t="s">
        <v>46</v>
      </c>
      <c r="AN953" s="24">
        <f t="shared" si="120"/>
        <v>1</v>
      </c>
      <c r="AP953" t="s">
        <v>2444</v>
      </c>
      <c r="AQ953" s="21">
        <v>45078.55972222222</v>
      </c>
      <c r="AR953" s="20">
        <v>1</v>
      </c>
      <c r="AS953" s="21">
        <v>45082</v>
      </c>
      <c r="AT953" s="21">
        <f t="shared" si="117"/>
        <v>45082.333333333336</v>
      </c>
      <c r="AU953" s="21">
        <f t="shared" si="122"/>
        <v>45082.375</v>
      </c>
      <c r="AV953" s="21">
        <v>45090.54791666667</v>
      </c>
      <c r="AW953" s="1">
        <f t="shared" si="121"/>
        <v>45082.333333333336</v>
      </c>
      <c r="AX953">
        <v>27.542361111110949</v>
      </c>
      <c r="BA953">
        <f t="shared" si="118"/>
        <v>4.1666666666666664E-2</v>
      </c>
      <c r="BB953">
        <v>1</v>
      </c>
      <c r="BC953">
        <f t="shared" si="119"/>
        <v>10000</v>
      </c>
    </row>
    <row r="954" spans="1:55" x14ac:dyDescent="0.25">
      <c r="A954">
        <v>50569</v>
      </c>
      <c r="B954" t="s">
        <v>35</v>
      </c>
      <c r="C954" t="s">
        <v>36</v>
      </c>
      <c r="E954" t="str">
        <f t="shared" si="115"/>
        <v>EI-</v>
      </c>
      <c r="F954" t="s">
        <v>20</v>
      </c>
      <c r="G954" t="s">
        <v>115</v>
      </c>
      <c r="H954" t="s">
        <v>1980</v>
      </c>
      <c r="I954" t="s">
        <v>39</v>
      </c>
      <c r="J954" t="s">
        <v>50</v>
      </c>
      <c r="K954" s="1">
        <v>45182.724305555559</v>
      </c>
      <c r="L954" t="s">
        <v>41</v>
      </c>
      <c r="N954" s="2">
        <v>45164</v>
      </c>
      <c r="O954" s="2">
        <v>45164</v>
      </c>
      <c r="P954">
        <v>1</v>
      </c>
      <c r="Q954">
        <v>1</v>
      </c>
      <c r="R954">
        <v>1</v>
      </c>
      <c r="S954">
        <v>1</v>
      </c>
      <c r="T954">
        <v>100</v>
      </c>
      <c r="U954" s="1">
        <v>45164.731944444444</v>
      </c>
      <c r="V954" s="1">
        <v>45182.724305555559</v>
      </c>
      <c r="W954" t="s">
        <v>50</v>
      </c>
      <c r="Z954" s="13">
        <f t="shared" si="116"/>
        <v>17.992361111115315</v>
      </c>
      <c r="AB954" t="s">
        <v>1981</v>
      </c>
      <c r="AC954" t="s">
        <v>54</v>
      </c>
      <c r="AD954" t="s">
        <v>962</v>
      </c>
      <c r="AF954" t="s">
        <v>68</v>
      </c>
      <c r="AI954" s="2">
        <v>45164</v>
      </c>
      <c r="AJ954" t="s">
        <v>69</v>
      </c>
      <c r="AK954" t="s">
        <v>46</v>
      </c>
      <c r="AN954" s="24">
        <f t="shared" si="120"/>
        <v>1</v>
      </c>
      <c r="AP954" t="s">
        <v>2444</v>
      </c>
      <c r="AQ954" s="21">
        <v>45000.413888888892</v>
      </c>
      <c r="AR954" s="20">
        <v>1</v>
      </c>
      <c r="AS954" s="21">
        <v>45164</v>
      </c>
      <c r="AT954" s="21">
        <f t="shared" si="117"/>
        <v>45164.333333333336</v>
      </c>
      <c r="AU954" s="21">
        <f t="shared" si="122"/>
        <v>45164.375</v>
      </c>
      <c r="AV954" s="21">
        <v>45182.724305555559</v>
      </c>
      <c r="AW954" s="1">
        <f t="shared" si="121"/>
        <v>45164.333333333336</v>
      </c>
      <c r="AX954">
        <v>27.56527777777228</v>
      </c>
      <c r="BA954">
        <f t="shared" si="118"/>
        <v>4.1666666666666664E-2</v>
      </c>
      <c r="BB954">
        <v>1</v>
      </c>
      <c r="BC954">
        <f t="shared" si="119"/>
        <v>10000</v>
      </c>
    </row>
    <row r="955" spans="1:55" hidden="1" x14ac:dyDescent="0.25">
      <c r="A955">
        <v>56441</v>
      </c>
      <c r="B955" t="s">
        <v>35</v>
      </c>
      <c r="C955" t="s">
        <v>36</v>
      </c>
      <c r="E955" t="str">
        <f t="shared" si="115"/>
        <v>EI-</v>
      </c>
      <c r="F955" t="s">
        <v>20</v>
      </c>
      <c r="G955" t="s">
        <v>37</v>
      </c>
      <c r="H955" t="s">
        <v>2405</v>
      </c>
      <c r="I955" t="s">
        <v>39</v>
      </c>
      <c r="J955" t="s">
        <v>68</v>
      </c>
      <c r="K955" s="1">
        <v>45306.486111111109</v>
      </c>
      <c r="L955" t="s">
        <v>41</v>
      </c>
      <c r="N955" s="2">
        <v>45293</v>
      </c>
      <c r="O955" s="2">
        <v>45293</v>
      </c>
      <c r="P955">
        <v>1</v>
      </c>
      <c r="Q955">
        <v>1</v>
      </c>
      <c r="R955">
        <v>1</v>
      </c>
      <c r="S955">
        <v>1</v>
      </c>
      <c r="T955">
        <v>100</v>
      </c>
      <c r="U955" s="1">
        <v>45288.415972222225</v>
      </c>
      <c r="V955" s="1">
        <v>45306.486111111109</v>
      </c>
      <c r="W955" t="s">
        <v>68</v>
      </c>
      <c r="Z955" s="13">
        <f t="shared" si="116"/>
        <v>18.070138888884685</v>
      </c>
      <c r="AB955" t="s">
        <v>1634</v>
      </c>
      <c r="AC955">
        <v>633173</v>
      </c>
      <c r="AD955" t="s">
        <v>2406</v>
      </c>
      <c r="AF955" t="s">
        <v>68</v>
      </c>
      <c r="AI955" s="2">
        <v>45288</v>
      </c>
      <c r="AJ955" t="s">
        <v>110</v>
      </c>
      <c r="AK955" t="s">
        <v>46</v>
      </c>
      <c r="AN955" s="24">
        <f t="shared" si="120"/>
        <v>1</v>
      </c>
      <c r="AP955" t="s">
        <v>2444</v>
      </c>
      <c r="AQ955" s="21">
        <v>45236.393750000003</v>
      </c>
      <c r="AR955" s="20">
        <v>1</v>
      </c>
      <c r="AS955" s="21">
        <v>45293</v>
      </c>
      <c r="AT955" s="21">
        <f t="shared" si="117"/>
        <v>45293.333333333336</v>
      </c>
      <c r="AU955" s="21">
        <f t="shared" si="122"/>
        <v>45293.375</v>
      </c>
      <c r="AV955" s="21">
        <v>45306.486111111109</v>
      </c>
      <c r="AW955" s="1">
        <f t="shared" si="121"/>
        <v>45293.333333333336</v>
      </c>
      <c r="AX955">
        <v>27.565972222218988</v>
      </c>
      <c r="BA955">
        <f t="shared" si="118"/>
        <v>4.1666666666666664E-2</v>
      </c>
      <c r="BB955">
        <v>1</v>
      </c>
      <c r="BC955">
        <f t="shared" si="119"/>
        <v>10000</v>
      </c>
    </row>
    <row r="956" spans="1:55" x14ac:dyDescent="0.25">
      <c r="A956">
        <v>49399</v>
      </c>
      <c r="B956" t="s">
        <v>35</v>
      </c>
      <c r="C956" t="s">
        <v>36</v>
      </c>
      <c r="E956" t="str">
        <f t="shared" si="115"/>
        <v>EI-</v>
      </c>
      <c r="F956" t="s">
        <v>20</v>
      </c>
      <c r="G956" t="s">
        <v>37</v>
      </c>
      <c r="H956" t="s">
        <v>1549</v>
      </c>
      <c r="I956" t="s">
        <v>39</v>
      </c>
      <c r="J956" t="s">
        <v>842</v>
      </c>
      <c r="K956" s="1">
        <v>45161.697222222225</v>
      </c>
      <c r="L956" t="s">
        <v>41</v>
      </c>
      <c r="N956" s="2">
        <v>45145</v>
      </c>
      <c r="O956" s="2">
        <v>45145</v>
      </c>
      <c r="P956">
        <v>1</v>
      </c>
      <c r="Q956">
        <v>1</v>
      </c>
      <c r="R956">
        <v>1</v>
      </c>
      <c r="S956">
        <v>1</v>
      </c>
      <c r="T956">
        <v>0</v>
      </c>
      <c r="U956" s="1">
        <v>45143.570138888892</v>
      </c>
      <c r="V956" s="1">
        <v>45161.697222222225</v>
      </c>
      <c r="W956" t="s">
        <v>842</v>
      </c>
      <c r="Z956" s="13">
        <f t="shared" si="116"/>
        <v>18.127083333332848</v>
      </c>
      <c r="AB956" t="s">
        <v>338</v>
      </c>
      <c r="AC956">
        <v>633799</v>
      </c>
      <c r="AD956" t="s">
        <v>119</v>
      </c>
      <c r="AF956" t="s">
        <v>842</v>
      </c>
      <c r="AI956" s="2">
        <v>45143</v>
      </c>
      <c r="AJ956" t="s">
        <v>119</v>
      </c>
      <c r="AK956" t="s">
        <v>46</v>
      </c>
      <c r="AN956" s="24">
        <f t="shared" si="120"/>
        <v>1</v>
      </c>
      <c r="AP956" t="s">
        <v>2441</v>
      </c>
      <c r="AQ956" s="21">
        <v>45113.863194444442</v>
      </c>
      <c r="AR956" s="20">
        <v>1</v>
      </c>
      <c r="AS956" s="21">
        <v>45145</v>
      </c>
      <c r="AT956" s="21">
        <f t="shared" si="117"/>
        <v>45145.333333333336</v>
      </c>
      <c r="AU956" s="21">
        <f t="shared" si="122"/>
        <v>45145.375</v>
      </c>
      <c r="AV956" s="21">
        <v>45161.697222222225</v>
      </c>
      <c r="AW956" s="1">
        <f t="shared" si="121"/>
        <v>45145.333333333336</v>
      </c>
      <c r="AX956">
        <v>27.750694444446708</v>
      </c>
      <c r="BA956">
        <f t="shared" si="118"/>
        <v>4.1666666666666664E-2</v>
      </c>
      <c r="BB956">
        <v>1</v>
      </c>
      <c r="BC956">
        <f t="shared" si="119"/>
        <v>10000</v>
      </c>
    </row>
    <row r="957" spans="1:55" x14ac:dyDescent="0.25">
      <c r="A957">
        <v>42739</v>
      </c>
      <c r="B957" t="s">
        <v>35</v>
      </c>
      <c r="C957" t="s">
        <v>36</v>
      </c>
      <c r="E957" t="str">
        <f t="shared" si="115"/>
        <v>RE-</v>
      </c>
      <c r="F957" t="s">
        <v>20</v>
      </c>
      <c r="G957" t="s">
        <v>51</v>
      </c>
      <c r="H957" t="s">
        <v>276</v>
      </c>
      <c r="I957" t="s">
        <v>39</v>
      </c>
      <c r="J957" t="s">
        <v>100</v>
      </c>
      <c r="K957" s="1">
        <v>45030.948611111111</v>
      </c>
      <c r="L957" t="s">
        <v>41</v>
      </c>
      <c r="N957" s="2">
        <v>45012</v>
      </c>
      <c r="O957" s="2">
        <v>45012</v>
      </c>
      <c r="P957">
        <v>1</v>
      </c>
      <c r="Q957">
        <v>1</v>
      </c>
      <c r="R957">
        <v>1</v>
      </c>
      <c r="S957">
        <v>1</v>
      </c>
      <c r="T957">
        <v>100</v>
      </c>
      <c r="U957" s="1">
        <v>45012.706250000003</v>
      </c>
      <c r="V957" s="1">
        <v>45030.948611111111</v>
      </c>
      <c r="W957" t="s">
        <v>100</v>
      </c>
      <c r="Z957" s="13">
        <f t="shared" si="116"/>
        <v>18.242361111108039</v>
      </c>
      <c r="AB957" t="s">
        <v>65</v>
      </c>
      <c r="AC957" t="s">
        <v>66</v>
      </c>
      <c r="AD957" t="s">
        <v>277</v>
      </c>
      <c r="AF957" t="s">
        <v>179</v>
      </c>
      <c r="AI957" s="2">
        <v>45012</v>
      </c>
      <c r="AJ957" t="s">
        <v>69</v>
      </c>
      <c r="AK957" t="s">
        <v>46</v>
      </c>
      <c r="AN957" s="24">
        <f t="shared" si="120"/>
        <v>1</v>
      </c>
      <c r="AP957" t="s">
        <v>2444</v>
      </c>
      <c r="AQ957" s="21">
        <v>45062.811111111114</v>
      </c>
      <c r="AR957" s="20">
        <v>1</v>
      </c>
      <c r="AS957" s="21">
        <v>45012</v>
      </c>
      <c r="AT957" s="21">
        <f t="shared" si="117"/>
        <v>45012.333333333336</v>
      </c>
      <c r="AU957" s="21">
        <f t="shared" si="122"/>
        <v>45012.375</v>
      </c>
      <c r="AV957" s="21">
        <v>45030.948611111111</v>
      </c>
      <c r="AW957" s="1">
        <f t="shared" si="121"/>
        <v>45012.333333333336</v>
      </c>
      <c r="AX957">
        <v>27.816666666665697</v>
      </c>
      <c r="BA957">
        <f t="shared" si="118"/>
        <v>4.1666666666666664E-2</v>
      </c>
      <c r="BB957">
        <v>1</v>
      </c>
      <c r="BC957">
        <f t="shared" si="119"/>
        <v>10000</v>
      </c>
    </row>
    <row r="958" spans="1:55" x14ac:dyDescent="0.25">
      <c r="A958">
        <v>42709</v>
      </c>
      <c r="B958" t="s">
        <v>35</v>
      </c>
      <c r="C958" t="s">
        <v>36</v>
      </c>
      <c r="E958" t="str">
        <f t="shared" si="115"/>
        <v>RE-</v>
      </c>
      <c r="F958" t="s">
        <v>20</v>
      </c>
      <c r="G958" t="s">
        <v>37</v>
      </c>
      <c r="H958" t="s">
        <v>187</v>
      </c>
      <c r="I958" t="s">
        <v>39</v>
      </c>
      <c r="J958" t="s">
        <v>179</v>
      </c>
      <c r="K958" s="1">
        <v>45030.908333333333</v>
      </c>
      <c r="L958" t="s">
        <v>41</v>
      </c>
      <c r="N958" s="2">
        <v>45012</v>
      </c>
      <c r="O958" s="2">
        <v>45012</v>
      </c>
      <c r="P958">
        <v>1</v>
      </c>
      <c r="Q958">
        <v>1</v>
      </c>
      <c r="R958">
        <v>1</v>
      </c>
      <c r="S958">
        <v>1</v>
      </c>
      <c r="T958">
        <v>100</v>
      </c>
      <c r="U958" s="1">
        <v>45012.636805555558</v>
      </c>
      <c r="V958" s="1">
        <v>45030.908333333333</v>
      </c>
      <c r="W958" t="s">
        <v>100</v>
      </c>
      <c r="Z958" s="13">
        <f t="shared" si="116"/>
        <v>18.271527777775191</v>
      </c>
      <c r="AB958" t="s">
        <v>188</v>
      </c>
      <c r="AC958">
        <v>633456</v>
      </c>
      <c r="AD958" t="s">
        <v>189</v>
      </c>
      <c r="AI958" s="2">
        <v>45012</v>
      </c>
      <c r="AJ958" t="s">
        <v>110</v>
      </c>
      <c r="AK958" t="s">
        <v>46</v>
      </c>
      <c r="AN958" s="24">
        <f t="shared" si="120"/>
        <v>1</v>
      </c>
      <c r="AP958" t="s">
        <v>2444</v>
      </c>
      <c r="AQ958" s="21">
        <v>45118.638194444444</v>
      </c>
      <c r="AR958" s="20">
        <v>1</v>
      </c>
      <c r="AS958" s="21">
        <v>45012</v>
      </c>
      <c r="AT958" s="21">
        <f t="shared" si="117"/>
        <v>45012.333333333336</v>
      </c>
      <c r="AU958" s="21">
        <f t="shared" si="122"/>
        <v>45012.375</v>
      </c>
      <c r="AV958" s="21">
        <v>45030.908333333333</v>
      </c>
      <c r="AW958" s="1">
        <f t="shared" si="121"/>
        <v>45012.333333333336</v>
      </c>
      <c r="AX958">
        <v>27.831944444442343</v>
      </c>
      <c r="BA958">
        <f t="shared" si="118"/>
        <v>4.1666666666666664E-2</v>
      </c>
      <c r="BB958">
        <v>1</v>
      </c>
      <c r="BC958">
        <f t="shared" si="119"/>
        <v>10000</v>
      </c>
    </row>
    <row r="959" spans="1:55" x14ac:dyDescent="0.25">
      <c r="A959">
        <v>42695</v>
      </c>
      <c r="B959" t="s">
        <v>35</v>
      </c>
      <c r="C959" t="s">
        <v>36</v>
      </c>
      <c r="E959" t="str">
        <f t="shared" si="115"/>
        <v>RE-</v>
      </c>
      <c r="F959" t="s">
        <v>20</v>
      </c>
      <c r="G959" t="s">
        <v>37</v>
      </c>
      <c r="H959" t="s">
        <v>190</v>
      </c>
      <c r="I959" t="s">
        <v>39</v>
      </c>
      <c r="J959" t="s">
        <v>179</v>
      </c>
      <c r="K959" s="1">
        <v>45030.930555555555</v>
      </c>
      <c r="L959" t="s">
        <v>41</v>
      </c>
      <c r="N959" s="2">
        <v>45022</v>
      </c>
      <c r="O959" s="2">
        <v>45022</v>
      </c>
      <c r="P959">
        <v>1</v>
      </c>
      <c r="Q959">
        <v>1</v>
      </c>
      <c r="R959">
        <v>1</v>
      </c>
      <c r="S959">
        <v>1</v>
      </c>
      <c r="T959">
        <v>100</v>
      </c>
      <c r="U959" s="1">
        <v>45012.504861111112</v>
      </c>
      <c r="V959" s="1">
        <v>45030.930555555555</v>
      </c>
      <c r="W959" t="s">
        <v>100</v>
      </c>
      <c r="Z959" s="13">
        <f t="shared" si="116"/>
        <v>18.425694444442343</v>
      </c>
      <c r="AB959" t="s">
        <v>157</v>
      </c>
      <c r="AC959">
        <v>633744</v>
      </c>
      <c r="AD959" t="s">
        <v>191</v>
      </c>
      <c r="AF959" t="s">
        <v>185</v>
      </c>
      <c r="AI959" s="2">
        <v>45012</v>
      </c>
      <c r="AJ959" t="s">
        <v>123</v>
      </c>
      <c r="AK959" t="s">
        <v>46</v>
      </c>
      <c r="AN959" s="24">
        <f t="shared" si="120"/>
        <v>1</v>
      </c>
      <c r="AP959" t="s">
        <v>2444</v>
      </c>
      <c r="AQ959" s="21">
        <v>44929.65</v>
      </c>
      <c r="AR959" s="20">
        <v>1</v>
      </c>
      <c r="AS959" s="21">
        <v>45022</v>
      </c>
      <c r="AT959" s="21">
        <f t="shared" si="117"/>
        <v>45022.333333333336</v>
      </c>
      <c r="AU959" s="21">
        <f t="shared" si="122"/>
        <v>45022.375</v>
      </c>
      <c r="AV959" s="21">
        <v>45030.930555555555</v>
      </c>
      <c r="AW959" s="1">
        <f t="shared" si="121"/>
        <v>45022.333333333336</v>
      </c>
      <c r="AX959">
        <v>27.836805555554747</v>
      </c>
      <c r="BA959">
        <f t="shared" si="118"/>
        <v>4.1666666666666664E-2</v>
      </c>
      <c r="BB959">
        <v>1</v>
      </c>
      <c r="BC959">
        <f t="shared" si="119"/>
        <v>10000</v>
      </c>
    </row>
    <row r="960" spans="1:55" x14ac:dyDescent="0.25">
      <c r="A960">
        <v>42900</v>
      </c>
      <c r="B960" t="s">
        <v>35</v>
      </c>
      <c r="C960" t="s">
        <v>36</v>
      </c>
      <c r="E960" t="str">
        <f t="shared" si="115"/>
        <v>EI-</v>
      </c>
      <c r="F960" t="s">
        <v>20</v>
      </c>
      <c r="G960" t="s">
        <v>37</v>
      </c>
      <c r="H960" t="s">
        <v>901</v>
      </c>
      <c r="I960" t="s">
        <v>39</v>
      </c>
      <c r="J960" t="s">
        <v>50</v>
      </c>
      <c r="K960" s="1">
        <v>45033.354166666664</v>
      </c>
      <c r="L960" t="s">
        <v>41</v>
      </c>
      <c r="N960" s="2">
        <v>45014</v>
      </c>
      <c r="O960" s="2">
        <v>45014</v>
      </c>
      <c r="P960">
        <v>1</v>
      </c>
      <c r="Q960">
        <v>1</v>
      </c>
      <c r="R960">
        <v>1</v>
      </c>
      <c r="S960">
        <v>1</v>
      </c>
      <c r="T960">
        <v>100</v>
      </c>
      <c r="U960" s="1">
        <v>45014.661111111112</v>
      </c>
      <c r="V960" s="1">
        <v>45033.354166666664</v>
      </c>
      <c r="W960" t="s">
        <v>50</v>
      </c>
      <c r="Z960" s="13">
        <f t="shared" si="116"/>
        <v>18.693055555551837</v>
      </c>
      <c r="AB960" t="s">
        <v>265</v>
      </c>
      <c r="AC960">
        <v>633459</v>
      </c>
      <c r="AD960" t="s">
        <v>43</v>
      </c>
      <c r="AF960" t="s">
        <v>50</v>
      </c>
      <c r="AI960" s="2">
        <v>45014</v>
      </c>
      <c r="AJ960" t="s">
        <v>43</v>
      </c>
      <c r="AK960" t="s">
        <v>46</v>
      </c>
      <c r="AN960" s="24">
        <f t="shared" si="120"/>
        <v>1</v>
      </c>
      <c r="AP960" t="s">
        <v>2444</v>
      </c>
      <c r="AQ960" s="21">
        <v>45117.614583333336</v>
      </c>
      <c r="AR960" s="20">
        <v>1</v>
      </c>
      <c r="AS960" s="21">
        <v>45014</v>
      </c>
      <c r="AT960" s="21">
        <f t="shared" si="117"/>
        <v>45014.333333333336</v>
      </c>
      <c r="AU960" s="21">
        <f t="shared" si="122"/>
        <v>45014.375</v>
      </c>
      <c r="AV960" s="21">
        <v>45033.354166666664</v>
      </c>
      <c r="AW960" s="1">
        <f t="shared" si="121"/>
        <v>45014.333333333336</v>
      </c>
      <c r="AX960">
        <v>27.875694444439432</v>
      </c>
      <c r="BA960">
        <f t="shared" si="118"/>
        <v>4.1666666666666664E-2</v>
      </c>
      <c r="BB960">
        <v>1</v>
      </c>
      <c r="BC960">
        <f t="shared" si="119"/>
        <v>10000</v>
      </c>
    </row>
    <row r="961" spans="1:55" x14ac:dyDescent="0.25">
      <c r="A961">
        <v>41818</v>
      </c>
      <c r="B961" t="s">
        <v>35</v>
      </c>
      <c r="C961" t="s">
        <v>36</v>
      </c>
      <c r="E961" t="str">
        <f t="shared" si="115"/>
        <v>RE-</v>
      </c>
      <c r="F961" t="s">
        <v>20</v>
      </c>
      <c r="G961" t="s">
        <v>51</v>
      </c>
      <c r="H961" t="s">
        <v>639</v>
      </c>
      <c r="I961" t="s">
        <v>39</v>
      </c>
      <c r="J961" t="s">
        <v>239</v>
      </c>
      <c r="K961" s="1">
        <v>45011.404166666667</v>
      </c>
      <c r="L961" t="s">
        <v>41</v>
      </c>
      <c r="N961" s="2">
        <v>44993</v>
      </c>
      <c r="O961" s="2">
        <v>44993</v>
      </c>
      <c r="P961">
        <v>1</v>
      </c>
      <c r="Q961">
        <v>1</v>
      </c>
      <c r="R961">
        <v>1</v>
      </c>
      <c r="S961">
        <v>1</v>
      </c>
      <c r="T961">
        <v>100</v>
      </c>
      <c r="U961" s="1">
        <v>44992.706944444442</v>
      </c>
      <c r="V961" s="1">
        <v>45011.404166666667</v>
      </c>
      <c r="W961" t="s">
        <v>100</v>
      </c>
      <c r="Z961" s="13">
        <f t="shared" si="116"/>
        <v>18.697222222224809</v>
      </c>
      <c r="AB961" t="s">
        <v>640</v>
      </c>
      <c r="AC961" t="s">
        <v>54</v>
      </c>
      <c r="AD961" t="s">
        <v>641</v>
      </c>
      <c r="AI961" s="2">
        <v>44992</v>
      </c>
      <c r="AJ961" t="s">
        <v>230</v>
      </c>
      <c r="AK961" t="s">
        <v>46</v>
      </c>
      <c r="AN961" s="24">
        <f t="shared" si="120"/>
        <v>1</v>
      </c>
      <c r="AP961" t="s">
        <v>2444</v>
      </c>
      <c r="AQ961" s="21">
        <v>45117.665972222225</v>
      </c>
      <c r="AR961" s="20">
        <v>1</v>
      </c>
      <c r="AS961" s="21">
        <v>44993</v>
      </c>
      <c r="AT961" s="21">
        <f t="shared" si="117"/>
        <v>44993.333333333336</v>
      </c>
      <c r="AU961" s="21">
        <f t="shared" si="122"/>
        <v>44993.375</v>
      </c>
      <c r="AV961" s="21">
        <v>45011.404166666667</v>
      </c>
      <c r="AW961" s="1">
        <f t="shared" si="121"/>
        <v>44993.333333333336</v>
      </c>
      <c r="AX961">
        <v>27.930555555554747</v>
      </c>
      <c r="BA961">
        <f t="shared" si="118"/>
        <v>4.1666666666666664E-2</v>
      </c>
      <c r="BB961">
        <v>1</v>
      </c>
      <c r="BC961">
        <f t="shared" si="119"/>
        <v>10000</v>
      </c>
    </row>
    <row r="962" spans="1:55" x14ac:dyDescent="0.25">
      <c r="A962">
        <v>45788</v>
      </c>
      <c r="B962" t="s">
        <v>35</v>
      </c>
      <c r="C962" t="s">
        <v>36</v>
      </c>
      <c r="E962" t="str">
        <f t="shared" ref="E962:E1025" si="123">MID(H962,3,3)</f>
        <v>RE-</v>
      </c>
      <c r="F962" t="s">
        <v>20</v>
      </c>
      <c r="G962" t="s">
        <v>51</v>
      </c>
      <c r="H962" t="s">
        <v>1321</v>
      </c>
      <c r="I962" t="s">
        <v>39</v>
      </c>
      <c r="J962" t="s">
        <v>185</v>
      </c>
      <c r="K962" s="1">
        <v>45090.627083333333</v>
      </c>
      <c r="L962" t="s">
        <v>41</v>
      </c>
      <c r="N962" s="2">
        <v>45071</v>
      </c>
      <c r="O962" s="2">
        <v>45071</v>
      </c>
      <c r="P962">
        <v>1</v>
      </c>
      <c r="Q962">
        <v>1</v>
      </c>
      <c r="R962">
        <v>1</v>
      </c>
      <c r="S962">
        <v>1</v>
      </c>
      <c r="T962">
        <v>100</v>
      </c>
      <c r="U962" s="1">
        <v>45071.862500000003</v>
      </c>
      <c r="V962" s="1">
        <v>45090.627083333333</v>
      </c>
      <c r="W962" t="s">
        <v>100</v>
      </c>
      <c r="Z962" s="13">
        <f t="shared" ref="Z962:Z1025" si="124">IF(V962&gt;0,(V962-U962),0)</f>
        <v>18.764583333329938</v>
      </c>
      <c r="AB962" t="s">
        <v>160</v>
      </c>
      <c r="AC962">
        <v>633685</v>
      </c>
      <c r="AD962" t="s">
        <v>161</v>
      </c>
      <c r="AI962" s="2">
        <v>45071</v>
      </c>
      <c r="AJ962" t="s">
        <v>161</v>
      </c>
      <c r="AK962" t="s">
        <v>46</v>
      </c>
      <c r="AN962" s="24">
        <f t="shared" si="120"/>
        <v>1</v>
      </c>
      <c r="AP962" t="s">
        <v>2444</v>
      </c>
      <c r="AQ962" s="21">
        <v>45117.662499999999</v>
      </c>
      <c r="AR962" s="20">
        <v>1</v>
      </c>
      <c r="AS962" s="21">
        <v>45071</v>
      </c>
      <c r="AT962" s="21">
        <f t="shared" ref="AT962:AT1025" si="125">IF(AS962&gt;0,SUM(AS962+8/24)," ")</f>
        <v>45071.333333333336</v>
      </c>
      <c r="AU962" s="21">
        <f t="shared" si="122"/>
        <v>45071.375</v>
      </c>
      <c r="AV962" s="21">
        <v>45090.627083333333</v>
      </c>
      <c r="AW962" s="1">
        <f t="shared" si="121"/>
        <v>45071.333333333336</v>
      </c>
      <c r="AX962">
        <v>27.959027777782467</v>
      </c>
      <c r="BA962">
        <f t="shared" ref="BA962:BA1025" si="126">TEXT(BC962,"00"":""00"":""00")*1</f>
        <v>4.1666666666666664E-2</v>
      </c>
      <c r="BB962">
        <v>1</v>
      </c>
      <c r="BC962">
        <f t="shared" ref="BC962:BC1025" si="127">BB962*10000</f>
        <v>10000</v>
      </c>
    </row>
    <row r="963" spans="1:55" x14ac:dyDescent="0.25">
      <c r="A963">
        <v>45776</v>
      </c>
      <c r="B963" t="s">
        <v>35</v>
      </c>
      <c r="C963" t="s">
        <v>36</v>
      </c>
      <c r="E963" t="str">
        <f t="shared" si="123"/>
        <v>RE-</v>
      </c>
      <c r="F963" t="s">
        <v>20</v>
      </c>
      <c r="G963" t="s">
        <v>51</v>
      </c>
      <c r="H963" t="s">
        <v>1317</v>
      </c>
      <c r="I963" t="s">
        <v>39</v>
      </c>
      <c r="J963" t="s">
        <v>100</v>
      </c>
      <c r="K963" s="1">
        <v>45090.631249999999</v>
      </c>
      <c r="L963" t="s">
        <v>41</v>
      </c>
      <c r="N963" s="2">
        <v>45090</v>
      </c>
      <c r="O963" s="2">
        <v>45090</v>
      </c>
      <c r="P963">
        <v>1</v>
      </c>
      <c r="Q963">
        <v>1</v>
      </c>
      <c r="R963">
        <v>1</v>
      </c>
      <c r="S963">
        <v>1</v>
      </c>
      <c r="T963">
        <v>100</v>
      </c>
      <c r="U963" s="1">
        <v>45071.829861111109</v>
      </c>
      <c r="V963" s="1">
        <v>45090.631249999999</v>
      </c>
      <c r="W963" t="s">
        <v>100</v>
      </c>
      <c r="Z963" s="13">
        <f t="shared" si="124"/>
        <v>18.801388888889051</v>
      </c>
      <c r="AB963" t="s">
        <v>967</v>
      </c>
      <c r="AC963">
        <v>633493</v>
      </c>
      <c r="AD963" t="s">
        <v>198</v>
      </c>
      <c r="AI963" s="2">
        <v>45071</v>
      </c>
      <c r="AJ963" t="s">
        <v>198</v>
      </c>
      <c r="AK963" t="s">
        <v>46</v>
      </c>
      <c r="AN963" s="24">
        <f t="shared" ref="AN963:AN1026" si="128">IF((AV963-AU963)&lt;0," ", 1)</f>
        <v>1</v>
      </c>
      <c r="AP963" t="s">
        <v>2444</v>
      </c>
      <c r="AQ963" s="21">
        <v>45131.371527777781</v>
      </c>
      <c r="AR963" s="20">
        <v>1</v>
      </c>
      <c r="AS963" s="21">
        <v>45090</v>
      </c>
      <c r="AT963" s="21">
        <f t="shared" si="125"/>
        <v>45090.333333333336</v>
      </c>
      <c r="AU963" s="21">
        <f t="shared" si="122"/>
        <v>45090.375</v>
      </c>
      <c r="AV963" s="21">
        <v>45090.631249999999</v>
      </c>
      <c r="AW963" s="1">
        <f t="shared" si="121"/>
        <v>45090.333333333336</v>
      </c>
      <c r="AX963">
        <v>27.987499999995634</v>
      </c>
      <c r="BA963">
        <f t="shared" si="126"/>
        <v>4.1666666666666664E-2</v>
      </c>
      <c r="BB963">
        <v>1</v>
      </c>
      <c r="BC963">
        <f t="shared" si="127"/>
        <v>10000</v>
      </c>
    </row>
    <row r="964" spans="1:55" x14ac:dyDescent="0.25">
      <c r="A964">
        <v>45768</v>
      </c>
      <c r="B964" t="s">
        <v>35</v>
      </c>
      <c r="C964" t="s">
        <v>36</v>
      </c>
      <c r="E964" t="str">
        <f t="shared" si="123"/>
        <v>RE-</v>
      </c>
      <c r="F964" t="s">
        <v>20</v>
      </c>
      <c r="G964" t="s">
        <v>51</v>
      </c>
      <c r="H964" t="s">
        <v>1312</v>
      </c>
      <c r="I964" t="s">
        <v>39</v>
      </c>
      <c r="J964" t="s">
        <v>297</v>
      </c>
      <c r="K964" s="1">
        <v>45090.625</v>
      </c>
      <c r="L964" t="s">
        <v>41</v>
      </c>
      <c r="N964" s="2">
        <v>45071</v>
      </c>
      <c r="O964" s="2">
        <v>45071</v>
      </c>
      <c r="P964">
        <v>1</v>
      </c>
      <c r="Q964">
        <v>1</v>
      </c>
      <c r="R964">
        <v>1</v>
      </c>
      <c r="S964">
        <v>1</v>
      </c>
      <c r="T964">
        <v>100</v>
      </c>
      <c r="U964" s="1">
        <v>45071.804861111108</v>
      </c>
      <c r="V964" s="1">
        <v>45090.625</v>
      </c>
      <c r="W964" t="s">
        <v>100</v>
      </c>
      <c r="Z964" s="13">
        <f t="shared" si="124"/>
        <v>18.820138888891961</v>
      </c>
      <c r="AB964" t="s">
        <v>65</v>
      </c>
      <c r="AC964">
        <v>633399</v>
      </c>
      <c r="AD964" t="s">
        <v>609</v>
      </c>
      <c r="AF964" t="s">
        <v>185</v>
      </c>
      <c r="AI964" s="2">
        <v>45071</v>
      </c>
      <c r="AJ964" t="s">
        <v>69</v>
      </c>
      <c r="AK964" t="s">
        <v>46</v>
      </c>
      <c r="AN964" s="24">
        <f t="shared" si="128"/>
        <v>1</v>
      </c>
      <c r="AP964" t="s">
        <v>2444</v>
      </c>
      <c r="AQ964" s="21">
        <v>45160.618055555555</v>
      </c>
      <c r="AR964" s="20">
        <v>1</v>
      </c>
      <c r="AS964" s="21">
        <v>45071</v>
      </c>
      <c r="AT964" s="21">
        <f t="shared" si="125"/>
        <v>45071.333333333336</v>
      </c>
      <c r="AU964" s="21">
        <f t="shared" si="122"/>
        <v>45071.375</v>
      </c>
      <c r="AV964" s="21">
        <v>45090.625</v>
      </c>
      <c r="AW964" s="1">
        <f t="shared" si="121"/>
        <v>45071.333333333336</v>
      </c>
      <c r="AX964">
        <v>27.98750000000291</v>
      </c>
      <c r="BA964">
        <f t="shared" si="126"/>
        <v>4.1666666666666664E-2</v>
      </c>
      <c r="BB964">
        <v>1</v>
      </c>
      <c r="BC964">
        <f t="shared" si="127"/>
        <v>10000</v>
      </c>
    </row>
    <row r="965" spans="1:55" x14ac:dyDescent="0.25">
      <c r="A965">
        <v>45762</v>
      </c>
      <c r="B965" t="s">
        <v>35</v>
      </c>
      <c r="C965" t="s">
        <v>36</v>
      </c>
      <c r="E965" t="str">
        <f t="shared" si="123"/>
        <v>RE-</v>
      </c>
      <c r="F965" t="s">
        <v>20</v>
      </c>
      <c r="G965" t="s">
        <v>51</v>
      </c>
      <c r="H965" t="s">
        <v>1309</v>
      </c>
      <c r="I965" t="s">
        <v>39</v>
      </c>
      <c r="J965" t="s">
        <v>239</v>
      </c>
      <c r="K965" s="1">
        <v>45090.609027777777</v>
      </c>
      <c r="L965" t="s">
        <v>41</v>
      </c>
      <c r="N965" s="2">
        <v>45086</v>
      </c>
      <c r="O965" s="2">
        <v>45086</v>
      </c>
      <c r="P965">
        <v>1</v>
      </c>
      <c r="Q965">
        <v>1</v>
      </c>
      <c r="R965">
        <v>1</v>
      </c>
      <c r="S965">
        <v>1</v>
      </c>
      <c r="T965">
        <v>100</v>
      </c>
      <c r="U965" s="1">
        <v>45071.788194444445</v>
      </c>
      <c r="V965" s="1">
        <v>45090.609027777777</v>
      </c>
      <c r="W965" t="s">
        <v>100</v>
      </c>
      <c r="Z965" s="13">
        <f t="shared" si="124"/>
        <v>18.820833333331393</v>
      </c>
      <c r="AB965" t="s">
        <v>65</v>
      </c>
      <c r="AC965" t="s">
        <v>66</v>
      </c>
      <c r="AD965" t="s">
        <v>609</v>
      </c>
      <c r="AI965" s="2">
        <v>45071</v>
      </c>
      <c r="AJ965" t="s">
        <v>69</v>
      </c>
      <c r="AK965" t="s">
        <v>46</v>
      </c>
      <c r="AN965" s="24">
        <f t="shared" si="128"/>
        <v>1</v>
      </c>
      <c r="AP965" t="s">
        <v>2444</v>
      </c>
      <c r="AQ965" s="21">
        <v>45275.525694444441</v>
      </c>
      <c r="AR965" s="20">
        <v>1</v>
      </c>
      <c r="AS965" s="21">
        <v>45086</v>
      </c>
      <c r="AT965" s="21">
        <f t="shared" si="125"/>
        <v>45086.333333333336</v>
      </c>
      <c r="AU965" s="21">
        <f t="shared" si="122"/>
        <v>45086.375</v>
      </c>
      <c r="AV965" s="21">
        <v>45090.609027777777</v>
      </c>
      <c r="AW965" s="1">
        <f t="shared" si="121"/>
        <v>45086.333333333336</v>
      </c>
      <c r="AX965">
        <v>27.995138888894871</v>
      </c>
      <c r="BA965">
        <f t="shared" si="126"/>
        <v>4.1666666666666664E-2</v>
      </c>
      <c r="BB965">
        <v>1</v>
      </c>
      <c r="BC965">
        <f t="shared" si="127"/>
        <v>10000</v>
      </c>
    </row>
    <row r="966" spans="1:55" x14ac:dyDescent="0.25">
      <c r="A966">
        <v>47118</v>
      </c>
      <c r="B966" t="s">
        <v>35</v>
      </c>
      <c r="C966" t="s">
        <v>36</v>
      </c>
      <c r="E966" t="str">
        <f t="shared" si="123"/>
        <v>RE-</v>
      </c>
      <c r="F966" t="s">
        <v>20</v>
      </c>
      <c r="G966" t="s">
        <v>51</v>
      </c>
      <c r="H966" t="s">
        <v>1591</v>
      </c>
      <c r="I966" t="s">
        <v>39</v>
      </c>
      <c r="J966" t="s">
        <v>334</v>
      </c>
      <c r="K966" s="1">
        <v>45119.622916666667</v>
      </c>
      <c r="L966" t="s">
        <v>41</v>
      </c>
      <c r="N966" s="2">
        <v>45100</v>
      </c>
      <c r="O966" s="2">
        <v>45100</v>
      </c>
      <c r="P966">
        <v>1</v>
      </c>
      <c r="Q966">
        <v>1</v>
      </c>
      <c r="R966">
        <v>1</v>
      </c>
      <c r="S966">
        <v>1</v>
      </c>
      <c r="T966">
        <v>100</v>
      </c>
      <c r="U966" s="1">
        <v>45100.781944444447</v>
      </c>
      <c r="V966" s="1">
        <v>45119.622916666667</v>
      </c>
      <c r="W966" t="s">
        <v>334</v>
      </c>
      <c r="Z966" s="13">
        <f t="shared" si="124"/>
        <v>18.840972222220444</v>
      </c>
      <c r="AB966" t="s">
        <v>289</v>
      </c>
      <c r="AC966" t="s">
        <v>54</v>
      </c>
      <c r="AD966" t="s">
        <v>548</v>
      </c>
      <c r="AI966" s="2">
        <v>45100</v>
      </c>
      <c r="AJ966" t="s">
        <v>81</v>
      </c>
      <c r="AK966" t="s">
        <v>46</v>
      </c>
      <c r="AN966" s="24">
        <f t="shared" si="128"/>
        <v>1</v>
      </c>
      <c r="AP966" t="s">
        <v>2443</v>
      </c>
      <c r="AQ966" s="21">
        <v>45030.503472222219</v>
      </c>
      <c r="AR966" s="20">
        <v>1</v>
      </c>
      <c r="AS966" s="21">
        <v>45100</v>
      </c>
      <c r="AT966" s="21">
        <f t="shared" si="125"/>
        <v>45100.333333333336</v>
      </c>
      <c r="AU966" s="21">
        <f t="shared" si="122"/>
        <v>45100.375</v>
      </c>
      <c r="AV966" s="21">
        <v>45119.622916666667</v>
      </c>
      <c r="AW966" s="1">
        <f t="shared" si="121"/>
        <v>45100.333333333336</v>
      </c>
      <c r="AX966">
        <v>28.135416666671517</v>
      </c>
      <c r="BA966">
        <f t="shared" si="126"/>
        <v>4.1666666666666664E-2</v>
      </c>
      <c r="BB966">
        <v>1</v>
      </c>
      <c r="BC966">
        <f t="shared" si="127"/>
        <v>10000</v>
      </c>
    </row>
    <row r="967" spans="1:55" x14ac:dyDescent="0.25">
      <c r="A967">
        <v>48387</v>
      </c>
      <c r="B967" t="s">
        <v>35</v>
      </c>
      <c r="C967" t="s">
        <v>36</v>
      </c>
      <c r="E967" t="str">
        <f t="shared" si="123"/>
        <v>RE-</v>
      </c>
      <c r="F967" t="s">
        <v>20</v>
      </c>
      <c r="G967" t="s">
        <v>51</v>
      </c>
      <c r="H967" t="s">
        <v>1758</v>
      </c>
      <c r="I967" t="s">
        <v>39</v>
      </c>
      <c r="J967" t="s">
        <v>185</v>
      </c>
      <c r="K967" s="1">
        <v>45145.559027777781</v>
      </c>
      <c r="L967" t="s">
        <v>41</v>
      </c>
      <c r="N967" s="2">
        <v>45126</v>
      </c>
      <c r="O967" s="2">
        <v>45138</v>
      </c>
      <c r="R967">
        <v>1</v>
      </c>
      <c r="S967">
        <v>1</v>
      </c>
      <c r="T967">
        <v>100</v>
      </c>
      <c r="U967" s="1">
        <v>45126.666666666664</v>
      </c>
      <c r="V967" s="1">
        <v>45145.559027777781</v>
      </c>
      <c r="W967" t="s">
        <v>185</v>
      </c>
      <c r="Z967" s="13">
        <f t="shared" si="124"/>
        <v>18.89236111111677</v>
      </c>
      <c r="AB967" t="s">
        <v>1759</v>
      </c>
      <c r="AC967" t="s">
        <v>54</v>
      </c>
      <c r="AD967" t="s">
        <v>1760</v>
      </c>
      <c r="AI967" s="2">
        <v>45126</v>
      </c>
      <c r="AJ967" t="s">
        <v>81</v>
      </c>
      <c r="AK967" t="s">
        <v>46</v>
      </c>
      <c r="AN967" s="24">
        <f t="shared" si="128"/>
        <v>1</v>
      </c>
      <c r="AP967" t="s">
        <v>2443</v>
      </c>
      <c r="AQ967" s="21">
        <v>45041.339583333334</v>
      </c>
      <c r="AR967" s="20">
        <v>1</v>
      </c>
      <c r="AS967" s="21">
        <v>45126</v>
      </c>
      <c r="AT967" s="21">
        <f t="shared" si="125"/>
        <v>45126.333333333336</v>
      </c>
      <c r="AU967" s="21">
        <f t="shared" si="122"/>
        <v>45126.375</v>
      </c>
      <c r="AV967" s="21">
        <v>45145.559027777781</v>
      </c>
      <c r="AW967" s="1">
        <f t="shared" si="121"/>
        <v>45126.333333333336</v>
      </c>
      <c r="AX967">
        <v>28.309027777773736</v>
      </c>
      <c r="BA967">
        <f t="shared" si="126"/>
        <v>4.1666666666666664E-2</v>
      </c>
      <c r="BB967">
        <v>1</v>
      </c>
      <c r="BC967">
        <f t="shared" si="127"/>
        <v>10000</v>
      </c>
    </row>
    <row r="968" spans="1:55" x14ac:dyDescent="0.25">
      <c r="A968">
        <v>42215</v>
      </c>
      <c r="B968" t="s">
        <v>35</v>
      </c>
      <c r="C968" t="s">
        <v>36</v>
      </c>
      <c r="E968" t="str">
        <f t="shared" si="123"/>
        <v>EI-</v>
      </c>
      <c r="F968" t="s">
        <v>20</v>
      </c>
      <c r="G968" t="s">
        <v>37</v>
      </c>
      <c r="H968" t="s">
        <v>846</v>
      </c>
      <c r="I968" t="s">
        <v>39</v>
      </c>
      <c r="J968" t="s">
        <v>842</v>
      </c>
      <c r="K968" s="1">
        <v>45020.393750000003</v>
      </c>
      <c r="L968" t="s">
        <v>41</v>
      </c>
      <c r="N968" s="2">
        <v>45002</v>
      </c>
      <c r="O968" s="2">
        <v>45002</v>
      </c>
      <c r="P968">
        <v>1</v>
      </c>
      <c r="Q968">
        <v>1</v>
      </c>
      <c r="R968">
        <v>1</v>
      </c>
      <c r="S968">
        <v>1</v>
      </c>
      <c r="T968">
        <v>0</v>
      </c>
      <c r="U968" s="1">
        <v>45001.445833333331</v>
      </c>
      <c r="V968" s="1">
        <v>45020.393750000003</v>
      </c>
      <c r="W968" t="s">
        <v>842</v>
      </c>
      <c r="Z968" s="13">
        <f t="shared" si="124"/>
        <v>18.947916666671517</v>
      </c>
      <c r="AB968" t="s">
        <v>338</v>
      </c>
      <c r="AC968">
        <v>633799</v>
      </c>
      <c r="AD968" t="s">
        <v>681</v>
      </c>
      <c r="AF968" t="s">
        <v>844</v>
      </c>
      <c r="AI968" s="2">
        <v>45001</v>
      </c>
      <c r="AJ968" t="s">
        <v>119</v>
      </c>
      <c r="AK968" t="s">
        <v>46</v>
      </c>
      <c r="AN968" s="24">
        <f t="shared" si="128"/>
        <v>1</v>
      </c>
      <c r="AP968" t="s">
        <v>2444</v>
      </c>
      <c r="AQ968" s="21">
        <v>45029.64166666667</v>
      </c>
      <c r="AR968" s="20">
        <v>1</v>
      </c>
      <c r="AS968" s="21">
        <v>45002</v>
      </c>
      <c r="AT968" s="21">
        <f t="shared" si="125"/>
        <v>45002.333333333336</v>
      </c>
      <c r="AU968" s="21">
        <f t="shared" si="122"/>
        <v>45002.375</v>
      </c>
      <c r="AV968" s="21">
        <v>45020.393750000003</v>
      </c>
      <c r="AW968" s="1">
        <f t="shared" si="121"/>
        <v>45002.333333333336</v>
      </c>
      <c r="AX968">
        <v>28.502083333332848</v>
      </c>
      <c r="BA968">
        <f t="shared" si="126"/>
        <v>4.1666666666666664E-2</v>
      </c>
      <c r="BB968">
        <v>1</v>
      </c>
      <c r="BC968">
        <f t="shared" si="127"/>
        <v>10000</v>
      </c>
    </row>
    <row r="969" spans="1:55" x14ac:dyDescent="0.25">
      <c r="A969">
        <v>45739</v>
      </c>
      <c r="B969" t="s">
        <v>35</v>
      </c>
      <c r="C969" t="s">
        <v>36</v>
      </c>
      <c r="E969" t="str">
        <f t="shared" si="123"/>
        <v>RE-</v>
      </c>
      <c r="F969" t="s">
        <v>20</v>
      </c>
      <c r="G969" t="s">
        <v>51</v>
      </c>
      <c r="H969" t="s">
        <v>382</v>
      </c>
      <c r="I969" t="s">
        <v>39</v>
      </c>
      <c r="J969" t="s">
        <v>239</v>
      </c>
      <c r="K969" s="1">
        <v>45090.550694444442</v>
      </c>
      <c r="L969" t="s">
        <v>41</v>
      </c>
      <c r="N969" s="2">
        <v>45082</v>
      </c>
      <c r="O969" s="2">
        <v>45082</v>
      </c>
      <c r="P969">
        <v>1</v>
      </c>
      <c r="Q969">
        <v>1</v>
      </c>
      <c r="R969">
        <v>1</v>
      </c>
      <c r="S969">
        <v>1</v>
      </c>
      <c r="T969">
        <v>100</v>
      </c>
      <c r="U969" s="1">
        <v>45071.554861111108</v>
      </c>
      <c r="V969" s="1">
        <v>45090.550694444442</v>
      </c>
      <c r="W969" t="s">
        <v>100</v>
      </c>
      <c r="Z969" s="13">
        <f t="shared" si="124"/>
        <v>18.995833333334303</v>
      </c>
      <c r="AB969" t="s">
        <v>383</v>
      </c>
      <c r="AC969">
        <v>633704</v>
      </c>
      <c r="AD969" t="s">
        <v>384</v>
      </c>
      <c r="AI969" s="2">
        <v>45071</v>
      </c>
      <c r="AJ969" t="s">
        <v>384</v>
      </c>
      <c r="AK969" t="s">
        <v>46</v>
      </c>
      <c r="AN969" s="24">
        <f t="shared" si="128"/>
        <v>1</v>
      </c>
      <c r="AP969" t="s">
        <v>2444</v>
      </c>
      <c r="AQ969" s="21">
        <v>44999.493750000001</v>
      </c>
      <c r="AR969" s="20">
        <v>1</v>
      </c>
      <c r="AS969" s="21">
        <v>45082</v>
      </c>
      <c r="AT969" s="21">
        <f t="shared" si="125"/>
        <v>45082.333333333336</v>
      </c>
      <c r="AU969" s="21">
        <f t="shared" si="122"/>
        <v>45082.375</v>
      </c>
      <c r="AV969" s="21">
        <v>45090.550694444442</v>
      </c>
      <c r="AW969" s="1">
        <f t="shared" si="121"/>
        <v>45082.333333333336</v>
      </c>
      <c r="AX969">
        <v>28.511805555557657</v>
      </c>
      <c r="BA969">
        <f t="shared" si="126"/>
        <v>4.1666666666666664E-2</v>
      </c>
      <c r="BB969">
        <v>1</v>
      </c>
      <c r="BC969">
        <f t="shared" si="127"/>
        <v>10000</v>
      </c>
    </row>
    <row r="970" spans="1:55" x14ac:dyDescent="0.25">
      <c r="A970">
        <v>45733</v>
      </c>
      <c r="B970" t="s">
        <v>35</v>
      </c>
      <c r="C970" t="s">
        <v>36</v>
      </c>
      <c r="E970" t="str">
        <f t="shared" si="123"/>
        <v>RE-</v>
      </c>
      <c r="F970" t="s">
        <v>20</v>
      </c>
      <c r="G970" t="s">
        <v>51</v>
      </c>
      <c r="H970" t="s">
        <v>1308</v>
      </c>
      <c r="I970" t="s">
        <v>39</v>
      </c>
      <c r="J970" t="s">
        <v>239</v>
      </c>
      <c r="K970" s="1">
        <v>45090.54583333333</v>
      </c>
      <c r="L970" t="s">
        <v>41</v>
      </c>
      <c r="N970" s="2">
        <v>45078</v>
      </c>
      <c r="O970" s="2">
        <v>45078</v>
      </c>
      <c r="P970">
        <v>1</v>
      </c>
      <c r="Q970">
        <v>1</v>
      </c>
      <c r="R970">
        <v>1</v>
      </c>
      <c r="S970">
        <v>1</v>
      </c>
      <c r="T970">
        <v>100</v>
      </c>
      <c r="U970" s="1">
        <v>45071.542361111111</v>
      </c>
      <c r="V970" s="1">
        <v>45090.54583333333</v>
      </c>
      <c r="W970" t="s">
        <v>100</v>
      </c>
      <c r="Z970" s="13">
        <f t="shared" si="124"/>
        <v>19.003472222218988</v>
      </c>
      <c r="AB970" t="s">
        <v>157</v>
      </c>
      <c r="AC970">
        <v>633744</v>
      </c>
      <c r="AD970" t="s">
        <v>123</v>
      </c>
      <c r="AF970" t="s">
        <v>185</v>
      </c>
      <c r="AI970" s="2">
        <v>45071</v>
      </c>
      <c r="AJ970" t="s">
        <v>123</v>
      </c>
      <c r="AK970" t="s">
        <v>46</v>
      </c>
      <c r="AN970" s="24">
        <f t="shared" si="128"/>
        <v>1</v>
      </c>
      <c r="AP970" t="s">
        <v>2441</v>
      </c>
      <c r="AQ970" s="21">
        <v>45083.805555555555</v>
      </c>
      <c r="AR970" s="20">
        <v>1</v>
      </c>
      <c r="AS970" s="21">
        <v>45078</v>
      </c>
      <c r="AT970" s="21">
        <f t="shared" si="125"/>
        <v>45078.333333333336</v>
      </c>
      <c r="AU970" s="21">
        <f t="shared" si="122"/>
        <v>45078.375</v>
      </c>
      <c r="AV970" s="21">
        <v>45090.54583333333</v>
      </c>
      <c r="AW970" s="1">
        <f t="shared" si="121"/>
        <v>45078.333333333336</v>
      </c>
      <c r="AX970">
        <v>28.741666666668607</v>
      </c>
      <c r="BA970">
        <f t="shared" si="126"/>
        <v>4.1666666666666664E-2</v>
      </c>
      <c r="BB970">
        <v>1</v>
      </c>
      <c r="BC970">
        <f t="shared" si="127"/>
        <v>10000</v>
      </c>
    </row>
    <row r="971" spans="1:55" x14ac:dyDescent="0.25">
      <c r="A971">
        <v>43562</v>
      </c>
      <c r="B971" t="s">
        <v>35</v>
      </c>
      <c r="C971" t="s">
        <v>36</v>
      </c>
      <c r="E971" t="str">
        <f t="shared" si="123"/>
        <v>EI-</v>
      </c>
      <c r="F971" t="s">
        <v>20</v>
      </c>
      <c r="G971" t="s">
        <v>37</v>
      </c>
      <c r="H971" t="s">
        <v>457</v>
      </c>
      <c r="I971" t="s">
        <v>39</v>
      </c>
      <c r="J971" t="s">
        <v>159</v>
      </c>
      <c r="K971" s="1">
        <v>45047.607638888891</v>
      </c>
      <c r="L971" t="s">
        <v>41</v>
      </c>
      <c r="N971" s="2">
        <v>45058</v>
      </c>
      <c r="O971" s="2">
        <v>45058</v>
      </c>
      <c r="P971">
        <v>1</v>
      </c>
      <c r="Q971">
        <v>1</v>
      </c>
      <c r="R971">
        <v>1</v>
      </c>
      <c r="S971">
        <v>1</v>
      </c>
      <c r="T971">
        <v>100</v>
      </c>
      <c r="U971" s="1">
        <v>45028.481944444444</v>
      </c>
      <c r="V971" s="1">
        <v>45047.607638888891</v>
      </c>
      <c r="W971" t="s">
        <v>159</v>
      </c>
      <c r="Z971" s="13">
        <f t="shared" si="124"/>
        <v>19.125694444446708</v>
      </c>
      <c r="AB971" t="s">
        <v>267</v>
      </c>
      <c r="AC971">
        <v>633518</v>
      </c>
      <c r="AD971" t="s">
        <v>371</v>
      </c>
      <c r="AF971" t="s">
        <v>92</v>
      </c>
      <c r="AI971" s="2">
        <v>45028</v>
      </c>
      <c r="AJ971" t="s">
        <v>77</v>
      </c>
      <c r="AK971" t="s">
        <v>46</v>
      </c>
      <c r="AN971" s="24" t="str">
        <f t="shared" si="128"/>
        <v xml:space="preserve"> </v>
      </c>
      <c r="AP971" t="s">
        <v>2442</v>
      </c>
      <c r="AQ971" s="21">
        <v>45005.700694444444</v>
      </c>
      <c r="AR971" s="20">
        <v>1</v>
      </c>
      <c r="AS971" s="21">
        <v>45058</v>
      </c>
      <c r="AT971" s="21">
        <f t="shared" si="125"/>
        <v>45058.333333333336</v>
      </c>
      <c r="AU971" s="21">
        <f t="shared" si="122"/>
        <v>45058.375</v>
      </c>
      <c r="AV971" s="21">
        <v>45047.607638888891</v>
      </c>
      <c r="AW971" s="1">
        <f t="shared" si="121"/>
        <v>45058.333333333336</v>
      </c>
      <c r="AX971">
        <v>28.752083333332848</v>
      </c>
      <c r="BA971">
        <f t="shared" si="126"/>
        <v>4.1666666666666664E-2</v>
      </c>
      <c r="BB971">
        <v>1</v>
      </c>
      <c r="BC971">
        <f t="shared" si="127"/>
        <v>10000</v>
      </c>
    </row>
    <row r="972" spans="1:55" x14ac:dyDescent="0.25">
      <c r="A972">
        <v>53351</v>
      </c>
      <c r="B972" t="s">
        <v>35</v>
      </c>
      <c r="C972" t="s">
        <v>36</v>
      </c>
      <c r="E972" t="str">
        <f t="shared" si="123"/>
        <v>EI-</v>
      </c>
      <c r="F972" t="s">
        <v>20</v>
      </c>
      <c r="G972" t="s">
        <v>37</v>
      </c>
      <c r="H972" t="s">
        <v>1505</v>
      </c>
      <c r="I972" t="s">
        <v>39</v>
      </c>
      <c r="J972" t="s">
        <v>842</v>
      </c>
      <c r="K972" s="1">
        <v>45237.40625</v>
      </c>
      <c r="L972" t="s">
        <v>41</v>
      </c>
      <c r="N972" s="2">
        <v>45220</v>
      </c>
      <c r="O972" s="2">
        <v>45220</v>
      </c>
      <c r="P972">
        <v>1</v>
      </c>
      <c r="Q972">
        <v>1</v>
      </c>
      <c r="R972">
        <v>1</v>
      </c>
      <c r="S972">
        <v>1</v>
      </c>
      <c r="T972">
        <v>0</v>
      </c>
      <c r="U972" s="1">
        <v>45217.777083333334</v>
      </c>
      <c r="V972" s="1">
        <v>45237.40625</v>
      </c>
      <c r="W972" t="s">
        <v>842</v>
      </c>
      <c r="Z972" s="13">
        <f t="shared" si="124"/>
        <v>19.629166666665697</v>
      </c>
      <c r="AB972" t="s">
        <v>338</v>
      </c>
      <c r="AC972">
        <v>633799</v>
      </c>
      <c r="AD972" t="s">
        <v>681</v>
      </c>
      <c r="AF972" t="s">
        <v>842</v>
      </c>
      <c r="AI972" s="2">
        <v>45217</v>
      </c>
      <c r="AJ972" t="s">
        <v>119</v>
      </c>
      <c r="AK972" t="s">
        <v>46</v>
      </c>
      <c r="AN972" s="24">
        <f t="shared" si="128"/>
        <v>1</v>
      </c>
      <c r="AP972" t="s">
        <v>2442</v>
      </c>
      <c r="AQ972" s="21">
        <v>45005.695138888892</v>
      </c>
      <c r="AR972" s="20">
        <v>1</v>
      </c>
      <c r="AS972" s="21">
        <v>45220</v>
      </c>
      <c r="AT972" s="21">
        <f t="shared" si="125"/>
        <v>45220.333333333336</v>
      </c>
      <c r="AU972" s="21">
        <f t="shared" si="122"/>
        <v>45220.375</v>
      </c>
      <c r="AV972" s="21">
        <v>45237.40625</v>
      </c>
      <c r="AW972" s="1">
        <f t="shared" si="121"/>
        <v>45220.333333333336</v>
      </c>
      <c r="AX972">
        <v>28.756944444437977</v>
      </c>
      <c r="BA972">
        <f t="shared" si="126"/>
        <v>4.1666666666666664E-2</v>
      </c>
      <c r="BB972">
        <v>1</v>
      </c>
      <c r="BC972">
        <f t="shared" si="127"/>
        <v>10000</v>
      </c>
    </row>
    <row r="973" spans="1:55" x14ac:dyDescent="0.25">
      <c r="A973">
        <v>46805</v>
      </c>
      <c r="B973" t="s">
        <v>35</v>
      </c>
      <c r="C973" t="s">
        <v>36</v>
      </c>
      <c r="E973" t="str">
        <f t="shared" si="123"/>
        <v>EI-</v>
      </c>
      <c r="F973" t="s">
        <v>20</v>
      </c>
      <c r="G973" t="s">
        <v>37</v>
      </c>
      <c r="H973" t="s">
        <v>1543</v>
      </c>
      <c r="I973" t="s">
        <v>39</v>
      </c>
      <c r="J973" t="s">
        <v>50</v>
      </c>
      <c r="K973" s="1">
        <v>45112.519444444442</v>
      </c>
      <c r="L973" t="s">
        <v>41</v>
      </c>
      <c r="N973" s="2">
        <v>45093</v>
      </c>
      <c r="O973" s="2">
        <v>45093</v>
      </c>
      <c r="P973">
        <v>1</v>
      </c>
      <c r="Q973">
        <v>1</v>
      </c>
      <c r="R973">
        <v>1</v>
      </c>
      <c r="S973">
        <v>1</v>
      </c>
      <c r="T973">
        <v>100</v>
      </c>
      <c r="U973" s="1">
        <v>45092.806944444441</v>
      </c>
      <c r="V973" s="1">
        <v>45112.519444444442</v>
      </c>
      <c r="W973" t="s">
        <v>50</v>
      </c>
      <c r="Z973" s="13">
        <f t="shared" si="124"/>
        <v>19.712500000001455</v>
      </c>
      <c r="AB973" t="s">
        <v>342</v>
      </c>
      <c r="AC973" t="s">
        <v>54</v>
      </c>
      <c r="AD973" t="s">
        <v>72</v>
      </c>
      <c r="AI973" s="2">
        <v>45092</v>
      </c>
      <c r="AJ973" t="s">
        <v>73</v>
      </c>
      <c r="AK973" t="s">
        <v>46</v>
      </c>
      <c r="AN973" s="24">
        <f t="shared" si="128"/>
        <v>1</v>
      </c>
      <c r="AP973" t="s">
        <v>2441</v>
      </c>
      <c r="AQ973" s="21">
        <v>45175.745833333334</v>
      </c>
      <c r="AR973" s="20">
        <v>1</v>
      </c>
      <c r="AS973" s="21">
        <v>45093</v>
      </c>
      <c r="AT973" s="21">
        <f t="shared" si="125"/>
        <v>45093.333333333336</v>
      </c>
      <c r="AU973" s="21">
        <f t="shared" si="122"/>
        <v>45093.375</v>
      </c>
      <c r="AV973" s="21">
        <v>45112.519444444442</v>
      </c>
      <c r="AW973" s="1">
        <f t="shared" si="121"/>
        <v>45093.333333333336</v>
      </c>
      <c r="AX973">
        <v>28.903472222220444</v>
      </c>
      <c r="BA973">
        <f t="shared" si="126"/>
        <v>4.1666666666666664E-2</v>
      </c>
      <c r="BB973">
        <v>1</v>
      </c>
      <c r="BC973">
        <f t="shared" si="127"/>
        <v>10000</v>
      </c>
    </row>
    <row r="974" spans="1:55" x14ac:dyDescent="0.25">
      <c r="A974">
        <v>45661</v>
      </c>
      <c r="B974" t="s">
        <v>35</v>
      </c>
      <c r="C974" t="s">
        <v>36</v>
      </c>
      <c r="E974" t="str">
        <f t="shared" si="123"/>
        <v>RE-</v>
      </c>
      <c r="F974" t="s">
        <v>20</v>
      </c>
      <c r="G974" t="s">
        <v>37</v>
      </c>
      <c r="H974" t="s">
        <v>1300</v>
      </c>
      <c r="I974" t="s">
        <v>39</v>
      </c>
      <c r="J974" t="s">
        <v>239</v>
      </c>
      <c r="K974" s="1">
        <v>45090.552777777775</v>
      </c>
      <c r="L974" t="s">
        <v>41</v>
      </c>
      <c r="N974" s="2">
        <v>45082</v>
      </c>
      <c r="O974" s="2">
        <v>45082</v>
      </c>
      <c r="P974">
        <v>1</v>
      </c>
      <c r="Q974">
        <v>1</v>
      </c>
      <c r="R974">
        <v>1</v>
      </c>
      <c r="S974">
        <v>1</v>
      </c>
      <c r="T974">
        <v>100</v>
      </c>
      <c r="U974" s="1">
        <v>45070.675694444442</v>
      </c>
      <c r="V974" s="1">
        <v>45090.552777777775</v>
      </c>
      <c r="W974" t="s">
        <v>100</v>
      </c>
      <c r="Z974" s="13">
        <f t="shared" si="124"/>
        <v>19.877083333332848</v>
      </c>
      <c r="AB974" t="s">
        <v>313</v>
      </c>
      <c r="AC974">
        <v>633615</v>
      </c>
      <c r="AD974" t="s">
        <v>314</v>
      </c>
      <c r="AI974" s="2">
        <v>45070</v>
      </c>
      <c r="AJ974" t="s">
        <v>226</v>
      </c>
      <c r="AK974" t="s">
        <v>46</v>
      </c>
      <c r="AN974" s="24">
        <f t="shared" si="128"/>
        <v>1</v>
      </c>
      <c r="AP974" t="s">
        <v>2444</v>
      </c>
      <c r="AQ974" s="21">
        <v>45196.72152777778</v>
      </c>
      <c r="AR974" s="20">
        <v>1</v>
      </c>
      <c r="AS974" s="21">
        <v>45082</v>
      </c>
      <c r="AT974" s="21">
        <f t="shared" si="125"/>
        <v>45082.333333333336</v>
      </c>
      <c r="AU974" s="21">
        <f t="shared" si="122"/>
        <v>45082.375</v>
      </c>
      <c r="AV974" s="21">
        <v>45090.552777777775</v>
      </c>
      <c r="AW974" s="1">
        <f t="shared" si="121"/>
        <v>45082.333333333336</v>
      </c>
      <c r="AX974">
        <v>29.022916666661331</v>
      </c>
      <c r="BA974">
        <f t="shared" si="126"/>
        <v>4.1666666666666664E-2</v>
      </c>
      <c r="BB974">
        <v>1</v>
      </c>
      <c r="BC974">
        <f t="shared" si="127"/>
        <v>10000</v>
      </c>
    </row>
    <row r="975" spans="1:55" x14ac:dyDescent="0.25">
      <c r="A975">
        <v>40678</v>
      </c>
      <c r="B975" t="s">
        <v>35</v>
      </c>
      <c r="C975" t="s">
        <v>36</v>
      </c>
      <c r="E975" t="str">
        <f t="shared" si="123"/>
        <v>GC-</v>
      </c>
      <c r="F975" t="s">
        <v>20</v>
      </c>
      <c r="G975" t="s">
        <v>51</v>
      </c>
      <c r="H975" t="s">
        <v>147</v>
      </c>
      <c r="I975" t="s">
        <v>39</v>
      </c>
      <c r="J975" t="s">
        <v>121</v>
      </c>
      <c r="K975" s="1">
        <v>44984.493750000001</v>
      </c>
      <c r="L975" t="s">
        <v>41</v>
      </c>
      <c r="N975" s="2">
        <v>44964</v>
      </c>
      <c r="O975" s="2">
        <v>44964</v>
      </c>
      <c r="P975">
        <v>1</v>
      </c>
      <c r="Q975">
        <v>1</v>
      </c>
      <c r="R975">
        <v>1</v>
      </c>
      <c r="S975">
        <v>1</v>
      </c>
      <c r="T975">
        <v>100</v>
      </c>
      <c r="U975" s="1">
        <v>44964.606944444444</v>
      </c>
      <c r="V975" s="1">
        <v>44984.493750000001</v>
      </c>
      <c r="W975" t="s">
        <v>121</v>
      </c>
      <c r="Z975" s="13">
        <f t="shared" si="124"/>
        <v>19.886805555557657</v>
      </c>
      <c r="AB975" t="s">
        <v>75</v>
      </c>
      <c r="AC975">
        <v>633520</v>
      </c>
      <c r="AD975" t="s">
        <v>77</v>
      </c>
      <c r="AF975" t="s">
        <v>121</v>
      </c>
      <c r="AI975" s="2">
        <v>44964</v>
      </c>
      <c r="AJ975" t="s">
        <v>77</v>
      </c>
      <c r="AK975" t="s">
        <v>46</v>
      </c>
      <c r="AN975" s="24">
        <f t="shared" si="128"/>
        <v>1</v>
      </c>
      <c r="AP975" t="s">
        <v>2442</v>
      </c>
      <c r="AQ975" s="21">
        <v>45041.711111111108</v>
      </c>
      <c r="AR975" s="20">
        <v>1</v>
      </c>
      <c r="AS975" s="21">
        <v>44964</v>
      </c>
      <c r="AT975" s="21">
        <f t="shared" si="125"/>
        <v>44964.333333333336</v>
      </c>
      <c r="AU975" s="21">
        <f t="shared" si="122"/>
        <v>44964.375</v>
      </c>
      <c r="AV975" s="21">
        <v>44984.493750000001</v>
      </c>
      <c r="AW975" s="1">
        <f t="shared" si="121"/>
        <v>44964.333333333336</v>
      </c>
      <c r="AX975">
        <v>29.071527777778101</v>
      </c>
      <c r="BA975">
        <f t="shared" si="126"/>
        <v>4.1666666666666664E-2</v>
      </c>
      <c r="BB975">
        <v>1</v>
      </c>
      <c r="BC975">
        <f t="shared" si="127"/>
        <v>10000</v>
      </c>
    </row>
    <row r="976" spans="1:55" x14ac:dyDescent="0.25">
      <c r="A976">
        <v>45668</v>
      </c>
      <c r="B976" t="s">
        <v>35</v>
      </c>
      <c r="C976" t="s">
        <v>36</v>
      </c>
      <c r="E976" t="str">
        <f t="shared" si="123"/>
        <v>RE-</v>
      </c>
      <c r="F976" t="s">
        <v>20</v>
      </c>
      <c r="G976" t="s">
        <v>37</v>
      </c>
      <c r="H976" t="s">
        <v>1301</v>
      </c>
      <c r="I976" t="s">
        <v>39</v>
      </c>
      <c r="J976" t="s">
        <v>239</v>
      </c>
      <c r="K976" s="1">
        <v>45090.609722222223</v>
      </c>
      <c r="L976" t="s">
        <v>41</v>
      </c>
      <c r="N976" s="2">
        <v>45086</v>
      </c>
      <c r="O976" s="2">
        <v>45086</v>
      </c>
      <c r="P976">
        <v>1</v>
      </c>
      <c r="Q976">
        <v>1</v>
      </c>
      <c r="R976">
        <v>1</v>
      </c>
      <c r="S976">
        <v>1</v>
      </c>
      <c r="T976">
        <v>100</v>
      </c>
      <c r="U976" s="1">
        <v>45070.692361111112</v>
      </c>
      <c r="V976" s="1">
        <v>45090.609722222223</v>
      </c>
      <c r="W976" t="s">
        <v>100</v>
      </c>
      <c r="Z976" s="13">
        <f t="shared" si="124"/>
        <v>19.917361111110949</v>
      </c>
      <c r="AB976" t="s">
        <v>200</v>
      </c>
      <c r="AC976">
        <v>633713</v>
      </c>
      <c r="AD976" t="s">
        <v>177</v>
      </c>
      <c r="AI976" s="2">
        <v>45070</v>
      </c>
      <c r="AJ976" t="s">
        <v>178</v>
      </c>
      <c r="AK976" t="s">
        <v>46</v>
      </c>
      <c r="AN976" s="24">
        <f t="shared" si="128"/>
        <v>1</v>
      </c>
      <c r="AP976" t="s">
        <v>2441</v>
      </c>
      <c r="AQ976" s="21">
        <v>45049.788888888892</v>
      </c>
      <c r="AR976" s="20">
        <v>1</v>
      </c>
      <c r="AS976" s="21">
        <v>45086</v>
      </c>
      <c r="AT976" s="21">
        <f t="shared" si="125"/>
        <v>45086.333333333336</v>
      </c>
      <c r="AU976" s="21">
        <f t="shared" si="122"/>
        <v>45086.375</v>
      </c>
      <c r="AV976" s="21">
        <v>45090.609722222223</v>
      </c>
      <c r="AW976" s="1">
        <f t="shared" si="121"/>
        <v>45086.333333333336</v>
      </c>
      <c r="AX976">
        <v>29.079166666662786</v>
      </c>
      <c r="BA976">
        <f t="shared" si="126"/>
        <v>4.1666666666666664E-2</v>
      </c>
      <c r="BB976">
        <v>1</v>
      </c>
      <c r="BC976">
        <f t="shared" si="127"/>
        <v>10000</v>
      </c>
    </row>
    <row r="977" spans="1:55" x14ac:dyDescent="0.25">
      <c r="A977">
        <v>50757</v>
      </c>
      <c r="B977" t="s">
        <v>35</v>
      </c>
      <c r="C977" t="s">
        <v>36</v>
      </c>
      <c r="E977" t="str">
        <f t="shared" si="123"/>
        <v>RE-</v>
      </c>
      <c r="F977" t="s">
        <v>20</v>
      </c>
      <c r="G977" t="s">
        <v>37</v>
      </c>
      <c r="H977" t="s">
        <v>1997</v>
      </c>
      <c r="I977" t="s">
        <v>39</v>
      </c>
      <c r="J977" t="s">
        <v>239</v>
      </c>
      <c r="K977" s="1">
        <v>45188.602777777778</v>
      </c>
      <c r="L977" t="s">
        <v>41</v>
      </c>
      <c r="N977" s="2">
        <v>45188</v>
      </c>
      <c r="O977" s="2">
        <v>45188</v>
      </c>
      <c r="R977">
        <v>1</v>
      </c>
      <c r="S977">
        <v>1</v>
      </c>
      <c r="T977">
        <v>100</v>
      </c>
      <c r="U977" s="1">
        <v>45168.628472222219</v>
      </c>
      <c r="V977" s="1">
        <v>45188.602777777778</v>
      </c>
      <c r="W977" t="s">
        <v>239</v>
      </c>
      <c r="Z977" s="13">
        <f t="shared" si="124"/>
        <v>19.974305555559113</v>
      </c>
      <c r="AB977" t="s">
        <v>640</v>
      </c>
      <c r="AC977">
        <v>633585</v>
      </c>
      <c r="AD977" t="s">
        <v>1998</v>
      </c>
      <c r="AI977" s="2">
        <v>45168</v>
      </c>
      <c r="AJ977" t="s">
        <v>230</v>
      </c>
      <c r="AK977" t="s">
        <v>46</v>
      </c>
      <c r="AN977" s="24">
        <f t="shared" si="128"/>
        <v>1</v>
      </c>
      <c r="AP977" t="s">
        <v>2441</v>
      </c>
      <c r="AQ977" s="21">
        <v>45223.70208333333</v>
      </c>
      <c r="AR977" s="20">
        <v>1</v>
      </c>
      <c r="AS977" s="21">
        <v>45188</v>
      </c>
      <c r="AT977" s="21">
        <f t="shared" si="125"/>
        <v>45188.333333333336</v>
      </c>
      <c r="AU977" s="21">
        <f t="shared" si="122"/>
        <v>45188.375</v>
      </c>
      <c r="AV977" s="21">
        <v>45188.602777777778</v>
      </c>
      <c r="AW977" s="1">
        <f t="shared" si="121"/>
        <v>45188.333333333336</v>
      </c>
      <c r="AX977">
        <v>29.135416666671517</v>
      </c>
      <c r="BA977">
        <f t="shared" si="126"/>
        <v>4.1666666666666664E-2</v>
      </c>
      <c r="BB977">
        <v>1</v>
      </c>
      <c r="BC977">
        <f t="shared" si="127"/>
        <v>10000</v>
      </c>
    </row>
    <row r="978" spans="1:55" x14ac:dyDescent="0.25">
      <c r="A978">
        <v>45117</v>
      </c>
      <c r="B978" t="s">
        <v>35</v>
      </c>
      <c r="C978" t="s">
        <v>36</v>
      </c>
      <c r="E978" t="str">
        <f t="shared" si="123"/>
        <v>EI-</v>
      </c>
      <c r="F978" t="s">
        <v>20</v>
      </c>
      <c r="G978" t="s">
        <v>37</v>
      </c>
      <c r="H978" t="s">
        <v>1197</v>
      </c>
      <c r="I978" t="s">
        <v>39</v>
      </c>
      <c r="J978" t="s">
        <v>50</v>
      </c>
      <c r="K978" s="1">
        <v>45078.868750000001</v>
      </c>
      <c r="L978" t="s">
        <v>41</v>
      </c>
      <c r="N978" s="2">
        <v>45059</v>
      </c>
      <c r="O978" s="2">
        <v>45059</v>
      </c>
      <c r="P978">
        <v>1</v>
      </c>
      <c r="Q978">
        <v>1</v>
      </c>
      <c r="R978">
        <v>1</v>
      </c>
      <c r="S978">
        <v>1</v>
      </c>
      <c r="T978">
        <v>100</v>
      </c>
      <c r="U978" s="1">
        <v>45058.643055555556</v>
      </c>
      <c r="V978" s="1">
        <v>45078.868750000001</v>
      </c>
      <c r="W978" t="s">
        <v>50</v>
      </c>
      <c r="Z978" s="13">
        <f t="shared" si="124"/>
        <v>20.225694444445253</v>
      </c>
      <c r="AB978" t="s">
        <v>59</v>
      </c>
      <c r="AC978">
        <v>633459</v>
      </c>
      <c r="AD978" t="s">
        <v>43</v>
      </c>
      <c r="AI978" s="2">
        <v>45058</v>
      </c>
      <c r="AJ978" t="s">
        <v>43</v>
      </c>
      <c r="AK978" t="s">
        <v>46</v>
      </c>
      <c r="AN978" s="24">
        <f t="shared" si="128"/>
        <v>1</v>
      </c>
      <c r="AP978" t="s">
        <v>2444</v>
      </c>
      <c r="AQ978" s="21">
        <v>45027.667361111111</v>
      </c>
      <c r="AR978" s="20">
        <v>1</v>
      </c>
      <c r="AS978" s="21">
        <v>45059</v>
      </c>
      <c r="AT978" s="21">
        <f t="shared" si="125"/>
        <v>45059.333333333336</v>
      </c>
      <c r="AU978" s="21">
        <f t="shared" si="122"/>
        <v>45059.375</v>
      </c>
      <c r="AV978" s="21">
        <v>45078.868750000001</v>
      </c>
      <c r="AW978" s="1">
        <f t="shared" si="121"/>
        <v>45059.333333333336</v>
      </c>
      <c r="AX978">
        <v>29.141666666670062</v>
      </c>
      <c r="BA978">
        <f t="shared" si="126"/>
        <v>4.1666666666666664E-2</v>
      </c>
      <c r="BB978">
        <v>1</v>
      </c>
      <c r="BC978">
        <f t="shared" si="127"/>
        <v>10000</v>
      </c>
    </row>
    <row r="979" spans="1:55" x14ac:dyDescent="0.25">
      <c r="A979">
        <v>50308</v>
      </c>
      <c r="B979" t="s">
        <v>35</v>
      </c>
      <c r="C979" t="s">
        <v>36</v>
      </c>
      <c r="E979" t="str">
        <f t="shared" si="123"/>
        <v>RE-</v>
      </c>
      <c r="F979" t="s">
        <v>20</v>
      </c>
      <c r="G979" t="s">
        <v>47</v>
      </c>
      <c r="H979" t="s">
        <v>1827</v>
      </c>
      <c r="I979" t="s">
        <v>39</v>
      </c>
      <c r="J979" t="s">
        <v>239</v>
      </c>
      <c r="K979" s="1">
        <v>45180.673611111109</v>
      </c>
      <c r="L979" t="s">
        <v>41</v>
      </c>
      <c r="N979" s="2">
        <v>45160</v>
      </c>
      <c r="O979" s="2">
        <v>45180</v>
      </c>
      <c r="P979">
        <v>1</v>
      </c>
      <c r="Q979">
        <v>1</v>
      </c>
      <c r="R979">
        <v>1</v>
      </c>
      <c r="S979">
        <v>1</v>
      </c>
      <c r="T979">
        <v>100</v>
      </c>
      <c r="U979" s="1">
        <v>45160.374305555553</v>
      </c>
      <c r="V979" s="1">
        <v>45180.673611111109</v>
      </c>
      <c r="W979" t="s">
        <v>185</v>
      </c>
      <c r="Z979" s="13">
        <f t="shared" si="124"/>
        <v>20.299305555556202</v>
      </c>
      <c r="AB979" t="s">
        <v>1194</v>
      </c>
      <c r="AC979">
        <v>633738</v>
      </c>
      <c r="AD979" t="s">
        <v>427</v>
      </c>
      <c r="AF979" t="s">
        <v>185</v>
      </c>
      <c r="AI979" s="2">
        <v>45160</v>
      </c>
      <c r="AJ979" t="s">
        <v>375</v>
      </c>
      <c r="AK979" t="s">
        <v>46</v>
      </c>
      <c r="AN979" s="24">
        <f t="shared" si="128"/>
        <v>1</v>
      </c>
      <c r="AP979" t="s">
        <v>2441</v>
      </c>
      <c r="AQ979" s="21">
        <v>45026.615277777775</v>
      </c>
      <c r="AR979" s="20">
        <v>1</v>
      </c>
      <c r="AS979" s="21">
        <v>45160</v>
      </c>
      <c r="AT979" s="21">
        <f t="shared" si="125"/>
        <v>45160.333333333336</v>
      </c>
      <c r="AU979" s="21">
        <f t="shared" si="122"/>
        <v>45160.375</v>
      </c>
      <c r="AV979" s="21">
        <v>45180.673611111109</v>
      </c>
      <c r="AW979" s="1">
        <f t="shared" si="121"/>
        <v>45160.333333333336</v>
      </c>
      <c r="AX979">
        <v>29.216666666667152</v>
      </c>
      <c r="BA979">
        <f t="shared" si="126"/>
        <v>4.1666666666666664E-2</v>
      </c>
      <c r="BB979">
        <v>1</v>
      </c>
      <c r="BC979">
        <f t="shared" si="127"/>
        <v>10000</v>
      </c>
    </row>
    <row r="980" spans="1:55" x14ac:dyDescent="0.25">
      <c r="A980">
        <v>56139</v>
      </c>
      <c r="B980" t="s">
        <v>35</v>
      </c>
      <c r="C980" t="s">
        <v>36</v>
      </c>
      <c r="E980" t="str">
        <f t="shared" si="123"/>
        <v>RE-</v>
      </c>
      <c r="F980" t="s">
        <v>20</v>
      </c>
      <c r="G980" t="s">
        <v>37</v>
      </c>
      <c r="H980" t="s">
        <v>2363</v>
      </c>
      <c r="I980" t="s">
        <v>39</v>
      </c>
      <c r="J980" t="s">
        <v>100</v>
      </c>
      <c r="K980" s="1">
        <v>45300.904861111114</v>
      </c>
      <c r="L980" t="s">
        <v>41</v>
      </c>
      <c r="N980" s="2">
        <v>45279</v>
      </c>
      <c r="O980" s="2">
        <v>45279</v>
      </c>
      <c r="P980">
        <v>1</v>
      </c>
      <c r="Q980">
        <v>1</v>
      </c>
      <c r="R980">
        <v>1</v>
      </c>
      <c r="S980">
        <v>1</v>
      </c>
      <c r="T980">
        <v>100</v>
      </c>
      <c r="U980" s="1">
        <v>45280.547222222223</v>
      </c>
      <c r="V980" s="1">
        <v>45300.904861111114</v>
      </c>
      <c r="W980" t="s">
        <v>100</v>
      </c>
      <c r="Z980" s="13">
        <f t="shared" si="124"/>
        <v>20.357638888890506</v>
      </c>
      <c r="AB980" t="s">
        <v>2364</v>
      </c>
      <c r="AC980">
        <v>633509</v>
      </c>
      <c r="AD980" t="s">
        <v>2365</v>
      </c>
      <c r="AI980" s="2">
        <v>45280</v>
      </c>
      <c r="AJ980" t="s">
        <v>81</v>
      </c>
      <c r="AK980" t="s">
        <v>46</v>
      </c>
      <c r="AN980" s="24">
        <f t="shared" si="128"/>
        <v>1</v>
      </c>
      <c r="AP980" t="s">
        <v>2444</v>
      </c>
      <c r="AQ980" s="21">
        <v>45001.68472222222</v>
      </c>
      <c r="AR980" s="20">
        <v>1</v>
      </c>
      <c r="AS980" s="21">
        <v>45279</v>
      </c>
      <c r="AT980" s="21">
        <f t="shared" si="125"/>
        <v>45279.333333333336</v>
      </c>
      <c r="AU980" s="21">
        <f t="shared" si="122"/>
        <v>45279.375</v>
      </c>
      <c r="AV980" s="21">
        <v>45300.904861111114</v>
      </c>
      <c r="AW980" s="1">
        <f t="shared" si="121"/>
        <v>45279.333333333336</v>
      </c>
      <c r="AX980">
        <v>29.254166666665697</v>
      </c>
      <c r="BA980">
        <f t="shared" si="126"/>
        <v>4.1666666666666664E-2</v>
      </c>
      <c r="BB980">
        <v>1</v>
      </c>
      <c r="BC980">
        <f t="shared" si="127"/>
        <v>10000</v>
      </c>
    </row>
    <row r="981" spans="1:55" x14ac:dyDescent="0.25">
      <c r="A981">
        <v>48188</v>
      </c>
      <c r="B981" t="s">
        <v>35</v>
      </c>
      <c r="C981" t="s">
        <v>36</v>
      </c>
      <c r="E981" t="str">
        <f t="shared" si="123"/>
        <v>RE-</v>
      </c>
      <c r="F981" t="s">
        <v>20</v>
      </c>
      <c r="G981" t="s">
        <v>37</v>
      </c>
      <c r="H981" t="s">
        <v>1734</v>
      </c>
      <c r="I981" t="s">
        <v>39</v>
      </c>
      <c r="J981" t="s">
        <v>185</v>
      </c>
      <c r="K981" s="1">
        <v>45145.478472222225</v>
      </c>
      <c r="L981" t="s">
        <v>41</v>
      </c>
      <c r="N981" s="2">
        <v>45124</v>
      </c>
      <c r="O981" s="2">
        <v>45141</v>
      </c>
      <c r="R981">
        <v>1</v>
      </c>
      <c r="S981">
        <v>1</v>
      </c>
      <c r="T981">
        <v>100</v>
      </c>
      <c r="U981" s="1">
        <v>45124.767361111109</v>
      </c>
      <c r="V981" s="1">
        <v>45145.478472222225</v>
      </c>
      <c r="W981" t="s">
        <v>185</v>
      </c>
      <c r="Z981" s="13">
        <f t="shared" si="124"/>
        <v>20.711111111115315</v>
      </c>
      <c r="AB981" t="s">
        <v>1735</v>
      </c>
      <c r="AC981" t="s">
        <v>54</v>
      </c>
      <c r="AD981" t="s">
        <v>1736</v>
      </c>
      <c r="AF981" t="s">
        <v>239</v>
      </c>
      <c r="AI981" s="2">
        <v>45124</v>
      </c>
      <c r="AJ981" t="s">
        <v>114</v>
      </c>
      <c r="AK981" t="s">
        <v>46</v>
      </c>
      <c r="AN981" s="24">
        <f t="shared" si="128"/>
        <v>1</v>
      </c>
      <c r="AP981" t="s">
        <v>2441</v>
      </c>
      <c r="AQ981" s="21">
        <v>45049.508333333331</v>
      </c>
      <c r="AR981" s="20">
        <v>1</v>
      </c>
      <c r="AS981" s="21">
        <v>45124</v>
      </c>
      <c r="AT981" s="21">
        <f t="shared" si="125"/>
        <v>45124.333333333336</v>
      </c>
      <c r="AU981" s="21">
        <f t="shared" si="122"/>
        <v>45124.375</v>
      </c>
      <c r="AV981" s="21">
        <v>45145.478472222225</v>
      </c>
      <c r="AW981" s="1">
        <f t="shared" si="121"/>
        <v>45124.333333333336</v>
      </c>
      <c r="AX981">
        <v>29.358333333337214</v>
      </c>
      <c r="BA981">
        <f t="shared" si="126"/>
        <v>4.1666666666666664E-2</v>
      </c>
      <c r="BB981">
        <v>1</v>
      </c>
      <c r="BC981">
        <f t="shared" si="127"/>
        <v>10000</v>
      </c>
    </row>
    <row r="982" spans="1:55" x14ac:dyDescent="0.25">
      <c r="A982">
        <v>55054</v>
      </c>
      <c r="B982" t="s">
        <v>35</v>
      </c>
      <c r="C982" t="s">
        <v>36</v>
      </c>
      <c r="E982" t="str">
        <f t="shared" si="123"/>
        <v>RE-</v>
      </c>
      <c r="F982" t="s">
        <v>20</v>
      </c>
      <c r="G982" t="s">
        <v>37</v>
      </c>
      <c r="H982" t="s">
        <v>2297</v>
      </c>
      <c r="I982" t="s">
        <v>39</v>
      </c>
      <c r="J982" t="s">
        <v>100</v>
      </c>
      <c r="K982" s="1">
        <v>45275.510416666664</v>
      </c>
      <c r="L982" t="s">
        <v>41</v>
      </c>
      <c r="N982" s="2">
        <v>45257</v>
      </c>
      <c r="O982" s="2">
        <v>45257</v>
      </c>
      <c r="P982">
        <v>1</v>
      </c>
      <c r="Q982">
        <v>1</v>
      </c>
      <c r="R982">
        <v>1</v>
      </c>
      <c r="S982">
        <v>1</v>
      </c>
      <c r="T982">
        <v>100</v>
      </c>
      <c r="U982" s="1">
        <v>45254.481944444444</v>
      </c>
      <c r="V982" s="1">
        <v>45275.510416666664</v>
      </c>
      <c r="W982" t="s">
        <v>100</v>
      </c>
      <c r="Z982" s="13">
        <f t="shared" si="124"/>
        <v>21.028472222220444</v>
      </c>
      <c r="AB982" t="s">
        <v>2298</v>
      </c>
      <c r="AC982">
        <v>633595</v>
      </c>
      <c r="AD982" t="s">
        <v>138</v>
      </c>
      <c r="AI982" s="2">
        <v>45254</v>
      </c>
      <c r="AJ982" t="s">
        <v>139</v>
      </c>
      <c r="AK982" t="s">
        <v>46</v>
      </c>
      <c r="AN982" s="24">
        <f t="shared" si="128"/>
        <v>1</v>
      </c>
      <c r="AP982" t="s">
        <v>2444</v>
      </c>
      <c r="AQ982" s="21">
        <v>45040.626388888886</v>
      </c>
      <c r="AR982" s="20">
        <v>1</v>
      </c>
      <c r="AS982" s="21">
        <v>45257</v>
      </c>
      <c r="AT982" s="21">
        <f t="shared" si="125"/>
        <v>45257.333333333336</v>
      </c>
      <c r="AU982" s="21">
        <f t="shared" si="122"/>
        <v>45257.375</v>
      </c>
      <c r="AV982" s="21">
        <v>45275.510416666664</v>
      </c>
      <c r="AW982" s="1">
        <f t="shared" si="121"/>
        <v>45257.333333333336</v>
      </c>
      <c r="AX982">
        <v>29.425694444449618</v>
      </c>
      <c r="BA982">
        <f t="shared" si="126"/>
        <v>4.1666666666666664E-2</v>
      </c>
      <c r="BB982">
        <v>1</v>
      </c>
      <c r="BC982">
        <f t="shared" si="127"/>
        <v>10000</v>
      </c>
    </row>
    <row r="983" spans="1:55" x14ac:dyDescent="0.25">
      <c r="A983">
        <v>40598</v>
      </c>
      <c r="B983" t="s">
        <v>35</v>
      </c>
      <c r="C983" t="s">
        <v>36</v>
      </c>
      <c r="E983" t="str">
        <f t="shared" si="123"/>
        <v>GC-</v>
      </c>
      <c r="F983" t="s">
        <v>20</v>
      </c>
      <c r="G983" t="s">
        <v>51</v>
      </c>
      <c r="H983" t="s">
        <v>148</v>
      </c>
      <c r="I983" t="s">
        <v>39</v>
      </c>
      <c r="J983" t="s">
        <v>121</v>
      </c>
      <c r="K983" s="1">
        <v>44984.492361111108</v>
      </c>
      <c r="L983" t="s">
        <v>41</v>
      </c>
      <c r="N983" s="2">
        <v>44963</v>
      </c>
      <c r="O983" s="2">
        <v>44963</v>
      </c>
      <c r="P983">
        <v>1</v>
      </c>
      <c r="Q983">
        <v>1</v>
      </c>
      <c r="R983">
        <v>1</v>
      </c>
      <c r="S983">
        <v>1</v>
      </c>
      <c r="T983">
        <v>100</v>
      </c>
      <c r="U983" s="1">
        <v>44963.443055555559</v>
      </c>
      <c r="V983" s="1">
        <v>44984.492361111108</v>
      </c>
      <c r="W983" t="s">
        <v>121</v>
      </c>
      <c r="Z983" s="13">
        <f t="shared" si="124"/>
        <v>21.049305555548926</v>
      </c>
      <c r="AB983" t="s">
        <v>149</v>
      </c>
      <c r="AC983">
        <v>633771</v>
      </c>
      <c r="AD983" t="s">
        <v>150</v>
      </c>
      <c r="AF983" t="s">
        <v>121</v>
      </c>
      <c r="AI983" s="2">
        <v>44963</v>
      </c>
      <c r="AJ983" t="s">
        <v>151</v>
      </c>
      <c r="AK983" t="s">
        <v>46</v>
      </c>
      <c r="AN983" s="24">
        <f t="shared" si="128"/>
        <v>1</v>
      </c>
      <c r="AP983" t="s">
        <v>2444</v>
      </c>
      <c r="AQ983" s="21">
        <v>45001.459722222222</v>
      </c>
      <c r="AR983" s="20">
        <v>1</v>
      </c>
      <c r="AS983" s="21">
        <v>44963</v>
      </c>
      <c r="AT983" s="21">
        <f t="shared" si="125"/>
        <v>44963.333333333336</v>
      </c>
      <c r="AU983" s="21">
        <f t="shared" si="122"/>
        <v>44963.375</v>
      </c>
      <c r="AV983" s="21">
        <v>44984.492361111108</v>
      </c>
      <c r="AW983" s="1">
        <f t="shared" si="121"/>
        <v>44963.333333333336</v>
      </c>
      <c r="AX983">
        <v>29.537499999998545</v>
      </c>
      <c r="BA983">
        <f t="shared" si="126"/>
        <v>4.1666666666666664E-2</v>
      </c>
      <c r="BB983">
        <v>1</v>
      </c>
      <c r="BC983">
        <f t="shared" si="127"/>
        <v>10000</v>
      </c>
    </row>
    <row r="984" spans="1:55" x14ac:dyDescent="0.25">
      <c r="A984">
        <v>56208</v>
      </c>
      <c r="B984" t="s">
        <v>35</v>
      </c>
      <c r="C984" t="s">
        <v>36</v>
      </c>
      <c r="E984" t="str">
        <f t="shared" si="123"/>
        <v>RE-</v>
      </c>
      <c r="F984" t="s">
        <v>20</v>
      </c>
      <c r="G984" t="s">
        <v>37</v>
      </c>
      <c r="H984" t="s">
        <v>2369</v>
      </c>
      <c r="I984" t="s">
        <v>39</v>
      </c>
      <c r="J984" t="s">
        <v>118</v>
      </c>
      <c r="K984" s="1">
        <v>45302.719444444447</v>
      </c>
      <c r="L984" t="s">
        <v>41</v>
      </c>
      <c r="N984" s="2">
        <v>45283</v>
      </c>
      <c r="O984" s="2">
        <v>45283</v>
      </c>
      <c r="P984">
        <v>1</v>
      </c>
      <c r="Q984">
        <v>1</v>
      </c>
      <c r="R984">
        <v>1</v>
      </c>
      <c r="S984">
        <v>1</v>
      </c>
      <c r="T984">
        <v>100</v>
      </c>
      <c r="U984" s="1">
        <v>45281.664583333331</v>
      </c>
      <c r="V984" s="1">
        <v>45302.719444444447</v>
      </c>
      <c r="W984" t="s">
        <v>100</v>
      </c>
      <c r="Z984" s="13">
        <f t="shared" si="124"/>
        <v>21.054861111115315</v>
      </c>
      <c r="AB984" t="s">
        <v>157</v>
      </c>
      <c r="AC984">
        <v>633744</v>
      </c>
      <c r="AD984" t="s">
        <v>143</v>
      </c>
      <c r="AF984" t="s">
        <v>179</v>
      </c>
      <c r="AI984" s="2">
        <v>45281</v>
      </c>
      <c r="AJ984" t="s">
        <v>316</v>
      </c>
      <c r="AK984" t="s">
        <v>46</v>
      </c>
      <c r="AN984" s="24">
        <f t="shared" si="128"/>
        <v>1</v>
      </c>
      <c r="AP984" t="s">
        <v>2442</v>
      </c>
      <c r="AQ984" s="21">
        <v>44978.720833333333</v>
      </c>
      <c r="AR984" s="20">
        <v>1</v>
      </c>
      <c r="AS984" s="21">
        <v>45283</v>
      </c>
      <c r="AT984" s="21">
        <f t="shared" si="125"/>
        <v>45283.333333333336</v>
      </c>
      <c r="AU984" s="21">
        <f t="shared" si="122"/>
        <v>45283.375</v>
      </c>
      <c r="AV984" s="21">
        <v>45302.719444444447</v>
      </c>
      <c r="AW984" s="1">
        <f t="shared" si="121"/>
        <v>45283.333333333336</v>
      </c>
      <c r="AX984">
        <v>29.628472222226264</v>
      </c>
      <c r="BA984">
        <f t="shared" si="126"/>
        <v>4.1666666666666664E-2</v>
      </c>
      <c r="BB984">
        <v>1</v>
      </c>
      <c r="BC984">
        <f t="shared" si="127"/>
        <v>10000</v>
      </c>
    </row>
    <row r="985" spans="1:55" x14ac:dyDescent="0.25">
      <c r="A985">
        <v>43975</v>
      </c>
      <c r="B985" t="s">
        <v>35</v>
      </c>
      <c r="C985" t="s">
        <v>36</v>
      </c>
      <c r="E985" t="str">
        <f t="shared" si="123"/>
        <v>RE-</v>
      </c>
      <c r="F985" t="s">
        <v>20</v>
      </c>
      <c r="G985" t="s">
        <v>37</v>
      </c>
      <c r="H985" t="s">
        <v>1050</v>
      </c>
      <c r="I985" t="s">
        <v>39</v>
      </c>
      <c r="J985" t="s">
        <v>239</v>
      </c>
      <c r="K985" s="1">
        <v>45056.822222222225</v>
      </c>
      <c r="L985" t="s">
        <v>41</v>
      </c>
      <c r="N985" s="2">
        <v>45054</v>
      </c>
      <c r="O985" s="2">
        <v>45054</v>
      </c>
      <c r="P985">
        <v>1</v>
      </c>
      <c r="Q985">
        <v>1</v>
      </c>
      <c r="R985">
        <v>1</v>
      </c>
      <c r="S985">
        <v>1</v>
      </c>
      <c r="T985">
        <v>100</v>
      </c>
      <c r="U985" s="1">
        <v>45035.706250000003</v>
      </c>
      <c r="V985" s="1">
        <v>45056.822222222225</v>
      </c>
      <c r="W985" t="s">
        <v>100</v>
      </c>
      <c r="Z985" s="13">
        <f t="shared" si="124"/>
        <v>21.115972222221899</v>
      </c>
      <c r="AB985" t="s">
        <v>1051</v>
      </c>
      <c r="AC985">
        <v>633106</v>
      </c>
      <c r="AD985" t="s">
        <v>1052</v>
      </c>
      <c r="AI985" s="2">
        <v>45035</v>
      </c>
      <c r="AJ985" t="s">
        <v>1052</v>
      </c>
      <c r="AK985" t="s">
        <v>46</v>
      </c>
      <c r="AN985" s="24">
        <f t="shared" si="128"/>
        <v>1</v>
      </c>
      <c r="AP985" t="s">
        <v>2441</v>
      </c>
      <c r="AQ985" s="21">
        <v>44954.657638888886</v>
      </c>
      <c r="AR985" s="20">
        <v>1</v>
      </c>
      <c r="AS985" s="21">
        <v>45054</v>
      </c>
      <c r="AT985" s="21">
        <f t="shared" si="125"/>
        <v>45054.333333333336</v>
      </c>
      <c r="AU985" s="21">
        <f t="shared" si="122"/>
        <v>45054.375</v>
      </c>
      <c r="AV985" s="21">
        <v>45056.822222222225</v>
      </c>
      <c r="AW985" s="1">
        <f t="shared" si="121"/>
        <v>45054.333333333336</v>
      </c>
      <c r="AX985">
        <v>29.689583333332848</v>
      </c>
      <c r="BA985">
        <f t="shared" si="126"/>
        <v>4.1666666666666664E-2</v>
      </c>
      <c r="BB985">
        <v>1</v>
      </c>
      <c r="BC985">
        <f t="shared" si="127"/>
        <v>10000</v>
      </c>
    </row>
    <row r="986" spans="1:55" x14ac:dyDescent="0.25">
      <c r="A986">
        <v>43908</v>
      </c>
      <c r="B986" t="s">
        <v>35</v>
      </c>
      <c r="C986" t="s">
        <v>36</v>
      </c>
      <c r="E986" t="str">
        <f t="shared" si="123"/>
        <v>RE-</v>
      </c>
      <c r="F986" t="s">
        <v>20</v>
      </c>
      <c r="G986" t="s">
        <v>37</v>
      </c>
      <c r="H986" t="s">
        <v>1037</v>
      </c>
      <c r="I986" t="s">
        <v>39</v>
      </c>
      <c r="J986" t="s">
        <v>179</v>
      </c>
      <c r="K986" s="1">
        <v>45056.816666666666</v>
      </c>
      <c r="L986" t="s">
        <v>41</v>
      </c>
      <c r="N986" s="2">
        <v>45055</v>
      </c>
      <c r="O986" s="2">
        <v>45055</v>
      </c>
      <c r="P986">
        <v>1</v>
      </c>
      <c r="Q986">
        <v>1</v>
      </c>
      <c r="R986">
        <v>1</v>
      </c>
      <c r="S986">
        <v>1</v>
      </c>
      <c r="T986">
        <v>100</v>
      </c>
      <c r="U986" s="1">
        <v>45035.359722222223</v>
      </c>
      <c r="V986" s="1">
        <v>45056.816666666666</v>
      </c>
      <c r="W986" t="s">
        <v>100</v>
      </c>
      <c r="Z986" s="13">
        <f t="shared" si="124"/>
        <v>21.456944444442343</v>
      </c>
      <c r="AB986" t="s">
        <v>149</v>
      </c>
      <c r="AC986">
        <v>633771</v>
      </c>
      <c r="AD986" t="s">
        <v>1038</v>
      </c>
      <c r="AI986" s="2">
        <v>45035</v>
      </c>
      <c r="AJ986" t="s">
        <v>444</v>
      </c>
      <c r="AK986" t="s">
        <v>46</v>
      </c>
      <c r="AN986" s="24">
        <f t="shared" si="128"/>
        <v>1</v>
      </c>
      <c r="AP986" t="s">
        <v>2441</v>
      </c>
      <c r="AQ986" s="21">
        <v>45082.786111111112</v>
      </c>
      <c r="AR986" s="20">
        <v>1</v>
      </c>
      <c r="AS986" s="21">
        <v>45055</v>
      </c>
      <c r="AT986" s="21">
        <f t="shared" si="125"/>
        <v>45055.333333333336</v>
      </c>
      <c r="AU986" s="21">
        <f t="shared" si="122"/>
        <v>45055.375</v>
      </c>
      <c r="AV986" s="21">
        <v>45056.816666666666</v>
      </c>
      <c r="AW986" s="1">
        <f t="shared" si="121"/>
        <v>45055.333333333336</v>
      </c>
      <c r="AX986">
        <v>29.740277777775191</v>
      </c>
      <c r="BA986">
        <f t="shared" si="126"/>
        <v>4.1666666666666664E-2</v>
      </c>
      <c r="BB986">
        <v>1</v>
      </c>
      <c r="BC986">
        <f t="shared" si="127"/>
        <v>10000</v>
      </c>
    </row>
    <row r="987" spans="1:55" x14ac:dyDescent="0.25">
      <c r="A987">
        <v>39760</v>
      </c>
      <c r="B987" t="s">
        <v>35</v>
      </c>
      <c r="C987" t="s">
        <v>36</v>
      </c>
      <c r="E987" t="str">
        <f t="shared" si="123"/>
        <v>RE-</v>
      </c>
      <c r="F987" t="s">
        <v>20</v>
      </c>
      <c r="G987" t="s">
        <v>37</v>
      </c>
      <c r="H987" t="s">
        <v>318</v>
      </c>
      <c r="I987" t="s">
        <v>39</v>
      </c>
      <c r="J987" t="s">
        <v>100</v>
      </c>
      <c r="K987" s="1">
        <v>44957.487500000003</v>
      </c>
      <c r="L987" t="s">
        <v>41</v>
      </c>
      <c r="N987" s="2">
        <v>44956</v>
      </c>
      <c r="O987" s="2">
        <v>44956</v>
      </c>
      <c r="P987">
        <v>1</v>
      </c>
      <c r="Q987">
        <v>1</v>
      </c>
      <c r="R987">
        <v>1</v>
      </c>
      <c r="S987">
        <v>1</v>
      </c>
      <c r="T987">
        <v>100</v>
      </c>
      <c r="U987" s="1">
        <v>44935.649305555555</v>
      </c>
      <c r="V987" s="1">
        <v>44957.487500000003</v>
      </c>
      <c r="W987" t="s">
        <v>100</v>
      </c>
      <c r="Z987" s="13">
        <f t="shared" si="124"/>
        <v>21.838194444448163</v>
      </c>
      <c r="AB987" t="s">
        <v>200</v>
      </c>
      <c r="AC987">
        <v>633713</v>
      </c>
      <c r="AD987" t="s">
        <v>177</v>
      </c>
      <c r="AF987" t="s">
        <v>239</v>
      </c>
      <c r="AI987" s="2">
        <v>44935</v>
      </c>
      <c r="AJ987" t="s">
        <v>178</v>
      </c>
      <c r="AK987" t="s">
        <v>46</v>
      </c>
      <c r="AN987" s="24">
        <f t="shared" si="128"/>
        <v>1</v>
      </c>
      <c r="AP987" t="s">
        <v>2441</v>
      </c>
      <c r="AQ987" s="21">
        <v>45082.780555555553</v>
      </c>
      <c r="AR987" s="20">
        <v>1</v>
      </c>
      <c r="AS987" s="21">
        <v>44956</v>
      </c>
      <c r="AT987" s="21">
        <f t="shared" si="125"/>
        <v>44956.333333333336</v>
      </c>
      <c r="AU987" s="21">
        <f t="shared" si="122"/>
        <v>44956.375</v>
      </c>
      <c r="AV987" s="21">
        <v>44957.487500000003</v>
      </c>
      <c r="AW987" s="1">
        <f t="shared" si="121"/>
        <v>44956.333333333336</v>
      </c>
      <c r="AX987">
        <v>29.743750000001455</v>
      </c>
      <c r="BA987">
        <f t="shared" si="126"/>
        <v>4.1666666666666664E-2</v>
      </c>
      <c r="BB987">
        <v>1</v>
      </c>
      <c r="BC987">
        <f t="shared" si="127"/>
        <v>10000</v>
      </c>
    </row>
    <row r="988" spans="1:55" x14ac:dyDescent="0.25">
      <c r="A988">
        <v>42568</v>
      </c>
      <c r="B988" t="s">
        <v>35</v>
      </c>
      <c r="C988" t="s">
        <v>36</v>
      </c>
      <c r="E988" t="str">
        <f t="shared" si="123"/>
        <v>RE-</v>
      </c>
      <c r="F988" t="s">
        <v>20</v>
      </c>
      <c r="G988" t="s">
        <v>37</v>
      </c>
      <c r="H988" t="s">
        <v>196</v>
      </c>
      <c r="I988" t="s">
        <v>39</v>
      </c>
      <c r="J988" t="s">
        <v>179</v>
      </c>
      <c r="K988" s="1">
        <v>45030.90902777778</v>
      </c>
      <c r="L988" t="s">
        <v>41</v>
      </c>
      <c r="N988" s="2">
        <v>45008</v>
      </c>
      <c r="O988" s="2">
        <v>45008</v>
      </c>
      <c r="P988">
        <v>1</v>
      </c>
      <c r="Q988">
        <v>1</v>
      </c>
      <c r="R988">
        <v>1</v>
      </c>
      <c r="S988">
        <v>1</v>
      </c>
      <c r="T988">
        <v>100</v>
      </c>
      <c r="U988" s="1">
        <v>45008.675000000003</v>
      </c>
      <c r="V988" s="1">
        <v>45030.90902777778</v>
      </c>
      <c r="W988" t="s">
        <v>100</v>
      </c>
      <c r="Z988" s="13">
        <f t="shared" si="124"/>
        <v>22.234027777776646</v>
      </c>
      <c r="AB988" t="s">
        <v>197</v>
      </c>
      <c r="AC988">
        <v>633510</v>
      </c>
      <c r="AD988" t="s">
        <v>198</v>
      </c>
      <c r="AI988" s="2">
        <v>45008</v>
      </c>
      <c r="AJ988" t="s">
        <v>198</v>
      </c>
      <c r="AK988" t="s">
        <v>46</v>
      </c>
      <c r="AN988" s="24">
        <f t="shared" si="128"/>
        <v>1</v>
      </c>
      <c r="AP988" t="s">
        <v>2441</v>
      </c>
      <c r="AQ988" s="21">
        <v>45082.78402777778</v>
      </c>
      <c r="AR988" s="20">
        <v>1</v>
      </c>
      <c r="AS988" s="21">
        <v>45008</v>
      </c>
      <c r="AT988" s="21">
        <f t="shared" si="125"/>
        <v>45008.333333333336</v>
      </c>
      <c r="AU988" s="21">
        <f t="shared" si="122"/>
        <v>45008.375</v>
      </c>
      <c r="AV988" s="21">
        <v>45030.90902777778</v>
      </c>
      <c r="AW988" s="1">
        <f t="shared" si="121"/>
        <v>45008.333333333336</v>
      </c>
      <c r="AX988">
        <v>29.746527777773736</v>
      </c>
      <c r="BA988">
        <f t="shared" si="126"/>
        <v>4.1666666666666664E-2</v>
      </c>
      <c r="BB988">
        <v>1</v>
      </c>
      <c r="BC988">
        <f t="shared" si="127"/>
        <v>10000</v>
      </c>
    </row>
    <row r="989" spans="1:55" x14ac:dyDescent="0.25">
      <c r="A989">
        <v>42562</v>
      </c>
      <c r="B989" t="s">
        <v>35</v>
      </c>
      <c r="C989" t="s">
        <v>36</v>
      </c>
      <c r="E989" t="str">
        <f t="shared" si="123"/>
        <v>RE-</v>
      </c>
      <c r="F989" t="s">
        <v>20</v>
      </c>
      <c r="G989" t="s">
        <v>37</v>
      </c>
      <c r="H989" t="s">
        <v>792</v>
      </c>
      <c r="I989" t="s">
        <v>39</v>
      </c>
      <c r="J989" t="s">
        <v>185</v>
      </c>
      <c r="K989" s="1">
        <v>45030.935416666667</v>
      </c>
      <c r="L989" t="s">
        <v>41</v>
      </c>
      <c r="N989" s="2">
        <v>45009</v>
      </c>
      <c r="O989" s="2">
        <v>45009</v>
      </c>
      <c r="P989">
        <v>1</v>
      </c>
      <c r="Q989">
        <v>1</v>
      </c>
      <c r="R989">
        <v>1</v>
      </c>
      <c r="S989">
        <v>1</v>
      </c>
      <c r="T989">
        <v>100</v>
      </c>
      <c r="U989" s="1">
        <v>45008.644444444442</v>
      </c>
      <c r="V989" s="1">
        <v>45030.935416666667</v>
      </c>
      <c r="W989" t="s">
        <v>100</v>
      </c>
      <c r="Z989" s="13">
        <f t="shared" si="124"/>
        <v>22.290972222224809</v>
      </c>
      <c r="AB989" t="s">
        <v>793</v>
      </c>
      <c r="AC989">
        <v>633432</v>
      </c>
      <c r="AD989" t="s">
        <v>109</v>
      </c>
      <c r="AI989" s="2">
        <v>45008</v>
      </c>
      <c r="AJ989" t="s">
        <v>110</v>
      </c>
      <c r="AK989" t="s">
        <v>46</v>
      </c>
      <c r="AN989" s="24">
        <f t="shared" si="128"/>
        <v>1</v>
      </c>
      <c r="AP989" t="s">
        <v>2444</v>
      </c>
      <c r="AQ989" s="21">
        <v>45220.632638888892</v>
      </c>
      <c r="AR989" s="20">
        <v>1</v>
      </c>
      <c r="AS989" s="21">
        <v>45009</v>
      </c>
      <c r="AT989" s="21">
        <f t="shared" si="125"/>
        <v>45009.333333333336</v>
      </c>
      <c r="AU989" s="21">
        <f t="shared" si="122"/>
        <v>45009.375</v>
      </c>
      <c r="AV989" s="21">
        <v>45030.935416666667</v>
      </c>
      <c r="AW989" s="1">
        <f t="shared" si="121"/>
        <v>45009.333333333336</v>
      </c>
      <c r="AX989">
        <v>29.756249999998545</v>
      </c>
      <c r="BA989">
        <f t="shared" si="126"/>
        <v>4.1666666666666664E-2</v>
      </c>
      <c r="BB989">
        <v>1</v>
      </c>
      <c r="BC989">
        <f t="shared" si="127"/>
        <v>10000</v>
      </c>
    </row>
    <row r="990" spans="1:55" x14ac:dyDescent="0.25">
      <c r="A990">
        <v>49543</v>
      </c>
      <c r="B990" t="s">
        <v>35</v>
      </c>
      <c r="C990" t="s">
        <v>36</v>
      </c>
      <c r="E990" t="str">
        <f t="shared" si="123"/>
        <v>RE-</v>
      </c>
      <c r="F990" t="s">
        <v>20</v>
      </c>
      <c r="G990" t="s">
        <v>37</v>
      </c>
      <c r="H990" t="s">
        <v>1874</v>
      </c>
      <c r="I990" t="s">
        <v>39</v>
      </c>
      <c r="J990" t="s">
        <v>179</v>
      </c>
      <c r="K990" s="1">
        <v>45169.303472222222</v>
      </c>
      <c r="L990" t="s">
        <v>41</v>
      </c>
      <c r="N990" s="2">
        <v>45152</v>
      </c>
      <c r="O990" s="2">
        <v>45152</v>
      </c>
      <c r="P990">
        <v>1</v>
      </c>
      <c r="Q990">
        <v>1</v>
      </c>
      <c r="R990">
        <v>1</v>
      </c>
      <c r="S990">
        <v>1</v>
      </c>
      <c r="T990">
        <v>100</v>
      </c>
      <c r="U990" s="1">
        <v>45146.673611111109</v>
      </c>
      <c r="V990" s="1">
        <v>45169.303472222222</v>
      </c>
      <c r="W990" t="s">
        <v>100</v>
      </c>
      <c r="Z990" s="13">
        <f t="shared" si="124"/>
        <v>22.629861111112405</v>
      </c>
      <c r="AB990" t="s">
        <v>1433</v>
      </c>
      <c r="AC990">
        <v>633527</v>
      </c>
      <c r="AD990" t="s">
        <v>195</v>
      </c>
      <c r="AI990" s="2">
        <v>45146</v>
      </c>
      <c r="AJ990" t="s">
        <v>81</v>
      </c>
      <c r="AK990" t="s">
        <v>46</v>
      </c>
      <c r="AN990" s="24">
        <f t="shared" si="128"/>
        <v>1</v>
      </c>
      <c r="AP990" t="s">
        <v>2441</v>
      </c>
      <c r="AQ990" s="21">
        <v>45167.611805555556</v>
      </c>
      <c r="AR990" s="20">
        <v>1</v>
      </c>
      <c r="AS990" s="21">
        <v>45152</v>
      </c>
      <c r="AT990" s="21">
        <f t="shared" si="125"/>
        <v>45152.333333333336</v>
      </c>
      <c r="AU990" s="21">
        <f t="shared" si="122"/>
        <v>45152.375</v>
      </c>
      <c r="AV990" s="21">
        <v>45169.303472222222</v>
      </c>
      <c r="AW990" s="1">
        <f t="shared" si="121"/>
        <v>45152.333333333336</v>
      </c>
      <c r="AX990">
        <v>29.853472222224809</v>
      </c>
      <c r="BA990">
        <f t="shared" si="126"/>
        <v>4.1666666666666664E-2</v>
      </c>
      <c r="BB990">
        <v>1</v>
      </c>
      <c r="BC990">
        <f t="shared" si="127"/>
        <v>10000</v>
      </c>
    </row>
    <row r="991" spans="1:55" x14ac:dyDescent="0.25">
      <c r="A991">
        <v>41628</v>
      </c>
      <c r="B991" t="s">
        <v>35</v>
      </c>
      <c r="C991" t="s">
        <v>36</v>
      </c>
      <c r="E991" t="str">
        <f t="shared" si="123"/>
        <v>RE-</v>
      </c>
      <c r="F991" t="s">
        <v>20</v>
      </c>
      <c r="G991" t="s">
        <v>51</v>
      </c>
      <c r="H991" t="s">
        <v>772</v>
      </c>
      <c r="I991" t="s">
        <v>39</v>
      </c>
      <c r="J991" t="s">
        <v>118</v>
      </c>
      <c r="K991" s="1">
        <v>45010.339583333334</v>
      </c>
      <c r="L991" t="s">
        <v>41</v>
      </c>
      <c r="N991" s="2">
        <v>44987</v>
      </c>
      <c r="O991" s="2">
        <v>44987</v>
      </c>
      <c r="P991">
        <v>1</v>
      </c>
      <c r="Q991">
        <v>1</v>
      </c>
      <c r="R991">
        <v>1</v>
      </c>
      <c r="S991">
        <v>1</v>
      </c>
      <c r="T991">
        <v>100</v>
      </c>
      <c r="U991" s="1">
        <v>44987.7</v>
      </c>
      <c r="V991" s="1">
        <v>45010.339583333334</v>
      </c>
      <c r="W991" t="s">
        <v>100</v>
      </c>
      <c r="Z991" s="13">
        <f t="shared" si="124"/>
        <v>22.639583333337214</v>
      </c>
      <c r="AB991" t="s">
        <v>459</v>
      </c>
      <c r="AC991" t="s">
        <v>54</v>
      </c>
      <c r="AD991" t="s">
        <v>384</v>
      </c>
      <c r="AI991" s="2">
        <v>44987</v>
      </c>
      <c r="AJ991" t="s">
        <v>384</v>
      </c>
      <c r="AK991" t="s">
        <v>46</v>
      </c>
      <c r="AN991" s="24">
        <f t="shared" si="128"/>
        <v>1</v>
      </c>
      <c r="AP991" t="s">
        <v>2442</v>
      </c>
      <c r="AQ991" s="21">
        <v>45008.638888888891</v>
      </c>
      <c r="AR991" s="20">
        <v>1</v>
      </c>
      <c r="AS991" s="21">
        <v>44987</v>
      </c>
      <c r="AT991" s="21">
        <f t="shared" si="125"/>
        <v>44987.333333333336</v>
      </c>
      <c r="AU991" s="21">
        <f t="shared" si="122"/>
        <v>44987.375</v>
      </c>
      <c r="AV991" s="21">
        <v>45010.339583333334</v>
      </c>
      <c r="AW991" s="1">
        <f t="shared" si="121"/>
        <v>44987.333333333336</v>
      </c>
      <c r="AX991">
        <v>29.909027777779556</v>
      </c>
      <c r="BA991">
        <f t="shared" si="126"/>
        <v>4.1666666666666664E-2</v>
      </c>
      <c r="BB991">
        <v>1</v>
      </c>
      <c r="BC991">
        <f t="shared" si="127"/>
        <v>10000</v>
      </c>
    </row>
    <row r="992" spans="1:55" x14ac:dyDescent="0.25">
      <c r="A992">
        <v>46972</v>
      </c>
      <c r="B992" t="s">
        <v>35</v>
      </c>
      <c r="C992" t="s">
        <v>36</v>
      </c>
      <c r="E992" t="str">
        <f t="shared" si="123"/>
        <v>EM-</v>
      </c>
      <c r="F992" t="s">
        <v>20</v>
      </c>
      <c r="G992" t="s">
        <v>37</v>
      </c>
      <c r="H992" t="s">
        <v>1570</v>
      </c>
      <c r="I992" t="s">
        <v>39</v>
      </c>
      <c r="J992" t="s">
        <v>334</v>
      </c>
      <c r="K992" s="1">
        <v>45119.644444444442</v>
      </c>
      <c r="L992" t="s">
        <v>41</v>
      </c>
      <c r="N992" s="2">
        <v>45096</v>
      </c>
      <c r="O992" s="2">
        <v>45096</v>
      </c>
      <c r="P992">
        <v>1</v>
      </c>
      <c r="Q992">
        <v>1</v>
      </c>
      <c r="R992">
        <v>1</v>
      </c>
      <c r="S992">
        <v>1</v>
      </c>
      <c r="T992">
        <v>100</v>
      </c>
      <c r="U992" s="1">
        <v>45096.947916666664</v>
      </c>
      <c r="V992" s="1">
        <v>45119.644444444442</v>
      </c>
      <c r="W992" t="s">
        <v>334</v>
      </c>
      <c r="Z992" s="13">
        <f t="shared" si="124"/>
        <v>22.696527777778101</v>
      </c>
      <c r="AB992" t="s">
        <v>1571</v>
      </c>
      <c r="AC992" t="s">
        <v>54</v>
      </c>
      <c r="AD992" t="s">
        <v>72</v>
      </c>
      <c r="AF992" t="s">
        <v>334</v>
      </c>
      <c r="AI992" s="2">
        <v>45096</v>
      </c>
      <c r="AJ992" t="s">
        <v>73</v>
      </c>
      <c r="AK992" t="s">
        <v>46</v>
      </c>
      <c r="AN992" s="24">
        <f t="shared" si="128"/>
        <v>1</v>
      </c>
      <c r="AP992" t="s">
        <v>2441</v>
      </c>
      <c r="AQ992" s="21">
        <v>44971.419444444444</v>
      </c>
      <c r="AR992" s="20">
        <v>1</v>
      </c>
      <c r="AS992" s="21">
        <v>45096</v>
      </c>
      <c r="AT992" s="21">
        <f t="shared" si="125"/>
        <v>45096.333333333336</v>
      </c>
      <c r="AU992" s="21">
        <f t="shared" si="122"/>
        <v>45096.375</v>
      </c>
      <c r="AV992" s="21">
        <v>45119.644444444442</v>
      </c>
      <c r="AW992" s="1">
        <f t="shared" si="121"/>
        <v>45096.333333333336</v>
      </c>
      <c r="AX992">
        <v>30.029166666667152</v>
      </c>
      <c r="BA992">
        <f t="shared" si="126"/>
        <v>4.1666666666666664E-2</v>
      </c>
      <c r="BB992">
        <v>1</v>
      </c>
      <c r="BC992">
        <f t="shared" si="127"/>
        <v>10000</v>
      </c>
    </row>
    <row r="993" spans="1:55" x14ac:dyDescent="0.25">
      <c r="A993">
        <v>41592</v>
      </c>
      <c r="B993" t="s">
        <v>35</v>
      </c>
      <c r="C993" t="s">
        <v>36</v>
      </c>
      <c r="E993" t="str">
        <f t="shared" si="123"/>
        <v>RE-</v>
      </c>
      <c r="F993" t="s">
        <v>20</v>
      </c>
      <c r="G993" t="s">
        <v>51</v>
      </c>
      <c r="H993" t="s">
        <v>643</v>
      </c>
      <c r="I993" t="s">
        <v>39</v>
      </c>
      <c r="J993" t="s">
        <v>239</v>
      </c>
      <c r="K993" s="1">
        <v>45010.324999999997</v>
      </c>
      <c r="L993" t="s">
        <v>41</v>
      </c>
      <c r="N993" s="2">
        <v>44988</v>
      </c>
      <c r="O993" s="2">
        <v>44988</v>
      </c>
      <c r="P993">
        <v>1</v>
      </c>
      <c r="Q993">
        <v>1</v>
      </c>
      <c r="R993">
        <v>1</v>
      </c>
      <c r="S993">
        <v>1</v>
      </c>
      <c r="T993">
        <v>100</v>
      </c>
      <c r="U993" s="1">
        <v>44987.37222222222</v>
      </c>
      <c r="V993" s="1">
        <v>45010.324999999997</v>
      </c>
      <c r="W993" t="s">
        <v>100</v>
      </c>
      <c r="Z993" s="13">
        <f t="shared" si="124"/>
        <v>22.952777777776646</v>
      </c>
      <c r="AB993" t="s">
        <v>368</v>
      </c>
      <c r="AC993">
        <v>633906</v>
      </c>
      <c r="AD993" t="s">
        <v>369</v>
      </c>
      <c r="AI993" s="2">
        <v>44987</v>
      </c>
      <c r="AJ993" t="s">
        <v>369</v>
      </c>
      <c r="AK993" t="s">
        <v>46</v>
      </c>
      <c r="AN993" s="24">
        <f t="shared" si="128"/>
        <v>1</v>
      </c>
      <c r="AP993" t="s">
        <v>2442</v>
      </c>
      <c r="AQ993" s="21">
        <v>45048.729861111111</v>
      </c>
      <c r="AR993" s="20">
        <v>1</v>
      </c>
      <c r="AS993" s="21">
        <v>44988</v>
      </c>
      <c r="AT993" s="21">
        <f t="shared" si="125"/>
        <v>44988.333333333336</v>
      </c>
      <c r="AU993" s="21">
        <f t="shared" si="122"/>
        <v>44988.375</v>
      </c>
      <c r="AV993" s="21">
        <v>45010.324999999997</v>
      </c>
      <c r="AW993" s="1">
        <f t="shared" si="121"/>
        <v>44988.333333333336</v>
      </c>
      <c r="AX993">
        <v>30.163888888891961</v>
      </c>
      <c r="BA993">
        <f t="shared" si="126"/>
        <v>4.1666666666666664E-2</v>
      </c>
      <c r="BB993">
        <v>1</v>
      </c>
      <c r="BC993">
        <f t="shared" si="127"/>
        <v>10000</v>
      </c>
    </row>
    <row r="994" spans="1:55" x14ac:dyDescent="0.25">
      <c r="A994">
        <v>42512</v>
      </c>
      <c r="B994" t="s">
        <v>35</v>
      </c>
      <c r="C994" t="s">
        <v>36</v>
      </c>
      <c r="E994" t="str">
        <f t="shared" si="123"/>
        <v>RE-</v>
      </c>
      <c r="F994" t="s">
        <v>20</v>
      </c>
      <c r="G994" t="s">
        <v>37</v>
      </c>
      <c r="H994" t="s">
        <v>199</v>
      </c>
      <c r="I994" t="s">
        <v>39</v>
      </c>
      <c r="J994" t="s">
        <v>179</v>
      </c>
      <c r="K994" s="1">
        <v>45030.874305555553</v>
      </c>
      <c r="L994" t="s">
        <v>41</v>
      </c>
      <c r="N994" s="2">
        <v>45007</v>
      </c>
      <c r="O994" s="2">
        <v>45007</v>
      </c>
      <c r="P994">
        <v>1</v>
      </c>
      <c r="Q994">
        <v>1</v>
      </c>
      <c r="R994">
        <v>1</v>
      </c>
      <c r="S994">
        <v>1</v>
      </c>
      <c r="T994">
        <v>100</v>
      </c>
      <c r="U994" s="1">
        <v>45007.613194444442</v>
      </c>
      <c r="V994" s="1">
        <v>45030.874305555553</v>
      </c>
      <c r="W994" t="s">
        <v>100</v>
      </c>
      <c r="Z994" s="13">
        <f t="shared" si="124"/>
        <v>23.261111111110949</v>
      </c>
      <c r="AB994" t="s">
        <v>200</v>
      </c>
      <c r="AC994">
        <v>633713</v>
      </c>
      <c r="AD994" t="s">
        <v>177</v>
      </c>
      <c r="AI994" s="2">
        <v>45007</v>
      </c>
      <c r="AJ994" t="s">
        <v>178</v>
      </c>
      <c r="AK994" t="s">
        <v>46</v>
      </c>
      <c r="AN994" s="24">
        <f t="shared" si="128"/>
        <v>1</v>
      </c>
      <c r="AP994" t="s">
        <v>2443</v>
      </c>
      <c r="AQ994" s="21">
        <v>45028.369444444441</v>
      </c>
      <c r="AR994" s="20">
        <v>1</v>
      </c>
      <c r="AS994" s="21">
        <v>45007</v>
      </c>
      <c r="AT994" s="21">
        <f t="shared" si="125"/>
        <v>45007.333333333336</v>
      </c>
      <c r="AU994" s="21">
        <f t="shared" si="122"/>
        <v>45007.375</v>
      </c>
      <c r="AV994" s="21">
        <v>45030.874305555553</v>
      </c>
      <c r="AW994" s="1">
        <f t="shared" si="121"/>
        <v>45007.333333333336</v>
      </c>
      <c r="AX994">
        <v>30.271527777782467</v>
      </c>
      <c r="BA994">
        <f t="shared" si="126"/>
        <v>4.1666666666666664E-2</v>
      </c>
      <c r="BB994">
        <v>1</v>
      </c>
      <c r="BC994">
        <f t="shared" si="127"/>
        <v>10000</v>
      </c>
    </row>
    <row r="995" spans="1:55" x14ac:dyDescent="0.25">
      <c r="A995">
        <v>43909</v>
      </c>
      <c r="B995" t="s">
        <v>35</v>
      </c>
      <c r="C995" t="s">
        <v>36</v>
      </c>
      <c r="E995" t="str">
        <f t="shared" si="123"/>
        <v>GC-</v>
      </c>
      <c r="F995" t="s">
        <v>20</v>
      </c>
      <c r="G995" t="s">
        <v>37</v>
      </c>
      <c r="H995" t="s">
        <v>1039</v>
      </c>
      <c r="I995" t="s">
        <v>39</v>
      </c>
      <c r="J995" t="s">
        <v>121</v>
      </c>
      <c r="K995" s="1">
        <v>45058.637499999997</v>
      </c>
      <c r="L995" t="s">
        <v>41</v>
      </c>
      <c r="N995" s="2">
        <v>45035</v>
      </c>
      <c r="O995" s="2">
        <v>45035</v>
      </c>
      <c r="P995">
        <v>1</v>
      </c>
      <c r="Q995">
        <v>1</v>
      </c>
      <c r="R995">
        <v>1</v>
      </c>
      <c r="S995">
        <v>1</v>
      </c>
      <c r="T995">
        <v>100</v>
      </c>
      <c r="U995" s="1">
        <v>45035.362500000003</v>
      </c>
      <c r="V995" s="1">
        <v>45058.637499999997</v>
      </c>
      <c r="W995" t="s">
        <v>121</v>
      </c>
      <c r="Z995" s="13">
        <f t="shared" si="124"/>
        <v>23.274999999994179</v>
      </c>
      <c r="AB995" t="s">
        <v>149</v>
      </c>
      <c r="AC995">
        <v>633771</v>
      </c>
      <c r="AD995" t="s">
        <v>1040</v>
      </c>
      <c r="AI995" s="2">
        <v>45035</v>
      </c>
      <c r="AJ995" t="s">
        <v>81</v>
      </c>
      <c r="AK995" t="s">
        <v>46</v>
      </c>
      <c r="AN995" s="24">
        <f t="shared" si="128"/>
        <v>1</v>
      </c>
      <c r="AP995" t="s">
        <v>2444</v>
      </c>
      <c r="AQ995" s="21">
        <v>45026.45</v>
      </c>
      <c r="AR995" s="20">
        <v>1</v>
      </c>
      <c r="AS995" s="21">
        <v>45035</v>
      </c>
      <c r="AT995" s="21">
        <f t="shared" si="125"/>
        <v>45035.333333333336</v>
      </c>
      <c r="AU995" s="21">
        <f t="shared" si="122"/>
        <v>45035.375</v>
      </c>
      <c r="AV995" s="21">
        <v>45058.637499999997</v>
      </c>
      <c r="AW995" s="1">
        <f t="shared" si="121"/>
        <v>45035.333333333336</v>
      </c>
      <c r="AX995">
        <v>30.364583333335759</v>
      </c>
      <c r="BA995">
        <f t="shared" si="126"/>
        <v>4.1666666666666664E-2</v>
      </c>
      <c r="BB995">
        <v>1</v>
      </c>
      <c r="BC995">
        <f t="shared" si="127"/>
        <v>10000</v>
      </c>
    </row>
    <row r="996" spans="1:55" x14ac:dyDescent="0.25">
      <c r="A996">
        <v>44886</v>
      </c>
      <c r="B996" t="s">
        <v>35</v>
      </c>
      <c r="C996" t="s">
        <v>36</v>
      </c>
      <c r="E996" t="str">
        <f t="shared" si="123"/>
        <v>EI-</v>
      </c>
      <c r="F996" t="s">
        <v>20</v>
      </c>
      <c r="G996" t="s">
        <v>51</v>
      </c>
      <c r="H996" t="s">
        <v>1166</v>
      </c>
      <c r="I996" t="s">
        <v>39</v>
      </c>
      <c r="J996" t="s">
        <v>50</v>
      </c>
      <c r="K996" s="1">
        <v>45078.879166666666</v>
      </c>
      <c r="L996" t="s">
        <v>41</v>
      </c>
      <c r="N996" s="2">
        <v>45056</v>
      </c>
      <c r="O996" s="2">
        <v>45056</v>
      </c>
      <c r="P996">
        <v>1</v>
      </c>
      <c r="Q996">
        <v>1</v>
      </c>
      <c r="R996">
        <v>1</v>
      </c>
      <c r="S996">
        <v>1</v>
      </c>
      <c r="T996">
        <v>100</v>
      </c>
      <c r="U996" s="1">
        <v>45055.532638888886</v>
      </c>
      <c r="V996" s="1">
        <v>45078.879166666666</v>
      </c>
      <c r="W996" t="s">
        <v>50</v>
      </c>
      <c r="Z996" s="13">
        <f t="shared" si="124"/>
        <v>23.346527777779556</v>
      </c>
      <c r="AB996" t="s">
        <v>1167</v>
      </c>
      <c r="AC996" t="s">
        <v>54</v>
      </c>
      <c r="AD996" t="s">
        <v>384</v>
      </c>
      <c r="AI996" s="2">
        <v>45055</v>
      </c>
      <c r="AJ996" t="s">
        <v>384</v>
      </c>
      <c r="AK996" t="s">
        <v>46</v>
      </c>
      <c r="AN996" s="24">
        <f t="shared" si="128"/>
        <v>1</v>
      </c>
      <c r="AP996" t="s">
        <v>2444</v>
      </c>
      <c r="AQ996" s="21">
        <v>45026.42291666667</v>
      </c>
      <c r="AR996" s="20">
        <v>1</v>
      </c>
      <c r="AS996" s="21">
        <v>45056</v>
      </c>
      <c r="AT996" s="21">
        <f t="shared" si="125"/>
        <v>45056.333333333336</v>
      </c>
      <c r="AU996" s="21">
        <f t="shared" si="122"/>
        <v>45056.375</v>
      </c>
      <c r="AV996" s="21">
        <v>45078.879166666666</v>
      </c>
      <c r="AW996" s="1">
        <f t="shared" si="121"/>
        <v>45056.333333333336</v>
      </c>
      <c r="AX996">
        <v>30.402083333327028</v>
      </c>
      <c r="BA996">
        <f t="shared" si="126"/>
        <v>4.1666666666666664E-2</v>
      </c>
      <c r="BB996">
        <v>1</v>
      </c>
      <c r="BC996">
        <f t="shared" si="127"/>
        <v>10000</v>
      </c>
    </row>
    <row r="997" spans="1:55" x14ac:dyDescent="0.25">
      <c r="A997">
        <v>49466</v>
      </c>
      <c r="B997" t="s">
        <v>35</v>
      </c>
      <c r="C997" t="s">
        <v>36</v>
      </c>
      <c r="E997" t="str">
        <f t="shared" si="123"/>
        <v>RE-</v>
      </c>
      <c r="F997" t="s">
        <v>20</v>
      </c>
      <c r="G997" t="s">
        <v>37</v>
      </c>
      <c r="H997" t="s">
        <v>394</v>
      </c>
      <c r="I997" t="s">
        <v>39</v>
      </c>
      <c r="J997" t="s">
        <v>239</v>
      </c>
      <c r="K997" s="1">
        <v>45169.311111111114</v>
      </c>
      <c r="L997" t="s">
        <v>41</v>
      </c>
      <c r="N997" s="2">
        <v>45155</v>
      </c>
      <c r="O997" s="2">
        <v>45155</v>
      </c>
      <c r="P997">
        <v>1</v>
      </c>
      <c r="Q997">
        <v>1</v>
      </c>
      <c r="R997">
        <v>1</v>
      </c>
      <c r="S997">
        <v>1</v>
      </c>
      <c r="T997">
        <v>100</v>
      </c>
      <c r="U997" s="1">
        <v>45145.684027777781</v>
      </c>
      <c r="V997" s="1">
        <v>45169.311111111114</v>
      </c>
      <c r="W997" t="s">
        <v>100</v>
      </c>
      <c r="Z997" s="13">
        <f t="shared" si="124"/>
        <v>23.627083333332848</v>
      </c>
      <c r="AB997" t="s">
        <v>157</v>
      </c>
      <c r="AC997">
        <v>633744</v>
      </c>
      <c r="AD997" t="s">
        <v>123</v>
      </c>
      <c r="AI997" s="2">
        <v>45145</v>
      </c>
      <c r="AJ997" t="s">
        <v>123</v>
      </c>
      <c r="AK997" t="s">
        <v>46</v>
      </c>
      <c r="AN997" s="24">
        <f t="shared" si="128"/>
        <v>1</v>
      </c>
      <c r="AP997" t="s">
        <v>2444</v>
      </c>
      <c r="AQ997" s="21">
        <v>45035.435416666667</v>
      </c>
      <c r="AR997" s="20">
        <v>1</v>
      </c>
      <c r="AS997" s="21">
        <v>45155</v>
      </c>
      <c r="AT997" s="21">
        <f t="shared" si="125"/>
        <v>45155.333333333336</v>
      </c>
      <c r="AU997" s="21">
        <f t="shared" si="122"/>
        <v>45155.375</v>
      </c>
      <c r="AV997" s="21">
        <v>45169.311111111114</v>
      </c>
      <c r="AW997" s="1">
        <f t="shared" ref="AW997:AW1060" si="129">IF(AS997="0",0,AS997+(8*1/24))</f>
        <v>45155.333333333336</v>
      </c>
      <c r="AX997">
        <v>30.453472222223354</v>
      </c>
      <c r="BA997">
        <f t="shared" si="126"/>
        <v>4.1666666666666664E-2</v>
      </c>
      <c r="BB997">
        <v>1</v>
      </c>
      <c r="BC997">
        <f t="shared" si="127"/>
        <v>10000</v>
      </c>
    </row>
    <row r="998" spans="1:55" x14ac:dyDescent="0.25">
      <c r="A998">
        <v>43734</v>
      </c>
      <c r="B998" t="s">
        <v>35</v>
      </c>
      <c r="C998" t="s">
        <v>36</v>
      </c>
      <c r="E998" t="str">
        <f t="shared" si="123"/>
        <v>RE-</v>
      </c>
      <c r="F998" t="s">
        <v>20</v>
      </c>
      <c r="G998" t="s">
        <v>37</v>
      </c>
      <c r="H998" t="s">
        <v>1016</v>
      </c>
      <c r="I998" t="s">
        <v>39</v>
      </c>
      <c r="J998" t="s">
        <v>239</v>
      </c>
      <c r="K998" s="1">
        <v>45055.289583333331</v>
      </c>
      <c r="L998" t="s">
        <v>41</v>
      </c>
      <c r="N998" s="2">
        <v>45054</v>
      </c>
      <c r="O998" s="2">
        <v>45054</v>
      </c>
      <c r="P998">
        <v>1</v>
      </c>
      <c r="Q998">
        <v>1</v>
      </c>
      <c r="R998">
        <v>1</v>
      </c>
      <c r="S998">
        <v>1</v>
      </c>
      <c r="T998">
        <v>100</v>
      </c>
      <c r="U998" s="1">
        <v>45031.46597222222</v>
      </c>
      <c r="V998" s="1">
        <v>45055.289583333331</v>
      </c>
      <c r="W998" t="s">
        <v>100</v>
      </c>
      <c r="Z998" s="13">
        <f t="shared" si="124"/>
        <v>23.823611111110949</v>
      </c>
      <c r="AB998" t="s">
        <v>1017</v>
      </c>
      <c r="AC998" t="s">
        <v>54</v>
      </c>
      <c r="AD998" t="s">
        <v>875</v>
      </c>
      <c r="AI998" s="2">
        <v>45031</v>
      </c>
      <c r="AJ998" t="s">
        <v>73</v>
      </c>
      <c r="AK998" t="s">
        <v>46</v>
      </c>
      <c r="AN998" s="24">
        <f t="shared" si="128"/>
        <v>1</v>
      </c>
      <c r="AP998" t="s">
        <v>2441</v>
      </c>
      <c r="AQ998" s="21">
        <v>45206.679861111108</v>
      </c>
      <c r="AR998" s="20">
        <v>1</v>
      </c>
      <c r="AS998" s="21">
        <v>45054</v>
      </c>
      <c r="AT998" s="21">
        <f t="shared" si="125"/>
        <v>45054.333333333336</v>
      </c>
      <c r="AU998" s="21">
        <f t="shared" si="122"/>
        <v>45054.375</v>
      </c>
      <c r="AV998" s="21">
        <v>45055.289583333331</v>
      </c>
      <c r="AW998" s="1">
        <f t="shared" si="129"/>
        <v>45054.333333333336</v>
      </c>
      <c r="AX998">
        <v>30.722222222226264</v>
      </c>
      <c r="BA998">
        <f t="shared" si="126"/>
        <v>4.1666666666666664E-2</v>
      </c>
      <c r="BB998">
        <v>1</v>
      </c>
      <c r="BC998">
        <f t="shared" si="127"/>
        <v>10000</v>
      </c>
    </row>
    <row r="999" spans="1:55" x14ac:dyDescent="0.25">
      <c r="A999">
        <v>48076</v>
      </c>
      <c r="B999" t="s">
        <v>35</v>
      </c>
      <c r="C999" t="s">
        <v>36</v>
      </c>
      <c r="E999" t="str">
        <f t="shared" si="123"/>
        <v>RE-</v>
      </c>
      <c r="F999" t="s">
        <v>20</v>
      </c>
      <c r="G999" t="s">
        <v>37</v>
      </c>
      <c r="H999" t="s">
        <v>1726</v>
      </c>
      <c r="I999" t="s">
        <v>39</v>
      </c>
      <c r="J999" t="s">
        <v>239</v>
      </c>
      <c r="K999" s="1">
        <v>45145.565972222219</v>
      </c>
      <c r="L999" t="s">
        <v>41</v>
      </c>
      <c r="N999" s="2">
        <v>45121</v>
      </c>
      <c r="O999" s="2">
        <v>45141</v>
      </c>
      <c r="R999">
        <v>1</v>
      </c>
      <c r="S999">
        <v>1</v>
      </c>
      <c r="T999">
        <v>100</v>
      </c>
      <c r="U999" s="1">
        <v>45121.643055555556</v>
      </c>
      <c r="V999" s="1">
        <v>45145.565972222219</v>
      </c>
      <c r="W999" t="s">
        <v>185</v>
      </c>
      <c r="Z999" s="13">
        <f t="shared" si="124"/>
        <v>23.922916666662786</v>
      </c>
      <c r="AB999" t="s">
        <v>362</v>
      </c>
      <c r="AC999">
        <v>635395</v>
      </c>
      <c r="AD999" t="s">
        <v>230</v>
      </c>
      <c r="AI999" s="2">
        <v>45121</v>
      </c>
      <c r="AJ999" t="s">
        <v>230</v>
      </c>
      <c r="AK999" t="s">
        <v>46</v>
      </c>
      <c r="AN999" s="24">
        <f t="shared" si="128"/>
        <v>1</v>
      </c>
      <c r="AP999" t="s">
        <v>2441</v>
      </c>
      <c r="AQ999" s="21">
        <v>45206.68472222222</v>
      </c>
      <c r="AR999" s="20">
        <v>1</v>
      </c>
      <c r="AS999" s="21">
        <v>45121</v>
      </c>
      <c r="AT999" s="21">
        <f t="shared" si="125"/>
        <v>45121.333333333336</v>
      </c>
      <c r="AU999" s="21">
        <f t="shared" si="122"/>
        <v>45121.375</v>
      </c>
      <c r="AV999" s="21">
        <v>45145.565972222219</v>
      </c>
      <c r="AW999" s="1">
        <f t="shared" si="129"/>
        <v>45121.333333333336</v>
      </c>
      <c r="AX999">
        <v>30.727083333338669</v>
      </c>
      <c r="BA999">
        <f t="shared" si="126"/>
        <v>4.1666666666666664E-2</v>
      </c>
      <c r="BB999">
        <v>1</v>
      </c>
      <c r="BC999">
        <f t="shared" si="127"/>
        <v>10000</v>
      </c>
    </row>
    <row r="1000" spans="1:55" x14ac:dyDescent="0.25">
      <c r="A1000">
        <v>44101</v>
      </c>
      <c r="B1000" t="s">
        <v>35</v>
      </c>
      <c r="C1000" t="s">
        <v>36</v>
      </c>
      <c r="E1000" t="str">
        <f t="shared" si="123"/>
        <v>RE-</v>
      </c>
      <c r="F1000" t="s">
        <v>20</v>
      </c>
      <c r="G1000" t="s">
        <v>37</v>
      </c>
      <c r="H1000" t="s">
        <v>1070</v>
      </c>
      <c r="I1000" t="s">
        <v>39</v>
      </c>
      <c r="J1000" t="s">
        <v>239</v>
      </c>
      <c r="K1000" s="1">
        <v>45062.581944444442</v>
      </c>
      <c r="L1000" t="s">
        <v>41</v>
      </c>
      <c r="N1000" s="2">
        <v>45058</v>
      </c>
      <c r="O1000" s="2">
        <v>45058</v>
      </c>
      <c r="P1000">
        <v>1</v>
      </c>
      <c r="Q1000">
        <v>1</v>
      </c>
      <c r="R1000">
        <v>1</v>
      </c>
      <c r="S1000">
        <v>1</v>
      </c>
      <c r="T1000">
        <v>100</v>
      </c>
      <c r="U1000" s="1">
        <v>45038.482638888891</v>
      </c>
      <c r="V1000" s="1">
        <v>45062.581944444442</v>
      </c>
      <c r="W1000" t="s">
        <v>100</v>
      </c>
      <c r="Z1000" s="13">
        <f t="shared" si="124"/>
        <v>24.099305555551837</v>
      </c>
      <c r="AB1000" t="s">
        <v>1071</v>
      </c>
      <c r="AC1000" t="s">
        <v>1072</v>
      </c>
      <c r="AD1000" t="s">
        <v>96</v>
      </c>
      <c r="AI1000" s="2">
        <v>45038</v>
      </c>
      <c r="AJ1000" t="s">
        <v>97</v>
      </c>
      <c r="AK1000" t="s">
        <v>46</v>
      </c>
      <c r="AN1000" s="24">
        <f t="shared" si="128"/>
        <v>1</v>
      </c>
      <c r="AP1000" t="s">
        <v>2441</v>
      </c>
      <c r="AQ1000" s="21">
        <v>45089.800694444442</v>
      </c>
      <c r="AR1000" s="20">
        <v>1</v>
      </c>
      <c r="AS1000" s="21">
        <v>45058</v>
      </c>
      <c r="AT1000" s="21">
        <f t="shared" si="125"/>
        <v>45058.333333333336</v>
      </c>
      <c r="AU1000" s="21">
        <f t="shared" si="122"/>
        <v>45058.375</v>
      </c>
      <c r="AV1000" s="21">
        <v>45062.581944444442</v>
      </c>
      <c r="AW1000" s="1">
        <f t="shared" si="129"/>
        <v>45058.333333333336</v>
      </c>
      <c r="AX1000">
        <v>30.729166666671517</v>
      </c>
      <c r="BA1000">
        <f t="shared" si="126"/>
        <v>4.1666666666666664E-2</v>
      </c>
      <c r="BB1000">
        <v>1</v>
      </c>
      <c r="BC1000">
        <f t="shared" si="127"/>
        <v>10000</v>
      </c>
    </row>
    <row r="1001" spans="1:55" x14ac:dyDescent="0.25">
      <c r="A1001">
        <v>40527</v>
      </c>
      <c r="B1001" t="s">
        <v>35</v>
      </c>
      <c r="C1001" t="s">
        <v>36</v>
      </c>
      <c r="E1001" t="str">
        <f t="shared" si="123"/>
        <v>EM-</v>
      </c>
      <c r="F1001" t="s">
        <v>20</v>
      </c>
      <c r="G1001" t="s">
        <v>37</v>
      </c>
      <c r="H1001" t="s">
        <v>527</v>
      </c>
      <c r="I1001" t="s">
        <v>39</v>
      </c>
      <c r="J1001" t="s">
        <v>334</v>
      </c>
      <c r="K1001" s="1">
        <v>44984.603472222225</v>
      </c>
      <c r="L1001" t="s">
        <v>41</v>
      </c>
      <c r="N1001" s="2">
        <v>44960</v>
      </c>
      <c r="O1001" s="2">
        <v>44960</v>
      </c>
      <c r="P1001">
        <v>1</v>
      </c>
      <c r="Q1001">
        <v>1</v>
      </c>
      <c r="R1001">
        <v>1</v>
      </c>
      <c r="S1001">
        <v>1</v>
      </c>
      <c r="T1001">
        <v>100</v>
      </c>
      <c r="U1001" s="1">
        <v>44960.402083333334</v>
      </c>
      <c r="V1001" s="1">
        <v>44984.603472222225</v>
      </c>
      <c r="W1001" t="s">
        <v>334</v>
      </c>
      <c r="Z1001" s="13">
        <f t="shared" si="124"/>
        <v>24.201388888890506</v>
      </c>
      <c r="AB1001" t="s">
        <v>133</v>
      </c>
      <c r="AC1001" t="s">
        <v>194</v>
      </c>
      <c r="AD1001" t="s">
        <v>435</v>
      </c>
      <c r="AI1001" s="2">
        <v>44960</v>
      </c>
      <c r="AJ1001" t="s">
        <v>135</v>
      </c>
      <c r="AK1001" t="s">
        <v>46</v>
      </c>
      <c r="AN1001" s="24">
        <f t="shared" si="128"/>
        <v>1</v>
      </c>
      <c r="AP1001" t="s">
        <v>2444</v>
      </c>
      <c r="AQ1001" s="21">
        <v>44979.398611111108</v>
      </c>
      <c r="AR1001" s="20">
        <v>1</v>
      </c>
      <c r="AS1001" s="21">
        <v>44960</v>
      </c>
      <c r="AT1001" s="21">
        <f t="shared" si="125"/>
        <v>44960.333333333336</v>
      </c>
      <c r="AU1001" s="21">
        <f t="shared" si="122"/>
        <v>44960.375</v>
      </c>
      <c r="AV1001" s="21">
        <v>44984.603472222225</v>
      </c>
      <c r="AW1001" s="1">
        <f t="shared" si="129"/>
        <v>44960.333333333336</v>
      </c>
      <c r="AX1001">
        <v>30.934027777781012</v>
      </c>
      <c r="BA1001">
        <f t="shared" si="126"/>
        <v>4.1666666666666664E-2</v>
      </c>
      <c r="BB1001">
        <v>1</v>
      </c>
      <c r="BC1001">
        <f t="shared" si="127"/>
        <v>10000</v>
      </c>
    </row>
    <row r="1002" spans="1:55" x14ac:dyDescent="0.25">
      <c r="A1002">
        <v>50664</v>
      </c>
      <c r="B1002" t="s">
        <v>35</v>
      </c>
      <c r="C1002" t="s">
        <v>36</v>
      </c>
      <c r="E1002" t="str">
        <f t="shared" si="123"/>
        <v>EI-</v>
      </c>
      <c r="F1002" t="s">
        <v>20</v>
      </c>
      <c r="G1002" t="s">
        <v>37</v>
      </c>
      <c r="H1002" t="s">
        <v>1985</v>
      </c>
      <c r="I1002" t="s">
        <v>39</v>
      </c>
      <c r="J1002" t="s">
        <v>64</v>
      </c>
      <c r="K1002" s="1">
        <v>45391.396527777775</v>
      </c>
      <c r="L1002" t="s">
        <v>41</v>
      </c>
      <c r="N1002" s="2">
        <v>45166</v>
      </c>
      <c r="O1002" s="2">
        <v>45166</v>
      </c>
      <c r="P1002">
        <v>1</v>
      </c>
      <c r="Q1002">
        <v>1</v>
      </c>
      <c r="R1002">
        <v>1</v>
      </c>
      <c r="S1002">
        <v>1</v>
      </c>
      <c r="T1002">
        <v>100</v>
      </c>
      <c r="U1002" s="1">
        <v>45166.70208333333</v>
      </c>
      <c r="V1002" s="1">
        <v>45191.40347222222</v>
      </c>
      <c r="W1002" t="s">
        <v>64</v>
      </c>
      <c r="Z1002" s="13">
        <f t="shared" si="124"/>
        <v>24.701388888890506</v>
      </c>
      <c r="AB1002" t="s">
        <v>160</v>
      </c>
      <c r="AC1002">
        <v>633685</v>
      </c>
      <c r="AD1002" t="s">
        <v>973</v>
      </c>
      <c r="AF1002" t="s">
        <v>68</v>
      </c>
      <c r="AI1002" s="2">
        <v>45166</v>
      </c>
      <c r="AJ1002" t="s">
        <v>161</v>
      </c>
      <c r="AK1002" t="s">
        <v>46</v>
      </c>
      <c r="AN1002" s="24">
        <f t="shared" si="128"/>
        <v>1</v>
      </c>
      <c r="AP1002" t="s">
        <v>2441</v>
      </c>
      <c r="AQ1002" s="21">
        <v>44935.65902777778</v>
      </c>
      <c r="AR1002" s="20">
        <v>1</v>
      </c>
      <c r="AS1002" s="21">
        <v>45166</v>
      </c>
      <c r="AT1002" s="21">
        <f t="shared" si="125"/>
        <v>45166.333333333336</v>
      </c>
      <c r="AU1002" s="21">
        <f t="shared" si="122"/>
        <v>45166.375</v>
      </c>
      <c r="AV1002" s="21">
        <v>45191.40347222222</v>
      </c>
      <c r="AW1002" s="1">
        <f t="shared" si="129"/>
        <v>45166.333333333336</v>
      </c>
      <c r="AX1002">
        <v>31.014583333329938</v>
      </c>
      <c r="BA1002">
        <f t="shared" si="126"/>
        <v>4.1666666666666664E-2</v>
      </c>
      <c r="BB1002">
        <v>1</v>
      </c>
      <c r="BC1002">
        <f t="shared" si="127"/>
        <v>10000</v>
      </c>
    </row>
    <row r="1003" spans="1:55" x14ac:dyDescent="0.25">
      <c r="A1003">
        <v>47943</v>
      </c>
      <c r="B1003" t="s">
        <v>35</v>
      </c>
      <c r="C1003" t="s">
        <v>36</v>
      </c>
      <c r="E1003" t="str">
        <f t="shared" si="123"/>
        <v>RE-</v>
      </c>
      <c r="F1003" t="s">
        <v>20</v>
      </c>
      <c r="G1003" t="s">
        <v>51</v>
      </c>
      <c r="H1003" t="s">
        <v>1712</v>
      </c>
      <c r="I1003" t="s">
        <v>39</v>
      </c>
      <c r="J1003" t="s">
        <v>185</v>
      </c>
      <c r="K1003" s="1">
        <v>45145.552083333336</v>
      </c>
      <c r="L1003" t="s">
        <v>41</v>
      </c>
      <c r="N1003" s="2">
        <v>45120</v>
      </c>
      <c r="O1003" s="2">
        <v>45139</v>
      </c>
      <c r="R1003">
        <v>1</v>
      </c>
      <c r="S1003">
        <v>1</v>
      </c>
      <c r="T1003">
        <v>100</v>
      </c>
      <c r="U1003" s="1">
        <v>45120.62222222222</v>
      </c>
      <c r="V1003" s="1">
        <v>45145.552083333336</v>
      </c>
      <c r="W1003" t="s">
        <v>185</v>
      </c>
      <c r="Z1003" s="13">
        <f t="shared" si="124"/>
        <v>24.929861111115315</v>
      </c>
      <c r="AB1003" t="s">
        <v>130</v>
      </c>
      <c r="AC1003" t="s">
        <v>54</v>
      </c>
      <c r="AD1003" t="s">
        <v>1713</v>
      </c>
      <c r="AF1003" t="s">
        <v>239</v>
      </c>
      <c r="AI1003" s="2">
        <v>45120</v>
      </c>
      <c r="AJ1003" t="s">
        <v>81</v>
      </c>
      <c r="AK1003" t="s">
        <v>46</v>
      </c>
      <c r="AN1003" s="24">
        <f t="shared" si="128"/>
        <v>1</v>
      </c>
      <c r="AP1003" t="s">
        <v>2441</v>
      </c>
      <c r="AQ1003" s="21">
        <v>44972.435416666667</v>
      </c>
      <c r="AR1003" s="20">
        <v>1</v>
      </c>
      <c r="AS1003" s="21">
        <v>45120</v>
      </c>
      <c r="AT1003" s="21">
        <f t="shared" si="125"/>
        <v>45120.333333333336</v>
      </c>
      <c r="AU1003" s="21">
        <f t="shared" si="122"/>
        <v>45120.375</v>
      </c>
      <c r="AV1003" s="21">
        <v>45145.552083333336</v>
      </c>
      <c r="AW1003" s="1">
        <f t="shared" si="129"/>
        <v>45120.333333333336</v>
      </c>
      <c r="AX1003">
        <v>31.091666666667152</v>
      </c>
      <c r="BA1003">
        <f t="shared" si="126"/>
        <v>4.1666666666666664E-2</v>
      </c>
      <c r="BB1003">
        <v>1</v>
      </c>
      <c r="BC1003">
        <f t="shared" si="127"/>
        <v>10000</v>
      </c>
    </row>
    <row r="1004" spans="1:55" x14ac:dyDescent="0.25">
      <c r="A1004">
        <v>53515</v>
      </c>
      <c r="B1004" t="s">
        <v>35</v>
      </c>
      <c r="C1004" t="s">
        <v>36</v>
      </c>
      <c r="E1004" t="str">
        <f t="shared" si="123"/>
        <v>RE-</v>
      </c>
      <c r="F1004" t="s">
        <v>20</v>
      </c>
      <c r="G1004" t="s">
        <v>115</v>
      </c>
      <c r="H1004" t="s">
        <v>2230</v>
      </c>
      <c r="I1004" t="s">
        <v>39</v>
      </c>
      <c r="J1004" t="s">
        <v>118</v>
      </c>
      <c r="K1004" s="1">
        <v>45247.433333333334</v>
      </c>
      <c r="L1004" t="s">
        <v>41</v>
      </c>
      <c r="N1004" s="2">
        <v>45222</v>
      </c>
      <c r="O1004" s="2">
        <v>45222</v>
      </c>
      <c r="R1004">
        <v>1</v>
      </c>
      <c r="S1004">
        <v>1</v>
      </c>
      <c r="T1004">
        <v>100</v>
      </c>
      <c r="U1004" s="1">
        <v>45222.497916666667</v>
      </c>
      <c r="V1004" s="1">
        <v>45247.433333333334</v>
      </c>
      <c r="W1004" t="s">
        <v>239</v>
      </c>
      <c r="Z1004" s="13">
        <f t="shared" si="124"/>
        <v>24.935416666667152</v>
      </c>
      <c r="AB1004" t="s">
        <v>157</v>
      </c>
      <c r="AC1004">
        <v>633744</v>
      </c>
      <c r="AD1004" t="s">
        <v>143</v>
      </c>
      <c r="AI1004" s="2">
        <v>45222</v>
      </c>
      <c r="AJ1004" t="s">
        <v>316</v>
      </c>
      <c r="AK1004" t="s">
        <v>46</v>
      </c>
      <c r="AN1004" s="24">
        <f t="shared" si="128"/>
        <v>1</v>
      </c>
      <c r="AP1004" t="s">
        <v>2444</v>
      </c>
      <c r="AQ1004" s="21">
        <v>44972.798611111109</v>
      </c>
      <c r="AR1004" s="20">
        <v>1</v>
      </c>
      <c r="AS1004" s="21">
        <v>45222</v>
      </c>
      <c r="AT1004" s="21">
        <f t="shared" si="125"/>
        <v>45222.333333333336</v>
      </c>
      <c r="AU1004" s="21">
        <f t="shared" si="122"/>
        <v>45222.375</v>
      </c>
      <c r="AV1004" s="21">
        <v>45247.433333333334</v>
      </c>
      <c r="AW1004" s="1">
        <f t="shared" si="129"/>
        <v>45222.333333333336</v>
      </c>
      <c r="AX1004">
        <v>31.126388888893416</v>
      </c>
      <c r="BA1004">
        <f t="shared" si="126"/>
        <v>4.1666666666666664E-2</v>
      </c>
      <c r="BB1004">
        <v>1</v>
      </c>
      <c r="BC1004">
        <f t="shared" si="127"/>
        <v>10000</v>
      </c>
    </row>
    <row r="1005" spans="1:55" x14ac:dyDescent="0.25">
      <c r="A1005">
        <v>42392</v>
      </c>
      <c r="B1005" t="s">
        <v>35</v>
      </c>
      <c r="C1005" t="s">
        <v>36</v>
      </c>
      <c r="E1005" t="str">
        <f t="shared" si="123"/>
        <v>RE-</v>
      </c>
      <c r="F1005" t="s">
        <v>20</v>
      </c>
      <c r="G1005" t="s">
        <v>37</v>
      </c>
      <c r="H1005" t="s">
        <v>201</v>
      </c>
      <c r="I1005" t="s">
        <v>39</v>
      </c>
      <c r="J1005" t="s">
        <v>179</v>
      </c>
      <c r="K1005" s="1">
        <v>45030.909722222219</v>
      </c>
      <c r="L1005" t="s">
        <v>41</v>
      </c>
      <c r="N1005" s="2">
        <v>45008</v>
      </c>
      <c r="O1005" s="2">
        <v>45008</v>
      </c>
      <c r="P1005">
        <v>1</v>
      </c>
      <c r="Q1005">
        <v>1</v>
      </c>
      <c r="R1005">
        <v>1</v>
      </c>
      <c r="S1005">
        <v>1</v>
      </c>
      <c r="T1005">
        <v>100</v>
      </c>
      <c r="U1005" s="1">
        <v>45005.669444444444</v>
      </c>
      <c r="V1005" s="1">
        <v>45030.909722222219</v>
      </c>
      <c r="W1005" t="s">
        <v>100</v>
      </c>
      <c r="Z1005" s="13">
        <f t="shared" si="124"/>
        <v>25.240277777775191</v>
      </c>
      <c r="AB1005" t="s">
        <v>202</v>
      </c>
      <c r="AC1005">
        <v>633379</v>
      </c>
      <c r="AD1005" t="s">
        <v>203</v>
      </c>
      <c r="AI1005" s="2">
        <v>45005</v>
      </c>
      <c r="AJ1005" t="s">
        <v>204</v>
      </c>
      <c r="AK1005" t="s">
        <v>46</v>
      </c>
      <c r="AN1005" s="24">
        <f t="shared" si="128"/>
        <v>1</v>
      </c>
      <c r="AP1005" t="s">
        <v>2444</v>
      </c>
      <c r="AQ1005" s="21">
        <v>44996.527083333334</v>
      </c>
      <c r="AR1005" s="20">
        <v>1</v>
      </c>
      <c r="AS1005" s="21">
        <v>45008</v>
      </c>
      <c r="AT1005" s="21">
        <f t="shared" si="125"/>
        <v>45008.333333333336</v>
      </c>
      <c r="AU1005" s="21">
        <f t="shared" si="122"/>
        <v>45008.375</v>
      </c>
      <c r="AV1005" s="21">
        <v>45030.909722222219</v>
      </c>
      <c r="AW1005" s="1">
        <f t="shared" si="129"/>
        <v>45008.333333333336</v>
      </c>
      <c r="AX1005">
        <v>31.478472222224809</v>
      </c>
      <c r="BA1005">
        <f t="shared" si="126"/>
        <v>4.1666666666666664E-2</v>
      </c>
      <c r="BB1005">
        <v>1</v>
      </c>
      <c r="BC1005">
        <f t="shared" si="127"/>
        <v>10000</v>
      </c>
    </row>
    <row r="1006" spans="1:55" x14ac:dyDescent="0.25">
      <c r="A1006">
        <v>55961</v>
      </c>
      <c r="B1006" t="s">
        <v>35</v>
      </c>
      <c r="C1006" t="s">
        <v>36</v>
      </c>
      <c r="E1006" t="str">
        <f t="shared" si="123"/>
        <v>RE-</v>
      </c>
      <c r="F1006" t="s">
        <v>20</v>
      </c>
      <c r="G1006" t="s">
        <v>37</v>
      </c>
      <c r="H1006" t="s">
        <v>2352</v>
      </c>
      <c r="I1006" t="s">
        <v>39</v>
      </c>
      <c r="J1006" t="s">
        <v>99</v>
      </c>
      <c r="K1006" s="1">
        <v>45300.908333333333</v>
      </c>
      <c r="L1006" t="s">
        <v>41</v>
      </c>
      <c r="N1006" s="2">
        <v>45275</v>
      </c>
      <c r="O1006" s="2">
        <v>45275</v>
      </c>
      <c r="P1006">
        <v>1</v>
      </c>
      <c r="Q1006">
        <v>1</v>
      </c>
      <c r="R1006">
        <v>1</v>
      </c>
      <c r="S1006">
        <v>1</v>
      </c>
      <c r="T1006">
        <v>100</v>
      </c>
      <c r="U1006" s="1">
        <v>45275.667361111111</v>
      </c>
      <c r="V1006" s="1">
        <v>45300.908333333333</v>
      </c>
      <c r="W1006" t="s">
        <v>100</v>
      </c>
      <c r="Z1006" s="13">
        <f t="shared" si="124"/>
        <v>25.240972222221899</v>
      </c>
      <c r="AB1006" t="s">
        <v>2353</v>
      </c>
      <c r="AC1006" t="s">
        <v>54</v>
      </c>
      <c r="AD1006" t="s">
        <v>367</v>
      </c>
      <c r="AF1006" t="s">
        <v>100</v>
      </c>
      <c r="AI1006" s="2">
        <v>45275</v>
      </c>
      <c r="AJ1006" t="s">
        <v>81</v>
      </c>
      <c r="AK1006" t="s">
        <v>46</v>
      </c>
      <c r="AN1006" s="24">
        <f t="shared" si="128"/>
        <v>1</v>
      </c>
      <c r="AP1006" t="s">
        <v>2444</v>
      </c>
      <c r="AQ1006" s="21">
        <v>44978.465277777781</v>
      </c>
      <c r="AR1006" s="20">
        <v>1</v>
      </c>
      <c r="AS1006" s="21">
        <v>45275</v>
      </c>
      <c r="AT1006" s="21">
        <f t="shared" si="125"/>
        <v>45275.333333333336</v>
      </c>
      <c r="AU1006" s="21">
        <f t="shared" si="122"/>
        <v>45275.375</v>
      </c>
      <c r="AV1006" s="21">
        <v>45300.908333333333</v>
      </c>
      <c r="AW1006" s="1">
        <f t="shared" si="129"/>
        <v>45275.333333333336</v>
      </c>
      <c r="AX1006">
        <v>31.877083333332848</v>
      </c>
      <c r="BA1006">
        <f t="shared" si="126"/>
        <v>4.1666666666666664E-2</v>
      </c>
      <c r="BB1006">
        <v>1</v>
      </c>
      <c r="BC1006">
        <f t="shared" si="127"/>
        <v>10000</v>
      </c>
    </row>
    <row r="1007" spans="1:55" x14ac:dyDescent="0.25">
      <c r="A1007">
        <v>55916</v>
      </c>
      <c r="B1007" t="s">
        <v>35</v>
      </c>
      <c r="C1007" t="s">
        <v>36</v>
      </c>
      <c r="E1007" t="str">
        <f t="shared" si="123"/>
        <v>RE-</v>
      </c>
      <c r="F1007" t="s">
        <v>20</v>
      </c>
      <c r="G1007" t="s">
        <v>37</v>
      </c>
      <c r="H1007" t="s">
        <v>2344</v>
      </c>
      <c r="I1007" t="s">
        <v>39</v>
      </c>
      <c r="J1007" t="s">
        <v>99</v>
      </c>
      <c r="K1007" s="1">
        <v>45300.906944444447</v>
      </c>
      <c r="L1007" t="s">
        <v>41</v>
      </c>
      <c r="N1007" s="2">
        <v>45276</v>
      </c>
      <c r="O1007" s="2">
        <v>45276</v>
      </c>
      <c r="P1007">
        <v>1</v>
      </c>
      <c r="Q1007">
        <v>1</v>
      </c>
      <c r="R1007">
        <v>1</v>
      </c>
      <c r="S1007">
        <v>1</v>
      </c>
      <c r="T1007">
        <v>100</v>
      </c>
      <c r="U1007" s="1">
        <v>45275.414583333331</v>
      </c>
      <c r="V1007" s="1">
        <v>45300.906944444447</v>
      </c>
      <c r="W1007" t="s">
        <v>100</v>
      </c>
      <c r="Z1007" s="13">
        <f t="shared" si="124"/>
        <v>25.492361111115315</v>
      </c>
      <c r="AB1007" t="s">
        <v>1216</v>
      </c>
      <c r="AC1007">
        <v>633349</v>
      </c>
      <c r="AD1007" t="s">
        <v>2345</v>
      </c>
      <c r="AI1007" s="2">
        <v>45275</v>
      </c>
      <c r="AJ1007" t="s">
        <v>97</v>
      </c>
      <c r="AK1007" t="s">
        <v>46</v>
      </c>
      <c r="AN1007" s="24">
        <f t="shared" si="128"/>
        <v>1</v>
      </c>
      <c r="AP1007" t="s">
        <v>2441</v>
      </c>
      <c r="AQ1007" s="21">
        <v>44978.462500000001</v>
      </c>
      <c r="AR1007" s="20">
        <v>1</v>
      </c>
      <c r="AS1007" s="21">
        <v>45276</v>
      </c>
      <c r="AT1007" s="21">
        <f t="shared" si="125"/>
        <v>45276.333333333336</v>
      </c>
      <c r="AU1007" s="21">
        <f t="shared" si="122"/>
        <v>45276.375</v>
      </c>
      <c r="AV1007" s="21">
        <v>45300.906944444447</v>
      </c>
      <c r="AW1007" s="1">
        <f t="shared" si="129"/>
        <v>45276.333333333336</v>
      </c>
      <c r="AX1007">
        <v>31.877777777779556</v>
      </c>
      <c r="BA1007">
        <f t="shared" si="126"/>
        <v>4.1666666666666664E-2</v>
      </c>
      <c r="BB1007">
        <v>1</v>
      </c>
      <c r="BC1007">
        <f t="shared" si="127"/>
        <v>10000</v>
      </c>
    </row>
    <row r="1008" spans="1:55" x14ac:dyDescent="0.25">
      <c r="A1008">
        <v>42268</v>
      </c>
      <c r="B1008" t="s">
        <v>35</v>
      </c>
      <c r="C1008" t="s">
        <v>36</v>
      </c>
      <c r="E1008" t="str">
        <f t="shared" si="123"/>
        <v>RE-</v>
      </c>
      <c r="F1008" t="s">
        <v>20</v>
      </c>
      <c r="G1008" t="s">
        <v>51</v>
      </c>
      <c r="H1008" t="s">
        <v>769</v>
      </c>
      <c r="I1008" t="s">
        <v>39</v>
      </c>
      <c r="J1008" t="s">
        <v>118</v>
      </c>
      <c r="K1008" s="1">
        <v>45027.995833333334</v>
      </c>
      <c r="L1008" t="s">
        <v>41</v>
      </c>
      <c r="N1008" s="2">
        <v>45002</v>
      </c>
      <c r="O1008" s="2">
        <v>45002</v>
      </c>
      <c r="P1008">
        <v>1</v>
      </c>
      <c r="Q1008">
        <v>1</v>
      </c>
      <c r="R1008">
        <v>1</v>
      </c>
      <c r="S1008">
        <v>1</v>
      </c>
      <c r="T1008">
        <v>100</v>
      </c>
      <c r="U1008" s="1">
        <v>45002.477083333331</v>
      </c>
      <c r="V1008" s="1">
        <v>45027.995833333334</v>
      </c>
      <c r="W1008" t="s">
        <v>100</v>
      </c>
      <c r="Z1008" s="13">
        <f t="shared" si="124"/>
        <v>25.51875000000291</v>
      </c>
      <c r="AB1008" t="s">
        <v>374</v>
      </c>
      <c r="AC1008">
        <v>633738</v>
      </c>
      <c r="AD1008" t="s">
        <v>427</v>
      </c>
      <c r="AI1008" s="2">
        <v>45002</v>
      </c>
      <c r="AJ1008" t="s">
        <v>375</v>
      </c>
      <c r="AK1008" t="s">
        <v>46</v>
      </c>
      <c r="AN1008" s="24">
        <f t="shared" si="128"/>
        <v>1</v>
      </c>
      <c r="AP1008" t="s">
        <v>2441</v>
      </c>
      <c r="AQ1008" s="21">
        <v>45190.684027777781</v>
      </c>
      <c r="AR1008" s="20">
        <v>1</v>
      </c>
      <c r="AS1008" s="21">
        <v>45002</v>
      </c>
      <c r="AT1008" s="21">
        <f t="shared" si="125"/>
        <v>45002.333333333336</v>
      </c>
      <c r="AU1008" s="21">
        <f t="shared" ref="AU1008:AU1071" si="130">IF(AS1008&gt;0,AT1008+(1/24)*BB1008," ")</f>
        <v>45002.375</v>
      </c>
      <c r="AV1008" s="21">
        <v>45027.995833333334</v>
      </c>
      <c r="AW1008" s="1">
        <f t="shared" si="129"/>
        <v>45002.333333333336</v>
      </c>
      <c r="AX1008">
        <v>31.969444444439432</v>
      </c>
      <c r="BA1008">
        <f t="shared" si="126"/>
        <v>4.1666666666666664E-2</v>
      </c>
      <c r="BB1008">
        <v>1</v>
      </c>
      <c r="BC1008">
        <f t="shared" si="127"/>
        <v>10000</v>
      </c>
    </row>
    <row r="1009" spans="1:55" x14ac:dyDescent="0.25">
      <c r="A1009">
        <v>41099</v>
      </c>
      <c r="B1009" t="s">
        <v>35</v>
      </c>
      <c r="C1009" t="s">
        <v>36</v>
      </c>
      <c r="E1009" t="str">
        <f t="shared" si="123"/>
        <v>EI-</v>
      </c>
      <c r="F1009" t="s">
        <v>20</v>
      </c>
      <c r="G1009" t="s">
        <v>37</v>
      </c>
      <c r="H1009" t="s">
        <v>857</v>
      </c>
      <c r="I1009" t="s">
        <v>39</v>
      </c>
      <c r="J1009" t="s">
        <v>842</v>
      </c>
      <c r="K1009" s="1">
        <v>45001.447222222225</v>
      </c>
      <c r="L1009" t="s">
        <v>41</v>
      </c>
      <c r="N1009" s="2">
        <v>44975</v>
      </c>
      <c r="O1009" s="2">
        <v>44975</v>
      </c>
      <c r="P1009">
        <v>1</v>
      </c>
      <c r="Q1009">
        <v>1</v>
      </c>
      <c r="R1009">
        <v>1</v>
      </c>
      <c r="S1009">
        <v>1</v>
      </c>
      <c r="T1009">
        <v>0</v>
      </c>
      <c r="U1009" s="1">
        <v>44975.495833333334</v>
      </c>
      <c r="V1009" s="1">
        <v>45001.447222222225</v>
      </c>
      <c r="W1009" t="s">
        <v>842</v>
      </c>
      <c r="Z1009" s="13">
        <f t="shared" si="124"/>
        <v>25.951388888890506</v>
      </c>
      <c r="AB1009" t="s">
        <v>338</v>
      </c>
      <c r="AC1009" t="s">
        <v>126</v>
      </c>
      <c r="AD1009" t="s">
        <v>681</v>
      </c>
      <c r="AF1009" t="s">
        <v>844</v>
      </c>
      <c r="AI1009" s="2">
        <v>44975</v>
      </c>
      <c r="AJ1009" t="s">
        <v>81</v>
      </c>
      <c r="AK1009" t="s">
        <v>46</v>
      </c>
      <c r="AN1009" s="24">
        <f t="shared" si="128"/>
        <v>1</v>
      </c>
      <c r="AP1009" t="s">
        <v>2441</v>
      </c>
      <c r="AQ1009" s="21">
        <v>45113.65347222222</v>
      </c>
      <c r="AR1009" s="20">
        <v>1</v>
      </c>
      <c r="AS1009" s="21">
        <v>44975</v>
      </c>
      <c r="AT1009" s="21">
        <f t="shared" si="125"/>
        <v>44975.333333333336</v>
      </c>
      <c r="AU1009" s="21">
        <f t="shared" si="130"/>
        <v>44975.375</v>
      </c>
      <c r="AV1009" s="21">
        <v>45001.447222222225</v>
      </c>
      <c r="AW1009" s="1">
        <f t="shared" si="129"/>
        <v>44975.333333333336</v>
      </c>
      <c r="AX1009">
        <v>32.039583333338669</v>
      </c>
      <c r="BA1009">
        <f t="shared" si="126"/>
        <v>4.1666666666666664E-2</v>
      </c>
      <c r="BB1009">
        <v>1</v>
      </c>
      <c r="BC1009">
        <f t="shared" si="127"/>
        <v>10000</v>
      </c>
    </row>
    <row r="1010" spans="1:55" x14ac:dyDescent="0.25">
      <c r="A1010">
        <v>40461</v>
      </c>
      <c r="B1010" t="s">
        <v>35</v>
      </c>
      <c r="C1010" t="s">
        <v>36</v>
      </c>
      <c r="E1010" t="str">
        <f t="shared" si="123"/>
        <v>EM-</v>
      </c>
      <c r="F1010" t="s">
        <v>20</v>
      </c>
      <c r="G1010" t="s">
        <v>37</v>
      </c>
      <c r="H1010" t="s">
        <v>872</v>
      </c>
      <c r="I1010" t="s">
        <v>39</v>
      </c>
      <c r="J1010" t="s">
        <v>334</v>
      </c>
      <c r="K1010" s="1">
        <v>44984.606249999997</v>
      </c>
      <c r="L1010" t="s">
        <v>41</v>
      </c>
      <c r="N1010" s="2">
        <v>44958</v>
      </c>
      <c r="O1010" s="2">
        <v>44958</v>
      </c>
      <c r="P1010">
        <v>1</v>
      </c>
      <c r="Q1010">
        <v>1</v>
      </c>
      <c r="R1010">
        <v>1</v>
      </c>
      <c r="S1010">
        <v>1</v>
      </c>
      <c r="T1010">
        <v>0</v>
      </c>
      <c r="U1010" s="1">
        <v>44958.597916666666</v>
      </c>
      <c r="V1010" s="1">
        <v>44984.606249999997</v>
      </c>
      <c r="W1010" t="s">
        <v>334</v>
      </c>
      <c r="Z1010" s="13">
        <f t="shared" si="124"/>
        <v>26.008333333331393</v>
      </c>
      <c r="AB1010" t="s">
        <v>153</v>
      </c>
      <c r="AC1010">
        <v>633563</v>
      </c>
      <c r="AD1010" t="s">
        <v>154</v>
      </c>
      <c r="AI1010" s="2">
        <v>44958</v>
      </c>
      <c r="AJ1010" t="s">
        <v>154</v>
      </c>
      <c r="AK1010" t="s">
        <v>46</v>
      </c>
      <c r="AN1010" s="24">
        <f t="shared" si="128"/>
        <v>1</v>
      </c>
      <c r="AP1010" t="s">
        <v>2444</v>
      </c>
      <c r="AQ1010" s="21">
        <v>45246.458333333336</v>
      </c>
      <c r="AR1010" s="20">
        <v>1</v>
      </c>
      <c r="AS1010" s="21">
        <v>44958</v>
      </c>
      <c r="AT1010" s="21">
        <f t="shared" si="125"/>
        <v>44958.333333333336</v>
      </c>
      <c r="AU1010" s="21">
        <f t="shared" si="130"/>
        <v>44958.375</v>
      </c>
      <c r="AV1010" s="21">
        <v>44984.606249999997</v>
      </c>
      <c r="AW1010" s="1">
        <f t="shared" si="129"/>
        <v>44958.333333333336</v>
      </c>
      <c r="AX1010">
        <v>32.12638888888614</v>
      </c>
      <c r="BA1010">
        <f t="shared" si="126"/>
        <v>4.1666666666666664E-2</v>
      </c>
      <c r="BB1010">
        <v>1</v>
      </c>
      <c r="BC1010">
        <f t="shared" si="127"/>
        <v>10000</v>
      </c>
    </row>
    <row r="1011" spans="1:55" x14ac:dyDescent="0.25">
      <c r="A1011">
        <v>46582</v>
      </c>
      <c r="B1011" t="s">
        <v>35</v>
      </c>
      <c r="C1011" t="s">
        <v>36</v>
      </c>
      <c r="E1011" t="str">
        <f t="shared" si="123"/>
        <v>GC-</v>
      </c>
      <c r="F1011" t="s">
        <v>20</v>
      </c>
      <c r="G1011" t="s">
        <v>37</v>
      </c>
      <c r="H1011" t="s">
        <v>1507</v>
      </c>
      <c r="I1011" t="s">
        <v>39</v>
      </c>
      <c r="J1011" t="s">
        <v>121</v>
      </c>
      <c r="K1011" s="1">
        <v>45115.85</v>
      </c>
      <c r="L1011" t="s">
        <v>41</v>
      </c>
      <c r="N1011" s="2">
        <v>45089</v>
      </c>
      <c r="O1011" s="2">
        <v>45089</v>
      </c>
      <c r="P1011">
        <v>1</v>
      </c>
      <c r="Q1011">
        <v>1</v>
      </c>
      <c r="R1011">
        <v>1</v>
      </c>
      <c r="S1011">
        <v>1</v>
      </c>
      <c r="T1011">
        <v>100</v>
      </c>
      <c r="U1011" s="1">
        <v>45089.779861111114</v>
      </c>
      <c r="V1011" s="1">
        <v>45115.85</v>
      </c>
      <c r="W1011" t="s">
        <v>121</v>
      </c>
      <c r="Z1011" s="13">
        <f t="shared" si="124"/>
        <v>26.070138888884685</v>
      </c>
      <c r="AB1011" t="s">
        <v>1146</v>
      </c>
      <c r="AC1011" t="s">
        <v>54</v>
      </c>
      <c r="AD1011" t="s">
        <v>264</v>
      </c>
      <c r="AI1011" s="2">
        <v>45089</v>
      </c>
      <c r="AJ1011" t="s">
        <v>81</v>
      </c>
      <c r="AK1011" t="s">
        <v>46</v>
      </c>
      <c r="AN1011" s="24">
        <f t="shared" si="128"/>
        <v>1</v>
      </c>
      <c r="AP1011" t="s">
        <v>2441</v>
      </c>
      <c r="AQ1011" s="21">
        <v>44971.364583333336</v>
      </c>
      <c r="AR1011" s="20">
        <v>1</v>
      </c>
      <c r="AS1011" s="21">
        <v>45089</v>
      </c>
      <c r="AT1011" s="21">
        <f t="shared" si="125"/>
        <v>45089.333333333336</v>
      </c>
      <c r="AU1011" s="21">
        <f t="shared" si="130"/>
        <v>45089.375</v>
      </c>
      <c r="AV1011" s="21">
        <v>45115.85</v>
      </c>
      <c r="AW1011" s="1">
        <f t="shared" si="129"/>
        <v>45089.333333333336</v>
      </c>
      <c r="AX1011">
        <v>32.160416666665697</v>
      </c>
      <c r="BA1011">
        <f t="shared" si="126"/>
        <v>4.1666666666666664E-2</v>
      </c>
      <c r="BB1011">
        <v>1</v>
      </c>
      <c r="BC1011">
        <f t="shared" si="127"/>
        <v>10000</v>
      </c>
    </row>
    <row r="1012" spans="1:55" x14ac:dyDescent="0.25">
      <c r="A1012">
        <v>53784</v>
      </c>
      <c r="B1012" t="s">
        <v>35</v>
      </c>
      <c r="C1012" t="s">
        <v>36</v>
      </c>
      <c r="E1012" t="str">
        <f t="shared" si="123"/>
        <v>RE-</v>
      </c>
      <c r="F1012" t="s">
        <v>20</v>
      </c>
      <c r="G1012" t="s">
        <v>37</v>
      </c>
      <c r="H1012" t="s">
        <v>2253</v>
      </c>
      <c r="I1012" t="s">
        <v>39</v>
      </c>
      <c r="J1012" t="s">
        <v>239</v>
      </c>
      <c r="K1012" s="1">
        <v>45251.573611111111</v>
      </c>
      <c r="L1012" t="s">
        <v>41</v>
      </c>
      <c r="N1012" s="2">
        <v>45251</v>
      </c>
      <c r="O1012" s="2">
        <v>45251</v>
      </c>
      <c r="R1012">
        <v>1</v>
      </c>
      <c r="S1012">
        <v>1</v>
      </c>
      <c r="T1012">
        <v>100</v>
      </c>
      <c r="U1012" s="1">
        <v>45225.501388888886</v>
      </c>
      <c r="V1012" s="1">
        <v>45251.573611111111</v>
      </c>
      <c r="W1012" t="s">
        <v>239</v>
      </c>
      <c r="Z1012" s="13">
        <f t="shared" si="124"/>
        <v>26.072222222224809</v>
      </c>
      <c r="AB1012" t="s">
        <v>1686</v>
      </c>
      <c r="AC1012" t="s">
        <v>887</v>
      </c>
      <c r="AD1012" t="s">
        <v>469</v>
      </c>
      <c r="AI1012" s="2">
        <v>45225</v>
      </c>
      <c r="AJ1012" t="s">
        <v>469</v>
      </c>
      <c r="AK1012" t="s">
        <v>46</v>
      </c>
      <c r="AN1012" s="24">
        <f t="shared" si="128"/>
        <v>1</v>
      </c>
      <c r="AP1012" t="s">
        <v>2444</v>
      </c>
      <c r="AQ1012" s="21">
        <v>45006.498611111114</v>
      </c>
      <c r="AR1012" s="20">
        <v>1</v>
      </c>
      <c r="AS1012" s="21">
        <v>45251</v>
      </c>
      <c r="AT1012" s="21">
        <f t="shared" si="125"/>
        <v>45251.333333333336</v>
      </c>
      <c r="AU1012" s="21">
        <f t="shared" si="130"/>
        <v>45251.375</v>
      </c>
      <c r="AV1012" s="21">
        <v>45251.573611111111</v>
      </c>
      <c r="AW1012" s="1">
        <f t="shared" si="129"/>
        <v>45251.333333333336</v>
      </c>
      <c r="AX1012">
        <v>32.265277777776646</v>
      </c>
      <c r="BA1012">
        <f t="shared" si="126"/>
        <v>4.1666666666666664E-2</v>
      </c>
      <c r="BB1012">
        <v>1</v>
      </c>
      <c r="BC1012">
        <f t="shared" si="127"/>
        <v>10000</v>
      </c>
    </row>
    <row r="1013" spans="1:55" x14ac:dyDescent="0.25">
      <c r="A1013">
        <v>49955</v>
      </c>
      <c r="B1013" t="s">
        <v>35</v>
      </c>
      <c r="C1013" t="s">
        <v>36</v>
      </c>
      <c r="E1013" t="str">
        <f t="shared" si="123"/>
        <v>RE-</v>
      </c>
      <c r="F1013" t="s">
        <v>20</v>
      </c>
      <c r="G1013" t="s">
        <v>37</v>
      </c>
      <c r="H1013" t="s">
        <v>1914</v>
      </c>
      <c r="I1013" t="s">
        <v>39</v>
      </c>
      <c r="J1013" t="s">
        <v>239</v>
      </c>
      <c r="K1013" s="1">
        <v>45180.671527777777</v>
      </c>
      <c r="L1013" t="s">
        <v>41</v>
      </c>
      <c r="N1013" s="2">
        <v>45154</v>
      </c>
      <c r="O1013" s="2">
        <v>45180</v>
      </c>
      <c r="P1013">
        <v>1</v>
      </c>
      <c r="Q1013">
        <v>1</v>
      </c>
      <c r="R1013">
        <v>1</v>
      </c>
      <c r="S1013">
        <v>1</v>
      </c>
      <c r="T1013">
        <v>100</v>
      </c>
      <c r="U1013" s="1">
        <v>45154.456944444442</v>
      </c>
      <c r="V1013" s="1">
        <v>45180.671527777777</v>
      </c>
      <c r="W1013" t="s">
        <v>185</v>
      </c>
      <c r="Z1013" s="13">
        <f t="shared" si="124"/>
        <v>26.214583333334303</v>
      </c>
      <c r="AB1013" t="s">
        <v>362</v>
      </c>
      <c r="AC1013">
        <v>635395</v>
      </c>
      <c r="AD1013" t="s">
        <v>1915</v>
      </c>
      <c r="AF1013" t="s">
        <v>185</v>
      </c>
      <c r="AI1013" s="2">
        <v>45154</v>
      </c>
      <c r="AJ1013" t="s">
        <v>562</v>
      </c>
      <c r="AK1013" t="s">
        <v>46</v>
      </c>
      <c r="AN1013" s="24">
        <f t="shared" si="128"/>
        <v>1</v>
      </c>
      <c r="AP1013" t="s">
        <v>2441</v>
      </c>
      <c r="AQ1013" s="21">
        <v>45143.558333333334</v>
      </c>
      <c r="AR1013" s="20">
        <v>1</v>
      </c>
      <c r="AS1013" s="21">
        <v>45154</v>
      </c>
      <c r="AT1013" s="21">
        <f t="shared" si="125"/>
        <v>45154.333333333336</v>
      </c>
      <c r="AU1013" s="21">
        <f t="shared" si="130"/>
        <v>45154.375</v>
      </c>
      <c r="AV1013" s="21">
        <v>45180.671527777777</v>
      </c>
      <c r="AW1013" s="1">
        <f t="shared" si="129"/>
        <v>45154.333333333336</v>
      </c>
      <c r="AX1013">
        <v>32.317361111112405</v>
      </c>
      <c r="BA1013">
        <f t="shared" si="126"/>
        <v>4.1666666666666664E-2</v>
      </c>
      <c r="BB1013">
        <v>1</v>
      </c>
      <c r="BC1013">
        <f t="shared" si="127"/>
        <v>10000</v>
      </c>
    </row>
    <row r="1014" spans="1:55" x14ac:dyDescent="0.25">
      <c r="A1014">
        <v>50114</v>
      </c>
      <c r="B1014" t="s">
        <v>35</v>
      </c>
      <c r="C1014" t="s">
        <v>36</v>
      </c>
      <c r="E1014" t="str">
        <f t="shared" si="123"/>
        <v>EI-</v>
      </c>
      <c r="F1014" t="s">
        <v>20</v>
      </c>
      <c r="G1014" t="s">
        <v>51</v>
      </c>
      <c r="H1014" t="s">
        <v>1936</v>
      </c>
      <c r="I1014" t="s">
        <v>39</v>
      </c>
      <c r="J1014" t="s">
        <v>50</v>
      </c>
      <c r="K1014" s="1">
        <v>45182.725694444445</v>
      </c>
      <c r="L1014" t="s">
        <v>41</v>
      </c>
      <c r="N1014" s="2">
        <v>45159</v>
      </c>
      <c r="O1014" s="2">
        <v>45159</v>
      </c>
      <c r="P1014">
        <v>1</v>
      </c>
      <c r="Q1014">
        <v>1</v>
      </c>
      <c r="R1014">
        <v>1</v>
      </c>
      <c r="S1014">
        <v>1</v>
      </c>
      <c r="T1014">
        <v>100</v>
      </c>
      <c r="U1014" s="1">
        <v>45156.479861111111</v>
      </c>
      <c r="V1014" s="1">
        <v>45182.725694444445</v>
      </c>
      <c r="W1014" t="s">
        <v>50</v>
      </c>
      <c r="Z1014" s="13">
        <f t="shared" si="124"/>
        <v>26.245833333334303</v>
      </c>
      <c r="AB1014" t="s">
        <v>653</v>
      </c>
      <c r="AC1014">
        <v>94653355</v>
      </c>
      <c r="AD1014" t="s">
        <v>654</v>
      </c>
      <c r="AF1014" t="s">
        <v>85</v>
      </c>
      <c r="AI1014" s="2">
        <v>45156</v>
      </c>
      <c r="AJ1014" t="s">
        <v>311</v>
      </c>
      <c r="AK1014" t="s">
        <v>46</v>
      </c>
      <c r="AN1014" s="24">
        <f t="shared" si="128"/>
        <v>1</v>
      </c>
      <c r="AP1014" t="s">
        <v>2444</v>
      </c>
      <c r="AQ1014" s="21">
        <v>45177.387499999997</v>
      </c>
      <c r="AR1014" s="20">
        <v>1</v>
      </c>
      <c r="AS1014" s="21">
        <v>45159</v>
      </c>
      <c r="AT1014" s="21">
        <f t="shared" si="125"/>
        <v>45159.333333333336</v>
      </c>
      <c r="AU1014" s="21">
        <f t="shared" si="130"/>
        <v>45159.375</v>
      </c>
      <c r="AV1014" s="21">
        <v>45182.725694444445</v>
      </c>
      <c r="AW1014" s="1">
        <f t="shared" si="129"/>
        <v>45159.333333333336</v>
      </c>
      <c r="AX1014">
        <v>32.375694444446708</v>
      </c>
      <c r="BA1014">
        <f t="shared" si="126"/>
        <v>4.1666666666666664E-2</v>
      </c>
      <c r="BB1014">
        <v>1</v>
      </c>
      <c r="BC1014">
        <f t="shared" si="127"/>
        <v>10000</v>
      </c>
    </row>
    <row r="1015" spans="1:55" x14ac:dyDescent="0.25">
      <c r="A1015">
        <v>43567</v>
      </c>
      <c r="B1015" t="s">
        <v>35</v>
      </c>
      <c r="C1015" t="s">
        <v>36</v>
      </c>
      <c r="E1015" t="str">
        <f t="shared" si="123"/>
        <v>RE-</v>
      </c>
      <c r="F1015" t="s">
        <v>20</v>
      </c>
      <c r="G1015" t="s">
        <v>37</v>
      </c>
      <c r="H1015" t="s">
        <v>983</v>
      </c>
      <c r="I1015" t="s">
        <v>39</v>
      </c>
      <c r="J1015" t="s">
        <v>185</v>
      </c>
      <c r="K1015" s="1">
        <v>45055.277083333334</v>
      </c>
      <c r="L1015" t="s">
        <v>41</v>
      </c>
      <c r="N1015" s="2">
        <v>45050</v>
      </c>
      <c r="O1015" s="2">
        <v>45050</v>
      </c>
      <c r="P1015">
        <v>1</v>
      </c>
      <c r="Q1015">
        <v>1</v>
      </c>
      <c r="R1015">
        <v>1</v>
      </c>
      <c r="S1015">
        <v>1</v>
      </c>
      <c r="T1015">
        <v>100</v>
      </c>
      <c r="U1015" s="1">
        <v>45028.494444444441</v>
      </c>
      <c r="V1015" s="1">
        <v>45055.277083333334</v>
      </c>
      <c r="W1015" t="s">
        <v>100</v>
      </c>
      <c r="Z1015" s="13">
        <f t="shared" si="124"/>
        <v>26.782638888893416</v>
      </c>
      <c r="AB1015" t="s">
        <v>279</v>
      </c>
      <c r="AC1015">
        <v>633654</v>
      </c>
      <c r="AD1015" t="s">
        <v>280</v>
      </c>
      <c r="AF1015" t="s">
        <v>239</v>
      </c>
      <c r="AI1015" s="2">
        <v>45028</v>
      </c>
      <c r="AJ1015" t="s">
        <v>281</v>
      </c>
      <c r="AK1015" t="s">
        <v>46</v>
      </c>
      <c r="AN1015" s="24">
        <f t="shared" si="128"/>
        <v>1</v>
      </c>
      <c r="AP1015" t="s">
        <v>2442</v>
      </c>
      <c r="AQ1015" s="21">
        <v>44953.355555555558</v>
      </c>
      <c r="AR1015" s="20">
        <v>1</v>
      </c>
      <c r="AS1015" s="21">
        <v>45050</v>
      </c>
      <c r="AT1015" s="21">
        <f t="shared" si="125"/>
        <v>45050.333333333336</v>
      </c>
      <c r="AU1015" s="21">
        <f t="shared" si="130"/>
        <v>45050.375</v>
      </c>
      <c r="AV1015" s="21">
        <v>45055.277083333334</v>
      </c>
      <c r="AW1015" s="1">
        <f t="shared" si="129"/>
        <v>45050.333333333336</v>
      </c>
      <c r="AX1015">
        <v>32.427083333328483</v>
      </c>
      <c r="BA1015">
        <f t="shared" si="126"/>
        <v>4.1666666666666664E-2</v>
      </c>
      <c r="BB1015">
        <v>1</v>
      </c>
      <c r="BC1015">
        <f t="shared" si="127"/>
        <v>10000</v>
      </c>
    </row>
    <row r="1016" spans="1:55" x14ac:dyDescent="0.25">
      <c r="A1016">
        <v>46061</v>
      </c>
      <c r="B1016" t="s">
        <v>35</v>
      </c>
      <c r="C1016" t="s">
        <v>36</v>
      </c>
      <c r="E1016" t="str">
        <f t="shared" si="123"/>
        <v>RE-</v>
      </c>
      <c r="F1016" t="s">
        <v>20</v>
      </c>
      <c r="G1016" t="s">
        <v>37</v>
      </c>
      <c r="H1016" t="s">
        <v>1413</v>
      </c>
      <c r="I1016" t="s">
        <v>39</v>
      </c>
      <c r="J1016" t="s">
        <v>239</v>
      </c>
      <c r="K1016" s="1">
        <v>45106.102083333331</v>
      </c>
      <c r="L1016" t="s">
        <v>41</v>
      </c>
      <c r="N1016" s="2">
        <v>45078</v>
      </c>
      <c r="O1016" s="2">
        <v>45078</v>
      </c>
      <c r="P1016">
        <v>1</v>
      </c>
      <c r="Q1016">
        <v>1</v>
      </c>
      <c r="R1016">
        <v>1</v>
      </c>
      <c r="S1016">
        <v>1</v>
      </c>
      <c r="T1016">
        <v>100</v>
      </c>
      <c r="U1016" s="1">
        <v>45078.55972222222</v>
      </c>
      <c r="V1016" s="1">
        <v>45106.102083333331</v>
      </c>
      <c r="W1016" t="s">
        <v>100</v>
      </c>
      <c r="Z1016" s="13">
        <f t="shared" si="124"/>
        <v>27.542361111110949</v>
      </c>
      <c r="AB1016" t="s">
        <v>1414</v>
      </c>
      <c r="AC1016">
        <v>633840</v>
      </c>
      <c r="AD1016" t="s">
        <v>1415</v>
      </c>
      <c r="AI1016" s="2">
        <v>45078</v>
      </c>
      <c r="AJ1016" t="s">
        <v>1416</v>
      </c>
      <c r="AK1016" t="s">
        <v>46</v>
      </c>
      <c r="AN1016" s="24">
        <f t="shared" si="128"/>
        <v>1</v>
      </c>
      <c r="AP1016" t="s">
        <v>2444</v>
      </c>
      <c r="AQ1016" s="21">
        <v>44998.461805555555</v>
      </c>
      <c r="AR1016" s="20">
        <v>1</v>
      </c>
      <c r="AS1016" s="21">
        <v>45078</v>
      </c>
      <c r="AT1016" s="21">
        <f t="shared" si="125"/>
        <v>45078.333333333336</v>
      </c>
      <c r="AU1016" s="21">
        <f t="shared" si="130"/>
        <v>45078.375</v>
      </c>
      <c r="AV1016" s="21">
        <v>45106.102083333331</v>
      </c>
      <c r="AW1016" s="1">
        <f t="shared" si="129"/>
        <v>45078.333333333336</v>
      </c>
      <c r="AX1016">
        <v>32.449305555557657</v>
      </c>
      <c r="BA1016">
        <f t="shared" si="126"/>
        <v>4.1666666666666664E-2</v>
      </c>
      <c r="BB1016">
        <v>1</v>
      </c>
      <c r="BC1016">
        <f t="shared" si="127"/>
        <v>10000</v>
      </c>
    </row>
    <row r="1017" spans="1:55" x14ac:dyDescent="0.25">
      <c r="A1017">
        <v>42172</v>
      </c>
      <c r="B1017" t="s">
        <v>35</v>
      </c>
      <c r="C1017" t="s">
        <v>36</v>
      </c>
      <c r="E1017" t="str">
        <f t="shared" si="123"/>
        <v>RE-</v>
      </c>
      <c r="F1017" t="s">
        <v>20</v>
      </c>
      <c r="G1017" t="s">
        <v>37</v>
      </c>
      <c r="H1017" t="s">
        <v>379</v>
      </c>
      <c r="I1017" t="s">
        <v>39</v>
      </c>
      <c r="J1017" t="s">
        <v>297</v>
      </c>
      <c r="K1017" s="1">
        <v>45027.979166666664</v>
      </c>
      <c r="L1017" t="s">
        <v>41</v>
      </c>
      <c r="N1017" s="2">
        <v>45019</v>
      </c>
      <c r="O1017" s="2">
        <v>45019</v>
      </c>
      <c r="P1017">
        <v>1</v>
      </c>
      <c r="Q1017">
        <v>1</v>
      </c>
      <c r="R1017">
        <v>1</v>
      </c>
      <c r="S1017">
        <v>1</v>
      </c>
      <c r="T1017">
        <v>100</v>
      </c>
      <c r="U1017" s="1">
        <v>45000.413888888892</v>
      </c>
      <c r="V1017" s="1">
        <v>45027.979166666664</v>
      </c>
      <c r="W1017" t="s">
        <v>100</v>
      </c>
      <c r="Z1017" s="13">
        <f t="shared" si="124"/>
        <v>27.56527777777228</v>
      </c>
      <c r="AB1017" t="s">
        <v>380</v>
      </c>
      <c r="AC1017">
        <v>633622</v>
      </c>
      <c r="AD1017" t="s">
        <v>381</v>
      </c>
      <c r="AF1017" t="s">
        <v>185</v>
      </c>
      <c r="AI1017" s="2">
        <v>45000</v>
      </c>
      <c r="AJ1017" t="s">
        <v>323</v>
      </c>
      <c r="AK1017" t="s">
        <v>46</v>
      </c>
      <c r="AN1017" s="24">
        <f t="shared" si="128"/>
        <v>1</v>
      </c>
      <c r="AP1017" t="s">
        <v>2444</v>
      </c>
      <c r="AQ1017" s="21">
        <v>44977.52847222222</v>
      </c>
      <c r="AR1017" s="20">
        <v>1</v>
      </c>
      <c r="AS1017" s="21">
        <v>45019</v>
      </c>
      <c r="AT1017" s="21">
        <f t="shared" si="125"/>
        <v>45019.333333333336</v>
      </c>
      <c r="AU1017" s="21">
        <f t="shared" si="130"/>
        <v>45019.375</v>
      </c>
      <c r="AV1017" s="21">
        <v>45027.979166666664</v>
      </c>
      <c r="AW1017" s="1">
        <f t="shared" si="129"/>
        <v>45019.333333333336</v>
      </c>
      <c r="AX1017">
        <v>32.459722222221899</v>
      </c>
      <c r="BA1017">
        <f t="shared" si="126"/>
        <v>4.1666666666666664E-2</v>
      </c>
      <c r="BB1017">
        <v>1</v>
      </c>
      <c r="BC1017">
        <f t="shared" si="127"/>
        <v>10000</v>
      </c>
    </row>
    <row r="1018" spans="1:55" x14ac:dyDescent="0.25">
      <c r="A1018">
        <v>47672</v>
      </c>
      <c r="B1018" t="s">
        <v>35</v>
      </c>
      <c r="C1018" t="s">
        <v>36</v>
      </c>
      <c r="E1018" t="str">
        <f t="shared" si="123"/>
        <v>EI-</v>
      </c>
      <c r="F1018" t="s">
        <v>20</v>
      </c>
      <c r="G1018" t="s">
        <v>37</v>
      </c>
      <c r="H1018" t="s">
        <v>1668</v>
      </c>
      <c r="I1018" t="s">
        <v>39</v>
      </c>
      <c r="J1018" t="s">
        <v>50</v>
      </c>
      <c r="K1018" s="1">
        <v>45141.613888888889</v>
      </c>
      <c r="L1018" t="s">
        <v>41</v>
      </c>
      <c r="N1018" s="2">
        <v>45114</v>
      </c>
      <c r="O1018" s="2">
        <v>45114</v>
      </c>
      <c r="P1018">
        <v>1</v>
      </c>
      <c r="Q1018">
        <v>1</v>
      </c>
      <c r="R1018">
        <v>1</v>
      </c>
      <c r="S1018">
        <v>1</v>
      </c>
      <c r="T1018">
        <v>100</v>
      </c>
      <c r="U1018" s="1">
        <v>45113.863194444442</v>
      </c>
      <c r="V1018" s="1">
        <v>45141.613888888889</v>
      </c>
      <c r="W1018" t="s">
        <v>50</v>
      </c>
      <c r="Z1018" s="13">
        <f t="shared" si="124"/>
        <v>27.750694444446708</v>
      </c>
      <c r="AB1018" t="s">
        <v>946</v>
      </c>
      <c r="AC1018" t="s">
        <v>54</v>
      </c>
      <c r="AD1018" t="s">
        <v>1337</v>
      </c>
      <c r="AF1018" t="s">
        <v>50</v>
      </c>
      <c r="AI1018" s="2">
        <v>45113</v>
      </c>
      <c r="AJ1018" t="s">
        <v>198</v>
      </c>
      <c r="AK1018" t="s">
        <v>46</v>
      </c>
      <c r="AN1018" s="24">
        <f t="shared" si="128"/>
        <v>1</v>
      </c>
      <c r="AP1018" t="s">
        <v>2444</v>
      </c>
      <c r="AQ1018" s="21">
        <v>44995.46597222222</v>
      </c>
      <c r="AR1018" s="20">
        <v>1</v>
      </c>
      <c r="AS1018" s="21">
        <v>45114</v>
      </c>
      <c r="AT1018" s="21">
        <f t="shared" si="125"/>
        <v>45114.333333333336</v>
      </c>
      <c r="AU1018" s="21">
        <f t="shared" si="130"/>
        <v>45114.375</v>
      </c>
      <c r="AV1018" s="21">
        <v>45141.613888888889</v>
      </c>
      <c r="AW1018" s="1">
        <f t="shared" si="129"/>
        <v>45114.333333333336</v>
      </c>
      <c r="AX1018">
        <v>32.501388888893416</v>
      </c>
      <c r="BA1018">
        <f t="shared" si="126"/>
        <v>4.1666666666666664E-2</v>
      </c>
      <c r="BB1018">
        <v>1</v>
      </c>
      <c r="BC1018">
        <f t="shared" si="127"/>
        <v>10000</v>
      </c>
    </row>
    <row r="1019" spans="1:55" x14ac:dyDescent="0.25">
      <c r="A1019">
        <v>45275</v>
      </c>
      <c r="B1019" t="s">
        <v>35</v>
      </c>
      <c r="C1019" t="s">
        <v>36</v>
      </c>
      <c r="E1019" t="str">
        <f t="shared" si="123"/>
        <v>RE-</v>
      </c>
      <c r="F1019" t="s">
        <v>20</v>
      </c>
      <c r="G1019" t="s">
        <v>37</v>
      </c>
      <c r="H1019" t="s">
        <v>1225</v>
      </c>
      <c r="I1019" t="s">
        <v>39</v>
      </c>
      <c r="J1019" t="s">
        <v>185</v>
      </c>
      <c r="K1019" s="1">
        <v>45090.62777777778</v>
      </c>
      <c r="L1019" t="s">
        <v>41</v>
      </c>
      <c r="N1019" s="2">
        <v>45064</v>
      </c>
      <c r="O1019" s="2">
        <v>45064</v>
      </c>
      <c r="P1019">
        <v>1</v>
      </c>
      <c r="Q1019">
        <v>1</v>
      </c>
      <c r="R1019">
        <v>1</v>
      </c>
      <c r="S1019">
        <v>1</v>
      </c>
      <c r="T1019">
        <v>100</v>
      </c>
      <c r="U1019" s="1">
        <v>45062.811111111114</v>
      </c>
      <c r="V1019" s="1">
        <v>45090.62777777778</v>
      </c>
      <c r="W1019" t="s">
        <v>100</v>
      </c>
      <c r="Z1019" s="13">
        <f t="shared" si="124"/>
        <v>27.816666666665697</v>
      </c>
      <c r="AB1019" t="s">
        <v>611</v>
      </c>
      <c r="AC1019">
        <v>633658</v>
      </c>
      <c r="AD1019" t="s">
        <v>612</v>
      </c>
      <c r="AI1019" s="2">
        <v>45062</v>
      </c>
      <c r="AJ1019" t="s">
        <v>256</v>
      </c>
      <c r="AK1019" t="s">
        <v>46</v>
      </c>
      <c r="AN1019" s="24">
        <f t="shared" si="128"/>
        <v>1</v>
      </c>
      <c r="AP1019" t="s">
        <v>2444</v>
      </c>
      <c r="AQ1019" s="21">
        <v>44998.348611111112</v>
      </c>
      <c r="AR1019" s="20">
        <v>1</v>
      </c>
      <c r="AS1019" s="21">
        <v>45064</v>
      </c>
      <c r="AT1019" s="21">
        <f t="shared" si="125"/>
        <v>45064.333333333336</v>
      </c>
      <c r="AU1019" s="21">
        <f t="shared" si="130"/>
        <v>45064.375</v>
      </c>
      <c r="AV1019" s="21">
        <v>45090.62777777778</v>
      </c>
      <c r="AW1019" s="1">
        <f t="shared" si="129"/>
        <v>45064.333333333336</v>
      </c>
      <c r="AX1019">
        <v>32.525000000001455</v>
      </c>
      <c r="BA1019">
        <f t="shared" si="126"/>
        <v>4.1666666666666664E-2</v>
      </c>
      <c r="BB1019">
        <v>1</v>
      </c>
      <c r="BC1019">
        <f t="shared" si="127"/>
        <v>10000</v>
      </c>
    </row>
    <row r="1020" spans="1:55" x14ac:dyDescent="0.25">
      <c r="A1020">
        <v>39592</v>
      </c>
      <c r="B1020" t="s">
        <v>35</v>
      </c>
      <c r="C1020" t="s">
        <v>36</v>
      </c>
      <c r="E1020" t="str">
        <f t="shared" si="123"/>
        <v>RE-</v>
      </c>
      <c r="F1020" t="s">
        <v>20</v>
      </c>
      <c r="G1020" t="s">
        <v>37</v>
      </c>
      <c r="H1020" t="s">
        <v>319</v>
      </c>
      <c r="I1020" t="s">
        <v>39</v>
      </c>
      <c r="J1020" t="s">
        <v>100</v>
      </c>
      <c r="K1020" s="1">
        <v>44957.486805555556</v>
      </c>
      <c r="L1020" t="s">
        <v>41</v>
      </c>
      <c r="N1020" s="2">
        <v>44936</v>
      </c>
      <c r="O1020" s="2">
        <v>44936</v>
      </c>
      <c r="P1020">
        <v>1</v>
      </c>
      <c r="Q1020">
        <v>1</v>
      </c>
      <c r="R1020">
        <v>1</v>
      </c>
      <c r="S1020">
        <v>1</v>
      </c>
      <c r="T1020">
        <v>100</v>
      </c>
      <c r="U1020" s="1">
        <v>44929.65</v>
      </c>
      <c r="V1020" s="1">
        <v>44957.486805555556</v>
      </c>
      <c r="W1020" t="s">
        <v>100</v>
      </c>
      <c r="Z1020" s="13">
        <f t="shared" si="124"/>
        <v>27.836805555554747</v>
      </c>
      <c r="AB1020" t="s">
        <v>176</v>
      </c>
      <c r="AC1020">
        <v>633713</v>
      </c>
      <c r="AD1020" t="s">
        <v>177</v>
      </c>
      <c r="AF1020" t="s">
        <v>118</v>
      </c>
      <c r="AI1020" s="2">
        <v>44929</v>
      </c>
      <c r="AJ1020" t="s">
        <v>178</v>
      </c>
      <c r="AK1020" t="s">
        <v>46</v>
      </c>
      <c r="AN1020" s="24">
        <f t="shared" si="128"/>
        <v>1</v>
      </c>
      <c r="AP1020" t="s">
        <v>2444</v>
      </c>
      <c r="AQ1020" s="21">
        <v>44977.737500000003</v>
      </c>
      <c r="AR1020" s="20">
        <v>1</v>
      </c>
      <c r="AS1020" s="21">
        <v>44936</v>
      </c>
      <c r="AT1020" s="21">
        <f t="shared" si="125"/>
        <v>44936.333333333336</v>
      </c>
      <c r="AU1020" s="21">
        <f t="shared" si="130"/>
        <v>44936.375</v>
      </c>
      <c r="AV1020" s="21">
        <v>44957.486805555556</v>
      </c>
      <c r="AW1020" s="1">
        <f t="shared" si="129"/>
        <v>44936.333333333336</v>
      </c>
      <c r="AX1020">
        <v>32.586111111108039</v>
      </c>
      <c r="BA1020">
        <f t="shared" si="126"/>
        <v>4.1666666666666664E-2</v>
      </c>
      <c r="BB1020">
        <v>1</v>
      </c>
      <c r="BC1020">
        <f t="shared" si="127"/>
        <v>10000</v>
      </c>
    </row>
    <row r="1021" spans="1:55" x14ac:dyDescent="0.25">
      <c r="A1021">
        <v>50349</v>
      </c>
      <c r="B1021" t="s">
        <v>35</v>
      </c>
      <c r="C1021" t="s">
        <v>36</v>
      </c>
      <c r="E1021" t="str">
        <f t="shared" si="123"/>
        <v>RE-</v>
      </c>
      <c r="F1021" t="s">
        <v>20</v>
      </c>
      <c r="G1021" t="s">
        <v>37</v>
      </c>
      <c r="H1021" t="s">
        <v>1964</v>
      </c>
      <c r="I1021" t="s">
        <v>39</v>
      </c>
      <c r="J1021" t="s">
        <v>239</v>
      </c>
      <c r="K1021" s="1">
        <v>45188.605555555558</v>
      </c>
      <c r="L1021" t="s">
        <v>41</v>
      </c>
      <c r="N1021" s="2">
        <v>45184</v>
      </c>
      <c r="O1021" s="2">
        <v>45184</v>
      </c>
      <c r="R1021">
        <v>1</v>
      </c>
      <c r="S1021">
        <v>1</v>
      </c>
      <c r="T1021">
        <v>100</v>
      </c>
      <c r="U1021" s="1">
        <v>45160.618055555555</v>
      </c>
      <c r="V1021" s="1">
        <v>45188.605555555558</v>
      </c>
      <c r="W1021" t="s">
        <v>239</v>
      </c>
      <c r="Z1021" s="13">
        <f t="shared" si="124"/>
        <v>27.98750000000291</v>
      </c>
      <c r="AB1021" t="s">
        <v>157</v>
      </c>
      <c r="AC1021">
        <v>633744</v>
      </c>
      <c r="AD1021" t="s">
        <v>123</v>
      </c>
      <c r="AF1021" t="s">
        <v>185</v>
      </c>
      <c r="AI1021" s="2">
        <v>45160</v>
      </c>
      <c r="AJ1021" t="s">
        <v>123</v>
      </c>
      <c r="AK1021" t="s">
        <v>46</v>
      </c>
      <c r="AN1021" s="24">
        <f t="shared" si="128"/>
        <v>1</v>
      </c>
      <c r="AP1021" t="s">
        <v>2444</v>
      </c>
      <c r="AQ1021" s="21">
        <v>45022.692361111112</v>
      </c>
      <c r="AR1021" s="20">
        <v>1</v>
      </c>
      <c r="AS1021" s="21">
        <v>45184</v>
      </c>
      <c r="AT1021" s="21">
        <f t="shared" si="125"/>
        <v>45184.333333333336</v>
      </c>
      <c r="AU1021" s="21">
        <f t="shared" si="130"/>
        <v>45184.375</v>
      </c>
      <c r="AV1021" s="21">
        <v>45188.605555555558</v>
      </c>
      <c r="AW1021" s="1">
        <f t="shared" si="129"/>
        <v>45184.333333333336</v>
      </c>
      <c r="AX1021">
        <v>32.597916666665697</v>
      </c>
      <c r="BA1021">
        <f t="shared" si="126"/>
        <v>4.1666666666666664E-2</v>
      </c>
      <c r="BB1021">
        <v>1</v>
      </c>
      <c r="BC1021">
        <f t="shared" si="127"/>
        <v>10000</v>
      </c>
    </row>
    <row r="1022" spans="1:55" hidden="1" x14ac:dyDescent="0.25">
      <c r="A1022">
        <v>55941</v>
      </c>
      <c r="B1022" t="s">
        <v>35</v>
      </c>
      <c r="C1022" t="s">
        <v>36</v>
      </c>
      <c r="E1022" t="str">
        <f t="shared" si="123"/>
        <v>RE-</v>
      </c>
      <c r="F1022" t="s">
        <v>20</v>
      </c>
      <c r="G1022" t="s">
        <v>37</v>
      </c>
      <c r="H1022" t="s">
        <v>2347</v>
      </c>
      <c r="I1022" t="s">
        <v>39</v>
      </c>
      <c r="J1022" t="s">
        <v>118</v>
      </c>
      <c r="K1022" s="1">
        <v>45303.520833333336</v>
      </c>
      <c r="L1022" t="s">
        <v>41</v>
      </c>
      <c r="N1022" s="2">
        <v>45303</v>
      </c>
      <c r="O1022" s="2">
        <v>45303</v>
      </c>
      <c r="R1022">
        <v>1</v>
      </c>
      <c r="S1022">
        <v>1</v>
      </c>
      <c r="T1022">
        <v>100</v>
      </c>
      <c r="U1022" s="1">
        <v>45275.525694444441</v>
      </c>
      <c r="V1022" s="1">
        <v>45303.520833333336</v>
      </c>
      <c r="W1022" t="s">
        <v>239</v>
      </c>
      <c r="Z1022" s="13">
        <f t="shared" si="124"/>
        <v>27.995138888894871</v>
      </c>
      <c r="AB1022" t="s">
        <v>2348</v>
      </c>
      <c r="AC1022">
        <v>633683</v>
      </c>
      <c r="AD1022" t="s">
        <v>287</v>
      </c>
      <c r="AI1022" s="2">
        <v>45275</v>
      </c>
      <c r="AJ1022" t="s">
        <v>161</v>
      </c>
      <c r="AK1022" t="s">
        <v>46</v>
      </c>
      <c r="AN1022" s="24">
        <f t="shared" si="128"/>
        <v>1</v>
      </c>
      <c r="AP1022" t="s">
        <v>2444</v>
      </c>
      <c r="AQ1022" s="21">
        <v>45112.819444444445</v>
      </c>
      <c r="AR1022" s="20">
        <v>1</v>
      </c>
      <c r="AS1022" s="21">
        <v>45303</v>
      </c>
      <c r="AT1022" s="21">
        <f t="shared" si="125"/>
        <v>45303.333333333336</v>
      </c>
      <c r="AU1022" s="21">
        <f t="shared" si="130"/>
        <v>45303.375</v>
      </c>
      <c r="AV1022" s="21">
        <v>45303.520833333336</v>
      </c>
      <c r="AW1022" s="1">
        <f t="shared" si="129"/>
        <v>45303.333333333336</v>
      </c>
      <c r="AX1022">
        <v>32.780555555553292</v>
      </c>
      <c r="BA1022">
        <f t="shared" si="126"/>
        <v>4.1666666666666664E-2</v>
      </c>
      <c r="BB1022">
        <v>1</v>
      </c>
      <c r="BC1022">
        <f t="shared" si="127"/>
        <v>10000</v>
      </c>
    </row>
    <row r="1023" spans="1:55" x14ac:dyDescent="0.25">
      <c r="A1023">
        <v>43665</v>
      </c>
      <c r="B1023" t="s">
        <v>35</v>
      </c>
      <c r="C1023" t="s">
        <v>36</v>
      </c>
      <c r="E1023" t="str">
        <f t="shared" si="123"/>
        <v>RE-</v>
      </c>
      <c r="F1023" t="s">
        <v>20</v>
      </c>
      <c r="G1023" t="s">
        <v>37</v>
      </c>
      <c r="H1023" t="s">
        <v>997</v>
      </c>
      <c r="I1023" t="s">
        <v>39</v>
      </c>
      <c r="J1023" t="s">
        <v>239</v>
      </c>
      <c r="K1023" s="1">
        <v>45058.143750000003</v>
      </c>
      <c r="L1023" t="s">
        <v>41</v>
      </c>
      <c r="N1023" s="2">
        <v>45057</v>
      </c>
      <c r="O1023" s="2">
        <v>45057</v>
      </c>
      <c r="P1023">
        <v>1</v>
      </c>
      <c r="Q1023">
        <v>1</v>
      </c>
      <c r="R1023">
        <v>1</v>
      </c>
      <c r="S1023">
        <v>1</v>
      </c>
      <c r="T1023">
        <v>100</v>
      </c>
      <c r="U1023" s="1">
        <v>45029.64166666667</v>
      </c>
      <c r="V1023" s="1">
        <v>45058.143750000003</v>
      </c>
      <c r="W1023" t="s">
        <v>100</v>
      </c>
      <c r="Z1023" s="13">
        <f t="shared" si="124"/>
        <v>28.502083333332848</v>
      </c>
      <c r="AB1023" t="s">
        <v>534</v>
      </c>
      <c r="AC1023" t="s">
        <v>535</v>
      </c>
      <c r="AD1023" t="s">
        <v>536</v>
      </c>
      <c r="AF1023" t="s">
        <v>185</v>
      </c>
      <c r="AI1023" s="2">
        <v>45029</v>
      </c>
      <c r="AJ1023" t="s">
        <v>558</v>
      </c>
      <c r="AK1023" t="s">
        <v>46</v>
      </c>
      <c r="AN1023" s="24">
        <f t="shared" si="128"/>
        <v>1</v>
      </c>
      <c r="AP1023" t="s">
        <v>2444</v>
      </c>
      <c r="AQ1023" s="21">
        <v>44977.526388888888</v>
      </c>
      <c r="AR1023" s="20">
        <v>1</v>
      </c>
      <c r="AS1023" s="21">
        <v>45057</v>
      </c>
      <c r="AT1023" s="21">
        <f t="shared" si="125"/>
        <v>45057.333333333336</v>
      </c>
      <c r="AU1023" s="21">
        <f t="shared" si="130"/>
        <v>45057.375</v>
      </c>
      <c r="AV1023" s="21">
        <v>45058.143750000003</v>
      </c>
      <c r="AW1023" s="1">
        <f t="shared" si="129"/>
        <v>45057.333333333336</v>
      </c>
      <c r="AX1023">
        <v>32.806944444448163</v>
      </c>
      <c r="BA1023">
        <f t="shared" si="126"/>
        <v>4.1666666666666664E-2</v>
      </c>
      <c r="BB1023">
        <v>1</v>
      </c>
      <c r="BC1023">
        <f t="shared" si="127"/>
        <v>10000</v>
      </c>
    </row>
    <row r="1024" spans="1:55" x14ac:dyDescent="0.25">
      <c r="A1024">
        <v>42140</v>
      </c>
      <c r="B1024" t="s">
        <v>35</v>
      </c>
      <c r="C1024" t="s">
        <v>36</v>
      </c>
      <c r="E1024" t="str">
        <f t="shared" si="123"/>
        <v>RE-</v>
      </c>
      <c r="F1024" t="s">
        <v>20</v>
      </c>
      <c r="G1024" t="s">
        <v>51</v>
      </c>
      <c r="H1024" t="s">
        <v>210</v>
      </c>
      <c r="I1024" t="s">
        <v>39</v>
      </c>
      <c r="J1024" t="s">
        <v>179</v>
      </c>
      <c r="K1024" s="1">
        <v>45028.005555555559</v>
      </c>
      <c r="L1024" t="s">
        <v>41</v>
      </c>
      <c r="N1024" s="2">
        <v>45008</v>
      </c>
      <c r="O1024" s="2">
        <v>45008</v>
      </c>
      <c r="P1024">
        <v>1</v>
      </c>
      <c r="Q1024">
        <v>1</v>
      </c>
      <c r="R1024">
        <v>1</v>
      </c>
      <c r="S1024">
        <v>1</v>
      </c>
      <c r="T1024">
        <v>100</v>
      </c>
      <c r="U1024" s="1">
        <v>44999.493750000001</v>
      </c>
      <c r="V1024" s="1">
        <v>45028.005555555559</v>
      </c>
      <c r="W1024" t="s">
        <v>100</v>
      </c>
      <c r="Z1024" s="13">
        <f t="shared" si="124"/>
        <v>28.511805555557657</v>
      </c>
      <c r="AB1024" t="s">
        <v>208</v>
      </c>
      <c r="AC1024">
        <v>633333</v>
      </c>
      <c r="AD1024" t="s">
        <v>209</v>
      </c>
      <c r="AF1024" t="s">
        <v>118</v>
      </c>
      <c r="AI1024" s="2">
        <v>44999</v>
      </c>
      <c r="AJ1024" t="s">
        <v>209</v>
      </c>
      <c r="AK1024" t="s">
        <v>46</v>
      </c>
      <c r="AN1024" s="24">
        <f t="shared" si="128"/>
        <v>1</v>
      </c>
      <c r="AP1024" t="s">
        <v>2444</v>
      </c>
      <c r="AQ1024" s="21">
        <v>44977.517361111109</v>
      </c>
      <c r="AR1024" s="20">
        <v>1</v>
      </c>
      <c r="AS1024" s="21">
        <v>45008</v>
      </c>
      <c r="AT1024" s="21">
        <f t="shared" si="125"/>
        <v>45008.333333333336</v>
      </c>
      <c r="AU1024" s="21">
        <f t="shared" si="130"/>
        <v>45008.375</v>
      </c>
      <c r="AV1024" s="21">
        <v>45028.005555555559</v>
      </c>
      <c r="AW1024" s="1">
        <f t="shared" si="129"/>
        <v>45008.333333333336</v>
      </c>
      <c r="AX1024">
        <v>32.811805555560568</v>
      </c>
      <c r="BA1024">
        <f t="shared" si="126"/>
        <v>4.1666666666666664E-2</v>
      </c>
      <c r="BB1024">
        <v>1</v>
      </c>
      <c r="BC1024">
        <f t="shared" si="127"/>
        <v>10000</v>
      </c>
    </row>
    <row r="1025" spans="1:55" x14ac:dyDescent="0.25">
      <c r="A1025">
        <v>46348</v>
      </c>
      <c r="B1025" t="s">
        <v>35</v>
      </c>
      <c r="C1025" t="s">
        <v>36</v>
      </c>
      <c r="E1025" t="str">
        <f t="shared" si="123"/>
        <v>EI-</v>
      </c>
      <c r="F1025" t="s">
        <v>20</v>
      </c>
      <c r="G1025" t="s">
        <v>51</v>
      </c>
      <c r="H1025" t="s">
        <v>1459</v>
      </c>
      <c r="I1025" t="s">
        <v>39</v>
      </c>
      <c r="J1025" t="s">
        <v>50</v>
      </c>
      <c r="K1025" s="1">
        <v>45112.547222222223</v>
      </c>
      <c r="L1025" t="s">
        <v>41</v>
      </c>
      <c r="N1025" s="2">
        <v>45083</v>
      </c>
      <c r="O1025" s="2">
        <v>45083</v>
      </c>
      <c r="P1025">
        <v>1</v>
      </c>
      <c r="Q1025">
        <v>1</v>
      </c>
      <c r="R1025">
        <v>1</v>
      </c>
      <c r="S1025">
        <v>1</v>
      </c>
      <c r="T1025">
        <v>100</v>
      </c>
      <c r="U1025" s="1">
        <v>45083.805555555555</v>
      </c>
      <c r="V1025" s="1">
        <v>45112.547222222223</v>
      </c>
      <c r="W1025" t="s">
        <v>50</v>
      </c>
      <c r="Z1025" s="13">
        <f t="shared" si="124"/>
        <v>28.741666666668607</v>
      </c>
      <c r="AB1025" t="s">
        <v>1460</v>
      </c>
      <c r="AC1025">
        <v>633425</v>
      </c>
      <c r="AD1025" t="s">
        <v>962</v>
      </c>
      <c r="AI1025" s="2">
        <v>45083</v>
      </c>
      <c r="AJ1025" t="s">
        <v>962</v>
      </c>
      <c r="AK1025" t="s">
        <v>46</v>
      </c>
      <c r="AN1025" s="24">
        <f t="shared" si="128"/>
        <v>1</v>
      </c>
      <c r="AP1025" t="s">
        <v>2443</v>
      </c>
      <c r="AQ1025" s="21">
        <v>44951.609027777777</v>
      </c>
      <c r="AR1025" s="20">
        <v>1</v>
      </c>
      <c r="AS1025" s="21">
        <v>45083</v>
      </c>
      <c r="AT1025" s="21">
        <f t="shared" si="125"/>
        <v>45083.333333333336</v>
      </c>
      <c r="AU1025" s="21">
        <f t="shared" si="130"/>
        <v>45083.375</v>
      </c>
      <c r="AV1025" s="21">
        <v>45112.547222222223</v>
      </c>
      <c r="AW1025" s="1">
        <f t="shared" si="129"/>
        <v>45083.333333333336</v>
      </c>
      <c r="AX1025">
        <v>32.818055555559113</v>
      </c>
      <c r="BA1025">
        <f t="shared" si="126"/>
        <v>4.1666666666666664E-2</v>
      </c>
      <c r="BB1025">
        <v>1</v>
      </c>
      <c r="BC1025">
        <f t="shared" si="127"/>
        <v>10000</v>
      </c>
    </row>
    <row r="1026" spans="1:55" x14ac:dyDescent="0.25">
      <c r="A1026">
        <v>42399</v>
      </c>
      <c r="B1026" t="s">
        <v>35</v>
      </c>
      <c r="C1026" t="s">
        <v>36</v>
      </c>
      <c r="E1026" t="str">
        <f t="shared" ref="E1026:E1089" si="131">MID(H1026,3,3)</f>
        <v>EM-</v>
      </c>
      <c r="F1026" t="s">
        <v>20</v>
      </c>
      <c r="G1026" t="s">
        <v>37</v>
      </c>
      <c r="H1026" t="s">
        <v>407</v>
      </c>
      <c r="I1026" t="s">
        <v>39</v>
      </c>
      <c r="J1026" t="s">
        <v>396</v>
      </c>
      <c r="K1026" s="1">
        <v>45034.452777777777</v>
      </c>
      <c r="L1026" t="s">
        <v>41</v>
      </c>
      <c r="N1026" s="2">
        <v>45034</v>
      </c>
      <c r="O1026" s="2">
        <v>45034</v>
      </c>
      <c r="P1026">
        <v>1</v>
      </c>
      <c r="Q1026">
        <v>1</v>
      </c>
      <c r="R1026">
        <v>1</v>
      </c>
      <c r="S1026">
        <v>1</v>
      </c>
      <c r="T1026">
        <v>100</v>
      </c>
      <c r="U1026" s="1">
        <v>45005.700694444444</v>
      </c>
      <c r="V1026" s="1">
        <v>45034.452777777777</v>
      </c>
      <c r="W1026" t="s">
        <v>408</v>
      </c>
      <c r="Z1026" s="13">
        <f t="shared" ref="Z1026:Z1089" si="132">IF(V1026&gt;0,(V1026-U1026),0)</f>
        <v>28.752083333332848</v>
      </c>
      <c r="AB1026" t="s">
        <v>206</v>
      </c>
      <c r="AC1026" t="s">
        <v>194</v>
      </c>
      <c r="AD1026" t="s">
        <v>409</v>
      </c>
      <c r="AI1026" s="2">
        <v>45005</v>
      </c>
      <c r="AJ1026" t="s">
        <v>135</v>
      </c>
      <c r="AK1026" t="s">
        <v>46</v>
      </c>
      <c r="AN1026" s="24">
        <f t="shared" si="128"/>
        <v>1</v>
      </c>
      <c r="AP1026" t="s">
        <v>2443</v>
      </c>
      <c r="AQ1026" s="21">
        <v>44951.615972222222</v>
      </c>
      <c r="AR1026" s="20">
        <v>1</v>
      </c>
      <c r="AS1026" s="21">
        <v>45034</v>
      </c>
      <c r="AT1026" s="21">
        <f t="shared" ref="AT1026:AT1089" si="133">IF(AS1026&gt;0,SUM(AS1026+8/24)," ")</f>
        <v>45034.333333333336</v>
      </c>
      <c r="AU1026" s="21">
        <f t="shared" si="130"/>
        <v>45034.375</v>
      </c>
      <c r="AV1026" s="21">
        <v>45034.452777777777</v>
      </c>
      <c r="AW1026" s="1">
        <f t="shared" si="129"/>
        <v>45034.333333333336</v>
      </c>
      <c r="AX1026">
        <v>32.824305555557657</v>
      </c>
      <c r="BA1026">
        <f t="shared" ref="BA1026:BA1089" si="134">TEXT(BC1026,"00"":""00"":""00")*1</f>
        <v>4.1666666666666664E-2</v>
      </c>
      <c r="BB1026">
        <v>1</v>
      </c>
      <c r="BC1026">
        <f t="shared" ref="BC1026:BC1089" si="135">BB1026*10000</f>
        <v>10000</v>
      </c>
    </row>
    <row r="1027" spans="1:55" x14ac:dyDescent="0.25">
      <c r="A1027">
        <v>42397</v>
      </c>
      <c r="B1027" t="s">
        <v>35</v>
      </c>
      <c r="C1027" t="s">
        <v>36</v>
      </c>
      <c r="E1027" t="str">
        <f t="shared" si="131"/>
        <v>EM-</v>
      </c>
      <c r="F1027" t="s">
        <v>20</v>
      </c>
      <c r="G1027" t="s">
        <v>37</v>
      </c>
      <c r="H1027" t="s">
        <v>410</v>
      </c>
      <c r="I1027" t="s">
        <v>39</v>
      </c>
      <c r="J1027" t="s">
        <v>396</v>
      </c>
      <c r="K1027" s="1">
        <v>45034.45208333333</v>
      </c>
      <c r="L1027" t="s">
        <v>41</v>
      </c>
      <c r="N1027" s="2">
        <v>45034</v>
      </c>
      <c r="O1027" s="2">
        <v>45034</v>
      </c>
      <c r="P1027">
        <v>1</v>
      </c>
      <c r="Q1027">
        <v>1</v>
      </c>
      <c r="R1027">
        <v>1</v>
      </c>
      <c r="S1027">
        <v>1</v>
      </c>
      <c r="T1027">
        <v>100</v>
      </c>
      <c r="U1027" s="1">
        <v>45005.695138888892</v>
      </c>
      <c r="V1027" s="1">
        <v>45034.45208333333</v>
      </c>
      <c r="W1027" t="s">
        <v>408</v>
      </c>
      <c r="Z1027" s="13">
        <f t="shared" si="132"/>
        <v>28.756944444437977</v>
      </c>
      <c r="AB1027" t="s">
        <v>206</v>
      </c>
      <c r="AC1027" t="s">
        <v>194</v>
      </c>
      <c r="AD1027" t="s">
        <v>411</v>
      </c>
      <c r="AI1027" s="2">
        <v>45005</v>
      </c>
      <c r="AJ1027" t="s">
        <v>135</v>
      </c>
      <c r="AK1027" t="s">
        <v>46</v>
      </c>
      <c r="AN1027" s="24">
        <f t="shared" ref="AN1027:AN1090" si="136">IF((AV1027-AU1027)&lt;0," ", 1)</f>
        <v>1</v>
      </c>
      <c r="AP1027" t="s">
        <v>2444</v>
      </c>
      <c r="AQ1027" s="21">
        <v>45189.50277777778</v>
      </c>
      <c r="AR1027" s="20">
        <v>1</v>
      </c>
      <c r="AS1027" s="21">
        <v>45034</v>
      </c>
      <c r="AT1027" s="21">
        <f t="shared" si="133"/>
        <v>45034.333333333336</v>
      </c>
      <c r="AU1027" s="21">
        <f t="shared" si="130"/>
        <v>45034.375</v>
      </c>
      <c r="AV1027" s="21">
        <v>45034.45208333333</v>
      </c>
      <c r="AW1027" s="1">
        <f t="shared" si="129"/>
        <v>45034.333333333336</v>
      </c>
      <c r="AX1027">
        <v>32.934027777773736</v>
      </c>
      <c r="BA1027">
        <f t="shared" si="134"/>
        <v>4.1666666666666664E-2</v>
      </c>
      <c r="BB1027">
        <v>1</v>
      </c>
      <c r="BC1027">
        <f t="shared" si="135"/>
        <v>10000</v>
      </c>
    </row>
    <row r="1028" spans="1:55" x14ac:dyDescent="0.25">
      <c r="A1028">
        <v>44637</v>
      </c>
      <c r="B1028" t="s">
        <v>35</v>
      </c>
      <c r="C1028" t="s">
        <v>36</v>
      </c>
      <c r="E1028" t="str">
        <f t="shared" si="131"/>
        <v>EI-</v>
      </c>
      <c r="F1028" t="s">
        <v>20</v>
      </c>
      <c r="G1028" t="s">
        <v>37</v>
      </c>
      <c r="H1028" t="s">
        <v>1140</v>
      </c>
      <c r="I1028" t="s">
        <v>39</v>
      </c>
      <c r="J1028" t="s">
        <v>50</v>
      </c>
      <c r="K1028" s="1">
        <v>45078.868055555555</v>
      </c>
      <c r="L1028" t="s">
        <v>41</v>
      </c>
      <c r="N1028" s="2">
        <v>45050</v>
      </c>
      <c r="O1028" s="2">
        <v>45050</v>
      </c>
      <c r="P1028">
        <v>1</v>
      </c>
      <c r="Q1028">
        <v>1</v>
      </c>
      <c r="R1028">
        <v>1</v>
      </c>
      <c r="S1028">
        <v>1</v>
      </c>
      <c r="T1028">
        <v>100</v>
      </c>
      <c r="U1028" s="1">
        <v>45049.788888888892</v>
      </c>
      <c r="V1028" s="1">
        <v>45078.868055555555</v>
      </c>
      <c r="W1028" t="s">
        <v>50</v>
      </c>
      <c r="Z1028" s="13">
        <f t="shared" si="132"/>
        <v>29.079166666662786</v>
      </c>
      <c r="AB1028" t="s">
        <v>848</v>
      </c>
      <c r="AC1028">
        <v>633371</v>
      </c>
      <c r="AD1028" t="s">
        <v>849</v>
      </c>
      <c r="AI1028" s="2">
        <v>45049</v>
      </c>
      <c r="AJ1028" t="s">
        <v>226</v>
      </c>
      <c r="AK1028" t="s">
        <v>46</v>
      </c>
      <c r="AN1028" s="24">
        <f t="shared" si="136"/>
        <v>1</v>
      </c>
      <c r="AP1028" t="s">
        <v>2444</v>
      </c>
      <c r="AQ1028" s="21">
        <v>45112.543055555558</v>
      </c>
      <c r="AR1028" s="20">
        <v>1</v>
      </c>
      <c r="AS1028" s="21">
        <v>45050</v>
      </c>
      <c r="AT1028" s="21">
        <f t="shared" si="133"/>
        <v>45050.333333333336</v>
      </c>
      <c r="AU1028" s="21">
        <f t="shared" si="130"/>
        <v>45050.375</v>
      </c>
      <c r="AV1028" s="21">
        <v>45078.868055555555</v>
      </c>
      <c r="AW1028" s="1">
        <f t="shared" si="129"/>
        <v>45050.333333333336</v>
      </c>
      <c r="AX1028">
        <v>33.040972222217533</v>
      </c>
      <c r="BA1028">
        <f t="shared" si="134"/>
        <v>4.1666666666666664E-2</v>
      </c>
      <c r="BB1028">
        <v>1</v>
      </c>
      <c r="BC1028">
        <f t="shared" si="135"/>
        <v>10000</v>
      </c>
    </row>
    <row r="1029" spans="1:55" x14ac:dyDescent="0.25">
      <c r="A1029">
        <v>43520</v>
      </c>
      <c r="B1029" t="s">
        <v>35</v>
      </c>
      <c r="C1029" t="s">
        <v>36</v>
      </c>
      <c r="E1029" t="str">
        <f t="shared" si="131"/>
        <v>RE-</v>
      </c>
      <c r="F1029" t="s">
        <v>20</v>
      </c>
      <c r="G1029" t="s">
        <v>37</v>
      </c>
      <c r="H1029" t="s">
        <v>969</v>
      </c>
      <c r="I1029" t="s">
        <v>39</v>
      </c>
      <c r="J1029" t="s">
        <v>185</v>
      </c>
      <c r="K1029" s="1">
        <v>45056.809027777781</v>
      </c>
      <c r="L1029" t="s">
        <v>41</v>
      </c>
      <c r="N1029" s="2">
        <v>45055</v>
      </c>
      <c r="O1029" s="2">
        <v>45055</v>
      </c>
      <c r="P1029">
        <v>1</v>
      </c>
      <c r="Q1029">
        <v>1</v>
      </c>
      <c r="R1029">
        <v>1</v>
      </c>
      <c r="S1029">
        <v>1</v>
      </c>
      <c r="T1029">
        <v>0</v>
      </c>
      <c r="U1029" s="1">
        <v>45027.667361111111</v>
      </c>
      <c r="V1029" s="1">
        <v>45056.809027777781</v>
      </c>
      <c r="W1029" t="s">
        <v>100</v>
      </c>
      <c r="Z1029" s="13">
        <f t="shared" si="132"/>
        <v>29.141666666670062</v>
      </c>
      <c r="AB1029" t="s">
        <v>970</v>
      </c>
      <c r="AC1029">
        <v>633738</v>
      </c>
      <c r="AD1029" t="s">
        <v>427</v>
      </c>
      <c r="AI1029" s="2">
        <v>45027</v>
      </c>
      <c r="AJ1029" t="s">
        <v>375</v>
      </c>
      <c r="AK1029" t="s">
        <v>46</v>
      </c>
      <c r="AN1029" s="24">
        <f t="shared" si="136"/>
        <v>1</v>
      </c>
      <c r="AP1029" t="s">
        <v>2443</v>
      </c>
      <c r="AQ1029" s="21">
        <v>45082.805555555555</v>
      </c>
      <c r="AR1029" s="20">
        <v>1</v>
      </c>
      <c r="AS1029" s="21">
        <v>45055</v>
      </c>
      <c r="AT1029" s="21">
        <f t="shared" si="133"/>
        <v>45055.333333333336</v>
      </c>
      <c r="AU1029" s="21">
        <f t="shared" si="130"/>
        <v>45055.375</v>
      </c>
      <c r="AV1029" s="21">
        <v>45056.809027777781</v>
      </c>
      <c r="AW1029" s="1">
        <f t="shared" si="129"/>
        <v>45055.333333333336</v>
      </c>
      <c r="AX1029">
        <v>33.043055555557657</v>
      </c>
      <c r="BA1029">
        <f t="shared" si="134"/>
        <v>4.1666666666666664E-2</v>
      </c>
      <c r="BB1029">
        <v>1</v>
      </c>
      <c r="BC1029">
        <f t="shared" si="135"/>
        <v>10000</v>
      </c>
    </row>
    <row r="1030" spans="1:55" x14ac:dyDescent="0.25">
      <c r="A1030">
        <v>42246</v>
      </c>
      <c r="B1030" t="s">
        <v>35</v>
      </c>
      <c r="C1030" t="s">
        <v>36</v>
      </c>
      <c r="E1030" t="str">
        <f t="shared" si="131"/>
        <v>RE-</v>
      </c>
      <c r="F1030" t="s">
        <v>20</v>
      </c>
      <c r="G1030" t="s">
        <v>37</v>
      </c>
      <c r="H1030" t="s">
        <v>630</v>
      </c>
      <c r="I1030" t="s">
        <v>39</v>
      </c>
      <c r="J1030" t="s">
        <v>239</v>
      </c>
      <c r="K1030" s="1">
        <v>45030.938888888886</v>
      </c>
      <c r="L1030" t="s">
        <v>41</v>
      </c>
      <c r="N1030" s="2">
        <v>45028</v>
      </c>
      <c r="O1030" s="2">
        <v>45028</v>
      </c>
      <c r="P1030">
        <v>1</v>
      </c>
      <c r="Q1030">
        <v>1</v>
      </c>
      <c r="R1030">
        <v>1</v>
      </c>
      <c r="S1030">
        <v>1</v>
      </c>
      <c r="T1030">
        <v>100</v>
      </c>
      <c r="U1030" s="1">
        <v>45001.68472222222</v>
      </c>
      <c r="V1030" s="1">
        <v>45030.938888888886</v>
      </c>
      <c r="W1030" t="s">
        <v>100</v>
      </c>
      <c r="Z1030" s="13">
        <f t="shared" si="132"/>
        <v>29.254166666665697</v>
      </c>
      <c r="AB1030" t="s">
        <v>534</v>
      </c>
      <c r="AC1030" t="s">
        <v>535</v>
      </c>
      <c r="AD1030" t="s">
        <v>536</v>
      </c>
      <c r="AI1030" s="2">
        <v>45001</v>
      </c>
      <c r="AJ1030" t="s">
        <v>558</v>
      </c>
      <c r="AK1030" t="s">
        <v>46</v>
      </c>
      <c r="AN1030" s="24">
        <f t="shared" si="136"/>
        <v>1</v>
      </c>
      <c r="AP1030" t="s">
        <v>2444</v>
      </c>
      <c r="AQ1030" s="21">
        <v>45112.545138888891</v>
      </c>
      <c r="AR1030" s="20">
        <v>1</v>
      </c>
      <c r="AS1030" s="21">
        <v>45028</v>
      </c>
      <c r="AT1030" s="21">
        <f t="shared" si="133"/>
        <v>45028.333333333336</v>
      </c>
      <c r="AU1030" s="21">
        <f t="shared" si="130"/>
        <v>45028.375</v>
      </c>
      <c r="AV1030" s="21">
        <v>45030.938888888886</v>
      </c>
      <c r="AW1030" s="1">
        <f t="shared" si="129"/>
        <v>45028.333333333336</v>
      </c>
      <c r="AX1030">
        <v>33.06388888888614</v>
      </c>
      <c r="BA1030">
        <f t="shared" si="134"/>
        <v>4.1666666666666664E-2</v>
      </c>
      <c r="BB1030">
        <v>1</v>
      </c>
      <c r="BC1030">
        <f t="shared" si="135"/>
        <v>10000</v>
      </c>
    </row>
    <row r="1031" spans="1:55" x14ac:dyDescent="0.25">
      <c r="A1031">
        <v>44603</v>
      </c>
      <c r="B1031" t="s">
        <v>35</v>
      </c>
      <c r="C1031" t="s">
        <v>36</v>
      </c>
      <c r="E1031" t="str">
        <f t="shared" si="131"/>
        <v>EI-</v>
      </c>
      <c r="F1031" t="s">
        <v>20</v>
      </c>
      <c r="G1031" t="s">
        <v>37</v>
      </c>
      <c r="H1031" t="s">
        <v>1125</v>
      </c>
      <c r="I1031" t="s">
        <v>39</v>
      </c>
      <c r="J1031" t="s">
        <v>50</v>
      </c>
      <c r="K1031" s="1">
        <v>45078.866666666669</v>
      </c>
      <c r="L1031" t="s">
        <v>41</v>
      </c>
      <c r="N1031" s="2">
        <v>45059</v>
      </c>
      <c r="O1031" s="2">
        <v>45059</v>
      </c>
      <c r="P1031">
        <v>1</v>
      </c>
      <c r="Q1031">
        <v>1</v>
      </c>
      <c r="R1031">
        <v>1</v>
      </c>
      <c r="S1031">
        <v>1</v>
      </c>
      <c r="T1031">
        <v>100</v>
      </c>
      <c r="U1031" s="1">
        <v>45049.508333333331</v>
      </c>
      <c r="V1031" s="1">
        <v>45078.866666666669</v>
      </c>
      <c r="W1031" t="s">
        <v>50</v>
      </c>
      <c r="Z1031" s="13">
        <f t="shared" si="132"/>
        <v>29.358333333337214</v>
      </c>
      <c r="AB1031" t="s">
        <v>57</v>
      </c>
      <c r="AC1031">
        <v>633459</v>
      </c>
      <c r="AD1031" t="s">
        <v>43</v>
      </c>
      <c r="AI1031" s="2">
        <v>45049</v>
      </c>
      <c r="AJ1031" t="s">
        <v>43</v>
      </c>
      <c r="AK1031" t="s">
        <v>46</v>
      </c>
      <c r="AN1031" s="24">
        <f t="shared" si="136"/>
        <v>1</v>
      </c>
      <c r="AP1031" t="s">
        <v>2444</v>
      </c>
      <c r="AQ1031" s="21">
        <v>45190.519444444442</v>
      </c>
      <c r="AR1031" s="20">
        <v>1</v>
      </c>
      <c r="AS1031" s="21">
        <v>45059</v>
      </c>
      <c r="AT1031" s="21">
        <f t="shared" si="133"/>
        <v>45059.333333333336</v>
      </c>
      <c r="AU1031" s="21">
        <f t="shared" si="130"/>
        <v>45059.375</v>
      </c>
      <c r="AV1031" s="21">
        <v>45078.866666666669</v>
      </c>
      <c r="AW1031" s="1">
        <f t="shared" si="129"/>
        <v>45059.333333333336</v>
      </c>
      <c r="AX1031">
        <v>33.203472222223354</v>
      </c>
      <c r="BA1031">
        <f t="shared" si="134"/>
        <v>4.1666666666666664E-2</v>
      </c>
      <c r="BB1031">
        <v>1</v>
      </c>
      <c r="BC1031">
        <f t="shared" si="135"/>
        <v>10000</v>
      </c>
    </row>
    <row r="1032" spans="1:55" x14ac:dyDescent="0.25">
      <c r="A1032">
        <v>42218</v>
      </c>
      <c r="B1032" t="s">
        <v>35</v>
      </c>
      <c r="C1032" t="s">
        <v>36</v>
      </c>
      <c r="E1032" t="str">
        <f t="shared" si="131"/>
        <v>RE-</v>
      </c>
      <c r="F1032" t="s">
        <v>20</v>
      </c>
      <c r="G1032" t="s">
        <v>47</v>
      </c>
      <c r="H1032" t="s">
        <v>207</v>
      </c>
      <c r="I1032" t="s">
        <v>39</v>
      </c>
      <c r="J1032" t="s">
        <v>179</v>
      </c>
      <c r="K1032" s="1">
        <v>45030.99722222222</v>
      </c>
      <c r="L1032" t="s">
        <v>41</v>
      </c>
      <c r="N1032" s="2">
        <v>45002</v>
      </c>
      <c r="O1032" s="2">
        <v>45002</v>
      </c>
      <c r="P1032">
        <v>1</v>
      </c>
      <c r="Q1032">
        <v>1</v>
      </c>
      <c r="R1032">
        <v>1</v>
      </c>
      <c r="S1032">
        <v>1</v>
      </c>
      <c r="T1032">
        <v>100</v>
      </c>
      <c r="U1032" s="1">
        <v>45001.459722222222</v>
      </c>
      <c r="V1032" s="1">
        <v>45030.99722222222</v>
      </c>
      <c r="W1032" t="s">
        <v>100</v>
      </c>
      <c r="Z1032" s="13">
        <f t="shared" si="132"/>
        <v>29.537499999998545</v>
      </c>
      <c r="AB1032" t="s">
        <v>208</v>
      </c>
      <c r="AC1032">
        <v>633333</v>
      </c>
      <c r="AD1032" t="s">
        <v>209</v>
      </c>
      <c r="AI1032" s="2">
        <v>45001</v>
      </c>
      <c r="AJ1032" t="s">
        <v>209</v>
      </c>
      <c r="AK1032" t="s">
        <v>46</v>
      </c>
      <c r="AN1032" s="24">
        <f t="shared" si="136"/>
        <v>1</v>
      </c>
      <c r="AP1032" t="s">
        <v>2444</v>
      </c>
      <c r="AQ1032" s="21">
        <v>45189.494444444441</v>
      </c>
      <c r="AR1032" s="20">
        <v>1</v>
      </c>
      <c r="AS1032" s="21">
        <v>45002</v>
      </c>
      <c r="AT1032" s="21">
        <f t="shared" si="133"/>
        <v>45002.333333333336</v>
      </c>
      <c r="AU1032" s="21">
        <f t="shared" si="130"/>
        <v>45002.375</v>
      </c>
      <c r="AV1032" s="21">
        <v>45030.99722222222</v>
      </c>
      <c r="AW1032" s="1">
        <f t="shared" si="129"/>
        <v>45002.333333333336</v>
      </c>
      <c r="AX1032">
        <v>33.23611111111677</v>
      </c>
      <c r="BA1032">
        <f t="shared" si="134"/>
        <v>4.1666666666666664E-2</v>
      </c>
      <c r="BB1032">
        <v>1</v>
      </c>
      <c r="BC1032">
        <f t="shared" si="135"/>
        <v>10000</v>
      </c>
    </row>
    <row r="1033" spans="1:55" x14ac:dyDescent="0.25">
      <c r="A1033">
        <v>46245</v>
      </c>
      <c r="B1033" t="s">
        <v>35</v>
      </c>
      <c r="C1033" t="s">
        <v>36</v>
      </c>
      <c r="E1033" t="str">
        <f t="shared" si="131"/>
        <v>EI-</v>
      </c>
      <c r="F1033" t="s">
        <v>20</v>
      </c>
      <c r="G1033" t="s">
        <v>37</v>
      </c>
      <c r="H1033" t="s">
        <v>555</v>
      </c>
      <c r="I1033" t="s">
        <v>39</v>
      </c>
      <c r="J1033" t="s">
        <v>50</v>
      </c>
      <c r="K1033" s="1">
        <v>45112.526388888888</v>
      </c>
      <c r="N1033" s="2">
        <v>45083</v>
      </c>
      <c r="O1033" s="2">
        <v>45083</v>
      </c>
      <c r="P1033">
        <v>1</v>
      </c>
      <c r="Q1033">
        <v>1</v>
      </c>
      <c r="R1033">
        <v>1</v>
      </c>
      <c r="S1033">
        <v>1</v>
      </c>
      <c r="T1033">
        <v>100</v>
      </c>
      <c r="U1033" s="1">
        <v>45082.786111111112</v>
      </c>
      <c r="V1033" s="1">
        <v>45112.526388888888</v>
      </c>
      <c r="W1033" t="s">
        <v>50</v>
      </c>
      <c r="Z1033" s="13">
        <f t="shared" si="132"/>
        <v>29.740277777775191</v>
      </c>
      <c r="AD1033" t="s">
        <v>599</v>
      </c>
      <c r="AI1033" s="2">
        <v>45082</v>
      </c>
      <c r="AJ1033" t="s">
        <v>290</v>
      </c>
      <c r="AK1033" t="s">
        <v>46</v>
      </c>
      <c r="AN1033" s="24">
        <f t="shared" si="136"/>
        <v>1</v>
      </c>
      <c r="AP1033" t="s">
        <v>2444</v>
      </c>
      <c r="AQ1033" s="21">
        <v>45005.397222222222</v>
      </c>
      <c r="AR1033" s="20">
        <v>1</v>
      </c>
      <c r="AS1033" s="21">
        <v>45083</v>
      </c>
      <c r="AT1033" s="21">
        <f t="shared" si="133"/>
        <v>45083.333333333336</v>
      </c>
      <c r="AU1033" s="21">
        <f t="shared" si="130"/>
        <v>45083.375</v>
      </c>
      <c r="AV1033" s="21">
        <v>45112.526388888888</v>
      </c>
      <c r="AW1033" s="1">
        <f t="shared" si="129"/>
        <v>45083.333333333336</v>
      </c>
      <c r="AX1033">
        <v>33.37361111111386</v>
      </c>
      <c r="BA1033">
        <f t="shared" si="134"/>
        <v>4.1666666666666664E-2</v>
      </c>
      <c r="BB1033">
        <v>1</v>
      </c>
      <c r="BC1033">
        <f t="shared" si="135"/>
        <v>10000</v>
      </c>
    </row>
    <row r="1034" spans="1:55" x14ac:dyDescent="0.25">
      <c r="A1034">
        <v>46243</v>
      </c>
      <c r="B1034" t="s">
        <v>35</v>
      </c>
      <c r="C1034" t="s">
        <v>36</v>
      </c>
      <c r="E1034" t="str">
        <f t="shared" si="131"/>
        <v>EI-</v>
      </c>
      <c r="F1034" t="s">
        <v>20</v>
      </c>
      <c r="G1034" t="s">
        <v>37</v>
      </c>
      <c r="H1034" t="s">
        <v>1447</v>
      </c>
      <c r="I1034" t="s">
        <v>39</v>
      </c>
      <c r="J1034" t="s">
        <v>50</v>
      </c>
      <c r="K1034" s="1">
        <v>45112.524305555555</v>
      </c>
      <c r="L1034" t="s">
        <v>41</v>
      </c>
      <c r="N1034" s="2">
        <v>45083</v>
      </c>
      <c r="O1034" s="2">
        <v>45083</v>
      </c>
      <c r="P1034">
        <v>1</v>
      </c>
      <c r="Q1034">
        <v>1</v>
      </c>
      <c r="R1034">
        <v>1</v>
      </c>
      <c r="S1034">
        <v>1</v>
      </c>
      <c r="T1034">
        <v>100</v>
      </c>
      <c r="U1034" s="1">
        <v>45082.780555555553</v>
      </c>
      <c r="V1034" s="1">
        <v>45112.524305555555</v>
      </c>
      <c r="W1034" t="s">
        <v>50</v>
      </c>
      <c r="Z1034" s="13">
        <f t="shared" si="132"/>
        <v>29.743750000001455</v>
      </c>
      <c r="AB1034" t="s">
        <v>1448</v>
      </c>
      <c r="AC1034">
        <v>633637</v>
      </c>
      <c r="AD1034" t="s">
        <v>599</v>
      </c>
      <c r="AI1034" s="2">
        <v>45082</v>
      </c>
      <c r="AJ1034" t="s">
        <v>290</v>
      </c>
      <c r="AK1034" t="s">
        <v>46</v>
      </c>
      <c r="AN1034" s="24">
        <f t="shared" si="136"/>
        <v>1</v>
      </c>
      <c r="AP1034" t="s">
        <v>2441</v>
      </c>
      <c r="AQ1034" s="21">
        <v>45078.993750000001</v>
      </c>
      <c r="AR1034" s="20">
        <v>1</v>
      </c>
      <c r="AS1034" s="21">
        <v>45083</v>
      </c>
      <c r="AT1034" s="21">
        <f t="shared" si="133"/>
        <v>45083.333333333336</v>
      </c>
      <c r="AU1034" s="21">
        <f t="shared" si="130"/>
        <v>45083.375</v>
      </c>
      <c r="AV1034" s="21">
        <v>45112.524305555555</v>
      </c>
      <c r="AW1034" s="1">
        <f t="shared" si="129"/>
        <v>45083.333333333336</v>
      </c>
      <c r="AX1034">
        <v>33.537499999998545</v>
      </c>
      <c r="BA1034">
        <f t="shared" si="134"/>
        <v>4.1666666666666664E-2</v>
      </c>
      <c r="BB1034">
        <v>1</v>
      </c>
      <c r="BC1034">
        <f t="shared" si="135"/>
        <v>10000</v>
      </c>
    </row>
    <row r="1035" spans="1:55" x14ac:dyDescent="0.25">
      <c r="A1035">
        <v>43532</v>
      </c>
      <c r="B1035" t="s">
        <v>35</v>
      </c>
      <c r="C1035" t="s">
        <v>36</v>
      </c>
      <c r="E1035" t="str">
        <f t="shared" si="131"/>
        <v>GC-</v>
      </c>
      <c r="F1035" t="s">
        <v>20</v>
      </c>
      <c r="G1035" t="s">
        <v>37</v>
      </c>
      <c r="H1035" t="s">
        <v>974</v>
      </c>
      <c r="I1035" t="s">
        <v>39</v>
      </c>
      <c r="J1035" t="s">
        <v>121</v>
      </c>
      <c r="K1035" s="1">
        <v>45058.640972222223</v>
      </c>
      <c r="L1035" t="s">
        <v>41</v>
      </c>
      <c r="N1035" s="2">
        <v>45028</v>
      </c>
      <c r="O1035" s="2">
        <v>45028</v>
      </c>
      <c r="P1035">
        <v>1</v>
      </c>
      <c r="Q1035">
        <v>1</v>
      </c>
      <c r="R1035">
        <v>1</v>
      </c>
      <c r="S1035">
        <v>1</v>
      </c>
      <c r="T1035">
        <v>0</v>
      </c>
      <c r="U1035" s="1">
        <v>45028.369444444441</v>
      </c>
      <c r="V1035" s="1">
        <v>45058.640972222223</v>
      </c>
      <c r="W1035" t="s">
        <v>121</v>
      </c>
      <c r="Z1035" s="13">
        <f t="shared" si="132"/>
        <v>30.271527777782467</v>
      </c>
      <c r="AB1035" t="s">
        <v>157</v>
      </c>
      <c r="AC1035">
        <v>633744</v>
      </c>
      <c r="AD1035" t="s">
        <v>143</v>
      </c>
      <c r="AF1035" t="s">
        <v>706</v>
      </c>
      <c r="AI1035" s="2">
        <v>45028</v>
      </c>
      <c r="AJ1035" t="s">
        <v>123</v>
      </c>
      <c r="AK1035" t="s">
        <v>46</v>
      </c>
      <c r="AN1035" s="24">
        <f t="shared" si="136"/>
        <v>1</v>
      </c>
      <c r="AP1035" t="s">
        <v>2444</v>
      </c>
      <c r="AQ1035" s="21">
        <v>44994.440972222219</v>
      </c>
      <c r="AR1035" s="20">
        <v>1</v>
      </c>
      <c r="AS1035" s="21">
        <v>45028</v>
      </c>
      <c r="AT1035" s="21">
        <f t="shared" si="133"/>
        <v>45028.333333333336</v>
      </c>
      <c r="AU1035" s="21">
        <f t="shared" si="130"/>
        <v>45028.375</v>
      </c>
      <c r="AV1035" s="21">
        <v>45058.640972222223</v>
      </c>
      <c r="AW1035" s="1">
        <f t="shared" si="129"/>
        <v>45028.333333333336</v>
      </c>
      <c r="AX1035">
        <v>33.563888888893416</v>
      </c>
      <c r="BA1035">
        <f t="shared" si="134"/>
        <v>4.1666666666666664E-2</v>
      </c>
      <c r="BB1035">
        <v>1</v>
      </c>
      <c r="BC1035">
        <f t="shared" si="135"/>
        <v>10000</v>
      </c>
    </row>
    <row r="1036" spans="1:55" x14ac:dyDescent="0.25">
      <c r="A1036">
        <v>43396</v>
      </c>
      <c r="B1036" t="s">
        <v>35</v>
      </c>
      <c r="C1036" t="s">
        <v>36</v>
      </c>
      <c r="E1036" t="str">
        <f t="shared" si="131"/>
        <v>RE-</v>
      </c>
      <c r="F1036" t="s">
        <v>20</v>
      </c>
      <c r="G1036" t="s">
        <v>37</v>
      </c>
      <c r="H1036" t="s">
        <v>1404</v>
      </c>
      <c r="I1036" t="s">
        <v>39</v>
      </c>
      <c r="J1036" t="s">
        <v>239</v>
      </c>
      <c r="K1036" s="1">
        <v>45056.814583333333</v>
      </c>
      <c r="L1036" t="s">
        <v>41</v>
      </c>
      <c r="N1036" s="2">
        <v>45055</v>
      </c>
      <c r="O1036" s="2">
        <v>45055</v>
      </c>
      <c r="P1036">
        <v>1</v>
      </c>
      <c r="Q1036">
        <v>1</v>
      </c>
      <c r="R1036">
        <v>1</v>
      </c>
      <c r="S1036">
        <v>1</v>
      </c>
      <c r="T1036">
        <v>100</v>
      </c>
      <c r="U1036" s="1">
        <v>45026.45</v>
      </c>
      <c r="V1036" s="1">
        <v>45056.814583333333</v>
      </c>
      <c r="W1036" t="s">
        <v>100</v>
      </c>
      <c r="Z1036" s="13">
        <f t="shared" si="132"/>
        <v>30.364583333335759</v>
      </c>
      <c r="AB1036" t="s">
        <v>714</v>
      </c>
      <c r="AC1036">
        <v>633637</v>
      </c>
      <c r="AD1036" t="s">
        <v>715</v>
      </c>
      <c r="AI1036" s="2">
        <v>45026</v>
      </c>
      <c r="AJ1036" t="s">
        <v>290</v>
      </c>
      <c r="AK1036" t="s">
        <v>46</v>
      </c>
      <c r="AN1036" s="24">
        <f t="shared" si="136"/>
        <v>1</v>
      </c>
      <c r="AP1036" t="s">
        <v>2444</v>
      </c>
      <c r="AQ1036" s="21">
        <v>44994.396527777775</v>
      </c>
      <c r="AR1036" s="20">
        <v>1</v>
      </c>
      <c r="AS1036" s="21">
        <v>45055</v>
      </c>
      <c r="AT1036" s="21">
        <f t="shared" si="133"/>
        <v>45055.333333333336</v>
      </c>
      <c r="AU1036" s="21">
        <f t="shared" si="130"/>
        <v>45055.375</v>
      </c>
      <c r="AV1036" s="21">
        <v>45056.814583333333</v>
      </c>
      <c r="AW1036" s="1">
        <f t="shared" si="129"/>
        <v>45055.333333333336</v>
      </c>
      <c r="AX1036">
        <v>33.595138888893416</v>
      </c>
      <c r="BA1036">
        <f t="shared" si="134"/>
        <v>4.1666666666666664E-2</v>
      </c>
      <c r="BB1036">
        <v>1</v>
      </c>
      <c r="BC1036">
        <f t="shared" si="135"/>
        <v>10000</v>
      </c>
    </row>
    <row r="1037" spans="1:55" x14ac:dyDescent="0.25">
      <c r="A1037">
        <v>43391</v>
      </c>
      <c r="B1037" t="s">
        <v>35</v>
      </c>
      <c r="C1037" t="s">
        <v>36</v>
      </c>
      <c r="E1037" t="str">
        <f t="shared" si="131"/>
        <v>RE-</v>
      </c>
      <c r="F1037" t="s">
        <v>20</v>
      </c>
      <c r="G1037" t="s">
        <v>37</v>
      </c>
      <c r="H1037" t="s">
        <v>1403</v>
      </c>
      <c r="I1037" t="s">
        <v>39</v>
      </c>
      <c r="J1037" t="s">
        <v>118</v>
      </c>
      <c r="K1037" s="1">
        <v>45056.824999999997</v>
      </c>
      <c r="L1037" t="s">
        <v>41</v>
      </c>
      <c r="N1037" s="2">
        <v>45026</v>
      </c>
      <c r="O1037" s="2">
        <v>45026</v>
      </c>
      <c r="P1037">
        <v>1</v>
      </c>
      <c r="Q1037">
        <v>1</v>
      </c>
      <c r="R1037">
        <v>1</v>
      </c>
      <c r="S1037">
        <v>1</v>
      </c>
      <c r="T1037">
        <v>100</v>
      </c>
      <c r="U1037" s="1">
        <v>45026.42291666667</v>
      </c>
      <c r="V1037" s="1">
        <v>45056.824999999997</v>
      </c>
      <c r="W1037" t="s">
        <v>100</v>
      </c>
      <c r="Z1037" s="13">
        <f t="shared" si="132"/>
        <v>30.402083333327028</v>
      </c>
      <c r="AB1037" t="s">
        <v>714</v>
      </c>
      <c r="AC1037">
        <v>633637</v>
      </c>
      <c r="AD1037" t="s">
        <v>715</v>
      </c>
      <c r="AF1037" t="s">
        <v>179</v>
      </c>
      <c r="AI1037" s="2">
        <v>45026</v>
      </c>
      <c r="AJ1037" t="s">
        <v>290</v>
      </c>
      <c r="AK1037" t="s">
        <v>46</v>
      </c>
      <c r="AN1037" s="24">
        <f t="shared" si="136"/>
        <v>1</v>
      </c>
      <c r="AP1037" t="s">
        <v>2441</v>
      </c>
      <c r="AQ1037" s="21">
        <v>45078.906944444447</v>
      </c>
      <c r="AR1037" s="20">
        <v>1</v>
      </c>
      <c r="AS1037" s="21">
        <v>45026</v>
      </c>
      <c r="AT1037" s="21">
        <f t="shared" si="133"/>
        <v>45026.333333333336</v>
      </c>
      <c r="AU1037" s="21">
        <f t="shared" si="130"/>
        <v>45026.375</v>
      </c>
      <c r="AV1037" s="21">
        <v>45056.824999999997</v>
      </c>
      <c r="AW1037" s="1">
        <f t="shared" si="129"/>
        <v>45026.333333333336</v>
      </c>
      <c r="AX1037">
        <v>33.638194444443798</v>
      </c>
      <c r="BA1037">
        <f t="shared" si="134"/>
        <v>4.1666666666666664E-2</v>
      </c>
      <c r="BB1037">
        <v>1</v>
      </c>
      <c r="BC1037">
        <f t="shared" si="135"/>
        <v>10000</v>
      </c>
    </row>
    <row r="1038" spans="1:55" x14ac:dyDescent="0.25">
      <c r="A1038">
        <v>43935</v>
      </c>
      <c r="B1038" t="s">
        <v>35</v>
      </c>
      <c r="C1038" t="s">
        <v>36</v>
      </c>
      <c r="E1038" t="str">
        <f t="shared" si="131"/>
        <v>RE-</v>
      </c>
      <c r="F1038" t="s">
        <v>20</v>
      </c>
      <c r="G1038" t="s">
        <v>51</v>
      </c>
      <c r="H1038" t="s">
        <v>1041</v>
      </c>
      <c r="I1038" t="s">
        <v>39</v>
      </c>
      <c r="J1038" t="s">
        <v>185</v>
      </c>
      <c r="K1038" s="1">
        <v>45065.888888888891</v>
      </c>
      <c r="L1038" t="s">
        <v>41</v>
      </c>
      <c r="N1038" s="2">
        <v>45065</v>
      </c>
      <c r="O1038" s="2">
        <v>45065</v>
      </c>
      <c r="P1038">
        <v>1</v>
      </c>
      <c r="Q1038">
        <v>1</v>
      </c>
      <c r="R1038">
        <v>1</v>
      </c>
      <c r="S1038">
        <v>1</v>
      </c>
      <c r="T1038">
        <v>100</v>
      </c>
      <c r="U1038" s="1">
        <v>45035.435416666667</v>
      </c>
      <c r="V1038" s="1">
        <v>45065.888888888891</v>
      </c>
      <c r="W1038" t="s">
        <v>100</v>
      </c>
      <c r="Z1038" s="13">
        <f t="shared" si="132"/>
        <v>30.453472222223354</v>
      </c>
      <c r="AB1038" t="s">
        <v>1042</v>
      </c>
      <c r="AC1038" t="s">
        <v>54</v>
      </c>
      <c r="AD1038" t="s">
        <v>566</v>
      </c>
      <c r="AI1038" s="2">
        <v>45035</v>
      </c>
      <c r="AJ1038" t="s">
        <v>230</v>
      </c>
      <c r="AK1038" t="s">
        <v>46</v>
      </c>
      <c r="AN1038" s="24">
        <f t="shared" si="136"/>
        <v>1</v>
      </c>
      <c r="AP1038" t="s">
        <v>2443</v>
      </c>
      <c r="AQ1038" s="21">
        <v>44950.643750000003</v>
      </c>
      <c r="AR1038" s="20">
        <v>1</v>
      </c>
      <c r="AS1038" s="21">
        <v>45065</v>
      </c>
      <c r="AT1038" s="21">
        <f t="shared" si="133"/>
        <v>45065.333333333336</v>
      </c>
      <c r="AU1038" s="21">
        <f t="shared" si="130"/>
        <v>45065.375</v>
      </c>
      <c r="AV1038" s="21">
        <v>45065.888888888891</v>
      </c>
      <c r="AW1038" s="1">
        <f t="shared" si="129"/>
        <v>45065.333333333336</v>
      </c>
      <c r="AX1038">
        <v>33.779166666667152</v>
      </c>
      <c r="BA1038">
        <f t="shared" si="134"/>
        <v>4.1666666666666664E-2</v>
      </c>
      <c r="BB1038">
        <v>1</v>
      </c>
      <c r="BC1038">
        <f t="shared" si="135"/>
        <v>10000</v>
      </c>
    </row>
    <row r="1039" spans="1:55" hidden="1" x14ac:dyDescent="0.25">
      <c r="A1039">
        <v>52796</v>
      </c>
      <c r="B1039" t="s">
        <v>35</v>
      </c>
      <c r="C1039" t="s">
        <v>36</v>
      </c>
      <c r="E1039" t="str">
        <f t="shared" si="131"/>
        <v>EI-</v>
      </c>
      <c r="F1039" t="s">
        <v>20</v>
      </c>
      <c r="G1039" t="s">
        <v>51</v>
      </c>
      <c r="H1039" t="s">
        <v>1505</v>
      </c>
      <c r="I1039" t="s">
        <v>39</v>
      </c>
      <c r="J1039" t="s">
        <v>842</v>
      </c>
      <c r="K1039" s="1">
        <v>45237.402083333334</v>
      </c>
      <c r="L1039" t="s">
        <v>41</v>
      </c>
      <c r="P1039">
        <v>1</v>
      </c>
      <c r="Q1039">
        <v>1</v>
      </c>
      <c r="R1039">
        <v>1</v>
      </c>
      <c r="S1039">
        <v>1</v>
      </c>
      <c r="T1039">
        <v>0</v>
      </c>
      <c r="U1039" s="1">
        <v>45206.679861111108</v>
      </c>
      <c r="V1039" s="1">
        <v>45237.402083333334</v>
      </c>
      <c r="W1039" t="s">
        <v>842</v>
      </c>
      <c r="Z1039" s="13">
        <f t="shared" si="132"/>
        <v>30.722222222226264</v>
      </c>
      <c r="AB1039" t="s">
        <v>680</v>
      </c>
      <c r="AC1039">
        <v>633799</v>
      </c>
      <c r="AD1039" t="s">
        <v>681</v>
      </c>
      <c r="AI1039" s="2">
        <v>45206</v>
      </c>
      <c r="AJ1039" t="s">
        <v>119</v>
      </c>
      <c r="AK1039" t="s">
        <v>46</v>
      </c>
      <c r="AN1039" s="24" t="e">
        <f t="shared" si="136"/>
        <v>#VALUE!</v>
      </c>
      <c r="AP1039" t="s">
        <v>2442</v>
      </c>
      <c r="AQ1039" s="21">
        <v>45078.786111111112</v>
      </c>
      <c r="AR1039" s="20">
        <v>1</v>
      </c>
      <c r="AT1039" s="21" t="str">
        <f t="shared" si="133"/>
        <v xml:space="preserve"> </v>
      </c>
      <c r="AU1039" s="21" t="str">
        <f t="shared" si="130"/>
        <v xml:space="preserve"> </v>
      </c>
      <c r="AV1039" s="21">
        <v>45237.402083333334</v>
      </c>
      <c r="AW1039" s="1">
        <f t="shared" si="129"/>
        <v>0.33333333333333331</v>
      </c>
      <c r="AX1039">
        <v>33.811805555553292</v>
      </c>
      <c r="BA1039">
        <f t="shared" si="134"/>
        <v>4.1666666666666664E-2</v>
      </c>
      <c r="BB1039">
        <v>1</v>
      </c>
      <c r="BC1039">
        <f t="shared" si="135"/>
        <v>10000</v>
      </c>
    </row>
    <row r="1040" spans="1:55" x14ac:dyDescent="0.25">
      <c r="A1040">
        <v>40989</v>
      </c>
      <c r="B1040" t="s">
        <v>35</v>
      </c>
      <c r="C1040" t="s">
        <v>36</v>
      </c>
      <c r="E1040" t="str">
        <f t="shared" si="131"/>
        <v>EI-</v>
      </c>
      <c r="F1040" t="s">
        <v>20</v>
      </c>
      <c r="G1040" t="s">
        <v>37</v>
      </c>
      <c r="H1040" t="s">
        <v>737</v>
      </c>
      <c r="I1040" t="s">
        <v>39</v>
      </c>
      <c r="J1040" t="s">
        <v>50</v>
      </c>
      <c r="K1040" s="1">
        <v>45003.527083333334</v>
      </c>
      <c r="L1040" t="s">
        <v>41</v>
      </c>
      <c r="N1040" s="2">
        <v>44972</v>
      </c>
      <c r="O1040" s="2">
        <v>45000</v>
      </c>
      <c r="P1040">
        <v>1</v>
      </c>
      <c r="Q1040">
        <v>1</v>
      </c>
      <c r="R1040">
        <v>1</v>
      </c>
      <c r="S1040">
        <v>1</v>
      </c>
      <c r="T1040">
        <v>100</v>
      </c>
      <c r="U1040" s="1">
        <v>44972.435416666667</v>
      </c>
      <c r="V1040" s="1">
        <v>45003.527083333334</v>
      </c>
      <c r="W1040" t="s">
        <v>40</v>
      </c>
      <c r="Z1040" s="13">
        <f t="shared" si="132"/>
        <v>31.091666666667152</v>
      </c>
      <c r="AB1040" t="s">
        <v>53</v>
      </c>
      <c r="AC1040">
        <v>263459</v>
      </c>
      <c r="AD1040" t="s">
        <v>43</v>
      </c>
      <c r="AF1040" t="s">
        <v>50</v>
      </c>
      <c r="AG1040" t="s">
        <v>44</v>
      </c>
      <c r="AI1040" s="2">
        <v>44972</v>
      </c>
      <c r="AJ1040" t="s">
        <v>43</v>
      </c>
      <c r="AK1040" t="s">
        <v>46</v>
      </c>
      <c r="AN1040" s="24">
        <f t="shared" si="136"/>
        <v>1</v>
      </c>
      <c r="AP1040" t="s">
        <v>2442</v>
      </c>
      <c r="AQ1040" s="21">
        <v>45140.660416666666</v>
      </c>
      <c r="AR1040" s="20">
        <v>1</v>
      </c>
      <c r="AS1040" s="21">
        <v>44972</v>
      </c>
      <c r="AT1040" s="21">
        <f t="shared" si="133"/>
        <v>44972.333333333336</v>
      </c>
      <c r="AU1040" s="21">
        <f t="shared" si="130"/>
        <v>44972.375</v>
      </c>
      <c r="AV1040" s="21">
        <v>45003.527083333334</v>
      </c>
      <c r="AW1040" s="1">
        <f t="shared" si="129"/>
        <v>44972.333333333336</v>
      </c>
      <c r="AX1040">
        <v>33.816666666665697</v>
      </c>
      <c r="BA1040">
        <f t="shared" si="134"/>
        <v>4.1666666666666664E-2</v>
      </c>
      <c r="BB1040">
        <v>1</v>
      </c>
      <c r="BC1040">
        <f t="shared" si="135"/>
        <v>10000</v>
      </c>
    </row>
    <row r="1041" spans="1:55" x14ac:dyDescent="0.25">
      <c r="A1041">
        <v>41020</v>
      </c>
      <c r="B1041" t="s">
        <v>35</v>
      </c>
      <c r="C1041" t="s">
        <v>36</v>
      </c>
      <c r="E1041" t="str">
        <f t="shared" si="131"/>
        <v>RE-</v>
      </c>
      <c r="F1041" t="s">
        <v>20</v>
      </c>
      <c r="G1041" t="s">
        <v>37</v>
      </c>
      <c r="H1041" t="s">
        <v>662</v>
      </c>
      <c r="I1041" t="s">
        <v>39</v>
      </c>
      <c r="J1041" t="s">
        <v>239</v>
      </c>
      <c r="K1041" s="1">
        <v>45003.925000000003</v>
      </c>
      <c r="L1041" t="s">
        <v>41</v>
      </c>
      <c r="N1041" s="2">
        <v>44973</v>
      </c>
      <c r="O1041" s="2">
        <v>44973</v>
      </c>
      <c r="P1041">
        <v>1</v>
      </c>
      <c r="Q1041">
        <v>1</v>
      </c>
      <c r="R1041">
        <v>1</v>
      </c>
      <c r="S1041">
        <v>1</v>
      </c>
      <c r="T1041">
        <v>100</v>
      </c>
      <c r="U1041" s="1">
        <v>44972.798611111109</v>
      </c>
      <c r="V1041" s="1">
        <v>45003.925000000003</v>
      </c>
      <c r="W1041" t="s">
        <v>100</v>
      </c>
      <c r="Z1041" s="13">
        <f t="shared" si="132"/>
        <v>31.126388888893416</v>
      </c>
      <c r="AB1041" t="s">
        <v>663</v>
      </c>
      <c r="AC1041">
        <v>633589</v>
      </c>
      <c r="AD1041" t="s">
        <v>138</v>
      </c>
      <c r="AI1041" s="2">
        <v>44972</v>
      </c>
      <c r="AJ1041" t="s">
        <v>139</v>
      </c>
      <c r="AK1041" t="s">
        <v>46</v>
      </c>
      <c r="AN1041" s="24">
        <f t="shared" si="136"/>
        <v>1</v>
      </c>
      <c r="AP1041" t="s">
        <v>2441</v>
      </c>
      <c r="AQ1041" s="21">
        <v>45078.664583333331</v>
      </c>
      <c r="AR1041" s="20">
        <v>1</v>
      </c>
      <c r="AS1041" s="21">
        <v>44973</v>
      </c>
      <c r="AT1041" s="21">
        <f t="shared" si="133"/>
        <v>44973.333333333336</v>
      </c>
      <c r="AU1041" s="21">
        <f t="shared" si="130"/>
        <v>44973.375</v>
      </c>
      <c r="AV1041" s="21">
        <v>45003.925000000003</v>
      </c>
      <c r="AW1041" s="1">
        <f t="shared" si="129"/>
        <v>44973.333333333336</v>
      </c>
      <c r="AX1041">
        <v>33.868055555554747</v>
      </c>
      <c r="BA1041">
        <f t="shared" si="134"/>
        <v>4.1666666666666664E-2</v>
      </c>
      <c r="BB1041">
        <v>1</v>
      </c>
      <c r="BC1041">
        <f t="shared" si="135"/>
        <v>10000</v>
      </c>
    </row>
    <row r="1042" spans="1:55" x14ac:dyDescent="0.25">
      <c r="A1042">
        <v>41180</v>
      </c>
      <c r="B1042" t="s">
        <v>35</v>
      </c>
      <c r="C1042" t="s">
        <v>36</v>
      </c>
      <c r="E1042" t="str">
        <f t="shared" si="131"/>
        <v>RE-</v>
      </c>
      <c r="F1042" t="s">
        <v>20</v>
      </c>
      <c r="G1042" t="s">
        <v>37</v>
      </c>
      <c r="H1042" t="s">
        <v>382</v>
      </c>
      <c r="I1042" t="s">
        <v>39</v>
      </c>
      <c r="J1042" t="s">
        <v>239</v>
      </c>
      <c r="K1042" s="1">
        <v>45010.342361111114</v>
      </c>
      <c r="L1042" t="s">
        <v>41</v>
      </c>
      <c r="N1042" s="2">
        <v>44978</v>
      </c>
      <c r="O1042" s="2">
        <v>45006</v>
      </c>
      <c r="P1042">
        <v>1</v>
      </c>
      <c r="Q1042">
        <v>1</v>
      </c>
      <c r="R1042">
        <v>1</v>
      </c>
      <c r="S1042">
        <v>1</v>
      </c>
      <c r="T1042">
        <v>100</v>
      </c>
      <c r="U1042" s="1">
        <v>44978.465277777781</v>
      </c>
      <c r="V1042" s="1">
        <v>45010.342361111114</v>
      </c>
      <c r="W1042" t="s">
        <v>100</v>
      </c>
      <c r="Z1042" s="13">
        <f t="shared" si="132"/>
        <v>31.877083333332848</v>
      </c>
      <c r="AB1042" t="s">
        <v>459</v>
      </c>
      <c r="AC1042" t="s">
        <v>126</v>
      </c>
      <c r="AD1042" t="s">
        <v>384</v>
      </c>
      <c r="AI1042" s="2">
        <v>44978</v>
      </c>
      <c r="AJ1042" t="s">
        <v>384</v>
      </c>
      <c r="AK1042" t="s">
        <v>46</v>
      </c>
      <c r="AN1042" s="24">
        <f t="shared" si="136"/>
        <v>1</v>
      </c>
      <c r="AP1042" t="s">
        <v>2444</v>
      </c>
      <c r="AQ1042" s="21">
        <v>45135.411111111112</v>
      </c>
      <c r="AR1042" s="20">
        <v>1</v>
      </c>
      <c r="AS1042" s="21">
        <v>44978</v>
      </c>
      <c r="AT1042" s="21">
        <f t="shared" si="133"/>
        <v>44978.333333333336</v>
      </c>
      <c r="AU1042" s="21">
        <f t="shared" si="130"/>
        <v>44978.375</v>
      </c>
      <c r="AV1042" s="21">
        <v>45010.342361111114</v>
      </c>
      <c r="AW1042" s="1">
        <f t="shared" si="129"/>
        <v>44978.333333333336</v>
      </c>
      <c r="AX1042">
        <v>33.890972222223354</v>
      </c>
      <c r="BA1042">
        <f t="shared" si="134"/>
        <v>4.1666666666666664E-2</v>
      </c>
      <c r="BB1042">
        <v>1</v>
      </c>
      <c r="BC1042">
        <f t="shared" si="135"/>
        <v>10000</v>
      </c>
    </row>
    <row r="1043" spans="1:55" x14ac:dyDescent="0.25">
      <c r="A1043">
        <v>41178</v>
      </c>
      <c r="B1043" t="s">
        <v>35</v>
      </c>
      <c r="C1043" t="s">
        <v>36</v>
      </c>
      <c r="E1043" t="str">
        <f t="shared" si="131"/>
        <v>EI-</v>
      </c>
      <c r="F1043" t="s">
        <v>20</v>
      </c>
      <c r="G1043" t="s">
        <v>37</v>
      </c>
      <c r="H1043" t="s">
        <v>650</v>
      </c>
      <c r="I1043" t="s">
        <v>39</v>
      </c>
      <c r="J1043" t="s">
        <v>239</v>
      </c>
      <c r="K1043" s="1">
        <v>45010.340277777781</v>
      </c>
      <c r="L1043" t="s">
        <v>41</v>
      </c>
      <c r="N1043" s="2">
        <v>44978</v>
      </c>
      <c r="O1043" s="2">
        <v>44978</v>
      </c>
      <c r="P1043">
        <v>1</v>
      </c>
      <c r="Q1043">
        <v>1</v>
      </c>
      <c r="R1043">
        <v>1</v>
      </c>
      <c r="S1043">
        <v>1</v>
      </c>
      <c r="T1043">
        <v>100</v>
      </c>
      <c r="U1043" s="1">
        <v>44978.462500000001</v>
      </c>
      <c r="V1043" s="1">
        <v>45010.340277777781</v>
      </c>
      <c r="W1043" t="s">
        <v>100</v>
      </c>
      <c r="Z1043" s="13">
        <f t="shared" si="132"/>
        <v>31.877777777779556</v>
      </c>
      <c r="AB1043" t="s">
        <v>459</v>
      </c>
      <c r="AC1043">
        <v>633823</v>
      </c>
      <c r="AD1043" t="s">
        <v>384</v>
      </c>
      <c r="AI1043" s="2">
        <v>44978</v>
      </c>
      <c r="AJ1043" t="s">
        <v>384</v>
      </c>
      <c r="AK1043" t="s">
        <v>46</v>
      </c>
      <c r="AN1043" s="24">
        <f t="shared" si="136"/>
        <v>1</v>
      </c>
      <c r="AP1043" t="s">
        <v>2444</v>
      </c>
      <c r="AQ1043" s="21">
        <v>45111.647916666669</v>
      </c>
      <c r="AR1043" s="20">
        <v>1</v>
      </c>
      <c r="AS1043" s="21">
        <v>44978</v>
      </c>
      <c r="AT1043" s="21">
        <f t="shared" si="133"/>
        <v>44978.333333333336</v>
      </c>
      <c r="AU1043" s="21">
        <f t="shared" si="130"/>
        <v>44978.375</v>
      </c>
      <c r="AV1043" s="21">
        <v>45010.340277777781</v>
      </c>
      <c r="AW1043" s="1">
        <f t="shared" si="129"/>
        <v>44978.333333333336</v>
      </c>
      <c r="AX1043">
        <v>33.945833333331393</v>
      </c>
      <c r="BA1043">
        <f t="shared" si="134"/>
        <v>4.1666666666666664E-2</v>
      </c>
      <c r="BB1043">
        <v>1</v>
      </c>
      <c r="BC1043">
        <f t="shared" si="135"/>
        <v>10000</v>
      </c>
    </row>
    <row r="1044" spans="1:55" x14ac:dyDescent="0.25">
      <c r="A1044">
        <v>47647</v>
      </c>
      <c r="B1044" t="s">
        <v>35</v>
      </c>
      <c r="C1044" t="s">
        <v>36</v>
      </c>
      <c r="E1044" t="str">
        <f t="shared" si="131"/>
        <v>EI-</v>
      </c>
      <c r="F1044" t="s">
        <v>20</v>
      </c>
      <c r="G1044" t="s">
        <v>37</v>
      </c>
      <c r="H1044" t="s">
        <v>1631</v>
      </c>
      <c r="I1044" t="s">
        <v>39</v>
      </c>
      <c r="J1044" t="s">
        <v>50</v>
      </c>
      <c r="K1044" s="1">
        <v>45145.693055555559</v>
      </c>
      <c r="L1044" t="s">
        <v>41</v>
      </c>
      <c r="N1044" s="2">
        <v>45117</v>
      </c>
      <c r="O1044" s="2">
        <v>45117</v>
      </c>
      <c r="P1044">
        <v>1</v>
      </c>
      <c r="Q1044">
        <v>1</v>
      </c>
      <c r="R1044">
        <v>1</v>
      </c>
      <c r="S1044">
        <v>1</v>
      </c>
      <c r="T1044">
        <v>100</v>
      </c>
      <c r="U1044" s="1">
        <v>45113.65347222222</v>
      </c>
      <c r="V1044" s="1">
        <v>45145.693055555559</v>
      </c>
      <c r="W1044" t="s">
        <v>50</v>
      </c>
      <c r="Z1044" s="13">
        <f t="shared" si="132"/>
        <v>32.039583333338669</v>
      </c>
      <c r="AB1044" t="s">
        <v>59</v>
      </c>
      <c r="AC1044">
        <v>633459</v>
      </c>
      <c r="AD1044" t="s">
        <v>43</v>
      </c>
      <c r="AF1044" t="s">
        <v>50</v>
      </c>
      <c r="AI1044" s="2">
        <v>45113</v>
      </c>
      <c r="AJ1044" t="s">
        <v>43</v>
      </c>
      <c r="AK1044" t="s">
        <v>46</v>
      </c>
      <c r="AN1044" s="24">
        <f t="shared" si="136"/>
        <v>1</v>
      </c>
      <c r="AP1044" t="s">
        <v>2444</v>
      </c>
      <c r="AQ1044" s="21">
        <v>45111.638194444444</v>
      </c>
      <c r="AR1044" s="20">
        <v>1</v>
      </c>
      <c r="AS1044" s="21">
        <v>45117</v>
      </c>
      <c r="AT1044" s="21">
        <f t="shared" si="133"/>
        <v>45117.333333333336</v>
      </c>
      <c r="AU1044" s="21">
        <f t="shared" si="130"/>
        <v>45117.375</v>
      </c>
      <c r="AV1044" s="21">
        <v>45145.693055555559</v>
      </c>
      <c r="AW1044" s="1">
        <f t="shared" si="129"/>
        <v>45117.333333333336</v>
      </c>
      <c r="AX1044">
        <v>33.991666666668607</v>
      </c>
      <c r="BA1044">
        <f t="shared" si="134"/>
        <v>4.1666666666666664E-2</v>
      </c>
      <c r="BB1044">
        <v>1</v>
      </c>
      <c r="BC1044">
        <f t="shared" si="135"/>
        <v>10000</v>
      </c>
    </row>
    <row r="1045" spans="1:55" x14ac:dyDescent="0.25">
      <c r="A1045">
        <v>54648</v>
      </c>
      <c r="B1045" t="s">
        <v>35</v>
      </c>
      <c r="C1045" t="s">
        <v>36</v>
      </c>
      <c r="E1045" t="str">
        <f t="shared" si="131"/>
        <v>RE-</v>
      </c>
      <c r="F1045" t="s">
        <v>20</v>
      </c>
      <c r="G1045" t="s">
        <v>37</v>
      </c>
      <c r="H1045" t="s">
        <v>2267</v>
      </c>
      <c r="I1045" t="s">
        <v>39</v>
      </c>
      <c r="J1045" t="s">
        <v>239</v>
      </c>
      <c r="K1045" s="1">
        <v>45278.584722222222</v>
      </c>
      <c r="L1045" t="s">
        <v>41</v>
      </c>
      <c r="N1045" s="2">
        <v>45276</v>
      </c>
      <c r="O1045" s="2">
        <v>45276</v>
      </c>
      <c r="R1045">
        <v>1</v>
      </c>
      <c r="S1045">
        <v>1</v>
      </c>
      <c r="T1045">
        <v>100</v>
      </c>
      <c r="U1045" s="1">
        <v>45246.458333333336</v>
      </c>
      <c r="V1045" s="1">
        <v>45278.584722222222</v>
      </c>
      <c r="W1045" t="s">
        <v>239</v>
      </c>
      <c r="Z1045" s="13">
        <f t="shared" si="132"/>
        <v>32.12638888888614</v>
      </c>
      <c r="AB1045" t="s">
        <v>1867</v>
      </c>
      <c r="AC1045">
        <v>633640</v>
      </c>
      <c r="AD1045" t="s">
        <v>654</v>
      </c>
      <c r="AI1045" s="2">
        <v>45246</v>
      </c>
      <c r="AJ1045" t="s">
        <v>311</v>
      </c>
      <c r="AK1045" t="s">
        <v>46</v>
      </c>
      <c r="AN1045" s="24">
        <f t="shared" si="136"/>
        <v>1</v>
      </c>
      <c r="AP1045" t="s">
        <v>2444</v>
      </c>
      <c r="AQ1045" s="21">
        <v>45111.536111111112</v>
      </c>
      <c r="AR1045" s="20">
        <v>1</v>
      </c>
      <c r="AS1045" s="21">
        <v>45276</v>
      </c>
      <c r="AT1045" s="21">
        <f t="shared" si="133"/>
        <v>45276.333333333336</v>
      </c>
      <c r="AU1045" s="21">
        <f t="shared" si="130"/>
        <v>45276.375</v>
      </c>
      <c r="AV1045" s="21">
        <v>45278.584722222222</v>
      </c>
      <c r="AW1045" s="1">
        <f t="shared" si="129"/>
        <v>45276.333333333336</v>
      </c>
      <c r="AX1045">
        <v>34.093055555553292</v>
      </c>
      <c r="BA1045">
        <f t="shared" si="134"/>
        <v>4.1666666666666664E-2</v>
      </c>
      <c r="BB1045">
        <v>1</v>
      </c>
      <c r="BC1045">
        <f t="shared" si="135"/>
        <v>10000</v>
      </c>
    </row>
    <row r="1046" spans="1:55" x14ac:dyDescent="0.25">
      <c r="A1046">
        <v>40925</v>
      </c>
      <c r="B1046" t="s">
        <v>35</v>
      </c>
      <c r="C1046" t="s">
        <v>36</v>
      </c>
      <c r="E1046" t="str">
        <f t="shared" si="131"/>
        <v>EI-</v>
      </c>
      <c r="F1046" t="s">
        <v>20</v>
      </c>
      <c r="G1046" t="s">
        <v>37</v>
      </c>
      <c r="H1046" t="s">
        <v>738</v>
      </c>
      <c r="I1046" t="s">
        <v>39</v>
      </c>
      <c r="J1046" t="s">
        <v>50</v>
      </c>
      <c r="K1046" s="1">
        <v>45003.525000000001</v>
      </c>
      <c r="L1046" t="s">
        <v>41</v>
      </c>
      <c r="N1046" s="2">
        <v>44971</v>
      </c>
      <c r="O1046" s="2">
        <v>44971</v>
      </c>
      <c r="P1046">
        <v>1</v>
      </c>
      <c r="Q1046">
        <v>1</v>
      </c>
      <c r="R1046">
        <v>1</v>
      </c>
      <c r="S1046">
        <v>1</v>
      </c>
      <c r="T1046">
        <v>100</v>
      </c>
      <c r="U1046" s="1">
        <v>44971.364583333336</v>
      </c>
      <c r="V1046" s="1">
        <v>45003.525000000001</v>
      </c>
      <c r="W1046" t="s">
        <v>40</v>
      </c>
      <c r="Z1046" s="13">
        <f t="shared" si="132"/>
        <v>32.160416666665697</v>
      </c>
      <c r="AB1046" t="s">
        <v>265</v>
      </c>
      <c r="AC1046" t="s">
        <v>61</v>
      </c>
      <c r="AD1046" t="s">
        <v>43</v>
      </c>
      <c r="AF1046" t="s">
        <v>50</v>
      </c>
      <c r="AG1046" t="s">
        <v>44</v>
      </c>
      <c r="AI1046" s="2">
        <v>44971</v>
      </c>
      <c r="AJ1046" t="s">
        <v>43</v>
      </c>
      <c r="AK1046" t="s">
        <v>46</v>
      </c>
      <c r="AN1046" s="24">
        <f t="shared" si="136"/>
        <v>1</v>
      </c>
      <c r="AP1046" t="s">
        <v>2441</v>
      </c>
      <c r="AQ1046" s="21">
        <v>45044.640277777777</v>
      </c>
      <c r="AR1046" s="20">
        <v>1</v>
      </c>
      <c r="AS1046" s="21">
        <v>44971</v>
      </c>
      <c r="AT1046" s="21">
        <f t="shared" si="133"/>
        <v>44971.333333333336</v>
      </c>
      <c r="AU1046" s="21">
        <f t="shared" si="130"/>
        <v>44971.375</v>
      </c>
      <c r="AV1046" s="21">
        <v>45003.525000000001</v>
      </c>
      <c r="AW1046" s="1">
        <f t="shared" si="129"/>
        <v>44971.333333333336</v>
      </c>
      <c r="AX1046">
        <v>34.240972222221899</v>
      </c>
      <c r="BA1046">
        <f t="shared" si="134"/>
        <v>4.1666666666666664E-2</v>
      </c>
      <c r="BB1046">
        <v>1</v>
      </c>
      <c r="BC1046">
        <f t="shared" si="135"/>
        <v>10000</v>
      </c>
    </row>
    <row r="1047" spans="1:55" x14ac:dyDescent="0.25">
      <c r="A1047">
        <v>42419</v>
      </c>
      <c r="B1047" t="s">
        <v>35</v>
      </c>
      <c r="C1047" t="s">
        <v>36</v>
      </c>
      <c r="E1047" t="str">
        <f t="shared" si="131"/>
        <v>RE-</v>
      </c>
      <c r="F1047" t="s">
        <v>20</v>
      </c>
      <c r="G1047" t="s">
        <v>115</v>
      </c>
      <c r="H1047" t="s">
        <v>626</v>
      </c>
      <c r="I1047" t="s">
        <v>39</v>
      </c>
      <c r="J1047" t="s">
        <v>239</v>
      </c>
      <c r="K1047" s="1">
        <v>45038.763888888891</v>
      </c>
      <c r="L1047" t="s">
        <v>41</v>
      </c>
      <c r="N1047" s="2">
        <v>45034</v>
      </c>
      <c r="O1047" s="2">
        <v>45034</v>
      </c>
      <c r="P1047">
        <v>1</v>
      </c>
      <c r="Q1047">
        <v>1</v>
      </c>
      <c r="R1047">
        <v>1</v>
      </c>
      <c r="S1047">
        <v>1</v>
      </c>
      <c r="T1047">
        <v>100</v>
      </c>
      <c r="U1047" s="1">
        <v>45006.498611111114</v>
      </c>
      <c r="V1047" s="1">
        <v>45038.763888888891</v>
      </c>
      <c r="W1047" t="s">
        <v>100</v>
      </c>
      <c r="Z1047" s="13">
        <f t="shared" si="132"/>
        <v>32.265277777776646</v>
      </c>
      <c r="AB1047" t="s">
        <v>627</v>
      </c>
      <c r="AC1047">
        <v>635360</v>
      </c>
      <c r="AD1047" t="s">
        <v>628</v>
      </c>
      <c r="AI1047" s="2">
        <v>45006</v>
      </c>
      <c r="AJ1047" t="s">
        <v>628</v>
      </c>
      <c r="AK1047" t="s">
        <v>46</v>
      </c>
      <c r="AN1047" s="24">
        <f t="shared" si="136"/>
        <v>1</v>
      </c>
      <c r="AP1047" t="s">
        <v>2444</v>
      </c>
      <c r="AQ1047" s="21">
        <v>44993.511805555558</v>
      </c>
      <c r="AR1047" s="20">
        <v>1</v>
      </c>
      <c r="AS1047" s="21">
        <v>45034</v>
      </c>
      <c r="AT1047" s="21">
        <f t="shared" si="133"/>
        <v>45034.333333333336</v>
      </c>
      <c r="AU1047" s="21">
        <f t="shared" si="130"/>
        <v>45034.375</v>
      </c>
      <c r="AV1047" s="21">
        <v>45038.763888888891</v>
      </c>
      <c r="AW1047" s="1">
        <f t="shared" si="129"/>
        <v>45034.333333333336</v>
      </c>
      <c r="AX1047">
        <v>34.438194444439432</v>
      </c>
      <c r="BA1047">
        <f t="shared" si="134"/>
        <v>4.1666666666666664E-2</v>
      </c>
      <c r="BB1047">
        <v>1</v>
      </c>
      <c r="BC1047">
        <f t="shared" si="135"/>
        <v>10000</v>
      </c>
    </row>
    <row r="1048" spans="1:55" x14ac:dyDescent="0.25">
      <c r="A1048">
        <v>40299</v>
      </c>
      <c r="B1048" t="s">
        <v>35</v>
      </c>
      <c r="C1048" t="s">
        <v>36</v>
      </c>
      <c r="E1048" t="str">
        <f t="shared" si="131"/>
        <v>EM-</v>
      </c>
      <c r="F1048" t="s">
        <v>20</v>
      </c>
      <c r="G1048" t="s">
        <v>37</v>
      </c>
      <c r="H1048" t="s">
        <v>434</v>
      </c>
      <c r="I1048" t="s">
        <v>39</v>
      </c>
      <c r="J1048" t="s">
        <v>396</v>
      </c>
      <c r="K1048" s="1">
        <v>44985.782638888886</v>
      </c>
      <c r="L1048" t="s">
        <v>41</v>
      </c>
      <c r="N1048" s="2">
        <v>44985</v>
      </c>
      <c r="O1048" s="2">
        <v>44985</v>
      </c>
      <c r="R1048">
        <v>1</v>
      </c>
      <c r="S1048">
        <v>1</v>
      </c>
      <c r="T1048">
        <v>100</v>
      </c>
      <c r="U1048" s="1">
        <v>44953.355555555558</v>
      </c>
      <c r="V1048" s="1">
        <v>44985.782638888886</v>
      </c>
      <c r="W1048" t="s">
        <v>397</v>
      </c>
      <c r="Z1048" s="13">
        <f t="shared" si="132"/>
        <v>32.427083333328483</v>
      </c>
      <c r="AB1048" t="s">
        <v>133</v>
      </c>
      <c r="AC1048" t="s">
        <v>194</v>
      </c>
      <c r="AD1048" t="s">
        <v>435</v>
      </c>
      <c r="AI1048" s="2">
        <v>44953</v>
      </c>
      <c r="AJ1048" t="s">
        <v>135</v>
      </c>
      <c r="AK1048" t="s">
        <v>46</v>
      </c>
      <c r="AN1048" s="24">
        <f t="shared" si="136"/>
        <v>1</v>
      </c>
      <c r="AP1048" t="s">
        <v>2441</v>
      </c>
      <c r="AQ1048" s="21">
        <v>44999.375694444447</v>
      </c>
      <c r="AR1048" s="20">
        <v>1</v>
      </c>
      <c r="AS1048" s="21">
        <v>44985</v>
      </c>
      <c r="AT1048" s="21">
        <f t="shared" si="133"/>
        <v>44985.333333333336</v>
      </c>
      <c r="AU1048" s="21">
        <f t="shared" si="130"/>
        <v>44985.375</v>
      </c>
      <c r="AV1048" s="21">
        <v>44985.782638888886</v>
      </c>
      <c r="AW1048" s="1">
        <f t="shared" si="129"/>
        <v>44985.333333333336</v>
      </c>
      <c r="AX1048">
        <v>34.442361111112405</v>
      </c>
      <c r="BA1048">
        <f t="shared" si="134"/>
        <v>4.1666666666666664E-2</v>
      </c>
      <c r="BB1048">
        <v>1</v>
      </c>
      <c r="BC1048">
        <f t="shared" si="135"/>
        <v>10000</v>
      </c>
    </row>
    <row r="1049" spans="1:55" x14ac:dyDescent="0.25">
      <c r="A1049">
        <v>41145</v>
      </c>
      <c r="B1049" t="s">
        <v>35</v>
      </c>
      <c r="C1049" t="s">
        <v>36</v>
      </c>
      <c r="E1049" t="str">
        <f t="shared" si="131"/>
        <v>RE-</v>
      </c>
      <c r="F1049" t="s">
        <v>20</v>
      </c>
      <c r="G1049" t="s">
        <v>37</v>
      </c>
      <c r="H1049" t="s">
        <v>652</v>
      </c>
      <c r="I1049" t="s">
        <v>39</v>
      </c>
      <c r="J1049" t="s">
        <v>239</v>
      </c>
      <c r="K1049" s="1">
        <v>45009.988194444442</v>
      </c>
      <c r="L1049" t="s">
        <v>41</v>
      </c>
      <c r="N1049" s="2">
        <v>44975</v>
      </c>
      <c r="O1049" s="2">
        <v>44975</v>
      </c>
      <c r="P1049">
        <v>1</v>
      </c>
      <c r="Q1049">
        <v>1</v>
      </c>
      <c r="R1049">
        <v>1</v>
      </c>
      <c r="S1049">
        <v>1</v>
      </c>
      <c r="T1049">
        <v>100</v>
      </c>
      <c r="U1049" s="1">
        <v>44977.52847222222</v>
      </c>
      <c r="V1049" s="1">
        <v>45009.988194444442</v>
      </c>
      <c r="W1049" t="s">
        <v>100</v>
      </c>
      <c r="Z1049" s="13">
        <f t="shared" si="132"/>
        <v>32.459722222221899</v>
      </c>
      <c r="AB1049" t="s">
        <v>653</v>
      </c>
      <c r="AC1049">
        <v>633165</v>
      </c>
      <c r="AD1049" t="s">
        <v>654</v>
      </c>
      <c r="AI1049" s="2">
        <v>44977</v>
      </c>
      <c r="AJ1049" t="s">
        <v>81</v>
      </c>
      <c r="AK1049" t="s">
        <v>46</v>
      </c>
      <c r="AN1049" s="24">
        <f t="shared" si="136"/>
        <v>1</v>
      </c>
      <c r="AP1049" t="s">
        <v>2441</v>
      </c>
      <c r="AQ1049" s="21">
        <v>45202.698611111111</v>
      </c>
      <c r="AR1049" s="20">
        <v>1</v>
      </c>
      <c r="AS1049" s="21">
        <v>44975</v>
      </c>
      <c r="AT1049" s="21">
        <f t="shared" si="133"/>
        <v>44975.333333333336</v>
      </c>
      <c r="AU1049" s="21">
        <f t="shared" si="130"/>
        <v>44975.375</v>
      </c>
      <c r="AV1049" s="21">
        <v>45009.988194444442</v>
      </c>
      <c r="AW1049" s="1">
        <f t="shared" si="129"/>
        <v>44975.333333333336</v>
      </c>
      <c r="AX1049">
        <v>34.712500000001455</v>
      </c>
      <c r="BA1049">
        <f t="shared" si="134"/>
        <v>4.1666666666666664E-2</v>
      </c>
      <c r="BB1049">
        <v>1</v>
      </c>
      <c r="BC1049">
        <f t="shared" si="135"/>
        <v>10000</v>
      </c>
    </row>
    <row r="1050" spans="1:55" x14ac:dyDescent="0.25">
      <c r="A1050">
        <v>41973</v>
      </c>
      <c r="B1050" t="s">
        <v>35</v>
      </c>
      <c r="C1050" t="s">
        <v>36</v>
      </c>
      <c r="E1050" t="str">
        <f t="shared" si="131"/>
        <v>RE-</v>
      </c>
      <c r="F1050" t="s">
        <v>20</v>
      </c>
      <c r="G1050" t="s">
        <v>37</v>
      </c>
      <c r="H1050" t="s">
        <v>216</v>
      </c>
      <c r="I1050" t="s">
        <v>39</v>
      </c>
      <c r="J1050" t="s">
        <v>179</v>
      </c>
      <c r="K1050" s="1">
        <v>45027.967361111114</v>
      </c>
      <c r="L1050" t="s">
        <v>41</v>
      </c>
      <c r="N1050" s="2">
        <v>45019</v>
      </c>
      <c r="O1050" s="2">
        <v>45019</v>
      </c>
      <c r="P1050">
        <v>1</v>
      </c>
      <c r="Q1050">
        <v>1</v>
      </c>
      <c r="R1050">
        <v>1</v>
      </c>
      <c r="S1050">
        <v>1</v>
      </c>
      <c r="T1050">
        <v>100</v>
      </c>
      <c r="U1050" s="1">
        <v>44995.46597222222</v>
      </c>
      <c r="V1050" s="1">
        <v>45027.967361111114</v>
      </c>
      <c r="W1050" t="s">
        <v>100</v>
      </c>
      <c r="Z1050" s="13">
        <f t="shared" si="132"/>
        <v>32.501388888893416</v>
      </c>
      <c r="AB1050" t="s">
        <v>217</v>
      </c>
      <c r="AC1050" t="s">
        <v>218</v>
      </c>
      <c r="AD1050" t="s">
        <v>219</v>
      </c>
      <c r="AI1050" s="2">
        <v>44995</v>
      </c>
      <c r="AJ1050" t="s">
        <v>161</v>
      </c>
      <c r="AK1050" t="s">
        <v>46</v>
      </c>
      <c r="AN1050" s="24">
        <f t="shared" si="136"/>
        <v>1</v>
      </c>
      <c r="AP1050" t="s">
        <v>2444</v>
      </c>
      <c r="AQ1050" s="21">
        <v>45110.869444444441</v>
      </c>
      <c r="AR1050" s="20">
        <v>1</v>
      </c>
      <c r="AS1050" s="21">
        <v>45019</v>
      </c>
      <c r="AT1050" s="21">
        <f t="shared" si="133"/>
        <v>45019.333333333336</v>
      </c>
      <c r="AU1050" s="21">
        <f t="shared" si="130"/>
        <v>45019.375</v>
      </c>
      <c r="AV1050" s="21">
        <v>45027.967361111114</v>
      </c>
      <c r="AW1050" s="1">
        <f t="shared" si="129"/>
        <v>45019.333333333336</v>
      </c>
      <c r="AX1050">
        <v>34.742361111115315</v>
      </c>
      <c r="BA1050">
        <f t="shared" si="134"/>
        <v>4.1666666666666664E-2</v>
      </c>
      <c r="BB1050">
        <v>1</v>
      </c>
      <c r="BC1050">
        <f t="shared" si="135"/>
        <v>10000</v>
      </c>
    </row>
    <row r="1051" spans="1:55" x14ac:dyDescent="0.25">
      <c r="A1051">
        <v>42000</v>
      </c>
      <c r="B1051" t="s">
        <v>35</v>
      </c>
      <c r="C1051" t="s">
        <v>36</v>
      </c>
      <c r="E1051" t="str">
        <f t="shared" si="131"/>
        <v>RE-</v>
      </c>
      <c r="F1051" t="s">
        <v>20</v>
      </c>
      <c r="G1051" t="s">
        <v>37</v>
      </c>
      <c r="H1051" t="s">
        <v>211</v>
      </c>
      <c r="I1051" t="s">
        <v>39</v>
      </c>
      <c r="J1051" t="s">
        <v>179</v>
      </c>
      <c r="K1051" s="1">
        <v>45030.873611111114</v>
      </c>
      <c r="L1051" t="s">
        <v>41</v>
      </c>
      <c r="N1051" s="2">
        <v>45012</v>
      </c>
      <c r="O1051" s="2">
        <v>45012</v>
      </c>
      <c r="P1051">
        <v>1</v>
      </c>
      <c r="Q1051">
        <v>1</v>
      </c>
      <c r="R1051">
        <v>1</v>
      </c>
      <c r="S1051">
        <v>1</v>
      </c>
      <c r="T1051">
        <v>100</v>
      </c>
      <c r="U1051" s="1">
        <v>44998.348611111112</v>
      </c>
      <c r="V1051" s="1">
        <v>45030.873611111114</v>
      </c>
      <c r="W1051" t="s">
        <v>100</v>
      </c>
      <c r="Z1051" s="13">
        <f t="shared" si="132"/>
        <v>32.525000000001455</v>
      </c>
      <c r="AB1051" t="s">
        <v>212</v>
      </c>
      <c r="AC1051">
        <v>633459</v>
      </c>
      <c r="AD1051" t="s">
        <v>43</v>
      </c>
      <c r="AI1051" s="2">
        <v>44998</v>
      </c>
      <c r="AJ1051" t="s">
        <v>43</v>
      </c>
      <c r="AK1051" t="s">
        <v>46</v>
      </c>
      <c r="AN1051" s="24">
        <f t="shared" si="136"/>
        <v>1</v>
      </c>
      <c r="AP1051" t="s">
        <v>2444</v>
      </c>
      <c r="AQ1051" s="21">
        <v>45110.638194444444</v>
      </c>
      <c r="AR1051" s="20">
        <v>1</v>
      </c>
      <c r="AS1051" s="21">
        <v>45012</v>
      </c>
      <c r="AT1051" s="21">
        <f t="shared" si="133"/>
        <v>45012.333333333336</v>
      </c>
      <c r="AU1051" s="21">
        <f t="shared" si="130"/>
        <v>45012.375</v>
      </c>
      <c r="AV1051" s="21">
        <v>45030.873611111114</v>
      </c>
      <c r="AW1051" s="1">
        <f t="shared" si="129"/>
        <v>45012.333333333336</v>
      </c>
      <c r="AX1051">
        <v>34.959722222221899</v>
      </c>
      <c r="BA1051">
        <f t="shared" si="134"/>
        <v>4.1666666666666664E-2</v>
      </c>
      <c r="BB1051">
        <v>1</v>
      </c>
      <c r="BC1051">
        <f t="shared" si="135"/>
        <v>10000</v>
      </c>
    </row>
    <row r="1052" spans="1:55" x14ac:dyDescent="0.25">
      <c r="A1052">
        <v>41158</v>
      </c>
      <c r="B1052" t="s">
        <v>35</v>
      </c>
      <c r="C1052" t="s">
        <v>36</v>
      </c>
      <c r="E1052" t="str">
        <f t="shared" si="131"/>
        <v>RE-</v>
      </c>
      <c r="F1052" t="s">
        <v>20</v>
      </c>
      <c r="G1052" t="s">
        <v>37</v>
      </c>
      <c r="H1052" t="s">
        <v>651</v>
      </c>
      <c r="I1052" t="s">
        <v>39</v>
      </c>
      <c r="J1052" t="s">
        <v>239</v>
      </c>
      <c r="K1052" s="1">
        <v>45010.323611111111</v>
      </c>
      <c r="L1052" t="s">
        <v>41</v>
      </c>
      <c r="N1052" s="2">
        <v>44989</v>
      </c>
      <c r="O1052" s="2">
        <v>44989</v>
      </c>
      <c r="P1052">
        <v>1</v>
      </c>
      <c r="Q1052">
        <v>1</v>
      </c>
      <c r="R1052">
        <v>1</v>
      </c>
      <c r="S1052">
        <v>1</v>
      </c>
      <c r="T1052">
        <v>100</v>
      </c>
      <c r="U1052" s="1">
        <v>44977.737500000003</v>
      </c>
      <c r="V1052" s="1">
        <v>45010.323611111111</v>
      </c>
      <c r="W1052" t="s">
        <v>100</v>
      </c>
      <c r="Z1052" s="13">
        <f t="shared" si="132"/>
        <v>32.586111111108039</v>
      </c>
      <c r="AB1052" t="s">
        <v>623</v>
      </c>
      <c r="AC1052">
        <v>633575</v>
      </c>
      <c r="AD1052" t="s">
        <v>363</v>
      </c>
      <c r="AI1052" s="2">
        <v>44977</v>
      </c>
      <c r="AJ1052" t="s">
        <v>230</v>
      </c>
      <c r="AK1052" t="s">
        <v>46</v>
      </c>
      <c r="AN1052" s="24">
        <f t="shared" si="136"/>
        <v>1</v>
      </c>
      <c r="AP1052" t="s">
        <v>2444</v>
      </c>
      <c r="AQ1052" s="21">
        <v>45210.413194444445</v>
      </c>
      <c r="AR1052" s="20">
        <v>1</v>
      </c>
      <c r="AS1052" s="21">
        <v>44989</v>
      </c>
      <c r="AT1052" s="21">
        <f t="shared" si="133"/>
        <v>44989.333333333336</v>
      </c>
      <c r="AU1052" s="21">
        <f t="shared" si="130"/>
        <v>44989.375</v>
      </c>
      <c r="AV1052" s="21">
        <v>45010.323611111111</v>
      </c>
      <c r="AW1052" s="1">
        <f t="shared" si="129"/>
        <v>44989.333333333336</v>
      </c>
      <c r="AX1052">
        <v>34.966666666667152</v>
      </c>
      <c r="BA1052">
        <f t="shared" si="134"/>
        <v>4.1666666666666664E-2</v>
      </c>
      <c r="BB1052">
        <v>1</v>
      </c>
      <c r="BC1052">
        <f t="shared" si="135"/>
        <v>10000</v>
      </c>
    </row>
    <row r="1053" spans="1:55" x14ac:dyDescent="0.25">
      <c r="A1053">
        <v>43345</v>
      </c>
      <c r="B1053" t="s">
        <v>35</v>
      </c>
      <c r="C1053" t="s">
        <v>36</v>
      </c>
      <c r="E1053" t="str">
        <f t="shared" si="131"/>
        <v>RE-</v>
      </c>
      <c r="F1053" t="s">
        <v>20</v>
      </c>
      <c r="G1053" t="s">
        <v>47</v>
      </c>
      <c r="H1053" t="s">
        <v>1400</v>
      </c>
      <c r="I1053" t="s">
        <v>39</v>
      </c>
      <c r="J1053" t="s">
        <v>239</v>
      </c>
      <c r="K1053" s="1">
        <v>45055.290277777778</v>
      </c>
      <c r="L1053" t="s">
        <v>41</v>
      </c>
      <c r="N1053" s="2">
        <v>45054</v>
      </c>
      <c r="O1053" s="2">
        <v>45054</v>
      </c>
      <c r="P1053">
        <v>1</v>
      </c>
      <c r="Q1053">
        <v>1</v>
      </c>
      <c r="R1053">
        <v>1</v>
      </c>
      <c r="S1053">
        <v>1</v>
      </c>
      <c r="T1053">
        <v>100</v>
      </c>
      <c r="U1053" s="1">
        <v>45022.692361111112</v>
      </c>
      <c r="V1053" s="1">
        <v>45055.290277777778</v>
      </c>
      <c r="W1053" t="s">
        <v>100</v>
      </c>
      <c r="Z1053" s="13">
        <f t="shared" si="132"/>
        <v>32.597916666665697</v>
      </c>
      <c r="AB1053" t="s">
        <v>75</v>
      </c>
      <c r="AC1053">
        <v>633520</v>
      </c>
      <c r="AD1053" t="s">
        <v>77</v>
      </c>
      <c r="AI1053" s="2">
        <v>45022</v>
      </c>
      <c r="AJ1053" t="s">
        <v>77</v>
      </c>
      <c r="AK1053" t="s">
        <v>46</v>
      </c>
      <c r="AN1053" s="24">
        <f t="shared" si="136"/>
        <v>1</v>
      </c>
      <c r="AP1053" t="s">
        <v>2442</v>
      </c>
      <c r="AQ1053" s="21">
        <v>45139.497916666667</v>
      </c>
      <c r="AR1053" s="20">
        <v>1</v>
      </c>
      <c r="AS1053" s="21">
        <v>45054</v>
      </c>
      <c r="AT1053" s="21">
        <f t="shared" si="133"/>
        <v>45054.333333333336</v>
      </c>
      <c r="AU1053" s="21">
        <f t="shared" si="130"/>
        <v>45054.375</v>
      </c>
      <c r="AV1053" s="21">
        <v>45055.290277777778</v>
      </c>
      <c r="AW1053" s="1">
        <f t="shared" si="129"/>
        <v>45054.333333333336</v>
      </c>
      <c r="AX1053">
        <v>34.977777777778101</v>
      </c>
      <c r="BA1053">
        <f t="shared" si="134"/>
        <v>4.1666666666666664E-2</v>
      </c>
      <c r="BB1053">
        <v>1</v>
      </c>
      <c r="BC1053">
        <f t="shared" si="135"/>
        <v>10000</v>
      </c>
    </row>
    <row r="1054" spans="1:55" x14ac:dyDescent="0.25">
      <c r="A1054">
        <v>41144</v>
      </c>
      <c r="B1054" t="s">
        <v>35</v>
      </c>
      <c r="C1054" t="s">
        <v>36</v>
      </c>
      <c r="E1054" t="str">
        <f t="shared" si="131"/>
        <v>RE-</v>
      </c>
      <c r="F1054" t="s">
        <v>20</v>
      </c>
      <c r="G1054" t="s">
        <v>37</v>
      </c>
      <c r="H1054" t="s">
        <v>655</v>
      </c>
      <c r="I1054" t="s">
        <v>39</v>
      </c>
      <c r="J1054" t="s">
        <v>239</v>
      </c>
      <c r="K1054" s="1">
        <v>45010.333333333336</v>
      </c>
      <c r="L1054" t="s">
        <v>41</v>
      </c>
      <c r="N1054" s="2">
        <v>44981</v>
      </c>
      <c r="O1054" s="2">
        <v>44981</v>
      </c>
      <c r="P1054">
        <v>1</v>
      </c>
      <c r="Q1054">
        <v>1</v>
      </c>
      <c r="R1054">
        <v>1</v>
      </c>
      <c r="S1054">
        <v>1</v>
      </c>
      <c r="T1054">
        <v>100</v>
      </c>
      <c r="U1054" s="1">
        <v>44977.526388888888</v>
      </c>
      <c r="V1054" s="1">
        <v>45010.333333333336</v>
      </c>
      <c r="W1054" t="s">
        <v>100</v>
      </c>
      <c r="Z1054" s="13">
        <f t="shared" si="132"/>
        <v>32.806944444448163</v>
      </c>
      <c r="AB1054" t="s">
        <v>656</v>
      </c>
      <c r="AC1054" t="s">
        <v>657</v>
      </c>
      <c r="AD1054" t="s">
        <v>658</v>
      </c>
      <c r="AI1054" s="2">
        <v>44977</v>
      </c>
      <c r="AJ1054" t="s">
        <v>240</v>
      </c>
      <c r="AK1054" t="s">
        <v>46</v>
      </c>
      <c r="AN1054" s="24">
        <f t="shared" si="136"/>
        <v>1</v>
      </c>
      <c r="AP1054" t="s">
        <v>2444</v>
      </c>
      <c r="AQ1054" s="21">
        <v>45236.4</v>
      </c>
      <c r="AR1054" s="20">
        <v>1</v>
      </c>
      <c r="AS1054" s="21">
        <v>44981</v>
      </c>
      <c r="AT1054" s="21">
        <f t="shared" si="133"/>
        <v>44981.333333333336</v>
      </c>
      <c r="AU1054" s="21">
        <f t="shared" si="130"/>
        <v>44981.375</v>
      </c>
      <c r="AV1054" s="21">
        <v>45010.333333333336</v>
      </c>
      <c r="AW1054" s="1">
        <f t="shared" si="129"/>
        <v>44981.333333333336</v>
      </c>
      <c r="AX1054">
        <v>35.034722222218988</v>
      </c>
      <c r="BA1054">
        <f t="shared" si="134"/>
        <v>4.1666666666666664E-2</v>
      </c>
      <c r="BB1054">
        <v>1</v>
      </c>
      <c r="BC1054">
        <f t="shared" si="135"/>
        <v>10000</v>
      </c>
    </row>
    <row r="1055" spans="1:55" x14ac:dyDescent="0.25">
      <c r="A1055">
        <v>51839</v>
      </c>
      <c r="B1055" t="s">
        <v>35</v>
      </c>
      <c r="C1055" t="s">
        <v>36</v>
      </c>
      <c r="E1055" t="str">
        <f t="shared" si="131"/>
        <v>RE-</v>
      </c>
      <c r="F1055" t="s">
        <v>20</v>
      </c>
      <c r="G1055" t="s">
        <v>51</v>
      </c>
      <c r="H1055" t="s">
        <v>1612</v>
      </c>
      <c r="I1055" t="s">
        <v>39</v>
      </c>
      <c r="J1055" t="s">
        <v>297</v>
      </c>
      <c r="K1055" s="1">
        <v>45222.436805555553</v>
      </c>
      <c r="L1055" t="s">
        <v>41</v>
      </c>
      <c r="N1055" s="2">
        <v>45209</v>
      </c>
      <c r="O1055" s="2">
        <v>45209</v>
      </c>
      <c r="R1055">
        <v>1</v>
      </c>
      <c r="S1055">
        <v>1</v>
      </c>
      <c r="T1055">
        <v>100</v>
      </c>
      <c r="U1055" s="1">
        <v>45189.50277777778</v>
      </c>
      <c r="V1055" s="1">
        <v>45222.436805555553</v>
      </c>
      <c r="W1055" t="s">
        <v>100</v>
      </c>
      <c r="Z1055" s="13">
        <f t="shared" si="132"/>
        <v>32.934027777773736</v>
      </c>
      <c r="AB1055" t="s">
        <v>1194</v>
      </c>
      <c r="AC1055">
        <v>633992</v>
      </c>
      <c r="AD1055" t="s">
        <v>427</v>
      </c>
      <c r="AI1055" s="2">
        <v>45189</v>
      </c>
      <c r="AJ1055" t="s">
        <v>375</v>
      </c>
      <c r="AK1055" t="s">
        <v>46</v>
      </c>
      <c r="AN1055" s="24">
        <f t="shared" si="136"/>
        <v>1</v>
      </c>
      <c r="AP1055" t="s">
        <v>2442</v>
      </c>
      <c r="AQ1055" s="21">
        <v>44950.490277777775</v>
      </c>
      <c r="AR1055" s="20">
        <v>1</v>
      </c>
      <c r="AS1055" s="21">
        <v>45209</v>
      </c>
      <c r="AT1055" s="21">
        <f t="shared" si="133"/>
        <v>45209.333333333336</v>
      </c>
      <c r="AU1055" s="21">
        <f t="shared" si="130"/>
        <v>45209.375</v>
      </c>
      <c r="AV1055" s="21">
        <v>45222.436805555553</v>
      </c>
      <c r="AW1055" s="1">
        <f t="shared" si="129"/>
        <v>45209.333333333336</v>
      </c>
      <c r="AX1055">
        <v>35.291666666671517</v>
      </c>
      <c r="BA1055">
        <f t="shared" si="134"/>
        <v>4.1666666666666664E-2</v>
      </c>
      <c r="BB1055">
        <v>1</v>
      </c>
      <c r="BC1055">
        <f t="shared" si="135"/>
        <v>10000</v>
      </c>
    </row>
    <row r="1056" spans="1:55" x14ac:dyDescent="0.25">
      <c r="A1056">
        <v>42344</v>
      </c>
      <c r="B1056" t="s">
        <v>35</v>
      </c>
      <c r="C1056" t="s">
        <v>36</v>
      </c>
      <c r="E1056" t="str">
        <f t="shared" si="131"/>
        <v>RE-</v>
      </c>
      <c r="F1056" t="s">
        <v>20</v>
      </c>
      <c r="G1056" t="s">
        <v>37</v>
      </c>
      <c r="H1056" t="s">
        <v>286</v>
      </c>
      <c r="I1056" t="s">
        <v>39</v>
      </c>
      <c r="J1056" t="s">
        <v>100</v>
      </c>
      <c r="K1056" s="1">
        <v>45038.770833333336</v>
      </c>
      <c r="L1056" t="s">
        <v>41</v>
      </c>
      <c r="N1056" s="2">
        <v>45019</v>
      </c>
      <c r="O1056" s="2">
        <v>45019</v>
      </c>
      <c r="P1056">
        <v>1</v>
      </c>
      <c r="Q1056">
        <v>1</v>
      </c>
      <c r="R1056">
        <v>1</v>
      </c>
      <c r="S1056">
        <v>1</v>
      </c>
      <c r="T1056">
        <v>100</v>
      </c>
      <c r="U1056" s="1">
        <v>45005.397222222222</v>
      </c>
      <c r="V1056" s="1">
        <v>45038.770833333336</v>
      </c>
      <c r="W1056" t="s">
        <v>100</v>
      </c>
      <c r="Z1056" s="13">
        <f t="shared" si="132"/>
        <v>33.37361111111386</v>
      </c>
      <c r="AB1056" t="s">
        <v>217</v>
      </c>
      <c r="AC1056">
        <v>633638</v>
      </c>
      <c r="AD1056" t="s">
        <v>287</v>
      </c>
      <c r="AI1056" s="2">
        <v>45005</v>
      </c>
      <c r="AJ1056" t="s">
        <v>161</v>
      </c>
      <c r="AK1056" t="s">
        <v>46</v>
      </c>
      <c r="AN1056" s="24">
        <f t="shared" si="136"/>
        <v>1</v>
      </c>
      <c r="AP1056" t="s">
        <v>2444</v>
      </c>
      <c r="AQ1056" s="21">
        <v>44974.436111111114</v>
      </c>
      <c r="AR1056" s="20">
        <v>1</v>
      </c>
      <c r="AS1056" s="21">
        <v>45019</v>
      </c>
      <c r="AT1056" s="21">
        <f t="shared" si="133"/>
        <v>45019.333333333336</v>
      </c>
      <c r="AU1056" s="21">
        <f t="shared" si="130"/>
        <v>45019.375</v>
      </c>
      <c r="AV1056" s="21">
        <v>45038.770833333336</v>
      </c>
      <c r="AW1056" s="1">
        <f t="shared" si="129"/>
        <v>45019.333333333336</v>
      </c>
      <c r="AX1056">
        <v>35.550694444442343</v>
      </c>
      <c r="BA1056">
        <f t="shared" si="134"/>
        <v>4.1666666666666664E-2</v>
      </c>
      <c r="BB1056">
        <v>1</v>
      </c>
      <c r="BC1056">
        <f t="shared" si="135"/>
        <v>10000</v>
      </c>
    </row>
    <row r="1057" spans="1:55" x14ac:dyDescent="0.25">
      <c r="A1057">
        <v>46170</v>
      </c>
      <c r="B1057" t="s">
        <v>35</v>
      </c>
      <c r="C1057" t="s">
        <v>36</v>
      </c>
      <c r="E1057" t="str">
        <f t="shared" si="131"/>
        <v>EI-</v>
      </c>
      <c r="F1057" t="s">
        <v>20</v>
      </c>
      <c r="G1057" t="s">
        <v>37</v>
      </c>
      <c r="H1057" t="s">
        <v>1446</v>
      </c>
      <c r="I1057" t="s">
        <v>39</v>
      </c>
      <c r="J1057" t="s">
        <v>50</v>
      </c>
      <c r="K1057" s="1">
        <v>45112.53125</v>
      </c>
      <c r="L1057" t="s">
        <v>41</v>
      </c>
      <c r="N1057" s="2">
        <v>45079</v>
      </c>
      <c r="O1057" s="2">
        <v>45079</v>
      </c>
      <c r="P1057">
        <v>1</v>
      </c>
      <c r="Q1057">
        <v>1</v>
      </c>
      <c r="R1057">
        <v>1</v>
      </c>
      <c r="S1057">
        <v>1</v>
      </c>
      <c r="T1057">
        <v>100</v>
      </c>
      <c r="U1057" s="1">
        <v>45078.993750000001</v>
      </c>
      <c r="V1057" s="1">
        <v>45112.53125</v>
      </c>
      <c r="W1057" t="s">
        <v>50</v>
      </c>
      <c r="Z1057" s="13">
        <f t="shared" si="132"/>
        <v>33.537499999998545</v>
      </c>
      <c r="AB1057" t="s">
        <v>57</v>
      </c>
      <c r="AC1057">
        <v>633459</v>
      </c>
      <c r="AD1057" t="s">
        <v>43</v>
      </c>
      <c r="AF1057" t="s">
        <v>454</v>
      </c>
      <c r="AI1057" s="2">
        <v>45078</v>
      </c>
      <c r="AJ1057" t="s">
        <v>43</v>
      </c>
      <c r="AK1057" t="s">
        <v>46</v>
      </c>
      <c r="AN1057" s="24">
        <f t="shared" si="136"/>
        <v>1</v>
      </c>
      <c r="AP1057" t="s">
        <v>2444</v>
      </c>
      <c r="AQ1057" s="21">
        <v>45166.484722222223</v>
      </c>
      <c r="AR1057" s="20">
        <v>1</v>
      </c>
      <c r="AS1057" s="21">
        <v>45079</v>
      </c>
      <c r="AT1057" s="21">
        <f t="shared" si="133"/>
        <v>45079.333333333336</v>
      </c>
      <c r="AU1057" s="21">
        <f t="shared" si="130"/>
        <v>45079.375</v>
      </c>
      <c r="AV1057" s="21">
        <v>45112.53125</v>
      </c>
      <c r="AW1057" s="1">
        <f t="shared" si="129"/>
        <v>45079.333333333336</v>
      </c>
      <c r="AX1057">
        <v>35.636805555557657</v>
      </c>
      <c r="BA1057">
        <f t="shared" si="134"/>
        <v>4.1666666666666664E-2</v>
      </c>
      <c r="BB1057">
        <v>1</v>
      </c>
      <c r="BC1057">
        <f t="shared" si="135"/>
        <v>10000</v>
      </c>
    </row>
    <row r="1058" spans="1:55" x14ac:dyDescent="0.25">
      <c r="A1058">
        <v>41905</v>
      </c>
      <c r="B1058" t="s">
        <v>35</v>
      </c>
      <c r="C1058" t="s">
        <v>36</v>
      </c>
      <c r="E1058" t="str">
        <f t="shared" si="131"/>
        <v>RE-</v>
      </c>
      <c r="F1058" t="s">
        <v>20</v>
      </c>
      <c r="G1058" t="s">
        <v>51</v>
      </c>
      <c r="H1058" t="s">
        <v>803</v>
      </c>
      <c r="I1058" t="s">
        <v>39</v>
      </c>
      <c r="J1058" t="s">
        <v>185</v>
      </c>
      <c r="K1058" s="1">
        <v>45028.004861111112</v>
      </c>
      <c r="L1058" t="s">
        <v>41</v>
      </c>
      <c r="N1058" s="2">
        <v>44994</v>
      </c>
      <c r="O1058" s="2">
        <v>44994</v>
      </c>
      <c r="P1058">
        <v>1</v>
      </c>
      <c r="Q1058">
        <v>1</v>
      </c>
      <c r="R1058">
        <v>1</v>
      </c>
      <c r="S1058">
        <v>1</v>
      </c>
      <c r="T1058">
        <v>100</v>
      </c>
      <c r="U1058" s="1">
        <v>44994.440972222219</v>
      </c>
      <c r="V1058" s="1">
        <v>45028.004861111112</v>
      </c>
      <c r="W1058" t="s">
        <v>100</v>
      </c>
      <c r="Z1058" s="13">
        <f t="shared" si="132"/>
        <v>33.563888888893416</v>
      </c>
      <c r="AB1058" t="s">
        <v>160</v>
      </c>
      <c r="AC1058">
        <v>633685</v>
      </c>
      <c r="AD1058" t="s">
        <v>161</v>
      </c>
      <c r="AF1058" t="s">
        <v>185</v>
      </c>
      <c r="AI1058" s="2">
        <v>44994</v>
      </c>
      <c r="AJ1058" t="s">
        <v>161</v>
      </c>
      <c r="AK1058" t="s">
        <v>46</v>
      </c>
      <c r="AN1058" s="24">
        <f t="shared" si="136"/>
        <v>1</v>
      </c>
      <c r="AP1058" t="s">
        <v>2444</v>
      </c>
      <c r="AQ1058" s="21">
        <v>45019.637499999997</v>
      </c>
      <c r="AR1058" s="20">
        <v>1</v>
      </c>
      <c r="AS1058" s="21">
        <v>44994</v>
      </c>
      <c r="AT1058" s="21">
        <f t="shared" si="133"/>
        <v>44994.333333333336</v>
      </c>
      <c r="AU1058" s="21">
        <f t="shared" si="130"/>
        <v>44994.375</v>
      </c>
      <c r="AV1058" s="21">
        <v>45028.004861111112</v>
      </c>
      <c r="AW1058" s="1">
        <f t="shared" si="129"/>
        <v>44994.333333333336</v>
      </c>
      <c r="AX1058">
        <v>35.645833333335759</v>
      </c>
      <c r="BA1058">
        <f t="shared" si="134"/>
        <v>4.1666666666666664E-2</v>
      </c>
      <c r="BB1058">
        <v>1</v>
      </c>
      <c r="BC1058">
        <f t="shared" si="135"/>
        <v>10000</v>
      </c>
    </row>
    <row r="1059" spans="1:55" x14ac:dyDescent="0.25">
      <c r="A1059">
        <v>41903</v>
      </c>
      <c r="B1059" t="s">
        <v>35</v>
      </c>
      <c r="C1059" t="s">
        <v>36</v>
      </c>
      <c r="E1059" t="str">
        <f t="shared" si="131"/>
        <v>RE-</v>
      </c>
      <c r="F1059" t="s">
        <v>20</v>
      </c>
      <c r="G1059" t="s">
        <v>51</v>
      </c>
      <c r="H1059" t="s">
        <v>804</v>
      </c>
      <c r="I1059" t="s">
        <v>39</v>
      </c>
      <c r="J1059" t="s">
        <v>185</v>
      </c>
      <c r="K1059" s="1">
        <v>45027.991666666669</v>
      </c>
      <c r="L1059" t="s">
        <v>41</v>
      </c>
      <c r="N1059" s="2">
        <v>44999</v>
      </c>
      <c r="O1059" s="2">
        <v>44999</v>
      </c>
      <c r="P1059">
        <v>1</v>
      </c>
      <c r="Q1059">
        <v>1</v>
      </c>
      <c r="R1059">
        <v>1</v>
      </c>
      <c r="S1059">
        <v>1</v>
      </c>
      <c r="T1059">
        <v>100</v>
      </c>
      <c r="U1059" s="1">
        <v>44994.396527777775</v>
      </c>
      <c r="V1059" s="1">
        <v>45027.991666666669</v>
      </c>
      <c r="W1059" t="s">
        <v>100</v>
      </c>
      <c r="Z1059" s="13">
        <f t="shared" si="132"/>
        <v>33.595138888893416</v>
      </c>
      <c r="AB1059" t="s">
        <v>805</v>
      </c>
      <c r="AC1059">
        <v>633618</v>
      </c>
      <c r="AD1059" t="s">
        <v>381</v>
      </c>
      <c r="AI1059" s="2">
        <v>44994</v>
      </c>
      <c r="AJ1059" t="s">
        <v>323</v>
      </c>
      <c r="AK1059" t="s">
        <v>46</v>
      </c>
      <c r="AN1059" s="24">
        <f t="shared" si="136"/>
        <v>1</v>
      </c>
      <c r="AP1059" t="s">
        <v>2441</v>
      </c>
      <c r="AQ1059" s="21">
        <v>44974.498611111114</v>
      </c>
      <c r="AR1059" s="20">
        <v>1</v>
      </c>
      <c r="AS1059" s="21">
        <v>44999</v>
      </c>
      <c r="AT1059" s="21">
        <f t="shared" si="133"/>
        <v>44999.333333333336</v>
      </c>
      <c r="AU1059" s="21">
        <f t="shared" si="130"/>
        <v>44999.375</v>
      </c>
      <c r="AV1059" s="21">
        <v>45027.991666666669</v>
      </c>
      <c r="AW1059" s="1">
        <f t="shared" si="129"/>
        <v>44999.333333333336</v>
      </c>
      <c r="AX1059">
        <v>35.821527777778101</v>
      </c>
      <c r="BA1059">
        <f t="shared" si="134"/>
        <v>4.1666666666666664E-2</v>
      </c>
      <c r="BB1059">
        <v>1</v>
      </c>
      <c r="BC1059">
        <f t="shared" si="135"/>
        <v>10000</v>
      </c>
    </row>
    <row r="1060" spans="1:55" hidden="1" x14ac:dyDescent="0.25">
      <c r="A1060">
        <v>46083</v>
      </c>
      <c r="B1060" t="s">
        <v>35</v>
      </c>
      <c r="C1060" t="s">
        <v>36</v>
      </c>
      <c r="E1060" t="str">
        <f t="shared" si="131"/>
        <v>EI-</v>
      </c>
      <c r="F1060" t="s">
        <v>20</v>
      </c>
      <c r="G1060" t="s">
        <v>37</v>
      </c>
      <c r="H1060" t="s">
        <v>1426</v>
      </c>
      <c r="I1060" t="s">
        <v>39</v>
      </c>
      <c r="J1060" t="s">
        <v>50</v>
      </c>
      <c r="K1060" s="1">
        <v>45112.532638888886</v>
      </c>
      <c r="L1060" t="s">
        <v>41</v>
      </c>
      <c r="N1060" s="2">
        <v>45080</v>
      </c>
      <c r="P1060">
        <v>1</v>
      </c>
      <c r="Q1060">
        <v>1</v>
      </c>
      <c r="R1060">
        <v>1</v>
      </c>
      <c r="S1060">
        <v>1</v>
      </c>
      <c r="T1060">
        <v>100</v>
      </c>
      <c r="U1060" s="1">
        <v>45078.664583333331</v>
      </c>
      <c r="V1060" s="1">
        <v>45112.532638888886</v>
      </c>
      <c r="W1060" t="s">
        <v>50</v>
      </c>
      <c r="Z1060" s="13">
        <f t="shared" si="132"/>
        <v>33.868055555554747</v>
      </c>
      <c r="AB1060" t="s">
        <v>59</v>
      </c>
      <c r="AC1060">
        <v>633459</v>
      </c>
      <c r="AD1060" t="s">
        <v>43</v>
      </c>
      <c r="AI1060" s="2">
        <v>45078</v>
      </c>
      <c r="AJ1060" t="s">
        <v>43</v>
      </c>
      <c r="AK1060" t="s">
        <v>46</v>
      </c>
      <c r="AN1060" s="24">
        <f t="shared" si="136"/>
        <v>1</v>
      </c>
      <c r="AP1060" t="s">
        <v>2444</v>
      </c>
      <c r="AQ1060" s="21">
        <v>44974.490972222222</v>
      </c>
      <c r="AR1060" s="20">
        <v>1</v>
      </c>
      <c r="AS1060" s="21">
        <v>45080</v>
      </c>
      <c r="AT1060" s="21">
        <f t="shared" si="133"/>
        <v>45080.333333333336</v>
      </c>
      <c r="AU1060" s="21">
        <f t="shared" si="130"/>
        <v>45080.375</v>
      </c>
      <c r="AV1060" s="21">
        <v>45112.532638888886</v>
      </c>
      <c r="AW1060" s="1">
        <f t="shared" si="129"/>
        <v>45080.333333333336</v>
      </c>
      <c r="AX1060">
        <v>35.84236111111386</v>
      </c>
      <c r="BA1060">
        <f t="shared" si="134"/>
        <v>4.1666666666666664E-2</v>
      </c>
      <c r="BB1060">
        <v>1</v>
      </c>
      <c r="BC1060">
        <f t="shared" si="135"/>
        <v>10000</v>
      </c>
    </row>
    <row r="1061" spans="1:55" x14ac:dyDescent="0.25">
      <c r="A1061">
        <v>44469</v>
      </c>
      <c r="B1061" t="s">
        <v>35</v>
      </c>
      <c r="C1061" t="s">
        <v>36</v>
      </c>
      <c r="E1061" t="str">
        <f t="shared" si="131"/>
        <v>EI-</v>
      </c>
      <c r="F1061" t="s">
        <v>20</v>
      </c>
      <c r="G1061" t="s">
        <v>51</v>
      </c>
      <c r="H1061" t="s">
        <v>1114</v>
      </c>
      <c r="I1061" t="s">
        <v>39</v>
      </c>
      <c r="J1061" t="s">
        <v>50</v>
      </c>
      <c r="K1061" s="1">
        <v>45078.881249999999</v>
      </c>
      <c r="L1061" t="s">
        <v>41</v>
      </c>
      <c r="N1061" s="2">
        <v>45045</v>
      </c>
      <c r="O1061" s="2">
        <v>45045</v>
      </c>
      <c r="P1061">
        <v>1</v>
      </c>
      <c r="Q1061">
        <v>1</v>
      </c>
      <c r="R1061">
        <v>1</v>
      </c>
      <c r="S1061">
        <v>1</v>
      </c>
      <c r="T1061">
        <v>0</v>
      </c>
      <c r="U1061" s="1">
        <v>45044.640277777777</v>
      </c>
      <c r="V1061" s="1">
        <v>45078.881249999999</v>
      </c>
      <c r="W1061" t="s">
        <v>50</v>
      </c>
      <c r="Z1061" s="13">
        <f t="shared" si="132"/>
        <v>34.240972222221899</v>
      </c>
      <c r="AB1061" t="s">
        <v>349</v>
      </c>
      <c r="AC1061">
        <v>633638</v>
      </c>
      <c r="AD1061" t="s">
        <v>168</v>
      </c>
      <c r="AI1061" s="2">
        <v>45044</v>
      </c>
      <c r="AJ1061" t="s">
        <v>81</v>
      </c>
      <c r="AK1061" t="s">
        <v>46</v>
      </c>
      <c r="AN1061" s="24">
        <f t="shared" si="136"/>
        <v>1</v>
      </c>
      <c r="AP1061" t="s">
        <v>2444</v>
      </c>
      <c r="AQ1061" s="21">
        <v>45110.598611111112</v>
      </c>
      <c r="AR1061" s="20">
        <v>1</v>
      </c>
      <c r="AS1061" s="21">
        <v>45045</v>
      </c>
      <c r="AT1061" s="21">
        <f t="shared" si="133"/>
        <v>45045.333333333336</v>
      </c>
      <c r="AU1061" s="21">
        <f t="shared" si="130"/>
        <v>45045.375</v>
      </c>
      <c r="AV1061" s="21">
        <v>45078.881249999999</v>
      </c>
      <c r="AW1061" s="1">
        <f t="shared" ref="AW1061:AW1124" si="137">IF(AS1061="0",0,AS1061+(8*1/24))</f>
        <v>45045.333333333336</v>
      </c>
      <c r="AX1061">
        <v>35.875694444446708</v>
      </c>
      <c r="BA1061">
        <f t="shared" si="134"/>
        <v>4.1666666666666664E-2</v>
      </c>
      <c r="BB1061">
        <v>1</v>
      </c>
      <c r="BC1061">
        <f t="shared" si="135"/>
        <v>10000</v>
      </c>
    </row>
    <row r="1062" spans="1:55" x14ac:dyDescent="0.25">
      <c r="A1062">
        <v>41851</v>
      </c>
      <c r="B1062" t="s">
        <v>35</v>
      </c>
      <c r="C1062" t="s">
        <v>36</v>
      </c>
      <c r="E1062" t="str">
        <f t="shared" si="131"/>
        <v>RE-</v>
      </c>
      <c r="F1062" t="s">
        <v>20</v>
      </c>
      <c r="G1062" t="s">
        <v>51</v>
      </c>
      <c r="H1062" t="s">
        <v>260</v>
      </c>
      <c r="I1062" t="s">
        <v>39</v>
      </c>
      <c r="J1062" t="s">
        <v>185</v>
      </c>
      <c r="K1062" s="1">
        <v>45027.95</v>
      </c>
      <c r="L1062" t="s">
        <v>41</v>
      </c>
      <c r="N1062" s="2">
        <v>44993</v>
      </c>
      <c r="O1062" s="2">
        <v>44993</v>
      </c>
      <c r="P1062">
        <v>1</v>
      </c>
      <c r="Q1062">
        <v>1</v>
      </c>
      <c r="R1062">
        <v>1</v>
      </c>
      <c r="S1062">
        <v>1</v>
      </c>
      <c r="T1062">
        <v>100</v>
      </c>
      <c r="U1062" s="1">
        <v>44993.511805555558</v>
      </c>
      <c r="V1062" s="1">
        <v>45027.95</v>
      </c>
      <c r="W1062" t="s">
        <v>100</v>
      </c>
      <c r="Z1062" s="13">
        <f t="shared" si="132"/>
        <v>34.438194444439432</v>
      </c>
      <c r="AB1062" t="s">
        <v>261</v>
      </c>
      <c r="AC1062">
        <v>633559</v>
      </c>
      <c r="AD1062" t="s">
        <v>262</v>
      </c>
      <c r="AF1062" t="s">
        <v>179</v>
      </c>
      <c r="AI1062" s="2">
        <v>44993</v>
      </c>
      <c r="AJ1062" t="s">
        <v>81</v>
      </c>
      <c r="AK1062" t="s">
        <v>46</v>
      </c>
      <c r="AN1062" s="24">
        <f t="shared" si="136"/>
        <v>1</v>
      </c>
      <c r="AP1062" t="s">
        <v>2441</v>
      </c>
      <c r="AQ1062" s="21">
        <v>45125.742361111108</v>
      </c>
      <c r="AR1062" s="20">
        <v>1</v>
      </c>
      <c r="AS1062" s="21">
        <v>44993</v>
      </c>
      <c r="AT1062" s="21">
        <f t="shared" si="133"/>
        <v>44993.333333333336</v>
      </c>
      <c r="AU1062" s="21">
        <f t="shared" si="130"/>
        <v>44993.375</v>
      </c>
      <c r="AV1062" s="21">
        <v>45027.95</v>
      </c>
      <c r="AW1062" s="1">
        <f t="shared" si="137"/>
        <v>44993.333333333336</v>
      </c>
      <c r="AX1062">
        <v>35.956944444449618</v>
      </c>
      <c r="BA1062">
        <f t="shared" si="134"/>
        <v>4.1666666666666664E-2</v>
      </c>
      <c r="BB1062">
        <v>1</v>
      </c>
      <c r="BC1062">
        <f t="shared" si="135"/>
        <v>10000</v>
      </c>
    </row>
    <row r="1063" spans="1:55" x14ac:dyDescent="0.25">
      <c r="A1063">
        <v>52898</v>
      </c>
      <c r="B1063" t="s">
        <v>35</v>
      </c>
      <c r="C1063" t="s">
        <v>36</v>
      </c>
      <c r="E1063" t="str">
        <f t="shared" si="131"/>
        <v>RE-</v>
      </c>
      <c r="F1063" t="s">
        <v>20</v>
      </c>
      <c r="G1063" t="s">
        <v>37</v>
      </c>
      <c r="H1063" t="s">
        <v>2183</v>
      </c>
      <c r="I1063" t="s">
        <v>39</v>
      </c>
      <c r="J1063" t="s">
        <v>239</v>
      </c>
      <c r="K1063" s="1">
        <v>45245.379861111112</v>
      </c>
      <c r="L1063" t="s">
        <v>41</v>
      </c>
      <c r="N1063" s="2">
        <v>45245</v>
      </c>
      <c r="O1063" s="2">
        <v>45245</v>
      </c>
      <c r="R1063">
        <v>1</v>
      </c>
      <c r="S1063">
        <v>1</v>
      </c>
      <c r="T1063">
        <v>100</v>
      </c>
      <c r="U1063" s="1">
        <v>45210.413194444445</v>
      </c>
      <c r="V1063" s="1">
        <v>45245.379861111112</v>
      </c>
      <c r="W1063" t="s">
        <v>239</v>
      </c>
      <c r="Z1063" s="13">
        <f t="shared" si="132"/>
        <v>34.966666666667152</v>
      </c>
      <c r="AB1063" t="s">
        <v>75</v>
      </c>
      <c r="AC1063">
        <v>633520</v>
      </c>
      <c r="AD1063" t="s">
        <v>77</v>
      </c>
      <c r="AI1063" s="2">
        <v>45210</v>
      </c>
      <c r="AJ1063" t="s">
        <v>77</v>
      </c>
      <c r="AK1063" t="s">
        <v>46</v>
      </c>
      <c r="AN1063" s="24">
        <f t="shared" si="136"/>
        <v>1</v>
      </c>
      <c r="AP1063" t="s">
        <v>2442</v>
      </c>
      <c r="AQ1063" s="21">
        <v>45138.468055555553</v>
      </c>
      <c r="AR1063" s="20">
        <v>1</v>
      </c>
      <c r="AS1063" s="21">
        <v>45245</v>
      </c>
      <c r="AT1063" s="21">
        <f t="shared" si="133"/>
        <v>45245.333333333336</v>
      </c>
      <c r="AU1063" s="21">
        <f t="shared" si="130"/>
        <v>45245.375</v>
      </c>
      <c r="AV1063" s="21">
        <v>45245.379861111112</v>
      </c>
      <c r="AW1063" s="1">
        <f t="shared" si="137"/>
        <v>45245.333333333336</v>
      </c>
      <c r="AX1063">
        <v>36.007638888891961</v>
      </c>
      <c r="BA1063">
        <f t="shared" si="134"/>
        <v>4.1666666666666664E-2</v>
      </c>
      <c r="BB1063">
        <v>1</v>
      </c>
      <c r="BC1063">
        <f t="shared" si="135"/>
        <v>10000</v>
      </c>
    </row>
    <row r="1064" spans="1:55" x14ac:dyDescent="0.25">
      <c r="A1064">
        <v>40204</v>
      </c>
      <c r="B1064" t="s">
        <v>35</v>
      </c>
      <c r="C1064" t="s">
        <v>36</v>
      </c>
      <c r="E1064" t="str">
        <f t="shared" si="131"/>
        <v>EM-</v>
      </c>
      <c r="F1064" t="s">
        <v>20</v>
      </c>
      <c r="G1064" t="s">
        <v>47</v>
      </c>
      <c r="H1064" t="s">
        <v>436</v>
      </c>
      <c r="I1064" t="s">
        <v>39</v>
      </c>
      <c r="J1064" t="s">
        <v>396</v>
      </c>
      <c r="K1064" s="1">
        <v>44985.781944444447</v>
      </c>
      <c r="L1064" t="s">
        <v>41</v>
      </c>
      <c r="N1064" s="2">
        <v>44985</v>
      </c>
      <c r="O1064" s="2">
        <v>44985</v>
      </c>
      <c r="R1064">
        <v>1</v>
      </c>
      <c r="S1064">
        <v>1</v>
      </c>
      <c r="T1064">
        <v>100</v>
      </c>
      <c r="U1064" s="1">
        <v>44950.490277777775</v>
      </c>
      <c r="V1064" s="1">
        <v>44985.781944444447</v>
      </c>
      <c r="W1064" t="s">
        <v>397</v>
      </c>
      <c r="Z1064" s="13">
        <f t="shared" si="132"/>
        <v>35.291666666671517</v>
      </c>
      <c r="AB1064" t="s">
        <v>437</v>
      </c>
      <c r="AC1064">
        <v>6337378</v>
      </c>
      <c r="AD1064" t="s">
        <v>427</v>
      </c>
      <c r="AI1064" s="2">
        <v>44950</v>
      </c>
      <c r="AJ1064" t="s">
        <v>375</v>
      </c>
      <c r="AK1064" t="s">
        <v>46</v>
      </c>
      <c r="AN1064" s="24">
        <f t="shared" si="136"/>
        <v>1</v>
      </c>
      <c r="AP1064" t="s">
        <v>2441</v>
      </c>
      <c r="AQ1064" s="21">
        <v>44972.4375</v>
      </c>
      <c r="AR1064" s="20">
        <v>1</v>
      </c>
      <c r="AS1064" s="21">
        <v>44985</v>
      </c>
      <c r="AT1064" s="21">
        <f t="shared" si="133"/>
        <v>44985.333333333336</v>
      </c>
      <c r="AU1064" s="21">
        <f t="shared" si="130"/>
        <v>44985.375</v>
      </c>
      <c r="AV1064" s="21">
        <v>44985.781944444447</v>
      </c>
      <c r="AW1064" s="1">
        <f t="shared" si="137"/>
        <v>44985.333333333336</v>
      </c>
      <c r="AX1064">
        <v>36.059027777781012</v>
      </c>
      <c r="BA1064">
        <f t="shared" si="134"/>
        <v>4.1666666666666664E-2</v>
      </c>
      <c r="BB1064">
        <v>1</v>
      </c>
      <c r="BC1064">
        <f t="shared" si="135"/>
        <v>10000</v>
      </c>
    </row>
    <row r="1065" spans="1:55" x14ac:dyDescent="0.25">
      <c r="A1065">
        <v>43137</v>
      </c>
      <c r="B1065" t="s">
        <v>35</v>
      </c>
      <c r="C1065" t="s">
        <v>36</v>
      </c>
      <c r="E1065" t="str">
        <f t="shared" si="131"/>
        <v>RE-</v>
      </c>
      <c r="F1065" t="s">
        <v>20</v>
      </c>
      <c r="G1065" t="s">
        <v>37</v>
      </c>
      <c r="H1065" t="s">
        <v>1384</v>
      </c>
      <c r="I1065" t="s">
        <v>39</v>
      </c>
      <c r="J1065" t="s">
        <v>179</v>
      </c>
      <c r="K1065" s="1">
        <v>45055.283333333333</v>
      </c>
      <c r="L1065" t="s">
        <v>41</v>
      </c>
      <c r="N1065" s="2">
        <v>45021</v>
      </c>
      <c r="O1065" s="2">
        <v>45021</v>
      </c>
      <c r="P1065">
        <v>1</v>
      </c>
      <c r="Q1065">
        <v>1</v>
      </c>
      <c r="R1065">
        <v>1</v>
      </c>
      <c r="S1065">
        <v>1</v>
      </c>
      <c r="T1065">
        <v>100</v>
      </c>
      <c r="U1065" s="1">
        <v>45019.637499999997</v>
      </c>
      <c r="V1065" s="1">
        <v>45055.283333333333</v>
      </c>
      <c r="W1065" t="s">
        <v>100</v>
      </c>
      <c r="Z1065" s="13">
        <f t="shared" si="132"/>
        <v>35.645833333335759</v>
      </c>
      <c r="AB1065" t="s">
        <v>351</v>
      </c>
      <c r="AC1065">
        <v>633784</v>
      </c>
      <c r="AD1065" t="s">
        <v>354</v>
      </c>
      <c r="AF1065" t="s">
        <v>937</v>
      </c>
      <c r="AI1065" s="2">
        <v>45019</v>
      </c>
      <c r="AJ1065" t="s">
        <v>354</v>
      </c>
      <c r="AK1065" t="s">
        <v>46</v>
      </c>
      <c r="AN1065" s="24">
        <f t="shared" si="136"/>
        <v>1</v>
      </c>
      <c r="AP1065" t="s">
        <v>2443</v>
      </c>
      <c r="AQ1065" s="21">
        <v>45078.54791666667</v>
      </c>
      <c r="AR1065" s="20">
        <v>1</v>
      </c>
      <c r="AS1065" s="21">
        <v>45021</v>
      </c>
      <c r="AT1065" s="21">
        <f t="shared" si="133"/>
        <v>45021.333333333336</v>
      </c>
      <c r="AU1065" s="21">
        <f t="shared" si="130"/>
        <v>45021.375</v>
      </c>
      <c r="AV1065" s="21">
        <v>45055.283333333333</v>
      </c>
      <c r="AW1065" s="1">
        <f t="shared" si="137"/>
        <v>45021.333333333336</v>
      </c>
      <c r="AX1065">
        <v>36.094444444439432</v>
      </c>
      <c r="BA1065">
        <f t="shared" si="134"/>
        <v>4.1666666666666664E-2</v>
      </c>
      <c r="BB1065">
        <v>1</v>
      </c>
      <c r="BC1065">
        <f t="shared" si="135"/>
        <v>10000</v>
      </c>
    </row>
    <row r="1066" spans="1:55" x14ac:dyDescent="0.25">
      <c r="A1066">
        <v>41089</v>
      </c>
      <c r="B1066" t="s">
        <v>35</v>
      </c>
      <c r="C1066" t="s">
        <v>36</v>
      </c>
      <c r="E1066" t="str">
        <f t="shared" si="131"/>
        <v>EI-</v>
      </c>
      <c r="F1066" t="s">
        <v>20</v>
      </c>
      <c r="G1066" t="s">
        <v>37</v>
      </c>
      <c r="H1066" t="s">
        <v>660</v>
      </c>
      <c r="I1066" t="s">
        <v>39</v>
      </c>
      <c r="J1066" t="s">
        <v>239</v>
      </c>
      <c r="K1066" s="1">
        <v>45010.320138888892</v>
      </c>
      <c r="L1066" t="s">
        <v>41</v>
      </c>
      <c r="N1066" s="2">
        <v>44984</v>
      </c>
      <c r="O1066" s="2">
        <v>44984</v>
      </c>
      <c r="P1066">
        <v>1</v>
      </c>
      <c r="Q1066">
        <v>1</v>
      </c>
      <c r="R1066">
        <v>1</v>
      </c>
      <c r="S1066">
        <v>1</v>
      </c>
      <c r="T1066">
        <v>100</v>
      </c>
      <c r="U1066" s="1">
        <v>44974.498611111114</v>
      </c>
      <c r="V1066" s="1">
        <v>45010.320138888892</v>
      </c>
      <c r="W1066" t="s">
        <v>100</v>
      </c>
      <c r="Z1066" s="13">
        <f t="shared" si="132"/>
        <v>35.821527777778101</v>
      </c>
      <c r="AB1066" t="s">
        <v>75</v>
      </c>
      <c r="AC1066">
        <v>633520</v>
      </c>
      <c r="AD1066" t="s">
        <v>371</v>
      </c>
      <c r="AI1066" s="2">
        <v>44974</v>
      </c>
      <c r="AJ1066" t="s">
        <v>77</v>
      </c>
      <c r="AK1066" t="s">
        <v>46</v>
      </c>
      <c r="AN1066" s="24">
        <f t="shared" si="136"/>
        <v>1</v>
      </c>
      <c r="AP1066" t="s">
        <v>2441</v>
      </c>
      <c r="AQ1066" s="21">
        <v>45176.415972222225</v>
      </c>
      <c r="AR1066" s="20">
        <v>1</v>
      </c>
      <c r="AS1066" s="21">
        <v>44984</v>
      </c>
      <c r="AT1066" s="21">
        <f t="shared" si="133"/>
        <v>44984.333333333336</v>
      </c>
      <c r="AU1066" s="21">
        <f t="shared" si="130"/>
        <v>44984.375</v>
      </c>
      <c r="AV1066" s="21">
        <v>45010.320138888892</v>
      </c>
      <c r="AW1066" s="1">
        <f t="shared" si="137"/>
        <v>44984.333333333336</v>
      </c>
      <c r="AX1066">
        <v>36.111111111109494</v>
      </c>
      <c r="BA1066">
        <f t="shared" si="134"/>
        <v>4.1666666666666664E-2</v>
      </c>
      <c r="BB1066">
        <v>1</v>
      </c>
      <c r="BC1066">
        <f t="shared" si="135"/>
        <v>10000</v>
      </c>
    </row>
    <row r="1067" spans="1:55" x14ac:dyDescent="0.25">
      <c r="A1067">
        <v>41085</v>
      </c>
      <c r="B1067" t="s">
        <v>35</v>
      </c>
      <c r="C1067" t="s">
        <v>36</v>
      </c>
      <c r="E1067" t="str">
        <f t="shared" si="131"/>
        <v>RE-</v>
      </c>
      <c r="F1067" t="s">
        <v>20</v>
      </c>
      <c r="G1067" t="s">
        <v>37</v>
      </c>
      <c r="H1067" t="s">
        <v>661</v>
      </c>
      <c r="I1067" t="s">
        <v>39</v>
      </c>
      <c r="J1067" t="s">
        <v>239</v>
      </c>
      <c r="K1067" s="1">
        <v>45010.333333333336</v>
      </c>
      <c r="L1067" t="s">
        <v>41</v>
      </c>
      <c r="N1067" s="2">
        <v>44981</v>
      </c>
      <c r="O1067" s="2">
        <v>44981</v>
      </c>
      <c r="P1067">
        <v>1</v>
      </c>
      <c r="Q1067">
        <v>1</v>
      </c>
      <c r="R1067">
        <v>1</v>
      </c>
      <c r="S1067">
        <v>1</v>
      </c>
      <c r="T1067">
        <v>100</v>
      </c>
      <c r="U1067" s="1">
        <v>44974.490972222222</v>
      </c>
      <c r="V1067" s="1">
        <v>45010.333333333336</v>
      </c>
      <c r="W1067" t="s">
        <v>100</v>
      </c>
      <c r="Z1067" s="13">
        <f t="shared" si="132"/>
        <v>35.84236111111386</v>
      </c>
      <c r="AB1067" t="s">
        <v>366</v>
      </c>
      <c r="AC1067" t="s">
        <v>584</v>
      </c>
      <c r="AD1067" t="s">
        <v>367</v>
      </c>
      <c r="AI1067" s="2">
        <v>44974</v>
      </c>
      <c r="AJ1067" t="s">
        <v>81</v>
      </c>
      <c r="AK1067" t="s">
        <v>46</v>
      </c>
      <c r="AN1067" s="24">
        <f t="shared" si="136"/>
        <v>1</v>
      </c>
      <c r="AP1067" t="s">
        <v>2444</v>
      </c>
      <c r="AQ1067" s="21">
        <v>44994.6875</v>
      </c>
      <c r="AR1067" s="20">
        <v>1</v>
      </c>
      <c r="AS1067" s="21">
        <v>44981</v>
      </c>
      <c r="AT1067" s="21">
        <f t="shared" si="133"/>
        <v>44981.333333333336</v>
      </c>
      <c r="AU1067" s="21">
        <f t="shared" si="130"/>
        <v>44981.375</v>
      </c>
      <c r="AV1067" s="21">
        <v>45010.333333333336</v>
      </c>
      <c r="AW1067" s="1">
        <f t="shared" si="137"/>
        <v>44981.333333333336</v>
      </c>
      <c r="AX1067">
        <v>36.184027777781012</v>
      </c>
      <c r="BA1067">
        <f t="shared" si="134"/>
        <v>4.1666666666666664E-2</v>
      </c>
      <c r="BB1067">
        <v>1</v>
      </c>
      <c r="BC1067">
        <f t="shared" si="135"/>
        <v>10000</v>
      </c>
    </row>
    <row r="1068" spans="1:55" x14ac:dyDescent="0.25">
      <c r="A1068">
        <v>48251</v>
      </c>
      <c r="B1068" t="s">
        <v>35</v>
      </c>
      <c r="C1068" t="s">
        <v>36</v>
      </c>
      <c r="E1068" t="str">
        <f t="shared" si="131"/>
        <v>EI-</v>
      </c>
      <c r="F1068" t="s">
        <v>20</v>
      </c>
      <c r="G1068" t="s">
        <v>47</v>
      </c>
      <c r="H1068" t="s">
        <v>1740</v>
      </c>
      <c r="I1068" t="s">
        <v>39</v>
      </c>
      <c r="J1068" t="s">
        <v>842</v>
      </c>
      <c r="K1068" s="1">
        <v>45161.699305555558</v>
      </c>
      <c r="L1068" t="s">
        <v>41</v>
      </c>
      <c r="N1068" s="2">
        <v>45159</v>
      </c>
      <c r="O1068" s="2">
        <v>45159</v>
      </c>
      <c r="P1068">
        <v>1</v>
      </c>
      <c r="Q1068">
        <v>1</v>
      </c>
      <c r="R1068">
        <v>1</v>
      </c>
      <c r="S1068">
        <v>1</v>
      </c>
      <c r="T1068">
        <v>0</v>
      </c>
      <c r="U1068" s="1">
        <v>45125.742361111108</v>
      </c>
      <c r="V1068" s="1">
        <v>45161.699305555558</v>
      </c>
      <c r="W1068" t="s">
        <v>842</v>
      </c>
      <c r="Z1068" s="13">
        <f t="shared" si="132"/>
        <v>35.956944444449618</v>
      </c>
      <c r="AB1068" t="s">
        <v>1741</v>
      </c>
      <c r="AC1068">
        <v>633769</v>
      </c>
      <c r="AD1068" t="s">
        <v>1236</v>
      </c>
      <c r="AI1068" s="2">
        <v>45125</v>
      </c>
      <c r="AJ1068" t="s">
        <v>259</v>
      </c>
      <c r="AK1068" t="s">
        <v>46</v>
      </c>
      <c r="AN1068" s="24">
        <f t="shared" si="136"/>
        <v>1</v>
      </c>
      <c r="AP1068" t="s">
        <v>2442</v>
      </c>
      <c r="AQ1068" s="21">
        <v>45002.331250000003</v>
      </c>
      <c r="AR1068" s="20">
        <v>1</v>
      </c>
      <c r="AS1068" s="21">
        <v>45159</v>
      </c>
      <c r="AT1068" s="21">
        <f t="shared" si="133"/>
        <v>45159.333333333336</v>
      </c>
      <c r="AU1068" s="21">
        <f t="shared" si="130"/>
        <v>45159.375</v>
      </c>
      <c r="AV1068" s="21">
        <v>45161.699305555558</v>
      </c>
      <c r="AW1068" s="1">
        <f t="shared" si="137"/>
        <v>45159.333333333336</v>
      </c>
      <c r="AX1068">
        <v>36.214583333327028</v>
      </c>
      <c r="BA1068">
        <f t="shared" si="134"/>
        <v>4.1666666666666664E-2</v>
      </c>
      <c r="BB1068">
        <v>1</v>
      </c>
      <c r="BC1068">
        <f t="shared" si="135"/>
        <v>10000</v>
      </c>
    </row>
    <row r="1069" spans="1:55" x14ac:dyDescent="0.25">
      <c r="A1069">
        <v>41932</v>
      </c>
      <c r="B1069" t="s">
        <v>35</v>
      </c>
      <c r="C1069" t="s">
        <v>36</v>
      </c>
      <c r="E1069" t="str">
        <f t="shared" si="131"/>
        <v>RE-</v>
      </c>
      <c r="F1069" t="s">
        <v>20</v>
      </c>
      <c r="G1069" t="s">
        <v>51</v>
      </c>
      <c r="H1069" t="s">
        <v>223</v>
      </c>
      <c r="I1069" t="s">
        <v>39</v>
      </c>
      <c r="J1069" t="s">
        <v>179</v>
      </c>
      <c r="K1069" s="1">
        <v>45030.871527777781</v>
      </c>
      <c r="L1069" t="s">
        <v>41</v>
      </c>
      <c r="N1069" s="2">
        <v>45008</v>
      </c>
      <c r="O1069" s="2">
        <v>45008</v>
      </c>
      <c r="P1069">
        <v>1</v>
      </c>
      <c r="Q1069">
        <v>1</v>
      </c>
      <c r="R1069">
        <v>1</v>
      </c>
      <c r="S1069">
        <v>1</v>
      </c>
      <c r="T1069">
        <v>100</v>
      </c>
      <c r="U1069" s="1">
        <v>44994.6875</v>
      </c>
      <c r="V1069" s="1">
        <v>45030.871527777781</v>
      </c>
      <c r="W1069" t="s">
        <v>100</v>
      </c>
      <c r="Z1069" s="13">
        <f t="shared" si="132"/>
        <v>36.184027777781012</v>
      </c>
      <c r="AB1069" t="s">
        <v>224</v>
      </c>
      <c r="AC1069">
        <v>633371</v>
      </c>
      <c r="AD1069" t="s">
        <v>225</v>
      </c>
      <c r="AF1069" t="s">
        <v>118</v>
      </c>
      <c r="AI1069" s="2">
        <v>44994</v>
      </c>
      <c r="AJ1069" t="s">
        <v>226</v>
      </c>
      <c r="AK1069" t="s">
        <v>46</v>
      </c>
      <c r="AN1069" s="24">
        <f t="shared" si="136"/>
        <v>1</v>
      </c>
      <c r="AP1069" t="s">
        <v>2444</v>
      </c>
      <c r="AQ1069" s="21">
        <v>45138.356249999997</v>
      </c>
      <c r="AR1069" s="20">
        <v>1</v>
      </c>
      <c r="AS1069" s="21">
        <v>45008</v>
      </c>
      <c r="AT1069" s="21">
        <f t="shared" si="133"/>
        <v>45008.333333333336</v>
      </c>
      <c r="AU1069" s="21">
        <f t="shared" si="130"/>
        <v>45008.375</v>
      </c>
      <c r="AV1069" s="21">
        <v>45030.871527777781</v>
      </c>
      <c r="AW1069" s="1">
        <f t="shared" si="137"/>
        <v>45008.333333333336</v>
      </c>
      <c r="AX1069">
        <v>36.214583333334303</v>
      </c>
      <c r="BA1069">
        <f t="shared" si="134"/>
        <v>4.1666666666666664E-2</v>
      </c>
      <c r="BB1069">
        <v>1</v>
      </c>
      <c r="BC1069">
        <f t="shared" si="135"/>
        <v>10000</v>
      </c>
    </row>
    <row r="1070" spans="1:55" x14ac:dyDescent="0.25">
      <c r="A1070">
        <v>48997</v>
      </c>
      <c r="B1070" t="s">
        <v>35</v>
      </c>
      <c r="C1070" t="s">
        <v>36</v>
      </c>
      <c r="E1070" t="str">
        <f t="shared" si="131"/>
        <v>RE-</v>
      </c>
      <c r="F1070" t="s">
        <v>20</v>
      </c>
      <c r="G1070" t="s">
        <v>37</v>
      </c>
      <c r="H1070" t="s">
        <v>1811</v>
      </c>
      <c r="I1070" t="s">
        <v>39</v>
      </c>
      <c r="J1070" t="s">
        <v>239</v>
      </c>
      <c r="K1070" s="1">
        <v>45174.570833333331</v>
      </c>
      <c r="L1070" t="s">
        <v>41</v>
      </c>
      <c r="N1070" s="2">
        <v>45174</v>
      </c>
      <c r="O1070" s="2">
        <v>45174</v>
      </c>
      <c r="R1070">
        <v>1</v>
      </c>
      <c r="S1070">
        <v>1</v>
      </c>
      <c r="T1070">
        <v>100</v>
      </c>
      <c r="U1070" s="1">
        <v>45138.356249999997</v>
      </c>
      <c r="V1070" s="1">
        <v>45174.570833333331</v>
      </c>
      <c r="W1070" t="s">
        <v>239</v>
      </c>
      <c r="Z1070" s="13">
        <f t="shared" si="132"/>
        <v>36.214583333334303</v>
      </c>
      <c r="AB1070" t="s">
        <v>522</v>
      </c>
      <c r="AC1070">
        <v>633520</v>
      </c>
      <c r="AD1070" t="s">
        <v>77</v>
      </c>
      <c r="AI1070" s="2">
        <v>45138</v>
      </c>
      <c r="AJ1070" t="s">
        <v>77</v>
      </c>
      <c r="AK1070" t="s">
        <v>46</v>
      </c>
      <c r="AN1070" s="24">
        <f t="shared" si="136"/>
        <v>1</v>
      </c>
      <c r="AP1070" t="s">
        <v>2444</v>
      </c>
      <c r="AQ1070" s="21">
        <v>44994.696527777778</v>
      </c>
      <c r="AR1070" s="20">
        <v>1</v>
      </c>
      <c r="AS1070" s="21">
        <v>45174</v>
      </c>
      <c r="AT1070" s="21">
        <f t="shared" si="133"/>
        <v>45174.333333333336</v>
      </c>
      <c r="AU1070" s="21">
        <f t="shared" si="130"/>
        <v>45174.375</v>
      </c>
      <c r="AV1070" s="21">
        <v>45174.570833333331</v>
      </c>
      <c r="AW1070" s="1">
        <f t="shared" si="137"/>
        <v>45174.333333333336</v>
      </c>
      <c r="AX1070">
        <v>36.34375</v>
      </c>
      <c r="BA1070">
        <f t="shared" si="134"/>
        <v>4.1666666666666664E-2</v>
      </c>
      <c r="BB1070">
        <v>1</v>
      </c>
      <c r="BC1070">
        <f t="shared" si="135"/>
        <v>10000</v>
      </c>
    </row>
    <row r="1071" spans="1:55" x14ac:dyDescent="0.25">
      <c r="A1071">
        <v>41936</v>
      </c>
      <c r="B1071" t="s">
        <v>35</v>
      </c>
      <c r="C1071" t="s">
        <v>36</v>
      </c>
      <c r="E1071" t="str">
        <f t="shared" si="131"/>
        <v>RE-</v>
      </c>
      <c r="F1071" t="s">
        <v>20</v>
      </c>
      <c r="G1071" t="s">
        <v>51</v>
      </c>
      <c r="H1071" t="s">
        <v>220</v>
      </c>
      <c r="I1071" t="s">
        <v>39</v>
      </c>
      <c r="J1071" t="s">
        <v>179</v>
      </c>
      <c r="K1071" s="1">
        <v>45031.040277777778</v>
      </c>
      <c r="L1071" t="s">
        <v>41</v>
      </c>
      <c r="N1071" s="2">
        <v>45028</v>
      </c>
      <c r="O1071" s="2">
        <v>45028</v>
      </c>
      <c r="P1071">
        <v>1</v>
      </c>
      <c r="Q1071">
        <v>1</v>
      </c>
      <c r="R1071">
        <v>1</v>
      </c>
      <c r="S1071">
        <v>1</v>
      </c>
      <c r="T1071">
        <v>100</v>
      </c>
      <c r="U1071" s="1">
        <v>44994.696527777778</v>
      </c>
      <c r="V1071" s="1">
        <v>45031.040277777778</v>
      </c>
      <c r="W1071" t="s">
        <v>100</v>
      </c>
      <c r="Z1071" s="13">
        <f t="shared" si="132"/>
        <v>36.34375</v>
      </c>
      <c r="AB1071" t="s">
        <v>221</v>
      </c>
      <c r="AC1071">
        <v>633394</v>
      </c>
      <c r="AD1071" t="s">
        <v>222</v>
      </c>
      <c r="AI1071" s="2">
        <v>44994</v>
      </c>
      <c r="AJ1071" t="s">
        <v>81</v>
      </c>
      <c r="AK1071" t="s">
        <v>46</v>
      </c>
      <c r="AN1071" s="24">
        <f t="shared" si="136"/>
        <v>1</v>
      </c>
      <c r="AP1071" t="s">
        <v>2444</v>
      </c>
      <c r="AQ1071" s="21">
        <v>44991.40902777778</v>
      </c>
      <c r="AR1071" s="20">
        <v>1</v>
      </c>
      <c r="AS1071" s="21">
        <v>45028</v>
      </c>
      <c r="AT1071" s="21">
        <f t="shared" si="133"/>
        <v>45028.333333333336</v>
      </c>
      <c r="AU1071" s="21">
        <f t="shared" si="130"/>
        <v>45028.375</v>
      </c>
      <c r="AV1071" s="21">
        <v>45031.040277777778</v>
      </c>
      <c r="AW1071" s="1">
        <f t="shared" si="137"/>
        <v>45028.333333333336</v>
      </c>
      <c r="AX1071">
        <v>36.615972222221899</v>
      </c>
      <c r="BA1071">
        <f t="shared" si="134"/>
        <v>4.1666666666666664E-2</v>
      </c>
      <c r="BB1071">
        <v>1</v>
      </c>
      <c r="BC1071">
        <f t="shared" si="135"/>
        <v>10000</v>
      </c>
    </row>
    <row r="1072" spans="1:55" x14ac:dyDescent="0.25">
      <c r="A1072">
        <v>42238</v>
      </c>
      <c r="B1072" t="s">
        <v>35</v>
      </c>
      <c r="C1072" t="s">
        <v>36</v>
      </c>
      <c r="E1072" t="str">
        <f t="shared" si="131"/>
        <v>RE-</v>
      </c>
      <c r="F1072" t="s">
        <v>20</v>
      </c>
      <c r="G1072" t="s">
        <v>37</v>
      </c>
      <c r="H1072" t="s">
        <v>631</v>
      </c>
      <c r="I1072" t="s">
        <v>39</v>
      </c>
      <c r="J1072" t="s">
        <v>239</v>
      </c>
      <c r="K1072" s="1">
        <v>45038.76458333333</v>
      </c>
      <c r="L1072" t="s">
        <v>41</v>
      </c>
      <c r="N1072" s="2">
        <v>45003</v>
      </c>
      <c r="O1072" s="2">
        <v>45003</v>
      </c>
      <c r="P1072">
        <v>1</v>
      </c>
      <c r="Q1072">
        <v>1</v>
      </c>
      <c r="R1072">
        <v>1</v>
      </c>
      <c r="S1072">
        <v>1</v>
      </c>
      <c r="T1072">
        <v>100</v>
      </c>
      <c r="U1072" s="1">
        <v>45001.652083333334</v>
      </c>
      <c r="V1072" s="1">
        <v>45038.76458333333</v>
      </c>
      <c r="W1072" t="s">
        <v>100</v>
      </c>
      <c r="Z1072" s="13">
        <f t="shared" si="132"/>
        <v>37.112499999995634</v>
      </c>
      <c r="AB1072" t="s">
        <v>357</v>
      </c>
      <c r="AC1072" t="s">
        <v>54</v>
      </c>
      <c r="AD1072" t="s">
        <v>358</v>
      </c>
      <c r="AI1072" s="2">
        <v>45001</v>
      </c>
      <c r="AJ1072" t="s">
        <v>360</v>
      </c>
      <c r="AK1072" t="s">
        <v>46</v>
      </c>
      <c r="AN1072" s="24">
        <f t="shared" si="136"/>
        <v>1</v>
      </c>
      <c r="AP1072" t="s">
        <v>2442</v>
      </c>
      <c r="AQ1072" s="21">
        <v>45001.481249999997</v>
      </c>
      <c r="AR1072" s="20">
        <v>1</v>
      </c>
      <c r="AS1072" s="21">
        <v>45003</v>
      </c>
      <c r="AT1072" s="21">
        <f t="shared" si="133"/>
        <v>45003.333333333336</v>
      </c>
      <c r="AU1072" s="21">
        <f t="shared" ref="AU1072:AU1135" si="138">IF(AS1072&gt;0,AT1072+(1/24)*BB1072," ")</f>
        <v>45003.375</v>
      </c>
      <c r="AV1072" s="21">
        <v>45038.76458333333</v>
      </c>
      <c r="AW1072" s="1">
        <f t="shared" si="137"/>
        <v>45003.333333333336</v>
      </c>
      <c r="AX1072">
        <v>37.063888888893416</v>
      </c>
      <c r="BA1072">
        <f t="shared" si="134"/>
        <v>4.1666666666666664E-2</v>
      </c>
      <c r="BB1072">
        <v>1</v>
      </c>
      <c r="BC1072">
        <f t="shared" si="135"/>
        <v>10000</v>
      </c>
    </row>
    <row r="1073" spans="1:55" x14ac:dyDescent="0.25">
      <c r="A1073">
        <v>41870</v>
      </c>
      <c r="B1073" t="s">
        <v>35</v>
      </c>
      <c r="C1073" t="s">
        <v>36</v>
      </c>
      <c r="E1073" t="str">
        <f t="shared" si="131"/>
        <v>RE-</v>
      </c>
      <c r="F1073" t="s">
        <v>20</v>
      </c>
      <c r="G1073" t="s">
        <v>51</v>
      </c>
      <c r="H1073" t="s">
        <v>295</v>
      </c>
      <c r="I1073" t="s">
        <v>39</v>
      </c>
      <c r="J1073" t="s">
        <v>100</v>
      </c>
      <c r="K1073" s="1">
        <v>45030.995138888888</v>
      </c>
      <c r="L1073" t="s">
        <v>41</v>
      </c>
      <c r="N1073" s="2">
        <v>44993</v>
      </c>
      <c r="O1073" s="2">
        <v>44993</v>
      </c>
      <c r="P1073">
        <v>1</v>
      </c>
      <c r="Q1073">
        <v>1</v>
      </c>
      <c r="R1073">
        <v>1</v>
      </c>
      <c r="S1073">
        <v>1</v>
      </c>
      <c r="T1073">
        <v>100</v>
      </c>
      <c r="U1073" s="1">
        <v>44993.640972222223</v>
      </c>
      <c r="V1073" s="1">
        <v>45030.995138888888</v>
      </c>
      <c r="W1073" t="s">
        <v>100</v>
      </c>
      <c r="Z1073" s="13">
        <f t="shared" si="132"/>
        <v>37.354166666664241</v>
      </c>
      <c r="AB1073" t="s">
        <v>296</v>
      </c>
      <c r="AC1073">
        <v>633524</v>
      </c>
      <c r="AD1073" t="s">
        <v>127</v>
      </c>
      <c r="AF1073" t="s">
        <v>297</v>
      </c>
      <c r="AI1073" s="2">
        <v>44993</v>
      </c>
      <c r="AJ1073" t="s">
        <v>81</v>
      </c>
      <c r="AK1073" t="s">
        <v>46</v>
      </c>
      <c r="AN1073" s="24">
        <f t="shared" si="136"/>
        <v>1</v>
      </c>
      <c r="AP1073" t="s">
        <v>2444</v>
      </c>
      <c r="AQ1073" s="21">
        <v>45001.652083333334</v>
      </c>
      <c r="AR1073" s="20">
        <v>1</v>
      </c>
      <c r="AS1073" s="21">
        <v>44993</v>
      </c>
      <c r="AT1073" s="21">
        <f t="shared" si="133"/>
        <v>44993.333333333336</v>
      </c>
      <c r="AU1073" s="21">
        <f t="shared" si="138"/>
        <v>44993.375</v>
      </c>
      <c r="AV1073" s="21">
        <v>45030.995138888888</v>
      </c>
      <c r="AW1073" s="1">
        <f t="shared" si="137"/>
        <v>44993.333333333336</v>
      </c>
      <c r="AX1073">
        <v>37.112499999995634</v>
      </c>
      <c r="BA1073">
        <f t="shared" si="134"/>
        <v>4.1666666666666664E-2</v>
      </c>
      <c r="BB1073">
        <v>1</v>
      </c>
      <c r="BC1073">
        <f t="shared" si="135"/>
        <v>10000</v>
      </c>
    </row>
    <row r="1074" spans="1:55" x14ac:dyDescent="0.25">
      <c r="A1074">
        <v>55685</v>
      </c>
      <c r="B1074" t="s">
        <v>35</v>
      </c>
      <c r="C1074" t="s">
        <v>36</v>
      </c>
      <c r="E1074" t="str">
        <f t="shared" si="131"/>
        <v>EI-</v>
      </c>
      <c r="F1074" t="s">
        <v>20</v>
      </c>
      <c r="G1074" t="s">
        <v>37</v>
      </c>
      <c r="H1074" t="s">
        <v>2330</v>
      </c>
      <c r="I1074" t="s">
        <v>39</v>
      </c>
      <c r="J1074" t="s">
        <v>68</v>
      </c>
      <c r="K1074" s="1">
        <v>45306.487500000003</v>
      </c>
      <c r="L1074" t="s">
        <v>41</v>
      </c>
      <c r="N1074" s="2">
        <v>45269</v>
      </c>
      <c r="O1074" s="2">
        <v>45269</v>
      </c>
      <c r="P1074">
        <v>1</v>
      </c>
      <c r="Q1074">
        <v>1</v>
      </c>
      <c r="R1074">
        <v>1</v>
      </c>
      <c r="S1074">
        <v>1</v>
      </c>
      <c r="T1074">
        <v>100</v>
      </c>
      <c r="U1074" s="1">
        <v>45268.536805555559</v>
      </c>
      <c r="V1074" s="1">
        <v>45306.487500000003</v>
      </c>
      <c r="W1074" t="s">
        <v>68</v>
      </c>
      <c r="Z1074" s="13">
        <f t="shared" si="132"/>
        <v>37.950694444443798</v>
      </c>
      <c r="AB1074" t="s">
        <v>2269</v>
      </c>
      <c r="AC1074">
        <v>633305</v>
      </c>
      <c r="AD1074" t="s">
        <v>240</v>
      </c>
      <c r="AF1074" t="s">
        <v>68</v>
      </c>
      <c r="AI1074" s="2">
        <v>45268</v>
      </c>
      <c r="AJ1074" t="s">
        <v>240</v>
      </c>
      <c r="AK1074" t="s">
        <v>46</v>
      </c>
      <c r="AN1074" s="24">
        <f t="shared" si="136"/>
        <v>1</v>
      </c>
      <c r="AP1074" t="s">
        <v>2444</v>
      </c>
      <c r="AQ1074" s="21">
        <v>44993.640972222223</v>
      </c>
      <c r="AR1074" s="20">
        <v>1</v>
      </c>
      <c r="AS1074" s="21">
        <v>45269</v>
      </c>
      <c r="AT1074" s="21">
        <f t="shared" si="133"/>
        <v>45269.333333333336</v>
      </c>
      <c r="AU1074" s="21">
        <f t="shared" si="138"/>
        <v>45269.375</v>
      </c>
      <c r="AV1074" s="21">
        <v>45306.487500000003</v>
      </c>
      <c r="AW1074" s="1">
        <f t="shared" si="137"/>
        <v>45269.333333333336</v>
      </c>
      <c r="AX1074">
        <v>37.354166666664241</v>
      </c>
      <c r="BA1074">
        <f t="shared" si="134"/>
        <v>4.1666666666666664E-2</v>
      </c>
      <c r="BB1074">
        <v>1</v>
      </c>
      <c r="BC1074">
        <f t="shared" si="135"/>
        <v>10000</v>
      </c>
    </row>
    <row r="1075" spans="1:55" x14ac:dyDescent="0.25">
      <c r="A1075">
        <v>45951</v>
      </c>
      <c r="B1075" t="s">
        <v>35</v>
      </c>
      <c r="C1075" t="s">
        <v>36</v>
      </c>
      <c r="E1075" t="str">
        <f t="shared" si="131"/>
        <v>GC-</v>
      </c>
      <c r="F1075" t="s">
        <v>20</v>
      </c>
      <c r="G1075" t="s">
        <v>37</v>
      </c>
      <c r="H1075" t="s">
        <v>1344</v>
      </c>
      <c r="I1075" t="s">
        <v>39</v>
      </c>
      <c r="J1075" t="s">
        <v>121</v>
      </c>
      <c r="K1075" s="1">
        <v>45114.640972222223</v>
      </c>
      <c r="L1075" t="s">
        <v>41</v>
      </c>
      <c r="N1075" s="2">
        <v>45076</v>
      </c>
      <c r="O1075" s="2">
        <v>45076</v>
      </c>
      <c r="P1075">
        <v>1</v>
      </c>
      <c r="Q1075">
        <v>1</v>
      </c>
      <c r="R1075">
        <v>1</v>
      </c>
      <c r="S1075">
        <v>1</v>
      </c>
      <c r="T1075">
        <v>100</v>
      </c>
      <c r="U1075" s="1">
        <v>45076.597916666666</v>
      </c>
      <c r="V1075" s="1">
        <v>45114.640972222223</v>
      </c>
      <c r="W1075" t="s">
        <v>121</v>
      </c>
      <c r="Z1075" s="13">
        <f t="shared" si="132"/>
        <v>38.043055555557657</v>
      </c>
      <c r="AB1075" t="s">
        <v>141</v>
      </c>
      <c r="AC1075">
        <v>633520</v>
      </c>
      <c r="AD1075" t="s">
        <v>77</v>
      </c>
      <c r="AI1075" s="2">
        <v>45076</v>
      </c>
      <c r="AJ1075" t="s">
        <v>77</v>
      </c>
      <c r="AK1075" t="s">
        <v>46</v>
      </c>
      <c r="AN1075" s="24">
        <f t="shared" si="136"/>
        <v>1</v>
      </c>
      <c r="AP1075" t="s">
        <v>2441</v>
      </c>
      <c r="AQ1075" s="21">
        <v>45174.772222222222</v>
      </c>
      <c r="AR1075" s="20">
        <v>1</v>
      </c>
      <c r="AS1075" s="21">
        <v>45076</v>
      </c>
      <c r="AT1075" s="21">
        <f t="shared" si="133"/>
        <v>45076.333333333336</v>
      </c>
      <c r="AU1075" s="21">
        <f t="shared" si="138"/>
        <v>45076.375</v>
      </c>
      <c r="AV1075" s="21">
        <v>45114.640972222223</v>
      </c>
      <c r="AW1075" s="1">
        <f t="shared" si="137"/>
        <v>45076.333333333336</v>
      </c>
      <c r="AX1075">
        <v>37.744444444448163</v>
      </c>
      <c r="BA1075">
        <f t="shared" si="134"/>
        <v>4.1666666666666664E-2</v>
      </c>
      <c r="BB1075">
        <v>1</v>
      </c>
      <c r="BC1075">
        <f t="shared" si="135"/>
        <v>10000</v>
      </c>
    </row>
    <row r="1076" spans="1:55" x14ac:dyDescent="0.25">
      <c r="A1076">
        <v>41778</v>
      </c>
      <c r="B1076" t="s">
        <v>35</v>
      </c>
      <c r="C1076" t="s">
        <v>36</v>
      </c>
      <c r="E1076" t="str">
        <f t="shared" si="131"/>
        <v>RE-</v>
      </c>
      <c r="F1076" t="s">
        <v>20</v>
      </c>
      <c r="G1076" t="s">
        <v>51</v>
      </c>
      <c r="H1076" t="s">
        <v>382</v>
      </c>
      <c r="I1076" t="s">
        <v>39</v>
      </c>
      <c r="J1076" t="s">
        <v>297</v>
      </c>
      <c r="K1076" s="1">
        <v>45030.929166666669</v>
      </c>
      <c r="L1076" t="s">
        <v>41</v>
      </c>
      <c r="N1076" s="2">
        <v>45022</v>
      </c>
      <c r="O1076" s="2">
        <v>45022</v>
      </c>
      <c r="P1076">
        <v>1</v>
      </c>
      <c r="Q1076">
        <v>1</v>
      </c>
      <c r="R1076">
        <v>1</v>
      </c>
      <c r="S1076">
        <v>1</v>
      </c>
      <c r="T1076">
        <v>100</v>
      </c>
      <c r="U1076" s="1">
        <v>44992.393750000003</v>
      </c>
      <c r="V1076" s="1">
        <v>45030.929166666669</v>
      </c>
      <c r="W1076" t="s">
        <v>100</v>
      </c>
      <c r="Z1076" s="13">
        <f t="shared" si="132"/>
        <v>38.535416666665697</v>
      </c>
      <c r="AB1076" t="s">
        <v>383</v>
      </c>
      <c r="AC1076">
        <v>633823</v>
      </c>
      <c r="AD1076" t="s">
        <v>384</v>
      </c>
      <c r="AI1076" s="2">
        <v>44992</v>
      </c>
      <c r="AJ1076" t="s">
        <v>384</v>
      </c>
      <c r="AK1076" t="s">
        <v>46</v>
      </c>
      <c r="AN1076" s="24">
        <f t="shared" si="136"/>
        <v>1</v>
      </c>
      <c r="AP1076" t="s">
        <v>2444</v>
      </c>
      <c r="AQ1076" s="21">
        <v>45107.814583333333</v>
      </c>
      <c r="AR1076" s="20">
        <v>1</v>
      </c>
      <c r="AS1076" s="21">
        <v>45022</v>
      </c>
      <c r="AT1076" s="21">
        <f t="shared" si="133"/>
        <v>45022.333333333336</v>
      </c>
      <c r="AU1076" s="21">
        <f t="shared" si="138"/>
        <v>45022.375</v>
      </c>
      <c r="AV1076" s="21">
        <v>45030.929166666669</v>
      </c>
      <c r="AW1076" s="1">
        <f t="shared" si="137"/>
        <v>45022.333333333336</v>
      </c>
      <c r="AX1076">
        <v>37.750694444446708</v>
      </c>
      <c r="BA1076">
        <f t="shared" si="134"/>
        <v>4.1666666666666664E-2</v>
      </c>
      <c r="BB1076">
        <v>1</v>
      </c>
      <c r="BC1076">
        <f t="shared" si="135"/>
        <v>10000</v>
      </c>
    </row>
    <row r="1077" spans="1:55" x14ac:dyDescent="0.25">
      <c r="A1077">
        <v>47358</v>
      </c>
      <c r="B1077" t="s">
        <v>35</v>
      </c>
      <c r="C1077" t="s">
        <v>36</v>
      </c>
      <c r="E1077" t="str">
        <f t="shared" si="131"/>
        <v>RE-</v>
      </c>
      <c r="F1077" t="s">
        <v>20</v>
      </c>
      <c r="G1077" t="s">
        <v>37</v>
      </c>
      <c r="H1077" t="s">
        <v>1612</v>
      </c>
      <c r="I1077" t="s">
        <v>39</v>
      </c>
      <c r="J1077" t="s">
        <v>100</v>
      </c>
      <c r="K1077" s="1">
        <v>45145.573611111111</v>
      </c>
      <c r="L1077" t="s">
        <v>41</v>
      </c>
      <c r="N1077" s="2">
        <v>45106</v>
      </c>
      <c r="O1077" s="2">
        <v>45110</v>
      </c>
      <c r="R1077">
        <v>1</v>
      </c>
      <c r="S1077">
        <v>1</v>
      </c>
      <c r="T1077">
        <v>100</v>
      </c>
      <c r="U1077" s="1">
        <v>45106.865277777775</v>
      </c>
      <c r="V1077" s="1">
        <v>45145.573611111111</v>
      </c>
      <c r="W1077" t="s">
        <v>185</v>
      </c>
      <c r="Z1077" s="13">
        <f t="shared" si="132"/>
        <v>38.708333333335759</v>
      </c>
      <c r="AB1077" t="s">
        <v>374</v>
      </c>
      <c r="AC1077">
        <v>633738</v>
      </c>
      <c r="AD1077" t="s">
        <v>375</v>
      </c>
      <c r="AI1077" s="2">
        <v>45106</v>
      </c>
      <c r="AJ1077" t="s">
        <v>375</v>
      </c>
      <c r="AK1077" t="s">
        <v>46</v>
      </c>
      <c r="AN1077" s="24">
        <f t="shared" si="136"/>
        <v>1</v>
      </c>
      <c r="AP1077" t="s">
        <v>2444</v>
      </c>
      <c r="AQ1077" s="21">
        <v>45131.400694444441</v>
      </c>
      <c r="AR1077" s="20">
        <v>1</v>
      </c>
      <c r="AS1077" s="21">
        <v>45106</v>
      </c>
      <c r="AT1077" s="21">
        <f t="shared" si="133"/>
        <v>45106.333333333336</v>
      </c>
      <c r="AU1077" s="21">
        <f t="shared" si="138"/>
        <v>45106.375</v>
      </c>
      <c r="AV1077" s="21">
        <v>45145.573611111111</v>
      </c>
      <c r="AW1077" s="1">
        <f t="shared" si="137"/>
        <v>45106.333333333336</v>
      </c>
      <c r="AX1077">
        <v>37.902083333334303</v>
      </c>
      <c r="BA1077">
        <f t="shared" si="134"/>
        <v>4.1666666666666664E-2</v>
      </c>
      <c r="BB1077">
        <v>1</v>
      </c>
      <c r="BC1077">
        <f t="shared" si="135"/>
        <v>10000</v>
      </c>
    </row>
    <row r="1078" spans="1:55" x14ac:dyDescent="0.25">
      <c r="A1078">
        <v>41972</v>
      </c>
      <c r="B1078" t="s">
        <v>35</v>
      </c>
      <c r="C1078" t="s">
        <v>36</v>
      </c>
      <c r="E1078" t="str">
        <f t="shared" si="131"/>
        <v>EM-</v>
      </c>
      <c r="F1078" t="s">
        <v>20</v>
      </c>
      <c r="G1078" t="s">
        <v>37</v>
      </c>
      <c r="H1078" t="s">
        <v>417</v>
      </c>
      <c r="I1078" t="s">
        <v>39</v>
      </c>
      <c r="J1078" t="s">
        <v>396</v>
      </c>
      <c r="K1078" s="1">
        <v>45034.387499999997</v>
      </c>
      <c r="L1078" t="s">
        <v>41</v>
      </c>
      <c r="N1078" s="2">
        <v>45034</v>
      </c>
      <c r="O1078" s="2">
        <v>45034</v>
      </c>
      <c r="P1078">
        <v>1</v>
      </c>
      <c r="Q1078">
        <v>1</v>
      </c>
      <c r="R1078">
        <v>1</v>
      </c>
      <c r="S1078">
        <v>1</v>
      </c>
      <c r="T1078">
        <v>100</v>
      </c>
      <c r="U1078" s="1">
        <v>44995.461111111108</v>
      </c>
      <c r="V1078" s="1">
        <v>45034.387499999997</v>
      </c>
      <c r="W1078" t="s">
        <v>408</v>
      </c>
      <c r="Z1078" s="13">
        <f t="shared" si="132"/>
        <v>38.926388888889051</v>
      </c>
      <c r="AB1078" t="s">
        <v>418</v>
      </c>
      <c r="AC1078">
        <v>633744</v>
      </c>
      <c r="AD1078" t="s">
        <v>419</v>
      </c>
      <c r="AI1078" s="2">
        <v>44995</v>
      </c>
      <c r="AJ1078" t="s">
        <v>123</v>
      </c>
      <c r="AK1078" t="s">
        <v>46</v>
      </c>
      <c r="AN1078" s="24">
        <f t="shared" si="136"/>
        <v>1</v>
      </c>
      <c r="AP1078" t="s">
        <v>2441</v>
      </c>
      <c r="AQ1078" s="21">
        <v>45041.640972222223</v>
      </c>
      <c r="AR1078" s="20">
        <v>1</v>
      </c>
      <c r="AS1078" s="21">
        <v>45034</v>
      </c>
      <c r="AT1078" s="21">
        <f t="shared" si="133"/>
        <v>45034.333333333336</v>
      </c>
      <c r="AU1078" s="21">
        <f t="shared" si="138"/>
        <v>45034.375</v>
      </c>
      <c r="AV1078" s="21">
        <v>45034.387499999997</v>
      </c>
      <c r="AW1078" s="1">
        <f t="shared" si="137"/>
        <v>45034.333333333336</v>
      </c>
      <c r="AX1078">
        <v>37.910416666665697</v>
      </c>
      <c r="BA1078">
        <f t="shared" si="134"/>
        <v>4.1666666666666664E-2</v>
      </c>
      <c r="BB1078">
        <v>1</v>
      </c>
      <c r="BC1078">
        <f t="shared" si="135"/>
        <v>10000</v>
      </c>
    </row>
    <row r="1079" spans="1:55" x14ac:dyDescent="0.25">
      <c r="A1079">
        <v>40922</v>
      </c>
      <c r="B1079" t="s">
        <v>35</v>
      </c>
      <c r="C1079" t="s">
        <v>36</v>
      </c>
      <c r="E1079" t="str">
        <f t="shared" si="131"/>
        <v>RE-</v>
      </c>
      <c r="F1079" t="s">
        <v>20</v>
      </c>
      <c r="G1079" t="s">
        <v>37</v>
      </c>
      <c r="H1079" t="s">
        <v>667</v>
      </c>
      <c r="I1079" t="s">
        <v>39</v>
      </c>
      <c r="J1079" t="s">
        <v>239</v>
      </c>
      <c r="K1079" s="1">
        <v>45010.322916666664</v>
      </c>
      <c r="L1079" t="s">
        <v>41</v>
      </c>
      <c r="N1079" s="2">
        <v>44989</v>
      </c>
      <c r="O1079" s="2">
        <v>44989</v>
      </c>
      <c r="P1079">
        <v>1</v>
      </c>
      <c r="Q1079">
        <v>1</v>
      </c>
      <c r="R1079">
        <v>1</v>
      </c>
      <c r="S1079">
        <v>1</v>
      </c>
      <c r="T1079">
        <v>100</v>
      </c>
      <c r="U1079" s="1">
        <v>44971.361111111109</v>
      </c>
      <c r="V1079" s="1">
        <v>45010.322916666664</v>
      </c>
      <c r="W1079" t="s">
        <v>100</v>
      </c>
      <c r="Z1079" s="13">
        <f t="shared" si="132"/>
        <v>38.961805555554747</v>
      </c>
      <c r="AB1079" t="s">
        <v>623</v>
      </c>
      <c r="AC1079">
        <v>633575</v>
      </c>
      <c r="AD1079" t="s">
        <v>363</v>
      </c>
      <c r="AI1079" s="2">
        <v>44971</v>
      </c>
      <c r="AJ1079" t="s">
        <v>562</v>
      </c>
      <c r="AK1079" t="s">
        <v>46</v>
      </c>
      <c r="AN1079" s="24">
        <f t="shared" si="136"/>
        <v>1</v>
      </c>
      <c r="AP1079" t="s">
        <v>2441</v>
      </c>
      <c r="AQ1079" s="21">
        <v>45268.536805555559</v>
      </c>
      <c r="AR1079" s="20">
        <v>1</v>
      </c>
      <c r="AS1079" s="21">
        <v>44989</v>
      </c>
      <c r="AT1079" s="21">
        <f t="shared" si="133"/>
        <v>44989.333333333336</v>
      </c>
      <c r="AU1079" s="21">
        <f t="shared" si="138"/>
        <v>44989.375</v>
      </c>
      <c r="AV1079" s="21">
        <v>45010.322916666664</v>
      </c>
      <c r="AW1079" s="1">
        <f t="shared" si="137"/>
        <v>44989.333333333336</v>
      </c>
      <c r="AX1079">
        <v>37.950694444443798</v>
      </c>
      <c r="BA1079">
        <f t="shared" si="134"/>
        <v>4.1666666666666664E-2</v>
      </c>
      <c r="BB1079">
        <v>1</v>
      </c>
      <c r="BC1079">
        <f t="shared" si="135"/>
        <v>10000</v>
      </c>
    </row>
    <row r="1080" spans="1:55" x14ac:dyDescent="0.25">
      <c r="A1080">
        <v>40914</v>
      </c>
      <c r="B1080" t="s">
        <v>35</v>
      </c>
      <c r="C1080" t="s">
        <v>36</v>
      </c>
      <c r="E1080" t="str">
        <f t="shared" si="131"/>
        <v>RE-</v>
      </c>
      <c r="F1080" t="s">
        <v>20</v>
      </c>
      <c r="G1080" t="s">
        <v>37</v>
      </c>
      <c r="H1080" t="s">
        <v>669</v>
      </c>
      <c r="I1080" t="s">
        <v>39</v>
      </c>
      <c r="J1080" t="s">
        <v>239</v>
      </c>
      <c r="K1080" s="1">
        <v>45010.318749999999</v>
      </c>
      <c r="L1080" t="s">
        <v>41</v>
      </c>
      <c r="N1080" s="2">
        <v>44984</v>
      </c>
      <c r="O1080" s="2">
        <v>44984</v>
      </c>
      <c r="P1080">
        <v>1</v>
      </c>
      <c r="Q1080">
        <v>1</v>
      </c>
      <c r="R1080">
        <v>1</v>
      </c>
      <c r="S1080">
        <v>1</v>
      </c>
      <c r="T1080">
        <v>100</v>
      </c>
      <c r="U1080" s="1">
        <v>44971.35</v>
      </c>
      <c r="V1080" s="1">
        <v>45010.318749999999</v>
      </c>
      <c r="W1080" t="s">
        <v>100</v>
      </c>
      <c r="Z1080" s="13">
        <f t="shared" si="132"/>
        <v>38.96875</v>
      </c>
      <c r="AB1080" t="s">
        <v>234</v>
      </c>
      <c r="AC1080" t="s">
        <v>126</v>
      </c>
      <c r="AD1080" t="s">
        <v>80</v>
      </c>
      <c r="AI1080" s="2">
        <v>44971</v>
      </c>
      <c r="AJ1080" t="s">
        <v>670</v>
      </c>
      <c r="AK1080" t="s">
        <v>46</v>
      </c>
      <c r="AN1080" s="24">
        <f t="shared" si="136"/>
        <v>1</v>
      </c>
      <c r="AP1080" t="s">
        <v>2444</v>
      </c>
      <c r="AQ1080" s="21">
        <v>45107.589583333334</v>
      </c>
      <c r="AR1080" s="20">
        <v>1</v>
      </c>
      <c r="AS1080" s="21">
        <v>44984</v>
      </c>
      <c r="AT1080" s="21">
        <f t="shared" si="133"/>
        <v>44984.333333333336</v>
      </c>
      <c r="AU1080" s="21">
        <f t="shared" si="138"/>
        <v>44984.375</v>
      </c>
      <c r="AV1080" s="21">
        <v>45010.318749999999</v>
      </c>
      <c r="AW1080" s="1">
        <f t="shared" si="137"/>
        <v>44984.333333333336</v>
      </c>
      <c r="AX1080">
        <v>38.026388888887595</v>
      </c>
      <c r="BA1080">
        <f t="shared" si="134"/>
        <v>4.1666666666666664E-2</v>
      </c>
      <c r="BB1080">
        <v>1</v>
      </c>
      <c r="BC1080">
        <f t="shared" si="135"/>
        <v>10000</v>
      </c>
    </row>
    <row r="1081" spans="1:55" x14ac:dyDescent="0.25">
      <c r="A1081">
        <v>41763</v>
      </c>
      <c r="B1081" t="s">
        <v>35</v>
      </c>
      <c r="C1081" t="s">
        <v>36</v>
      </c>
      <c r="E1081" t="str">
        <f t="shared" si="131"/>
        <v>RE-</v>
      </c>
      <c r="F1081" t="s">
        <v>20</v>
      </c>
      <c r="G1081" t="s">
        <v>51</v>
      </c>
      <c r="H1081" t="s">
        <v>231</v>
      </c>
      <c r="I1081" t="s">
        <v>39</v>
      </c>
      <c r="J1081" t="s">
        <v>179</v>
      </c>
      <c r="K1081" s="1">
        <v>45030.870138888888</v>
      </c>
      <c r="L1081" t="s">
        <v>41</v>
      </c>
      <c r="N1081" s="2">
        <v>44992</v>
      </c>
      <c r="O1081" s="2">
        <v>44992</v>
      </c>
      <c r="P1081">
        <v>1</v>
      </c>
      <c r="Q1081">
        <v>1</v>
      </c>
      <c r="R1081">
        <v>1</v>
      </c>
      <c r="S1081">
        <v>1</v>
      </c>
      <c r="T1081">
        <v>100</v>
      </c>
      <c r="U1081" s="1">
        <v>44991.675694444442</v>
      </c>
      <c r="V1081" s="1">
        <v>45030.870138888888</v>
      </c>
      <c r="W1081" t="s">
        <v>100</v>
      </c>
      <c r="Z1081" s="13">
        <f t="shared" si="132"/>
        <v>39.194444444445253</v>
      </c>
      <c r="AB1081" t="s">
        <v>232</v>
      </c>
      <c r="AC1081">
        <v>633466</v>
      </c>
      <c r="AD1081" t="s">
        <v>43</v>
      </c>
      <c r="AF1081" t="s">
        <v>118</v>
      </c>
      <c r="AI1081" s="2">
        <v>44991</v>
      </c>
      <c r="AJ1081" t="s">
        <v>43</v>
      </c>
      <c r="AK1081" t="s">
        <v>46</v>
      </c>
      <c r="AN1081" s="24">
        <f t="shared" si="136"/>
        <v>1</v>
      </c>
      <c r="AP1081" t="s">
        <v>2443</v>
      </c>
      <c r="AQ1081" s="21">
        <v>45076.597916666666</v>
      </c>
      <c r="AR1081" s="20">
        <v>1</v>
      </c>
      <c r="AS1081" s="21">
        <v>44992</v>
      </c>
      <c r="AT1081" s="21">
        <f t="shared" si="133"/>
        <v>44992.333333333336</v>
      </c>
      <c r="AU1081" s="21">
        <f t="shared" si="138"/>
        <v>44992.375</v>
      </c>
      <c r="AV1081" s="21">
        <v>45030.870138888888</v>
      </c>
      <c r="AW1081" s="1">
        <f t="shared" si="137"/>
        <v>44992.333333333336</v>
      </c>
      <c r="AX1081">
        <v>38.043055555557657</v>
      </c>
      <c r="BA1081">
        <f t="shared" si="134"/>
        <v>4.1666666666666664E-2</v>
      </c>
      <c r="BB1081">
        <v>1</v>
      </c>
      <c r="BC1081">
        <f t="shared" si="135"/>
        <v>10000</v>
      </c>
    </row>
    <row r="1082" spans="1:55" x14ac:dyDescent="0.25">
      <c r="A1082">
        <v>41746</v>
      </c>
      <c r="B1082" t="s">
        <v>35</v>
      </c>
      <c r="C1082" t="s">
        <v>36</v>
      </c>
      <c r="E1082" t="str">
        <f t="shared" si="131"/>
        <v>RE-</v>
      </c>
      <c r="F1082" t="s">
        <v>20</v>
      </c>
      <c r="G1082" t="s">
        <v>51</v>
      </c>
      <c r="H1082" t="s">
        <v>233</v>
      </c>
      <c r="I1082" t="s">
        <v>39</v>
      </c>
      <c r="J1082" t="s">
        <v>179</v>
      </c>
      <c r="K1082" s="1">
        <v>45030.922222222223</v>
      </c>
      <c r="L1082" t="s">
        <v>41</v>
      </c>
      <c r="N1082" s="2">
        <v>44992</v>
      </c>
      <c r="O1082" s="2">
        <v>44992</v>
      </c>
      <c r="P1082">
        <v>1</v>
      </c>
      <c r="Q1082">
        <v>1</v>
      </c>
      <c r="R1082">
        <v>1</v>
      </c>
      <c r="S1082">
        <v>1</v>
      </c>
      <c r="T1082">
        <v>100</v>
      </c>
      <c r="U1082" s="1">
        <v>44991.617361111108</v>
      </c>
      <c r="V1082" s="1">
        <v>45030.922222222223</v>
      </c>
      <c r="W1082" t="s">
        <v>100</v>
      </c>
      <c r="Z1082" s="13">
        <f t="shared" si="132"/>
        <v>39.304861111115315</v>
      </c>
      <c r="AB1082" t="s">
        <v>234</v>
      </c>
      <c r="AC1082" t="s">
        <v>54</v>
      </c>
      <c r="AD1082" t="s">
        <v>235</v>
      </c>
      <c r="AI1082" s="2">
        <v>44991</v>
      </c>
      <c r="AJ1082" t="s">
        <v>93</v>
      </c>
      <c r="AK1082" t="s">
        <v>46</v>
      </c>
      <c r="AN1082" s="24">
        <f t="shared" si="136"/>
        <v>1</v>
      </c>
      <c r="AP1082" t="s">
        <v>2444</v>
      </c>
      <c r="AQ1082" s="21">
        <v>44992.370833333334</v>
      </c>
      <c r="AR1082" s="20">
        <v>1</v>
      </c>
      <c r="AS1082" s="21">
        <v>44992</v>
      </c>
      <c r="AT1082" s="21">
        <f t="shared" si="133"/>
        <v>44992.333333333336</v>
      </c>
      <c r="AU1082" s="21">
        <f t="shared" si="138"/>
        <v>44992.375</v>
      </c>
      <c r="AV1082" s="21">
        <v>45030.922222222223</v>
      </c>
      <c r="AW1082" s="1">
        <f t="shared" si="137"/>
        <v>44992.333333333336</v>
      </c>
      <c r="AX1082">
        <v>38.502083333332848</v>
      </c>
      <c r="BA1082">
        <f t="shared" si="134"/>
        <v>4.1666666666666664E-2</v>
      </c>
      <c r="BB1082">
        <v>1</v>
      </c>
      <c r="BC1082">
        <f t="shared" si="135"/>
        <v>10000</v>
      </c>
    </row>
    <row r="1083" spans="1:55" x14ac:dyDescent="0.25">
      <c r="A1083">
        <v>41923</v>
      </c>
      <c r="B1083" t="s">
        <v>35</v>
      </c>
      <c r="C1083" t="s">
        <v>36</v>
      </c>
      <c r="E1083" t="str">
        <f t="shared" si="131"/>
        <v>EM-</v>
      </c>
      <c r="F1083" t="s">
        <v>20</v>
      </c>
      <c r="G1083" t="s">
        <v>51</v>
      </c>
      <c r="H1083" t="s">
        <v>420</v>
      </c>
      <c r="I1083" t="s">
        <v>39</v>
      </c>
      <c r="J1083" t="s">
        <v>396</v>
      </c>
      <c r="K1083" s="1">
        <v>45034.386805555558</v>
      </c>
      <c r="L1083" t="s">
        <v>41</v>
      </c>
      <c r="N1083" s="2">
        <v>45034</v>
      </c>
      <c r="O1083" s="2">
        <v>45034</v>
      </c>
      <c r="P1083">
        <v>1</v>
      </c>
      <c r="Q1083">
        <v>1</v>
      </c>
      <c r="R1083">
        <v>1</v>
      </c>
      <c r="S1083">
        <v>1</v>
      </c>
      <c r="T1083">
        <v>100</v>
      </c>
      <c r="U1083" s="1">
        <v>44994.670138888891</v>
      </c>
      <c r="V1083" s="1">
        <v>45034.386805555558</v>
      </c>
      <c r="W1083" t="s">
        <v>408</v>
      </c>
      <c r="Z1083" s="13">
        <f t="shared" si="132"/>
        <v>39.716666666667152</v>
      </c>
      <c r="AB1083" t="s">
        <v>170</v>
      </c>
      <c r="AC1083">
        <v>633744</v>
      </c>
      <c r="AD1083" t="s">
        <v>123</v>
      </c>
      <c r="AI1083" s="2">
        <v>44994</v>
      </c>
      <c r="AJ1083" t="s">
        <v>123</v>
      </c>
      <c r="AK1083" t="s">
        <v>46</v>
      </c>
      <c r="AN1083" s="24">
        <f t="shared" si="136"/>
        <v>1</v>
      </c>
      <c r="AP1083" t="s">
        <v>2444</v>
      </c>
      <c r="AQ1083" s="21">
        <v>44992.393750000003</v>
      </c>
      <c r="AR1083" s="20">
        <v>1</v>
      </c>
      <c r="AS1083" s="21">
        <v>45034</v>
      </c>
      <c r="AT1083" s="21">
        <f t="shared" si="133"/>
        <v>45034.333333333336</v>
      </c>
      <c r="AU1083" s="21">
        <f t="shared" si="138"/>
        <v>45034.375</v>
      </c>
      <c r="AV1083" s="21">
        <v>45034.386805555558</v>
      </c>
      <c r="AW1083" s="1">
        <f t="shared" si="137"/>
        <v>45034.333333333336</v>
      </c>
      <c r="AX1083">
        <v>38.535416666665697</v>
      </c>
      <c r="BA1083">
        <f t="shared" si="134"/>
        <v>4.1666666666666664E-2</v>
      </c>
      <c r="BB1083">
        <v>1</v>
      </c>
      <c r="BC1083">
        <f t="shared" si="135"/>
        <v>10000</v>
      </c>
    </row>
    <row r="1084" spans="1:55" x14ac:dyDescent="0.25">
      <c r="A1084">
        <v>55315</v>
      </c>
      <c r="B1084" t="s">
        <v>35</v>
      </c>
      <c r="C1084" t="s">
        <v>36</v>
      </c>
      <c r="E1084" t="str">
        <f t="shared" si="131"/>
        <v>RE-</v>
      </c>
      <c r="F1084" t="s">
        <v>20</v>
      </c>
      <c r="G1084" t="s">
        <v>37</v>
      </c>
      <c r="H1084" t="s">
        <v>2305</v>
      </c>
      <c r="I1084" t="s">
        <v>39</v>
      </c>
      <c r="J1084" t="s">
        <v>239</v>
      </c>
      <c r="K1084" s="1">
        <v>45300.629166666666</v>
      </c>
      <c r="L1084" t="s">
        <v>41</v>
      </c>
      <c r="N1084" s="2">
        <v>45271</v>
      </c>
      <c r="O1084" s="2">
        <v>45271</v>
      </c>
      <c r="P1084">
        <v>1</v>
      </c>
      <c r="Q1084">
        <v>1</v>
      </c>
      <c r="R1084">
        <v>1</v>
      </c>
      <c r="S1084">
        <v>1</v>
      </c>
      <c r="T1084">
        <v>100</v>
      </c>
      <c r="U1084" s="1">
        <v>45260.634027777778</v>
      </c>
      <c r="V1084" s="1">
        <v>45300.629166666666</v>
      </c>
      <c r="W1084" t="s">
        <v>100</v>
      </c>
      <c r="Z1084" s="13">
        <f t="shared" si="132"/>
        <v>39.995138888887595</v>
      </c>
      <c r="AB1084" t="s">
        <v>2269</v>
      </c>
      <c r="AC1084">
        <v>633306</v>
      </c>
      <c r="AD1084" t="s">
        <v>325</v>
      </c>
      <c r="AI1084" s="2">
        <v>45260</v>
      </c>
      <c r="AJ1084" t="s">
        <v>240</v>
      </c>
      <c r="AK1084" t="s">
        <v>46</v>
      </c>
      <c r="AN1084" s="24">
        <f t="shared" si="136"/>
        <v>1</v>
      </c>
      <c r="AP1084" t="s">
        <v>2444</v>
      </c>
      <c r="AQ1084" s="21">
        <v>45106.865277777775</v>
      </c>
      <c r="AR1084" s="20">
        <v>1</v>
      </c>
      <c r="AS1084" s="21">
        <v>45271</v>
      </c>
      <c r="AT1084" s="21">
        <f t="shared" si="133"/>
        <v>45271.333333333336</v>
      </c>
      <c r="AU1084" s="21">
        <f t="shared" si="138"/>
        <v>45271.375</v>
      </c>
      <c r="AV1084" s="21">
        <v>45300.629166666666</v>
      </c>
      <c r="AW1084" s="1">
        <f t="shared" si="137"/>
        <v>45271.333333333336</v>
      </c>
      <c r="AX1084">
        <v>38.708333333335759</v>
      </c>
      <c r="BA1084">
        <f t="shared" si="134"/>
        <v>4.1666666666666664E-2</v>
      </c>
      <c r="BB1084">
        <v>1</v>
      </c>
      <c r="BC1084">
        <f t="shared" si="135"/>
        <v>10000</v>
      </c>
    </row>
    <row r="1085" spans="1:55" x14ac:dyDescent="0.25">
      <c r="A1085">
        <v>40875</v>
      </c>
      <c r="B1085" t="s">
        <v>35</v>
      </c>
      <c r="C1085" t="s">
        <v>36</v>
      </c>
      <c r="E1085" t="str">
        <f t="shared" si="131"/>
        <v>RE-</v>
      </c>
      <c r="F1085" t="s">
        <v>20</v>
      </c>
      <c r="G1085" t="s">
        <v>37</v>
      </c>
      <c r="H1085" t="s">
        <v>672</v>
      </c>
      <c r="I1085" t="s">
        <v>39</v>
      </c>
      <c r="J1085" t="s">
        <v>239</v>
      </c>
      <c r="K1085" s="1">
        <v>45011.399305555555</v>
      </c>
      <c r="L1085" t="s">
        <v>41</v>
      </c>
      <c r="N1085" s="2">
        <v>44974</v>
      </c>
      <c r="O1085" s="2">
        <v>44974</v>
      </c>
      <c r="P1085">
        <v>1</v>
      </c>
      <c r="Q1085">
        <v>1</v>
      </c>
      <c r="R1085">
        <v>1</v>
      </c>
      <c r="S1085">
        <v>1</v>
      </c>
      <c r="T1085">
        <v>100</v>
      </c>
      <c r="U1085" s="1">
        <v>44970.493055555555</v>
      </c>
      <c r="V1085" s="1">
        <v>45011.399305555555</v>
      </c>
      <c r="W1085" t="s">
        <v>100</v>
      </c>
      <c r="Z1085" s="13">
        <f t="shared" si="132"/>
        <v>40.90625</v>
      </c>
      <c r="AB1085" t="s">
        <v>579</v>
      </c>
      <c r="AC1085" t="s">
        <v>636</v>
      </c>
      <c r="AD1085" t="s">
        <v>673</v>
      </c>
      <c r="AI1085" s="2">
        <v>44970</v>
      </c>
      <c r="AJ1085" t="s">
        <v>375</v>
      </c>
      <c r="AK1085" t="s">
        <v>46</v>
      </c>
      <c r="AN1085" s="24">
        <f t="shared" si="136"/>
        <v>1</v>
      </c>
      <c r="AP1085" t="s">
        <v>2444</v>
      </c>
      <c r="AQ1085" s="21">
        <v>45106.863194444442</v>
      </c>
      <c r="AR1085" s="20">
        <v>1</v>
      </c>
      <c r="AS1085" s="21">
        <v>44974</v>
      </c>
      <c r="AT1085" s="21">
        <f t="shared" si="133"/>
        <v>44974.333333333336</v>
      </c>
      <c r="AU1085" s="21">
        <f t="shared" si="138"/>
        <v>44974.375</v>
      </c>
      <c r="AV1085" s="21">
        <v>45011.399305555555</v>
      </c>
      <c r="AW1085" s="1">
        <f t="shared" si="137"/>
        <v>44974.333333333336</v>
      </c>
      <c r="AX1085">
        <v>38.711805555554747</v>
      </c>
      <c r="BA1085">
        <f t="shared" si="134"/>
        <v>4.1666666666666664E-2</v>
      </c>
      <c r="BB1085">
        <v>1</v>
      </c>
      <c r="BC1085">
        <f t="shared" si="135"/>
        <v>10000</v>
      </c>
    </row>
    <row r="1086" spans="1:55" x14ac:dyDescent="0.25">
      <c r="A1086">
        <v>47185</v>
      </c>
      <c r="B1086" t="s">
        <v>35</v>
      </c>
      <c r="C1086" t="s">
        <v>36</v>
      </c>
      <c r="E1086" t="str">
        <f t="shared" si="131"/>
        <v>RE-</v>
      </c>
      <c r="F1086" t="s">
        <v>20</v>
      </c>
      <c r="G1086" t="s">
        <v>37</v>
      </c>
      <c r="H1086" t="s">
        <v>1597</v>
      </c>
      <c r="I1086" t="s">
        <v>39</v>
      </c>
      <c r="J1086" t="s">
        <v>185</v>
      </c>
      <c r="K1086" s="1">
        <v>45160.468055555553</v>
      </c>
      <c r="L1086" t="s">
        <v>41</v>
      </c>
      <c r="N1086" s="2">
        <v>45104</v>
      </c>
      <c r="O1086" s="2">
        <v>45133</v>
      </c>
      <c r="R1086">
        <v>1</v>
      </c>
      <c r="S1086">
        <v>1</v>
      </c>
      <c r="T1086">
        <v>100</v>
      </c>
      <c r="U1086" s="1">
        <v>45104.600694444445</v>
      </c>
      <c r="V1086" s="1">
        <v>45145.531944444447</v>
      </c>
      <c r="W1086" t="s">
        <v>185</v>
      </c>
      <c r="Z1086" s="13">
        <f t="shared" si="132"/>
        <v>40.931250000001455</v>
      </c>
      <c r="AB1086" t="s">
        <v>79</v>
      </c>
      <c r="AC1086" t="s">
        <v>54</v>
      </c>
      <c r="AD1086" t="s">
        <v>1598</v>
      </c>
      <c r="AI1086" s="2">
        <v>45104</v>
      </c>
      <c r="AJ1086" t="s">
        <v>81</v>
      </c>
      <c r="AK1086" t="s">
        <v>46</v>
      </c>
      <c r="AN1086" s="24">
        <f t="shared" si="136"/>
        <v>1</v>
      </c>
      <c r="AP1086" t="s">
        <v>2444</v>
      </c>
      <c r="AQ1086" s="21">
        <v>45106.867361111108</v>
      </c>
      <c r="AR1086" s="20">
        <v>1</v>
      </c>
      <c r="AS1086" s="21">
        <v>45104</v>
      </c>
      <c r="AT1086" s="21">
        <f t="shared" si="133"/>
        <v>45104.333333333336</v>
      </c>
      <c r="AU1086" s="21">
        <f t="shared" si="138"/>
        <v>45104.375</v>
      </c>
      <c r="AV1086" s="21">
        <v>45145.531944444447</v>
      </c>
      <c r="AW1086" s="1">
        <f t="shared" si="137"/>
        <v>45104.333333333336</v>
      </c>
      <c r="AX1086">
        <v>38.738888888889051</v>
      </c>
      <c r="BA1086">
        <f t="shared" si="134"/>
        <v>4.1666666666666664E-2</v>
      </c>
      <c r="BB1086">
        <v>1</v>
      </c>
      <c r="BC1086">
        <f t="shared" si="135"/>
        <v>10000</v>
      </c>
    </row>
    <row r="1087" spans="1:55" x14ac:dyDescent="0.25">
      <c r="A1087">
        <v>41172</v>
      </c>
      <c r="B1087" t="s">
        <v>35</v>
      </c>
      <c r="C1087" t="s">
        <v>36</v>
      </c>
      <c r="E1087" t="str">
        <f t="shared" si="131"/>
        <v>RE-</v>
      </c>
      <c r="F1087" t="s">
        <v>20</v>
      </c>
      <c r="G1087" t="s">
        <v>37</v>
      </c>
      <c r="H1087" t="s">
        <v>815</v>
      </c>
      <c r="I1087" t="s">
        <v>39</v>
      </c>
      <c r="J1087" t="s">
        <v>185</v>
      </c>
      <c r="K1087" s="1">
        <v>45019.513888888891</v>
      </c>
      <c r="L1087" t="s">
        <v>41</v>
      </c>
      <c r="N1087" s="2">
        <v>44986</v>
      </c>
      <c r="O1087" s="2">
        <v>44986</v>
      </c>
      <c r="P1087">
        <v>1</v>
      </c>
      <c r="Q1087">
        <v>1</v>
      </c>
      <c r="R1087">
        <v>1</v>
      </c>
      <c r="S1087">
        <v>1</v>
      </c>
      <c r="T1087">
        <v>100</v>
      </c>
      <c r="U1087" s="1">
        <v>44978.418055555558</v>
      </c>
      <c r="V1087" s="1">
        <v>45019.513888888891</v>
      </c>
      <c r="W1087" t="s">
        <v>100</v>
      </c>
      <c r="Z1087" s="13">
        <f t="shared" si="132"/>
        <v>41.095833333332848</v>
      </c>
      <c r="AB1087" t="s">
        <v>816</v>
      </c>
      <c r="AC1087" t="s">
        <v>817</v>
      </c>
      <c r="AD1087" t="s">
        <v>628</v>
      </c>
      <c r="AI1087" s="2">
        <v>44978</v>
      </c>
      <c r="AJ1087" t="s">
        <v>628</v>
      </c>
      <c r="AK1087" t="s">
        <v>46</v>
      </c>
      <c r="AN1087" s="24">
        <f t="shared" si="136"/>
        <v>1</v>
      </c>
      <c r="AP1087" t="s">
        <v>2444</v>
      </c>
      <c r="AQ1087" s="21">
        <v>45106.854861111111</v>
      </c>
      <c r="AR1087" s="20">
        <v>1</v>
      </c>
      <c r="AS1087" s="21">
        <v>44986</v>
      </c>
      <c r="AT1087" s="21">
        <f t="shared" si="133"/>
        <v>44986.333333333336</v>
      </c>
      <c r="AU1087" s="21">
        <f t="shared" si="138"/>
        <v>44986.375</v>
      </c>
      <c r="AV1087" s="21">
        <v>45019.513888888891</v>
      </c>
      <c r="AW1087" s="1">
        <f t="shared" si="137"/>
        <v>44986.333333333336</v>
      </c>
      <c r="AX1087">
        <v>38.752777777779556</v>
      </c>
      <c r="BA1087">
        <f t="shared" si="134"/>
        <v>4.1666666666666664E-2</v>
      </c>
      <c r="BB1087">
        <v>1</v>
      </c>
      <c r="BC1087">
        <f t="shared" si="135"/>
        <v>10000</v>
      </c>
    </row>
    <row r="1088" spans="1:55" x14ac:dyDescent="0.25">
      <c r="A1088">
        <v>41774</v>
      </c>
      <c r="B1088" t="s">
        <v>35</v>
      </c>
      <c r="C1088" t="s">
        <v>36</v>
      </c>
      <c r="E1088" t="str">
        <f t="shared" si="131"/>
        <v>EI-</v>
      </c>
      <c r="F1088" t="s">
        <v>20</v>
      </c>
      <c r="G1088" t="s">
        <v>51</v>
      </c>
      <c r="H1088" t="s">
        <v>52</v>
      </c>
      <c r="I1088" t="s">
        <v>39</v>
      </c>
      <c r="J1088" t="s">
        <v>40</v>
      </c>
      <c r="K1088" s="1">
        <v>45033.822222222225</v>
      </c>
      <c r="L1088" t="s">
        <v>41</v>
      </c>
      <c r="N1088" s="2">
        <v>44993</v>
      </c>
      <c r="O1088" s="2">
        <v>44993</v>
      </c>
      <c r="P1088">
        <v>1</v>
      </c>
      <c r="Q1088">
        <v>1</v>
      </c>
      <c r="R1088">
        <v>1</v>
      </c>
      <c r="S1088">
        <v>1</v>
      </c>
      <c r="T1088">
        <v>100</v>
      </c>
      <c r="U1088" s="1">
        <v>44992.388888888891</v>
      </c>
      <c r="V1088" s="1">
        <v>45033.822222222225</v>
      </c>
      <c r="W1088" t="s">
        <v>40</v>
      </c>
      <c r="Z1088" s="13">
        <f t="shared" si="132"/>
        <v>41.433333333334303</v>
      </c>
      <c r="AB1088" t="s">
        <v>53</v>
      </c>
      <c r="AC1088" t="s">
        <v>54</v>
      </c>
      <c r="AD1088" t="s">
        <v>43</v>
      </c>
      <c r="AF1088" t="s">
        <v>40</v>
      </c>
      <c r="AG1088" t="s">
        <v>44</v>
      </c>
      <c r="AI1088" s="2">
        <v>44992</v>
      </c>
      <c r="AJ1088" t="s">
        <v>43</v>
      </c>
      <c r="AK1088" t="s">
        <v>46</v>
      </c>
      <c r="AN1088" s="24">
        <f t="shared" si="136"/>
        <v>1</v>
      </c>
      <c r="AP1088" t="s">
        <v>2444</v>
      </c>
      <c r="AQ1088" s="21">
        <v>45106.806944444441</v>
      </c>
      <c r="AR1088" s="20">
        <v>1</v>
      </c>
      <c r="AS1088" s="21">
        <v>44993</v>
      </c>
      <c r="AT1088" s="21">
        <f t="shared" si="133"/>
        <v>44993.333333333336</v>
      </c>
      <c r="AU1088" s="21">
        <f t="shared" si="138"/>
        <v>44993.375</v>
      </c>
      <c r="AV1088" s="21">
        <v>45033.822222222225</v>
      </c>
      <c r="AW1088" s="1">
        <f t="shared" si="137"/>
        <v>44993.333333333336</v>
      </c>
      <c r="AX1088">
        <v>38.803472222229175</v>
      </c>
      <c r="BA1088">
        <f t="shared" si="134"/>
        <v>4.1666666666666664E-2</v>
      </c>
      <c r="BB1088">
        <v>1</v>
      </c>
      <c r="BC1088">
        <f t="shared" si="135"/>
        <v>10000</v>
      </c>
    </row>
    <row r="1089" spans="1:55" x14ac:dyDescent="0.25">
      <c r="A1089">
        <v>45839</v>
      </c>
      <c r="B1089" t="s">
        <v>35</v>
      </c>
      <c r="C1089" t="s">
        <v>36</v>
      </c>
      <c r="E1089" t="str">
        <f t="shared" si="131"/>
        <v>GC-</v>
      </c>
      <c r="F1089" t="s">
        <v>20</v>
      </c>
      <c r="G1089" t="s">
        <v>51</v>
      </c>
      <c r="H1089" t="s">
        <v>1325</v>
      </c>
      <c r="I1089" t="s">
        <v>39</v>
      </c>
      <c r="J1089" t="s">
        <v>121</v>
      </c>
      <c r="K1089" s="1">
        <v>45114.637499999997</v>
      </c>
      <c r="L1089" t="s">
        <v>41</v>
      </c>
      <c r="N1089" s="2">
        <v>45071</v>
      </c>
      <c r="O1089" s="2">
        <v>45071</v>
      </c>
      <c r="P1089">
        <v>1</v>
      </c>
      <c r="Q1089">
        <v>1</v>
      </c>
      <c r="R1089">
        <v>1</v>
      </c>
      <c r="S1089">
        <v>1</v>
      </c>
      <c r="T1089">
        <v>100</v>
      </c>
      <c r="U1089" s="1">
        <v>45072.67291666667</v>
      </c>
      <c r="V1089" s="1">
        <v>45114.637499999997</v>
      </c>
      <c r="W1089" t="s">
        <v>121</v>
      </c>
      <c r="Z1089" s="13">
        <f t="shared" si="132"/>
        <v>41.964583333327028</v>
      </c>
      <c r="AB1089" t="s">
        <v>172</v>
      </c>
      <c r="AC1089" t="s">
        <v>54</v>
      </c>
      <c r="AD1089" t="s">
        <v>173</v>
      </c>
      <c r="AI1089" s="2">
        <v>45072</v>
      </c>
      <c r="AJ1089" t="s">
        <v>81</v>
      </c>
      <c r="AK1089" t="s">
        <v>46</v>
      </c>
      <c r="AN1089" s="24">
        <f t="shared" si="136"/>
        <v>1</v>
      </c>
      <c r="AP1089" t="s">
        <v>2444</v>
      </c>
      <c r="AQ1089" s="21">
        <v>45106.680555555555</v>
      </c>
      <c r="AR1089" s="20">
        <v>1</v>
      </c>
      <c r="AS1089" s="21">
        <v>45071</v>
      </c>
      <c r="AT1089" s="21">
        <f t="shared" si="133"/>
        <v>45071.333333333336</v>
      </c>
      <c r="AU1089" s="21">
        <f t="shared" si="138"/>
        <v>45071.375</v>
      </c>
      <c r="AV1089" s="21">
        <v>45114.637499999997</v>
      </c>
      <c r="AW1089" s="1">
        <f t="shared" si="137"/>
        <v>45071.333333333336</v>
      </c>
      <c r="AX1089">
        <v>38.854861111110949</v>
      </c>
      <c r="BA1089">
        <f t="shared" si="134"/>
        <v>4.1666666666666664E-2</v>
      </c>
      <c r="BB1089">
        <v>1</v>
      </c>
      <c r="BC1089">
        <f t="shared" si="135"/>
        <v>10000</v>
      </c>
    </row>
    <row r="1090" spans="1:55" x14ac:dyDescent="0.25">
      <c r="A1090">
        <v>48314</v>
      </c>
      <c r="B1090" t="s">
        <v>35</v>
      </c>
      <c r="C1090" t="s">
        <v>36</v>
      </c>
      <c r="E1090" t="str">
        <f t="shared" ref="E1090:E1153" si="139">MID(H1090,3,3)</f>
        <v>RE-</v>
      </c>
      <c r="F1090" t="s">
        <v>20</v>
      </c>
      <c r="G1090" t="s">
        <v>51</v>
      </c>
      <c r="H1090" t="s">
        <v>1752</v>
      </c>
      <c r="I1090" t="s">
        <v>39</v>
      </c>
      <c r="J1090" t="s">
        <v>185</v>
      </c>
      <c r="K1090" s="1">
        <v>45168.601388888892</v>
      </c>
      <c r="L1090" t="s">
        <v>41</v>
      </c>
      <c r="N1090" s="2">
        <v>45126</v>
      </c>
      <c r="O1090" s="2">
        <v>45168</v>
      </c>
      <c r="P1090">
        <v>1</v>
      </c>
      <c r="Q1090">
        <v>1</v>
      </c>
      <c r="R1090">
        <v>1</v>
      </c>
      <c r="S1090">
        <v>1</v>
      </c>
      <c r="T1090">
        <v>100</v>
      </c>
      <c r="U1090" s="1">
        <v>45126.572222222225</v>
      </c>
      <c r="V1090" s="1">
        <v>45168.601388888892</v>
      </c>
      <c r="W1090" t="s">
        <v>185</v>
      </c>
      <c r="Z1090" s="13">
        <f t="shared" ref="Z1090:Z1153" si="140">IF(V1090&gt;0,(V1090-U1090),0)</f>
        <v>42.029166666667152</v>
      </c>
      <c r="AB1090" t="s">
        <v>160</v>
      </c>
      <c r="AC1090">
        <v>633685</v>
      </c>
      <c r="AD1090" t="s">
        <v>161</v>
      </c>
      <c r="AF1090" t="s">
        <v>239</v>
      </c>
      <c r="AI1090" s="2">
        <v>45126</v>
      </c>
      <c r="AJ1090" t="s">
        <v>161</v>
      </c>
      <c r="AK1090" t="s">
        <v>46</v>
      </c>
      <c r="AN1090" s="24">
        <f t="shared" si="136"/>
        <v>1</v>
      </c>
      <c r="AP1090" t="s">
        <v>2444</v>
      </c>
      <c r="AQ1090" s="21">
        <v>45107.6</v>
      </c>
      <c r="AR1090" s="20">
        <v>1</v>
      </c>
      <c r="AS1090" s="21">
        <v>45126</v>
      </c>
      <c r="AT1090" s="21">
        <f t="shared" ref="AT1090:AT1153" si="141">IF(AS1090&gt;0,SUM(AS1090+8/24)," ")</f>
        <v>45126.333333333336</v>
      </c>
      <c r="AU1090" s="21">
        <f t="shared" si="138"/>
        <v>45126.375</v>
      </c>
      <c r="AV1090" s="21">
        <v>45168.601388888892</v>
      </c>
      <c r="AW1090" s="1">
        <f t="shared" si="137"/>
        <v>45126.333333333336</v>
      </c>
      <c r="AX1090">
        <v>38.872916666667152</v>
      </c>
      <c r="BA1090">
        <f t="shared" ref="BA1090:BA1153" si="142">TEXT(BC1090,"00"":""00"":""00")*1</f>
        <v>4.1666666666666664E-2</v>
      </c>
      <c r="BB1090">
        <v>1</v>
      </c>
      <c r="BC1090">
        <f t="shared" ref="BC1090:BC1153" si="143">BB1090*10000</f>
        <v>10000</v>
      </c>
    </row>
    <row r="1091" spans="1:55" x14ac:dyDescent="0.25">
      <c r="A1091">
        <v>40013</v>
      </c>
      <c r="B1091" t="s">
        <v>35</v>
      </c>
      <c r="C1091" t="s">
        <v>36</v>
      </c>
      <c r="E1091" t="str">
        <f t="shared" si="139"/>
        <v>EM-</v>
      </c>
      <c r="F1091" t="s">
        <v>20</v>
      </c>
      <c r="G1091" t="s">
        <v>37</v>
      </c>
      <c r="H1091" t="s">
        <v>441</v>
      </c>
      <c r="I1091" t="s">
        <v>39</v>
      </c>
      <c r="J1091" t="s">
        <v>396</v>
      </c>
      <c r="K1091" s="1">
        <v>44985.78125</v>
      </c>
      <c r="L1091" t="s">
        <v>41</v>
      </c>
      <c r="N1091" s="2">
        <v>44985</v>
      </c>
      <c r="O1091" s="2">
        <v>44985</v>
      </c>
      <c r="R1091">
        <v>1</v>
      </c>
      <c r="S1091">
        <v>1</v>
      </c>
      <c r="T1091">
        <v>100</v>
      </c>
      <c r="U1091" s="1">
        <v>44943.661111111112</v>
      </c>
      <c r="V1091" s="1">
        <v>44985.78125</v>
      </c>
      <c r="W1091" t="s">
        <v>397</v>
      </c>
      <c r="Z1091" s="13">
        <f t="shared" si="140"/>
        <v>42.120138888887595</v>
      </c>
      <c r="AB1091" t="s">
        <v>157</v>
      </c>
      <c r="AC1091">
        <v>633744</v>
      </c>
      <c r="AD1091" t="s">
        <v>123</v>
      </c>
      <c r="AI1091" s="2">
        <v>44943</v>
      </c>
      <c r="AJ1091" t="s">
        <v>123</v>
      </c>
      <c r="AK1091" t="s">
        <v>46</v>
      </c>
      <c r="AN1091" s="24">
        <f t="shared" ref="AN1091:AN1154" si="144">IF((AV1091-AU1091)&lt;0," ", 1)</f>
        <v>1</v>
      </c>
      <c r="AP1091" t="s">
        <v>2442</v>
      </c>
      <c r="AQ1091" s="21">
        <v>44995.461111111108</v>
      </c>
      <c r="AR1091" s="20">
        <v>1</v>
      </c>
      <c r="AS1091" s="21">
        <v>44985</v>
      </c>
      <c r="AT1091" s="21">
        <f t="shared" si="141"/>
        <v>44985.333333333336</v>
      </c>
      <c r="AU1091" s="21">
        <f t="shared" si="138"/>
        <v>44985.375</v>
      </c>
      <c r="AV1091" s="21">
        <v>44985.78125</v>
      </c>
      <c r="AW1091" s="1">
        <f t="shared" si="137"/>
        <v>44985.333333333336</v>
      </c>
      <c r="AX1091">
        <v>38.926388888889051</v>
      </c>
      <c r="BA1091">
        <f t="shared" si="142"/>
        <v>4.1666666666666664E-2</v>
      </c>
      <c r="BB1091">
        <v>1</v>
      </c>
      <c r="BC1091">
        <f t="shared" si="143"/>
        <v>10000</v>
      </c>
    </row>
    <row r="1092" spans="1:55" x14ac:dyDescent="0.25">
      <c r="A1092">
        <v>41680</v>
      </c>
      <c r="B1092" t="s">
        <v>35</v>
      </c>
      <c r="C1092" t="s">
        <v>36</v>
      </c>
      <c r="E1092" t="str">
        <f t="shared" si="139"/>
        <v>RE-</v>
      </c>
      <c r="F1092" t="s">
        <v>20</v>
      </c>
      <c r="G1092" t="s">
        <v>51</v>
      </c>
      <c r="H1092" t="s">
        <v>241</v>
      </c>
      <c r="I1092" t="s">
        <v>39</v>
      </c>
      <c r="J1092" t="s">
        <v>179</v>
      </c>
      <c r="K1092" s="1">
        <v>45030.906944444447</v>
      </c>
      <c r="L1092" t="s">
        <v>41</v>
      </c>
      <c r="N1092" s="2">
        <v>45008</v>
      </c>
      <c r="O1092" s="2">
        <v>45008</v>
      </c>
      <c r="P1092">
        <v>1</v>
      </c>
      <c r="Q1092">
        <v>1</v>
      </c>
      <c r="R1092">
        <v>1</v>
      </c>
      <c r="S1092">
        <v>1</v>
      </c>
      <c r="T1092">
        <v>100</v>
      </c>
      <c r="U1092" s="1">
        <v>44988.674305555556</v>
      </c>
      <c r="V1092" s="1">
        <v>45030.906944444447</v>
      </c>
      <c r="W1092" t="s">
        <v>100</v>
      </c>
      <c r="Z1092" s="13">
        <f t="shared" si="140"/>
        <v>42.232638888890506</v>
      </c>
      <c r="AB1092" t="s">
        <v>242</v>
      </c>
      <c r="AC1092" t="s">
        <v>54</v>
      </c>
      <c r="AD1092" t="s">
        <v>243</v>
      </c>
      <c r="AI1092" s="2">
        <v>44988</v>
      </c>
      <c r="AJ1092" t="s">
        <v>243</v>
      </c>
      <c r="AK1092" t="s">
        <v>46</v>
      </c>
      <c r="AN1092" s="24">
        <f t="shared" si="144"/>
        <v>1</v>
      </c>
      <c r="AP1092" t="s">
        <v>2441</v>
      </c>
      <c r="AQ1092" s="21">
        <v>45040.614583333336</v>
      </c>
      <c r="AR1092" s="20">
        <v>1</v>
      </c>
      <c r="AS1092" s="21">
        <v>45008</v>
      </c>
      <c r="AT1092" s="21">
        <f t="shared" si="141"/>
        <v>45008.333333333336</v>
      </c>
      <c r="AU1092" s="21">
        <f t="shared" si="138"/>
        <v>45008.375</v>
      </c>
      <c r="AV1092" s="21">
        <v>45030.906944444447</v>
      </c>
      <c r="AW1092" s="1">
        <f t="shared" si="137"/>
        <v>45008.333333333336</v>
      </c>
      <c r="AX1092">
        <v>38.933333333334303</v>
      </c>
      <c r="BA1092">
        <f t="shared" si="142"/>
        <v>4.1666666666666664E-2</v>
      </c>
      <c r="BB1092">
        <v>1</v>
      </c>
      <c r="BC1092">
        <f t="shared" si="143"/>
        <v>10000</v>
      </c>
    </row>
    <row r="1093" spans="1:55" x14ac:dyDescent="0.25">
      <c r="A1093">
        <v>41634</v>
      </c>
      <c r="B1093" t="s">
        <v>35</v>
      </c>
      <c r="C1093" t="s">
        <v>36</v>
      </c>
      <c r="E1093" t="str">
        <f t="shared" si="139"/>
        <v>RE-</v>
      </c>
      <c r="F1093" t="s">
        <v>20</v>
      </c>
      <c r="G1093" t="s">
        <v>51</v>
      </c>
      <c r="H1093" t="s">
        <v>244</v>
      </c>
      <c r="I1093" t="s">
        <v>39</v>
      </c>
      <c r="J1093" t="s">
        <v>179</v>
      </c>
      <c r="K1093" s="1">
        <v>45030.923611111109</v>
      </c>
      <c r="L1093" t="s">
        <v>245</v>
      </c>
      <c r="N1093" s="2">
        <v>44992</v>
      </c>
      <c r="O1093" s="2">
        <v>44992</v>
      </c>
      <c r="P1093">
        <v>1</v>
      </c>
      <c r="Q1093">
        <v>1</v>
      </c>
      <c r="R1093">
        <v>1</v>
      </c>
      <c r="S1093">
        <v>1</v>
      </c>
      <c r="T1093">
        <v>100</v>
      </c>
      <c r="U1093" s="1">
        <v>44988.361111111109</v>
      </c>
      <c r="V1093" s="1">
        <v>45030.923611111109</v>
      </c>
      <c r="W1093" t="s">
        <v>100</v>
      </c>
      <c r="Z1093" s="13">
        <f t="shared" si="140"/>
        <v>42.5625</v>
      </c>
      <c r="AB1093" t="s">
        <v>246</v>
      </c>
      <c r="AC1093" t="s">
        <v>54</v>
      </c>
      <c r="AD1093" t="s">
        <v>247</v>
      </c>
      <c r="AI1093" s="2">
        <v>44988</v>
      </c>
      <c r="AJ1093" t="s">
        <v>247</v>
      </c>
      <c r="AK1093" t="s">
        <v>46</v>
      </c>
      <c r="AN1093" s="24">
        <f t="shared" si="144"/>
        <v>1</v>
      </c>
      <c r="AP1093" t="s">
        <v>2444</v>
      </c>
      <c r="AQ1093" s="21">
        <v>44971.361111111109</v>
      </c>
      <c r="AR1093" s="20">
        <v>1</v>
      </c>
      <c r="AS1093" s="21">
        <v>44992</v>
      </c>
      <c r="AT1093" s="21">
        <f t="shared" si="141"/>
        <v>44992.333333333336</v>
      </c>
      <c r="AU1093" s="21">
        <f t="shared" si="138"/>
        <v>44992.375</v>
      </c>
      <c r="AV1093" s="21">
        <v>45030.923611111109</v>
      </c>
      <c r="AW1093" s="1">
        <f t="shared" si="137"/>
        <v>44992.333333333336</v>
      </c>
      <c r="AX1093">
        <v>38.961805555554747</v>
      </c>
      <c r="BA1093">
        <f t="shared" si="142"/>
        <v>4.1666666666666664E-2</v>
      </c>
      <c r="BB1093">
        <v>1</v>
      </c>
      <c r="BC1093">
        <f t="shared" si="143"/>
        <v>10000</v>
      </c>
    </row>
    <row r="1094" spans="1:55" x14ac:dyDescent="0.25">
      <c r="A1094">
        <v>50259</v>
      </c>
      <c r="B1094" t="s">
        <v>35</v>
      </c>
      <c r="C1094" t="s">
        <v>36</v>
      </c>
      <c r="E1094" t="str">
        <f t="shared" si="139"/>
        <v>RE-</v>
      </c>
      <c r="F1094" t="s">
        <v>20</v>
      </c>
      <c r="G1094" t="s">
        <v>37</v>
      </c>
      <c r="H1094" t="s">
        <v>1948</v>
      </c>
      <c r="I1094" t="s">
        <v>39</v>
      </c>
      <c r="J1094" t="s">
        <v>239</v>
      </c>
      <c r="K1094" s="1">
        <v>45202.123611111114</v>
      </c>
      <c r="L1094" t="s">
        <v>41</v>
      </c>
      <c r="N1094" s="2">
        <v>45201</v>
      </c>
      <c r="O1094" s="2">
        <v>45201</v>
      </c>
      <c r="R1094">
        <v>1</v>
      </c>
      <c r="S1094">
        <v>1</v>
      </c>
      <c r="T1094">
        <v>100</v>
      </c>
      <c r="U1094" s="1">
        <v>45159.554166666669</v>
      </c>
      <c r="V1094" s="1">
        <v>45202.123611111114</v>
      </c>
      <c r="W1094" t="s">
        <v>239</v>
      </c>
      <c r="Z1094" s="13">
        <f t="shared" si="140"/>
        <v>42.569444444445253</v>
      </c>
      <c r="AB1094" t="s">
        <v>112</v>
      </c>
      <c r="AC1094">
        <v>633329</v>
      </c>
      <c r="AD1094" t="s">
        <v>1949</v>
      </c>
      <c r="AI1094" s="2">
        <v>45159</v>
      </c>
      <c r="AJ1094" t="s">
        <v>114</v>
      </c>
      <c r="AK1094" t="s">
        <v>46</v>
      </c>
      <c r="AN1094" s="24">
        <f t="shared" si="144"/>
        <v>1</v>
      </c>
      <c r="AP1094" t="s">
        <v>2444</v>
      </c>
      <c r="AQ1094" s="21">
        <v>44971.35</v>
      </c>
      <c r="AR1094" s="20">
        <v>1</v>
      </c>
      <c r="AS1094" s="21">
        <v>45201</v>
      </c>
      <c r="AT1094" s="21">
        <f t="shared" si="141"/>
        <v>45201.333333333336</v>
      </c>
      <c r="AU1094" s="21">
        <f t="shared" si="138"/>
        <v>45201.375</v>
      </c>
      <c r="AV1094" s="21">
        <v>45202.123611111114</v>
      </c>
      <c r="AW1094" s="1">
        <f t="shared" si="137"/>
        <v>45201.333333333336</v>
      </c>
      <c r="AX1094">
        <v>38.96875</v>
      </c>
      <c r="BA1094">
        <f t="shared" si="142"/>
        <v>4.1666666666666664E-2</v>
      </c>
      <c r="BB1094">
        <v>1</v>
      </c>
      <c r="BC1094">
        <f t="shared" si="143"/>
        <v>10000</v>
      </c>
    </row>
    <row r="1095" spans="1:55" x14ac:dyDescent="0.25">
      <c r="A1095">
        <v>40806</v>
      </c>
      <c r="B1095" t="s">
        <v>35</v>
      </c>
      <c r="C1095" t="s">
        <v>36</v>
      </c>
      <c r="E1095" t="str">
        <f t="shared" si="139"/>
        <v>RE-</v>
      </c>
      <c r="F1095" t="s">
        <v>20</v>
      </c>
      <c r="G1095" t="s">
        <v>51</v>
      </c>
      <c r="H1095" t="s">
        <v>674</v>
      </c>
      <c r="I1095" t="s">
        <v>39</v>
      </c>
      <c r="J1095" t="s">
        <v>239</v>
      </c>
      <c r="K1095" s="1">
        <v>45010.319444444445</v>
      </c>
      <c r="L1095" t="s">
        <v>41</v>
      </c>
      <c r="N1095" s="2">
        <v>44970</v>
      </c>
      <c r="O1095" s="2">
        <v>44970</v>
      </c>
      <c r="P1095">
        <v>1</v>
      </c>
      <c r="Q1095">
        <v>1</v>
      </c>
      <c r="R1095">
        <v>1</v>
      </c>
      <c r="S1095">
        <v>1</v>
      </c>
      <c r="T1095">
        <v>100</v>
      </c>
      <c r="U1095" s="1">
        <v>44967.46875</v>
      </c>
      <c r="V1095" s="1">
        <v>45010.319444444445</v>
      </c>
      <c r="W1095" t="s">
        <v>100</v>
      </c>
      <c r="Z1095" s="13">
        <f t="shared" si="140"/>
        <v>42.850694444445253</v>
      </c>
      <c r="AB1095" t="s">
        <v>656</v>
      </c>
      <c r="AC1095">
        <v>6333306</v>
      </c>
      <c r="AD1095" t="s">
        <v>325</v>
      </c>
      <c r="AI1095" s="2">
        <v>44967</v>
      </c>
      <c r="AJ1095" t="s">
        <v>240</v>
      </c>
      <c r="AK1095" t="s">
        <v>46</v>
      </c>
      <c r="AN1095" s="24">
        <f t="shared" si="144"/>
        <v>1</v>
      </c>
      <c r="AP1095" t="s">
        <v>2444</v>
      </c>
      <c r="AQ1095" s="21">
        <v>45216.696527777778</v>
      </c>
      <c r="AR1095" s="20">
        <v>1</v>
      </c>
      <c r="AS1095" s="21">
        <v>44970</v>
      </c>
      <c r="AT1095" s="21">
        <f t="shared" si="141"/>
        <v>44970.333333333336</v>
      </c>
      <c r="AU1095" s="21">
        <f t="shared" si="138"/>
        <v>44970.375</v>
      </c>
      <c r="AV1095" s="21">
        <v>45010.319444444445</v>
      </c>
      <c r="AW1095" s="1">
        <f t="shared" si="137"/>
        <v>44970.333333333336</v>
      </c>
      <c r="AX1095">
        <v>39.134027777778101</v>
      </c>
      <c r="BA1095">
        <f t="shared" si="142"/>
        <v>4.1666666666666664E-2</v>
      </c>
      <c r="BB1095">
        <v>1</v>
      </c>
      <c r="BC1095">
        <f t="shared" si="143"/>
        <v>10000</v>
      </c>
    </row>
    <row r="1096" spans="1:55" x14ac:dyDescent="0.25">
      <c r="A1096">
        <v>40783</v>
      </c>
      <c r="B1096" t="s">
        <v>35</v>
      </c>
      <c r="C1096" t="s">
        <v>36</v>
      </c>
      <c r="E1096" t="str">
        <f t="shared" si="139"/>
        <v>RE-</v>
      </c>
      <c r="F1096" t="s">
        <v>20</v>
      </c>
      <c r="G1096" t="s">
        <v>51</v>
      </c>
      <c r="H1096" t="s">
        <v>675</v>
      </c>
      <c r="I1096" t="s">
        <v>39</v>
      </c>
      <c r="J1096" t="s">
        <v>239</v>
      </c>
      <c r="K1096" s="1">
        <v>45010.330555555556</v>
      </c>
      <c r="L1096" t="s">
        <v>41</v>
      </c>
      <c r="N1096" s="2">
        <v>44978</v>
      </c>
      <c r="O1096" s="2">
        <v>44978</v>
      </c>
      <c r="P1096">
        <v>1</v>
      </c>
      <c r="Q1096">
        <v>1</v>
      </c>
      <c r="R1096">
        <v>1</v>
      </c>
      <c r="S1096">
        <v>1</v>
      </c>
      <c r="T1096">
        <v>100</v>
      </c>
      <c r="U1096" s="1">
        <v>44967.370138888888</v>
      </c>
      <c r="V1096" s="1">
        <v>45010.330555555556</v>
      </c>
      <c r="W1096" t="s">
        <v>100</v>
      </c>
      <c r="Z1096" s="13">
        <f t="shared" si="140"/>
        <v>42.960416666668607</v>
      </c>
      <c r="AB1096" t="s">
        <v>217</v>
      </c>
      <c r="AC1096">
        <v>633683</v>
      </c>
      <c r="AD1096" t="s">
        <v>161</v>
      </c>
      <c r="AI1096" s="2">
        <v>44967</v>
      </c>
      <c r="AJ1096" t="s">
        <v>161</v>
      </c>
      <c r="AK1096" t="s">
        <v>46</v>
      </c>
      <c r="AN1096" s="24">
        <f t="shared" si="144"/>
        <v>1</v>
      </c>
      <c r="AP1096" t="s">
        <v>2444</v>
      </c>
      <c r="AQ1096" s="21">
        <v>44991.675694444442</v>
      </c>
      <c r="AR1096" s="20">
        <v>1</v>
      </c>
      <c r="AS1096" s="21">
        <v>44978</v>
      </c>
      <c r="AT1096" s="21">
        <f t="shared" si="141"/>
        <v>44978.333333333336</v>
      </c>
      <c r="AU1096" s="21">
        <f t="shared" si="138"/>
        <v>44978.375</v>
      </c>
      <c r="AV1096" s="21">
        <v>45010.330555555556</v>
      </c>
      <c r="AW1096" s="1">
        <f t="shared" si="137"/>
        <v>44978.333333333336</v>
      </c>
      <c r="AX1096">
        <v>39.194444444445253</v>
      </c>
      <c r="BA1096">
        <f t="shared" si="142"/>
        <v>4.1666666666666664E-2</v>
      </c>
      <c r="BB1096">
        <v>1</v>
      </c>
      <c r="BC1096">
        <f t="shared" si="143"/>
        <v>10000</v>
      </c>
    </row>
    <row r="1097" spans="1:55" x14ac:dyDescent="0.25">
      <c r="A1097">
        <v>43965</v>
      </c>
      <c r="B1097" t="s">
        <v>35</v>
      </c>
      <c r="C1097" t="s">
        <v>36</v>
      </c>
      <c r="E1097" t="str">
        <f t="shared" si="139"/>
        <v>EI-</v>
      </c>
      <c r="F1097" t="s">
        <v>20</v>
      </c>
      <c r="G1097" t="s">
        <v>37</v>
      </c>
      <c r="H1097" t="s">
        <v>1046</v>
      </c>
      <c r="I1097" t="s">
        <v>39</v>
      </c>
      <c r="J1097" t="s">
        <v>50</v>
      </c>
      <c r="K1097" s="1">
        <v>45078.859027777777</v>
      </c>
      <c r="L1097" t="s">
        <v>41</v>
      </c>
      <c r="N1097" s="2">
        <v>45036</v>
      </c>
      <c r="O1097" s="2">
        <v>45036</v>
      </c>
      <c r="P1097">
        <v>1</v>
      </c>
      <c r="Q1097">
        <v>1</v>
      </c>
      <c r="R1097">
        <v>1</v>
      </c>
      <c r="S1097">
        <v>1</v>
      </c>
      <c r="T1097">
        <v>100</v>
      </c>
      <c r="U1097" s="1">
        <v>45035.65625</v>
      </c>
      <c r="V1097" s="1">
        <v>45078.859027777777</v>
      </c>
      <c r="W1097" t="s">
        <v>50</v>
      </c>
      <c r="Z1097" s="13">
        <f t="shared" si="140"/>
        <v>43.202777777776646</v>
      </c>
      <c r="AB1097" t="s">
        <v>157</v>
      </c>
      <c r="AC1097">
        <v>633744</v>
      </c>
      <c r="AD1097" t="s">
        <v>123</v>
      </c>
      <c r="AF1097" t="s">
        <v>85</v>
      </c>
      <c r="AI1097" s="2">
        <v>45035</v>
      </c>
      <c r="AJ1097" t="s">
        <v>123</v>
      </c>
      <c r="AK1097" t="s">
        <v>46</v>
      </c>
      <c r="AN1097" s="24">
        <f t="shared" si="144"/>
        <v>1</v>
      </c>
      <c r="AP1097" t="s">
        <v>2444</v>
      </c>
      <c r="AQ1097" s="21">
        <v>44991.617361111108</v>
      </c>
      <c r="AR1097" s="20">
        <v>1</v>
      </c>
      <c r="AS1097" s="21">
        <v>45036</v>
      </c>
      <c r="AT1097" s="21">
        <f t="shared" si="141"/>
        <v>45036.333333333336</v>
      </c>
      <c r="AU1097" s="21">
        <f t="shared" si="138"/>
        <v>45036.375</v>
      </c>
      <c r="AV1097" s="21">
        <v>45078.859027777777</v>
      </c>
      <c r="AW1097" s="1">
        <f t="shared" si="137"/>
        <v>45036.333333333336</v>
      </c>
      <c r="AX1097">
        <v>39.304861111115315</v>
      </c>
      <c r="BA1097">
        <f t="shared" si="142"/>
        <v>4.1666666666666664E-2</v>
      </c>
      <c r="BB1097">
        <v>1</v>
      </c>
      <c r="BC1097">
        <f t="shared" si="143"/>
        <v>10000</v>
      </c>
    </row>
    <row r="1098" spans="1:55" x14ac:dyDescent="0.25">
      <c r="A1098">
        <v>40752</v>
      </c>
      <c r="B1098" t="s">
        <v>35</v>
      </c>
      <c r="C1098" t="s">
        <v>36</v>
      </c>
      <c r="E1098" t="str">
        <f t="shared" si="139"/>
        <v>RE-</v>
      </c>
      <c r="F1098" t="s">
        <v>20</v>
      </c>
      <c r="G1098" t="s">
        <v>51</v>
      </c>
      <c r="H1098" t="s">
        <v>676</v>
      </c>
      <c r="I1098" t="s">
        <v>39</v>
      </c>
      <c r="J1098" t="s">
        <v>239</v>
      </c>
      <c r="K1098" s="1">
        <v>45010.320833333331</v>
      </c>
      <c r="L1098" t="s">
        <v>41</v>
      </c>
      <c r="N1098" s="2">
        <v>44985</v>
      </c>
      <c r="O1098" s="2">
        <v>44985</v>
      </c>
      <c r="P1098">
        <v>1</v>
      </c>
      <c r="Q1098">
        <v>1</v>
      </c>
      <c r="R1098">
        <v>1</v>
      </c>
      <c r="S1098">
        <v>1</v>
      </c>
      <c r="T1098">
        <v>100</v>
      </c>
      <c r="U1098" s="1">
        <v>44966.61041666667</v>
      </c>
      <c r="V1098" s="1">
        <v>45010.320833333331</v>
      </c>
      <c r="W1098" t="s">
        <v>100</v>
      </c>
      <c r="Z1098" s="13">
        <f t="shared" si="140"/>
        <v>43.710416666661331</v>
      </c>
      <c r="AB1098" t="s">
        <v>677</v>
      </c>
      <c r="AC1098">
        <v>633592</v>
      </c>
      <c r="AD1098" t="s">
        <v>678</v>
      </c>
      <c r="AI1098" s="2">
        <v>44966</v>
      </c>
      <c r="AJ1098" t="s">
        <v>81</v>
      </c>
      <c r="AK1098" t="s">
        <v>46</v>
      </c>
      <c r="AN1098" s="24">
        <f t="shared" si="144"/>
        <v>1</v>
      </c>
      <c r="AP1098" t="s">
        <v>2444</v>
      </c>
      <c r="AQ1098" s="21">
        <v>45030.506249999999</v>
      </c>
      <c r="AR1098" s="20">
        <v>1</v>
      </c>
      <c r="AS1098" s="21">
        <v>44985</v>
      </c>
      <c r="AT1098" s="21">
        <f t="shared" si="141"/>
        <v>44985.333333333336</v>
      </c>
      <c r="AU1098" s="21">
        <f t="shared" si="138"/>
        <v>44985.375</v>
      </c>
      <c r="AV1098" s="21">
        <v>45010.320833333331</v>
      </c>
      <c r="AW1098" s="1">
        <f t="shared" si="137"/>
        <v>44985.333333333336</v>
      </c>
      <c r="AX1098">
        <v>39.537499999998545</v>
      </c>
      <c r="BA1098">
        <f t="shared" si="142"/>
        <v>4.1666666666666664E-2</v>
      </c>
      <c r="BB1098">
        <v>1</v>
      </c>
      <c r="BC1098">
        <f t="shared" si="143"/>
        <v>10000</v>
      </c>
    </row>
    <row r="1099" spans="1:55" x14ac:dyDescent="0.25">
      <c r="A1099">
        <v>45904</v>
      </c>
      <c r="B1099" t="s">
        <v>35</v>
      </c>
      <c r="C1099" t="s">
        <v>36</v>
      </c>
      <c r="E1099" t="str">
        <f t="shared" si="139"/>
        <v>EM-</v>
      </c>
      <c r="F1099" t="s">
        <v>20</v>
      </c>
      <c r="G1099" t="s">
        <v>37</v>
      </c>
      <c r="H1099" t="s">
        <v>1202</v>
      </c>
      <c r="I1099" t="s">
        <v>39</v>
      </c>
      <c r="J1099" t="s">
        <v>334</v>
      </c>
      <c r="K1099" s="1">
        <v>45119.647916666669</v>
      </c>
      <c r="L1099" t="s">
        <v>41</v>
      </c>
      <c r="N1099" s="2">
        <v>45075</v>
      </c>
      <c r="O1099" s="2">
        <v>45075</v>
      </c>
      <c r="P1099">
        <v>1</v>
      </c>
      <c r="Q1099">
        <v>1</v>
      </c>
      <c r="R1099">
        <v>1</v>
      </c>
      <c r="S1099">
        <v>1</v>
      </c>
      <c r="T1099">
        <v>100</v>
      </c>
      <c r="U1099" s="1">
        <v>45075.8</v>
      </c>
      <c r="V1099" s="1">
        <v>45119.647916666669</v>
      </c>
      <c r="W1099" t="s">
        <v>334</v>
      </c>
      <c r="Z1099" s="13">
        <f t="shared" si="140"/>
        <v>43.847916666665697</v>
      </c>
      <c r="AB1099" t="s">
        <v>289</v>
      </c>
      <c r="AC1099">
        <v>633636</v>
      </c>
      <c r="AD1099" t="s">
        <v>449</v>
      </c>
      <c r="AI1099" s="2">
        <v>45075</v>
      </c>
      <c r="AJ1099" t="s">
        <v>81</v>
      </c>
      <c r="AK1099" t="s">
        <v>46</v>
      </c>
      <c r="AN1099" s="24">
        <f t="shared" si="144"/>
        <v>1</v>
      </c>
      <c r="AP1099" t="s">
        <v>2442</v>
      </c>
      <c r="AQ1099" s="21">
        <v>44994.670138888891</v>
      </c>
      <c r="AR1099" s="20">
        <v>1</v>
      </c>
      <c r="AS1099" s="21">
        <v>45075</v>
      </c>
      <c r="AT1099" s="21">
        <f t="shared" si="141"/>
        <v>45075.333333333336</v>
      </c>
      <c r="AU1099" s="21">
        <f t="shared" si="138"/>
        <v>45075.375</v>
      </c>
      <c r="AV1099" s="21">
        <v>45119.647916666669</v>
      </c>
      <c r="AW1099" s="1">
        <f t="shared" si="137"/>
        <v>45075.333333333336</v>
      </c>
      <c r="AX1099">
        <v>39.716666666667152</v>
      </c>
      <c r="BA1099">
        <f t="shared" si="142"/>
        <v>4.1666666666666664E-2</v>
      </c>
      <c r="BB1099">
        <v>1</v>
      </c>
      <c r="BC1099">
        <f t="shared" si="143"/>
        <v>10000</v>
      </c>
    </row>
    <row r="1100" spans="1:55" x14ac:dyDescent="0.25">
      <c r="A1100">
        <v>40733</v>
      </c>
      <c r="B1100" t="s">
        <v>35</v>
      </c>
      <c r="C1100" t="s">
        <v>36</v>
      </c>
      <c r="E1100" t="str">
        <f t="shared" si="139"/>
        <v>RE-</v>
      </c>
      <c r="F1100" t="s">
        <v>20</v>
      </c>
      <c r="G1100" t="s">
        <v>51</v>
      </c>
      <c r="H1100" t="s">
        <v>682</v>
      </c>
      <c r="I1100" t="s">
        <v>39</v>
      </c>
      <c r="J1100" t="s">
        <v>239</v>
      </c>
      <c r="K1100" s="1">
        <v>45010.321527777778</v>
      </c>
      <c r="L1100" t="s">
        <v>41</v>
      </c>
      <c r="N1100" s="2">
        <v>44985</v>
      </c>
      <c r="O1100" s="2">
        <v>44985</v>
      </c>
      <c r="P1100">
        <v>1</v>
      </c>
      <c r="Q1100">
        <v>1</v>
      </c>
      <c r="R1100">
        <v>1</v>
      </c>
      <c r="S1100">
        <v>1</v>
      </c>
      <c r="T1100">
        <v>100</v>
      </c>
      <c r="U1100" s="1">
        <v>44966.37777777778</v>
      </c>
      <c r="V1100" s="1">
        <v>45010.321527777778</v>
      </c>
      <c r="W1100" t="s">
        <v>100</v>
      </c>
      <c r="Z1100" s="13">
        <f t="shared" si="140"/>
        <v>43.943749999998545</v>
      </c>
      <c r="AB1100" t="s">
        <v>683</v>
      </c>
      <c r="AC1100">
        <v>633487</v>
      </c>
      <c r="AD1100" t="s">
        <v>684</v>
      </c>
      <c r="AI1100" s="2">
        <v>44966</v>
      </c>
      <c r="AJ1100" t="s">
        <v>81</v>
      </c>
      <c r="AK1100" t="s">
        <v>46</v>
      </c>
      <c r="AN1100" s="24">
        <f t="shared" si="144"/>
        <v>1</v>
      </c>
      <c r="AP1100" t="s">
        <v>2444</v>
      </c>
      <c r="AQ1100" s="21">
        <v>45105.855555555558</v>
      </c>
      <c r="AR1100" s="20">
        <v>1</v>
      </c>
      <c r="AS1100" s="21">
        <v>44985</v>
      </c>
      <c r="AT1100" s="21">
        <f t="shared" si="141"/>
        <v>44985.333333333336</v>
      </c>
      <c r="AU1100" s="21">
        <f t="shared" si="138"/>
        <v>44985.375</v>
      </c>
      <c r="AV1100" s="21">
        <v>45010.321527777778</v>
      </c>
      <c r="AW1100" s="1">
        <f t="shared" si="137"/>
        <v>44985.333333333336</v>
      </c>
      <c r="AX1100">
        <v>39.771527777775191</v>
      </c>
      <c r="BA1100">
        <f t="shared" si="142"/>
        <v>4.1666666666666664E-2</v>
      </c>
      <c r="BB1100">
        <v>1</v>
      </c>
      <c r="BC1100">
        <f t="shared" si="143"/>
        <v>10000</v>
      </c>
    </row>
    <row r="1101" spans="1:55" x14ac:dyDescent="0.25">
      <c r="A1101">
        <v>42702</v>
      </c>
      <c r="B1101" t="s">
        <v>35</v>
      </c>
      <c r="C1101" t="s">
        <v>36</v>
      </c>
      <c r="E1101" t="str">
        <f t="shared" si="139"/>
        <v>RE-</v>
      </c>
      <c r="F1101" t="s">
        <v>20</v>
      </c>
      <c r="G1101" t="s">
        <v>37</v>
      </c>
      <c r="H1101" t="s">
        <v>764</v>
      </c>
      <c r="I1101" t="s">
        <v>39</v>
      </c>
      <c r="J1101" t="s">
        <v>118</v>
      </c>
      <c r="K1101" s="1">
        <v>45056.801388888889</v>
      </c>
      <c r="L1101" t="s">
        <v>41</v>
      </c>
      <c r="N1101" s="2">
        <v>45054</v>
      </c>
      <c r="O1101" s="2">
        <v>45054</v>
      </c>
      <c r="P1101">
        <v>1</v>
      </c>
      <c r="Q1101">
        <v>1</v>
      </c>
      <c r="R1101">
        <v>1</v>
      </c>
      <c r="S1101">
        <v>1</v>
      </c>
      <c r="T1101">
        <v>100</v>
      </c>
      <c r="U1101" s="1">
        <v>45012.59097222222</v>
      </c>
      <c r="V1101" s="1">
        <v>45056.801388888889</v>
      </c>
      <c r="W1101" t="s">
        <v>100</v>
      </c>
      <c r="Z1101" s="13">
        <f t="shared" si="140"/>
        <v>44.210416666668607</v>
      </c>
      <c r="AB1101" t="s">
        <v>718</v>
      </c>
      <c r="AC1101" t="s">
        <v>765</v>
      </c>
      <c r="AD1101" t="s">
        <v>719</v>
      </c>
      <c r="AI1101" s="2">
        <v>45012</v>
      </c>
      <c r="AJ1101" t="s">
        <v>444</v>
      </c>
      <c r="AK1101" t="s">
        <v>46</v>
      </c>
      <c r="AN1101" s="24">
        <f t="shared" si="144"/>
        <v>1</v>
      </c>
      <c r="AP1101" t="s">
        <v>2441</v>
      </c>
      <c r="AQ1101" s="21">
        <v>45126.534722222219</v>
      </c>
      <c r="AR1101" s="20">
        <v>1</v>
      </c>
      <c r="AS1101" s="21">
        <v>45054</v>
      </c>
      <c r="AT1101" s="21">
        <f t="shared" si="141"/>
        <v>45054.333333333336</v>
      </c>
      <c r="AU1101" s="21">
        <f t="shared" si="138"/>
        <v>45054.375</v>
      </c>
      <c r="AV1101" s="21">
        <v>45056.801388888889</v>
      </c>
      <c r="AW1101" s="1">
        <f t="shared" si="137"/>
        <v>45054.333333333336</v>
      </c>
      <c r="AX1101">
        <v>39.810416666667152</v>
      </c>
      <c r="BA1101">
        <f t="shared" si="142"/>
        <v>4.1666666666666664E-2</v>
      </c>
      <c r="BB1101">
        <v>1</v>
      </c>
      <c r="BC1101">
        <f t="shared" si="143"/>
        <v>10000</v>
      </c>
    </row>
    <row r="1102" spans="1:55" x14ac:dyDescent="0.25">
      <c r="A1102">
        <v>39926</v>
      </c>
      <c r="B1102" t="s">
        <v>35</v>
      </c>
      <c r="C1102" t="s">
        <v>36</v>
      </c>
      <c r="E1102" t="str">
        <f t="shared" si="139"/>
        <v>GC-</v>
      </c>
      <c r="F1102" t="s">
        <v>20</v>
      </c>
      <c r="G1102" t="s">
        <v>51</v>
      </c>
      <c r="H1102" t="s">
        <v>169</v>
      </c>
      <c r="I1102" t="s">
        <v>39</v>
      </c>
      <c r="J1102" t="s">
        <v>121</v>
      </c>
      <c r="K1102" s="1">
        <v>44984.42083333333</v>
      </c>
      <c r="L1102" t="s">
        <v>41</v>
      </c>
      <c r="N1102" s="2">
        <v>44939</v>
      </c>
      <c r="O1102" s="2">
        <v>44939</v>
      </c>
      <c r="P1102">
        <v>1</v>
      </c>
      <c r="Q1102">
        <v>1</v>
      </c>
      <c r="R1102">
        <v>1</v>
      </c>
      <c r="S1102">
        <v>1</v>
      </c>
      <c r="T1102">
        <v>100</v>
      </c>
      <c r="U1102" s="1">
        <v>44939.46875</v>
      </c>
      <c r="V1102" s="1">
        <v>44984.42083333333</v>
      </c>
      <c r="W1102" t="s">
        <v>121</v>
      </c>
      <c r="Z1102" s="13">
        <f t="shared" si="140"/>
        <v>44.952083333329938</v>
      </c>
      <c r="AB1102" t="s">
        <v>170</v>
      </c>
      <c r="AC1102">
        <v>633744</v>
      </c>
      <c r="AD1102" t="s">
        <v>123</v>
      </c>
      <c r="AF1102" t="s">
        <v>121</v>
      </c>
      <c r="AI1102" s="2">
        <v>44939</v>
      </c>
      <c r="AJ1102" t="s">
        <v>123</v>
      </c>
      <c r="AK1102" t="s">
        <v>46</v>
      </c>
      <c r="AN1102" s="24">
        <f t="shared" si="144"/>
        <v>1</v>
      </c>
      <c r="AP1102" t="s">
        <v>2444</v>
      </c>
      <c r="AQ1102" s="21">
        <v>45260.634027777778</v>
      </c>
      <c r="AR1102" s="20">
        <v>1</v>
      </c>
      <c r="AS1102" s="21">
        <v>44939</v>
      </c>
      <c r="AT1102" s="21">
        <f t="shared" si="141"/>
        <v>44939.333333333336</v>
      </c>
      <c r="AU1102" s="21">
        <f t="shared" si="138"/>
        <v>44939.375</v>
      </c>
      <c r="AV1102" s="21">
        <v>44984.42083333333</v>
      </c>
      <c r="AW1102" s="1">
        <f t="shared" si="137"/>
        <v>44939.333333333336</v>
      </c>
      <c r="AX1102">
        <v>39.995138888887595</v>
      </c>
      <c r="BA1102">
        <f t="shared" si="142"/>
        <v>4.1666666666666664E-2</v>
      </c>
      <c r="BB1102">
        <v>1</v>
      </c>
      <c r="BC1102">
        <f t="shared" si="143"/>
        <v>10000</v>
      </c>
    </row>
    <row r="1103" spans="1:55" x14ac:dyDescent="0.25">
      <c r="A1103">
        <v>56342</v>
      </c>
      <c r="B1103" t="s">
        <v>35</v>
      </c>
      <c r="C1103" t="s">
        <v>36</v>
      </c>
      <c r="E1103" t="str">
        <f t="shared" si="139"/>
        <v>EI-</v>
      </c>
      <c r="F1103" t="s">
        <v>20</v>
      </c>
      <c r="G1103" t="s">
        <v>37</v>
      </c>
      <c r="H1103" t="s">
        <v>2397</v>
      </c>
      <c r="I1103" t="s">
        <v>39</v>
      </c>
      <c r="J1103" t="s">
        <v>50</v>
      </c>
      <c r="K1103" s="1">
        <v>45332.65</v>
      </c>
      <c r="L1103" t="s">
        <v>41</v>
      </c>
      <c r="N1103" s="2">
        <v>45287</v>
      </c>
      <c r="O1103" s="2">
        <v>45287</v>
      </c>
      <c r="P1103">
        <v>1</v>
      </c>
      <c r="Q1103">
        <v>1</v>
      </c>
      <c r="R1103">
        <v>1</v>
      </c>
      <c r="S1103">
        <v>1</v>
      </c>
      <c r="T1103">
        <v>100</v>
      </c>
      <c r="U1103" s="1">
        <v>45287.550694444442</v>
      </c>
      <c r="V1103" s="1">
        <v>45332.65</v>
      </c>
      <c r="W1103" t="s">
        <v>50</v>
      </c>
      <c r="Z1103" s="13">
        <f t="shared" si="140"/>
        <v>45.099305555559113</v>
      </c>
      <c r="AB1103" t="s">
        <v>2398</v>
      </c>
      <c r="AC1103">
        <v>633992</v>
      </c>
      <c r="AD1103" t="s">
        <v>594</v>
      </c>
      <c r="AF1103" t="s">
        <v>50</v>
      </c>
      <c r="AI1103" s="2">
        <v>45287</v>
      </c>
      <c r="AJ1103" t="s">
        <v>375</v>
      </c>
      <c r="AK1103" t="s">
        <v>46</v>
      </c>
      <c r="AN1103" s="24">
        <f t="shared" si="144"/>
        <v>1</v>
      </c>
      <c r="AP1103" t="s">
        <v>2441</v>
      </c>
      <c r="AQ1103" s="21">
        <v>45057.614583333336</v>
      </c>
      <c r="AR1103" s="20">
        <v>1</v>
      </c>
      <c r="AS1103" s="21">
        <v>45287</v>
      </c>
      <c r="AT1103" s="21">
        <f t="shared" si="141"/>
        <v>45287.333333333336</v>
      </c>
      <c r="AU1103" s="21">
        <f t="shared" si="138"/>
        <v>45287.375</v>
      </c>
      <c r="AV1103" s="21">
        <v>45332.65</v>
      </c>
      <c r="AW1103" s="1">
        <f t="shared" si="137"/>
        <v>45287.333333333336</v>
      </c>
      <c r="AX1103">
        <v>40.007638888884685</v>
      </c>
      <c r="BA1103">
        <f t="shared" si="142"/>
        <v>4.1666666666666664E-2</v>
      </c>
      <c r="BB1103">
        <v>1</v>
      </c>
      <c r="BC1103">
        <f t="shared" si="143"/>
        <v>10000</v>
      </c>
    </row>
    <row r="1104" spans="1:55" x14ac:dyDescent="0.25">
      <c r="A1104">
        <v>56329</v>
      </c>
      <c r="B1104" t="s">
        <v>35</v>
      </c>
      <c r="C1104" t="s">
        <v>36</v>
      </c>
      <c r="E1104" t="str">
        <f t="shared" si="139"/>
        <v>EI-</v>
      </c>
      <c r="F1104" t="s">
        <v>20</v>
      </c>
      <c r="G1104" t="s">
        <v>37</v>
      </c>
      <c r="H1104" t="s">
        <v>2392</v>
      </c>
      <c r="I1104" t="s">
        <v>39</v>
      </c>
      <c r="J1104" t="s">
        <v>50</v>
      </c>
      <c r="K1104" s="1">
        <v>45332.64166666667</v>
      </c>
      <c r="L1104" t="s">
        <v>41</v>
      </c>
      <c r="N1104" s="2">
        <v>45289</v>
      </c>
      <c r="O1104" s="2">
        <v>45289</v>
      </c>
      <c r="P1104">
        <v>1</v>
      </c>
      <c r="Q1104">
        <v>1</v>
      </c>
      <c r="R1104">
        <v>1</v>
      </c>
      <c r="S1104">
        <v>1</v>
      </c>
      <c r="T1104">
        <v>100</v>
      </c>
      <c r="U1104" s="1">
        <v>45287.48333333333</v>
      </c>
      <c r="V1104" s="1">
        <v>45332.64166666667</v>
      </c>
      <c r="W1104" t="s">
        <v>50</v>
      </c>
      <c r="Z1104" s="13">
        <f t="shared" si="140"/>
        <v>45.158333333340124</v>
      </c>
      <c r="AB1104" t="s">
        <v>1634</v>
      </c>
      <c r="AC1104">
        <v>633173</v>
      </c>
      <c r="AD1104" t="s">
        <v>109</v>
      </c>
      <c r="AF1104" t="s">
        <v>50</v>
      </c>
      <c r="AI1104" s="2">
        <v>45287</v>
      </c>
      <c r="AJ1104" t="s">
        <v>110</v>
      </c>
      <c r="AK1104" t="s">
        <v>46</v>
      </c>
      <c r="AN1104" s="24">
        <f t="shared" si="144"/>
        <v>1</v>
      </c>
      <c r="AP1104" t="s">
        <v>2442</v>
      </c>
      <c r="AQ1104" s="21">
        <v>45196.484027777777</v>
      </c>
      <c r="AR1104" s="20">
        <v>1</v>
      </c>
      <c r="AS1104" s="21">
        <v>45289</v>
      </c>
      <c r="AT1104" s="21">
        <f t="shared" si="141"/>
        <v>45289.333333333336</v>
      </c>
      <c r="AU1104" s="21">
        <f t="shared" si="138"/>
        <v>45289.375</v>
      </c>
      <c r="AV1104" s="21">
        <v>45332.64166666667</v>
      </c>
      <c r="AW1104" s="1">
        <f t="shared" si="137"/>
        <v>45289.333333333336</v>
      </c>
      <c r="AX1104">
        <v>40.173611111109494</v>
      </c>
      <c r="BA1104">
        <f t="shared" si="142"/>
        <v>4.1666666666666664E-2</v>
      </c>
      <c r="BB1104">
        <v>1</v>
      </c>
      <c r="BC1104">
        <f t="shared" si="143"/>
        <v>10000</v>
      </c>
    </row>
    <row r="1105" spans="1:55" x14ac:dyDescent="0.25">
      <c r="A1105">
        <v>41526</v>
      </c>
      <c r="B1105" t="s">
        <v>35</v>
      </c>
      <c r="C1105" t="s">
        <v>36</v>
      </c>
      <c r="E1105" t="str">
        <f t="shared" si="139"/>
        <v>RE-</v>
      </c>
      <c r="F1105" t="s">
        <v>20</v>
      </c>
      <c r="G1105" t="s">
        <v>51</v>
      </c>
      <c r="H1105" t="s">
        <v>302</v>
      </c>
      <c r="I1105" t="s">
        <v>39</v>
      </c>
      <c r="J1105" t="s">
        <v>100</v>
      </c>
      <c r="K1105" s="1">
        <v>45030.956944444442</v>
      </c>
      <c r="L1105" t="s">
        <v>41</v>
      </c>
      <c r="N1105" s="2">
        <v>44985</v>
      </c>
      <c r="O1105" s="2">
        <v>44985</v>
      </c>
      <c r="P1105">
        <v>1</v>
      </c>
      <c r="Q1105">
        <v>1</v>
      </c>
      <c r="R1105">
        <v>1</v>
      </c>
      <c r="S1105">
        <v>1</v>
      </c>
      <c r="T1105">
        <v>100</v>
      </c>
      <c r="U1105" s="1">
        <v>44985.669444444444</v>
      </c>
      <c r="V1105" s="1">
        <v>45030.956944444442</v>
      </c>
      <c r="W1105" t="s">
        <v>100</v>
      </c>
      <c r="Z1105" s="13">
        <f t="shared" si="140"/>
        <v>45.287499999998545</v>
      </c>
      <c r="AB1105" t="s">
        <v>303</v>
      </c>
      <c r="AC1105">
        <v>633399</v>
      </c>
      <c r="AD1105" t="s">
        <v>304</v>
      </c>
      <c r="AI1105" s="2">
        <v>44985</v>
      </c>
      <c r="AJ1105" t="s">
        <v>69</v>
      </c>
      <c r="AK1105" t="s">
        <v>46</v>
      </c>
      <c r="AN1105" s="24">
        <f t="shared" si="144"/>
        <v>1</v>
      </c>
      <c r="AP1105" t="s">
        <v>2441</v>
      </c>
      <c r="AQ1105" s="21">
        <v>45038.495138888888</v>
      </c>
      <c r="AR1105" s="20">
        <v>1</v>
      </c>
      <c r="AS1105" s="21">
        <v>44985</v>
      </c>
      <c r="AT1105" s="21">
        <f t="shared" si="141"/>
        <v>44985.333333333336</v>
      </c>
      <c r="AU1105" s="21">
        <f t="shared" si="138"/>
        <v>44985.375</v>
      </c>
      <c r="AV1105" s="21">
        <v>45030.956944444442</v>
      </c>
      <c r="AW1105" s="1">
        <f t="shared" si="137"/>
        <v>44985.333333333336</v>
      </c>
      <c r="AX1105">
        <v>40.370138888887595</v>
      </c>
      <c r="BA1105">
        <f t="shared" si="142"/>
        <v>4.1666666666666664E-2</v>
      </c>
      <c r="BB1105">
        <v>1</v>
      </c>
      <c r="BC1105">
        <f t="shared" si="143"/>
        <v>10000</v>
      </c>
    </row>
    <row r="1106" spans="1:55" x14ac:dyDescent="0.25">
      <c r="A1106">
        <v>40460</v>
      </c>
      <c r="B1106" t="s">
        <v>35</v>
      </c>
      <c r="C1106" t="s">
        <v>36</v>
      </c>
      <c r="E1106" t="str">
        <f t="shared" si="139"/>
        <v>RE-</v>
      </c>
      <c r="F1106" t="s">
        <v>20</v>
      </c>
      <c r="G1106" t="s">
        <v>37</v>
      </c>
      <c r="H1106" t="s">
        <v>689</v>
      </c>
      <c r="I1106" t="s">
        <v>39</v>
      </c>
      <c r="J1106" t="s">
        <v>239</v>
      </c>
      <c r="K1106" s="1">
        <v>45003.907638888886</v>
      </c>
      <c r="L1106" t="s">
        <v>41</v>
      </c>
      <c r="N1106" s="2">
        <v>44959</v>
      </c>
      <c r="O1106" s="2">
        <v>44959</v>
      </c>
      <c r="P1106">
        <v>1</v>
      </c>
      <c r="Q1106">
        <v>1</v>
      </c>
      <c r="R1106">
        <v>1</v>
      </c>
      <c r="S1106">
        <v>1</v>
      </c>
      <c r="T1106">
        <v>100</v>
      </c>
      <c r="U1106" s="1">
        <v>44958.594444444447</v>
      </c>
      <c r="V1106" s="1">
        <v>45003.907638888886</v>
      </c>
      <c r="W1106" t="s">
        <v>100</v>
      </c>
      <c r="Z1106" s="13">
        <f t="shared" si="140"/>
        <v>45.313194444439432</v>
      </c>
      <c r="AB1106" t="s">
        <v>374</v>
      </c>
      <c r="AC1106">
        <v>633738</v>
      </c>
      <c r="AD1106" t="s">
        <v>690</v>
      </c>
      <c r="AI1106" s="2">
        <v>44958</v>
      </c>
      <c r="AJ1106" t="s">
        <v>375</v>
      </c>
      <c r="AK1106" t="s">
        <v>46</v>
      </c>
      <c r="AN1106" s="24">
        <f t="shared" si="144"/>
        <v>1</v>
      </c>
      <c r="AP1106" t="s">
        <v>2444</v>
      </c>
      <c r="AQ1106" s="21">
        <v>45104.672222222223</v>
      </c>
      <c r="AR1106" s="20">
        <v>1</v>
      </c>
      <c r="AS1106" s="21">
        <v>44959</v>
      </c>
      <c r="AT1106" s="21">
        <f t="shared" si="141"/>
        <v>44959.333333333336</v>
      </c>
      <c r="AU1106" s="21">
        <f t="shared" si="138"/>
        <v>44959.375</v>
      </c>
      <c r="AV1106" s="21">
        <v>45003.907638888886</v>
      </c>
      <c r="AW1106" s="1">
        <f t="shared" si="137"/>
        <v>44959.333333333336</v>
      </c>
      <c r="AX1106">
        <v>40.870833333334303</v>
      </c>
      <c r="BA1106">
        <f t="shared" si="142"/>
        <v>4.1666666666666664E-2</v>
      </c>
      <c r="BB1106">
        <v>1</v>
      </c>
      <c r="BC1106">
        <f t="shared" si="143"/>
        <v>10000</v>
      </c>
    </row>
    <row r="1107" spans="1:55" x14ac:dyDescent="0.25">
      <c r="A1107">
        <v>39901</v>
      </c>
      <c r="B1107" t="s">
        <v>35</v>
      </c>
      <c r="C1107" t="s">
        <v>36</v>
      </c>
      <c r="E1107" t="str">
        <f t="shared" si="139"/>
        <v>EI-</v>
      </c>
      <c r="F1107" t="s">
        <v>20</v>
      </c>
      <c r="G1107" t="s">
        <v>51</v>
      </c>
      <c r="H1107" t="s">
        <v>171</v>
      </c>
      <c r="I1107" t="s">
        <v>39</v>
      </c>
      <c r="J1107" t="s">
        <v>121</v>
      </c>
      <c r="K1107" s="1">
        <v>44984.418749999997</v>
      </c>
      <c r="L1107" t="s">
        <v>41</v>
      </c>
      <c r="N1107" s="2">
        <v>44938</v>
      </c>
      <c r="O1107" s="2">
        <v>44938</v>
      </c>
      <c r="P1107">
        <v>1</v>
      </c>
      <c r="Q1107">
        <v>1</v>
      </c>
      <c r="R1107">
        <v>1</v>
      </c>
      <c r="S1107">
        <v>1</v>
      </c>
      <c r="T1107">
        <v>100</v>
      </c>
      <c r="U1107" s="1">
        <v>44938.689583333333</v>
      </c>
      <c r="V1107" s="1">
        <v>44984.418749999997</v>
      </c>
      <c r="W1107" t="s">
        <v>121</v>
      </c>
      <c r="Z1107" s="13">
        <f t="shared" si="140"/>
        <v>45.729166666664241</v>
      </c>
      <c r="AB1107" t="s">
        <v>172</v>
      </c>
      <c r="AC1107">
        <v>6333654</v>
      </c>
      <c r="AD1107" t="s">
        <v>173</v>
      </c>
      <c r="AF1107" t="s">
        <v>121</v>
      </c>
      <c r="AI1107" s="2">
        <v>44938</v>
      </c>
      <c r="AJ1107" t="s">
        <v>81</v>
      </c>
      <c r="AK1107" t="s">
        <v>46</v>
      </c>
      <c r="AN1107" s="24">
        <f t="shared" si="144"/>
        <v>1</v>
      </c>
      <c r="AP1107" t="s">
        <v>2444</v>
      </c>
      <c r="AQ1107" s="21">
        <v>44970.493055555555</v>
      </c>
      <c r="AR1107" s="20">
        <v>1</v>
      </c>
      <c r="AS1107" s="21">
        <v>44938</v>
      </c>
      <c r="AT1107" s="21">
        <f t="shared" si="141"/>
        <v>44938.333333333336</v>
      </c>
      <c r="AU1107" s="21">
        <f t="shared" si="138"/>
        <v>44938.375</v>
      </c>
      <c r="AV1107" s="21">
        <v>44984.418749999997</v>
      </c>
      <c r="AW1107" s="1">
        <f t="shared" si="137"/>
        <v>44938.333333333336</v>
      </c>
      <c r="AX1107">
        <v>40.90625</v>
      </c>
      <c r="BA1107">
        <f t="shared" si="142"/>
        <v>4.1666666666666664E-2</v>
      </c>
      <c r="BB1107">
        <v>1</v>
      </c>
      <c r="BC1107">
        <f t="shared" si="143"/>
        <v>10000</v>
      </c>
    </row>
    <row r="1108" spans="1:55" x14ac:dyDescent="0.25">
      <c r="A1108">
        <v>40403</v>
      </c>
      <c r="B1108" t="s">
        <v>35</v>
      </c>
      <c r="C1108" t="s">
        <v>36</v>
      </c>
      <c r="E1108" t="str">
        <f t="shared" si="139"/>
        <v>RE-</v>
      </c>
      <c r="F1108" t="s">
        <v>20</v>
      </c>
      <c r="G1108" t="s">
        <v>37</v>
      </c>
      <c r="H1108" t="s">
        <v>691</v>
      </c>
      <c r="I1108" t="s">
        <v>39</v>
      </c>
      <c r="J1108" t="s">
        <v>239</v>
      </c>
      <c r="K1108" s="1">
        <v>45003.9</v>
      </c>
      <c r="L1108" t="s">
        <v>41</v>
      </c>
      <c r="N1108" s="2">
        <v>44957</v>
      </c>
      <c r="O1108" s="2">
        <v>44957</v>
      </c>
      <c r="P1108">
        <v>1</v>
      </c>
      <c r="Q1108">
        <v>1</v>
      </c>
      <c r="R1108">
        <v>1</v>
      </c>
      <c r="S1108">
        <v>1</v>
      </c>
      <c r="T1108">
        <v>100</v>
      </c>
      <c r="U1108" s="1">
        <v>44957.461111111108</v>
      </c>
      <c r="V1108" s="1">
        <v>45003.9</v>
      </c>
      <c r="W1108" t="s">
        <v>100</v>
      </c>
      <c r="Z1108" s="13">
        <f t="shared" si="140"/>
        <v>46.438888888893416</v>
      </c>
      <c r="AB1108" t="s">
        <v>157</v>
      </c>
      <c r="AC1108">
        <v>633744</v>
      </c>
      <c r="AD1108" t="s">
        <v>123</v>
      </c>
      <c r="AI1108" s="2">
        <v>44957</v>
      </c>
      <c r="AJ1108" t="s">
        <v>123</v>
      </c>
      <c r="AK1108" t="s">
        <v>46</v>
      </c>
      <c r="AN1108" s="24">
        <f t="shared" si="144"/>
        <v>1</v>
      </c>
      <c r="AP1108" t="s">
        <v>2444</v>
      </c>
      <c r="AQ1108" s="21">
        <v>45104.600694444445</v>
      </c>
      <c r="AR1108" s="20">
        <v>1</v>
      </c>
      <c r="AS1108" s="21">
        <v>44957</v>
      </c>
      <c r="AT1108" s="21">
        <f t="shared" si="141"/>
        <v>44957.333333333336</v>
      </c>
      <c r="AU1108" s="21">
        <f t="shared" si="138"/>
        <v>44957.375</v>
      </c>
      <c r="AV1108" s="21">
        <v>45003.9</v>
      </c>
      <c r="AW1108" s="1">
        <f t="shared" si="137"/>
        <v>44957.333333333336</v>
      </c>
      <c r="AX1108">
        <v>40.931250000001455</v>
      </c>
      <c r="BA1108">
        <f t="shared" si="142"/>
        <v>4.1666666666666664E-2</v>
      </c>
      <c r="BB1108">
        <v>1</v>
      </c>
      <c r="BC1108">
        <f t="shared" si="143"/>
        <v>10000</v>
      </c>
    </row>
    <row r="1109" spans="1:55" x14ac:dyDescent="0.25">
      <c r="A1109">
        <v>41408</v>
      </c>
      <c r="B1109" t="s">
        <v>35</v>
      </c>
      <c r="C1109" t="s">
        <v>36</v>
      </c>
      <c r="E1109" t="str">
        <f t="shared" si="139"/>
        <v>RE-</v>
      </c>
      <c r="F1109" t="s">
        <v>20</v>
      </c>
      <c r="G1109" t="s">
        <v>37</v>
      </c>
      <c r="H1109" t="s">
        <v>811</v>
      </c>
      <c r="I1109" t="s">
        <v>39</v>
      </c>
      <c r="J1109" t="s">
        <v>185</v>
      </c>
      <c r="K1109" s="1">
        <v>45030.915972222225</v>
      </c>
      <c r="L1109" t="s">
        <v>41</v>
      </c>
      <c r="N1109" s="2">
        <v>44986</v>
      </c>
      <c r="O1109" s="2">
        <v>44986</v>
      </c>
      <c r="P1109">
        <v>1</v>
      </c>
      <c r="Q1109">
        <v>1</v>
      </c>
      <c r="R1109">
        <v>1</v>
      </c>
      <c r="S1109">
        <v>1</v>
      </c>
      <c r="T1109">
        <v>100</v>
      </c>
      <c r="U1109" s="1">
        <v>44984.474999999999</v>
      </c>
      <c r="V1109" s="1">
        <v>45030.915972222225</v>
      </c>
      <c r="W1109" t="s">
        <v>100</v>
      </c>
      <c r="Z1109" s="13">
        <f t="shared" si="140"/>
        <v>46.440972222226264</v>
      </c>
      <c r="AB1109" t="s">
        <v>160</v>
      </c>
      <c r="AC1109">
        <v>633685</v>
      </c>
      <c r="AD1109" t="s">
        <v>812</v>
      </c>
      <c r="AF1109" t="s">
        <v>239</v>
      </c>
      <c r="AI1109" s="2">
        <v>44984</v>
      </c>
      <c r="AJ1109" t="s">
        <v>502</v>
      </c>
      <c r="AK1109" t="s">
        <v>46</v>
      </c>
      <c r="AN1109" s="24">
        <f t="shared" si="144"/>
        <v>1</v>
      </c>
      <c r="AP1109" t="s">
        <v>2444</v>
      </c>
      <c r="AQ1109" s="21">
        <v>45198.490277777775</v>
      </c>
      <c r="AR1109" s="20">
        <v>1</v>
      </c>
      <c r="AS1109" s="21">
        <v>44986</v>
      </c>
      <c r="AT1109" s="21">
        <f t="shared" si="141"/>
        <v>44986.333333333336</v>
      </c>
      <c r="AU1109" s="21">
        <f t="shared" si="138"/>
        <v>44986.375</v>
      </c>
      <c r="AV1109" s="21">
        <v>45030.915972222225</v>
      </c>
      <c r="AW1109" s="1">
        <f t="shared" si="137"/>
        <v>44986.333333333336</v>
      </c>
      <c r="AX1109">
        <v>40.945833333338669</v>
      </c>
      <c r="BA1109">
        <f t="shared" si="142"/>
        <v>4.1666666666666664E-2</v>
      </c>
      <c r="BB1109">
        <v>1</v>
      </c>
      <c r="BC1109">
        <f t="shared" si="143"/>
        <v>10000</v>
      </c>
    </row>
    <row r="1110" spans="1:55" x14ac:dyDescent="0.25">
      <c r="A1110">
        <v>45851</v>
      </c>
      <c r="B1110" t="s">
        <v>35</v>
      </c>
      <c r="C1110" t="s">
        <v>36</v>
      </c>
      <c r="E1110" t="str">
        <f t="shared" si="139"/>
        <v>EM-</v>
      </c>
      <c r="F1110" t="s">
        <v>20</v>
      </c>
      <c r="G1110" t="s">
        <v>51</v>
      </c>
      <c r="H1110" t="s">
        <v>503</v>
      </c>
      <c r="I1110" t="s">
        <v>39</v>
      </c>
      <c r="J1110" t="s">
        <v>334</v>
      </c>
      <c r="K1110" s="1">
        <v>45119.65</v>
      </c>
      <c r="L1110" t="s">
        <v>41</v>
      </c>
      <c r="N1110" s="2">
        <v>45072</v>
      </c>
      <c r="O1110" s="2">
        <v>45072</v>
      </c>
      <c r="P1110">
        <v>1</v>
      </c>
      <c r="Q1110">
        <v>1</v>
      </c>
      <c r="R1110">
        <v>1</v>
      </c>
      <c r="S1110">
        <v>1</v>
      </c>
      <c r="T1110">
        <v>100</v>
      </c>
      <c r="U1110" s="1">
        <v>45072.816666666666</v>
      </c>
      <c r="V1110" s="1">
        <v>45119.65</v>
      </c>
      <c r="W1110" t="s">
        <v>334</v>
      </c>
      <c r="Z1110" s="13">
        <f t="shared" si="140"/>
        <v>46.833333333335759</v>
      </c>
      <c r="AB1110" t="s">
        <v>1329</v>
      </c>
      <c r="AC1110" t="s">
        <v>54</v>
      </c>
      <c r="AD1110" t="s">
        <v>195</v>
      </c>
      <c r="AI1110" s="2">
        <v>45072</v>
      </c>
      <c r="AJ1110" t="s">
        <v>81</v>
      </c>
      <c r="AK1110" t="s">
        <v>46</v>
      </c>
      <c r="AN1110" s="24">
        <f t="shared" si="144"/>
        <v>1</v>
      </c>
      <c r="AP1110" t="s">
        <v>2441</v>
      </c>
      <c r="AQ1110" s="21">
        <v>45288.388888888891</v>
      </c>
      <c r="AR1110" s="20">
        <v>1</v>
      </c>
      <c r="AS1110" s="21">
        <v>45072</v>
      </c>
      <c r="AT1110" s="21">
        <f t="shared" si="141"/>
        <v>45072.333333333336</v>
      </c>
      <c r="AU1110" s="21">
        <f t="shared" si="138"/>
        <v>45072.375</v>
      </c>
      <c r="AV1110" s="21">
        <v>45119.65</v>
      </c>
      <c r="AW1110" s="1">
        <f t="shared" si="137"/>
        <v>45072.333333333336</v>
      </c>
      <c r="AX1110">
        <v>41.011805555550382</v>
      </c>
      <c r="BA1110">
        <f t="shared" si="142"/>
        <v>4.1666666666666664E-2</v>
      </c>
      <c r="BB1110">
        <v>1</v>
      </c>
      <c r="BC1110">
        <f t="shared" si="143"/>
        <v>10000</v>
      </c>
    </row>
    <row r="1111" spans="1:55" x14ac:dyDescent="0.25">
      <c r="A1111">
        <v>42592</v>
      </c>
      <c r="B1111" t="s">
        <v>35</v>
      </c>
      <c r="C1111" t="s">
        <v>36</v>
      </c>
      <c r="E1111" t="str">
        <f t="shared" si="139"/>
        <v>RE-</v>
      </c>
      <c r="F1111" t="s">
        <v>20</v>
      </c>
      <c r="G1111" t="s">
        <v>37</v>
      </c>
      <c r="H1111" t="s">
        <v>766</v>
      </c>
      <c r="I1111" t="s">
        <v>39</v>
      </c>
      <c r="J1111" t="s">
        <v>118</v>
      </c>
      <c r="K1111" s="1">
        <v>45056.806944444441</v>
      </c>
      <c r="L1111" t="s">
        <v>41</v>
      </c>
      <c r="N1111" s="2">
        <v>45055</v>
      </c>
      <c r="O1111" s="2">
        <v>45055</v>
      </c>
      <c r="P1111">
        <v>1</v>
      </c>
      <c r="Q1111">
        <v>1</v>
      </c>
      <c r="R1111">
        <v>1</v>
      </c>
      <c r="S1111">
        <v>1</v>
      </c>
      <c r="T1111">
        <v>100</v>
      </c>
      <c r="U1111" s="1">
        <v>45009.48333333333</v>
      </c>
      <c r="V1111" s="1">
        <v>45056.806944444441</v>
      </c>
      <c r="W1111" t="s">
        <v>100</v>
      </c>
      <c r="Z1111" s="13">
        <f t="shared" si="140"/>
        <v>47.323611111110949</v>
      </c>
      <c r="AB1111" t="s">
        <v>767</v>
      </c>
      <c r="AC1111">
        <v>633683</v>
      </c>
      <c r="AD1111" t="s">
        <v>161</v>
      </c>
      <c r="AF1111" t="s">
        <v>768</v>
      </c>
      <c r="AI1111" s="2">
        <v>45009</v>
      </c>
      <c r="AJ1111" t="s">
        <v>161</v>
      </c>
      <c r="AK1111" t="s">
        <v>46</v>
      </c>
      <c r="AN1111" s="24">
        <f t="shared" si="144"/>
        <v>1</v>
      </c>
      <c r="AP1111" t="s">
        <v>2444</v>
      </c>
      <c r="AQ1111" s="21">
        <v>45104.579861111109</v>
      </c>
      <c r="AR1111" s="20">
        <v>1</v>
      </c>
      <c r="AS1111" s="21">
        <v>45055</v>
      </c>
      <c r="AT1111" s="21">
        <f t="shared" si="141"/>
        <v>45055.333333333336</v>
      </c>
      <c r="AU1111" s="21">
        <f t="shared" si="138"/>
        <v>45055.375</v>
      </c>
      <c r="AV1111" s="21">
        <v>45056.806944444441</v>
      </c>
      <c r="AW1111" s="1">
        <f t="shared" si="137"/>
        <v>45055.333333333336</v>
      </c>
      <c r="AX1111">
        <v>41.039583333331393</v>
      </c>
      <c r="BA1111">
        <f t="shared" si="142"/>
        <v>4.1666666666666664E-2</v>
      </c>
      <c r="BB1111">
        <v>1</v>
      </c>
      <c r="BC1111">
        <f t="shared" si="143"/>
        <v>10000</v>
      </c>
    </row>
    <row r="1112" spans="1:55" x14ac:dyDescent="0.25">
      <c r="A1112">
        <v>47027</v>
      </c>
      <c r="B1112" t="s">
        <v>35</v>
      </c>
      <c r="C1112" t="s">
        <v>36</v>
      </c>
      <c r="E1112" t="str">
        <f t="shared" si="139"/>
        <v>RE-</v>
      </c>
      <c r="F1112" t="s">
        <v>20</v>
      </c>
      <c r="G1112" t="s">
        <v>51</v>
      </c>
      <c r="H1112" t="s">
        <v>1574</v>
      </c>
      <c r="I1112" t="s">
        <v>39</v>
      </c>
      <c r="J1112" t="s">
        <v>185</v>
      </c>
      <c r="K1112" s="1">
        <v>45145.556944444441</v>
      </c>
      <c r="L1112" t="s">
        <v>41</v>
      </c>
      <c r="N1112" s="2">
        <v>45097</v>
      </c>
      <c r="O1112" s="2">
        <v>45138</v>
      </c>
      <c r="R1112">
        <v>1</v>
      </c>
      <c r="S1112">
        <v>1</v>
      </c>
      <c r="T1112">
        <v>100</v>
      </c>
      <c r="U1112" s="1">
        <v>45097.799305555556</v>
      </c>
      <c r="V1112" s="1">
        <v>45145.556944444441</v>
      </c>
      <c r="W1112" t="s">
        <v>185</v>
      </c>
      <c r="Z1112" s="13">
        <f t="shared" si="140"/>
        <v>47.757638888884685</v>
      </c>
      <c r="AB1112" t="s">
        <v>418</v>
      </c>
      <c r="AC1112">
        <v>633744</v>
      </c>
      <c r="AD1112" t="s">
        <v>123</v>
      </c>
      <c r="AI1112" s="2">
        <v>45097</v>
      </c>
      <c r="AJ1112" t="s">
        <v>123</v>
      </c>
      <c r="AK1112" t="s">
        <v>46</v>
      </c>
      <c r="AN1112" s="24">
        <f t="shared" si="144"/>
        <v>1</v>
      </c>
      <c r="AP1112" t="s">
        <v>2444</v>
      </c>
      <c r="AQ1112" s="21">
        <v>44978.418055555558</v>
      </c>
      <c r="AR1112" s="20">
        <v>1</v>
      </c>
      <c r="AS1112" s="21">
        <v>45097</v>
      </c>
      <c r="AT1112" s="21">
        <f t="shared" si="141"/>
        <v>45097.333333333336</v>
      </c>
      <c r="AU1112" s="21">
        <f t="shared" si="138"/>
        <v>45097.375</v>
      </c>
      <c r="AV1112" s="21">
        <v>45145.556944444441</v>
      </c>
      <c r="AW1112" s="1">
        <f t="shared" si="137"/>
        <v>45097.333333333336</v>
      </c>
      <c r="AX1112">
        <v>41.095833333332848</v>
      </c>
      <c r="BA1112">
        <f t="shared" si="142"/>
        <v>4.1666666666666664E-2</v>
      </c>
      <c r="BB1112">
        <v>1</v>
      </c>
      <c r="BC1112">
        <f t="shared" si="143"/>
        <v>10000</v>
      </c>
    </row>
    <row r="1113" spans="1:55" x14ac:dyDescent="0.25">
      <c r="A1113">
        <v>47026</v>
      </c>
      <c r="B1113" t="s">
        <v>35</v>
      </c>
      <c r="C1113" t="s">
        <v>36</v>
      </c>
      <c r="E1113" t="str">
        <f t="shared" si="139"/>
        <v>RE-</v>
      </c>
      <c r="F1113" t="s">
        <v>20</v>
      </c>
      <c r="G1113" t="s">
        <v>37</v>
      </c>
      <c r="H1113" t="s">
        <v>1130</v>
      </c>
      <c r="I1113" t="s">
        <v>39</v>
      </c>
      <c r="J1113" t="s">
        <v>239</v>
      </c>
      <c r="K1113" s="1">
        <v>45145.570833333331</v>
      </c>
      <c r="L1113" t="s">
        <v>41</v>
      </c>
      <c r="N1113" s="2">
        <v>45097</v>
      </c>
      <c r="O1113" s="2">
        <v>45106</v>
      </c>
      <c r="R1113">
        <v>1</v>
      </c>
      <c r="S1113">
        <v>1</v>
      </c>
      <c r="T1113">
        <v>100</v>
      </c>
      <c r="U1113" s="1">
        <v>45097.79583333333</v>
      </c>
      <c r="V1113" s="1">
        <v>45145.570833333331</v>
      </c>
      <c r="W1113" t="s">
        <v>185</v>
      </c>
      <c r="Z1113" s="13">
        <f t="shared" si="140"/>
        <v>47.775000000001455</v>
      </c>
      <c r="AB1113" t="s">
        <v>1572</v>
      </c>
      <c r="AC1113">
        <v>633333</v>
      </c>
      <c r="AD1113" t="s">
        <v>1573</v>
      </c>
      <c r="AI1113" s="2">
        <v>45097</v>
      </c>
      <c r="AJ1113" t="s">
        <v>209</v>
      </c>
      <c r="AK1113" t="s">
        <v>46</v>
      </c>
      <c r="AN1113" s="24">
        <f t="shared" si="144"/>
        <v>1</v>
      </c>
      <c r="AP1113" t="s">
        <v>2441</v>
      </c>
      <c r="AQ1113" s="21">
        <v>44992.388888888891</v>
      </c>
      <c r="AR1113" s="20">
        <v>1</v>
      </c>
      <c r="AS1113" s="21">
        <v>45097</v>
      </c>
      <c r="AT1113" s="21">
        <f t="shared" si="141"/>
        <v>45097.333333333336</v>
      </c>
      <c r="AU1113" s="21">
        <f t="shared" si="138"/>
        <v>45097.375</v>
      </c>
      <c r="AV1113" s="21">
        <v>45145.570833333331</v>
      </c>
      <c r="AW1113" s="1">
        <f t="shared" si="137"/>
        <v>45097.333333333336</v>
      </c>
      <c r="AX1113">
        <v>41.433333333334303</v>
      </c>
      <c r="BA1113">
        <f t="shared" si="142"/>
        <v>4.1666666666666664E-2</v>
      </c>
      <c r="BB1113">
        <v>1</v>
      </c>
      <c r="BC1113">
        <f t="shared" si="143"/>
        <v>10000</v>
      </c>
    </row>
    <row r="1114" spans="1:55" x14ac:dyDescent="0.25">
      <c r="A1114">
        <v>48038</v>
      </c>
      <c r="B1114" t="s">
        <v>35</v>
      </c>
      <c r="C1114" t="s">
        <v>36</v>
      </c>
      <c r="E1114" t="str">
        <f t="shared" si="139"/>
        <v>RE-</v>
      </c>
      <c r="F1114" t="s">
        <v>20</v>
      </c>
      <c r="G1114" t="s">
        <v>51</v>
      </c>
      <c r="H1114" t="s">
        <v>1720</v>
      </c>
      <c r="I1114" t="s">
        <v>39</v>
      </c>
      <c r="J1114" t="s">
        <v>179</v>
      </c>
      <c r="K1114" s="1">
        <v>45169.305555555555</v>
      </c>
      <c r="L1114" t="s">
        <v>41</v>
      </c>
      <c r="N1114" s="2">
        <v>45168</v>
      </c>
      <c r="O1114" s="2">
        <v>45168</v>
      </c>
      <c r="P1114">
        <v>1</v>
      </c>
      <c r="Q1114">
        <v>1</v>
      </c>
      <c r="R1114">
        <v>1</v>
      </c>
      <c r="S1114">
        <v>1</v>
      </c>
      <c r="T1114">
        <v>100</v>
      </c>
      <c r="U1114" s="1">
        <v>45121.529861111114</v>
      </c>
      <c r="V1114" s="1">
        <v>45169.305555555555</v>
      </c>
      <c r="W1114" t="s">
        <v>100</v>
      </c>
      <c r="Z1114" s="13">
        <f t="shared" si="140"/>
        <v>47.775694444440887</v>
      </c>
      <c r="AB1114" t="s">
        <v>351</v>
      </c>
      <c r="AC1114">
        <v>633784</v>
      </c>
      <c r="AD1114" t="s">
        <v>1721</v>
      </c>
      <c r="AI1114" s="2">
        <v>45121</v>
      </c>
      <c r="AJ1114" t="s">
        <v>354</v>
      </c>
      <c r="AK1114" t="s">
        <v>46</v>
      </c>
      <c r="AN1114" s="24">
        <f t="shared" si="144"/>
        <v>1</v>
      </c>
      <c r="AP1114" t="s">
        <v>2444</v>
      </c>
      <c r="AQ1114" s="21">
        <v>45202.75</v>
      </c>
      <c r="AR1114" s="20">
        <v>1</v>
      </c>
      <c r="AS1114" s="21">
        <v>45168</v>
      </c>
      <c r="AT1114" s="21">
        <f t="shared" si="141"/>
        <v>45168.333333333336</v>
      </c>
      <c r="AU1114" s="21">
        <f t="shared" si="138"/>
        <v>45168.375</v>
      </c>
      <c r="AV1114" s="21">
        <v>45169.305555555555</v>
      </c>
      <c r="AW1114" s="1">
        <f t="shared" si="137"/>
        <v>45168.333333333336</v>
      </c>
      <c r="AX1114">
        <v>41.634027777778101</v>
      </c>
      <c r="BA1114">
        <f t="shared" si="142"/>
        <v>4.1666666666666664E-2</v>
      </c>
      <c r="BB1114">
        <v>1</v>
      </c>
      <c r="BC1114">
        <f t="shared" si="143"/>
        <v>10000</v>
      </c>
    </row>
    <row r="1115" spans="1:55" x14ac:dyDescent="0.25">
      <c r="A1115">
        <v>45388</v>
      </c>
      <c r="B1115" t="s">
        <v>35</v>
      </c>
      <c r="C1115" t="s">
        <v>36</v>
      </c>
      <c r="E1115" t="str">
        <f t="shared" si="139"/>
        <v>EI-</v>
      </c>
      <c r="F1115" t="s">
        <v>20</v>
      </c>
      <c r="G1115" t="s">
        <v>37</v>
      </c>
      <c r="H1115" t="s">
        <v>1259</v>
      </c>
      <c r="I1115" t="s">
        <v>39</v>
      </c>
      <c r="J1115" t="s">
        <v>50</v>
      </c>
      <c r="K1115" s="1">
        <v>45112.53402777778</v>
      </c>
      <c r="L1115" t="s">
        <v>41</v>
      </c>
      <c r="N1115" s="2">
        <v>45065</v>
      </c>
      <c r="O1115" s="2">
        <v>45065</v>
      </c>
      <c r="P1115">
        <v>1</v>
      </c>
      <c r="Q1115">
        <v>1</v>
      </c>
      <c r="R1115">
        <v>1</v>
      </c>
      <c r="S1115">
        <v>1</v>
      </c>
      <c r="T1115">
        <v>100</v>
      </c>
      <c r="U1115" s="1">
        <v>45064.622916666667</v>
      </c>
      <c r="V1115" s="1">
        <v>45112.53402777778</v>
      </c>
      <c r="W1115" t="s">
        <v>50</v>
      </c>
      <c r="Z1115" s="13">
        <f t="shared" si="140"/>
        <v>47.911111111112405</v>
      </c>
      <c r="AB1115" t="s">
        <v>383</v>
      </c>
      <c r="AC1115" t="s">
        <v>460</v>
      </c>
      <c r="AD1115" t="s">
        <v>477</v>
      </c>
      <c r="AI1115" s="2">
        <v>45064</v>
      </c>
      <c r="AJ1115" t="s">
        <v>384</v>
      </c>
      <c r="AK1115" t="s">
        <v>46</v>
      </c>
      <c r="AN1115" s="24">
        <f t="shared" si="144"/>
        <v>1</v>
      </c>
      <c r="AP1115" t="s">
        <v>2441</v>
      </c>
      <c r="AQ1115" s="21">
        <v>44938.627083333333</v>
      </c>
      <c r="AR1115" s="20">
        <v>1</v>
      </c>
      <c r="AS1115" s="21">
        <v>45065</v>
      </c>
      <c r="AT1115" s="21">
        <f t="shared" si="141"/>
        <v>45065.333333333336</v>
      </c>
      <c r="AU1115" s="21">
        <f t="shared" si="138"/>
        <v>45065.375</v>
      </c>
      <c r="AV1115" s="21">
        <v>45112.53402777778</v>
      </c>
      <c r="AW1115" s="1">
        <f t="shared" si="137"/>
        <v>45065.333333333336</v>
      </c>
      <c r="AX1115">
        <v>41.768055555556202</v>
      </c>
      <c r="BA1115">
        <f t="shared" si="142"/>
        <v>4.1666666666666664E-2</v>
      </c>
      <c r="BB1115">
        <v>1</v>
      </c>
      <c r="BC1115">
        <f t="shared" si="143"/>
        <v>10000</v>
      </c>
    </row>
    <row r="1116" spans="1:55" x14ac:dyDescent="0.25">
      <c r="A1116">
        <v>46953</v>
      </c>
      <c r="B1116" t="s">
        <v>35</v>
      </c>
      <c r="C1116" t="s">
        <v>36</v>
      </c>
      <c r="E1116" t="str">
        <f t="shared" si="139"/>
        <v>RE-</v>
      </c>
      <c r="F1116" t="s">
        <v>20</v>
      </c>
      <c r="G1116" t="s">
        <v>47</v>
      </c>
      <c r="H1116" t="s">
        <v>1565</v>
      </c>
      <c r="I1116" t="s">
        <v>39</v>
      </c>
      <c r="J1116" t="s">
        <v>185</v>
      </c>
      <c r="K1116" s="1">
        <v>45145.544444444444</v>
      </c>
      <c r="L1116" t="s">
        <v>41</v>
      </c>
      <c r="N1116" s="2">
        <v>45096</v>
      </c>
      <c r="O1116" s="2">
        <v>45125</v>
      </c>
      <c r="R1116">
        <v>1</v>
      </c>
      <c r="S1116">
        <v>1</v>
      </c>
      <c r="T1116">
        <v>100</v>
      </c>
      <c r="U1116" s="1">
        <v>45096.85</v>
      </c>
      <c r="V1116" s="1">
        <v>45145.544444444444</v>
      </c>
      <c r="W1116" t="s">
        <v>185</v>
      </c>
      <c r="Z1116" s="13">
        <f t="shared" si="140"/>
        <v>48.694444444445253</v>
      </c>
      <c r="AB1116" t="s">
        <v>1566</v>
      </c>
      <c r="AC1116" t="s">
        <v>54</v>
      </c>
      <c r="AD1116" t="s">
        <v>72</v>
      </c>
      <c r="AF1116" t="s">
        <v>239</v>
      </c>
      <c r="AI1116" s="2">
        <v>45096</v>
      </c>
      <c r="AJ1116" t="s">
        <v>73</v>
      </c>
      <c r="AK1116" t="s">
        <v>46</v>
      </c>
      <c r="AN1116" s="24">
        <f t="shared" si="144"/>
        <v>1</v>
      </c>
      <c r="AP1116" t="s">
        <v>2443</v>
      </c>
      <c r="AQ1116" s="21">
        <v>45072.82708333333</v>
      </c>
      <c r="AR1116" s="20">
        <v>1</v>
      </c>
      <c r="AS1116" s="21">
        <v>45096</v>
      </c>
      <c r="AT1116" s="21">
        <f t="shared" si="141"/>
        <v>45096.333333333336</v>
      </c>
      <c r="AU1116" s="21">
        <f t="shared" si="138"/>
        <v>45096.375</v>
      </c>
      <c r="AV1116" s="21">
        <v>45145.544444444444</v>
      </c>
      <c r="AW1116" s="1">
        <f t="shared" si="137"/>
        <v>45096.333333333336</v>
      </c>
      <c r="AX1116">
        <v>41.8125</v>
      </c>
      <c r="BA1116">
        <f t="shared" si="142"/>
        <v>4.1666666666666664E-2</v>
      </c>
      <c r="BB1116">
        <v>1</v>
      </c>
      <c r="BC1116">
        <f t="shared" si="143"/>
        <v>10000</v>
      </c>
    </row>
    <row r="1117" spans="1:55" x14ac:dyDescent="0.25">
      <c r="A1117">
        <v>40900</v>
      </c>
      <c r="B1117" t="s">
        <v>35</v>
      </c>
      <c r="C1117" t="s">
        <v>36</v>
      </c>
      <c r="E1117" t="str">
        <f t="shared" si="139"/>
        <v>RE-</v>
      </c>
      <c r="F1117" t="s">
        <v>20</v>
      </c>
      <c r="G1117" t="s">
        <v>37</v>
      </c>
      <c r="H1117" t="s">
        <v>260</v>
      </c>
      <c r="I1117" t="s">
        <v>39</v>
      </c>
      <c r="J1117" t="s">
        <v>179</v>
      </c>
      <c r="K1117" s="1">
        <v>45019.524305555555</v>
      </c>
      <c r="L1117" t="s">
        <v>41</v>
      </c>
      <c r="N1117" s="2">
        <v>44998</v>
      </c>
      <c r="O1117" s="2">
        <v>44998</v>
      </c>
      <c r="P1117">
        <v>1</v>
      </c>
      <c r="Q1117">
        <v>1</v>
      </c>
      <c r="R1117">
        <v>1</v>
      </c>
      <c r="S1117">
        <v>1</v>
      </c>
      <c r="T1117">
        <v>100</v>
      </c>
      <c r="U1117" s="1">
        <v>44970.654166666667</v>
      </c>
      <c r="V1117" s="1">
        <v>45019.524305555555</v>
      </c>
      <c r="W1117" t="s">
        <v>100</v>
      </c>
      <c r="Z1117" s="13">
        <f t="shared" si="140"/>
        <v>48.870138888887595</v>
      </c>
      <c r="AB1117" t="s">
        <v>261</v>
      </c>
      <c r="AC1117">
        <v>633559</v>
      </c>
      <c r="AD1117" t="s">
        <v>262</v>
      </c>
      <c r="AF1117" t="s">
        <v>185</v>
      </c>
      <c r="AI1117" s="2">
        <v>44970</v>
      </c>
      <c r="AJ1117" t="s">
        <v>81</v>
      </c>
      <c r="AK1117" t="s">
        <v>46</v>
      </c>
      <c r="AN1117" s="24">
        <f t="shared" si="144"/>
        <v>1</v>
      </c>
      <c r="AP1117" t="s">
        <v>2443</v>
      </c>
      <c r="AQ1117" s="21">
        <v>45072.67291666667</v>
      </c>
      <c r="AR1117" s="20">
        <v>1</v>
      </c>
      <c r="AS1117" s="21">
        <v>44998</v>
      </c>
      <c r="AT1117" s="21">
        <f t="shared" si="141"/>
        <v>44998.333333333336</v>
      </c>
      <c r="AU1117" s="21">
        <f t="shared" si="138"/>
        <v>44998.375</v>
      </c>
      <c r="AV1117" s="21">
        <v>45019.524305555555</v>
      </c>
      <c r="AW1117" s="1">
        <f t="shared" si="137"/>
        <v>44998.333333333336</v>
      </c>
      <c r="AX1117">
        <v>41.964583333327028</v>
      </c>
      <c r="BA1117">
        <f t="shared" si="142"/>
        <v>4.1666666666666664E-2</v>
      </c>
      <c r="BB1117">
        <v>1</v>
      </c>
      <c r="BC1117">
        <f t="shared" si="143"/>
        <v>10000</v>
      </c>
    </row>
    <row r="1118" spans="1:55" x14ac:dyDescent="0.25">
      <c r="A1118">
        <v>40341</v>
      </c>
      <c r="B1118" t="s">
        <v>35</v>
      </c>
      <c r="C1118" t="s">
        <v>36</v>
      </c>
      <c r="E1118" t="str">
        <f t="shared" si="139"/>
        <v>RE-</v>
      </c>
      <c r="F1118" t="s">
        <v>20</v>
      </c>
      <c r="G1118" t="s">
        <v>47</v>
      </c>
      <c r="H1118" t="s">
        <v>308</v>
      </c>
      <c r="I1118" t="s">
        <v>39</v>
      </c>
      <c r="J1118" t="s">
        <v>100</v>
      </c>
      <c r="K1118" s="1">
        <v>45004.106944444444</v>
      </c>
      <c r="L1118" t="s">
        <v>41</v>
      </c>
      <c r="N1118" s="2">
        <v>44956</v>
      </c>
      <c r="O1118" s="2">
        <v>44956</v>
      </c>
      <c r="P1118">
        <v>1</v>
      </c>
      <c r="Q1118">
        <v>1</v>
      </c>
      <c r="R1118">
        <v>1</v>
      </c>
      <c r="S1118">
        <v>1</v>
      </c>
      <c r="T1118">
        <v>100</v>
      </c>
      <c r="U1118" s="1">
        <v>44954.625694444447</v>
      </c>
      <c r="V1118" s="1">
        <v>45004.106944444444</v>
      </c>
      <c r="W1118" t="s">
        <v>100</v>
      </c>
      <c r="Z1118" s="13">
        <f t="shared" si="140"/>
        <v>49.48124999999709</v>
      </c>
      <c r="AB1118" t="s">
        <v>309</v>
      </c>
      <c r="AC1118">
        <v>633549</v>
      </c>
      <c r="AD1118" t="s">
        <v>310</v>
      </c>
      <c r="AI1118" s="2">
        <v>44954</v>
      </c>
      <c r="AJ1118" t="s">
        <v>311</v>
      </c>
      <c r="AK1118" t="s">
        <v>46</v>
      </c>
      <c r="AN1118" s="24">
        <f t="shared" si="144"/>
        <v>1</v>
      </c>
      <c r="AP1118" t="s">
        <v>2443</v>
      </c>
      <c r="AQ1118" s="21">
        <v>45072.618750000001</v>
      </c>
      <c r="AR1118" s="20">
        <v>1</v>
      </c>
      <c r="AS1118" s="21">
        <v>44956</v>
      </c>
      <c r="AT1118" s="21">
        <f t="shared" si="141"/>
        <v>44956.333333333336</v>
      </c>
      <c r="AU1118" s="21">
        <f t="shared" si="138"/>
        <v>44956.375</v>
      </c>
      <c r="AV1118" s="21">
        <v>45004.106944444444</v>
      </c>
      <c r="AW1118" s="1">
        <f t="shared" si="137"/>
        <v>44956.333333333336</v>
      </c>
      <c r="AX1118">
        <v>42.014583333329938</v>
      </c>
      <c r="BA1118">
        <f t="shared" si="142"/>
        <v>4.1666666666666664E-2</v>
      </c>
      <c r="BB1118">
        <v>1</v>
      </c>
      <c r="BC1118">
        <f t="shared" si="143"/>
        <v>10000</v>
      </c>
    </row>
    <row r="1119" spans="1:55" x14ac:dyDescent="0.25">
      <c r="A1119">
        <v>40335</v>
      </c>
      <c r="B1119" t="s">
        <v>35</v>
      </c>
      <c r="C1119" t="s">
        <v>36</v>
      </c>
      <c r="E1119" t="str">
        <f t="shared" si="139"/>
        <v>RE-</v>
      </c>
      <c r="F1119" t="s">
        <v>20</v>
      </c>
      <c r="G1119" t="s">
        <v>47</v>
      </c>
      <c r="H1119" t="s">
        <v>312</v>
      </c>
      <c r="I1119" t="s">
        <v>39</v>
      </c>
      <c r="J1119" t="s">
        <v>100</v>
      </c>
      <c r="K1119" s="1">
        <v>45004.11041666667</v>
      </c>
      <c r="L1119" t="s">
        <v>41</v>
      </c>
      <c r="N1119" s="2">
        <v>44995</v>
      </c>
      <c r="O1119" s="2">
        <v>44995</v>
      </c>
      <c r="P1119">
        <v>1</v>
      </c>
      <c r="Q1119">
        <v>1</v>
      </c>
      <c r="R1119">
        <v>1</v>
      </c>
      <c r="S1119">
        <v>1</v>
      </c>
      <c r="T1119">
        <v>100</v>
      </c>
      <c r="U1119" s="1">
        <v>44954.544444444444</v>
      </c>
      <c r="V1119" s="1">
        <v>45004.109722222223</v>
      </c>
      <c r="W1119" t="s">
        <v>100</v>
      </c>
      <c r="Z1119" s="13">
        <f t="shared" si="140"/>
        <v>49.565277777779556</v>
      </c>
      <c r="AB1119" t="s">
        <v>313</v>
      </c>
      <c r="AC1119">
        <v>633615</v>
      </c>
      <c r="AD1119" t="s">
        <v>314</v>
      </c>
      <c r="AI1119" s="2">
        <v>44954</v>
      </c>
      <c r="AJ1119" t="s">
        <v>226</v>
      </c>
      <c r="AK1119" t="s">
        <v>46</v>
      </c>
      <c r="AN1119" s="24">
        <f t="shared" si="144"/>
        <v>1</v>
      </c>
      <c r="AP1119" t="s">
        <v>2444</v>
      </c>
      <c r="AQ1119" s="21">
        <v>45126.572222222225</v>
      </c>
      <c r="AR1119" s="20">
        <v>1</v>
      </c>
      <c r="AS1119" s="21">
        <v>44995</v>
      </c>
      <c r="AT1119" s="21">
        <f t="shared" si="141"/>
        <v>44995.333333333336</v>
      </c>
      <c r="AU1119" s="21">
        <f t="shared" si="138"/>
        <v>44995.375</v>
      </c>
      <c r="AV1119" s="21">
        <v>45004.109722222223</v>
      </c>
      <c r="AW1119" s="1">
        <f t="shared" si="137"/>
        <v>44995.333333333336</v>
      </c>
      <c r="AX1119">
        <v>42.029166666667152</v>
      </c>
      <c r="BA1119">
        <f t="shared" si="142"/>
        <v>4.1666666666666664E-2</v>
      </c>
      <c r="BB1119">
        <v>1</v>
      </c>
      <c r="BC1119">
        <f t="shared" si="143"/>
        <v>10000</v>
      </c>
    </row>
    <row r="1120" spans="1:55" x14ac:dyDescent="0.25">
      <c r="A1120">
        <v>40622</v>
      </c>
      <c r="B1120" t="s">
        <v>35</v>
      </c>
      <c r="C1120" t="s">
        <v>36</v>
      </c>
      <c r="E1120" t="str">
        <f t="shared" si="139"/>
        <v>RE-</v>
      </c>
      <c r="F1120" t="s">
        <v>20</v>
      </c>
      <c r="G1120" t="s">
        <v>51</v>
      </c>
      <c r="H1120" t="s">
        <v>922</v>
      </c>
      <c r="I1120" t="s">
        <v>39</v>
      </c>
      <c r="J1120" t="s">
        <v>179</v>
      </c>
      <c r="K1120" s="1">
        <v>45013.508333333331</v>
      </c>
      <c r="L1120" t="s">
        <v>41</v>
      </c>
      <c r="N1120" s="2">
        <v>44964</v>
      </c>
      <c r="O1120" s="2">
        <v>44964</v>
      </c>
      <c r="P1120">
        <v>1</v>
      </c>
      <c r="Q1120">
        <v>1</v>
      </c>
      <c r="R1120">
        <v>1</v>
      </c>
      <c r="S1120">
        <v>1</v>
      </c>
      <c r="T1120">
        <v>100</v>
      </c>
      <c r="U1120" s="1">
        <v>44963.638194444444</v>
      </c>
      <c r="V1120" s="1">
        <v>45013.508333333331</v>
      </c>
      <c r="W1120" t="s">
        <v>179</v>
      </c>
      <c r="Z1120" s="13">
        <f t="shared" si="140"/>
        <v>49.870138888887595</v>
      </c>
      <c r="AB1120" t="s">
        <v>267</v>
      </c>
      <c r="AC1120">
        <v>633518</v>
      </c>
      <c r="AD1120" t="s">
        <v>77</v>
      </c>
      <c r="AF1120" t="s">
        <v>239</v>
      </c>
      <c r="AI1120" s="2">
        <v>44963</v>
      </c>
      <c r="AJ1120" t="s">
        <v>77</v>
      </c>
      <c r="AK1120" t="s">
        <v>46</v>
      </c>
      <c r="AN1120" s="24">
        <f t="shared" si="144"/>
        <v>1</v>
      </c>
      <c r="AP1120" t="s">
        <v>2441</v>
      </c>
      <c r="AQ1120" s="21">
        <v>45037.484722222223</v>
      </c>
      <c r="AR1120" s="20">
        <v>1</v>
      </c>
      <c r="AS1120" s="21">
        <v>44964</v>
      </c>
      <c r="AT1120" s="21">
        <f t="shared" si="141"/>
        <v>44964.333333333336</v>
      </c>
      <c r="AU1120" s="21">
        <f t="shared" si="138"/>
        <v>44964.375</v>
      </c>
      <c r="AV1120" s="21">
        <v>45013.508333333331</v>
      </c>
      <c r="AW1120" s="1">
        <f t="shared" si="137"/>
        <v>44964.333333333336</v>
      </c>
      <c r="AX1120">
        <v>42.058333333334303</v>
      </c>
      <c r="BA1120">
        <f t="shared" si="142"/>
        <v>4.1666666666666664E-2</v>
      </c>
      <c r="BB1120">
        <v>1</v>
      </c>
      <c r="BC1120">
        <f t="shared" si="143"/>
        <v>10000</v>
      </c>
    </row>
    <row r="1121" spans="1:55" x14ac:dyDescent="0.25">
      <c r="A1121">
        <v>56234</v>
      </c>
      <c r="B1121" t="s">
        <v>35</v>
      </c>
      <c r="C1121" t="s">
        <v>36</v>
      </c>
      <c r="E1121" t="str">
        <f t="shared" si="139"/>
        <v>EI-</v>
      </c>
      <c r="F1121" t="s">
        <v>20</v>
      </c>
      <c r="G1121" t="s">
        <v>37</v>
      </c>
      <c r="H1121" t="s">
        <v>2377</v>
      </c>
      <c r="I1121" t="s">
        <v>39</v>
      </c>
      <c r="J1121" t="s">
        <v>50</v>
      </c>
      <c r="K1121" s="1">
        <v>45332.65902777778</v>
      </c>
      <c r="L1121" t="s">
        <v>41</v>
      </c>
      <c r="N1121" s="2">
        <v>45282</v>
      </c>
      <c r="O1121" s="2">
        <v>45282</v>
      </c>
      <c r="P1121">
        <v>1</v>
      </c>
      <c r="Q1121">
        <v>1</v>
      </c>
      <c r="R1121">
        <v>1</v>
      </c>
      <c r="S1121">
        <v>1</v>
      </c>
      <c r="T1121">
        <v>100</v>
      </c>
      <c r="U1121" s="1">
        <v>45282.662499999999</v>
      </c>
      <c r="V1121" s="1">
        <v>45332.65902777778</v>
      </c>
      <c r="W1121" t="s">
        <v>50</v>
      </c>
      <c r="Z1121" s="13">
        <f t="shared" si="140"/>
        <v>49.996527777781012</v>
      </c>
      <c r="AB1121" t="s">
        <v>338</v>
      </c>
      <c r="AC1121">
        <v>633799</v>
      </c>
      <c r="AD1121" t="s">
        <v>681</v>
      </c>
      <c r="AF1121" t="s">
        <v>2173</v>
      </c>
      <c r="AI1121" s="2">
        <v>45282</v>
      </c>
      <c r="AJ1121" t="s">
        <v>119</v>
      </c>
      <c r="AK1121" t="s">
        <v>46</v>
      </c>
      <c r="AN1121" s="24">
        <f t="shared" si="144"/>
        <v>1</v>
      </c>
      <c r="AP1121" t="s">
        <v>2442</v>
      </c>
      <c r="AQ1121" s="21">
        <v>44943.661111111112</v>
      </c>
      <c r="AR1121" s="20">
        <v>1</v>
      </c>
      <c r="AS1121" s="21">
        <v>45282</v>
      </c>
      <c r="AT1121" s="21">
        <f t="shared" si="141"/>
        <v>45282.333333333336</v>
      </c>
      <c r="AU1121" s="21">
        <f t="shared" si="138"/>
        <v>45282.375</v>
      </c>
      <c r="AV1121" s="21">
        <v>45332.65902777778</v>
      </c>
      <c r="AW1121" s="1">
        <f t="shared" si="137"/>
        <v>45282.333333333336</v>
      </c>
      <c r="AX1121">
        <v>42.120138888887595</v>
      </c>
      <c r="BA1121">
        <f t="shared" si="142"/>
        <v>4.1666666666666664E-2</v>
      </c>
      <c r="BB1121">
        <v>1</v>
      </c>
      <c r="BC1121">
        <f t="shared" si="143"/>
        <v>10000</v>
      </c>
    </row>
    <row r="1122" spans="1:55" x14ac:dyDescent="0.25">
      <c r="A1122">
        <v>56233</v>
      </c>
      <c r="B1122" t="s">
        <v>35</v>
      </c>
      <c r="C1122" t="s">
        <v>36</v>
      </c>
      <c r="E1122" t="str">
        <f t="shared" si="139"/>
        <v>EI-</v>
      </c>
      <c r="F1122" t="s">
        <v>20</v>
      </c>
      <c r="G1122" t="s">
        <v>37</v>
      </c>
      <c r="H1122" t="s">
        <v>2375</v>
      </c>
      <c r="I1122" t="s">
        <v>39</v>
      </c>
      <c r="J1122" t="s">
        <v>50</v>
      </c>
      <c r="K1122" s="1">
        <v>45332.636805555558</v>
      </c>
      <c r="L1122" t="s">
        <v>41</v>
      </c>
      <c r="N1122" s="2">
        <v>45282</v>
      </c>
      <c r="O1122" s="2">
        <v>45282</v>
      </c>
      <c r="P1122">
        <v>1</v>
      </c>
      <c r="Q1122">
        <v>1</v>
      </c>
      <c r="R1122">
        <v>1</v>
      </c>
      <c r="S1122">
        <v>1</v>
      </c>
      <c r="T1122">
        <v>100</v>
      </c>
      <c r="U1122" s="1">
        <v>45282.636805555558</v>
      </c>
      <c r="V1122" s="1">
        <v>45332.636805555558</v>
      </c>
      <c r="W1122" t="s">
        <v>50</v>
      </c>
      <c r="Z1122" s="13">
        <f t="shared" si="140"/>
        <v>50</v>
      </c>
      <c r="AB1122" t="s">
        <v>437</v>
      </c>
      <c r="AC1122">
        <v>633992</v>
      </c>
      <c r="AD1122" t="s">
        <v>2376</v>
      </c>
      <c r="AF1122" t="s">
        <v>2308</v>
      </c>
      <c r="AI1122" s="2">
        <v>45282</v>
      </c>
      <c r="AJ1122" t="s">
        <v>375</v>
      </c>
      <c r="AK1122" t="s">
        <v>46</v>
      </c>
      <c r="AN1122" s="24">
        <f t="shared" si="144"/>
        <v>1</v>
      </c>
      <c r="AP1122" t="s">
        <v>2444</v>
      </c>
      <c r="AQ1122" s="21">
        <v>44988.674305555556</v>
      </c>
      <c r="AR1122" s="20">
        <v>1</v>
      </c>
      <c r="AS1122" s="21">
        <v>45282</v>
      </c>
      <c r="AT1122" s="21">
        <f t="shared" si="141"/>
        <v>45282.333333333336</v>
      </c>
      <c r="AU1122" s="21">
        <f t="shared" si="138"/>
        <v>45282.375</v>
      </c>
      <c r="AV1122" s="21">
        <v>45332.636805555558</v>
      </c>
      <c r="AW1122" s="1">
        <f t="shared" si="137"/>
        <v>45282.333333333336</v>
      </c>
      <c r="AX1122">
        <v>42.232638888890506</v>
      </c>
      <c r="BA1122">
        <f t="shared" si="142"/>
        <v>4.1666666666666664E-2</v>
      </c>
      <c r="BB1122">
        <v>1</v>
      </c>
      <c r="BC1122">
        <f t="shared" si="143"/>
        <v>10000</v>
      </c>
    </row>
    <row r="1123" spans="1:55" x14ac:dyDescent="0.25">
      <c r="A1123">
        <v>39747</v>
      </c>
      <c r="B1123" t="s">
        <v>35</v>
      </c>
      <c r="C1123" t="s">
        <v>36</v>
      </c>
      <c r="E1123" t="str">
        <f t="shared" si="139"/>
        <v>EM-</v>
      </c>
      <c r="F1123" t="s">
        <v>20</v>
      </c>
      <c r="G1123" t="s">
        <v>37</v>
      </c>
      <c r="H1123" t="s">
        <v>448</v>
      </c>
      <c r="I1123" t="s">
        <v>39</v>
      </c>
      <c r="J1123" t="s">
        <v>396</v>
      </c>
      <c r="K1123" s="1">
        <v>44985.78125</v>
      </c>
      <c r="L1123" t="s">
        <v>41</v>
      </c>
      <c r="N1123" s="2">
        <v>44985</v>
      </c>
      <c r="O1123" s="2">
        <v>44985</v>
      </c>
      <c r="R1123">
        <v>1</v>
      </c>
      <c r="S1123">
        <v>1</v>
      </c>
      <c r="T1123">
        <v>100</v>
      </c>
      <c r="U1123" s="1">
        <v>44935.604861111111</v>
      </c>
      <c r="V1123" s="1">
        <v>44985.78125</v>
      </c>
      <c r="W1123" t="s">
        <v>397</v>
      </c>
      <c r="Z1123" s="13">
        <f t="shared" si="140"/>
        <v>50.176388888889051</v>
      </c>
      <c r="AB1123" t="s">
        <v>446</v>
      </c>
      <c r="AC1123" t="s">
        <v>447</v>
      </c>
      <c r="AD1123" t="s">
        <v>435</v>
      </c>
      <c r="AI1123" s="2">
        <v>44935</v>
      </c>
      <c r="AJ1123" t="s">
        <v>135</v>
      </c>
      <c r="AK1123" t="s">
        <v>46</v>
      </c>
      <c r="AN1123" s="24">
        <f t="shared" si="144"/>
        <v>1</v>
      </c>
      <c r="AP1123" t="s">
        <v>2444</v>
      </c>
      <c r="AQ1123" s="21">
        <v>44988.379861111112</v>
      </c>
      <c r="AR1123" s="20">
        <v>1</v>
      </c>
      <c r="AS1123" s="21">
        <v>44985</v>
      </c>
      <c r="AT1123" s="21">
        <f t="shared" si="141"/>
        <v>44985.333333333336</v>
      </c>
      <c r="AU1123" s="21">
        <f t="shared" si="138"/>
        <v>44985.375</v>
      </c>
      <c r="AV1123" s="21">
        <v>44985.78125</v>
      </c>
      <c r="AW1123" s="1">
        <f t="shared" si="137"/>
        <v>44985.333333333336</v>
      </c>
      <c r="AX1123">
        <v>42.531944444446708</v>
      </c>
      <c r="BA1123">
        <f t="shared" si="142"/>
        <v>4.1666666666666664E-2</v>
      </c>
      <c r="BB1123">
        <v>1</v>
      </c>
      <c r="BC1123">
        <f t="shared" si="143"/>
        <v>10000</v>
      </c>
    </row>
    <row r="1124" spans="1:55" x14ac:dyDescent="0.25">
      <c r="A1124">
        <v>47787</v>
      </c>
      <c r="B1124" t="s">
        <v>35</v>
      </c>
      <c r="C1124" t="s">
        <v>36</v>
      </c>
      <c r="E1124" t="str">
        <f t="shared" si="139"/>
        <v>EI-</v>
      </c>
      <c r="F1124" t="s">
        <v>20</v>
      </c>
      <c r="G1124" t="s">
        <v>37</v>
      </c>
      <c r="H1124" t="s">
        <v>1685</v>
      </c>
      <c r="I1124" t="s">
        <v>39</v>
      </c>
      <c r="J1124" t="s">
        <v>64</v>
      </c>
      <c r="K1124" s="1">
        <v>45397.449305555558</v>
      </c>
      <c r="L1124" t="s">
        <v>41</v>
      </c>
      <c r="N1124" s="2">
        <v>45117</v>
      </c>
      <c r="O1124" s="2">
        <v>45117</v>
      </c>
      <c r="P1124">
        <v>1</v>
      </c>
      <c r="Q1124">
        <v>1</v>
      </c>
      <c r="R1124">
        <v>1</v>
      </c>
      <c r="S1124">
        <v>1</v>
      </c>
      <c r="T1124">
        <v>100</v>
      </c>
      <c r="U1124" s="1">
        <v>45117.868750000001</v>
      </c>
      <c r="V1124" s="1">
        <v>45168.377083333333</v>
      </c>
      <c r="W1124" t="s">
        <v>64</v>
      </c>
      <c r="Z1124" s="13">
        <f t="shared" si="140"/>
        <v>50.508333333331393</v>
      </c>
      <c r="AB1124" t="s">
        <v>374</v>
      </c>
      <c r="AC1124">
        <v>633738</v>
      </c>
      <c r="AD1124" t="s">
        <v>427</v>
      </c>
      <c r="AF1124" t="s">
        <v>68</v>
      </c>
      <c r="AI1124" s="2">
        <v>45117</v>
      </c>
      <c r="AJ1124" t="s">
        <v>375</v>
      </c>
      <c r="AK1124" t="s">
        <v>46</v>
      </c>
      <c r="AN1124" s="24">
        <f t="shared" si="144"/>
        <v>1</v>
      </c>
      <c r="AP1124" t="s">
        <v>2444</v>
      </c>
      <c r="AQ1124" s="21">
        <v>44988.361111111109</v>
      </c>
      <c r="AR1124" s="20">
        <v>1</v>
      </c>
      <c r="AS1124" s="21">
        <v>45117</v>
      </c>
      <c r="AT1124" s="21">
        <f t="shared" si="141"/>
        <v>45117.333333333336</v>
      </c>
      <c r="AU1124" s="21">
        <f t="shared" si="138"/>
        <v>45117.375</v>
      </c>
      <c r="AV1124" s="21">
        <v>45168.377083333333</v>
      </c>
      <c r="AW1124" s="1">
        <f t="shared" si="137"/>
        <v>45117.333333333336</v>
      </c>
      <c r="AX1124">
        <v>42.5625</v>
      </c>
      <c r="BA1124">
        <f t="shared" si="142"/>
        <v>4.1666666666666664E-2</v>
      </c>
      <c r="BB1124">
        <v>1</v>
      </c>
      <c r="BC1124">
        <f t="shared" si="143"/>
        <v>10000</v>
      </c>
    </row>
    <row r="1125" spans="1:55" x14ac:dyDescent="0.25">
      <c r="A1125">
        <v>40302</v>
      </c>
      <c r="B1125" t="s">
        <v>35</v>
      </c>
      <c r="C1125" t="s">
        <v>36</v>
      </c>
      <c r="E1125" t="str">
        <f t="shared" si="139"/>
        <v>RE-</v>
      </c>
      <c r="F1125" t="s">
        <v>20</v>
      </c>
      <c r="G1125" t="s">
        <v>37</v>
      </c>
      <c r="H1125" t="s">
        <v>692</v>
      </c>
      <c r="I1125" t="s">
        <v>39</v>
      </c>
      <c r="J1125" t="s">
        <v>239</v>
      </c>
      <c r="K1125" s="1">
        <v>45003.921527777777</v>
      </c>
      <c r="L1125" t="s">
        <v>41</v>
      </c>
      <c r="N1125" s="2">
        <v>44954</v>
      </c>
      <c r="O1125" s="2">
        <v>44954</v>
      </c>
      <c r="P1125">
        <v>1</v>
      </c>
      <c r="Q1125">
        <v>1</v>
      </c>
      <c r="R1125">
        <v>1</v>
      </c>
      <c r="S1125">
        <v>1</v>
      </c>
      <c r="T1125">
        <v>100</v>
      </c>
      <c r="U1125" s="1">
        <v>44953.362500000003</v>
      </c>
      <c r="V1125" s="1">
        <v>45003.921527777777</v>
      </c>
      <c r="W1125" t="s">
        <v>100</v>
      </c>
      <c r="Z1125" s="13">
        <f t="shared" si="140"/>
        <v>50.559027777773736</v>
      </c>
      <c r="AB1125" t="s">
        <v>197</v>
      </c>
      <c r="AC1125">
        <v>633510</v>
      </c>
      <c r="AD1125" t="s">
        <v>198</v>
      </c>
      <c r="AI1125" s="2">
        <v>44953</v>
      </c>
      <c r="AJ1125" t="s">
        <v>198</v>
      </c>
      <c r="AK1125" t="s">
        <v>46</v>
      </c>
      <c r="AN1125" s="24">
        <f t="shared" si="144"/>
        <v>1</v>
      </c>
      <c r="AP1125" t="s">
        <v>2444</v>
      </c>
      <c r="AQ1125" s="21">
        <v>45159.554166666669</v>
      </c>
      <c r="AR1125" s="20">
        <v>1</v>
      </c>
      <c r="AS1125" s="21">
        <v>44954</v>
      </c>
      <c r="AT1125" s="21">
        <f t="shared" si="141"/>
        <v>44954.333333333336</v>
      </c>
      <c r="AU1125" s="21">
        <f t="shared" si="138"/>
        <v>44954.375</v>
      </c>
      <c r="AV1125" s="21">
        <v>45003.921527777777</v>
      </c>
      <c r="AW1125" s="1">
        <f t="shared" ref="AW1125:AW1188" si="145">IF(AS1125="0",0,AS1125+(8*1/24))</f>
        <v>44954.333333333336</v>
      </c>
      <c r="AX1125">
        <v>42.569444444445253</v>
      </c>
      <c r="BA1125">
        <f t="shared" si="142"/>
        <v>4.1666666666666664E-2</v>
      </c>
      <c r="BB1125">
        <v>1</v>
      </c>
      <c r="BC1125">
        <f t="shared" si="143"/>
        <v>10000</v>
      </c>
    </row>
    <row r="1126" spans="1:55" x14ac:dyDescent="0.25">
      <c r="A1126">
        <v>56217</v>
      </c>
      <c r="B1126" t="s">
        <v>35</v>
      </c>
      <c r="C1126" t="s">
        <v>36</v>
      </c>
      <c r="E1126" t="str">
        <f t="shared" si="139"/>
        <v>EI-</v>
      </c>
      <c r="F1126" t="s">
        <v>20</v>
      </c>
      <c r="G1126" t="s">
        <v>37</v>
      </c>
      <c r="H1126" t="s">
        <v>2371</v>
      </c>
      <c r="I1126" t="s">
        <v>39</v>
      </c>
      <c r="J1126" t="s">
        <v>50</v>
      </c>
      <c r="K1126" s="1">
        <v>45332.657638888886</v>
      </c>
      <c r="L1126" t="s">
        <v>41</v>
      </c>
      <c r="N1126" s="2">
        <v>45282</v>
      </c>
      <c r="O1126" s="2">
        <v>45282</v>
      </c>
      <c r="P1126">
        <v>1</v>
      </c>
      <c r="Q1126">
        <v>1</v>
      </c>
      <c r="R1126">
        <v>1</v>
      </c>
      <c r="S1126">
        <v>1</v>
      </c>
      <c r="T1126">
        <v>100</v>
      </c>
      <c r="U1126" s="1">
        <v>45281.746527777781</v>
      </c>
      <c r="V1126" s="1">
        <v>45332.657638888886</v>
      </c>
      <c r="W1126" t="s">
        <v>50</v>
      </c>
      <c r="Z1126" s="13">
        <f t="shared" si="140"/>
        <v>50.911111111105129</v>
      </c>
      <c r="AB1126" t="s">
        <v>2372</v>
      </c>
      <c r="AC1126">
        <v>633371</v>
      </c>
      <c r="AD1126" t="s">
        <v>849</v>
      </c>
      <c r="AF1126" t="s">
        <v>2308</v>
      </c>
      <c r="AI1126" s="2">
        <v>45281</v>
      </c>
      <c r="AJ1126" t="s">
        <v>226</v>
      </c>
      <c r="AK1126" t="s">
        <v>46</v>
      </c>
      <c r="AN1126" s="24">
        <f t="shared" si="144"/>
        <v>1</v>
      </c>
      <c r="AP1126" t="s">
        <v>2443</v>
      </c>
      <c r="AQ1126" s="21">
        <v>45218.673611111109</v>
      </c>
      <c r="AR1126" s="20">
        <v>1</v>
      </c>
      <c r="AS1126" s="21">
        <v>45282</v>
      </c>
      <c r="AT1126" s="21">
        <f t="shared" si="141"/>
        <v>45282.333333333336</v>
      </c>
      <c r="AU1126" s="21">
        <f t="shared" si="138"/>
        <v>45282.375</v>
      </c>
      <c r="AV1126" s="21">
        <v>45332.657638888886</v>
      </c>
      <c r="AW1126" s="1">
        <f t="shared" si="145"/>
        <v>45282.333333333336</v>
      </c>
      <c r="AX1126">
        <v>42.811805555560568</v>
      </c>
      <c r="BA1126">
        <f t="shared" si="142"/>
        <v>4.1666666666666664E-2</v>
      </c>
      <c r="BB1126">
        <v>1</v>
      </c>
      <c r="BC1126">
        <f t="shared" si="143"/>
        <v>10000</v>
      </c>
    </row>
    <row r="1127" spans="1:55" x14ac:dyDescent="0.25">
      <c r="A1127">
        <v>40528</v>
      </c>
      <c r="B1127" t="s">
        <v>35</v>
      </c>
      <c r="C1127" t="s">
        <v>36</v>
      </c>
      <c r="E1127" t="str">
        <f t="shared" si="139"/>
        <v>RE-</v>
      </c>
      <c r="F1127" t="s">
        <v>20</v>
      </c>
      <c r="G1127" t="s">
        <v>37</v>
      </c>
      <c r="H1127" t="s">
        <v>687</v>
      </c>
      <c r="I1127" t="s">
        <v>39</v>
      </c>
      <c r="J1127" t="s">
        <v>239</v>
      </c>
      <c r="K1127" s="1">
        <v>45011.405555555553</v>
      </c>
      <c r="L1127" t="s">
        <v>41</v>
      </c>
      <c r="N1127" s="2">
        <v>45006</v>
      </c>
      <c r="O1127" s="2">
        <v>45006</v>
      </c>
      <c r="P1127">
        <v>1</v>
      </c>
      <c r="Q1127">
        <v>1</v>
      </c>
      <c r="R1127">
        <v>1</v>
      </c>
      <c r="S1127">
        <v>1</v>
      </c>
      <c r="T1127">
        <v>100</v>
      </c>
      <c r="U1127" s="1">
        <v>44960.40902777778</v>
      </c>
      <c r="V1127" s="1">
        <v>45011.405555555553</v>
      </c>
      <c r="W1127" t="s">
        <v>100</v>
      </c>
      <c r="Z1127" s="13">
        <f t="shared" si="140"/>
        <v>50.996527777773736</v>
      </c>
      <c r="AB1127" t="s">
        <v>157</v>
      </c>
      <c r="AC1127">
        <v>633744</v>
      </c>
      <c r="AD1127" t="s">
        <v>123</v>
      </c>
      <c r="AI1127" s="2">
        <v>44960</v>
      </c>
      <c r="AJ1127" t="s">
        <v>123</v>
      </c>
      <c r="AK1127" t="s">
        <v>46</v>
      </c>
      <c r="AN1127" s="24">
        <f t="shared" si="144"/>
        <v>1</v>
      </c>
      <c r="AP1127" t="s">
        <v>2444</v>
      </c>
      <c r="AQ1127" s="21">
        <v>44967.46875</v>
      </c>
      <c r="AR1127" s="20">
        <v>1</v>
      </c>
      <c r="AS1127" s="21">
        <v>45006</v>
      </c>
      <c r="AT1127" s="21">
        <f t="shared" si="141"/>
        <v>45006.333333333336</v>
      </c>
      <c r="AU1127" s="21">
        <f t="shared" si="138"/>
        <v>45006.375</v>
      </c>
      <c r="AV1127" s="21">
        <v>45011.405555555553</v>
      </c>
      <c r="AW1127" s="1">
        <f t="shared" si="145"/>
        <v>45006.333333333336</v>
      </c>
      <c r="AX1127">
        <v>42.850694444445253</v>
      </c>
      <c r="BA1127">
        <f t="shared" si="142"/>
        <v>4.1666666666666664E-2</v>
      </c>
      <c r="BB1127">
        <v>1</v>
      </c>
      <c r="BC1127">
        <f t="shared" si="143"/>
        <v>10000</v>
      </c>
    </row>
    <row r="1128" spans="1:55" x14ac:dyDescent="0.25">
      <c r="A1128">
        <v>50762</v>
      </c>
      <c r="B1128" t="s">
        <v>35</v>
      </c>
      <c r="C1128" t="s">
        <v>36</v>
      </c>
      <c r="E1128" t="str">
        <f t="shared" si="139"/>
        <v>RE-</v>
      </c>
      <c r="F1128" t="s">
        <v>20</v>
      </c>
      <c r="G1128" t="s">
        <v>51</v>
      </c>
      <c r="H1128" t="s">
        <v>1999</v>
      </c>
      <c r="I1128" t="s">
        <v>39</v>
      </c>
      <c r="J1128" t="s">
        <v>239</v>
      </c>
      <c r="K1128" s="1">
        <v>45222.438888888886</v>
      </c>
      <c r="L1128" t="s">
        <v>41</v>
      </c>
      <c r="N1128" s="2">
        <v>45219</v>
      </c>
      <c r="O1128" s="2">
        <v>45219</v>
      </c>
      <c r="R1128">
        <v>1</v>
      </c>
      <c r="S1128">
        <v>1</v>
      </c>
      <c r="T1128">
        <v>100</v>
      </c>
      <c r="U1128" s="1">
        <v>45168.636805555558</v>
      </c>
      <c r="V1128" s="1">
        <v>45219.763194444444</v>
      </c>
      <c r="W1128" t="s">
        <v>100</v>
      </c>
      <c r="Z1128" s="13">
        <f t="shared" si="140"/>
        <v>51.12638888888614</v>
      </c>
      <c r="AB1128" t="s">
        <v>780</v>
      </c>
      <c r="AC1128">
        <v>633466</v>
      </c>
      <c r="AD1128" t="s">
        <v>573</v>
      </c>
      <c r="AI1128" s="2">
        <v>45168</v>
      </c>
      <c r="AJ1128" t="s">
        <v>575</v>
      </c>
      <c r="AK1128" t="s">
        <v>46</v>
      </c>
      <c r="AN1128" s="24">
        <f t="shared" si="144"/>
        <v>1</v>
      </c>
      <c r="AP1128" t="s">
        <v>2444</v>
      </c>
      <c r="AQ1128" s="21">
        <v>44967.370138888888</v>
      </c>
      <c r="AR1128" s="20">
        <v>1</v>
      </c>
      <c r="AS1128" s="21">
        <v>45219</v>
      </c>
      <c r="AT1128" s="21">
        <f t="shared" si="141"/>
        <v>45219.333333333336</v>
      </c>
      <c r="AU1128" s="21">
        <f t="shared" si="138"/>
        <v>45219.375</v>
      </c>
      <c r="AV1128" s="21">
        <v>45219.763194444444</v>
      </c>
      <c r="AW1128" s="1">
        <f t="shared" si="145"/>
        <v>45219.333333333336</v>
      </c>
      <c r="AX1128">
        <v>42.960416666668607</v>
      </c>
      <c r="BA1128">
        <f t="shared" si="142"/>
        <v>4.1666666666666664E-2</v>
      </c>
      <c r="BB1128">
        <v>1</v>
      </c>
      <c r="BC1128">
        <f t="shared" si="143"/>
        <v>10000</v>
      </c>
    </row>
    <row r="1129" spans="1:55" x14ac:dyDescent="0.25">
      <c r="A1129">
        <v>45282</v>
      </c>
      <c r="B1129" t="s">
        <v>35</v>
      </c>
      <c r="C1129" t="s">
        <v>36</v>
      </c>
      <c r="E1129" t="str">
        <f t="shared" si="139"/>
        <v>GC-</v>
      </c>
      <c r="F1129" t="s">
        <v>20</v>
      </c>
      <c r="G1129" t="s">
        <v>37</v>
      </c>
      <c r="H1129" t="s">
        <v>1227</v>
      </c>
      <c r="I1129" t="s">
        <v>39</v>
      </c>
      <c r="J1129" t="s">
        <v>121</v>
      </c>
      <c r="K1129" s="1">
        <v>45114.602083333331</v>
      </c>
      <c r="L1129" t="s">
        <v>41</v>
      </c>
      <c r="N1129" s="2">
        <v>45062</v>
      </c>
      <c r="O1129" s="2">
        <v>45062</v>
      </c>
      <c r="P1129">
        <v>1</v>
      </c>
      <c r="Q1129">
        <v>1</v>
      </c>
      <c r="R1129">
        <v>1</v>
      </c>
      <c r="S1129">
        <v>1</v>
      </c>
      <c r="T1129">
        <v>100</v>
      </c>
      <c r="U1129" s="1">
        <v>45062.845833333333</v>
      </c>
      <c r="V1129" s="1">
        <v>45114.602083333331</v>
      </c>
      <c r="W1129" t="s">
        <v>121</v>
      </c>
      <c r="Z1129" s="13">
        <f t="shared" si="140"/>
        <v>51.756249999998545</v>
      </c>
      <c r="AB1129" t="s">
        <v>279</v>
      </c>
      <c r="AC1129" t="s">
        <v>999</v>
      </c>
      <c r="AD1129" t="s">
        <v>735</v>
      </c>
      <c r="AI1129" s="2">
        <v>45062</v>
      </c>
      <c r="AJ1129" t="s">
        <v>281</v>
      </c>
      <c r="AK1129" t="s">
        <v>46</v>
      </c>
      <c r="AN1129" s="24">
        <f t="shared" si="144"/>
        <v>1</v>
      </c>
      <c r="AP1129" t="s">
        <v>2441</v>
      </c>
      <c r="AQ1129" s="21">
        <v>45005.704861111109</v>
      </c>
      <c r="AR1129" s="20">
        <v>1</v>
      </c>
      <c r="AS1129" s="21">
        <v>45062</v>
      </c>
      <c r="AT1129" s="21">
        <f t="shared" si="141"/>
        <v>45062.333333333336</v>
      </c>
      <c r="AU1129" s="21">
        <f t="shared" si="138"/>
        <v>45062.375</v>
      </c>
      <c r="AV1129" s="21">
        <v>45114.602083333331</v>
      </c>
      <c r="AW1129" s="1">
        <f t="shared" si="145"/>
        <v>45062.333333333336</v>
      </c>
      <c r="AX1129">
        <v>43.070833333331393</v>
      </c>
      <c r="BA1129">
        <f t="shared" si="142"/>
        <v>4.1666666666666664E-2</v>
      </c>
      <c r="BB1129">
        <v>1</v>
      </c>
      <c r="BC1129">
        <f t="shared" si="143"/>
        <v>10000</v>
      </c>
    </row>
    <row r="1130" spans="1:55" x14ac:dyDescent="0.25">
      <c r="A1130">
        <v>50705</v>
      </c>
      <c r="B1130" t="s">
        <v>35</v>
      </c>
      <c r="C1130" t="s">
        <v>36</v>
      </c>
      <c r="E1130" t="str">
        <f t="shared" si="139"/>
        <v>RE-</v>
      </c>
      <c r="F1130" t="s">
        <v>298</v>
      </c>
      <c r="G1130" t="s">
        <v>37</v>
      </c>
      <c r="H1130" t="s">
        <v>1993</v>
      </c>
      <c r="I1130" t="s">
        <v>39</v>
      </c>
      <c r="J1130" t="s">
        <v>100</v>
      </c>
      <c r="K1130" s="1">
        <v>45391.362500000003</v>
      </c>
      <c r="L1130" t="s">
        <v>41</v>
      </c>
      <c r="N1130" s="2">
        <v>45219</v>
      </c>
      <c r="O1130" s="2">
        <v>45219</v>
      </c>
      <c r="R1130">
        <v>1</v>
      </c>
      <c r="S1130">
        <v>1</v>
      </c>
      <c r="T1130">
        <v>100</v>
      </c>
      <c r="U1130" s="1">
        <v>45167.62222222222</v>
      </c>
      <c r="V1130" s="1">
        <v>45219.51458333333</v>
      </c>
      <c r="W1130" t="s">
        <v>239</v>
      </c>
      <c r="Z1130" s="13">
        <f t="shared" si="140"/>
        <v>51.892361111109494</v>
      </c>
      <c r="AB1130" t="s">
        <v>1994</v>
      </c>
      <c r="AC1130">
        <v>632214772</v>
      </c>
      <c r="AD1130" t="s">
        <v>1995</v>
      </c>
      <c r="AI1130" s="2">
        <v>45167</v>
      </c>
      <c r="AJ1130" t="s">
        <v>77</v>
      </c>
      <c r="AK1130" t="s">
        <v>46</v>
      </c>
      <c r="AN1130" s="24">
        <f t="shared" si="144"/>
        <v>1</v>
      </c>
      <c r="AP1130" t="s">
        <v>2441</v>
      </c>
      <c r="AQ1130" s="21">
        <v>45071.822916666664</v>
      </c>
      <c r="AR1130" s="20">
        <v>1</v>
      </c>
      <c r="AS1130" s="21">
        <v>45219</v>
      </c>
      <c r="AT1130" s="21">
        <f t="shared" si="141"/>
        <v>45219.333333333336</v>
      </c>
      <c r="AU1130" s="21">
        <f t="shared" si="138"/>
        <v>45219.375</v>
      </c>
      <c r="AV1130" s="21">
        <v>45219.51458333333</v>
      </c>
      <c r="AW1130" s="1">
        <f t="shared" si="145"/>
        <v>45219.333333333336</v>
      </c>
      <c r="AX1130">
        <v>43.094444444446708</v>
      </c>
      <c r="BA1130">
        <f t="shared" si="142"/>
        <v>4.1666666666666664E-2</v>
      </c>
      <c r="BB1130">
        <v>1</v>
      </c>
      <c r="BC1130">
        <f t="shared" si="143"/>
        <v>10000</v>
      </c>
    </row>
    <row r="1131" spans="1:55" x14ac:dyDescent="0.25">
      <c r="A1131">
        <v>41564</v>
      </c>
      <c r="B1131" t="s">
        <v>35</v>
      </c>
      <c r="C1131" t="s">
        <v>36</v>
      </c>
      <c r="E1131" t="str">
        <f t="shared" si="139"/>
        <v>RE-</v>
      </c>
      <c r="F1131" t="s">
        <v>20</v>
      </c>
      <c r="G1131" t="s">
        <v>51</v>
      </c>
      <c r="H1131" t="s">
        <v>645</v>
      </c>
      <c r="I1131" t="s">
        <v>39</v>
      </c>
      <c r="J1131" t="s">
        <v>239</v>
      </c>
      <c r="K1131" s="1">
        <v>45038.740277777775</v>
      </c>
      <c r="L1131" t="s">
        <v>41</v>
      </c>
      <c r="N1131" s="2">
        <v>44991</v>
      </c>
      <c r="O1131" s="2">
        <v>44991</v>
      </c>
      <c r="P1131">
        <v>1</v>
      </c>
      <c r="Q1131">
        <v>1</v>
      </c>
      <c r="R1131">
        <v>1</v>
      </c>
      <c r="S1131">
        <v>1</v>
      </c>
      <c r="T1131">
        <v>100</v>
      </c>
      <c r="U1131" s="1">
        <v>44986.508333333331</v>
      </c>
      <c r="V1131" s="1">
        <v>45038.740277777775</v>
      </c>
      <c r="W1131" t="s">
        <v>100</v>
      </c>
      <c r="Z1131" s="13">
        <f t="shared" si="140"/>
        <v>52.231944444443798</v>
      </c>
      <c r="AB1131" t="s">
        <v>362</v>
      </c>
      <c r="AC1131">
        <v>635395</v>
      </c>
      <c r="AD1131" t="s">
        <v>230</v>
      </c>
      <c r="AI1131" s="2">
        <v>44986</v>
      </c>
      <c r="AJ1131" t="s">
        <v>230</v>
      </c>
      <c r="AK1131" t="s">
        <v>46</v>
      </c>
      <c r="AN1131" s="24">
        <f t="shared" si="144"/>
        <v>1</v>
      </c>
      <c r="AP1131" t="s">
        <v>2441</v>
      </c>
      <c r="AQ1131" s="21">
        <v>45035.65625</v>
      </c>
      <c r="AR1131" s="20">
        <v>1</v>
      </c>
      <c r="AS1131" s="21">
        <v>44991</v>
      </c>
      <c r="AT1131" s="21">
        <f t="shared" si="141"/>
        <v>44991.333333333336</v>
      </c>
      <c r="AU1131" s="21">
        <f t="shared" si="138"/>
        <v>44991.375</v>
      </c>
      <c r="AV1131" s="21">
        <v>45038.740277777775</v>
      </c>
      <c r="AW1131" s="1">
        <f t="shared" si="145"/>
        <v>44991.333333333336</v>
      </c>
      <c r="AX1131">
        <v>43.202777777776646</v>
      </c>
      <c r="BA1131">
        <f t="shared" si="142"/>
        <v>4.1666666666666664E-2</v>
      </c>
      <c r="BB1131">
        <v>1</v>
      </c>
      <c r="BC1131">
        <f t="shared" si="143"/>
        <v>10000</v>
      </c>
    </row>
    <row r="1132" spans="1:55" x14ac:dyDescent="0.25">
      <c r="A1132">
        <v>41334</v>
      </c>
      <c r="B1132" t="s">
        <v>35</v>
      </c>
      <c r="C1132" t="s">
        <v>36</v>
      </c>
      <c r="E1132" t="str">
        <f t="shared" si="139"/>
        <v>EI-</v>
      </c>
      <c r="F1132" t="s">
        <v>20</v>
      </c>
      <c r="G1132" t="s">
        <v>37</v>
      </c>
      <c r="H1132" t="s">
        <v>60</v>
      </c>
      <c r="I1132" t="s">
        <v>39</v>
      </c>
      <c r="J1132" t="s">
        <v>40</v>
      </c>
      <c r="K1132" s="1">
        <v>45033.824999999997</v>
      </c>
      <c r="L1132" t="s">
        <v>41</v>
      </c>
      <c r="N1132" s="2">
        <v>44981</v>
      </c>
      <c r="O1132" s="2">
        <v>44981</v>
      </c>
      <c r="P1132">
        <v>1</v>
      </c>
      <c r="Q1132">
        <v>1</v>
      </c>
      <c r="R1132">
        <v>1</v>
      </c>
      <c r="S1132">
        <v>1</v>
      </c>
      <c r="T1132">
        <v>100</v>
      </c>
      <c r="U1132" s="1">
        <v>44981.345833333333</v>
      </c>
      <c r="V1132" s="1">
        <v>45033.824999999997</v>
      </c>
      <c r="W1132" t="s">
        <v>40</v>
      </c>
      <c r="Z1132" s="13">
        <f t="shared" si="140"/>
        <v>52.479166666664241</v>
      </c>
      <c r="AB1132" t="s">
        <v>57</v>
      </c>
      <c r="AC1132" t="s">
        <v>61</v>
      </c>
      <c r="AD1132" t="s">
        <v>43</v>
      </c>
      <c r="AF1132" t="s">
        <v>40</v>
      </c>
      <c r="AG1132" t="s">
        <v>44</v>
      </c>
      <c r="AI1132" s="2">
        <v>44981</v>
      </c>
      <c r="AJ1132" t="s">
        <v>43</v>
      </c>
      <c r="AK1132" t="s">
        <v>46</v>
      </c>
      <c r="AN1132" s="24">
        <f t="shared" si="144"/>
        <v>1</v>
      </c>
      <c r="AP1132" t="s">
        <v>2444</v>
      </c>
      <c r="AQ1132" s="21">
        <v>44987.609027777777</v>
      </c>
      <c r="AR1132" s="20">
        <v>1</v>
      </c>
      <c r="AS1132" s="21">
        <v>44981</v>
      </c>
      <c r="AT1132" s="21">
        <f t="shared" si="141"/>
        <v>44981.333333333336</v>
      </c>
      <c r="AU1132" s="21">
        <f t="shared" si="138"/>
        <v>44981.375</v>
      </c>
      <c r="AV1132" s="21">
        <v>45033.824999999997</v>
      </c>
      <c r="AW1132" s="1">
        <f t="shared" si="145"/>
        <v>44981.333333333336</v>
      </c>
      <c r="AX1132">
        <v>43.303472222221899</v>
      </c>
      <c r="BA1132">
        <f t="shared" si="142"/>
        <v>4.1666666666666664E-2</v>
      </c>
      <c r="BB1132">
        <v>1</v>
      </c>
      <c r="BC1132">
        <f t="shared" si="143"/>
        <v>10000</v>
      </c>
    </row>
    <row r="1133" spans="1:55" x14ac:dyDescent="0.25">
      <c r="A1133">
        <v>39707</v>
      </c>
      <c r="B1133" t="s">
        <v>35</v>
      </c>
      <c r="C1133" t="s">
        <v>36</v>
      </c>
      <c r="E1133" t="str">
        <f t="shared" si="139"/>
        <v>EM-</v>
      </c>
      <c r="F1133" t="s">
        <v>20</v>
      </c>
      <c r="G1133" t="s">
        <v>37</v>
      </c>
      <c r="H1133" t="s">
        <v>395</v>
      </c>
      <c r="I1133" t="s">
        <v>39</v>
      </c>
      <c r="J1133" t="s">
        <v>396</v>
      </c>
      <c r="K1133" s="1">
        <v>44985.779861111114</v>
      </c>
      <c r="L1133" t="s">
        <v>41</v>
      </c>
      <c r="N1133" s="2">
        <v>44985</v>
      </c>
      <c r="O1133" s="2">
        <v>44985</v>
      </c>
      <c r="R1133">
        <v>1</v>
      </c>
      <c r="S1133">
        <v>1</v>
      </c>
      <c r="T1133">
        <v>100</v>
      </c>
      <c r="U1133" s="1">
        <v>44932.424305555556</v>
      </c>
      <c r="V1133" s="1">
        <v>44985.779861111114</v>
      </c>
      <c r="W1133" t="s">
        <v>397</v>
      </c>
      <c r="Z1133" s="13">
        <f t="shared" si="140"/>
        <v>53.355555555557657</v>
      </c>
      <c r="AB1133" t="s">
        <v>289</v>
      </c>
      <c r="AC1133">
        <v>633636</v>
      </c>
      <c r="AD1133" t="s">
        <v>449</v>
      </c>
      <c r="AI1133" s="2">
        <v>44932</v>
      </c>
      <c r="AJ1133" t="s">
        <v>81</v>
      </c>
      <c r="AK1133" t="s">
        <v>46</v>
      </c>
      <c r="AN1133" s="24">
        <f t="shared" si="144"/>
        <v>1</v>
      </c>
      <c r="AP1133" t="s">
        <v>2444</v>
      </c>
      <c r="AQ1133" s="21">
        <v>44984.65</v>
      </c>
      <c r="AR1133" s="20">
        <v>1</v>
      </c>
      <c r="AS1133" s="21">
        <v>44985</v>
      </c>
      <c r="AT1133" s="21">
        <f t="shared" si="141"/>
        <v>44985.333333333336</v>
      </c>
      <c r="AU1133" s="21">
        <f t="shared" si="138"/>
        <v>44985.375</v>
      </c>
      <c r="AV1133" s="21">
        <v>44985.779861111114</v>
      </c>
      <c r="AW1133" s="1">
        <f t="shared" si="145"/>
        <v>44985.333333333336</v>
      </c>
      <c r="AX1133">
        <v>43.383333333331393</v>
      </c>
      <c r="BA1133">
        <f t="shared" si="142"/>
        <v>4.1666666666666664E-2</v>
      </c>
      <c r="BB1133">
        <v>1</v>
      </c>
      <c r="BC1133">
        <f t="shared" si="143"/>
        <v>10000</v>
      </c>
    </row>
    <row r="1134" spans="1:55" x14ac:dyDescent="0.25">
      <c r="A1134">
        <v>41140</v>
      </c>
      <c r="B1134" t="s">
        <v>35</v>
      </c>
      <c r="C1134" t="s">
        <v>36</v>
      </c>
      <c r="E1134" t="str">
        <f t="shared" si="139"/>
        <v>RE-</v>
      </c>
      <c r="F1134" t="s">
        <v>20</v>
      </c>
      <c r="G1134" t="s">
        <v>37</v>
      </c>
      <c r="H1134" t="s">
        <v>394</v>
      </c>
      <c r="I1134" t="s">
        <v>39</v>
      </c>
      <c r="J1134" t="s">
        <v>239</v>
      </c>
      <c r="K1134" s="1">
        <v>45030.920138888891</v>
      </c>
      <c r="L1134" t="s">
        <v>41</v>
      </c>
      <c r="N1134" s="2">
        <v>45014</v>
      </c>
      <c r="O1134" s="2">
        <v>45014</v>
      </c>
      <c r="P1134">
        <v>1</v>
      </c>
      <c r="Q1134">
        <v>1</v>
      </c>
      <c r="R1134">
        <v>1</v>
      </c>
      <c r="S1134">
        <v>1</v>
      </c>
      <c r="T1134">
        <v>100</v>
      </c>
      <c r="U1134" s="1">
        <v>44977.519444444442</v>
      </c>
      <c r="V1134" s="1">
        <v>45030.920138888891</v>
      </c>
      <c r="W1134" t="s">
        <v>100</v>
      </c>
      <c r="Z1134" s="13">
        <f t="shared" si="140"/>
        <v>53.400694444448163</v>
      </c>
      <c r="AB1134" t="s">
        <v>122</v>
      </c>
      <c r="AC1134">
        <v>633744</v>
      </c>
      <c r="AD1134" t="s">
        <v>123</v>
      </c>
      <c r="AI1134" s="2">
        <v>44977</v>
      </c>
      <c r="AJ1134" t="s">
        <v>123</v>
      </c>
      <c r="AK1134" t="s">
        <v>46</v>
      </c>
      <c r="AN1134" s="24">
        <f t="shared" si="144"/>
        <v>1</v>
      </c>
      <c r="AP1134" t="s">
        <v>2444</v>
      </c>
      <c r="AQ1134" s="21">
        <v>44960.451388888891</v>
      </c>
      <c r="AR1134" s="20">
        <v>1</v>
      </c>
      <c r="AS1134" s="21">
        <v>45014</v>
      </c>
      <c r="AT1134" s="21">
        <f t="shared" si="141"/>
        <v>45014.333333333336</v>
      </c>
      <c r="AU1134" s="21">
        <f t="shared" si="138"/>
        <v>45014.375</v>
      </c>
      <c r="AV1134" s="21">
        <v>45030.920138888891</v>
      </c>
      <c r="AW1134" s="1">
        <f t="shared" si="145"/>
        <v>45014.333333333336</v>
      </c>
      <c r="AX1134">
        <v>43.458333333328483</v>
      </c>
      <c r="BA1134">
        <f t="shared" si="142"/>
        <v>4.1666666666666664E-2</v>
      </c>
      <c r="BB1134">
        <v>1</v>
      </c>
      <c r="BC1134">
        <f t="shared" si="143"/>
        <v>10000</v>
      </c>
    </row>
    <row r="1135" spans="1:55" x14ac:dyDescent="0.25">
      <c r="A1135">
        <v>40569</v>
      </c>
      <c r="B1135" t="s">
        <v>35</v>
      </c>
      <c r="C1135" t="s">
        <v>36</v>
      </c>
      <c r="E1135" t="str">
        <f t="shared" si="139"/>
        <v>EI-</v>
      </c>
      <c r="F1135" t="s">
        <v>20</v>
      </c>
      <c r="G1135" t="s">
        <v>47</v>
      </c>
      <c r="H1135" t="s">
        <v>747</v>
      </c>
      <c r="I1135" t="s">
        <v>39</v>
      </c>
      <c r="J1135" t="s">
        <v>50</v>
      </c>
      <c r="K1135" s="1">
        <v>45014.390277777777</v>
      </c>
      <c r="L1135" t="s">
        <v>41</v>
      </c>
      <c r="N1135" s="2">
        <v>44961</v>
      </c>
      <c r="O1135" s="2">
        <v>44961</v>
      </c>
      <c r="P1135">
        <v>1</v>
      </c>
      <c r="Q1135">
        <v>1</v>
      </c>
      <c r="R1135">
        <v>1</v>
      </c>
      <c r="S1135">
        <v>1</v>
      </c>
      <c r="T1135">
        <v>100</v>
      </c>
      <c r="U1135" s="1">
        <v>44960.654861111114</v>
      </c>
      <c r="V1135" s="1">
        <v>45014.390277777777</v>
      </c>
      <c r="W1135" t="s">
        <v>50</v>
      </c>
      <c r="Z1135" s="13">
        <f t="shared" si="140"/>
        <v>53.735416666662786</v>
      </c>
      <c r="AB1135" t="s">
        <v>748</v>
      </c>
      <c r="AC1135">
        <v>633459</v>
      </c>
      <c r="AD1135" t="s">
        <v>43</v>
      </c>
      <c r="AF1135" t="s">
        <v>50</v>
      </c>
      <c r="AI1135" s="2">
        <v>44960</v>
      </c>
      <c r="AJ1135" t="s">
        <v>43</v>
      </c>
      <c r="AK1135" t="s">
        <v>46</v>
      </c>
      <c r="AN1135" s="24">
        <f t="shared" si="144"/>
        <v>1</v>
      </c>
      <c r="AP1135" t="s">
        <v>2444</v>
      </c>
      <c r="AQ1135" s="21">
        <v>44966.40902777778</v>
      </c>
      <c r="AR1135" s="20">
        <v>1</v>
      </c>
      <c r="AS1135" s="21">
        <v>44961</v>
      </c>
      <c r="AT1135" s="21">
        <f t="shared" si="141"/>
        <v>44961.333333333336</v>
      </c>
      <c r="AU1135" s="21">
        <f t="shared" si="138"/>
        <v>44961.375</v>
      </c>
      <c r="AV1135" s="21">
        <v>45014.390277777777</v>
      </c>
      <c r="AW1135" s="1">
        <f t="shared" si="145"/>
        <v>44961.333333333336</v>
      </c>
      <c r="AX1135">
        <v>43.590972222220444</v>
      </c>
      <c r="BA1135">
        <f t="shared" si="142"/>
        <v>4.1666666666666664E-2</v>
      </c>
      <c r="BB1135">
        <v>1</v>
      </c>
      <c r="BC1135">
        <f t="shared" si="143"/>
        <v>10000</v>
      </c>
    </row>
    <row r="1136" spans="1:55" x14ac:dyDescent="0.25">
      <c r="A1136">
        <v>40718</v>
      </c>
      <c r="B1136" t="s">
        <v>35</v>
      </c>
      <c r="C1136" t="s">
        <v>36</v>
      </c>
      <c r="E1136" t="str">
        <f t="shared" si="139"/>
        <v>RE-</v>
      </c>
      <c r="F1136" t="s">
        <v>20</v>
      </c>
      <c r="G1136" t="s">
        <v>51</v>
      </c>
      <c r="H1136" t="s">
        <v>821</v>
      </c>
      <c r="I1136" t="s">
        <v>39</v>
      </c>
      <c r="J1136" t="s">
        <v>185</v>
      </c>
      <c r="K1136" s="1">
        <v>45019.51458333333</v>
      </c>
      <c r="L1136" t="s">
        <v>41</v>
      </c>
      <c r="N1136" s="2">
        <v>44966</v>
      </c>
      <c r="O1136" s="2">
        <v>44966</v>
      </c>
      <c r="P1136">
        <v>1</v>
      </c>
      <c r="Q1136">
        <v>1</v>
      </c>
      <c r="R1136">
        <v>1</v>
      </c>
      <c r="S1136">
        <v>1</v>
      </c>
      <c r="T1136">
        <v>100</v>
      </c>
      <c r="U1136" s="1">
        <v>44965.65625</v>
      </c>
      <c r="V1136" s="1">
        <v>45019.51458333333</v>
      </c>
      <c r="W1136" t="s">
        <v>100</v>
      </c>
      <c r="Z1136" s="13">
        <f t="shared" si="140"/>
        <v>53.858333333329938</v>
      </c>
      <c r="AB1136" t="s">
        <v>579</v>
      </c>
      <c r="AC1136">
        <v>633605</v>
      </c>
      <c r="AD1136" t="s">
        <v>822</v>
      </c>
      <c r="AI1136" s="2">
        <v>44965</v>
      </c>
      <c r="AJ1136" t="s">
        <v>823</v>
      </c>
      <c r="AK1136" t="s">
        <v>46</v>
      </c>
      <c r="AN1136" s="24">
        <f t="shared" si="144"/>
        <v>1</v>
      </c>
      <c r="AP1136" t="s">
        <v>2444</v>
      </c>
      <c r="AQ1136" s="21">
        <v>45195.779861111114</v>
      </c>
      <c r="AR1136" s="20">
        <v>1</v>
      </c>
      <c r="AS1136" s="21">
        <v>44966</v>
      </c>
      <c r="AT1136" s="21">
        <f t="shared" si="141"/>
        <v>44966.333333333336</v>
      </c>
      <c r="AU1136" s="21">
        <f t="shared" ref="AU1136:AU1199" si="146">IF(AS1136&gt;0,AT1136+(1/24)*BB1136," ")</f>
        <v>44966.375</v>
      </c>
      <c r="AV1136" s="21">
        <v>45019.51458333333</v>
      </c>
      <c r="AW1136" s="1">
        <f t="shared" si="145"/>
        <v>44966.333333333336</v>
      </c>
      <c r="AX1136">
        <v>43.658333333332848</v>
      </c>
      <c r="BA1136">
        <f t="shared" si="142"/>
        <v>4.1666666666666664E-2</v>
      </c>
      <c r="BB1136">
        <v>1</v>
      </c>
      <c r="BC1136">
        <f t="shared" si="143"/>
        <v>10000</v>
      </c>
    </row>
    <row r="1137" spans="1:55" x14ac:dyDescent="0.25">
      <c r="A1137">
        <v>48307</v>
      </c>
      <c r="B1137" t="s">
        <v>35</v>
      </c>
      <c r="C1137" t="s">
        <v>36</v>
      </c>
      <c r="E1137" t="str">
        <f t="shared" si="139"/>
        <v>RE-</v>
      </c>
      <c r="F1137" t="s">
        <v>20</v>
      </c>
      <c r="G1137" t="s">
        <v>51</v>
      </c>
      <c r="H1137" t="s">
        <v>1749</v>
      </c>
      <c r="I1137" t="s">
        <v>39</v>
      </c>
      <c r="J1137" t="s">
        <v>297</v>
      </c>
      <c r="K1137" s="1">
        <v>45180.429166666669</v>
      </c>
      <c r="L1137" t="s">
        <v>41</v>
      </c>
      <c r="N1137" s="2">
        <v>45180</v>
      </c>
      <c r="O1137" s="2">
        <v>45180</v>
      </c>
      <c r="R1137">
        <v>1</v>
      </c>
      <c r="S1137">
        <v>1</v>
      </c>
      <c r="T1137">
        <v>100</v>
      </c>
      <c r="U1137" s="1">
        <v>45126.558333333334</v>
      </c>
      <c r="V1137" s="1">
        <v>45180.429166666669</v>
      </c>
      <c r="W1137" t="s">
        <v>239</v>
      </c>
      <c r="Z1137" s="13">
        <f t="shared" si="140"/>
        <v>53.870833333334303</v>
      </c>
      <c r="AB1137" t="s">
        <v>1750</v>
      </c>
      <c r="AC1137" t="s">
        <v>54</v>
      </c>
      <c r="AD1137" t="s">
        <v>1751</v>
      </c>
      <c r="AF1137" t="s">
        <v>239</v>
      </c>
      <c r="AI1137" s="2">
        <v>45126</v>
      </c>
      <c r="AJ1137" t="s">
        <v>81</v>
      </c>
      <c r="AK1137" t="s">
        <v>46</v>
      </c>
      <c r="AN1137" s="24">
        <f t="shared" si="144"/>
        <v>1</v>
      </c>
      <c r="AP1137" t="s">
        <v>2444</v>
      </c>
      <c r="AQ1137" s="21">
        <v>44966.61041666667</v>
      </c>
      <c r="AR1137" s="20">
        <v>1</v>
      </c>
      <c r="AS1137" s="21">
        <v>45180</v>
      </c>
      <c r="AT1137" s="21">
        <f t="shared" si="141"/>
        <v>45180.333333333336</v>
      </c>
      <c r="AU1137" s="21">
        <f t="shared" si="146"/>
        <v>45180.375</v>
      </c>
      <c r="AV1137" s="21">
        <v>45180.429166666669</v>
      </c>
      <c r="AW1137" s="1">
        <f t="shared" si="145"/>
        <v>45180.333333333336</v>
      </c>
      <c r="AX1137">
        <v>43.710416666661331</v>
      </c>
      <c r="BA1137">
        <f t="shared" si="142"/>
        <v>4.1666666666666664E-2</v>
      </c>
      <c r="BB1137">
        <v>1</v>
      </c>
      <c r="BC1137">
        <f t="shared" si="143"/>
        <v>10000</v>
      </c>
    </row>
    <row r="1138" spans="1:55" hidden="1" x14ac:dyDescent="0.25">
      <c r="A1138">
        <v>40507</v>
      </c>
      <c r="B1138" t="s">
        <v>35</v>
      </c>
      <c r="C1138" t="s">
        <v>36</v>
      </c>
      <c r="E1138" t="str">
        <f t="shared" si="139"/>
        <v>RE-</v>
      </c>
      <c r="F1138" t="s">
        <v>20</v>
      </c>
      <c r="G1138" t="s">
        <v>47</v>
      </c>
      <c r="H1138" t="s">
        <v>688</v>
      </c>
      <c r="I1138" t="s">
        <v>39</v>
      </c>
      <c r="J1138" t="s">
        <v>239</v>
      </c>
      <c r="K1138" s="1">
        <v>45013.510416666664</v>
      </c>
      <c r="L1138" t="s">
        <v>41</v>
      </c>
      <c r="N1138" s="2">
        <v>44959</v>
      </c>
      <c r="P1138">
        <v>1</v>
      </c>
      <c r="Q1138">
        <v>1</v>
      </c>
      <c r="R1138">
        <v>1</v>
      </c>
      <c r="S1138">
        <v>1</v>
      </c>
      <c r="T1138">
        <v>100</v>
      </c>
      <c r="U1138" s="1">
        <v>44959.615972222222</v>
      </c>
      <c r="V1138" s="1">
        <v>45013.510416666664</v>
      </c>
      <c r="W1138" t="s">
        <v>100</v>
      </c>
      <c r="Z1138" s="13">
        <f t="shared" si="140"/>
        <v>53.894444444442343</v>
      </c>
      <c r="AB1138" t="s">
        <v>374</v>
      </c>
      <c r="AC1138">
        <v>633738</v>
      </c>
      <c r="AD1138" t="s">
        <v>375</v>
      </c>
      <c r="AI1138" s="2">
        <v>44959</v>
      </c>
      <c r="AJ1138" t="s">
        <v>375</v>
      </c>
      <c r="AK1138" t="s">
        <v>46</v>
      </c>
      <c r="AN1138" s="24">
        <f t="shared" si="144"/>
        <v>1</v>
      </c>
      <c r="AP1138" t="s">
        <v>2443</v>
      </c>
      <c r="AQ1138" s="21">
        <v>45124.620833333334</v>
      </c>
      <c r="AR1138" s="20">
        <v>1</v>
      </c>
      <c r="AS1138" s="21">
        <v>44959</v>
      </c>
      <c r="AT1138" s="21">
        <f t="shared" si="141"/>
        <v>44959.333333333336</v>
      </c>
      <c r="AU1138" s="21">
        <f t="shared" si="146"/>
        <v>44959.375</v>
      </c>
      <c r="AV1138" s="21">
        <v>45013.510416666664</v>
      </c>
      <c r="AW1138" s="1">
        <f t="shared" si="145"/>
        <v>44959.333333333336</v>
      </c>
      <c r="AX1138">
        <v>43.759722222224809</v>
      </c>
      <c r="BA1138">
        <f t="shared" si="142"/>
        <v>4.1666666666666664E-2</v>
      </c>
      <c r="BB1138">
        <v>1</v>
      </c>
      <c r="BC1138">
        <f t="shared" si="143"/>
        <v>10000</v>
      </c>
    </row>
    <row r="1139" spans="1:55" x14ac:dyDescent="0.25">
      <c r="A1139">
        <v>41288</v>
      </c>
      <c r="B1139" t="s">
        <v>35</v>
      </c>
      <c r="C1139" t="s">
        <v>36</v>
      </c>
      <c r="E1139" t="str">
        <f t="shared" si="139"/>
        <v>EM-</v>
      </c>
      <c r="F1139" t="s">
        <v>20</v>
      </c>
      <c r="G1139" t="s">
        <v>37</v>
      </c>
      <c r="H1139" t="s">
        <v>425</v>
      </c>
      <c r="I1139" t="s">
        <v>39</v>
      </c>
      <c r="J1139" t="s">
        <v>396</v>
      </c>
      <c r="K1139" s="1">
        <v>45034.386805555558</v>
      </c>
      <c r="L1139" t="s">
        <v>41</v>
      </c>
      <c r="N1139" s="2">
        <v>45034</v>
      </c>
      <c r="O1139" s="2">
        <v>45034</v>
      </c>
      <c r="P1139">
        <v>1</v>
      </c>
      <c r="Q1139">
        <v>1</v>
      </c>
      <c r="R1139">
        <v>1</v>
      </c>
      <c r="S1139">
        <v>1</v>
      </c>
      <c r="T1139">
        <v>100</v>
      </c>
      <c r="U1139" s="1">
        <v>44980.464583333334</v>
      </c>
      <c r="V1139" s="1">
        <v>45034.386805555558</v>
      </c>
      <c r="W1139" t="s">
        <v>408</v>
      </c>
      <c r="Z1139" s="13">
        <f t="shared" si="140"/>
        <v>53.922222222223354</v>
      </c>
      <c r="AB1139" t="s">
        <v>426</v>
      </c>
      <c r="AC1139">
        <v>633735</v>
      </c>
      <c r="AD1139" t="s">
        <v>427</v>
      </c>
      <c r="AI1139" s="2">
        <v>44980</v>
      </c>
      <c r="AJ1139" t="s">
        <v>375</v>
      </c>
      <c r="AK1139" t="s">
        <v>46</v>
      </c>
      <c r="AN1139" s="24">
        <f t="shared" si="144"/>
        <v>1</v>
      </c>
      <c r="AP1139" t="s">
        <v>2442</v>
      </c>
      <c r="AQ1139" s="21">
        <v>45075.8</v>
      </c>
      <c r="AR1139" s="20">
        <v>1</v>
      </c>
      <c r="AS1139" s="21">
        <v>45034</v>
      </c>
      <c r="AT1139" s="21">
        <f t="shared" si="141"/>
        <v>45034.333333333336</v>
      </c>
      <c r="AU1139" s="21">
        <f t="shared" si="146"/>
        <v>45034.375</v>
      </c>
      <c r="AV1139" s="21">
        <v>45034.386805555558</v>
      </c>
      <c r="AW1139" s="1">
        <f t="shared" si="145"/>
        <v>45034.333333333336</v>
      </c>
      <c r="AX1139">
        <v>43.847916666665697</v>
      </c>
      <c r="BA1139">
        <f t="shared" si="142"/>
        <v>4.1666666666666664E-2</v>
      </c>
      <c r="BB1139">
        <v>1</v>
      </c>
      <c r="BC1139">
        <f t="shared" si="143"/>
        <v>10000</v>
      </c>
    </row>
    <row r="1140" spans="1:55" x14ac:dyDescent="0.25">
      <c r="A1140">
        <v>46729</v>
      </c>
      <c r="B1140" t="s">
        <v>35</v>
      </c>
      <c r="C1140" t="s">
        <v>36</v>
      </c>
      <c r="E1140" t="str">
        <f t="shared" si="139"/>
        <v>RE-</v>
      </c>
      <c r="F1140" t="s">
        <v>20</v>
      </c>
      <c r="G1140" t="s">
        <v>37</v>
      </c>
      <c r="H1140" t="s">
        <v>1530</v>
      </c>
      <c r="I1140" t="s">
        <v>39</v>
      </c>
      <c r="J1140" t="s">
        <v>185</v>
      </c>
      <c r="K1140" s="1">
        <v>45145.560416666667</v>
      </c>
      <c r="L1140" t="s">
        <v>41</v>
      </c>
      <c r="N1140" s="2">
        <v>45091</v>
      </c>
      <c r="O1140" s="2">
        <v>45169</v>
      </c>
      <c r="R1140">
        <v>1</v>
      </c>
      <c r="S1140">
        <v>1</v>
      </c>
      <c r="T1140">
        <v>100</v>
      </c>
      <c r="U1140" s="1">
        <v>45091.628472222219</v>
      </c>
      <c r="V1140" s="1">
        <v>45145.553472222222</v>
      </c>
      <c r="W1140" t="s">
        <v>185</v>
      </c>
      <c r="Z1140" s="13">
        <f t="shared" si="140"/>
        <v>53.92500000000291</v>
      </c>
      <c r="AB1140" t="s">
        <v>1531</v>
      </c>
      <c r="AC1140" t="s">
        <v>54</v>
      </c>
      <c r="AD1140" t="s">
        <v>1532</v>
      </c>
      <c r="AF1140" t="s">
        <v>118</v>
      </c>
      <c r="AI1140" s="2">
        <v>45091</v>
      </c>
      <c r="AJ1140" t="s">
        <v>1532</v>
      </c>
      <c r="AK1140" t="s">
        <v>46</v>
      </c>
      <c r="AN1140" s="24">
        <f t="shared" si="144"/>
        <v>1</v>
      </c>
      <c r="AP1140" t="s">
        <v>2444</v>
      </c>
      <c r="AQ1140" s="21">
        <v>44966.37777777778</v>
      </c>
      <c r="AR1140" s="20">
        <v>1</v>
      </c>
      <c r="AS1140" s="21">
        <v>45091</v>
      </c>
      <c r="AT1140" s="21">
        <f t="shared" si="141"/>
        <v>45091.333333333336</v>
      </c>
      <c r="AU1140" s="21">
        <f t="shared" si="146"/>
        <v>45091.375</v>
      </c>
      <c r="AV1140" s="21">
        <v>45145.553472222222</v>
      </c>
      <c r="AW1140" s="1">
        <f t="shared" si="145"/>
        <v>45091.333333333336</v>
      </c>
      <c r="AX1140">
        <v>43.943749999998545</v>
      </c>
      <c r="BA1140">
        <f t="shared" si="142"/>
        <v>4.1666666666666664E-2</v>
      </c>
      <c r="BB1140">
        <v>1</v>
      </c>
      <c r="BC1140">
        <f t="shared" si="143"/>
        <v>10000</v>
      </c>
    </row>
    <row r="1141" spans="1:55" x14ac:dyDescent="0.25">
      <c r="A1141">
        <v>40171</v>
      </c>
      <c r="B1141" t="s">
        <v>35</v>
      </c>
      <c r="C1141" t="s">
        <v>36</v>
      </c>
      <c r="E1141" t="str">
        <f t="shared" si="139"/>
        <v>RE-</v>
      </c>
      <c r="F1141" t="s">
        <v>20</v>
      </c>
      <c r="G1141" t="s">
        <v>37</v>
      </c>
      <c r="H1141" t="s">
        <v>694</v>
      </c>
      <c r="I1141" t="s">
        <v>39</v>
      </c>
      <c r="J1141" t="s">
        <v>239</v>
      </c>
      <c r="K1141" s="1">
        <v>45003.928472222222</v>
      </c>
      <c r="L1141" t="s">
        <v>41</v>
      </c>
      <c r="N1141" s="2">
        <v>44957</v>
      </c>
      <c r="O1141" s="2">
        <v>44957</v>
      </c>
      <c r="P1141">
        <v>1</v>
      </c>
      <c r="Q1141">
        <v>1</v>
      </c>
      <c r="R1141">
        <v>1</v>
      </c>
      <c r="S1141">
        <v>1</v>
      </c>
      <c r="T1141">
        <v>100</v>
      </c>
      <c r="U1141" s="1">
        <v>44949.629166666666</v>
      </c>
      <c r="V1141" s="1">
        <v>45003.928472222222</v>
      </c>
      <c r="W1141" t="s">
        <v>100</v>
      </c>
      <c r="Z1141" s="13">
        <f t="shared" si="140"/>
        <v>54.299305555556202</v>
      </c>
      <c r="AB1141" t="s">
        <v>695</v>
      </c>
      <c r="AC1141" t="s">
        <v>696</v>
      </c>
      <c r="AD1141" t="s">
        <v>641</v>
      </c>
      <c r="AI1141" s="2">
        <v>44949</v>
      </c>
      <c r="AJ1141" t="s">
        <v>230</v>
      </c>
      <c r="AK1141" t="s">
        <v>46</v>
      </c>
      <c r="AN1141" s="24">
        <f t="shared" si="144"/>
        <v>1</v>
      </c>
      <c r="AP1141" t="s">
        <v>2444</v>
      </c>
      <c r="AQ1141" s="21">
        <v>45012.59097222222</v>
      </c>
      <c r="AR1141" s="20">
        <v>1</v>
      </c>
      <c r="AS1141" s="21">
        <v>44957</v>
      </c>
      <c r="AT1141" s="21">
        <f t="shared" si="141"/>
        <v>44957.333333333336</v>
      </c>
      <c r="AU1141" s="21">
        <f t="shared" si="146"/>
        <v>44957.375</v>
      </c>
      <c r="AV1141" s="21">
        <v>45003.928472222222</v>
      </c>
      <c r="AW1141" s="1">
        <f t="shared" si="145"/>
        <v>44957.333333333336</v>
      </c>
      <c r="AX1141">
        <v>44.210416666668607</v>
      </c>
      <c r="BA1141">
        <f t="shared" si="142"/>
        <v>4.1666666666666664E-2</v>
      </c>
      <c r="BB1141">
        <v>1</v>
      </c>
      <c r="BC1141">
        <f t="shared" si="143"/>
        <v>10000</v>
      </c>
    </row>
    <row r="1142" spans="1:55" x14ac:dyDescent="0.25">
      <c r="A1142">
        <v>50387</v>
      </c>
      <c r="B1142" t="s">
        <v>35</v>
      </c>
      <c r="C1142" t="s">
        <v>36</v>
      </c>
      <c r="E1142" t="str">
        <f t="shared" si="139"/>
        <v>RE-</v>
      </c>
      <c r="F1142" t="s">
        <v>20</v>
      </c>
      <c r="G1142" t="s">
        <v>37</v>
      </c>
      <c r="H1142" t="s">
        <v>1970</v>
      </c>
      <c r="I1142" t="s">
        <v>39</v>
      </c>
      <c r="J1142" t="s">
        <v>239</v>
      </c>
      <c r="K1142" s="1">
        <v>45216.487500000003</v>
      </c>
      <c r="L1142" t="s">
        <v>41</v>
      </c>
      <c r="N1142" s="2">
        <v>45216</v>
      </c>
      <c r="O1142" s="2">
        <v>45216</v>
      </c>
      <c r="R1142">
        <v>1</v>
      </c>
      <c r="S1142">
        <v>1</v>
      </c>
      <c r="T1142">
        <v>100</v>
      </c>
      <c r="U1142" s="1">
        <v>45161.463194444441</v>
      </c>
      <c r="V1142" s="1">
        <v>45216.487500000003</v>
      </c>
      <c r="W1142" t="s">
        <v>239</v>
      </c>
      <c r="Z1142" s="13">
        <f t="shared" si="140"/>
        <v>55.024305555562023</v>
      </c>
      <c r="AB1142" t="s">
        <v>1837</v>
      </c>
      <c r="AC1142">
        <v>633996</v>
      </c>
      <c r="AD1142" t="s">
        <v>1971</v>
      </c>
      <c r="AI1142" s="2">
        <v>45161</v>
      </c>
      <c r="AJ1142" t="s">
        <v>73</v>
      </c>
      <c r="AK1142" t="s">
        <v>46</v>
      </c>
      <c r="AN1142" s="24">
        <f t="shared" si="144"/>
        <v>1</v>
      </c>
      <c r="AP1142" t="s">
        <v>2444</v>
      </c>
      <c r="AQ1142" s="21">
        <v>44986.372916666667</v>
      </c>
      <c r="AR1142" s="20">
        <v>1</v>
      </c>
      <c r="AS1142" s="21">
        <v>45216</v>
      </c>
      <c r="AT1142" s="21">
        <f t="shared" si="141"/>
        <v>45216.333333333336</v>
      </c>
      <c r="AU1142" s="21">
        <f t="shared" si="146"/>
        <v>45216.375</v>
      </c>
      <c r="AV1142" s="21">
        <v>45216.487500000003</v>
      </c>
      <c r="AW1142" s="1">
        <f t="shared" si="145"/>
        <v>45216.333333333336</v>
      </c>
      <c r="AX1142">
        <v>44.548611111109494</v>
      </c>
      <c r="BA1142">
        <f t="shared" si="142"/>
        <v>4.1666666666666664E-2</v>
      </c>
      <c r="BB1142">
        <v>1</v>
      </c>
      <c r="BC1142">
        <f t="shared" si="143"/>
        <v>10000</v>
      </c>
    </row>
    <row r="1143" spans="1:55" x14ac:dyDescent="0.25">
      <c r="A1143">
        <v>50678</v>
      </c>
      <c r="B1143" t="s">
        <v>35</v>
      </c>
      <c r="C1143" t="s">
        <v>36</v>
      </c>
      <c r="E1143" t="str">
        <f t="shared" si="139"/>
        <v>RE-</v>
      </c>
      <c r="F1143" t="s">
        <v>20</v>
      </c>
      <c r="G1143" t="s">
        <v>37</v>
      </c>
      <c r="H1143" t="s">
        <v>1986</v>
      </c>
      <c r="I1143" t="s">
        <v>39</v>
      </c>
      <c r="J1143" t="s">
        <v>297</v>
      </c>
      <c r="K1143" s="1">
        <v>45222.436111111114</v>
      </c>
      <c r="L1143" t="s">
        <v>41</v>
      </c>
      <c r="N1143" s="2">
        <v>45215</v>
      </c>
      <c r="O1143" s="2">
        <v>45215</v>
      </c>
      <c r="R1143">
        <v>1</v>
      </c>
      <c r="S1143">
        <v>1</v>
      </c>
      <c r="T1143">
        <v>100</v>
      </c>
      <c r="U1143" s="1">
        <v>45167.40902777778</v>
      </c>
      <c r="V1143" s="1">
        <v>45222.436111111114</v>
      </c>
      <c r="W1143" t="s">
        <v>100</v>
      </c>
      <c r="Z1143" s="13">
        <f t="shared" si="140"/>
        <v>55.027083333334303</v>
      </c>
      <c r="AB1143" t="s">
        <v>1987</v>
      </c>
      <c r="AC1143">
        <v>633996</v>
      </c>
      <c r="AD1143" t="s">
        <v>1971</v>
      </c>
      <c r="AI1143" s="2">
        <v>45167</v>
      </c>
      <c r="AJ1143" t="s">
        <v>73</v>
      </c>
      <c r="AK1143" t="s">
        <v>46</v>
      </c>
      <c r="AN1143" s="24">
        <f t="shared" si="144"/>
        <v>1</v>
      </c>
      <c r="AP1143" t="s">
        <v>2443</v>
      </c>
      <c r="AQ1143" s="21">
        <v>44939.46875</v>
      </c>
      <c r="AR1143" s="20">
        <v>1</v>
      </c>
      <c r="AS1143" s="21">
        <v>45215</v>
      </c>
      <c r="AT1143" s="21">
        <f t="shared" si="141"/>
        <v>45215.333333333336</v>
      </c>
      <c r="AU1143" s="21">
        <f t="shared" si="146"/>
        <v>45215.375</v>
      </c>
      <c r="AV1143" s="21">
        <v>45222.436111111114</v>
      </c>
      <c r="AW1143" s="1">
        <f t="shared" si="145"/>
        <v>45215.333333333336</v>
      </c>
      <c r="AX1143">
        <v>44.952083333329938</v>
      </c>
      <c r="BA1143">
        <f t="shared" si="142"/>
        <v>4.1666666666666664E-2</v>
      </c>
      <c r="BB1143">
        <v>1</v>
      </c>
      <c r="BC1143">
        <f t="shared" si="143"/>
        <v>10000</v>
      </c>
    </row>
    <row r="1144" spans="1:55" x14ac:dyDescent="0.25">
      <c r="A1144">
        <v>39655</v>
      </c>
      <c r="B1144" t="s">
        <v>35</v>
      </c>
      <c r="C1144" t="s">
        <v>36</v>
      </c>
      <c r="E1144" t="str">
        <f t="shared" si="139"/>
        <v>EM-</v>
      </c>
      <c r="F1144" t="s">
        <v>20</v>
      </c>
      <c r="G1144" t="s">
        <v>37</v>
      </c>
      <c r="H1144" t="s">
        <v>840</v>
      </c>
      <c r="I1144" t="s">
        <v>39</v>
      </c>
      <c r="J1144" t="s">
        <v>396</v>
      </c>
      <c r="K1144" s="1">
        <v>44985.779166666667</v>
      </c>
      <c r="L1144" t="s">
        <v>41</v>
      </c>
      <c r="N1144" s="2">
        <v>44985</v>
      </c>
      <c r="O1144" s="2">
        <v>44985</v>
      </c>
      <c r="R1144">
        <v>1</v>
      </c>
      <c r="S1144">
        <v>1</v>
      </c>
      <c r="T1144">
        <v>0</v>
      </c>
      <c r="U1144" s="1">
        <v>44930.72152777778</v>
      </c>
      <c r="V1144" s="1">
        <v>44985.779166666667</v>
      </c>
      <c r="W1144" t="s">
        <v>397</v>
      </c>
      <c r="Z1144" s="13">
        <f t="shared" si="140"/>
        <v>55.057638888887595</v>
      </c>
      <c r="AB1144" t="s">
        <v>133</v>
      </c>
      <c r="AC1144" t="s">
        <v>194</v>
      </c>
      <c r="AD1144" t="s">
        <v>435</v>
      </c>
      <c r="AI1144" s="2">
        <v>44930</v>
      </c>
      <c r="AJ1144" t="s">
        <v>135</v>
      </c>
      <c r="AK1144" t="s">
        <v>46</v>
      </c>
      <c r="AN1144" s="24">
        <f t="shared" si="144"/>
        <v>1</v>
      </c>
      <c r="AP1144" t="s">
        <v>2441</v>
      </c>
      <c r="AQ1144" s="21">
        <v>45287.550694444442</v>
      </c>
      <c r="AR1144" s="20">
        <v>1</v>
      </c>
      <c r="AS1144" s="21">
        <v>44985</v>
      </c>
      <c r="AT1144" s="21">
        <f t="shared" si="141"/>
        <v>44985.333333333336</v>
      </c>
      <c r="AU1144" s="21">
        <f t="shared" si="146"/>
        <v>44985.375</v>
      </c>
      <c r="AV1144" s="21">
        <v>44985.779166666667</v>
      </c>
      <c r="AW1144" s="1">
        <f t="shared" si="145"/>
        <v>44985.333333333336</v>
      </c>
      <c r="AX1144">
        <v>45.099305555559113</v>
      </c>
      <c r="BA1144">
        <f t="shared" si="142"/>
        <v>4.1666666666666664E-2</v>
      </c>
      <c r="BB1144">
        <v>1</v>
      </c>
      <c r="BC1144">
        <f t="shared" si="143"/>
        <v>10000</v>
      </c>
    </row>
    <row r="1145" spans="1:55" x14ac:dyDescent="0.25">
      <c r="A1145">
        <v>48717</v>
      </c>
      <c r="B1145" t="s">
        <v>35</v>
      </c>
      <c r="C1145" t="s">
        <v>36</v>
      </c>
      <c r="E1145" t="str">
        <f t="shared" si="139"/>
        <v>RE-</v>
      </c>
      <c r="F1145" t="s">
        <v>20</v>
      </c>
      <c r="G1145" t="s">
        <v>51</v>
      </c>
      <c r="H1145" t="s">
        <v>1793</v>
      </c>
      <c r="I1145" t="s">
        <v>39</v>
      </c>
      <c r="J1145" t="s">
        <v>239</v>
      </c>
      <c r="K1145" s="1">
        <v>45187.656944444447</v>
      </c>
      <c r="L1145" t="s">
        <v>41</v>
      </c>
      <c r="N1145" s="2">
        <v>45184</v>
      </c>
      <c r="O1145" s="2">
        <v>45184</v>
      </c>
      <c r="R1145">
        <v>1</v>
      </c>
      <c r="S1145">
        <v>1</v>
      </c>
      <c r="T1145">
        <v>100</v>
      </c>
      <c r="U1145" s="1">
        <v>45132.379166666666</v>
      </c>
      <c r="V1145" s="1">
        <v>45187.656944444447</v>
      </c>
      <c r="W1145" t="s">
        <v>239</v>
      </c>
      <c r="Z1145" s="13">
        <f t="shared" si="140"/>
        <v>55.277777777781012</v>
      </c>
      <c r="AB1145" t="s">
        <v>1034</v>
      </c>
      <c r="AC1145">
        <v>633449</v>
      </c>
      <c r="AD1145" t="s">
        <v>1794</v>
      </c>
      <c r="AI1145" s="2">
        <v>45132</v>
      </c>
      <c r="AJ1145" t="s">
        <v>1794</v>
      </c>
      <c r="AK1145" t="s">
        <v>46</v>
      </c>
      <c r="AN1145" s="24">
        <f t="shared" si="144"/>
        <v>1</v>
      </c>
      <c r="AP1145" t="s">
        <v>2441</v>
      </c>
      <c r="AQ1145" s="21">
        <v>45287.48333333333</v>
      </c>
      <c r="AR1145" s="20">
        <v>1</v>
      </c>
      <c r="AS1145" s="21">
        <v>45184</v>
      </c>
      <c r="AT1145" s="21">
        <f t="shared" si="141"/>
        <v>45184.333333333336</v>
      </c>
      <c r="AU1145" s="21">
        <f t="shared" si="146"/>
        <v>45184.375</v>
      </c>
      <c r="AV1145" s="21">
        <v>45187.656944444447</v>
      </c>
      <c r="AW1145" s="1">
        <f t="shared" si="145"/>
        <v>45184.333333333336</v>
      </c>
      <c r="AX1145">
        <v>45.158333333340124</v>
      </c>
      <c r="BA1145">
        <f t="shared" si="142"/>
        <v>4.1666666666666664E-2</v>
      </c>
      <c r="BB1145">
        <v>1</v>
      </c>
      <c r="BC1145">
        <f t="shared" si="143"/>
        <v>10000</v>
      </c>
    </row>
    <row r="1146" spans="1:55" x14ac:dyDescent="0.25">
      <c r="A1146">
        <v>39635</v>
      </c>
      <c r="B1146" t="s">
        <v>35</v>
      </c>
      <c r="C1146" t="s">
        <v>36</v>
      </c>
      <c r="E1146" t="str">
        <f t="shared" si="139"/>
        <v>EM-</v>
      </c>
      <c r="F1146" t="s">
        <v>20</v>
      </c>
      <c r="G1146" t="s">
        <v>37</v>
      </c>
      <c r="H1146" t="s">
        <v>434</v>
      </c>
      <c r="I1146" t="s">
        <v>39</v>
      </c>
      <c r="J1146" t="s">
        <v>396</v>
      </c>
      <c r="K1146" s="1">
        <v>44985.779166666667</v>
      </c>
      <c r="L1146" t="s">
        <v>41</v>
      </c>
      <c r="N1146" s="2">
        <v>44985</v>
      </c>
      <c r="O1146" s="2">
        <v>44985</v>
      </c>
      <c r="R1146">
        <v>1</v>
      </c>
      <c r="S1146">
        <v>1</v>
      </c>
      <c r="T1146">
        <v>100</v>
      </c>
      <c r="U1146" s="1">
        <v>44930.459722222222</v>
      </c>
      <c r="V1146" s="1">
        <v>44985.779166666667</v>
      </c>
      <c r="W1146" t="s">
        <v>397</v>
      </c>
      <c r="Z1146" s="13">
        <f t="shared" si="140"/>
        <v>55.319444444445253</v>
      </c>
      <c r="AB1146" t="s">
        <v>133</v>
      </c>
      <c r="AC1146" t="s">
        <v>194</v>
      </c>
      <c r="AD1146" t="s">
        <v>135</v>
      </c>
      <c r="AI1146" s="2">
        <v>44930</v>
      </c>
      <c r="AJ1146" t="s">
        <v>135</v>
      </c>
      <c r="AK1146" t="s">
        <v>46</v>
      </c>
      <c r="AN1146" s="24">
        <f t="shared" si="144"/>
        <v>1</v>
      </c>
      <c r="AP1146" t="s">
        <v>2444</v>
      </c>
      <c r="AQ1146" s="21">
        <v>44985.669444444444</v>
      </c>
      <c r="AR1146" s="20">
        <v>1</v>
      </c>
      <c r="AS1146" s="21">
        <v>44985</v>
      </c>
      <c r="AT1146" s="21">
        <f t="shared" si="141"/>
        <v>44985.333333333336</v>
      </c>
      <c r="AU1146" s="21">
        <f t="shared" si="146"/>
        <v>44985.375</v>
      </c>
      <c r="AV1146" s="21">
        <v>44985.779166666667</v>
      </c>
      <c r="AW1146" s="1">
        <f t="shared" si="145"/>
        <v>44985.333333333336</v>
      </c>
      <c r="AX1146">
        <v>45.287499999998545</v>
      </c>
      <c r="BA1146">
        <f t="shared" si="142"/>
        <v>4.1666666666666664E-2</v>
      </c>
      <c r="BB1146">
        <v>1</v>
      </c>
      <c r="BC1146">
        <f t="shared" si="143"/>
        <v>10000</v>
      </c>
    </row>
    <row r="1147" spans="1:55" x14ac:dyDescent="0.25">
      <c r="A1147">
        <v>47624</v>
      </c>
      <c r="B1147" t="s">
        <v>35</v>
      </c>
      <c r="C1147" t="s">
        <v>36</v>
      </c>
      <c r="E1147" t="str">
        <f t="shared" si="139"/>
        <v>RE-</v>
      </c>
      <c r="F1147" t="s">
        <v>20</v>
      </c>
      <c r="G1147" t="s">
        <v>47</v>
      </c>
      <c r="H1147" t="s">
        <v>1654</v>
      </c>
      <c r="I1147" t="s">
        <v>39</v>
      </c>
      <c r="J1147" t="s">
        <v>179</v>
      </c>
      <c r="K1147" s="1">
        <v>45169.299305555556</v>
      </c>
      <c r="L1147" t="s">
        <v>41</v>
      </c>
      <c r="N1147" s="2">
        <v>45113</v>
      </c>
      <c r="O1147" s="2">
        <v>45113</v>
      </c>
      <c r="P1147">
        <v>1</v>
      </c>
      <c r="Q1147">
        <v>1</v>
      </c>
      <c r="R1147">
        <v>1</v>
      </c>
      <c r="S1147">
        <v>1</v>
      </c>
      <c r="T1147">
        <v>100</v>
      </c>
      <c r="U1147" s="1">
        <v>45113.511805555558</v>
      </c>
      <c r="V1147" s="1">
        <v>45169.299305555556</v>
      </c>
      <c r="W1147" t="s">
        <v>100</v>
      </c>
      <c r="Z1147" s="13">
        <f t="shared" si="140"/>
        <v>55.787499999998545</v>
      </c>
      <c r="AB1147" t="s">
        <v>793</v>
      </c>
      <c r="AC1147">
        <v>633436</v>
      </c>
      <c r="AD1147" t="s">
        <v>109</v>
      </c>
      <c r="AI1147" s="2">
        <v>45113</v>
      </c>
      <c r="AJ1147" t="s">
        <v>110</v>
      </c>
      <c r="AK1147" t="s">
        <v>46</v>
      </c>
      <c r="AN1147" s="24">
        <f t="shared" si="144"/>
        <v>1</v>
      </c>
      <c r="AP1147" t="s">
        <v>2444</v>
      </c>
      <c r="AQ1147" s="21">
        <v>44958.594444444447</v>
      </c>
      <c r="AR1147" s="20">
        <v>1</v>
      </c>
      <c r="AS1147" s="21">
        <v>45113</v>
      </c>
      <c r="AT1147" s="21">
        <f t="shared" si="141"/>
        <v>45113.333333333336</v>
      </c>
      <c r="AU1147" s="21">
        <f t="shared" si="146"/>
        <v>45113.375</v>
      </c>
      <c r="AV1147" s="21">
        <v>45169.299305555556</v>
      </c>
      <c r="AW1147" s="1">
        <f t="shared" si="145"/>
        <v>45113.333333333336</v>
      </c>
      <c r="AX1147">
        <v>45.313194444439432</v>
      </c>
      <c r="BA1147">
        <f t="shared" si="142"/>
        <v>4.1666666666666664E-2</v>
      </c>
      <c r="BB1147">
        <v>1</v>
      </c>
      <c r="BC1147">
        <f t="shared" si="143"/>
        <v>10000</v>
      </c>
    </row>
    <row r="1148" spans="1:55" x14ac:dyDescent="0.25">
      <c r="A1148">
        <v>41095</v>
      </c>
      <c r="B1148" t="s">
        <v>35</v>
      </c>
      <c r="C1148" t="s">
        <v>36</v>
      </c>
      <c r="E1148" t="str">
        <f t="shared" si="139"/>
        <v>RE-</v>
      </c>
      <c r="F1148" t="s">
        <v>20</v>
      </c>
      <c r="G1148" t="s">
        <v>37</v>
      </c>
      <c r="H1148" t="s">
        <v>818</v>
      </c>
      <c r="I1148" t="s">
        <v>39</v>
      </c>
      <c r="J1148" t="s">
        <v>185</v>
      </c>
      <c r="K1148" s="1">
        <v>45030.915972222225</v>
      </c>
      <c r="L1148" t="s">
        <v>41</v>
      </c>
      <c r="N1148" s="2">
        <v>44986</v>
      </c>
      <c r="O1148" s="2">
        <v>44986</v>
      </c>
      <c r="P1148">
        <v>1</v>
      </c>
      <c r="Q1148">
        <v>1</v>
      </c>
      <c r="R1148">
        <v>1</v>
      </c>
      <c r="S1148">
        <v>1</v>
      </c>
      <c r="T1148">
        <v>100</v>
      </c>
      <c r="U1148" s="1">
        <v>44974.62777777778</v>
      </c>
      <c r="V1148" s="1">
        <v>45030.915972222225</v>
      </c>
      <c r="W1148" t="s">
        <v>100</v>
      </c>
      <c r="Z1148" s="13">
        <f t="shared" si="140"/>
        <v>56.288194444445253</v>
      </c>
      <c r="AB1148" t="s">
        <v>160</v>
      </c>
      <c r="AC1148">
        <v>633690</v>
      </c>
      <c r="AD1148" t="s">
        <v>812</v>
      </c>
      <c r="AF1148" t="s">
        <v>239</v>
      </c>
      <c r="AI1148" s="2">
        <v>44974</v>
      </c>
      <c r="AJ1148" t="s">
        <v>502</v>
      </c>
      <c r="AK1148" t="s">
        <v>46</v>
      </c>
      <c r="AN1148" s="24">
        <f t="shared" si="144"/>
        <v>1</v>
      </c>
      <c r="AP1148" t="s">
        <v>2441</v>
      </c>
      <c r="AQ1148" s="21">
        <v>44938.689583333333</v>
      </c>
      <c r="AR1148" s="20">
        <v>1</v>
      </c>
      <c r="AS1148" s="21">
        <v>44986</v>
      </c>
      <c r="AT1148" s="21">
        <f t="shared" si="141"/>
        <v>44986.333333333336</v>
      </c>
      <c r="AU1148" s="21">
        <f t="shared" si="146"/>
        <v>44986.375</v>
      </c>
      <c r="AV1148" s="21">
        <v>45030.915972222225</v>
      </c>
      <c r="AW1148" s="1">
        <f t="shared" si="145"/>
        <v>44986.333333333336</v>
      </c>
      <c r="AX1148">
        <v>45.729166666664241</v>
      </c>
      <c r="BA1148">
        <f t="shared" si="142"/>
        <v>4.1666666666666664E-2</v>
      </c>
      <c r="BB1148">
        <v>1</v>
      </c>
      <c r="BC1148">
        <f t="shared" si="143"/>
        <v>10000</v>
      </c>
    </row>
    <row r="1149" spans="1:55" x14ac:dyDescent="0.25">
      <c r="A1149">
        <v>40963</v>
      </c>
      <c r="B1149" t="s">
        <v>35</v>
      </c>
      <c r="C1149" t="s">
        <v>36</v>
      </c>
      <c r="E1149" t="str">
        <f t="shared" si="139"/>
        <v>RE-</v>
      </c>
      <c r="F1149" t="s">
        <v>20</v>
      </c>
      <c r="G1149" t="s">
        <v>37</v>
      </c>
      <c r="H1149" t="s">
        <v>820</v>
      </c>
      <c r="I1149" t="s">
        <v>39</v>
      </c>
      <c r="J1149" t="s">
        <v>185</v>
      </c>
      <c r="K1149" s="1">
        <v>45027.999305555553</v>
      </c>
      <c r="L1149" t="s">
        <v>41</v>
      </c>
      <c r="N1149" s="2">
        <v>44972</v>
      </c>
      <c r="O1149" s="2">
        <v>44972</v>
      </c>
      <c r="P1149">
        <v>1</v>
      </c>
      <c r="Q1149">
        <v>1</v>
      </c>
      <c r="R1149">
        <v>1</v>
      </c>
      <c r="S1149">
        <v>1</v>
      </c>
      <c r="T1149">
        <v>100</v>
      </c>
      <c r="U1149" s="1">
        <v>44971.645833333336</v>
      </c>
      <c r="V1149" s="1">
        <v>45027.999305555553</v>
      </c>
      <c r="W1149" t="s">
        <v>100</v>
      </c>
      <c r="Z1149" s="13">
        <f t="shared" si="140"/>
        <v>56.353472222217533</v>
      </c>
      <c r="AB1149" t="s">
        <v>744</v>
      </c>
      <c r="AC1149" t="s">
        <v>126</v>
      </c>
      <c r="AD1149" t="s">
        <v>485</v>
      </c>
      <c r="AI1149" s="2">
        <v>44971</v>
      </c>
      <c r="AJ1149" t="s">
        <v>485</v>
      </c>
      <c r="AK1149" t="s">
        <v>46</v>
      </c>
      <c r="AN1149" s="24">
        <f t="shared" si="144"/>
        <v>1</v>
      </c>
      <c r="AP1149" t="s">
        <v>2444</v>
      </c>
      <c r="AQ1149" s="21">
        <v>45099.613888888889</v>
      </c>
      <c r="AR1149" s="20">
        <v>1</v>
      </c>
      <c r="AS1149" s="21">
        <v>44972</v>
      </c>
      <c r="AT1149" s="21">
        <f t="shared" si="141"/>
        <v>44972.333333333336</v>
      </c>
      <c r="AU1149" s="21">
        <f t="shared" si="146"/>
        <v>44972.375</v>
      </c>
      <c r="AV1149" s="21">
        <v>45027.999305555553</v>
      </c>
      <c r="AW1149" s="1">
        <f t="shared" si="145"/>
        <v>44972.333333333336</v>
      </c>
      <c r="AX1149">
        <v>45.988194444442343</v>
      </c>
      <c r="BA1149">
        <f t="shared" si="142"/>
        <v>4.1666666666666664E-2</v>
      </c>
      <c r="BB1149">
        <v>1</v>
      </c>
      <c r="BC1149">
        <f t="shared" si="143"/>
        <v>10000</v>
      </c>
    </row>
    <row r="1150" spans="1:55" x14ac:dyDescent="0.25">
      <c r="A1150">
        <v>40253</v>
      </c>
      <c r="B1150" t="s">
        <v>35</v>
      </c>
      <c r="C1150" t="s">
        <v>36</v>
      </c>
      <c r="E1150" t="str">
        <f t="shared" si="139"/>
        <v>EM-</v>
      </c>
      <c r="F1150" t="s">
        <v>20</v>
      </c>
      <c r="G1150" t="s">
        <v>51</v>
      </c>
      <c r="H1150" t="s">
        <v>335</v>
      </c>
      <c r="I1150" t="s">
        <v>39</v>
      </c>
      <c r="J1150" t="s">
        <v>320</v>
      </c>
      <c r="K1150" s="1">
        <v>45008.34652777778</v>
      </c>
      <c r="L1150" t="s">
        <v>41</v>
      </c>
      <c r="N1150" s="2">
        <v>44951</v>
      </c>
      <c r="O1150" s="2">
        <v>44951</v>
      </c>
      <c r="R1150">
        <v>1</v>
      </c>
      <c r="S1150">
        <v>1</v>
      </c>
      <c r="T1150">
        <v>100</v>
      </c>
      <c r="U1150" s="1">
        <v>44951.607638888891</v>
      </c>
      <c r="V1150" s="1">
        <v>45008.345833333333</v>
      </c>
      <c r="W1150" t="s">
        <v>320</v>
      </c>
      <c r="Z1150" s="13">
        <f t="shared" si="140"/>
        <v>56.738194444442343</v>
      </c>
      <c r="AB1150" t="s">
        <v>133</v>
      </c>
      <c r="AC1150">
        <v>633497</v>
      </c>
      <c r="AD1150" t="s">
        <v>135</v>
      </c>
      <c r="AI1150" s="2">
        <v>44951</v>
      </c>
      <c r="AJ1150" t="s">
        <v>336</v>
      </c>
      <c r="AK1150" t="s">
        <v>46</v>
      </c>
      <c r="AN1150" s="24">
        <f t="shared" si="144"/>
        <v>1</v>
      </c>
      <c r="AP1150" t="s">
        <v>2442</v>
      </c>
      <c r="AQ1150" s="21">
        <v>45069.65347222222</v>
      </c>
      <c r="AR1150" s="20">
        <v>1</v>
      </c>
      <c r="AS1150" s="21">
        <v>44951</v>
      </c>
      <c r="AT1150" s="21">
        <f t="shared" si="141"/>
        <v>44951.333333333336</v>
      </c>
      <c r="AU1150" s="21">
        <f t="shared" si="146"/>
        <v>44951.375</v>
      </c>
      <c r="AV1150" s="21">
        <v>45008.345833333333</v>
      </c>
      <c r="AW1150" s="1">
        <f t="shared" si="145"/>
        <v>44951.333333333336</v>
      </c>
      <c r="AX1150">
        <v>46.231250000004366</v>
      </c>
      <c r="BA1150">
        <f t="shared" si="142"/>
        <v>4.1666666666666664E-2</v>
      </c>
      <c r="BB1150">
        <v>1</v>
      </c>
      <c r="BC1150">
        <f t="shared" si="143"/>
        <v>10000</v>
      </c>
    </row>
    <row r="1151" spans="1:55" x14ac:dyDescent="0.25">
      <c r="A1151">
        <v>45068</v>
      </c>
      <c r="B1151" t="s">
        <v>35</v>
      </c>
      <c r="C1151" t="s">
        <v>36</v>
      </c>
      <c r="E1151" t="str">
        <f t="shared" si="139"/>
        <v>GC-</v>
      </c>
      <c r="F1151" t="s">
        <v>20</v>
      </c>
      <c r="G1151" t="s">
        <v>37</v>
      </c>
      <c r="H1151" t="s">
        <v>1187</v>
      </c>
      <c r="I1151" t="s">
        <v>39</v>
      </c>
      <c r="J1151" t="s">
        <v>121</v>
      </c>
      <c r="K1151" s="1">
        <v>45114.600694444445</v>
      </c>
      <c r="L1151" t="s">
        <v>41</v>
      </c>
      <c r="N1151" s="2">
        <v>45057</v>
      </c>
      <c r="O1151" s="2">
        <v>45057</v>
      </c>
      <c r="P1151">
        <v>1</v>
      </c>
      <c r="Q1151">
        <v>1</v>
      </c>
      <c r="R1151">
        <v>1</v>
      </c>
      <c r="S1151">
        <v>1</v>
      </c>
      <c r="T1151">
        <v>100</v>
      </c>
      <c r="U1151" s="1">
        <v>45057.84097222222</v>
      </c>
      <c r="V1151" s="1">
        <v>45114.600694444445</v>
      </c>
      <c r="W1151" t="s">
        <v>121</v>
      </c>
      <c r="Z1151" s="13">
        <f t="shared" si="140"/>
        <v>56.759722222224809</v>
      </c>
      <c r="AB1151" t="s">
        <v>1188</v>
      </c>
      <c r="AC1151" t="s">
        <v>54</v>
      </c>
      <c r="AD1151" t="s">
        <v>72</v>
      </c>
      <c r="AI1151" s="2">
        <v>45057</v>
      </c>
      <c r="AJ1151" t="s">
        <v>73</v>
      </c>
      <c r="AK1151" t="s">
        <v>46</v>
      </c>
      <c r="AN1151" s="24">
        <f t="shared" si="144"/>
        <v>1</v>
      </c>
      <c r="AP1151" t="s">
        <v>2444</v>
      </c>
      <c r="AQ1151" s="21">
        <v>44984.640972222223</v>
      </c>
      <c r="AR1151" s="20">
        <v>1</v>
      </c>
      <c r="AS1151" s="21">
        <v>45057</v>
      </c>
      <c r="AT1151" s="21">
        <f t="shared" si="141"/>
        <v>45057.333333333336</v>
      </c>
      <c r="AU1151" s="21">
        <f t="shared" si="146"/>
        <v>45057.375</v>
      </c>
      <c r="AV1151" s="21">
        <v>45114.600694444445</v>
      </c>
      <c r="AW1151" s="1">
        <f t="shared" si="145"/>
        <v>45057.333333333336</v>
      </c>
      <c r="AX1151">
        <v>46.266666666662786</v>
      </c>
      <c r="BA1151">
        <f t="shared" si="142"/>
        <v>4.1666666666666664E-2</v>
      </c>
      <c r="BB1151">
        <v>1</v>
      </c>
      <c r="BC1151">
        <f t="shared" si="143"/>
        <v>10000</v>
      </c>
    </row>
    <row r="1152" spans="1:55" x14ac:dyDescent="0.25">
      <c r="A1152">
        <v>40333</v>
      </c>
      <c r="B1152" t="s">
        <v>35</v>
      </c>
      <c r="C1152" t="s">
        <v>36</v>
      </c>
      <c r="E1152" t="str">
        <f t="shared" si="139"/>
        <v>RE-</v>
      </c>
      <c r="F1152" t="s">
        <v>20</v>
      </c>
      <c r="G1152" t="s">
        <v>37</v>
      </c>
      <c r="H1152" t="s">
        <v>315</v>
      </c>
      <c r="I1152" t="s">
        <v>39</v>
      </c>
      <c r="J1152" t="s">
        <v>100</v>
      </c>
      <c r="K1152" s="1">
        <v>45011.411805555559</v>
      </c>
      <c r="L1152" t="s">
        <v>41</v>
      </c>
      <c r="N1152" s="2">
        <v>44953</v>
      </c>
      <c r="O1152" s="2">
        <v>44953</v>
      </c>
      <c r="P1152">
        <v>1</v>
      </c>
      <c r="Q1152">
        <v>1</v>
      </c>
      <c r="R1152">
        <v>1</v>
      </c>
      <c r="S1152">
        <v>1</v>
      </c>
      <c r="T1152">
        <v>100</v>
      </c>
      <c r="U1152" s="1">
        <v>44954.527083333334</v>
      </c>
      <c r="V1152" s="1">
        <v>45011.411805555559</v>
      </c>
      <c r="W1152" t="s">
        <v>100</v>
      </c>
      <c r="Z1152" s="13">
        <f t="shared" si="140"/>
        <v>56.884722222224809</v>
      </c>
      <c r="AB1152" t="s">
        <v>157</v>
      </c>
      <c r="AC1152">
        <v>633744</v>
      </c>
      <c r="AD1152" t="s">
        <v>316</v>
      </c>
      <c r="AI1152" s="2">
        <v>44953</v>
      </c>
      <c r="AJ1152" t="s">
        <v>123</v>
      </c>
      <c r="AK1152" t="s">
        <v>46</v>
      </c>
      <c r="AN1152" s="24">
        <f t="shared" si="144"/>
        <v>1</v>
      </c>
      <c r="AP1152" t="s">
        <v>2444</v>
      </c>
      <c r="AQ1152" s="21">
        <v>45163.46597222222</v>
      </c>
      <c r="AR1152" s="20">
        <v>1</v>
      </c>
      <c r="AS1152" s="21">
        <v>44953</v>
      </c>
      <c r="AT1152" s="21">
        <f t="shared" si="141"/>
        <v>44953.333333333336</v>
      </c>
      <c r="AU1152" s="21">
        <f t="shared" si="146"/>
        <v>44953.375</v>
      </c>
      <c r="AV1152" s="21">
        <v>45011.411805555559</v>
      </c>
      <c r="AW1152" s="1">
        <f t="shared" si="145"/>
        <v>44953.333333333336</v>
      </c>
      <c r="AX1152">
        <v>46.295833333337214</v>
      </c>
      <c r="BA1152">
        <f t="shared" si="142"/>
        <v>4.1666666666666664E-2</v>
      </c>
      <c r="BB1152">
        <v>1</v>
      </c>
      <c r="BC1152">
        <f t="shared" si="143"/>
        <v>10000</v>
      </c>
    </row>
    <row r="1153" spans="1:55" x14ac:dyDescent="0.25">
      <c r="A1153">
        <v>41034</v>
      </c>
      <c r="B1153" t="s">
        <v>35</v>
      </c>
      <c r="C1153" t="s">
        <v>36</v>
      </c>
      <c r="E1153" t="str">
        <f t="shared" si="139"/>
        <v>RE-</v>
      </c>
      <c r="F1153" t="s">
        <v>20</v>
      </c>
      <c r="G1153" t="s">
        <v>51</v>
      </c>
      <c r="H1153" t="s">
        <v>386</v>
      </c>
      <c r="I1153" t="s">
        <v>39</v>
      </c>
      <c r="J1153" t="s">
        <v>297</v>
      </c>
      <c r="K1153" s="1">
        <v>45030.910416666666</v>
      </c>
      <c r="L1153" t="s">
        <v>41</v>
      </c>
      <c r="N1153" s="2">
        <v>44974</v>
      </c>
      <c r="O1153" s="2">
        <v>44974</v>
      </c>
      <c r="P1153">
        <v>1</v>
      </c>
      <c r="Q1153">
        <v>1</v>
      </c>
      <c r="R1153">
        <v>1</v>
      </c>
      <c r="S1153">
        <v>1</v>
      </c>
      <c r="T1153">
        <v>100</v>
      </c>
      <c r="U1153" s="1">
        <v>44973.414583333331</v>
      </c>
      <c r="V1153" s="1">
        <v>45030.910416666666</v>
      </c>
      <c r="W1153" t="s">
        <v>100</v>
      </c>
      <c r="Z1153" s="13">
        <f t="shared" si="140"/>
        <v>57.495833333334303</v>
      </c>
      <c r="AB1153" t="s">
        <v>200</v>
      </c>
      <c r="AC1153">
        <v>633713</v>
      </c>
      <c r="AD1153" t="s">
        <v>177</v>
      </c>
      <c r="AF1153" t="s">
        <v>179</v>
      </c>
      <c r="AI1153" s="2">
        <v>44973</v>
      </c>
      <c r="AJ1153" t="s">
        <v>178</v>
      </c>
      <c r="AK1153" t="s">
        <v>46</v>
      </c>
      <c r="AN1153" s="24">
        <f t="shared" si="144"/>
        <v>1</v>
      </c>
      <c r="AP1153" t="s">
        <v>2444</v>
      </c>
      <c r="AQ1153" s="21">
        <v>44957.461111111108</v>
      </c>
      <c r="AR1153" s="20">
        <v>1</v>
      </c>
      <c r="AS1153" s="21">
        <v>44974</v>
      </c>
      <c r="AT1153" s="21">
        <f t="shared" si="141"/>
        <v>44974.333333333336</v>
      </c>
      <c r="AU1153" s="21">
        <f t="shared" si="146"/>
        <v>44974.375</v>
      </c>
      <c r="AV1153" s="21">
        <v>45030.910416666666</v>
      </c>
      <c r="AW1153" s="1">
        <f t="shared" si="145"/>
        <v>44974.333333333336</v>
      </c>
      <c r="AX1153">
        <v>46.438888888893416</v>
      </c>
      <c r="BA1153">
        <f t="shared" si="142"/>
        <v>4.1666666666666664E-2</v>
      </c>
      <c r="BB1153">
        <v>1</v>
      </c>
      <c r="BC1153">
        <f t="shared" si="143"/>
        <v>10000</v>
      </c>
    </row>
    <row r="1154" spans="1:55" x14ac:dyDescent="0.25">
      <c r="A1154">
        <v>55871</v>
      </c>
      <c r="B1154" t="s">
        <v>35</v>
      </c>
      <c r="C1154" t="s">
        <v>36</v>
      </c>
      <c r="E1154" t="str">
        <f t="shared" ref="E1154:E1217" si="147">MID(H1154,3,3)</f>
        <v>EI-</v>
      </c>
      <c r="F1154" t="s">
        <v>20</v>
      </c>
      <c r="G1154" t="s">
        <v>37</v>
      </c>
      <c r="H1154" t="s">
        <v>1961</v>
      </c>
      <c r="I1154" t="s">
        <v>39</v>
      </c>
      <c r="J1154" t="s">
        <v>50</v>
      </c>
      <c r="K1154" s="1">
        <v>45332.654166666667</v>
      </c>
      <c r="L1154" t="s">
        <v>41</v>
      </c>
      <c r="N1154" s="2">
        <v>45274</v>
      </c>
      <c r="O1154" s="2">
        <v>45274</v>
      </c>
      <c r="P1154">
        <v>1</v>
      </c>
      <c r="Q1154">
        <v>1</v>
      </c>
      <c r="R1154">
        <v>1</v>
      </c>
      <c r="S1154">
        <v>1</v>
      </c>
      <c r="T1154">
        <v>100</v>
      </c>
      <c r="U1154" s="1">
        <v>45274.664583333331</v>
      </c>
      <c r="V1154" s="1">
        <v>45332.654166666667</v>
      </c>
      <c r="W1154" t="s">
        <v>50</v>
      </c>
      <c r="Z1154" s="13">
        <f t="shared" ref="Z1154:Z1217" si="148">IF(V1154&gt;0,(V1154-U1154),0)</f>
        <v>57.989583333335759</v>
      </c>
      <c r="AB1154" t="s">
        <v>107</v>
      </c>
      <c r="AC1154" t="s">
        <v>1491</v>
      </c>
      <c r="AD1154" t="s">
        <v>109</v>
      </c>
      <c r="AF1154" t="s">
        <v>50</v>
      </c>
      <c r="AI1154" s="2">
        <v>45274</v>
      </c>
      <c r="AJ1154" t="s">
        <v>110</v>
      </c>
      <c r="AK1154" t="s">
        <v>46</v>
      </c>
      <c r="AN1154" s="24">
        <f t="shared" si="144"/>
        <v>1</v>
      </c>
      <c r="AP1154" t="s">
        <v>2444</v>
      </c>
      <c r="AQ1154" s="21">
        <v>44984.474999999999</v>
      </c>
      <c r="AR1154" s="20">
        <v>1</v>
      </c>
      <c r="AS1154" s="21">
        <v>45274</v>
      </c>
      <c r="AT1154" s="21">
        <f t="shared" ref="AT1154:AT1217" si="149">IF(AS1154&gt;0,SUM(AS1154+8/24)," ")</f>
        <v>45274.333333333336</v>
      </c>
      <c r="AU1154" s="21">
        <f t="shared" si="146"/>
        <v>45274.375</v>
      </c>
      <c r="AV1154" s="21">
        <v>45332.654166666667</v>
      </c>
      <c r="AW1154" s="1">
        <f t="shared" si="145"/>
        <v>45274.333333333336</v>
      </c>
      <c r="AX1154">
        <v>46.440972222226264</v>
      </c>
      <c r="BA1154">
        <f t="shared" ref="BA1154:BA1217" si="150">TEXT(BC1154,"00"":""00"":""00")*1</f>
        <v>4.1666666666666664E-2</v>
      </c>
      <c r="BB1154">
        <v>1</v>
      </c>
      <c r="BC1154">
        <f t="shared" ref="BC1154:BC1217" si="151">BB1154*10000</f>
        <v>10000</v>
      </c>
    </row>
    <row r="1155" spans="1:55" x14ac:dyDescent="0.25">
      <c r="A1155">
        <v>42111</v>
      </c>
      <c r="B1155" t="s">
        <v>35</v>
      </c>
      <c r="C1155" t="s">
        <v>36</v>
      </c>
      <c r="E1155" t="str">
        <f t="shared" si="147"/>
        <v>RE-</v>
      </c>
      <c r="F1155" t="s">
        <v>20</v>
      </c>
      <c r="G1155" t="s">
        <v>37</v>
      </c>
      <c r="H1155" t="s">
        <v>799</v>
      </c>
      <c r="I1155" t="s">
        <v>39</v>
      </c>
      <c r="J1155" t="s">
        <v>185</v>
      </c>
      <c r="K1155" s="1">
        <v>45056.821527777778</v>
      </c>
      <c r="L1155" t="s">
        <v>41</v>
      </c>
      <c r="N1155" s="2">
        <v>45056</v>
      </c>
      <c r="O1155" s="2">
        <v>45056</v>
      </c>
      <c r="P1155">
        <v>1</v>
      </c>
      <c r="Q1155">
        <v>1</v>
      </c>
      <c r="R1155">
        <v>1</v>
      </c>
      <c r="S1155">
        <v>1</v>
      </c>
      <c r="T1155">
        <v>100</v>
      </c>
      <c r="U1155" s="1">
        <v>44998.631249999999</v>
      </c>
      <c r="V1155" s="1">
        <v>45056.821527777778</v>
      </c>
      <c r="W1155" t="s">
        <v>100</v>
      </c>
      <c r="Z1155" s="13">
        <f t="shared" si="148"/>
        <v>58.190277777779556</v>
      </c>
      <c r="AB1155" t="s">
        <v>349</v>
      </c>
      <c r="AC1155">
        <v>633638</v>
      </c>
      <c r="AD1155" t="s">
        <v>290</v>
      </c>
      <c r="AI1155" s="2">
        <v>44998</v>
      </c>
      <c r="AJ1155" t="s">
        <v>290</v>
      </c>
      <c r="AK1155" t="s">
        <v>46</v>
      </c>
      <c r="AN1155" s="24">
        <f t="shared" ref="AN1155:AN1218" si="152">IF((AV1155-AU1155)&lt;0," ", 1)</f>
        <v>1</v>
      </c>
      <c r="AP1155" t="s">
        <v>2442</v>
      </c>
      <c r="AQ1155" s="21">
        <v>45072.816666666666</v>
      </c>
      <c r="AR1155" s="20">
        <v>1</v>
      </c>
      <c r="AS1155" s="21">
        <v>45056</v>
      </c>
      <c r="AT1155" s="21">
        <f t="shared" si="149"/>
        <v>45056.333333333336</v>
      </c>
      <c r="AU1155" s="21">
        <f t="shared" si="146"/>
        <v>45056.375</v>
      </c>
      <c r="AV1155" s="21">
        <v>45056.821527777778</v>
      </c>
      <c r="AW1155" s="1">
        <f t="shared" si="145"/>
        <v>45056.333333333336</v>
      </c>
      <c r="AX1155">
        <v>46.833333333335759</v>
      </c>
      <c r="BA1155">
        <f t="shared" si="150"/>
        <v>4.1666666666666664E-2</v>
      </c>
      <c r="BB1155">
        <v>1</v>
      </c>
      <c r="BC1155">
        <f t="shared" si="151"/>
        <v>10000</v>
      </c>
    </row>
    <row r="1156" spans="1:55" x14ac:dyDescent="0.25">
      <c r="A1156">
        <v>46483</v>
      </c>
      <c r="B1156" t="s">
        <v>35</v>
      </c>
      <c r="C1156" t="s">
        <v>36</v>
      </c>
      <c r="E1156" t="str">
        <f t="shared" si="147"/>
        <v>EI-</v>
      </c>
      <c r="F1156" t="s">
        <v>20</v>
      </c>
      <c r="G1156" t="s">
        <v>37</v>
      </c>
      <c r="H1156" t="s">
        <v>1487</v>
      </c>
      <c r="I1156" t="s">
        <v>39</v>
      </c>
      <c r="J1156" t="s">
        <v>50</v>
      </c>
      <c r="K1156" s="1">
        <v>45145.693749999999</v>
      </c>
      <c r="L1156" t="s">
        <v>41</v>
      </c>
      <c r="N1156" s="2">
        <v>45089</v>
      </c>
      <c r="O1156" s="2">
        <v>45089</v>
      </c>
      <c r="P1156">
        <v>1</v>
      </c>
      <c r="Q1156">
        <v>1</v>
      </c>
      <c r="R1156">
        <v>1</v>
      </c>
      <c r="S1156">
        <v>1</v>
      </c>
      <c r="T1156">
        <v>100</v>
      </c>
      <c r="U1156" s="1">
        <v>45086.539583333331</v>
      </c>
      <c r="V1156" s="1">
        <v>45145.693749999999</v>
      </c>
      <c r="W1156" t="s">
        <v>50</v>
      </c>
      <c r="Z1156" s="13">
        <f t="shared" si="148"/>
        <v>59.154166666667152</v>
      </c>
      <c r="AB1156" t="s">
        <v>564</v>
      </c>
      <c r="AC1156">
        <v>633987</v>
      </c>
      <c r="AD1156" t="s">
        <v>565</v>
      </c>
      <c r="AI1156" s="2">
        <v>45086</v>
      </c>
      <c r="AJ1156" t="s">
        <v>566</v>
      </c>
      <c r="AK1156" t="s">
        <v>46</v>
      </c>
      <c r="AN1156" s="24">
        <f t="shared" si="152"/>
        <v>1</v>
      </c>
      <c r="AP1156" t="s">
        <v>2441</v>
      </c>
      <c r="AQ1156" s="21">
        <v>45190.530555555553</v>
      </c>
      <c r="AR1156" s="20">
        <v>1</v>
      </c>
      <c r="AS1156" s="21">
        <v>45089</v>
      </c>
      <c r="AT1156" s="21">
        <f t="shared" si="149"/>
        <v>45089.333333333336</v>
      </c>
      <c r="AU1156" s="21">
        <f t="shared" si="146"/>
        <v>45089.375</v>
      </c>
      <c r="AV1156" s="21">
        <v>45145.693749999999</v>
      </c>
      <c r="AW1156" s="1">
        <f t="shared" si="145"/>
        <v>45089.333333333336</v>
      </c>
      <c r="AX1156">
        <v>46.874305555560568</v>
      </c>
      <c r="BA1156">
        <f t="shared" si="150"/>
        <v>4.1666666666666664E-2</v>
      </c>
      <c r="BB1156">
        <v>1</v>
      </c>
      <c r="BC1156">
        <f t="shared" si="151"/>
        <v>10000</v>
      </c>
    </row>
    <row r="1157" spans="1:55" x14ac:dyDescent="0.25">
      <c r="A1157">
        <v>40967</v>
      </c>
      <c r="B1157" t="s">
        <v>35</v>
      </c>
      <c r="C1157" t="s">
        <v>36</v>
      </c>
      <c r="E1157" t="str">
        <f t="shared" si="147"/>
        <v>RE-</v>
      </c>
      <c r="F1157" t="s">
        <v>20</v>
      </c>
      <c r="G1157" t="s">
        <v>37</v>
      </c>
      <c r="H1157" t="s">
        <v>664</v>
      </c>
      <c r="I1157" t="s">
        <v>39</v>
      </c>
      <c r="J1157" t="s">
        <v>239</v>
      </c>
      <c r="K1157" s="1">
        <v>45030.933333333334</v>
      </c>
      <c r="L1157" t="s">
        <v>41</v>
      </c>
      <c r="N1157" s="2">
        <v>45026</v>
      </c>
      <c r="O1157" s="2">
        <v>45026</v>
      </c>
      <c r="P1157">
        <v>1</v>
      </c>
      <c r="Q1157">
        <v>1</v>
      </c>
      <c r="R1157">
        <v>1</v>
      </c>
      <c r="S1157">
        <v>1</v>
      </c>
      <c r="T1157">
        <v>100</v>
      </c>
      <c r="U1157" s="1">
        <v>44971.722916666666</v>
      </c>
      <c r="V1157" s="1">
        <v>45030.933333333334</v>
      </c>
      <c r="W1157" t="s">
        <v>100</v>
      </c>
      <c r="Z1157" s="13">
        <f t="shared" si="148"/>
        <v>59.210416666668607</v>
      </c>
      <c r="AB1157" t="s">
        <v>665</v>
      </c>
      <c r="AC1157">
        <v>633043</v>
      </c>
      <c r="AD1157" t="s">
        <v>384</v>
      </c>
      <c r="AI1157" s="2">
        <v>44971</v>
      </c>
      <c r="AJ1157" t="s">
        <v>384</v>
      </c>
      <c r="AK1157" t="s">
        <v>46</v>
      </c>
      <c r="AN1157" s="24">
        <f t="shared" si="152"/>
        <v>1</v>
      </c>
      <c r="AP1157" t="s">
        <v>2442</v>
      </c>
      <c r="AQ1157" s="21">
        <v>45127.401388888888</v>
      </c>
      <c r="AR1157" s="20">
        <v>1</v>
      </c>
      <c r="AS1157" s="21">
        <v>45026</v>
      </c>
      <c r="AT1157" s="21">
        <f t="shared" si="149"/>
        <v>45026.333333333336</v>
      </c>
      <c r="AU1157" s="21">
        <f t="shared" si="146"/>
        <v>45026.375</v>
      </c>
      <c r="AV1157" s="21">
        <v>45030.933333333334</v>
      </c>
      <c r="AW1157" s="1">
        <f t="shared" si="145"/>
        <v>45026.333333333336</v>
      </c>
      <c r="AX1157">
        <v>47.074305555557657</v>
      </c>
      <c r="BA1157">
        <f t="shared" si="150"/>
        <v>4.1666666666666664E-2</v>
      </c>
      <c r="BB1157">
        <v>1</v>
      </c>
      <c r="BC1157">
        <f t="shared" si="151"/>
        <v>10000</v>
      </c>
    </row>
    <row r="1158" spans="1:55" x14ac:dyDescent="0.25">
      <c r="A1158">
        <v>40919</v>
      </c>
      <c r="B1158" t="s">
        <v>35</v>
      </c>
      <c r="C1158" t="s">
        <v>36</v>
      </c>
      <c r="E1158" t="str">
        <f t="shared" si="147"/>
        <v>RE-</v>
      </c>
      <c r="F1158" t="s">
        <v>20</v>
      </c>
      <c r="G1158" t="s">
        <v>37</v>
      </c>
      <c r="H1158" t="s">
        <v>668</v>
      </c>
      <c r="I1158" t="s">
        <v>39</v>
      </c>
      <c r="J1158" t="s">
        <v>239</v>
      </c>
      <c r="K1158" s="1">
        <v>45030.916666666664</v>
      </c>
      <c r="L1158" t="s">
        <v>41</v>
      </c>
      <c r="N1158" s="2">
        <v>44974</v>
      </c>
      <c r="O1158" s="2">
        <v>44974</v>
      </c>
      <c r="P1158">
        <v>1</v>
      </c>
      <c r="Q1158">
        <v>1</v>
      </c>
      <c r="R1158">
        <v>1</v>
      </c>
      <c r="S1158">
        <v>1</v>
      </c>
      <c r="T1158">
        <v>100</v>
      </c>
      <c r="U1158" s="1">
        <v>44971.357638888891</v>
      </c>
      <c r="V1158" s="1">
        <v>45030.916666666664</v>
      </c>
      <c r="W1158" t="s">
        <v>100</v>
      </c>
      <c r="Z1158" s="13">
        <f t="shared" si="148"/>
        <v>59.559027777773736</v>
      </c>
      <c r="AB1158" t="s">
        <v>160</v>
      </c>
      <c r="AC1158">
        <v>633685</v>
      </c>
      <c r="AD1158" t="s">
        <v>287</v>
      </c>
      <c r="AF1158" t="s">
        <v>185</v>
      </c>
      <c r="AI1158" s="2">
        <v>44971</v>
      </c>
      <c r="AJ1158" t="s">
        <v>230</v>
      </c>
      <c r="AK1158" t="s">
        <v>46</v>
      </c>
      <c r="AN1158" s="24">
        <f t="shared" si="152"/>
        <v>1</v>
      </c>
      <c r="AP1158" t="s">
        <v>2444</v>
      </c>
      <c r="AQ1158" s="21">
        <v>45009.48333333333</v>
      </c>
      <c r="AR1158" s="20">
        <v>1</v>
      </c>
      <c r="AS1158" s="21">
        <v>44974</v>
      </c>
      <c r="AT1158" s="21">
        <f t="shared" si="149"/>
        <v>44974.333333333336</v>
      </c>
      <c r="AU1158" s="21">
        <f t="shared" si="146"/>
        <v>44974.375</v>
      </c>
      <c r="AV1158" s="21">
        <v>45030.916666666664</v>
      </c>
      <c r="AW1158" s="1">
        <f t="shared" si="145"/>
        <v>44974.333333333336</v>
      </c>
      <c r="AX1158">
        <v>47.323611111110949</v>
      </c>
      <c r="BA1158">
        <f t="shared" si="150"/>
        <v>4.1666666666666664E-2</v>
      </c>
      <c r="BB1158">
        <v>1</v>
      </c>
      <c r="BC1158">
        <f t="shared" si="151"/>
        <v>10000</v>
      </c>
    </row>
    <row r="1159" spans="1:55" x14ac:dyDescent="0.25">
      <c r="A1159">
        <v>40217</v>
      </c>
      <c r="B1159" t="s">
        <v>35</v>
      </c>
      <c r="C1159" t="s">
        <v>36</v>
      </c>
      <c r="E1159" t="str">
        <f t="shared" si="147"/>
        <v>RE-</v>
      </c>
      <c r="F1159" t="s">
        <v>20</v>
      </c>
      <c r="G1159" t="s">
        <v>37</v>
      </c>
      <c r="H1159" t="s">
        <v>391</v>
      </c>
      <c r="I1159" t="s">
        <v>39</v>
      </c>
      <c r="J1159" t="s">
        <v>297</v>
      </c>
      <c r="K1159" s="1">
        <v>45010.334027777775</v>
      </c>
      <c r="L1159" t="s">
        <v>41</v>
      </c>
      <c r="N1159" s="2">
        <v>44951</v>
      </c>
      <c r="O1159" s="2">
        <v>44951</v>
      </c>
      <c r="P1159">
        <v>1</v>
      </c>
      <c r="Q1159">
        <v>1</v>
      </c>
      <c r="R1159">
        <v>1</v>
      </c>
      <c r="S1159">
        <v>1</v>
      </c>
      <c r="T1159">
        <v>100</v>
      </c>
      <c r="U1159" s="1">
        <v>44950.646527777775</v>
      </c>
      <c r="V1159" s="1">
        <v>45010.334027777775</v>
      </c>
      <c r="W1159" t="s">
        <v>100</v>
      </c>
      <c r="Z1159" s="13">
        <f t="shared" si="148"/>
        <v>59.6875</v>
      </c>
      <c r="AB1159" t="s">
        <v>75</v>
      </c>
      <c r="AC1159">
        <v>633520</v>
      </c>
      <c r="AD1159" t="s">
        <v>371</v>
      </c>
      <c r="AI1159" s="2">
        <v>44950</v>
      </c>
      <c r="AJ1159" t="s">
        <v>77</v>
      </c>
      <c r="AK1159" t="s">
        <v>46</v>
      </c>
      <c r="AN1159" s="24">
        <f t="shared" si="152"/>
        <v>1</v>
      </c>
      <c r="AP1159" t="s">
        <v>2444</v>
      </c>
      <c r="AQ1159" s="21">
        <v>45097.80972222222</v>
      </c>
      <c r="AR1159" s="20">
        <v>1</v>
      </c>
      <c r="AS1159" s="21">
        <v>44951</v>
      </c>
      <c r="AT1159" s="21">
        <f t="shared" si="149"/>
        <v>44951.333333333336</v>
      </c>
      <c r="AU1159" s="21">
        <f t="shared" si="146"/>
        <v>44951.375</v>
      </c>
      <c r="AV1159" s="21">
        <v>45010.334027777775</v>
      </c>
      <c r="AW1159" s="1">
        <f t="shared" si="145"/>
        <v>44951.333333333336</v>
      </c>
      <c r="AX1159">
        <v>47.730555555557657</v>
      </c>
      <c r="BA1159">
        <f t="shared" si="150"/>
        <v>4.1666666666666664E-2</v>
      </c>
      <c r="BB1159">
        <v>1</v>
      </c>
      <c r="BC1159">
        <f t="shared" si="151"/>
        <v>10000</v>
      </c>
    </row>
    <row r="1160" spans="1:55" hidden="1" x14ac:dyDescent="0.25">
      <c r="A1160">
        <v>46418</v>
      </c>
      <c r="B1160" t="s">
        <v>35</v>
      </c>
      <c r="C1160" t="s">
        <v>36</v>
      </c>
      <c r="E1160" t="str">
        <f t="shared" si="147"/>
        <v>RE-</v>
      </c>
      <c r="F1160" t="s">
        <v>20</v>
      </c>
      <c r="G1160" t="s">
        <v>51</v>
      </c>
      <c r="H1160" t="s">
        <v>1480</v>
      </c>
      <c r="I1160" t="s">
        <v>39</v>
      </c>
      <c r="J1160" t="s">
        <v>100</v>
      </c>
      <c r="K1160" s="1">
        <v>45145.543749999997</v>
      </c>
      <c r="L1160" t="s">
        <v>41</v>
      </c>
      <c r="N1160" s="2">
        <v>45085</v>
      </c>
      <c r="R1160">
        <v>1</v>
      </c>
      <c r="S1160">
        <v>1</v>
      </c>
      <c r="T1160">
        <v>100</v>
      </c>
      <c r="U1160" s="1">
        <v>45085.588888888888</v>
      </c>
      <c r="V1160" s="1">
        <v>45145.543749999997</v>
      </c>
      <c r="W1160" t="s">
        <v>185</v>
      </c>
      <c r="Z1160" s="13">
        <f t="shared" si="148"/>
        <v>59.954861111109494</v>
      </c>
      <c r="AB1160" t="s">
        <v>130</v>
      </c>
      <c r="AC1160">
        <v>633195</v>
      </c>
      <c r="AD1160" t="s">
        <v>127</v>
      </c>
      <c r="AF1160" t="s">
        <v>239</v>
      </c>
      <c r="AI1160" s="2">
        <v>45085</v>
      </c>
      <c r="AJ1160" t="s">
        <v>128</v>
      </c>
      <c r="AK1160" t="s">
        <v>46</v>
      </c>
      <c r="AN1160" s="24">
        <f t="shared" si="152"/>
        <v>1</v>
      </c>
      <c r="AP1160" t="s">
        <v>2444</v>
      </c>
      <c r="AQ1160" s="21">
        <v>45097.799305555556</v>
      </c>
      <c r="AR1160" s="20">
        <v>1</v>
      </c>
      <c r="AS1160" s="21">
        <v>45085</v>
      </c>
      <c r="AT1160" s="21">
        <f t="shared" si="149"/>
        <v>45085.333333333336</v>
      </c>
      <c r="AU1160" s="21">
        <f t="shared" si="146"/>
        <v>45085.375</v>
      </c>
      <c r="AV1160" s="21">
        <v>45145.543749999997</v>
      </c>
      <c r="AW1160" s="1">
        <f t="shared" si="145"/>
        <v>45085.333333333336</v>
      </c>
      <c r="AX1160">
        <v>47.757638888884685</v>
      </c>
      <c r="BA1160">
        <f t="shared" si="150"/>
        <v>4.1666666666666664E-2</v>
      </c>
      <c r="BB1160">
        <v>1</v>
      </c>
      <c r="BC1160">
        <f t="shared" si="151"/>
        <v>10000</v>
      </c>
    </row>
    <row r="1161" spans="1:55" x14ac:dyDescent="0.25">
      <c r="A1161">
        <v>40822</v>
      </c>
      <c r="B1161" t="s">
        <v>35</v>
      </c>
      <c r="C1161" t="s">
        <v>36</v>
      </c>
      <c r="E1161" t="str">
        <f t="shared" si="147"/>
        <v>RE-</v>
      </c>
      <c r="F1161" t="s">
        <v>20</v>
      </c>
      <c r="G1161" t="s">
        <v>51</v>
      </c>
      <c r="H1161" t="s">
        <v>387</v>
      </c>
      <c r="I1161" t="s">
        <v>39</v>
      </c>
      <c r="J1161" t="s">
        <v>297</v>
      </c>
      <c r="K1161" s="1">
        <v>45027.964583333334</v>
      </c>
      <c r="L1161" t="s">
        <v>41</v>
      </c>
      <c r="N1161" s="2">
        <v>44968</v>
      </c>
      <c r="O1161" s="2">
        <v>44968</v>
      </c>
      <c r="P1161">
        <v>1</v>
      </c>
      <c r="Q1161">
        <v>1</v>
      </c>
      <c r="R1161">
        <v>1</v>
      </c>
      <c r="S1161">
        <v>1</v>
      </c>
      <c r="T1161">
        <v>100</v>
      </c>
      <c r="U1161" s="1">
        <v>44967.657638888886</v>
      </c>
      <c r="V1161" s="1">
        <v>45027.964583333334</v>
      </c>
      <c r="W1161" t="s">
        <v>100</v>
      </c>
      <c r="Z1161" s="13">
        <f t="shared" si="148"/>
        <v>60.306944444448163</v>
      </c>
      <c r="AB1161" t="s">
        <v>388</v>
      </c>
      <c r="AC1161" t="s">
        <v>54</v>
      </c>
      <c r="AD1161" t="s">
        <v>314</v>
      </c>
      <c r="AI1161" s="2">
        <v>44967</v>
      </c>
      <c r="AJ1161" t="s">
        <v>226</v>
      </c>
      <c r="AK1161" t="s">
        <v>46</v>
      </c>
      <c r="AN1161" s="24">
        <f t="shared" si="152"/>
        <v>1</v>
      </c>
      <c r="AP1161" t="s">
        <v>2444</v>
      </c>
      <c r="AQ1161" s="21">
        <v>45007.522916666669</v>
      </c>
      <c r="AR1161" s="20">
        <v>1</v>
      </c>
      <c r="AS1161" s="21">
        <v>44968</v>
      </c>
      <c r="AT1161" s="21">
        <f t="shared" si="149"/>
        <v>44968.333333333336</v>
      </c>
      <c r="AU1161" s="21">
        <f t="shared" si="146"/>
        <v>44968.375</v>
      </c>
      <c r="AV1161" s="21">
        <v>45027.964583333334</v>
      </c>
      <c r="AW1161" s="1">
        <f t="shared" si="145"/>
        <v>44968.333333333336</v>
      </c>
      <c r="AX1161">
        <v>47.772222222221899</v>
      </c>
      <c r="BA1161">
        <f t="shared" si="150"/>
        <v>4.1666666666666664E-2</v>
      </c>
      <c r="BB1161">
        <v>1</v>
      </c>
      <c r="BC1161">
        <f t="shared" si="151"/>
        <v>10000</v>
      </c>
    </row>
    <row r="1162" spans="1:55" x14ac:dyDescent="0.25">
      <c r="A1162">
        <v>40895</v>
      </c>
      <c r="B1162" t="s">
        <v>35</v>
      </c>
      <c r="C1162" t="s">
        <v>36</v>
      </c>
      <c r="E1162" t="str">
        <f t="shared" si="147"/>
        <v>RE-</v>
      </c>
      <c r="F1162" t="s">
        <v>20</v>
      </c>
      <c r="G1162" t="s">
        <v>37</v>
      </c>
      <c r="H1162" t="s">
        <v>671</v>
      </c>
      <c r="I1162" t="s">
        <v>39</v>
      </c>
      <c r="J1162" t="s">
        <v>239</v>
      </c>
      <c r="K1162" s="1">
        <v>45030.917361111111</v>
      </c>
      <c r="L1162" t="s">
        <v>41</v>
      </c>
      <c r="N1162" s="2">
        <v>44974</v>
      </c>
      <c r="O1162" s="2">
        <v>44974</v>
      </c>
      <c r="P1162">
        <v>1</v>
      </c>
      <c r="Q1162">
        <v>1</v>
      </c>
      <c r="R1162">
        <v>1</v>
      </c>
      <c r="S1162">
        <v>1</v>
      </c>
      <c r="T1162">
        <v>100</v>
      </c>
      <c r="U1162" s="1">
        <v>44970.577777777777</v>
      </c>
      <c r="V1162" s="1">
        <v>45030.917361111111</v>
      </c>
      <c r="W1162" t="s">
        <v>100</v>
      </c>
      <c r="Z1162" s="13">
        <f t="shared" si="148"/>
        <v>60.339583333334303</v>
      </c>
      <c r="AB1162" t="s">
        <v>160</v>
      </c>
      <c r="AC1162">
        <v>633685</v>
      </c>
      <c r="AD1162" t="s">
        <v>287</v>
      </c>
      <c r="AF1162" t="s">
        <v>239</v>
      </c>
      <c r="AI1162" s="2">
        <v>44970</v>
      </c>
      <c r="AJ1162" t="s">
        <v>230</v>
      </c>
      <c r="AK1162" t="s">
        <v>46</v>
      </c>
      <c r="AN1162" s="24">
        <f t="shared" si="152"/>
        <v>1</v>
      </c>
      <c r="AP1162" t="s">
        <v>2444</v>
      </c>
      <c r="AQ1162" s="21">
        <v>45097.79583333333</v>
      </c>
      <c r="AR1162" s="20">
        <v>1</v>
      </c>
      <c r="AS1162" s="21">
        <v>44974</v>
      </c>
      <c r="AT1162" s="21">
        <f t="shared" si="149"/>
        <v>44974.333333333336</v>
      </c>
      <c r="AU1162" s="21">
        <f t="shared" si="146"/>
        <v>44974.375</v>
      </c>
      <c r="AV1162" s="21">
        <v>45030.917361111111</v>
      </c>
      <c r="AW1162" s="1">
        <f t="shared" si="145"/>
        <v>44974.333333333336</v>
      </c>
      <c r="AX1162">
        <v>47.775000000001455</v>
      </c>
      <c r="BA1162">
        <f t="shared" si="150"/>
        <v>4.1666666666666664E-2</v>
      </c>
      <c r="BB1162">
        <v>1</v>
      </c>
      <c r="BC1162">
        <f t="shared" si="151"/>
        <v>10000</v>
      </c>
    </row>
    <row r="1163" spans="1:55" x14ac:dyDescent="0.25">
      <c r="A1163">
        <v>40780</v>
      </c>
      <c r="B1163" t="s">
        <v>35</v>
      </c>
      <c r="C1163" t="s">
        <v>36</v>
      </c>
      <c r="E1163" t="str">
        <f t="shared" si="147"/>
        <v>RE-</v>
      </c>
      <c r="F1163" t="s">
        <v>20</v>
      </c>
      <c r="G1163" t="s">
        <v>51</v>
      </c>
      <c r="H1163" t="s">
        <v>263</v>
      </c>
      <c r="I1163" t="s">
        <v>39</v>
      </c>
      <c r="J1163" t="s">
        <v>179</v>
      </c>
      <c r="K1163" s="1">
        <v>45028.038194444445</v>
      </c>
      <c r="L1163" t="s">
        <v>41</v>
      </c>
      <c r="N1163" s="2">
        <v>44991</v>
      </c>
      <c r="O1163" s="2">
        <v>44991</v>
      </c>
      <c r="P1163">
        <v>1</v>
      </c>
      <c r="Q1163">
        <v>1</v>
      </c>
      <c r="R1163">
        <v>1</v>
      </c>
      <c r="S1163">
        <v>1</v>
      </c>
      <c r="T1163">
        <v>100</v>
      </c>
      <c r="U1163" s="1">
        <v>44967.368055555555</v>
      </c>
      <c r="V1163" s="1">
        <v>45028.038194444445</v>
      </c>
      <c r="W1163" t="s">
        <v>100</v>
      </c>
      <c r="Z1163" s="13">
        <f t="shared" si="148"/>
        <v>60.670138888890506</v>
      </c>
      <c r="AB1163" t="s">
        <v>149</v>
      </c>
      <c r="AC1163">
        <v>633778</v>
      </c>
      <c r="AD1163" t="s">
        <v>264</v>
      </c>
      <c r="AI1163" s="2">
        <v>44967</v>
      </c>
      <c r="AJ1163" t="s">
        <v>151</v>
      </c>
      <c r="AK1163" t="s">
        <v>46</v>
      </c>
      <c r="AN1163" s="24">
        <f t="shared" si="152"/>
        <v>1</v>
      </c>
      <c r="AP1163" t="s">
        <v>2444</v>
      </c>
      <c r="AQ1163" s="21">
        <v>45121.529861111114</v>
      </c>
      <c r="AR1163" s="20">
        <v>1</v>
      </c>
      <c r="AS1163" s="21">
        <v>44991</v>
      </c>
      <c r="AT1163" s="21">
        <f t="shared" si="149"/>
        <v>44991.333333333336</v>
      </c>
      <c r="AU1163" s="21">
        <f t="shared" si="146"/>
        <v>44991.375</v>
      </c>
      <c r="AV1163" s="21">
        <v>45028.038194444445</v>
      </c>
      <c r="AW1163" s="1">
        <f t="shared" si="145"/>
        <v>44991.333333333336</v>
      </c>
      <c r="AX1163">
        <v>47.775694444440887</v>
      </c>
      <c r="BA1163">
        <f t="shared" si="150"/>
        <v>4.1666666666666664E-2</v>
      </c>
      <c r="BB1163">
        <v>1</v>
      </c>
      <c r="BC1163">
        <f t="shared" si="151"/>
        <v>10000</v>
      </c>
    </row>
    <row r="1164" spans="1:55" x14ac:dyDescent="0.25">
      <c r="A1164">
        <v>46397</v>
      </c>
      <c r="B1164" t="s">
        <v>35</v>
      </c>
      <c r="C1164" t="s">
        <v>36</v>
      </c>
      <c r="E1164" t="str">
        <f t="shared" si="147"/>
        <v>RE-</v>
      </c>
      <c r="F1164" t="s">
        <v>20</v>
      </c>
      <c r="G1164" t="s">
        <v>37</v>
      </c>
      <c r="H1164" t="s">
        <v>1468</v>
      </c>
      <c r="I1164" t="s">
        <v>39</v>
      </c>
      <c r="J1164" t="s">
        <v>185</v>
      </c>
      <c r="K1164" s="1">
        <v>45145.466666666667</v>
      </c>
      <c r="L1164" t="s">
        <v>41</v>
      </c>
      <c r="N1164" s="2">
        <v>45084</v>
      </c>
      <c r="O1164" s="2">
        <v>45143</v>
      </c>
      <c r="R1164">
        <v>1</v>
      </c>
      <c r="S1164">
        <v>1</v>
      </c>
      <c r="T1164">
        <v>0</v>
      </c>
      <c r="U1164" s="1">
        <v>45084.775694444441</v>
      </c>
      <c r="V1164" s="1">
        <v>45145.46597222222</v>
      </c>
      <c r="W1164" t="s">
        <v>185</v>
      </c>
      <c r="Z1164" s="13">
        <f t="shared" si="148"/>
        <v>60.690277777779556</v>
      </c>
      <c r="AB1164" t="s">
        <v>1333</v>
      </c>
      <c r="AD1164" t="s">
        <v>1334</v>
      </c>
      <c r="AF1164" t="s">
        <v>239</v>
      </c>
      <c r="AI1164" s="2">
        <v>45084</v>
      </c>
      <c r="AJ1164" t="s">
        <v>1334</v>
      </c>
      <c r="AK1164" t="s">
        <v>45</v>
      </c>
      <c r="AN1164" s="24">
        <f t="shared" si="152"/>
        <v>1</v>
      </c>
      <c r="AP1164" t="s">
        <v>2441</v>
      </c>
      <c r="AQ1164" s="21">
        <v>45064.622916666667</v>
      </c>
      <c r="AR1164" s="20">
        <v>1</v>
      </c>
      <c r="AS1164" s="21">
        <v>45084</v>
      </c>
      <c r="AT1164" s="21">
        <f t="shared" si="149"/>
        <v>45084.333333333336</v>
      </c>
      <c r="AU1164" s="21">
        <f t="shared" si="146"/>
        <v>45084.375</v>
      </c>
      <c r="AV1164" s="21">
        <v>45145.46597222222</v>
      </c>
      <c r="AW1164" s="1">
        <f t="shared" si="145"/>
        <v>45084.333333333336</v>
      </c>
      <c r="AX1164">
        <v>47.911111111112405</v>
      </c>
      <c r="BA1164">
        <f t="shared" si="150"/>
        <v>4.1666666666666664E-2</v>
      </c>
      <c r="BB1164">
        <v>1</v>
      </c>
      <c r="BC1164">
        <f t="shared" si="151"/>
        <v>10000</v>
      </c>
    </row>
    <row r="1165" spans="1:55" x14ac:dyDescent="0.25">
      <c r="A1165">
        <v>40768</v>
      </c>
      <c r="B1165" t="s">
        <v>35</v>
      </c>
      <c r="C1165" t="s">
        <v>36</v>
      </c>
      <c r="E1165" t="str">
        <f t="shared" si="147"/>
        <v>RE-</v>
      </c>
      <c r="F1165" t="s">
        <v>20</v>
      </c>
      <c r="G1165" t="s">
        <v>51</v>
      </c>
      <c r="H1165" t="s">
        <v>231</v>
      </c>
      <c r="I1165" t="s">
        <v>39</v>
      </c>
      <c r="J1165" t="s">
        <v>179</v>
      </c>
      <c r="K1165" s="1">
        <v>45028.021527777775</v>
      </c>
      <c r="L1165" t="s">
        <v>41</v>
      </c>
      <c r="N1165" s="2">
        <v>44993</v>
      </c>
      <c r="O1165" s="2">
        <v>44993</v>
      </c>
      <c r="P1165">
        <v>1</v>
      </c>
      <c r="Q1165">
        <v>1</v>
      </c>
      <c r="R1165">
        <v>1</v>
      </c>
      <c r="S1165">
        <v>1</v>
      </c>
      <c r="T1165">
        <v>100</v>
      </c>
      <c r="U1165" s="1">
        <v>44966.681250000001</v>
      </c>
      <c r="V1165" s="1">
        <v>45028.021527777775</v>
      </c>
      <c r="W1165" t="s">
        <v>100</v>
      </c>
      <c r="Z1165" s="13">
        <f t="shared" si="148"/>
        <v>61.340277777773736</v>
      </c>
      <c r="AB1165" t="s">
        <v>265</v>
      </c>
      <c r="AC1165">
        <v>633459</v>
      </c>
      <c r="AD1165" t="s">
        <v>43</v>
      </c>
      <c r="AI1165" s="2">
        <v>44966</v>
      </c>
      <c r="AJ1165" t="s">
        <v>43</v>
      </c>
      <c r="AK1165" t="s">
        <v>46</v>
      </c>
      <c r="AN1165" s="24">
        <f t="shared" si="152"/>
        <v>1</v>
      </c>
      <c r="AP1165" t="s">
        <v>2441</v>
      </c>
      <c r="AQ1165" s="21">
        <v>45211.51458333333</v>
      </c>
      <c r="AR1165" s="20">
        <v>1</v>
      </c>
      <c r="AS1165" s="21">
        <v>44993</v>
      </c>
      <c r="AT1165" s="21">
        <f t="shared" si="149"/>
        <v>44993.333333333336</v>
      </c>
      <c r="AU1165" s="21">
        <f t="shared" si="146"/>
        <v>44993.375</v>
      </c>
      <c r="AV1165" s="21">
        <v>45028.021527777775</v>
      </c>
      <c r="AW1165" s="1">
        <f t="shared" si="145"/>
        <v>44993.333333333336</v>
      </c>
      <c r="AX1165">
        <v>48.027777777781012</v>
      </c>
      <c r="BA1165">
        <f t="shared" si="150"/>
        <v>4.1666666666666664E-2</v>
      </c>
      <c r="BB1165">
        <v>1</v>
      </c>
      <c r="BC1165">
        <f t="shared" si="151"/>
        <v>10000</v>
      </c>
    </row>
    <row r="1166" spans="1:55" x14ac:dyDescent="0.25">
      <c r="A1166">
        <v>40760</v>
      </c>
      <c r="B1166" t="s">
        <v>35</v>
      </c>
      <c r="C1166" t="s">
        <v>36</v>
      </c>
      <c r="E1166" t="str">
        <f t="shared" si="147"/>
        <v>RE-</v>
      </c>
      <c r="F1166" t="s">
        <v>20</v>
      </c>
      <c r="G1166" t="s">
        <v>51</v>
      </c>
      <c r="H1166" t="s">
        <v>248</v>
      </c>
      <c r="I1166" t="s">
        <v>39</v>
      </c>
      <c r="J1166" t="s">
        <v>297</v>
      </c>
      <c r="K1166" s="1">
        <v>45027.98541666667</v>
      </c>
      <c r="L1166" t="s">
        <v>41</v>
      </c>
      <c r="N1166" s="2">
        <v>45019</v>
      </c>
      <c r="O1166" s="2">
        <v>45019</v>
      </c>
      <c r="P1166">
        <v>1</v>
      </c>
      <c r="Q1166">
        <v>1</v>
      </c>
      <c r="R1166">
        <v>1</v>
      </c>
      <c r="S1166">
        <v>1</v>
      </c>
      <c r="T1166">
        <v>100</v>
      </c>
      <c r="U1166" s="1">
        <v>44966.627083333333</v>
      </c>
      <c r="V1166" s="1">
        <v>45027.98541666667</v>
      </c>
      <c r="W1166" t="s">
        <v>100</v>
      </c>
      <c r="Z1166" s="13">
        <f t="shared" si="148"/>
        <v>61.358333333337214</v>
      </c>
      <c r="AB1166" t="s">
        <v>137</v>
      </c>
      <c r="AC1166" t="s">
        <v>54</v>
      </c>
      <c r="AD1166" t="s">
        <v>138</v>
      </c>
      <c r="AI1166" s="2">
        <v>44966</v>
      </c>
      <c r="AJ1166" t="s">
        <v>250</v>
      </c>
      <c r="AK1166" t="s">
        <v>46</v>
      </c>
      <c r="AN1166" s="24">
        <f t="shared" si="152"/>
        <v>1</v>
      </c>
      <c r="AP1166" t="s">
        <v>2441</v>
      </c>
      <c r="AQ1166" s="21">
        <v>45027.436111111114</v>
      </c>
      <c r="AR1166" s="20">
        <v>1</v>
      </c>
      <c r="AS1166" s="21">
        <v>45019</v>
      </c>
      <c r="AT1166" s="21">
        <f t="shared" si="149"/>
        <v>45019.333333333336</v>
      </c>
      <c r="AU1166" s="21">
        <f t="shared" si="146"/>
        <v>45019.375</v>
      </c>
      <c r="AV1166" s="21">
        <v>45027.98541666667</v>
      </c>
      <c r="AW1166" s="1">
        <f t="shared" si="145"/>
        <v>45019.333333333336</v>
      </c>
      <c r="AX1166">
        <v>48.084027777775191</v>
      </c>
      <c r="BA1166">
        <f t="shared" si="150"/>
        <v>4.1666666666666664E-2</v>
      </c>
      <c r="BB1166">
        <v>1</v>
      </c>
      <c r="BC1166">
        <f t="shared" si="151"/>
        <v>10000</v>
      </c>
    </row>
    <row r="1167" spans="1:55" x14ac:dyDescent="0.25">
      <c r="A1167">
        <v>42549</v>
      </c>
      <c r="B1167" t="s">
        <v>35</v>
      </c>
      <c r="C1167" t="s">
        <v>36</v>
      </c>
      <c r="E1167" t="str">
        <f t="shared" si="147"/>
        <v>RE-</v>
      </c>
      <c r="F1167" t="s">
        <v>20</v>
      </c>
      <c r="G1167" t="s">
        <v>37</v>
      </c>
      <c r="H1167" t="s">
        <v>926</v>
      </c>
      <c r="I1167" t="s">
        <v>39</v>
      </c>
      <c r="J1167" t="s">
        <v>297</v>
      </c>
      <c r="K1167" s="1">
        <v>45070.043055555558</v>
      </c>
      <c r="L1167" t="s">
        <v>41</v>
      </c>
      <c r="N1167" s="2">
        <v>45068</v>
      </c>
      <c r="O1167" s="2">
        <v>45068</v>
      </c>
      <c r="P1167">
        <v>1</v>
      </c>
      <c r="Q1167">
        <v>1</v>
      </c>
      <c r="R1167">
        <v>1</v>
      </c>
      <c r="S1167">
        <v>1</v>
      </c>
      <c r="T1167">
        <v>100</v>
      </c>
      <c r="U1167" s="1">
        <v>45008.511805555558</v>
      </c>
      <c r="V1167" s="1">
        <v>45070.043055555558</v>
      </c>
      <c r="W1167" t="s">
        <v>100</v>
      </c>
      <c r="Z1167" s="13">
        <f t="shared" si="148"/>
        <v>61.53125</v>
      </c>
      <c r="AB1167" t="s">
        <v>374</v>
      </c>
      <c r="AC1167">
        <v>633738</v>
      </c>
      <c r="AD1167" t="s">
        <v>375</v>
      </c>
      <c r="AI1167" s="2">
        <v>45008</v>
      </c>
      <c r="AJ1167" t="s">
        <v>375</v>
      </c>
      <c r="AK1167" t="s">
        <v>46</v>
      </c>
      <c r="AN1167" s="24">
        <f t="shared" si="152"/>
        <v>1</v>
      </c>
      <c r="AP1167" t="s">
        <v>2444</v>
      </c>
      <c r="AQ1167" s="21">
        <v>45096.942361111112</v>
      </c>
      <c r="AR1167" s="20">
        <v>1</v>
      </c>
      <c r="AS1167" s="21">
        <v>45068</v>
      </c>
      <c r="AT1167" s="21">
        <f t="shared" si="149"/>
        <v>45068.333333333336</v>
      </c>
      <c r="AU1167" s="21">
        <f t="shared" si="146"/>
        <v>45068.375</v>
      </c>
      <c r="AV1167" s="21">
        <v>45070.043055555558</v>
      </c>
      <c r="AW1167" s="1">
        <f t="shared" si="145"/>
        <v>45068.333333333336</v>
      </c>
      <c r="AX1167">
        <v>48.686111111106584</v>
      </c>
      <c r="BA1167">
        <f t="shared" si="150"/>
        <v>4.1666666666666664E-2</v>
      </c>
      <c r="BB1167">
        <v>1</v>
      </c>
      <c r="BC1167">
        <f t="shared" si="151"/>
        <v>10000</v>
      </c>
    </row>
    <row r="1168" spans="1:55" x14ac:dyDescent="0.25">
      <c r="A1168">
        <v>41937</v>
      </c>
      <c r="B1168" t="s">
        <v>35</v>
      </c>
      <c r="C1168" t="s">
        <v>36</v>
      </c>
      <c r="E1168" t="str">
        <f t="shared" si="147"/>
        <v>RE-</v>
      </c>
      <c r="F1168" t="s">
        <v>20</v>
      </c>
      <c r="G1168" t="s">
        <v>51</v>
      </c>
      <c r="H1168" t="s">
        <v>292</v>
      </c>
      <c r="I1168" t="s">
        <v>39</v>
      </c>
      <c r="J1168" t="s">
        <v>100</v>
      </c>
      <c r="K1168" s="1">
        <v>45056.815972222219</v>
      </c>
      <c r="L1168" t="s">
        <v>41</v>
      </c>
      <c r="N1168" s="2">
        <v>44995</v>
      </c>
      <c r="O1168" s="2">
        <v>44995</v>
      </c>
      <c r="P1168">
        <v>1</v>
      </c>
      <c r="Q1168">
        <v>1</v>
      </c>
      <c r="R1168">
        <v>1</v>
      </c>
      <c r="S1168">
        <v>1</v>
      </c>
      <c r="T1168">
        <v>100</v>
      </c>
      <c r="U1168" s="1">
        <v>44994.698611111111</v>
      </c>
      <c r="V1168" s="1">
        <v>45056.815972222219</v>
      </c>
      <c r="W1168" t="s">
        <v>100</v>
      </c>
      <c r="Z1168" s="13">
        <f t="shared" si="148"/>
        <v>62.117361111108039</v>
      </c>
      <c r="AB1168" t="s">
        <v>293</v>
      </c>
      <c r="AC1168">
        <v>633354</v>
      </c>
      <c r="AD1168" t="s">
        <v>294</v>
      </c>
      <c r="AI1168" s="2">
        <v>44994</v>
      </c>
      <c r="AJ1168" t="s">
        <v>294</v>
      </c>
      <c r="AK1168" t="s">
        <v>46</v>
      </c>
      <c r="AN1168" s="24">
        <f t="shared" si="152"/>
        <v>1</v>
      </c>
      <c r="AP1168" t="s">
        <v>2444</v>
      </c>
      <c r="AQ1168" s="21">
        <v>45096.85</v>
      </c>
      <c r="AR1168" s="20">
        <v>1</v>
      </c>
      <c r="AS1168" s="21">
        <v>44995</v>
      </c>
      <c r="AT1168" s="21">
        <f t="shared" si="149"/>
        <v>44995.333333333336</v>
      </c>
      <c r="AU1168" s="21">
        <f t="shared" si="146"/>
        <v>44995.375</v>
      </c>
      <c r="AV1168" s="21">
        <v>45056.815972222219</v>
      </c>
      <c r="AW1168" s="1">
        <f t="shared" si="145"/>
        <v>44995.333333333336</v>
      </c>
      <c r="AX1168">
        <v>48.694444444445253</v>
      </c>
      <c r="BA1168">
        <f t="shared" si="150"/>
        <v>4.1666666666666664E-2</v>
      </c>
      <c r="BB1168">
        <v>1</v>
      </c>
      <c r="BC1168">
        <f t="shared" si="151"/>
        <v>10000</v>
      </c>
    </row>
    <row r="1169" spans="1:55" x14ac:dyDescent="0.25">
      <c r="A1169">
        <v>40111</v>
      </c>
      <c r="B1169" t="s">
        <v>35</v>
      </c>
      <c r="C1169" t="s">
        <v>36</v>
      </c>
      <c r="E1169" t="str">
        <f t="shared" si="147"/>
        <v>RE-</v>
      </c>
      <c r="F1169" t="s">
        <v>20</v>
      </c>
      <c r="G1169" t="s">
        <v>37</v>
      </c>
      <c r="H1169" t="s">
        <v>779</v>
      </c>
      <c r="I1169" t="s">
        <v>39</v>
      </c>
      <c r="J1169" t="s">
        <v>118</v>
      </c>
      <c r="K1169" s="1">
        <v>45009.96875</v>
      </c>
      <c r="L1169" t="s">
        <v>41</v>
      </c>
      <c r="N1169" s="2">
        <v>44949</v>
      </c>
      <c r="O1169" s="2">
        <v>44949</v>
      </c>
      <c r="P1169">
        <v>1</v>
      </c>
      <c r="Q1169">
        <v>1</v>
      </c>
      <c r="R1169">
        <v>1</v>
      </c>
      <c r="S1169">
        <v>1</v>
      </c>
      <c r="T1169">
        <v>100</v>
      </c>
      <c r="U1169" s="1">
        <v>44946.623611111114</v>
      </c>
      <c r="V1169" s="1">
        <v>45009.96875</v>
      </c>
      <c r="W1169" t="s">
        <v>100</v>
      </c>
      <c r="Z1169" s="13">
        <f t="shared" si="148"/>
        <v>63.34513888888614</v>
      </c>
      <c r="AB1169" t="s">
        <v>780</v>
      </c>
      <c r="AC1169">
        <v>633466</v>
      </c>
      <c r="AD1169" t="s">
        <v>573</v>
      </c>
      <c r="AF1169" t="s">
        <v>239</v>
      </c>
      <c r="AI1169" s="2">
        <v>44946</v>
      </c>
      <c r="AJ1169" t="s">
        <v>575</v>
      </c>
      <c r="AK1169" t="s">
        <v>46</v>
      </c>
      <c r="AN1169" s="24">
        <f t="shared" si="152"/>
        <v>1</v>
      </c>
      <c r="AP1169" t="s">
        <v>2444</v>
      </c>
      <c r="AQ1169" s="21">
        <v>44970.654166666667</v>
      </c>
      <c r="AR1169" s="20">
        <v>1</v>
      </c>
      <c r="AS1169" s="21">
        <v>44949</v>
      </c>
      <c r="AT1169" s="21">
        <f t="shared" si="149"/>
        <v>44949.333333333336</v>
      </c>
      <c r="AU1169" s="21">
        <f t="shared" si="146"/>
        <v>44949.375</v>
      </c>
      <c r="AV1169" s="21">
        <v>45009.96875</v>
      </c>
      <c r="AW1169" s="1">
        <f t="shared" si="145"/>
        <v>44949.333333333336</v>
      </c>
      <c r="AX1169">
        <v>48.870138888887595</v>
      </c>
      <c r="BA1169">
        <f t="shared" si="150"/>
        <v>4.1666666666666664E-2</v>
      </c>
      <c r="BB1169">
        <v>1</v>
      </c>
      <c r="BC1169">
        <f t="shared" si="151"/>
        <v>10000</v>
      </c>
    </row>
    <row r="1170" spans="1:55" x14ac:dyDescent="0.25">
      <c r="A1170">
        <v>40110</v>
      </c>
      <c r="B1170" t="s">
        <v>35</v>
      </c>
      <c r="C1170" t="s">
        <v>36</v>
      </c>
      <c r="E1170" t="str">
        <f t="shared" si="147"/>
        <v>RE-</v>
      </c>
      <c r="F1170" t="s">
        <v>20</v>
      </c>
      <c r="G1170" t="s">
        <v>51</v>
      </c>
      <c r="H1170" t="s">
        <v>697</v>
      </c>
      <c r="I1170" t="s">
        <v>39</v>
      </c>
      <c r="J1170" t="s">
        <v>239</v>
      </c>
      <c r="K1170" s="1">
        <v>45009.972222222219</v>
      </c>
      <c r="L1170" t="s">
        <v>41</v>
      </c>
      <c r="N1170" s="2">
        <v>44947</v>
      </c>
      <c r="O1170" s="2">
        <v>44947</v>
      </c>
      <c r="P1170">
        <v>1</v>
      </c>
      <c r="Q1170">
        <v>1</v>
      </c>
      <c r="R1170">
        <v>1</v>
      </c>
      <c r="S1170">
        <v>1</v>
      </c>
      <c r="T1170">
        <v>100</v>
      </c>
      <c r="U1170" s="1">
        <v>44946.62222222222</v>
      </c>
      <c r="V1170" s="1">
        <v>45009.972222222219</v>
      </c>
      <c r="W1170" t="s">
        <v>100</v>
      </c>
      <c r="Z1170" s="13">
        <f t="shared" si="148"/>
        <v>63.349999999998545</v>
      </c>
      <c r="AB1170" t="s">
        <v>534</v>
      </c>
      <c r="AC1170" t="s">
        <v>535</v>
      </c>
      <c r="AD1170" t="s">
        <v>536</v>
      </c>
      <c r="AI1170" s="2">
        <v>44946</v>
      </c>
      <c r="AJ1170" t="s">
        <v>558</v>
      </c>
      <c r="AK1170" t="s">
        <v>46</v>
      </c>
      <c r="AN1170" s="24">
        <f t="shared" si="152"/>
        <v>1</v>
      </c>
      <c r="AP1170" t="s">
        <v>2444</v>
      </c>
      <c r="AQ1170" s="21">
        <v>45253.525694444441</v>
      </c>
      <c r="AR1170" s="20">
        <v>1</v>
      </c>
      <c r="AS1170" s="21">
        <v>44947</v>
      </c>
      <c r="AT1170" s="21">
        <f t="shared" si="149"/>
        <v>44947.333333333336</v>
      </c>
      <c r="AU1170" s="21">
        <f t="shared" si="146"/>
        <v>44947.375</v>
      </c>
      <c r="AV1170" s="21">
        <v>45009.972222222219</v>
      </c>
      <c r="AW1170" s="1">
        <f t="shared" si="145"/>
        <v>44947.333333333336</v>
      </c>
      <c r="AX1170">
        <v>49.205555555556202</v>
      </c>
      <c r="BA1170">
        <f t="shared" si="150"/>
        <v>4.1666666666666664E-2</v>
      </c>
      <c r="BB1170">
        <v>1</v>
      </c>
      <c r="BC1170">
        <f t="shared" si="151"/>
        <v>10000</v>
      </c>
    </row>
    <row r="1171" spans="1:55" x14ac:dyDescent="0.25">
      <c r="A1171">
        <v>41836</v>
      </c>
      <c r="B1171" t="s">
        <v>35</v>
      </c>
      <c r="C1171" t="s">
        <v>36</v>
      </c>
      <c r="E1171" t="str">
        <f t="shared" si="147"/>
        <v>RE-</v>
      </c>
      <c r="F1171" t="s">
        <v>20</v>
      </c>
      <c r="G1171" t="s">
        <v>51</v>
      </c>
      <c r="H1171" t="s">
        <v>806</v>
      </c>
      <c r="I1171" t="s">
        <v>39</v>
      </c>
      <c r="J1171" t="s">
        <v>185</v>
      </c>
      <c r="K1171" s="1">
        <v>45056.811111111114</v>
      </c>
      <c r="L1171" t="s">
        <v>41</v>
      </c>
      <c r="N1171" s="2">
        <v>44994</v>
      </c>
      <c r="O1171" s="2">
        <v>44994</v>
      </c>
      <c r="P1171">
        <v>1</v>
      </c>
      <c r="Q1171">
        <v>1</v>
      </c>
      <c r="R1171">
        <v>1</v>
      </c>
      <c r="S1171">
        <v>1</v>
      </c>
      <c r="T1171">
        <v>100</v>
      </c>
      <c r="U1171" s="1">
        <v>44993.446527777778</v>
      </c>
      <c r="V1171" s="1">
        <v>45056.811111111114</v>
      </c>
      <c r="W1171" t="s">
        <v>100</v>
      </c>
      <c r="Z1171" s="13">
        <f t="shared" si="148"/>
        <v>63.364583333335759</v>
      </c>
      <c r="AB1171" t="s">
        <v>267</v>
      </c>
      <c r="AC1171">
        <v>633518</v>
      </c>
      <c r="AD1171" t="s">
        <v>77</v>
      </c>
      <c r="AI1171" s="2">
        <v>44993</v>
      </c>
      <c r="AJ1171" t="s">
        <v>77</v>
      </c>
      <c r="AK1171" t="s">
        <v>46</v>
      </c>
      <c r="AN1171" s="24">
        <f t="shared" si="152"/>
        <v>1</v>
      </c>
      <c r="AP1171" t="s">
        <v>2444</v>
      </c>
      <c r="AQ1171" s="21">
        <v>44954.625694444447</v>
      </c>
      <c r="AR1171" s="20">
        <v>1</v>
      </c>
      <c r="AS1171" s="21">
        <v>44994</v>
      </c>
      <c r="AT1171" s="21">
        <f t="shared" si="149"/>
        <v>44994.333333333336</v>
      </c>
      <c r="AU1171" s="21">
        <f t="shared" si="146"/>
        <v>44994.375</v>
      </c>
      <c r="AV1171" s="21">
        <v>45056.811111111114</v>
      </c>
      <c r="AW1171" s="1">
        <f t="shared" si="145"/>
        <v>44994.333333333336</v>
      </c>
      <c r="AX1171">
        <v>49.48124999999709</v>
      </c>
      <c r="BA1171">
        <f t="shared" si="150"/>
        <v>4.1666666666666664E-2</v>
      </c>
      <c r="BB1171">
        <v>1</v>
      </c>
      <c r="BC1171">
        <f t="shared" si="151"/>
        <v>10000</v>
      </c>
    </row>
    <row r="1172" spans="1:55" x14ac:dyDescent="0.25">
      <c r="A1172">
        <v>40095</v>
      </c>
      <c r="B1172" t="s">
        <v>35</v>
      </c>
      <c r="C1172" t="s">
        <v>36</v>
      </c>
      <c r="E1172" t="str">
        <f t="shared" si="147"/>
        <v>RE-</v>
      </c>
      <c r="F1172" t="s">
        <v>20</v>
      </c>
      <c r="G1172" t="s">
        <v>37</v>
      </c>
      <c r="H1172" t="s">
        <v>781</v>
      </c>
      <c r="I1172" t="s">
        <v>39</v>
      </c>
      <c r="J1172" t="s">
        <v>118</v>
      </c>
      <c r="K1172" s="1">
        <v>45009.970833333333</v>
      </c>
      <c r="L1172" t="s">
        <v>41</v>
      </c>
      <c r="N1172" s="2">
        <v>44949</v>
      </c>
      <c r="O1172" s="2">
        <v>44949</v>
      </c>
      <c r="P1172">
        <v>1</v>
      </c>
      <c r="Q1172">
        <v>1</v>
      </c>
      <c r="R1172">
        <v>1</v>
      </c>
      <c r="S1172">
        <v>1</v>
      </c>
      <c r="T1172">
        <v>100</v>
      </c>
      <c r="U1172" s="1">
        <v>44946.443055555559</v>
      </c>
      <c r="V1172" s="1">
        <v>45009.970833333333</v>
      </c>
      <c r="W1172" t="s">
        <v>100</v>
      </c>
      <c r="Z1172" s="13">
        <f t="shared" si="148"/>
        <v>63.527777777773736</v>
      </c>
      <c r="AB1172" t="s">
        <v>522</v>
      </c>
      <c r="AC1172">
        <v>633520</v>
      </c>
      <c r="AD1172" t="s">
        <v>782</v>
      </c>
      <c r="AI1172" s="2">
        <v>44946</v>
      </c>
      <c r="AJ1172" t="s">
        <v>77</v>
      </c>
      <c r="AK1172" t="s">
        <v>46</v>
      </c>
      <c r="AN1172" s="24">
        <f t="shared" si="152"/>
        <v>1</v>
      </c>
      <c r="AP1172" t="s">
        <v>2444</v>
      </c>
      <c r="AQ1172" s="21">
        <v>44954.544444444444</v>
      </c>
      <c r="AR1172" s="20">
        <v>1</v>
      </c>
      <c r="AS1172" s="21">
        <v>44949</v>
      </c>
      <c r="AT1172" s="21">
        <f t="shared" si="149"/>
        <v>44949.333333333336</v>
      </c>
      <c r="AU1172" s="21">
        <f t="shared" si="146"/>
        <v>44949.375</v>
      </c>
      <c r="AV1172" s="21">
        <v>45009.970833333333</v>
      </c>
      <c r="AW1172" s="1">
        <f t="shared" si="145"/>
        <v>44949.333333333336</v>
      </c>
      <c r="AX1172">
        <v>49.565277777779556</v>
      </c>
      <c r="BA1172">
        <f t="shared" si="150"/>
        <v>4.1666666666666664E-2</v>
      </c>
      <c r="BB1172">
        <v>1</v>
      </c>
      <c r="BC1172">
        <f t="shared" si="151"/>
        <v>10000</v>
      </c>
    </row>
    <row r="1173" spans="1:55" x14ac:dyDescent="0.25">
      <c r="A1173">
        <v>40662</v>
      </c>
      <c r="B1173" t="s">
        <v>35</v>
      </c>
      <c r="C1173" t="s">
        <v>36</v>
      </c>
      <c r="E1173" t="str">
        <f t="shared" si="147"/>
        <v>RE-</v>
      </c>
      <c r="F1173" t="s">
        <v>20</v>
      </c>
      <c r="G1173" t="s">
        <v>51</v>
      </c>
      <c r="H1173" t="s">
        <v>266</v>
      </c>
      <c r="I1173" t="s">
        <v>39</v>
      </c>
      <c r="J1173" t="s">
        <v>179</v>
      </c>
      <c r="K1173" s="1">
        <v>45028.017361111109</v>
      </c>
      <c r="L1173" t="s">
        <v>41</v>
      </c>
      <c r="N1173" s="2">
        <v>44968</v>
      </c>
      <c r="O1173" s="2">
        <v>44968</v>
      </c>
      <c r="P1173">
        <v>1</v>
      </c>
      <c r="Q1173">
        <v>1</v>
      </c>
      <c r="R1173">
        <v>1</v>
      </c>
      <c r="S1173">
        <v>1</v>
      </c>
      <c r="T1173">
        <v>100</v>
      </c>
      <c r="U1173" s="1">
        <v>44964.445833333331</v>
      </c>
      <c r="V1173" s="1">
        <v>45028.017361111109</v>
      </c>
      <c r="W1173" t="s">
        <v>100</v>
      </c>
      <c r="Z1173" s="13">
        <f t="shared" si="148"/>
        <v>63.571527777778101</v>
      </c>
      <c r="AB1173" t="s">
        <v>267</v>
      </c>
      <c r="AC1173">
        <v>633518</v>
      </c>
      <c r="AD1173" t="s">
        <v>268</v>
      </c>
      <c r="AI1173" s="2">
        <v>44964</v>
      </c>
      <c r="AJ1173" t="s">
        <v>77</v>
      </c>
      <c r="AK1173" t="s">
        <v>46</v>
      </c>
      <c r="AN1173" s="24">
        <f t="shared" si="152"/>
        <v>1</v>
      </c>
      <c r="AP1173" t="s">
        <v>2441</v>
      </c>
      <c r="AQ1173" s="21">
        <v>45076.85</v>
      </c>
      <c r="AR1173" s="20">
        <v>1</v>
      </c>
      <c r="AS1173" s="21">
        <v>44968</v>
      </c>
      <c r="AT1173" s="21">
        <f t="shared" si="149"/>
        <v>44968.333333333336</v>
      </c>
      <c r="AU1173" s="21">
        <f t="shared" si="146"/>
        <v>44968.375</v>
      </c>
      <c r="AV1173" s="21">
        <v>45028.017361111109</v>
      </c>
      <c r="AW1173" s="1">
        <f t="shared" si="145"/>
        <v>44968.333333333336</v>
      </c>
      <c r="AX1173">
        <v>49.727083333331393</v>
      </c>
      <c r="BA1173">
        <f t="shared" si="150"/>
        <v>4.1666666666666664E-2</v>
      </c>
      <c r="BB1173">
        <v>1</v>
      </c>
      <c r="BC1173">
        <f t="shared" si="151"/>
        <v>10000</v>
      </c>
    </row>
    <row r="1174" spans="1:55" x14ac:dyDescent="0.25">
      <c r="A1174">
        <v>39943</v>
      </c>
      <c r="B1174" t="s">
        <v>35</v>
      </c>
      <c r="C1174" t="s">
        <v>36</v>
      </c>
      <c r="E1174" t="str">
        <f t="shared" si="147"/>
        <v>RE-</v>
      </c>
      <c r="F1174" t="s">
        <v>20</v>
      </c>
      <c r="G1174" t="s">
        <v>47</v>
      </c>
      <c r="H1174" t="s">
        <v>317</v>
      </c>
      <c r="I1174" t="s">
        <v>39</v>
      </c>
      <c r="J1174" t="s">
        <v>100</v>
      </c>
      <c r="K1174" s="1">
        <v>45004.113194444442</v>
      </c>
      <c r="L1174" t="s">
        <v>41</v>
      </c>
      <c r="N1174" s="2">
        <v>44995</v>
      </c>
      <c r="O1174" s="2">
        <v>44995</v>
      </c>
      <c r="P1174">
        <v>1</v>
      </c>
      <c r="Q1174">
        <v>1</v>
      </c>
      <c r="R1174">
        <v>1</v>
      </c>
      <c r="S1174">
        <v>1</v>
      </c>
      <c r="T1174">
        <v>100</v>
      </c>
      <c r="U1174" s="1">
        <v>44940.436111111114</v>
      </c>
      <c r="V1174" s="1">
        <v>45004.113194444442</v>
      </c>
      <c r="W1174" t="s">
        <v>100</v>
      </c>
      <c r="Z1174" s="13">
        <f t="shared" si="148"/>
        <v>63.677083333328483</v>
      </c>
      <c r="AB1174" t="s">
        <v>313</v>
      </c>
      <c r="AC1174">
        <v>633615</v>
      </c>
      <c r="AD1174" t="s">
        <v>314</v>
      </c>
      <c r="AI1174" s="2">
        <v>44940</v>
      </c>
      <c r="AJ1174" t="s">
        <v>226</v>
      </c>
      <c r="AK1174" t="s">
        <v>46</v>
      </c>
      <c r="AN1174" s="24">
        <f t="shared" si="152"/>
        <v>1</v>
      </c>
      <c r="AP1174" t="s">
        <v>2444</v>
      </c>
      <c r="AQ1174" s="21">
        <v>44963.638194444444</v>
      </c>
      <c r="AR1174" s="20">
        <v>1</v>
      </c>
      <c r="AS1174" s="21">
        <v>44995</v>
      </c>
      <c r="AT1174" s="21">
        <f t="shared" si="149"/>
        <v>44995.333333333336</v>
      </c>
      <c r="AU1174" s="21">
        <f t="shared" si="146"/>
        <v>44995.375</v>
      </c>
      <c r="AV1174" s="21">
        <v>45004.113194444442</v>
      </c>
      <c r="AW1174" s="1">
        <f t="shared" si="145"/>
        <v>44995.333333333336</v>
      </c>
      <c r="AX1174">
        <v>49.870138888887595</v>
      </c>
      <c r="BA1174">
        <f t="shared" si="150"/>
        <v>4.1666666666666664E-2</v>
      </c>
      <c r="BB1174">
        <v>1</v>
      </c>
      <c r="BC1174">
        <f t="shared" si="151"/>
        <v>10000</v>
      </c>
    </row>
    <row r="1175" spans="1:55" hidden="1" x14ac:dyDescent="0.25">
      <c r="A1175">
        <v>42903</v>
      </c>
      <c r="B1175" t="s">
        <v>35</v>
      </c>
      <c r="C1175" t="s">
        <v>36</v>
      </c>
      <c r="E1175" t="str">
        <f t="shared" si="147"/>
        <v>EM-</v>
      </c>
      <c r="F1175" t="s">
        <v>20</v>
      </c>
      <c r="G1175" t="s">
        <v>51</v>
      </c>
      <c r="H1175" t="s">
        <v>899</v>
      </c>
      <c r="I1175" t="s">
        <v>39</v>
      </c>
      <c r="J1175" t="s">
        <v>334</v>
      </c>
      <c r="K1175" s="1">
        <v>45078.726388888892</v>
      </c>
      <c r="L1175" t="s">
        <v>41</v>
      </c>
      <c r="P1175">
        <v>1</v>
      </c>
      <c r="Q1175">
        <v>1</v>
      </c>
      <c r="R1175">
        <v>1</v>
      </c>
      <c r="S1175">
        <v>1</v>
      </c>
      <c r="T1175">
        <v>100</v>
      </c>
      <c r="U1175" s="1">
        <v>45014.668749999997</v>
      </c>
      <c r="V1175" s="1">
        <v>45078.726388888892</v>
      </c>
      <c r="W1175" t="s">
        <v>334</v>
      </c>
      <c r="Z1175" s="13">
        <f t="shared" si="148"/>
        <v>64.057638888894871</v>
      </c>
      <c r="AB1175" t="s">
        <v>357</v>
      </c>
      <c r="AC1175">
        <v>633776</v>
      </c>
      <c r="AD1175" t="s">
        <v>358</v>
      </c>
      <c r="AI1175" s="2">
        <v>45014</v>
      </c>
      <c r="AJ1175" t="s">
        <v>360</v>
      </c>
      <c r="AK1175" t="s">
        <v>46</v>
      </c>
      <c r="AN1175" s="24" t="e">
        <f t="shared" si="152"/>
        <v>#VALUE!</v>
      </c>
      <c r="AP1175" t="s">
        <v>2441</v>
      </c>
      <c r="AQ1175" s="21">
        <v>45141.481944444444</v>
      </c>
      <c r="AR1175" s="20">
        <v>1</v>
      </c>
      <c r="AT1175" s="21" t="str">
        <f t="shared" si="149"/>
        <v xml:space="preserve"> </v>
      </c>
      <c r="AU1175" s="21" t="str">
        <f t="shared" si="146"/>
        <v xml:space="preserve"> </v>
      </c>
      <c r="AV1175" s="21">
        <v>45078.726388888892</v>
      </c>
      <c r="AW1175" s="1">
        <f t="shared" si="145"/>
        <v>0.33333333333333331</v>
      </c>
      <c r="AX1175">
        <v>49.914583333331393</v>
      </c>
      <c r="BA1175">
        <f t="shared" si="150"/>
        <v>4.1666666666666664E-2</v>
      </c>
      <c r="BB1175">
        <v>1</v>
      </c>
      <c r="BC1175">
        <f t="shared" si="151"/>
        <v>10000</v>
      </c>
    </row>
    <row r="1176" spans="1:55" x14ac:dyDescent="0.25">
      <c r="A1176">
        <v>42095</v>
      </c>
      <c r="B1176" t="s">
        <v>35</v>
      </c>
      <c r="C1176" t="s">
        <v>36</v>
      </c>
      <c r="E1176" t="str">
        <f t="shared" si="147"/>
        <v>RE-</v>
      </c>
      <c r="F1176" t="s">
        <v>20</v>
      </c>
      <c r="G1176" t="s">
        <v>37</v>
      </c>
      <c r="H1176" t="s">
        <v>800</v>
      </c>
      <c r="I1176" t="s">
        <v>39</v>
      </c>
      <c r="J1176" t="s">
        <v>185</v>
      </c>
      <c r="K1176" s="1">
        <v>45062.581250000003</v>
      </c>
      <c r="L1176" t="s">
        <v>41</v>
      </c>
      <c r="N1176" s="2">
        <v>45058</v>
      </c>
      <c r="O1176" s="2">
        <v>45058</v>
      </c>
      <c r="P1176">
        <v>1</v>
      </c>
      <c r="Q1176">
        <v>1</v>
      </c>
      <c r="R1176">
        <v>1</v>
      </c>
      <c r="S1176">
        <v>1</v>
      </c>
      <c r="T1176">
        <v>100</v>
      </c>
      <c r="U1176" s="1">
        <v>44998.464583333334</v>
      </c>
      <c r="V1176" s="1">
        <v>45062.581250000003</v>
      </c>
      <c r="W1176" t="s">
        <v>100</v>
      </c>
      <c r="Z1176" s="13">
        <f t="shared" si="148"/>
        <v>64.116666666668607</v>
      </c>
      <c r="AB1176" t="s">
        <v>801</v>
      </c>
      <c r="AC1176">
        <v>633544</v>
      </c>
      <c r="AD1176" t="s">
        <v>802</v>
      </c>
      <c r="AF1176" t="s">
        <v>239</v>
      </c>
      <c r="AI1176" s="2">
        <v>44998</v>
      </c>
      <c r="AJ1176" t="s">
        <v>81</v>
      </c>
      <c r="AK1176" t="s">
        <v>46</v>
      </c>
      <c r="AN1176" s="24">
        <f t="shared" si="152"/>
        <v>1</v>
      </c>
      <c r="AP1176" t="s">
        <v>2441</v>
      </c>
      <c r="AQ1176" s="21">
        <v>45282.662499999999</v>
      </c>
      <c r="AR1176" s="20">
        <v>1</v>
      </c>
      <c r="AS1176" s="21">
        <v>45058</v>
      </c>
      <c r="AT1176" s="21">
        <f t="shared" si="149"/>
        <v>45058.333333333336</v>
      </c>
      <c r="AU1176" s="21">
        <f t="shared" si="146"/>
        <v>45058.375</v>
      </c>
      <c r="AV1176" s="21">
        <v>45062.581250000003</v>
      </c>
      <c r="AW1176" s="1">
        <f t="shared" si="145"/>
        <v>45058.333333333336</v>
      </c>
      <c r="AX1176">
        <v>49.996527777781012</v>
      </c>
      <c r="BA1176">
        <f t="shared" si="150"/>
        <v>4.1666666666666664E-2</v>
      </c>
      <c r="BB1176">
        <v>1</v>
      </c>
      <c r="BC1176">
        <f t="shared" si="151"/>
        <v>10000</v>
      </c>
    </row>
    <row r="1177" spans="1:55" x14ac:dyDescent="0.25">
      <c r="A1177">
        <v>42898</v>
      </c>
      <c r="B1177" t="s">
        <v>35</v>
      </c>
      <c r="C1177" t="s">
        <v>36</v>
      </c>
      <c r="E1177" t="str">
        <f t="shared" si="147"/>
        <v>EI-</v>
      </c>
      <c r="F1177" t="s">
        <v>20</v>
      </c>
      <c r="G1177" t="s">
        <v>37</v>
      </c>
      <c r="H1177" t="s">
        <v>902</v>
      </c>
      <c r="I1177" t="s">
        <v>39</v>
      </c>
      <c r="J1177" t="s">
        <v>50</v>
      </c>
      <c r="K1177" s="1">
        <v>45078.863194444442</v>
      </c>
      <c r="L1177" t="s">
        <v>41</v>
      </c>
      <c r="N1177" s="2">
        <v>45014</v>
      </c>
      <c r="O1177" s="2">
        <v>45014</v>
      </c>
      <c r="P1177">
        <v>1</v>
      </c>
      <c r="Q1177">
        <v>1</v>
      </c>
      <c r="R1177">
        <v>1</v>
      </c>
      <c r="S1177">
        <v>1</v>
      </c>
      <c r="T1177">
        <v>100</v>
      </c>
      <c r="U1177" s="1">
        <v>45014.658333333333</v>
      </c>
      <c r="V1177" s="1">
        <v>45078.863194444442</v>
      </c>
      <c r="W1177" t="s">
        <v>50</v>
      </c>
      <c r="Z1177" s="13">
        <f t="shared" si="148"/>
        <v>64.204861111109494</v>
      </c>
      <c r="AB1177" t="s">
        <v>206</v>
      </c>
      <c r="AC1177" t="s">
        <v>194</v>
      </c>
      <c r="AD1177" t="s">
        <v>135</v>
      </c>
      <c r="AI1177" s="2">
        <v>45014</v>
      </c>
      <c r="AJ1177" t="s">
        <v>135</v>
      </c>
      <c r="AK1177" t="s">
        <v>46</v>
      </c>
      <c r="AN1177" s="24">
        <f t="shared" si="152"/>
        <v>1</v>
      </c>
      <c r="AP1177" t="s">
        <v>2441</v>
      </c>
      <c r="AQ1177" s="21">
        <v>45282.636805555558</v>
      </c>
      <c r="AR1177" s="20">
        <v>1</v>
      </c>
      <c r="AS1177" s="21">
        <v>45014</v>
      </c>
      <c r="AT1177" s="21">
        <f t="shared" si="149"/>
        <v>45014.333333333336</v>
      </c>
      <c r="AU1177" s="21">
        <f t="shared" si="146"/>
        <v>45014.375</v>
      </c>
      <c r="AV1177" s="21">
        <v>45078.863194444442</v>
      </c>
      <c r="AW1177" s="1">
        <f t="shared" si="145"/>
        <v>45014.333333333336</v>
      </c>
      <c r="AX1177">
        <v>50</v>
      </c>
      <c r="BA1177">
        <f t="shared" si="150"/>
        <v>4.1666666666666664E-2</v>
      </c>
      <c r="BB1177">
        <v>1</v>
      </c>
      <c r="BC1177">
        <f t="shared" si="151"/>
        <v>10000</v>
      </c>
    </row>
    <row r="1178" spans="1:55" x14ac:dyDescent="0.25">
      <c r="A1178">
        <v>52880</v>
      </c>
      <c r="B1178" t="s">
        <v>35</v>
      </c>
      <c r="C1178" t="s">
        <v>36</v>
      </c>
      <c r="E1178" t="str">
        <f t="shared" si="147"/>
        <v>RE-</v>
      </c>
      <c r="F1178" t="s">
        <v>20</v>
      </c>
      <c r="G1178" t="s">
        <v>37</v>
      </c>
      <c r="H1178" t="s">
        <v>2182</v>
      </c>
      <c r="I1178" t="s">
        <v>39</v>
      </c>
      <c r="J1178" t="s">
        <v>179</v>
      </c>
      <c r="K1178" s="1">
        <v>45274.01458333333</v>
      </c>
      <c r="L1178" t="s">
        <v>41</v>
      </c>
      <c r="N1178" s="2">
        <v>45212</v>
      </c>
      <c r="O1178" s="2">
        <v>45212</v>
      </c>
      <c r="P1178">
        <v>1</v>
      </c>
      <c r="Q1178">
        <v>1</v>
      </c>
      <c r="R1178">
        <v>1</v>
      </c>
      <c r="S1178">
        <v>1</v>
      </c>
      <c r="T1178">
        <v>100</v>
      </c>
      <c r="U1178" s="1">
        <v>45209.736805555556</v>
      </c>
      <c r="V1178" s="1">
        <v>45274.01458333333</v>
      </c>
      <c r="W1178" t="s">
        <v>100</v>
      </c>
      <c r="Z1178" s="13">
        <f t="shared" si="148"/>
        <v>64.277777777773736</v>
      </c>
      <c r="AB1178" t="s">
        <v>165</v>
      </c>
      <c r="AC1178">
        <v>633482</v>
      </c>
      <c r="AD1178" t="s">
        <v>166</v>
      </c>
      <c r="AF1178" t="s">
        <v>118</v>
      </c>
      <c r="AI1178" s="2">
        <v>45209</v>
      </c>
      <c r="AJ1178" t="s">
        <v>81</v>
      </c>
      <c r="AK1178" t="s">
        <v>46</v>
      </c>
      <c r="AN1178" s="24">
        <f t="shared" si="152"/>
        <v>1</v>
      </c>
      <c r="AP1178" t="s">
        <v>2441</v>
      </c>
      <c r="AQ1178" s="21">
        <v>45209.401388888888</v>
      </c>
      <c r="AR1178" s="20">
        <v>1</v>
      </c>
      <c r="AS1178" s="21">
        <v>45212</v>
      </c>
      <c r="AT1178" s="21">
        <f t="shared" si="149"/>
        <v>45212.333333333336</v>
      </c>
      <c r="AU1178" s="21">
        <f t="shared" si="146"/>
        <v>45212.375</v>
      </c>
      <c r="AV1178" s="21">
        <v>45274.01458333333</v>
      </c>
      <c r="AW1178" s="1">
        <f t="shared" si="145"/>
        <v>45212.333333333336</v>
      </c>
      <c r="AX1178">
        <v>50.142361111109494</v>
      </c>
      <c r="BA1178">
        <f t="shared" si="150"/>
        <v>4.1666666666666664E-2</v>
      </c>
      <c r="BB1178">
        <v>1</v>
      </c>
      <c r="BC1178">
        <f t="shared" si="151"/>
        <v>10000</v>
      </c>
    </row>
    <row r="1179" spans="1:55" x14ac:dyDescent="0.25">
      <c r="A1179">
        <v>40347</v>
      </c>
      <c r="B1179" t="s">
        <v>35</v>
      </c>
      <c r="C1179" t="s">
        <v>36</v>
      </c>
      <c r="E1179" t="str">
        <f t="shared" si="147"/>
        <v>RE-</v>
      </c>
      <c r="F1179" t="s">
        <v>20</v>
      </c>
      <c r="G1179" t="s">
        <v>37</v>
      </c>
      <c r="H1179" t="s">
        <v>829</v>
      </c>
      <c r="I1179" t="s">
        <v>39</v>
      </c>
      <c r="J1179" t="s">
        <v>185</v>
      </c>
      <c r="K1179" s="1">
        <v>45019.515972222223</v>
      </c>
      <c r="L1179" t="s">
        <v>41</v>
      </c>
      <c r="N1179" s="2">
        <v>44957</v>
      </c>
      <c r="O1179" s="2">
        <v>44957</v>
      </c>
      <c r="P1179">
        <v>2</v>
      </c>
      <c r="Q1179">
        <v>2</v>
      </c>
      <c r="R1179">
        <v>1</v>
      </c>
      <c r="S1179">
        <v>1</v>
      </c>
      <c r="T1179">
        <v>100</v>
      </c>
      <c r="U1179" s="1">
        <v>44954.645833333336</v>
      </c>
      <c r="V1179" s="1">
        <v>45019.515972222223</v>
      </c>
      <c r="W1179" t="s">
        <v>100</v>
      </c>
      <c r="Z1179" s="13">
        <f t="shared" si="148"/>
        <v>64.870138888887595</v>
      </c>
      <c r="AB1179" t="s">
        <v>65</v>
      </c>
      <c r="AC1179" t="s">
        <v>66</v>
      </c>
      <c r="AD1179" t="s">
        <v>277</v>
      </c>
      <c r="AI1179" s="2">
        <v>44954</v>
      </c>
      <c r="AJ1179" t="s">
        <v>69</v>
      </c>
      <c r="AK1179" t="s">
        <v>46</v>
      </c>
      <c r="AN1179" s="24">
        <f t="shared" si="152"/>
        <v>1</v>
      </c>
      <c r="AP1179" t="s">
        <v>2442</v>
      </c>
      <c r="AQ1179" s="21">
        <v>44935.604861111111</v>
      </c>
      <c r="AR1179" s="20">
        <v>1</v>
      </c>
      <c r="AS1179" s="21">
        <v>44957</v>
      </c>
      <c r="AT1179" s="21">
        <f t="shared" si="149"/>
        <v>44957.333333333336</v>
      </c>
      <c r="AU1179" s="21">
        <f t="shared" si="146"/>
        <v>44957.375</v>
      </c>
      <c r="AV1179" s="21">
        <v>45019.515972222223</v>
      </c>
      <c r="AW1179" s="1">
        <f t="shared" si="145"/>
        <v>44957.333333333336</v>
      </c>
      <c r="AX1179">
        <v>50.176388888889051</v>
      </c>
      <c r="BA1179">
        <f t="shared" si="150"/>
        <v>4.1666666666666664E-2</v>
      </c>
      <c r="BB1179">
        <v>1</v>
      </c>
      <c r="BC1179">
        <f t="shared" si="151"/>
        <v>10000</v>
      </c>
    </row>
    <row r="1180" spans="1:55" x14ac:dyDescent="0.25">
      <c r="A1180">
        <v>40011</v>
      </c>
      <c r="B1180" t="s">
        <v>35</v>
      </c>
      <c r="C1180" t="s">
        <v>36</v>
      </c>
      <c r="E1180" t="str">
        <f t="shared" si="147"/>
        <v>RE-</v>
      </c>
      <c r="F1180" t="s">
        <v>20</v>
      </c>
      <c r="G1180" t="s">
        <v>37</v>
      </c>
      <c r="H1180" t="s">
        <v>783</v>
      </c>
      <c r="I1180" t="s">
        <v>39</v>
      </c>
      <c r="J1180" t="s">
        <v>118</v>
      </c>
      <c r="K1180" s="1">
        <v>45009.974305555559</v>
      </c>
      <c r="L1180" t="s">
        <v>41</v>
      </c>
      <c r="N1180" s="2">
        <v>44943</v>
      </c>
      <c r="O1180" s="2">
        <v>44943</v>
      </c>
      <c r="P1180">
        <v>1</v>
      </c>
      <c r="Q1180">
        <v>1</v>
      </c>
      <c r="R1180">
        <v>1</v>
      </c>
      <c r="S1180">
        <v>1</v>
      </c>
      <c r="T1180">
        <v>100</v>
      </c>
      <c r="U1180" s="1">
        <v>44943.651388888888</v>
      </c>
      <c r="V1180" s="1">
        <v>45009.974305555559</v>
      </c>
      <c r="W1180" t="s">
        <v>100</v>
      </c>
      <c r="Z1180" s="13">
        <f t="shared" si="148"/>
        <v>66.322916666671517</v>
      </c>
      <c r="AB1180" t="s">
        <v>784</v>
      </c>
      <c r="AC1180">
        <v>633466</v>
      </c>
      <c r="AD1180" t="s">
        <v>573</v>
      </c>
      <c r="AI1180" s="2">
        <v>44943</v>
      </c>
      <c r="AJ1180" t="s">
        <v>575</v>
      </c>
      <c r="AK1180" t="s">
        <v>46</v>
      </c>
      <c r="AN1180" s="24">
        <f t="shared" si="152"/>
        <v>1</v>
      </c>
      <c r="AP1180" t="s">
        <v>2441</v>
      </c>
      <c r="AQ1180" s="21">
        <v>45223.474305555559</v>
      </c>
      <c r="AR1180" s="20">
        <v>1</v>
      </c>
      <c r="AS1180" s="21">
        <v>44943</v>
      </c>
      <c r="AT1180" s="21">
        <f t="shared" si="149"/>
        <v>44943.333333333336</v>
      </c>
      <c r="AU1180" s="21">
        <f t="shared" si="146"/>
        <v>44943.375</v>
      </c>
      <c r="AV1180" s="21">
        <v>45009.974305555559</v>
      </c>
      <c r="AW1180" s="1">
        <f t="shared" si="145"/>
        <v>44943.333333333336</v>
      </c>
      <c r="AX1180">
        <v>50.268055555548926</v>
      </c>
      <c r="BA1180">
        <f t="shared" si="150"/>
        <v>4.1666666666666664E-2</v>
      </c>
      <c r="BB1180">
        <v>1</v>
      </c>
      <c r="BC1180">
        <f t="shared" si="151"/>
        <v>10000</v>
      </c>
    </row>
    <row r="1181" spans="1:55" x14ac:dyDescent="0.25">
      <c r="A1181">
        <v>40000</v>
      </c>
      <c r="B1181" t="s">
        <v>35</v>
      </c>
      <c r="C1181" t="s">
        <v>36</v>
      </c>
      <c r="E1181" t="str">
        <f t="shared" si="147"/>
        <v>RE-</v>
      </c>
      <c r="F1181" t="s">
        <v>20</v>
      </c>
      <c r="G1181" t="s">
        <v>37</v>
      </c>
      <c r="H1181" t="s">
        <v>785</v>
      </c>
      <c r="I1181" t="s">
        <v>39</v>
      </c>
      <c r="J1181" t="s">
        <v>118</v>
      </c>
      <c r="K1181" s="1">
        <v>45009.981249999997</v>
      </c>
      <c r="L1181" t="s">
        <v>41</v>
      </c>
      <c r="N1181" s="2">
        <v>44943</v>
      </c>
      <c r="O1181" s="2">
        <v>44943</v>
      </c>
      <c r="P1181">
        <v>1</v>
      </c>
      <c r="Q1181">
        <v>1</v>
      </c>
      <c r="R1181">
        <v>1</v>
      </c>
      <c r="S1181">
        <v>1</v>
      </c>
      <c r="T1181">
        <v>100</v>
      </c>
      <c r="U1181" s="1">
        <v>44943.486805555556</v>
      </c>
      <c r="V1181" s="1">
        <v>45009.981249999997</v>
      </c>
      <c r="W1181" t="s">
        <v>100</v>
      </c>
      <c r="Z1181" s="13">
        <f t="shared" si="148"/>
        <v>66.494444444440887</v>
      </c>
      <c r="AB1181" t="s">
        <v>303</v>
      </c>
      <c r="AC1181">
        <v>633399</v>
      </c>
      <c r="AD1181" t="s">
        <v>277</v>
      </c>
      <c r="AI1181" s="2">
        <v>44943</v>
      </c>
      <c r="AJ1181" t="s">
        <v>69</v>
      </c>
      <c r="AK1181" t="s">
        <v>46</v>
      </c>
      <c r="AN1181" s="24">
        <f t="shared" si="152"/>
        <v>1</v>
      </c>
      <c r="AP1181" t="s">
        <v>2441</v>
      </c>
      <c r="AQ1181" s="21">
        <v>45117.868750000001</v>
      </c>
      <c r="AR1181" s="20">
        <v>1</v>
      </c>
      <c r="AS1181" s="21">
        <v>44943</v>
      </c>
      <c r="AT1181" s="21">
        <f t="shared" si="149"/>
        <v>44943.333333333336</v>
      </c>
      <c r="AU1181" s="21">
        <f t="shared" si="146"/>
        <v>44943.375</v>
      </c>
      <c r="AV1181" s="21">
        <v>45009.981249999997</v>
      </c>
      <c r="AW1181" s="1">
        <f t="shared" si="145"/>
        <v>44943.333333333336</v>
      </c>
      <c r="AX1181">
        <v>50.508333333331393</v>
      </c>
      <c r="BA1181">
        <f t="shared" si="150"/>
        <v>4.1666666666666664E-2</v>
      </c>
      <c r="BB1181">
        <v>1</v>
      </c>
      <c r="BC1181">
        <f t="shared" si="151"/>
        <v>10000</v>
      </c>
    </row>
    <row r="1182" spans="1:55" x14ac:dyDescent="0.25">
      <c r="A1182">
        <v>39996</v>
      </c>
      <c r="B1182" t="s">
        <v>35</v>
      </c>
      <c r="C1182" t="s">
        <v>36</v>
      </c>
      <c r="E1182" t="str">
        <f t="shared" si="147"/>
        <v>RE-</v>
      </c>
      <c r="F1182" t="s">
        <v>20</v>
      </c>
      <c r="G1182" t="s">
        <v>51</v>
      </c>
      <c r="H1182" t="s">
        <v>786</v>
      </c>
      <c r="I1182" t="s">
        <v>39</v>
      </c>
      <c r="J1182" t="s">
        <v>118</v>
      </c>
      <c r="K1182" s="1">
        <v>45009.980555555558</v>
      </c>
      <c r="L1182" t="s">
        <v>41</v>
      </c>
      <c r="N1182" s="2">
        <v>44943</v>
      </c>
      <c r="O1182" s="2">
        <v>44943</v>
      </c>
      <c r="P1182">
        <v>1</v>
      </c>
      <c r="Q1182">
        <v>1</v>
      </c>
      <c r="R1182">
        <v>1</v>
      </c>
      <c r="S1182">
        <v>1</v>
      </c>
      <c r="T1182">
        <v>100</v>
      </c>
      <c r="U1182" s="1">
        <v>44943.479861111111</v>
      </c>
      <c r="V1182" s="1">
        <v>45009.980555555558</v>
      </c>
      <c r="W1182" t="s">
        <v>100</v>
      </c>
      <c r="Z1182" s="13">
        <f t="shared" si="148"/>
        <v>66.500694444446708</v>
      </c>
      <c r="AB1182" t="s">
        <v>683</v>
      </c>
      <c r="AC1182" t="s">
        <v>54</v>
      </c>
      <c r="AD1182" t="s">
        <v>684</v>
      </c>
      <c r="AF1182" t="s">
        <v>239</v>
      </c>
      <c r="AI1182" s="2">
        <v>44943</v>
      </c>
      <c r="AJ1182" t="s">
        <v>787</v>
      </c>
      <c r="AK1182" t="s">
        <v>46</v>
      </c>
      <c r="AN1182" s="24">
        <f t="shared" si="152"/>
        <v>1</v>
      </c>
      <c r="AP1182" t="s">
        <v>2444</v>
      </c>
      <c r="AQ1182" s="21">
        <v>44980.40625</v>
      </c>
      <c r="AR1182" s="20">
        <v>1</v>
      </c>
      <c r="AS1182" s="21">
        <v>44943</v>
      </c>
      <c r="AT1182" s="21">
        <f t="shared" si="149"/>
        <v>44943.333333333336</v>
      </c>
      <c r="AU1182" s="21">
        <f t="shared" si="146"/>
        <v>44943.375</v>
      </c>
      <c r="AV1182" s="21">
        <v>45009.980555555558</v>
      </c>
      <c r="AW1182" s="1">
        <f t="shared" si="145"/>
        <v>44943.333333333336</v>
      </c>
      <c r="AX1182">
        <v>50.557638888887595</v>
      </c>
      <c r="BA1182">
        <f t="shared" si="150"/>
        <v>4.1666666666666664E-2</v>
      </c>
      <c r="BB1182">
        <v>1</v>
      </c>
      <c r="BC1182">
        <f t="shared" si="151"/>
        <v>10000</v>
      </c>
    </row>
    <row r="1183" spans="1:55" x14ac:dyDescent="0.25">
      <c r="A1183">
        <v>39961</v>
      </c>
      <c r="B1183" t="s">
        <v>35</v>
      </c>
      <c r="C1183" t="s">
        <v>36</v>
      </c>
      <c r="E1183" t="str">
        <f t="shared" si="147"/>
        <v>RE-</v>
      </c>
      <c r="F1183" t="s">
        <v>20</v>
      </c>
      <c r="G1183" t="s">
        <v>115</v>
      </c>
      <c r="H1183" t="s">
        <v>116</v>
      </c>
      <c r="I1183" t="s">
        <v>39</v>
      </c>
      <c r="J1183" t="s">
        <v>117</v>
      </c>
      <c r="K1183" s="1">
        <v>45009.982638888891</v>
      </c>
      <c r="L1183" t="s">
        <v>41</v>
      </c>
      <c r="N1183" s="2">
        <v>44942</v>
      </c>
      <c r="O1183" s="2">
        <v>44942</v>
      </c>
      <c r="P1183">
        <v>1</v>
      </c>
      <c r="Q1183">
        <v>1</v>
      </c>
      <c r="R1183">
        <v>1</v>
      </c>
      <c r="S1183">
        <v>1</v>
      </c>
      <c r="T1183">
        <v>100</v>
      </c>
      <c r="U1183" s="1">
        <v>44942.396527777775</v>
      </c>
      <c r="V1183" s="1">
        <v>45009.982638888891</v>
      </c>
      <c r="W1183" t="s">
        <v>100</v>
      </c>
      <c r="Z1183" s="13">
        <f t="shared" si="148"/>
        <v>67.586111111115315</v>
      </c>
      <c r="AB1183" t="s">
        <v>79</v>
      </c>
      <c r="AC1183">
        <v>633413</v>
      </c>
      <c r="AD1183" t="s">
        <v>80</v>
      </c>
      <c r="AF1183" t="s">
        <v>118</v>
      </c>
      <c r="AI1183" s="2">
        <v>44942</v>
      </c>
      <c r="AJ1183" t="s">
        <v>119</v>
      </c>
      <c r="AK1183" t="s">
        <v>46</v>
      </c>
      <c r="AN1183" s="24">
        <f t="shared" si="152"/>
        <v>1</v>
      </c>
      <c r="AP1183" t="s">
        <v>2444</v>
      </c>
      <c r="AQ1183" s="21">
        <v>44953.362500000003</v>
      </c>
      <c r="AR1183" s="20">
        <v>1</v>
      </c>
      <c r="AS1183" s="21">
        <v>44942</v>
      </c>
      <c r="AT1183" s="21">
        <f t="shared" si="149"/>
        <v>44942.333333333336</v>
      </c>
      <c r="AU1183" s="21">
        <f t="shared" si="146"/>
        <v>44942.375</v>
      </c>
      <c r="AV1183" s="21">
        <v>45009.982638888891</v>
      </c>
      <c r="AW1183" s="1">
        <f t="shared" si="145"/>
        <v>44942.333333333336</v>
      </c>
      <c r="AX1183">
        <v>50.559027777773736</v>
      </c>
      <c r="BA1183">
        <f t="shared" si="150"/>
        <v>4.1666666666666664E-2</v>
      </c>
      <c r="BB1183">
        <v>1</v>
      </c>
      <c r="BC1183">
        <f t="shared" si="151"/>
        <v>10000</v>
      </c>
    </row>
    <row r="1184" spans="1:55" x14ac:dyDescent="0.25">
      <c r="A1184">
        <v>45976</v>
      </c>
      <c r="B1184" t="s">
        <v>35</v>
      </c>
      <c r="C1184" t="s">
        <v>36</v>
      </c>
      <c r="E1184" t="str">
        <f t="shared" si="147"/>
        <v>RE-</v>
      </c>
      <c r="F1184" t="s">
        <v>20</v>
      </c>
      <c r="G1184" t="s">
        <v>37</v>
      </c>
      <c r="H1184" t="s">
        <v>1351</v>
      </c>
      <c r="I1184" t="s">
        <v>39</v>
      </c>
      <c r="J1184" t="s">
        <v>179</v>
      </c>
      <c r="K1184" s="1">
        <v>45146.413888888892</v>
      </c>
      <c r="L1184" t="s">
        <v>41</v>
      </c>
      <c r="N1184" s="2">
        <v>45104</v>
      </c>
      <c r="O1184" s="2">
        <v>45104</v>
      </c>
      <c r="P1184">
        <v>1</v>
      </c>
      <c r="Q1184">
        <v>1</v>
      </c>
      <c r="R1184">
        <v>1</v>
      </c>
      <c r="S1184">
        <v>1</v>
      </c>
      <c r="T1184">
        <v>100</v>
      </c>
      <c r="U1184" s="1">
        <v>45076.643750000003</v>
      </c>
      <c r="V1184" s="1">
        <v>45146.413888888892</v>
      </c>
      <c r="W1184" t="s">
        <v>100</v>
      </c>
      <c r="Z1184" s="13">
        <f t="shared" si="148"/>
        <v>69.770138888889051</v>
      </c>
      <c r="AB1184" t="s">
        <v>1159</v>
      </c>
      <c r="AC1184">
        <v>633375</v>
      </c>
      <c r="AD1184" t="s">
        <v>1352</v>
      </c>
      <c r="AF1184" t="s">
        <v>118</v>
      </c>
      <c r="AI1184" s="2">
        <v>45076</v>
      </c>
      <c r="AJ1184" t="s">
        <v>1160</v>
      </c>
      <c r="AK1184" t="s">
        <v>46</v>
      </c>
      <c r="AN1184" s="24">
        <f t="shared" si="152"/>
        <v>1</v>
      </c>
      <c r="AP1184" t="s">
        <v>2443</v>
      </c>
      <c r="AQ1184" s="21">
        <v>45063.87777777778</v>
      </c>
      <c r="AR1184" s="20">
        <v>1</v>
      </c>
      <c r="AS1184" s="21">
        <v>45104</v>
      </c>
      <c r="AT1184" s="21">
        <f t="shared" si="149"/>
        <v>45104.333333333336</v>
      </c>
      <c r="AU1184" s="21">
        <f t="shared" si="146"/>
        <v>45104.375</v>
      </c>
      <c r="AV1184" s="21">
        <v>45146.413888888892</v>
      </c>
      <c r="AW1184" s="1">
        <f t="shared" si="145"/>
        <v>45104.333333333336</v>
      </c>
      <c r="AX1184">
        <v>50.727777777778101</v>
      </c>
      <c r="BA1184">
        <f t="shared" si="150"/>
        <v>4.1666666666666664E-2</v>
      </c>
      <c r="BB1184">
        <v>1</v>
      </c>
      <c r="BC1184">
        <f t="shared" si="151"/>
        <v>10000</v>
      </c>
    </row>
    <row r="1185" spans="1:55" x14ac:dyDescent="0.25">
      <c r="A1185">
        <v>41566</v>
      </c>
      <c r="B1185" t="s">
        <v>35</v>
      </c>
      <c r="C1185" t="s">
        <v>36</v>
      </c>
      <c r="E1185" t="str">
        <f t="shared" si="147"/>
        <v>RE-</v>
      </c>
      <c r="F1185" t="s">
        <v>20</v>
      </c>
      <c r="G1185" t="s">
        <v>51</v>
      </c>
      <c r="H1185" t="s">
        <v>644</v>
      </c>
      <c r="I1185" t="s">
        <v>39</v>
      </c>
      <c r="J1185" t="s">
        <v>239</v>
      </c>
      <c r="K1185" s="1">
        <v>45056.819444444445</v>
      </c>
      <c r="L1185" t="s">
        <v>41</v>
      </c>
      <c r="N1185" s="2">
        <v>45055</v>
      </c>
      <c r="O1185" s="2">
        <v>45055</v>
      </c>
      <c r="P1185">
        <v>1</v>
      </c>
      <c r="Q1185">
        <v>1</v>
      </c>
      <c r="R1185">
        <v>1</v>
      </c>
      <c r="S1185">
        <v>1</v>
      </c>
      <c r="T1185">
        <v>100</v>
      </c>
      <c r="U1185" s="1">
        <v>44986.513888888891</v>
      </c>
      <c r="V1185" s="1">
        <v>45056.819444444445</v>
      </c>
      <c r="W1185" t="s">
        <v>100</v>
      </c>
      <c r="Z1185" s="13">
        <f t="shared" si="148"/>
        <v>70.305555555554747</v>
      </c>
      <c r="AB1185" t="s">
        <v>459</v>
      </c>
      <c r="AC1185" t="s">
        <v>54</v>
      </c>
      <c r="AD1185" t="s">
        <v>384</v>
      </c>
      <c r="AI1185" s="2">
        <v>44986</v>
      </c>
      <c r="AJ1185" t="s">
        <v>384</v>
      </c>
      <c r="AK1185" t="s">
        <v>46</v>
      </c>
      <c r="AN1185" s="24">
        <f t="shared" si="152"/>
        <v>1</v>
      </c>
      <c r="AP1185" t="s">
        <v>2441</v>
      </c>
      <c r="AQ1185" s="21">
        <v>45281.746527777781</v>
      </c>
      <c r="AR1185" s="20">
        <v>1</v>
      </c>
      <c r="AS1185" s="21">
        <v>45055</v>
      </c>
      <c r="AT1185" s="21">
        <f t="shared" si="149"/>
        <v>45055.333333333336</v>
      </c>
      <c r="AU1185" s="21">
        <f t="shared" si="146"/>
        <v>45055.375</v>
      </c>
      <c r="AV1185" s="21">
        <v>45056.819444444445</v>
      </c>
      <c r="AW1185" s="1">
        <f t="shared" si="145"/>
        <v>45055.333333333336</v>
      </c>
      <c r="AX1185">
        <v>50.911111111105129</v>
      </c>
      <c r="BA1185">
        <f t="shared" si="150"/>
        <v>4.1666666666666664E-2</v>
      </c>
      <c r="BB1185">
        <v>1</v>
      </c>
      <c r="BC1185">
        <f t="shared" si="151"/>
        <v>10000</v>
      </c>
    </row>
    <row r="1186" spans="1:55" x14ac:dyDescent="0.25">
      <c r="A1186">
        <v>40422</v>
      </c>
      <c r="B1186" t="s">
        <v>35</v>
      </c>
      <c r="C1186" t="s">
        <v>36</v>
      </c>
      <c r="E1186" t="str">
        <f t="shared" si="147"/>
        <v>RE-</v>
      </c>
      <c r="F1186" t="s">
        <v>20</v>
      </c>
      <c r="G1186" t="s">
        <v>37</v>
      </c>
      <c r="H1186" t="s">
        <v>269</v>
      </c>
      <c r="I1186" t="s">
        <v>39</v>
      </c>
      <c r="J1186" t="s">
        <v>179</v>
      </c>
      <c r="K1186" s="1">
        <v>45028.020138888889</v>
      </c>
      <c r="L1186" t="s">
        <v>41</v>
      </c>
      <c r="N1186" s="2">
        <v>44972</v>
      </c>
      <c r="O1186" s="2">
        <v>44972</v>
      </c>
      <c r="P1186">
        <v>1</v>
      </c>
      <c r="Q1186">
        <v>1</v>
      </c>
      <c r="R1186">
        <v>1</v>
      </c>
      <c r="S1186">
        <v>1</v>
      </c>
      <c r="T1186">
        <v>100</v>
      </c>
      <c r="U1186" s="1">
        <v>44957.683333333334</v>
      </c>
      <c r="V1186" s="1">
        <v>45028.020138888889</v>
      </c>
      <c r="W1186" t="s">
        <v>100</v>
      </c>
      <c r="Z1186" s="13">
        <f t="shared" si="148"/>
        <v>70.336805555554747</v>
      </c>
      <c r="AB1186" t="s">
        <v>267</v>
      </c>
      <c r="AC1186">
        <v>633518</v>
      </c>
      <c r="AD1186" t="s">
        <v>268</v>
      </c>
      <c r="AI1186" s="2">
        <v>44957</v>
      </c>
      <c r="AJ1186" t="s">
        <v>77</v>
      </c>
      <c r="AK1186" t="s">
        <v>46</v>
      </c>
      <c r="AN1186" s="24">
        <f t="shared" si="152"/>
        <v>1</v>
      </c>
      <c r="AP1186" t="s">
        <v>2444</v>
      </c>
      <c r="AQ1186" s="21">
        <v>44960.40902777778</v>
      </c>
      <c r="AR1186" s="20">
        <v>1</v>
      </c>
      <c r="AS1186" s="21">
        <v>44972</v>
      </c>
      <c r="AT1186" s="21">
        <f t="shared" si="149"/>
        <v>44972.333333333336</v>
      </c>
      <c r="AU1186" s="21">
        <f t="shared" si="146"/>
        <v>44972.375</v>
      </c>
      <c r="AV1186" s="21">
        <v>45028.020138888889</v>
      </c>
      <c r="AW1186" s="1">
        <f t="shared" si="145"/>
        <v>44972.333333333336</v>
      </c>
      <c r="AX1186">
        <v>50.996527777773736</v>
      </c>
      <c r="BA1186">
        <f t="shared" si="150"/>
        <v>4.1666666666666664E-2</v>
      </c>
      <c r="BB1186">
        <v>1</v>
      </c>
      <c r="BC1186">
        <f t="shared" si="151"/>
        <v>10000</v>
      </c>
    </row>
    <row r="1187" spans="1:55" x14ac:dyDescent="0.25">
      <c r="A1187">
        <v>55322</v>
      </c>
      <c r="B1187" t="s">
        <v>35</v>
      </c>
      <c r="C1187" t="s">
        <v>36</v>
      </c>
      <c r="E1187" t="str">
        <f t="shared" si="147"/>
        <v>EI-</v>
      </c>
      <c r="F1187" t="s">
        <v>20</v>
      </c>
      <c r="G1187" t="s">
        <v>37</v>
      </c>
      <c r="H1187" t="s">
        <v>2307</v>
      </c>
      <c r="I1187" t="s">
        <v>39</v>
      </c>
      <c r="J1187" t="s">
        <v>50</v>
      </c>
      <c r="K1187" s="1">
        <v>45332.65347222222</v>
      </c>
      <c r="L1187" t="s">
        <v>41</v>
      </c>
      <c r="N1187" s="2">
        <v>45261</v>
      </c>
      <c r="O1187" s="2">
        <v>45261</v>
      </c>
      <c r="P1187">
        <v>1</v>
      </c>
      <c r="Q1187">
        <v>1</v>
      </c>
      <c r="R1187">
        <v>1</v>
      </c>
      <c r="S1187">
        <v>1</v>
      </c>
      <c r="T1187">
        <v>100</v>
      </c>
      <c r="U1187" s="1">
        <v>45260.65902777778</v>
      </c>
      <c r="V1187" s="1">
        <v>45332.65347222222</v>
      </c>
      <c r="W1187" t="s">
        <v>50</v>
      </c>
      <c r="Z1187" s="13">
        <f t="shared" si="148"/>
        <v>71.994444444440887</v>
      </c>
      <c r="AB1187" t="s">
        <v>309</v>
      </c>
      <c r="AC1187">
        <v>633549</v>
      </c>
      <c r="AD1187" t="s">
        <v>654</v>
      </c>
      <c r="AF1187" t="s">
        <v>2308</v>
      </c>
      <c r="AI1187" s="2">
        <v>45260</v>
      </c>
      <c r="AJ1187" t="s">
        <v>311</v>
      </c>
      <c r="AK1187" t="s">
        <v>46</v>
      </c>
      <c r="AN1187" s="24">
        <f t="shared" si="152"/>
        <v>1</v>
      </c>
      <c r="AP1187" t="s">
        <v>2444</v>
      </c>
      <c r="AQ1187" s="21">
        <v>45168.636805555558</v>
      </c>
      <c r="AR1187" s="20">
        <v>1</v>
      </c>
      <c r="AS1187" s="21">
        <v>45261</v>
      </c>
      <c r="AT1187" s="21">
        <f t="shared" si="149"/>
        <v>45261.333333333336</v>
      </c>
      <c r="AU1187" s="21">
        <f t="shared" si="146"/>
        <v>45261.375</v>
      </c>
      <c r="AV1187" s="21">
        <v>45332.65347222222</v>
      </c>
      <c r="AW1187" s="1">
        <f t="shared" si="145"/>
        <v>45261.333333333336</v>
      </c>
      <c r="AX1187">
        <v>51.12638888888614</v>
      </c>
      <c r="BA1187">
        <f t="shared" si="150"/>
        <v>4.1666666666666664E-2</v>
      </c>
      <c r="BB1187">
        <v>1</v>
      </c>
      <c r="BC1187">
        <f t="shared" si="151"/>
        <v>10000</v>
      </c>
    </row>
    <row r="1188" spans="1:55" x14ac:dyDescent="0.25">
      <c r="A1188">
        <v>41401</v>
      </c>
      <c r="B1188" t="s">
        <v>35</v>
      </c>
      <c r="C1188" t="s">
        <v>36</v>
      </c>
      <c r="E1188" t="str">
        <f t="shared" si="147"/>
        <v>RE-</v>
      </c>
      <c r="F1188" t="s">
        <v>20</v>
      </c>
      <c r="G1188" t="s">
        <v>37</v>
      </c>
      <c r="H1188" t="s">
        <v>813</v>
      </c>
      <c r="I1188" t="s">
        <v>39</v>
      </c>
      <c r="J1188" t="s">
        <v>185</v>
      </c>
      <c r="K1188" s="1">
        <v>45056.813194444447</v>
      </c>
      <c r="L1188" t="s">
        <v>41</v>
      </c>
      <c r="N1188" s="2">
        <v>44985</v>
      </c>
      <c r="O1188" s="2">
        <v>44985</v>
      </c>
      <c r="P1188">
        <v>1</v>
      </c>
      <c r="Q1188">
        <v>1</v>
      </c>
      <c r="R1188">
        <v>1</v>
      </c>
      <c r="S1188">
        <v>1</v>
      </c>
      <c r="T1188">
        <v>100</v>
      </c>
      <c r="U1188" s="1">
        <v>44984.402777777781</v>
      </c>
      <c r="V1188" s="1">
        <v>45056.813194444447</v>
      </c>
      <c r="W1188" t="s">
        <v>100</v>
      </c>
      <c r="Z1188" s="13">
        <f t="shared" si="148"/>
        <v>72.410416666665697</v>
      </c>
      <c r="AB1188" t="s">
        <v>267</v>
      </c>
      <c r="AC1188">
        <v>633518</v>
      </c>
      <c r="AD1188" t="s">
        <v>268</v>
      </c>
      <c r="AI1188" s="2">
        <v>44984</v>
      </c>
      <c r="AJ1188" t="s">
        <v>77</v>
      </c>
      <c r="AK1188" t="s">
        <v>46</v>
      </c>
      <c r="AN1188" s="24">
        <f t="shared" si="152"/>
        <v>1</v>
      </c>
      <c r="AP1188" t="s">
        <v>2443</v>
      </c>
      <c r="AQ1188" s="21">
        <v>45062.851388888892</v>
      </c>
      <c r="AR1188" s="20">
        <v>1</v>
      </c>
      <c r="AS1188" s="21">
        <v>44985</v>
      </c>
      <c r="AT1188" s="21">
        <f t="shared" si="149"/>
        <v>44985.333333333336</v>
      </c>
      <c r="AU1188" s="21">
        <f t="shared" si="146"/>
        <v>44985.375</v>
      </c>
      <c r="AV1188" s="21">
        <v>45056.813194444447</v>
      </c>
      <c r="AW1188" s="1">
        <f t="shared" si="145"/>
        <v>44985.333333333336</v>
      </c>
      <c r="AX1188">
        <v>51.752083333332848</v>
      </c>
      <c r="BA1188">
        <f t="shared" si="150"/>
        <v>4.1666666666666664E-2</v>
      </c>
      <c r="BB1188">
        <v>1</v>
      </c>
      <c r="BC1188">
        <f t="shared" si="151"/>
        <v>10000</v>
      </c>
    </row>
    <row r="1189" spans="1:55" x14ac:dyDescent="0.25">
      <c r="A1189">
        <v>41515</v>
      </c>
      <c r="B1189" t="s">
        <v>35</v>
      </c>
      <c r="C1189" t="s">
        <v>36</v>
      </c>
      <c r="E1189" t="str">
        <f t="shared" si="147"/>
        <v>RE-</v>
      </c>
      <c r="F1189" t="s">
        <v>20</v>
      </c>
      <c r="G1189" t="s">
        <v>51</v>
      </c>
      <c r="H1189" t="s">
        <v>248</v>
      </c>
      <c r="I1189" t="s">
        <v>39</v>
      </c>
      <c r="J1189" t="s">
        <v>179</v>
      </c>
      <c r="K1189" s="1">
        <v>45058.140972222223</v>
      </c>
      <c r="L1189" t="s">
        <v>41</v>
      </c>
      <c r="N1189" s="2">
        <v>44987</v>
      </c>
      <c r="O1189" s="2">
        <v>44987</v>
      </c>
      <c r="P1189">
        <v>1</v>
      </c>
      <c r="Q1189">
        <v>1</v>
      </c>
      <c r="R1189">
        <v>1</v>
      </c>
      <c r="S1189">
        <v>1</v>
      </c>
      <c r="T1189">
        <v>100</v>
      </c>
      <c r="U1189" s="1">
        <v>44985.609722222223</v>
      </c>
      <c r="V1189" s="1">
        <v>45058.140972222223</v>
      </c>
      <c r="W1189" t="s">
        <v>100</v>
      </c>
      <c r="Z1189" s="13">
        <f t="shared" si="148"/>
        <v>72.53125</v>
      </c>
      <c r="AB1189" t="s">
        <v>137</v>
      </c>
      <c r="AC1189" t="s">
        <v>54</v>
      </c>
      <c r="AD1189" t="s">
        <v>249</v>
      </c>
      <c r="AF1189" t="s">
        <v>239</v>
      </c>
      <c r="AI1189" s="2">
        <v>44985</v>
      </c>
      <c r="AJ1189" t="s">
        <v>250</v>
      </c>
      <c r="AK1189" t="s">
        <v>46</v>
      </c>
      <c r="AN1189" s="24">
        <f t="shared" si="152"/>
        <v>1</v>
      </c>
      <c r="AP1189" t="s">
        <v>2443</v>
      </c>
      <c r="AQ1189" s="21">
        <v>45062.845833333333</v>
      </c>
      <c r="AR1189" s="20">
        <v>1</v>
      </c>
      <c r="AS1189" s="21">
        <v>44987</v>
      </c>
      <c r="AT1189" s="21">
        <f t="shared" si="149"/>
        <v>44987.333333333336</v>
      </c>
      <c r="AU1189" s="21">
        <f t="shared" si="146"/>
        <v>44987.375</v>
      </c>
      <c r="AV1189" s="21">
        <v>45058.140972222223</v>
      </c>
      <c r="AW1189" s="1">
        <f t="shared" ref="AW1189:AW1252" si="153">IF(AS1189="0",0,AS1189+(8*1/24))</f>
        <v>44987.333333333336</v>
      </c>
      <c r="AX1189">
        <v>51.756249999998545</v>
      </c>
      <c r="BA1189">
        <f t="shared" si="150"/>
        <v>4.1666666666666664E-2</v>
      </c>
      <c r="BB1189">
        <v>1</v>
      </c>
      <c r="BC1189">
        <f t="shared" si="151"/>
        <v>10000</v>
      </c>
    </row>
    <row r="1190" spans="1:55" x14ac:dyDescent="0.25">
      <c r="A1190">
        <v>45806</v>
      </c>
      <c r="B1190" t="s">
        <v>35</v>
      </c>
      <c r="C1190" t="s">
        <v>36</v>
      </c>
      <c r="E1190" t="str">
        <f t="shared" si="147"/>
        <v>RE-</v>
      </c>
      <c r="F1190" t="s">
        <v>20</v>
      </c>
      <c r="G1190" t="s">
        <v>51</v>
      </c>
      <c r="H1190" t="s">
        <v>1322</v>
      </c>
      <c r="I1190" t="s">
        <v>39</v>
      </c>
      <c r="J1190" t="s">
        <v>239</v>
      </c>
      <c r="K1190" s="1">
        <v>45496.698611111111</v>
      </c>
      <c r="L1190" t="s">
        <v>41</v>
      </c>
      <c r="N1190" s="2">
        <v>45072</v>
      </c>
      <c r="O1190" s="2">
        <v>45119</v>
      </c>
      <c r="R1190">
        <v>1</v>
      </c>
      <c r="S1190">
        <v>1</v>
      </c>
      <c r="T1190">
        <v>100</v>
      </c>
      <c r="U1190" s="1">
        <v>45072.574305555558</v>
      </c>
      <c r="V1190" s="1">
        <v>45145.595138888886</v>
      </c>
      <c r="W1190" t="s">
        <v>239</v>
      </c>
      <c r="Z1190" s="13">
        <f t="shared" si="148"/>
        <v>73.020833333328483</v>
      </c>
      <c r="AB1190" t="s">
        <v>232</v>
      </c>
      <c r="AC1190">
        <v>633466</v>
      </c>
      <c r="AD1190" t="s">
        <v>573</v>
      </c>
      <c r="AI1190" s="2">
        <v>45072</v>
      </c>
      <c r="AJ1190" t="s">
        <v>1323</v>
      </c>
      <c r="AK1190" t="s">
        <v>46</v>
      </c>
      <c r="AN1190" s="24">
        <f t="shared" si="152"/>
        <v>1</v>
      </c>
      <c r="AP1190" t="s">
        <v>2444</v>
      </c>
      <c r="AQ1190" s="21">
        <v>45167.62222222222</v>
      </c>
      <c r="AR1190" s="20">
        <v>1</v>
      </c>
      <c r="AS1190" s="21">
        <v>45072</v>
      </c>
      <c r="AT1190" s="21">
        <f t="shared" si="149"/>
        <v>45072.333333333336</v>
      </c>
      <c r="AU1190" s="21">
        <f t="shared" si="146"/>
        <v>45072.375</v>
      </c>
      <c r="AV1190" s="21">
        <v>45145.595138888886</v>
      </c>
      <c r="AW1190" s="1">
        <f t="shared" si="153"/>
        <v>45072.333333333336</v>
      </c>
      <c r="AX1190">
        <v>51.892361111109494</v>
      </c>
      <c r="BA1190">
        <f t="shared" si="150"/>
        <v>4.1666666666666664E-2</v>
      </c>
      <c r="BB1190">
        <v>1</v>
      </c>
      <c r="BC1190">
        <f t="shared" si="151"/>
        <v>10000</v>
      </c>
    </row>
    <row r="1191" spans="1:55" x14ac:dyDescent="0.25">
      <c r="A1191">
        <v>39636</v>
      </c>
      <c r="B1191" t="s">
        <v>35</v>
      </c>
      <c r="C1191" t="s">
        <v>36</v>
      </c>
      <c r="E1191" t="str">
        <f t="shared" si="147"/>
        <v>RE-</v>
      </c>
      <c r="F1191" t="s">
        <v>20</v>
      </c>
      <c r="G1191" t="s">
        <v>37</v>
      </c>
      <c r="H1191" t="s">
        <v>788</v>
      </c>
      <c r="I1191" t="s">
        <v>39</v>
      </c>
      <c r="J1191" t="s">
        <v>118</v>
      </c>
      <c r="K1191" s="1">
        <v>45004.004166666666</v>
      </c>
      <c r="L1191" t="s">
        <v>41</v>
      </c>
      <c r="N1191" s="2">
        <v>44931</v>
      </c>
      <c r="O1191" s="2">
        <v>44931</v>
      </c>
      <c r="P1191">
        <v>1</v>
      </c>
      <c r="Q1191">
        <v>1</v>
      </c>
      <c r="R1191">
        <v>1</v>
      </c>
      <c r="S1191">
        <v>1</v>
      </c>
      <c r="T1191">
        <v>100</v>
      </c>
      <c r="U1191" s="1">
        <v>44930.462500000001</v>
      </c>
      <c r="V1191" s="1">
        <v>45004.004166666666</v>
      </c>
      <c r="W1191" t="s">
        <v>100</v>
      </c>
      <c r="Z1191" s="13">
        <f t="shared" si="148"/>
        <v>73.541666666664241</v>
      </c>
      <c r="AB1191" t="s">
        <v>368</v>
      </c>
      <c r="AC1191">
        <v>633906</v>
      </c>
      <c r="AD1191" t="s">
        <v>369</v>
      </c>
      <c r="AI1191" s="2">
        <v>44930</v>
      </c>
      <c r="AJ1191" t="s">
        <v>369</v>
      </c>
      <c r="AK1191" t="s">
        <v>46</v>
      </c>
      <c r="AN1191" s="24">
        <f t="shared" si="152"/>
        <v>1</v>
      </c>
      <c r="AP1191" t="s">
        <v>2442</v>
      </c>
      <c r="AQ1191" s="21">
        <v>45012.65902777778</v>
      </c>
      <c r="AR1191" s="20">
        <v>1</v>
      </c>
      <c r="AS1191" s="21">
        <v>44931</v>
      </c>
      <c r="AT1191" s="21">
        <f t="shared" si="149"/>
        <v>44931.333333333336</v>
      </c>
      <c r="AU1191" s="21">
        <f t="shared" si="146"/>
        <v>44931.375</v>
      </c>
      <c r="AV1191" s="21">
        <v>45004.004166666666</v>
      </c>
      <c r="AW1191" s="1">
        <f t="shared" si="153"/>
        <v>44931.333333333336</v>
      </c>
      <c r="AX1191">
        <v>52.159722222218988</v>
      </c>
      <c r="BA1191">
        <f t="shared" si="150"/>
        <v>4.1666666666666664E-2</v>
      </c>
      <c r="BB1191">
        <v>1</v>
      </c>
      <c r="BC1191">
        <f t="shared" si="151"/>
        <v>10000</v>
      </c>
    </row>
    <row r="1192" spans="1:55" x14ac:dyDescent="0.25">
      <c r="A1192">
        <v>39761</v>
      </c>
      <c r="B1192" t="s">
        <v>35</v>
      </c>
      <c r="C1192" t="s">
        <v>36</v>
      </c>
      <c r="E1192" t="str">
        <f t="shared" si="147"/>
        <v>RE-</v>
      </c>
      <c r="F1192" t="s">
        <v>20</v>
      </c>
      <c r="G1192" t="s">
        <v>37</v>
      </c>
      <c r="H1192" t="s">
        <v>392</v>
      </c>
      <c r="I1192" t="s">
        <v>39</v>
      </c>
      <c r="J1192" t="s">
        <v>297</v>
      </c>
      <c r="K1192" s="1">
        <v>45009.967361111114</v>
      </c>
      <c r="L1192" t="s">
        <v>41</v>
      </c>
      <c r="N1192" s="2">
        <v>44937</v>
      </c>
      <c r="O1192" s="2">
        <v>44937</v>
      </c>
      <c r="P1192">
        <v>1</v>
      </c>
      <c r="Q1192">
        <v>1</v>
      </c>
      <c r="R1192">
        <v>1</v>
      </c>
      <c r="S1192">
        <v>1</v>
      </c>
      <c r="T1192">
        <v>100</v>
      </c>
      <c r="U1192" s="1">
        <v>44935.652777777781</v>
      </c>
      <c r="V1192" s="1">
        <v>45009.966666666667</v>
      </c>
      <c r="W1192" t="s">
        <v>100</v>
      </c>
      <c r="Z1192" s="13">
        <f t="shared" si="148"/>
        <v>74.31388888888614</v>
      </c>
      <c r="AB1192" t="s">
        <v>57</v>
      </c>
      <c r="AC1192">
        <v>633459</v>
      </c>
      <c r="AD1192" t="s">
        <v>43</v>
      </c>
      <c r="AI1192" s="2">
        <v>44935</v>
      </c>
      <c r="AJ1192" t="s">
        <v>43</v>
      </c>
      <c r="AK1192" t="s">
        <v>46</v>
      </c>
      <c r="AN1192" s="24">
        <f t="shared" si="152"/>
        <v>1</v>
      </c>
      <c r="AP1192" t="s">
        <v>2442</v>
      </c>
      <c r="AQ1192" s="21">
        <v>45012.65347222222</v>
      </c>
      <c r="AR1192" s="20">
        <v>1</v>
      </c>
      <c r="AS1192" s="21">
        <v>44937</v>
      </c>
      <c r="AT1192" s="21">
        <f t="shared" si="149"/>
        <v>44937.333333333336</v>
      </c>
      <c r="AU1192" s="21">
        <f t="shared" si="146"/>
        <v>44937.375</v>
      </c>
      <c r="AV1192" s="21">
        <v>45009.966666666667</v>
      </c>
      <c r="AW1192" s="1">
        <f t="shared" si="153"/>
        <v>44937.333333333336</v>
      </c>
      <c r="AX1192">
        <v>52.164583333338669</v>
      </c>
      <c r="BA1192">
        <f t="shared" si="150"/>
        <v>4.1666666666666664E-2</v>
      </c>
      <c r="BB1192">
        <v>1</v>
      </c>
      <c r="BC1192">
        <f t="shared" si="151"/>
        <v>10000</v>
      </c>
    </row>
    <row r="1193" spans="1:55" x14ac:dyDescent="0.25">
      <c r="A1193">
        <v>45703</v>
      </c>
      <c r="B1193" t="s">
        <v>35</v>
      </c>
      <c r="C1193" t="s">
        <v>36</v>
      </c>
      <c r="E1193" t="str">
        <f t="shared" si="147"/>
        <v>RE-</v>
      </c>
      <c r="F1193" t="s">
        <v>20</v>
      </c>
      <c r="G1193" t="s">
        <v>51</v>
      </c>
      <c r="H1193" t="s">
        <v>1302</v>
      </c>
      <c r="I1193" t="s">
        <v>39</v>
      </c>
      <c r="J1193" t="s">
        <v>185</v>
      </c>
      <c r="K1193" s="1">
        <v>45145.53402777778</v>
      </c>
      <c r="L1193" t="s">
        <v>41</v>
      </c>
      <c r="N1193" s="2">
        <v>45070</v>
      </c>
      <c r="O1193" s="2">
        <v>45124</v>
      </c>
      <c r="R1193">
        <v>1</v>
      </c>
      <c r="S1193">
        <v>1</v>
      </c>
      <c r="T1193">
        <v>100</v>
      </c>
      <c r="U1193" s="1">
        <v>45070.836111111108</v>
      </c>
      <c r="V1193" s="1">
        <v>45145.53402777778</v>
      </c>
      <c r="W1193" t="s">
        <v>185</v>
      </c>
      <c r="Z1193" s="13">
        <f t="shared" si="148"/>
        <v>74.697916666671517</v>
      </c>
      <c r="AB1193" t="s">
        <v>141</v>
      </c>
      <c r="AC1193" t="s">
        <v>54</v>
      </c>
      <c r="AD1193" t="s">
        <v>1303</v>
      </c>
      <c r="AF1193" t="s">
        <v>239</v>
      </c>
      <c r="AI1193" s="2">
        <v>45070</v>
      </c>
      <c r="AJ1193" t="s">
        <v>77</v>
      </c>
      <c r="AK1193" t="s">
        <v>46</v>
      </c>
      <c r="AN1193" s="24">
        <f t="shared" si="152"/>
        <v>1</v>
      </c>
      <c r="AP1193" t="s">
        <v>2444</v>
      </c>
      <c r="AQ1193" s="21">
        <v>44986.508333333331</v>
      </c>
      <c r="AR1193" s="20">
        <v>1</v>
      </c>
      <c r="AS1193" s="21">
        <v>45070</v>
      </c>
      <c r="AT1193" s="21">
        <f t="shared" si="149"/>
        <v>45070.333333333336</v>
      </c>
      <c r="AU1193" s="21">
        <f t="shared" si="146"/>
        <v>45070.375</v>
      </c>
      <c r="AV1193" s="21">
        <v>45145.53402777778</v>
      </c>
      <c r="AW1193" s="1">
        <f t="shared" si="153"/>
        <v>45070.333333333336</v>
      </c>
      <c r="AX1193">
        <v>52.231944444443798</v>
      </c>
      <c r="BA1193">
        <f t="shared" si="150"/>
        <v>4.1666666666666664E-2</v>
      </c>
      <c r="BB1193">
        <v>1</v>
      </c>
      <c r="BC1193">
        <f t="shared" si="151"/>
        <v>10000</v>
      </c>
    </row>
    <row r="1194" spans="1:55" x14ac:dyDescent="0.25">
      <c r="A1194">
        <v>39740</v>
      </c>
      <c r="B1194" t="s">
        <v>35</v>
      </c>
      <c r="C1194" t="s">
        <v>36</v>
      </c>
      <c r="E1194" t="str">
        <f t="shared" si="147"/>
        <v>RE-</v>
      </c>
      <c r="F1194" t="s">
        <v>20</v>
      </c>
      <c r="G1194" t="s">
        <v>37</v>
      </c>
      <c r="H1194" t="s">
        <v>393</v>
      </c>
      <c r="I1194" t="s">
        <v>39</v>
      </c>
      <c r="J1194" t="s">
        <v>297</v>
      </c>
      <c r="K1194" s="1">
        <v>45010.338194444441</v>
      </c>
      <c r="L1194" t="s">
        <v>41</v>
      </c>
      <c r="N1194" s="2">
        <v>44936</v>
      </c>
      <c r="O1194" s="2">
        <v>44936</v>
      </c>
      <c r="P1194">
        <v>1</v>
      </c>
      <c r="Q1194">
        <v>1</v>
      </c>
      <c r="R1194">
        <v>1</v>
      </c>
      <c r="S1194">
        <v>1</v>
      </c>
      <c r="T1194">
        <v>100</v>
      </c>
      <c r="U1194" s="1">
        <v>44935.479166666664</v>
      </c>
      <c r="V1194" s="1">
        <v>45010.338194444441</v>
      </c>
      <c r="W1194" t="s">
        <v>100</v>
      </c>
      <c r="Z1194" s="13">
        <f t="shared" si="148"/>
        <v>74.859027777776646</v>
      </c>
      <c r="AB1194" t="s">
        <v>380</v>
      </c>
      <c r="AC1194">
        <v>633621</v>
      </c>
      <c r="AD1194" t="s">
        <v>381</v>
      </c>
      <c r="AI1194" s="2">
        <v>44935</v>
      </c>
      <c r="AJ1194" t="s">
        <v>323</v>
      </c>
      <c r="AK1194" t="s">
        <v>46</v>
      </c>
      <c r="AN1194" s="24">
        <f t="shared" si="152"/>
        <v>1</v>
      </c>
      <c r="AP1194" t="s">
        <v>2441</v>
      </c>
      <c r="AQ1194" s="21">
        <v>44981.345833333333</v>
      </c>
      <c r="AR1194" s="20">
        <v>1</v>
      </c>
      <c r="AS1194" s="21">
        <v>44936</v>
      </c>
      <c r="AT1194" s="21">
        <f t="shared" si="149"/>
        <v>44936.333333333336</v>
      </c>
      <c r="AU1194" s="21">
        <f t="shared" si="146"/>
        <v>44936.375</v>
      </c>
      <c r="AV1194" s="21">
        <v>45010.338194444441</v>
      </c>
      <c r="AW1194" s="1">
        <f t="shared" si="153"/>
        <v>44936.333333333336</v>
      </c>
      <c r="AX1194">
        <v>52.479166666664241</v>
      </c>
      <c r="BA1194">
        <f t="shared" si="150"/>
        <v>4.1666666666666664E-2</v>
      </c>
      <c r="BB1194">
        <v>1</v>
      </c>
      <c r="BC1194">
        <f t="shared" si="151"/>
        <v>10000</v>
      </c>
    </row>
    <row r="1195" spans="1:55" x14ac:dyDescent="0.25">
      <c r="A1195">
        <v>55147</v>
      </c>
      <c r="B1195" t="s">
        <v>35</v>
      </c>
      <c r="C1195" t="s">
        <v>36</v>
      </c>
      <c r="E1195" t="str">
        <f t="shared" si="147"/>
        <v>EI-</v>
      </c>
      <c r="F1195" t="s">
        <v>20</v>
      </c>
      <c r="G1195" t="s">
        <v>37</v>
      </c>
      <c r="H1195" t="s">
        <v>2300</v>
      </c>
      <c r="I1195" t="s">
        <v>39</v>
      </c>
      <c r="J1195" t="s">
        <v>50</v>
      </c>
      <c r="K1195" s="1">
        <v>45332.652083333334</v>
      </c>
      <c r="L1195" t="s">
        <v>41</v>
      </c>
      <c r="N1195" s="2">
        <v>45258</v>
      </c>
      <c r="O1195" s="2">
        <v>45258</v>
      </c>
      <c r="P1195">
        <v>1</v>
      </c>
      <c r="Q1195">
        <v>1</v>
      </c>
      <c r="R1195">
        <v>1</v>
      </c>
      <c r="S1195">
        <v>1</v>
      </c>
      <c r="T1195">
        <v>100</v>
      </c>
      <c r="U1195" s="1">
        <v>45257.513888888891</v>
      </c>
      <c r="V1195" s="1">
        <v>45332.652083333334</v>
      </c>
      <c r="W1195" t="s">
        <v>50</v>
      </c>
      <c r="Z1195" s="13">
        <f t="shared" si="148"/>
        <v>75.138194444443798</v>
      </c>
      <c r="AB1195" t="s">
        <v>279</v>
      </c>
      <c r="AC1195">
        <v>633650</v>
      </c>
      <c r="AF1195" t="s">
        <v>50</v>
      </c>
      <c r="AI1195" s="2">
        <v>45257</v>
      </c>
      <c r="AJ1195" t="s">
        <v>281</v>
      </c>
      <c r="AK1195" t="s">
        <v>46</v>
      </c>
      <c r="AN1195" s="24">
        <f t="shared" si="152"/>
        <v>1</v>
      </c>
      <c r="AP1195" t="s">
        <v>2441</v>
      </c>
      <c r="AQ1195" s="21">
        <v>45206.72152777778</v>
      </c>
      <c r="AR1195" s="20">
        <v>1</v>
      </c>
      <c r="AS1195" s="21">
        <v>45258</v>
      </c>
      <c r="AT1195" s="21">
        <f t="shared" si="149"/>
        <v>45258.333333333336</v>
      </c>
      <c r="AU1195" s="21">
        <f t="shared" si="146"/>
        <v>45258.375</v>
      </c>
      <c r="AV1195" s="21">
        <v>45332.652083333334</v>
      </c>
      <c r="AW1195" s="1">
        <f t="shared" si="153"/>
        <v>45258.333333333336</v>
      </c>
      <c r="AX1195">
        <v>52.822916666664241</v>
      </c>
      <c r="BA1195">
        <f t="shared" si="150"/>
        <v>4.1666666666666664E-2</v>
      </c>
      <c r="BB1195">
        <v>1</v>
      </c>
      <c r="BC1195">
        <f t="shared" si="151"/>
        <v>10000</v>
      </c>
    </row>
    <row r="1196" spans="1:55" x14ac:dyDescent="0.25">
      <c r="A1196">
        <v>40344</v>
      </c>
      <c r="B1196" t="s">
        <v>35</v>
      </c>
      <c r="C1196" t="s">
        <v>36</v>
      </c>
      <c r="E1196" t="str">
        <f t="shared" si="147"/>
        <v>RE-</v>
      </c>
      <c r="F1196" t="s">
        <v>20</v>
      </c>
      <c r="G1196" t="s">
        <v>47</v>
      </c>
      <c r="H1196" t="s">
        <v>111</v>
      </c>
      <c r="I1196" t="s">
        <v>39</v>
      </c>
      <c r="J1196" t="s">
        <v>99</v>
      </c>
      <c r="K1196" s="1">
        <v>45030.967361111114</v>
      </c>
      <c r="L1196" t="s">
        <v>41</v>
      </c>
      <c r="N1196" s="2">
        <v>44956</v>
      </c>
      <c r="O1196" s="2">
        <v>44956</v>
      </c>
      <c r="P1196">
        <v>1</v>
      </c>
      <c r="Q1196">
        <v>1</v>
      </c>
      <c r="R1196">
        <v>1</v>
      </c>
      <c r="S1196">
        <v>1</v>
      </c>
      <c r="T1196">
        <v>100</v>
      </c>
      <c r="U1196" s="1">
        <v>44954.635416666664</v>
      </c>
      <c r="V1196" s="1">
        <v>45030.967361111114</v>
      </c>
      <c r="W1196" t="s">
        <v>100</v>
      </c>
      <c r="Z1196" s="13">
        <f t="shared" si="148"/>
        <v>76.331944444449618</v>
      </c>
      <c r="AB1196" t="s">
        <v>112</v>
      </c>
      <c r="AC1196">
        <v>633329</v>
      </c>
      <c r="AD1196" t="s">
        <v>113</v>
      </c>
      <c r="AI1196" s="2">
        <v>44954</v>
      </c>
      <c r="AJ1196" t="s">
        <v>114</v>
      </c>
      <c r="AK1196" t="s">
        <v>46</v>
      </c>
      <c r="AN1196" s="24">
        <f t="shared" si="152"/>
        <v>1</v>
      </c>
      <c r="AP1196" t="s">
        <v>2442</v>
      </c>
      <c r="AQ1196" s="21">
        <v>44932.424305555556</v>
      </c>
      <c r="AR1196" s="20">
        <v>1</v>
      </c>
      <c r="AS1196" s="21">
        <v>44956</v>
      </c>
      <c r="AT1196" s="21">
        <f t="shared" si="149"/>
        <v>44956.333333333336</v>
      </c>
      <c r="AU1196" s="21">
        <f t="shared" si="146"/>
        <v>44956.375</v>
      </c>
      <c r="AV1196" s="21">
        <v>45030.967361111114</v>
      </c>
      <c r="AW1196" s="1">
        <f t="shared" si="153"/>
        <v>44956.333333333336</v>
      </c>
      <c r="AX1196">
        <v>53.355555555557657</v>
      </c>
      <c r="BA1196">
        <f t="shared" si="150"/>
        <v>4.1666666666666664E-2</v>
      </c>
      <c r="BB1196">
        <v>1</v>
      </c>
      <c r="BC1196">
        <f t="shared" si="151"/>
        <v>10000</v>
      </c>
    </row>
    <row r="1197" spans="1:55" x14ac:dyDescent="0.25">
      <c r="A1197">
        <v>40239</v>
      </c>
      <c r="B1197" t="s">
        <v>35</v>
      </c>
      <c r="C1197" t="s">
        <v>36</v>
      </c>
      <c r="E1197" t="str">
        <f t="shared" si="147"/>
        <v>RE-</v>
      </c>
      <c r="F1197" t="s">
        <v>20</v>
      </c>
      <c r="G1197" t="s">
        <v>37</v>
      </c>
      <c r="H1197" t="s">
        <v>270</v>
      </c>
      <c r="I1197" t="s">
        <v>39</v>
      </c>
      <c r="J1197" t="s">
        <v>179</v>
      </c>
      <c r="K1197" s="1">
        <v>45028.022222222222</v>
      </c>
      <c r="L1197" t="s">
        <v>41</v>
      </c>
      <c r="N1197" s="2">
        <v>44952</v>
      </c>
      <c r="O1197" s="2">
        <v>44952</v>
      </c>
      <c r="P1197">
        <v>1</v>
      </c>
      <c r="Q1197">
        <v>1</v>
      </c>
      <c r="R1197">
        <v>1</v>
      </c>
      <c r="S1197">
        <v>1</v>
      </c>
      <c r="T1197">
        <v>100</v>
      </c>
      <c r="U1197" s="1">
        <v>44951.476388888892</v>
      </c>
      <c r="V1197" s="1">
        <v>45028.022222222222</v>
      </c>
      <c r="W1197" t="s">
        <v>100</v>
      </c>
      <c r="Z1197" s="13">
        <f t="shared" si="148"/>
        <v>76.545833333329938</v>
      </c>
      <c r="AB1197" t="s">
        <v>271</v>
      </c>
      <c r="AC1197">
        <v>633860</v>
      </c>
      <c r="AD1197" t="s">
        <v>272</v>
      </c>
      <c r="AI1197" s="2">
        <v>44951</v>
      </c>
      <c r="AJ1197" t="s">
        <v>81</v>
      </c>
      <c r="AK1197" t="s">
        <v>46</v>
      </c>
      <c r="AN1197" s="24">
        <f t="shared" si="152"/>
        <v>1</v>
      </c>
      <c r="AP1197" t="s">
        <v>2444</v>
      </c>
      <c r="AQ1197" s="21">
        <v>44977.519444444442</v>
      </c>
      <c r="AR1197" s="20">
        <v>1</v>
      </c>
      <c r="AS1197" s="21">
        <v>44952</v>
      </c>
      <c r="AT1197" s="21">
        <f t="shared" si="149"/>
        <v>44952.333333333336</v>
      </c>
      <c r="AU1197" s="21">
        <f t="shared" si="146"/>
        <v>44952.375</v>
      </c>
      <c r="AV1197" s="21">
        <v>45028.022222222222</v>
      </c>
      <c r="AW1197" s="1">
        <f t="shared" si="153"/>
        <v>44952.333333333336</v>
      </c>
      <c r="AX1197">
        <v>53.400694444448163</v>
      </c>
      <c r="BA1197">
        <f t="shared" si="150"/>
        <v>4.1666666666666664E-2</v>
      </c>
      <c r="BB1197">
        <v>1</v>
      </c>
      <c r="BC1197">
        <f t="shared" si="151"/>
        <v>10000</v>
      </c>
    </row>
    <row r="1198" spans="1:55" hidden="1" x14ac:dyDescent="0.25">
      <c r="A1198">
        <v>54943</v>
      </c>
      <c r="B1198" t="s">
        <v>35</v>
      </c>
      <c r="C1198" t="s">
        <v>36</v>
      </c>
      <c r="E1198" t="str">
        <f t="shared" si="147"/>
        <v>RE-</v>
      </c>
      <c r="F1198" t="s">
        <v>20</v>
      </c>
      <c r="G1198" t="s">
        <v>37</v>
      </c>
      <c r="H1198" t="s">
        <v>2288</v>
      </c>
      <c r="I1198" t="s">
        <v>39</v>
      </c>
      <c r="J1198" t="s">
        <v>297</v>
      </c>
      <c r="K1198" s="1">
        <v>45328.67083333333</v>
      </c>
      <c r="L1198" t="s">
        <v>41</v>
      </c>
      <c r="N1198" s="2">
        <v>45328</v>
      </c>
      <c r="O1198" s="2">
        <v>45328</v>
      </c>
      <c r="R1198">
        <v>1</v>
      </c>
      <c r="S1198">
        <v>1</v>
      </c>
      <c r="T1198">
        <v>100</v>
      </c>
      <c r="U1198" s="1">
        <v>45251.757638888892</v>
      </c>
      <c r="V1198" s="1">
        <v>45328.67083333333</v>
      </c>
      <c r="W1198" t="s">
        <v>239</v>
      </c>
      <c r="Z1198" s="13">
        <f t="shared" si="148"/>
        <v>76.913194444437977</v>
      </c>
      <c r="AB1198" t="s">
        <v>351</v>
      </c>
      <c r="AC1198">
        <v>633784</v>
      </c>
      <c r="AD1198" t="s">
        <v>1721</v>
      </c>
      <c r="AF1198" t="s">
        <v>239</v>
      </c>
      <c r="AI1198" s="2">
        <v>45251</v>
      </c>
      <c r="AJ1198" t="s">
        <v>354</v>
      </c>
      <c r="AK1198" t="s">
        <v>46</v>
      </c>
      <c r="AN1198" s="24">
        <f t="shared" si="152"/>
        <v>1</v>
      </c>
      <c r="AP1198" t="s">
        <v>2444</v>
      </c>
      <c r="AQ1198" s="21">
        <v>44974.506249999999</v>
      </c>
      <c r="AR1198" s="20">
        <v>1</v>
      </c>
      <c r="AS1198" s="21">
        <v>45328</v>
      </c>
      <c r="AT1198" s="21">
        <f t="shared" si="149"/>
        <v>45328.333333333336</v>
      </c>
      <c r="AU1198" s="21">
        <f t="shared" si="146"/>
        <v>45328.375</v>
      </c>
      <c r="AV1198" s="21">
        <v>45328.67083333333</v>
      </c>
      <c r="AW1198" s="1">
        <f t="shared" si="153"/>
        <v>45328.333333333336</v>
      </c>
      <c r="AX1198">
        <v>53.486805555556202</v>
      </c>
      <c r="BA1198">
        <f t="shared" si="150"/>
        <v>4.1666666666666664E-2</v>
      </c>
      <c r="BB1198">
        <v>1</v>
      </c>
      <c r="BC1198">
        <f t="shared" si="151"/>
        <v>10000</v>
      </c>
    </row>
    <row r="1199" spans="1:55" x14ac:dyDescent="0.25">
      <c r="A1199">
        <v>42109</v>
      </c>
      <c r="B1199" t="s">
        <v>35</v>
      </c>
      <c r="C1199" t="s">
        <v>36</v>
      </c>
      <c r="E1199" t="str">
        <f t="shared" si="147"/>
        <v>EI-</v>
      </c>
      <c r="F1199" t="s">
        <v>20</v>
      </c>
      <c r="G1199" t="s">
        <v>51</v>
      </c>
      <c r="H1199" t="s">
        <v>730</v>
      </c>
      <c r="I1199" t="s">
        <v>39</v>
      </c>
      <c r="J1199" t="s">
        <v>50</v>
      </c>
      <c r="K1199" s="1">
        <v>45078.879861111112</v>
      </c>
      <c r="L1199" t="s">
        <v>41</v>
      </c>
      <c r="N1199" s="2">
        <v>45060</v>
      </c>
      <c r="O1199" s="2">
        <v>45060</v>
      </c>
      <c r="P1199">
        <v>1</v>
      </c>
      <c r="Q1199">
        <v>1</v>
      </c>
      <c r="R1199">
        <v>1</v>
      </c>
      <c r="S1199">
        <v>1</v>
      </c>
      <c r="T1199">
        <v>100</v>
      </c>
      <c r="U1199" s="1">
        <v>44998.622916666667</v>
      </c>
      <c r="V1199" s="1">
        <v>45078.879861111112</v>
      </c>
      <c r="W1199" t="s">
        <v>50</v>
      </c>
      <c r="Z1199" s="13">
        <f t="shared" si="148"/>
        <v>80.256944444445253</v>
      </c>
      <c r="AB1199" t="s">
        <v>731</v>
      </c>
      <c r="AC1199">
        <v>633593</v>
      </c>
      <c r="AD1199" t="s">
        <v>732</v>
      </c>
      <c r="AI1199" s="2">
        <v>44998</v>
      </c>
      <c r="AJ1199" t="s">
        <v>733</v>
      </c>
      <c r="AK1199" t="s">
        <v>46</v>
      </c>
      <c r="AN1199" s="24">
        <f t="shared" si="152"/>
        <v>1</v>
      </c>
      <c r="AP1199" t="s">
        <v>2441</v>
      </c>
      <c r="AQ1199" s="21">
        <v>44960.654861111114</v>
      </c>
      <c r="AR1199" s="20">
        <v>1</v>
      </c>
      <c r="AS1199" s="21">
        <v>45060</v>
      </c>
      <c r="AT1199" s="21">
        <f t="shared" si="149"/>
        <v>45060.333333333336</v>
      </c>
      <c r="AU1199" s="21">
        <f t="shared" si="146"/>
        <v>45060.375</v>
      </c>
      <c r="AV1199" s="21">
        <v>45078.879861111112</v>
      </c>
      <c r="AW1199" s="1">
        <f t="shared" si="153"/>
        <v>45060.333333333336</v>
      </c>
      <c r="AX1199">
        <v>53.735416666662786</v>
      </c>
      <c r="BA1199">
        <f t="shared" si="150"/>
        <v>4.1666666666666664E-2</v>
      </c>
      <c r="BB1199">
        <v>1</v>
      </c>
      <c r="BC1199">
        <f t="shared" si="151"/>
        <v>10000</v>
      </c>
    </row>
    <row r="1200" spans="1:55" x14ac:dyDescent="0.25">
      <c r="A1200">
        <v>54866</v>
      </c>
      <c r="B1200" t="s">
        <v>35</v>
      </c>
      <c r="C1200" t="s">
        <v>36</v>
      </c>
      <c r="E1200" t="str">
        <f t="shared" si="147"/>
        <v>EI-</v>
      </c>
      <c r="F1200" t="s">
        <v>20</v>
      </c>
      <c r="G1200" t="s">
        <v>37</v>
      </c>
      <c r="H1200" t="s">
        <v>2286</v>
      </c>
      <c r="I1200" t="s">
        <v>39</v>
      </c>
      <c r="J1200" t="s">
        <v>50</v>
      </c>
      <c r="K1200" s="1">
        <v>45332.65625</v>
      </c>
      <c r="L1200" t="s">
        <v>41</v>
      </c>
      <c r="N1200" s="2">
        <v>45252</v>
      </c>
      <c r="O1200" s="2">
        <v>45252</v>
      </c>
      <c r="P1200">
        <v>1</v>
      </c>
      <c r="Q1200">
        <v>1</v>
      </c>
      <c r="R1200">
        <v>1</v>
      </c>
      <c r="S1200">
        <v>1</v>
      </c>
      <c r="T1200">
        <v>100</v>
      </c>
      <c r="U1200" s="1">
        <v>45251.477777777778</v>
      </c>
      <c r="V1200" s="1">
        <v>45332.65625</v>
      </c>
      <c r="W1200" t="s">
        <v>50</v>
      </c>
      <c r="Z1200" s="13">
        <f t="shared" si="148"/>
        <v>81.178472222221899</v>
      </c>
      <c r="AB1200" t="s">
        <v>57</v>
      </c>
      <c r="AC1200">
        <v>633549</v>
      </c>
      <c r="AD1200" t="s">
        <v>43</v>
      </c>
      <c r="AF1200" t="s">
        <v>50</v>
      </c>
      <c r="AI1200" s="2">
        <v>45251</v>
      </c>
      <c r="AJ1200" t="s">
        <v>43</v>
      </c>
      <c r="AK1200" t="s">
        <v>46</v>
      </c>
      <c r="AN1200" s="24">
        <f t="shared" si="152"/>
        <v>1</v>
      </c>
      <c r="AP1200" t="s">
        <v>2444</v>
      </c>
      <c r="AQ1200" s="21">
        <v>44965.65625</v>
      </c>
      <c r="AR1200" s="20">
        <v>1</v>
      </c>
      <c r="AS1200" s="21">
        <v>45252</v>
      </c>
      <c r="AT1200" s="21">
        <f t="shared" si="149"/>
        <v>45252.333333333336</v>
      </c>
      <c r="AU1200" s="21">
        <f t="shared" ref="AU1200:AU1263" si="154">IF(AS1200&gt;0,AT1200+(1/24)*BB1200," ")</f>
        <v>45252.375</v>
      </c>
      <c r="AV1200" s="21">
        <v>45332.65625</v>
      </c>
      <c r="AW1200" s="1">
        <f t="shared" si="153"/>
        <v>45252.333333333336</v>
      </c>
      <c r="AX1200">
        <v>53.858333333329938</v>
      </c>
      <c r="BA1200">
        <f t="shared" si="150"/>
        <v>4.1666666666666664E-2</v>
      </c>
      <c r="BB1200">
        <v>1</v>
      </c>
      <c r="BC1200">
        <f t="shared" si="151"/>
        <v>10000</v>
      </c>
    </row>
    <row r="1201" spans="1:55" x14ac:dyDescent="0.25">
      <c r="A1201">
        <v>54849</v>
      </c>
      <c r="B1201" t="s">
        <v>35</v>
      </c>
      <c r="C1201" t="s">
        <v>36</v>
      </c>
      <c r="E1201" t="str">
        <f t="shared" si="147"/>
        <v>EI-</v>
      </c>
      <c r="F1201" t="s">
        <v>20</v>
      </c>
      <c r="G1201" t="s">
        <v>37</v>
      </c>
      <c r="H1201" t="s">
        <v>2284</v>
      </c>
      <c r="I1201" t="s">
        <v>39</v>
      </c>
      <c r="J1201" t="s">
        <v>50</v>
      </c>
      <c r="K1201" s="1">
        <v>45332.648611111108</v>
      </c>
      <c r="L1201" t="s">
        <v>41</v>
      </c>
      <c r="N1201" s="2">
        <v>45251</v>
      </c>
      <c r="O1201" s="2">
        <v>45251</v>
      </c>
      <c r="P1201">
        <v>1</v>
      </c>
      <c r="Q1201">
        <v>1</v>
      </c>
      <c r="R1201">
        <v>1</v>
      </c>
      <c r="S1201">
        <v>1</v>
      </c>
      <c r="T1201">
        <v>100</v>
      </c>
      <c r="U1201" s="1">
        <v>45250.747916666667</v>
      </c>
      <c r="V1201" s="1">
        <v>45332.648611111108</v>
      </c>
      <c r="W1201" t="s">
        <v>50</v>
      </c>
      <c r="Z1201" s="13">
        <f t="shared" si="148"/>
        <v>81.900694444440887</v>
      </c>
      <c r="AB1201" t="s">
        <v>2285</v>
      </c>
      <c r="AC1201">
        <v>633850</v>
      </c>
      <c r="AD1201" t="s">
        <v>363</v>
      </c>
      <c r="AF1201" t="s">
        <v>50</v>
      </c>
      <c r="AI1201" s="2">
        <v>45250</v>
      </c>
      <c r="AJ1201" t="s">
        <v>230</v>
      </c>
      <c r="AK1201" t="s">
        <v>46</v>
      </c>
      <c r="AN1201" s="24">
        <f t="shared" si="152"/>
        <v>1</v>
      </c>
      <c r="AP1201" t="s">
        <v>2444</v>
      </c>
      <c r="AQ1201" s="21">
        <v>45126.558333333334</v>
      </c>
      <c r="AR1201" s="20">
        <v>1</v>
      </c>
      <c r="AS1201" s="21">
        <v>45251</v>
      </c>
      <c r="AT1201" s="21">
        <f t="shared" si="149"/>
        <v>45251.333333333336</v>
      </c>
      <c r="AU1201" s="21">
        <f t="shared" si="154"/>
        <v>45251.375</v>
      </c>
      <c r="AV1201" s="21">
        <v>45332.648611111108</v>
      </c>
      <c r="AW1201" s="1">
        <f t="shared" si="153"/>
        <v>45251.333333333336</v>
      </c>
      <c r="AX1201">
        <v>53.870833333334303</v>
      </c>
      <c r="BA1201">
        <f t="shared" si="150"/>
        <v>4.1666666666666664E-2</v>
      </c>
      <c r="BB1201">
        <v>1</v>
      </c>
      <c r="BC1201">
        <f t="shared" si="151"/>
        <v>10000</v>
      </c>
    </row>
    <row r="1202" spans="1:55" x14ac:dyDescent="0.25">
      <c r="A1202">
        <v>44285</v>
      </c>
      <c r="B1202" t="s">
        <v>35</v>
      </c>
      <c r="C1202" t="s">
        <v>36</v>
      </c>
      <c r="E1202" t="str">
        <f t="shared" si="147"/>
        <v>EI-</v>
      </c>
      <c r="F1202" t="s">
        <v>20</v>
      </c>
      <c r="G1202" t="s">
        <v>51</v>
      </c>
      <c r="H1202" t="s">
        <v>1103</v>
      </c>
      <c r="I1202" t="s">
        <v>39</v>
      </c>
      <c r="J1202" t="s">
        <v>842</v>
      </c>
      <c r="K1202" s="1">
        <v>45126.574305555558</v>
      </c>
      <c r="L1202" t="s">
        <v>41</v>
      </c>
      <c r="N1202" s="2">
        <v>45050</v>
      </c>
      <c r="O1202" s="2">
        <v>45050</v>
      </c>
      <c r="P1202">
        <v>1</v>
      </c>
      <c r="Q1202">
        <v>1</v>
      </c>
      <c r="R1202">
        <v>1</v>
      </c>
      <c r="S1202">
        <v>1</v>
      </c>
      <c r="T1202">
        <v>0</v>
      </c>
      <c r="U1202" s="1">
        <v>45042.394444444442</v>
      </c>
      <c r="V1202" s="1">
        <v>45126.574305555558</v>
      </c>
      <c r="W1202" t="s">
        <v>842</v>
      </c>
      <c r="Z1202" s="13">
        <f t="shared" si="148"/>
        <v>84.179861111115315</v>
      </c>
      <c r="AB1202" t="s">
        <v>338</v>
      </c>
      <c r="AC1202">
        <v>633799</v>
      </c>
      <c r="AD1202" t="s">
        <v>119</v>
      </c>
      <c r="AF1202" t="s">
        <v>842</v>
      </c>
      <c r="AI1202" s="2">
        <v>45042</v>
      </c>
      <c r="AJ1202" t="s">
        <v>119</v>
      </c>
      <c r="AK1202" t="s">
        <v>46</v>
      </c>
      <c r="AN1202" s="24">
        <f t="shared" si="152"/>
        <v>1</v>
      </c>
      <c r="AP1202" t="s">
        <v>2444</v>
      </c>
      <c r="AQ1202" s="21">
        <v>44959.615972222222</v>
      </c>
      <c r="AR1202" s="20">
        <v>1</v>
      </c>
      <c r="AS1202" s="21">
        <v>45050</v>
      </c>
      <c r="AT1202" s="21">
        <f t="shared" si="149"/>
        <v>45050.333333333336</v>
      </c>
      <c r="AU1202" s="21">
        <f t="shared" si="154"/>
        <v>45050.375</v>
      </c>
      <c r="AV1202" s="21">
        <v>45126.574305555558</v>
      </c>
      <c r="AW1202" s="1">
        <f t="shared" si="153"/>
        <v>45050.333333333336</v>
      </c>
      <c r="AX1202">
        <v>53.894444444442343</v>
      </c>
      <c r="BA1202">
        <f t="shared" si="150"/>
        <v>4.1666666666666664E-2</v>
      </c>
      <c r="BB1202">
        <v>1</v>
      </c>
      <c r="BC1202">
        <f t="shared" si="151"/>
        <v>10000</v>
      </c>
    </row>
    <row r="1203" spans="1:55" x14ac:dyDescent="0.25">
      <c r="A1203">
        <v>39966</v>
      </c>
      <c r="B1203" t="s">
        <v>35</v>
      </c>
      <c r="C1203" t="s">
        <v>36</v>
      </c>
      <c r="E1203" t="str">
        <f t="shared" si="147"/>
        <v>RE-</v>
      </c>
      <c r="F1203" t="s">
        <v>20</v>
      </c>
      <c r="G1203" t="s">
        <v>37</v>
      </c>
      <c r="H1203" t="s">
        <v>834</v>
      </c>
      <c r="I1203" t="s">
        <v>39</v>
      </c>
      <c r="J1203" t="s">
        <v>185</v>
      </c>
      <c r="K1203" s="1">
        <v>45027.951388888891</v>
      </c>
      <c r="L1203" t="s">
        <v>41</v>
      </c>
      <c r="N1203" s="2">
        <v>44950</v>
      </c>
      <c r="O1203" s="2">
        <v>44950</v>
      </c>
      <c r="P1203">
        <v>2</v>
      </c>
      <c r="Q1203">
        <v>2</v>
      </c>
      <c r="R1203">
        <v>1</v>
      </c>
      <c r="S1203">
        <v>1</v>
      </c>
      <c r="T1203">
        <v>100</v>
      </c>
      <c r="U1203" s="1">
        <v>44942.473611111112</v>
      </c>
      <c r="V1203" s="1">
        <v>45027.951388888891</v>
      </c>
      <c r="W1203" t="s">
        <v>100</v>
      </c>
      <c r="Z1203" s="13">
        <f t="shared" si="148"/>
        <v>85.477777777778101</v>
      </c>
      <c r="AB1203" t="s">
        <v>79</v>
      </c>
      <c r="AC1203">
        <v>633413</v>
      </c>
      <c r="AD1203" t="s">
        <v>80</v>
      </c>
      <c r="AI1203" s="2">
        <v>44942</v>
      </c>
      <c r="AJ1203" t="s">
        <v>119</v>
      </c>
      <c r="AK1203" t="s">
        <v>46</v>
      </c>
      <c r="AN1203" s="24">
        <f t="shared" si="152"/>
        <v>1</v>
      </c>
      <c r="AP1203" t="s">
        <v>2442</v>
      </c>
      <c r="AQ1203" s="21">
        <v>44980.464583333334</v>
      </c>
      <c r="AR1203" s="20">
        <v>1</v>
      </c>
      <c r="AS1203" s="21">
        <v>44950</v>
      </c>
      <c r="AT1203" s="21">
        <f t="shared" si="149"/>
        <v>44950.333333333336</v>
      </c>
      <c r="AU1203" s="21">
        <f t="shared" si="154"/>
        <v>44950.375</v>
      </c>
      <c r="AV1203" s="21">
        <v>45027.951388888891</v>
      </c>
      <c r="AW1203" s="1">
        <f t="shared" si="153"/>
        <v>44950.333333333336</v>
      </c>
      <c r="AX1203">
        <v>53.922222222223354</v>
      </c>
      <c r="BA1203">
        <f t="shared" si="150"/>
        <v>4.1666666666666664E-2</v>
      </c>
      <c r="BB1203">
        <v>1</v>
      </c>
      <c r="BC1203">
        <f t="shared" si="151"/>
        <v>10000</v>
      </c>
    </row>
    <row r="1204" spans="1:55" x14ac:dyDescent="0.25">
      <c r="A1204">
        <v>53183</v>
      </c>
      <c r="B1204" t="s">
        <v>35</v>
      </c>
      <c r="C1204" t="s">
        <v>36</v>
      </c>
      <c r="E1204" t="str">
        <f t="shared" si="147"/>
        <v>RE-</v>
      </c>
      <c r="F1204" t="s">
        <v>20</v>
      </c>
      <c r="G1204" t="s">
        <v>37</v>
      </c>
      <c r="H1204" t="s">
        <v>2206</v>
      </c>
      <c r="I1204" t="s">
        <v>39</v>
      </c>
      <c r="J1204" t="s">
        <v>118</v>
      </c>
      <c r="K1204" s="1">
        <v>45302.720833333333</v>
      </c>
      <c r="L1204" t="s">
        <v>41</v>
      </c>
      <c r="N1204" s="2">
        <v>45217</v>
      </c>
      <c r="O1204" s="2">
        <v>45217</v>
      </c>
      <c r="P1204">
        <v>1</v>
      </c>
      <c r="Q1204">
        <v>1</v>
      </c>
      <c r="R1204">
        <v>1</v>
      </c>
      <c r="S1204">
        <v>1</v>
      </c>
      <c r="T1204">
        <v>100</v>
      </c>
      <c r="U1204" s="1">
        <v>45215.748611111114</v>
      </c>
      <c r="V1204" s="1">
        <v>45302.720833333333</v>
      </c>
      <c r="W1204" t="s">
        <v>100</v>
      </c>
      <c r="Z1204" s="13">
        <f t="shared" si="148"/>
        <v>86.972222222218988</v>
      </c>
      <c r="AB1204" t="s">
        <v>258</v>
      </c>
      <c r="AC1204">
        <v>633769</v>
      </c>
      <c r="AD1204" t="s">
        <v>259</v>
      </c>
      <c r="AI1204" s="2">
        <v>45215</v>
      </c>
      <c r="AJ1204" t="s">
        <v>259</v>
      </c>
      <c r="AK1204" t="s">
        <v>46</v>
      </c>
      <c r="AN1204" s="24">
        <f t="shared" si="152"/>
        <v>1</v>
      </c>
      <c r="AP1204" t="s">
        <v>2444</v>
      </c>
      <c r="AQ1204" s="21">
        <v>45091.628472222219</v>
      </c>
      <c r="AR1204" s="20">
        <v>1</v>
      </c>
      <c r="AS1204" s="21">
        <v>45217</v>
      </c>
      <c r="AT1204" s="21">
        <f t="shared" si="149"/>
        <v>45217.333333333336</v>
      </c>
      <c r="AU1204" s="21">
        <f t="shared" si="154"/>
        <v>45217.375</v>
      </c>
      <c r="AV1204" s="21">
        <v>45302.720833333333</v>
      </c>
      <c r="AW1204" s="1">
        <f t="shared" si="153"/>
        <v>45217.333333333336</v>
      </c>
      <c r="AX1204">
        <v>53.92500000000291</v>
      </c>
      <c r="BA1204">
        <f t="shared" si="150"/>
        <v>4.1666666666666664E-2</v>
      </c>
      <c r="BB1204">
        <v>1</v>
      </c>
      <c r="BC1204">
        <f t="shared" si="151"/>
        <v>10000</v>
      </c>
    </row>
    <row r="1205" spans="1:55" x14ac:dyDescent="0.25">
      <c r="A1205">
        <v>51462</v>
      </c>
      <c r="B1205" t="s">
        <v>35</v>
      </c>
      <c r="C1205" t="s">
        <v>36</v>
      </c>
      <c r="E1205" t="str">
        <f t="shared" si="147"/>
        <v>RE-</v>
      </c>
      <c r="F1205" t="s">
        <v>20</v>
      </c>
      <c r="G1205" t="s">
        <v>37</v>
      </c>
      <c r="H1205" t="s">
        <v>2048</v>
      </c>
      <c r="I1205" t="s">
        <v>39</v>
      </c>
      <c r="J1205" t="s">
        <v>118</v>
      </c>
      <c r="K1205" s="1">
        <v>45272.659722222219</v>
      </c>
      <c r="L1205" t="s">
        <v>41</v>
      </c>
      <c r="N1205" s="2">
        <v>45180</v>
      </c>
      <c r="O1205" s="2">
        <v>45180</v>
      </c>
      <c r="P1205">
        <v>1</v>
      </c>
      <c r="Q1205">
        <v>1</v>
      </c>
      <c r="R1205">
        <v>1</v>
      </c>
      <c r="S1205">
        <v>1</v>
      </c>
      <c r="T1205">
        <v>100</v>
      </c>
      <c r="U1205" s="1">
        <v>45180.549305555556</v>
      </c>
      <c r="V1205" s="1">
        <v>45272.659722222219</v>
      </c>
      <c r="W1205" t="s">
        <v>100</v>
      </c>
      <c r="Z1205" s="13">
        <f t="shared" si="148"/>
        <v>92.110416666662786</v>
      </c>
      <c r="AB1205" t="s">
        <v>2049</v>
      </c>
      <c r="AC1205" t="s">
        <v>54</v>
      </c>
      <c r="AD1205" t="s">
        <v>2050</v>
      </c>
      <c r="AI1205" s="2">
        <v>45180</v>
      </c>
      <c r="AJ1205" t="s">
        <v>81</v>
      </c>
      <c r="AK1205" t="s">
        <v>46</v>
      </c>
      <c r="AN1205" s="24">
        <f t="shared" si="152"/>
        <v>1</v>
      </c>
      <c r="AP1205" t="s">
        <v>2444</v>
      </c>
      <c r="AQ1205" s="21">
        <v>45091.629861111112</v>
      </c>
      <c r="AR1205" s="20">
        <v>1</v>
      </c>
      <c r="AS1205" s="21">
        <v>45180</v>
      </c>
      <c r="AT1205" s="21">
        <f t="shared" si="149"/>
        <v>45180.333333333336</v>
      </c>
      <c r="AU1205" s="21">
        <f t="shared" si="154"/>
        <v>45180.375</v>
      </c>
      <c r="AV1205" s="21">
        <v>45272.659722222219</v>
      </c>
      <c r="AW1205" s="1">
        <f t="shared" si="153"/>
        <v>45180.333333333336</v>
      </c>
      <c r="AX1205">
        <v>53.9375</v>
      </c>
      <c r="BA1205">
        <f t="shared" si="150"/>
        <v>4.1666666666666664E-2</v>
      </c>
      <c r="BB1205">
        <v>1</v>
      </c>
      <c r="BC1205">
        <f t="shared" si="151"/>
        <v>10000</v>
      </c>
    </row>
    <row r="1206" spans="1:55" x14ac:dyDescent="0.25">
      <c r="A1206">
        <v>40613</v>
      </c>
      <c r="B1206" t="s">
        <v>35</v>
      </c>
      <c r="C1206" t="s">
        <v>36</v>
      </c>
      <c r="E1206" t="str">
        <f t="shared" si="147"/>
        <v>RE-</v>
      </c>
      <c r="F1206" t="s">
        <v>20</v>
      </c>
      <c r="G1206" t="s">
        <v>51</v>
      </c>
      <c r="H1206" t="s">
        <v>826</v>
      </c>
      <c r="I1206" t="s">
        <v>39</v>
      </c>
      <c r="J1206" t="s">
        <v>185</v>
      </c>
      <c r="K1206" s="1">
        <v>45056.804166666669</v>
      </c>
      <c r="L1206" t="s">
        <v>41</v>
      </c>
      <c r="N1206" s="2">
        <v>45055</v>
      </c>
      <c r="O1206" s="2">
        <v>45055</v>
      </c>
      <c r="P1206">
        <v>1</v>
      </c>
      <c r="Q1206">
        <v>1</v>
      </c>
      <c r="R1206">
        <v>1</v>
      </c>
      <c r="S1206">
        <v>1</v>
      </c>
      <c r="T1206">
        <v>100</v>
      </c>
      <c r="U1206" s="1">
        <v>44963.624305555553</v>
      </c>
      <c r="V1206" s="1">
        <v>45056.804166666669</v>
      </c>
      <c r="W1206" t="s">
        <v>100</v>
      </c>
      <c r="Z1206" s="13">
        <f t="shared" si="148"/>
        <v>93.179861111115315</v>
      </c>
      <c r="AB1206" t="s">
        <v>368</v>
      </c>
      <c r="AC1206">
        <v>633906</v>
      </c>
      <c r="AD1206" t="s">
        <v>369</v>
      </c>
      <c r="AI1206" s="2">
        <v>44963</v>
      </c>
      <c r="AJ1206" t="s">
        <v>369</v>
      </c>
      <c r="AK1206" t="s">
        <v>46</v>
      </c>
      <c r="AN1206" s="24">
        <f t="shared" si="152"/>
        <v>1</v>
      </c>
      <c r="AP1206" t="s">
        <v>2444</v>
      </c>
      <c r="AQ1206" s="21">
        <v>44949.629166666666</v>
      </c>
      <c r="AR1206" s="20">
        <v>1</v>
      </c>
      <c r="AS1206" s="21">
        <v>45055</v>
      </c>
      <c r="AT1206" s="21">
        <f t="shared" si="149"/>
        <v>45055.333333333336</v>
      </c>
      <c r="AU1206" s="21">
        <f t="shared" si="154"/>
        <v>45055.375</v>
      </c>
      <c r="AV1206" s="21">
        <v>45056.804166666669</v>
      </c>
      <c r="AW1206" s="1">
        <f t="shared" si="153"/>
        <v>45055.333333333336</v>
      </c>
      <c r="AX1206">
        <v>54.299305555556202</v>
      </c>
      <c r="BA1206">
        <f t="shared" si="150"/>
        <v>4.1666666666666664E-2</v>
      </c>
      <c r="BB1206">
        <v>1</v>
      </c>
      <c r="BC1206">
        <f t="shared" si="151"/>
        <v>10000</v>
      </c>
    </row>
    <row r="1207" spans="1:55" x14ac:dyDescent="0.25">
      <c r="A1207">
        <v>41065</v>
      </c>
      <c r="B1207" t="s">
        <v>35</v>
      </c>
      <c r="C1207" t="s">
        <v>36</v>
      </c>
      <c r="E1207" t="str">
        <f t="shared" si="147"/>
        <v>RE-</v>
      </c>
      <c r="F1207" t="s">
        <v>20</v>
      </c>
      <c r="G1207" t="s">
        <v>37</v>
      </c>
      <c r="H1207" t="s">
        <v>257</v>
      </c>
      <c r="I1207" t="s">
        <v>39</v>
      </c>
      <c r="J1207" t="s">
        <v>179</v>
      </c>
      <c r="K1207" s="1">
        <v>45070.046527777777</v>
      </c>
      <c r="L1207" t="s">
        <v>41</v>
      </c>
      <c r="N1207" s="2">
        <v>45068</v>
      </c>
      <c r="O1207" s="2">
        <v>45068</v>
      </c>
      <c r="P1207">
        <v>1</v>
      </c>
      <c r="Q1207">
        <v>1</v>
      </c>
      <c r="R1207">
        <v>1</v>
      </c>
      <c r="S1207">
        <v>1</v>
      </c>
      <c r="T1207">
        <v>100</v>
      </c>
      <c r="U1207" s="1">
        <v>44974.340277777781</v>
      </c>
      <c r="V1207" s="1">
        <v>45070.046527777777</v>
      </c>
      <c r="W1207" t="s">
        <v>100</v>
      </c>
      <c r="Z1207" s="13">
        <f t="shared" si="148"/>
        <v>95.706249999995634</v>
      </c>
      <c r="AB1207" t="s">
        <v>258</v>
      </c>
      <c r="AC1207">
        <v>633769</v>
      </c>
      <c r="AD1207" t="s">
        <v>259</v>
      </c>
      <c r="AF1207" t="s">
        <v>118</v>
      </c>
      <c r="AI1207" s="2">
        <v>44974</v>
      </c>
      <c r="AJ1207" t="s">
        <v>259</v>
      </c>
      <c r="AK1207" t="s">
        <v>46</v>
      </c>
      <c r="AN1207" s="24">
        <f t="shared" si="152"/>
        <v>1</v>
      </c>
      <c r="AP1207" t="s">
        <v>2441</v>
      </c>
      <c r="AQ1207" s="21">
        <v>44929.654166666667</v>
      </c>
      <c r="AR1207" s="20">
        <v>1</v>
      </c>
      <c r="AS1207" s="21">
        <v>45068</v>
      </c>
      <c r="AT1207" s="21">
        <f t="shared" si="149"/>
        <v>45068.333333333336</v>
      </c>
      <c r="AU1207" s="21">
        <f t="shared" si="154"/>
        <v>45068.375</v>
      </c>
      <c r="AV1207" s="21">
        <v>45070.046527777777</v>
      </c>
      <c r="AW1207" s="1">
        <f t="shared" si="153"/>
        <v>45068.333333333336</v>
      </c>
      <c r="AX1207">
        <v>54.76249999999709</v>
      </c>
      <c r="BA1207">
        <f t="shared" si="150"/>
        <v>4.1666666666666664E-2</v>
      </c>
      <c r="BB1207">
        <v>1</v>
      </c>
      <c r="BC1207">
        <f t="shared" si="151"/>
        <v>10000</v>
      </c>
    </row>
    <row r="1208" spans="1:55" x14ac:dyDescent="0.25">
      <c r="A1208">
        <v>51369</v>
      </c>
      <c r="B1208" t="s">
        <v>35</v>
      </c>
      <c r="C1208" t="s">
        <v>36</v>
      </c>
      <c r="E1208" t="str">
        <f t="shared" si="147"/>
        <v>RE-</v>
      </c>
      <c r="F1208" t="s">
        <v>20</v>
      </c>
      <c r="G1208" t="s">
        <v>37</v>
      </c>
      <c r="H1208" t="s">
        <v>2043</v>
      </c>
      <c r="I1208" t="s">
        <v>39</v>
      </c>
      <c r="J1208" t="s">
        <v>239</v>
      </c>
      <c r="K1208" s="1">
        <v>45273.715277777781</v>
      </c>
      <c r="L1208" t="s">
        <v>41</v>
      </c>
      <c r="N1208" s="2">
        <v>45181</v>
      </c>
      <c r="O1208" s="2">
        <v>45181</v>
      </c>
      <c r="R1208">
        <v>1</v>
      </c>
      <c r="S1208">
        <v>1</v>
      </c>
      <c r="T1208">
        <v>100</v>
      </c>
      <c r="U1208" s="1">
        <v>45177.668055555558</v>
      </c>
      <c r="V1208" s="1">
        <v>45273.715277777781</v>
      </c>
      <c r="W1208" t="s">
        <v>239</v>
      </c>
      <c r="Z1208" s="13">
        <f t="shared" si="148"/>
        <v>96.047222222223354</v>
      </c>
      <c r="AB1208" t="s">
        <v>357</v>
      </c>
      <c r="AC1208">
        <v>633776</v>
      </c>
      <c r="AD1208" t="s">
        <v>358</v>
      </c>
      <c r="AI1208" s="2">
        <v>45177</v>
      </c>
      <c r="AJ1208" t="s">
        <v>360</v>
      </c>
      <c r="AK1208" t="s">
        <v>46</v>
      </c>
      <c r="AN1208" s="24">
        <f t="shared" si="152"/>
        <v>1</v>
      </c>
      <c r="AP1208" t="s">
        <v>2444</v>
      </c>
      <c r="AQ1208" s="21">
        <v>45091.622916666667</v>
      </c>
      <c r="AR1208" s="20">
        <v>1</v>
      </c>
      <c r="AS1208" s="21">
        <v>45181</v>
      </c>
      <c r="AT1208" s="21">
        <f t="shared" si="149"/>
        <v>45181.333333333336</v>
      </c>
      <c r="AU1208" s="21">
        <f t="shared" si="154"/>
        <v>45181.375</v>
      </c>
      <c r="AV1208" s="21">
        <v>45273.715277777781</v>
      </c>
      <c r="AW1208" s="1">
        <f t="shared" si="153"/>
        <v>45181.333333333336</v>
      </c>
      <c r="AX1208">
        <v>54.808333333334303</v>
      </c>
      <c r="BA1208">
        <f t="shared" si="150"/>
        <v>4.1666666666666664E-2</v>
      </c>
      <c r="BB1208">
        <v>1</v>
      </c>
      <c r="BC1208">
        <f t="shared" si="151"/>
        <v>10000</v>
      </c>
    </row>
    <row r="1209" spans="1:55" x14ac:dyDescent="0.25">
      <c r="A1209">
        <v>39738</v>
      </c>
      <c r="B1209" t="s">
        <v>35</v>
      </c>
      <c r="C1209" t="s">
        <v>36</v>
      </c>
      <c r="E1209" t="str">
        <f t="shared" si="147"/>
        <v>EI-</v>
      </c>
      <c r="F1209" t="s">
        <v>20</v>
      </c>
      <c r="G1209" t="s">
        <v>51</v>
      </c>
      <c r="H1209" t="s">
        <v>755</v>
      </c>
      <c r="I1209" t="s">
        <v>39</v>
      </c>
      <c r="J1209" t="s">
        <v>50</v>
      </c>
      <c r="K1209" s="1">
        <v>45033.363194444442</v>
      </c>
      <c r="L1209" t="s">
        <v>41</v>
      </c>
      <c r="N1209" s="2">
        <v>44935</v>
      </c>
      <c r="O1209" s="2">
        <v>44935</v>
      </c>
      <c r="P1209">
        <v>1</v>
      </c>
      <c r="Q1209">
        <v>1</v>
      </c>
      <c r="R1209">
        <v>1</v>
      </c>
      <c r="S1209">
        <v>1</v>
      </c>
      <c r="T1209">
        <v>100</v>
      </c>
      <c r="U1209" s="1">
        <v>44935.45208333333</v>
      </c>
      <c r="V1209" s="1">
        <v>45033.363194444442</v>
      </c>
      <c r="W1209" t="s">
        <v>50</v>
      </c>
      <c r="Z1209" s="13">
        <f t="shared" si="148"/>
        <v>97.911111111112405</v>
      </c>
      <c r="AB1209" t="s">
        <v>65</v>
      </c>
      <c r="AC1209" t="s">
        <v>66</v>
      </c>
      <c r="AD1209" t="s">
        <v>277</v>
      </c>
      <c r="AF1209" t="s">
        <v>756</v>
      </c>
      <c r="AI1209" s="2">
        <v>44935</v>
      </c>
      <c r="AJ1209" t="s">
        <v>69</v>
      </c>
      <c r="AK1209" t="s">
        <v>46</v>
      </c>
      <c r="AN1209" s="24">
        <f t="shared" si="152"/>
        <v>1</v>
      </c>
      <c r="AP1209" t="s">
        <v>2444</v>
      </c>
      <c r="AQ1209" s="21">
        <v>45161.463194444441</v>
      </c>
      <c r="AR1209" s="20">
        <v>1</v>
      </c>
      <c r="AS1209" s="21">
        <v>44935</v>
      </c>
      <c r="AT1209" s="21">
        <f t="shared" si="149"/>
        <v>44935.333333333336</v>
      </c>
      <c r="AU1209" s="21">
        <f t="shared" si="154"/>
        <v>44935.375</v>
      </c>
      <c r="AV1209" s="21">
        <v>45033.363194444442</v>
      </c>
      <c r="AW1209" s="1">
        <f t="shared" si="153"/>
        <v>44935.333333333336</v>
      </c>
      <c r="AX1209">
        <v>55.024305555562023</v>
      </c>
      <c r="BA1209">
        <f t="shared" si="150"/>
        <v>4.1666666666666664E-2</v>
      </c>
      <c r="BB1209">
        <v>1</v>
      </c>
      <c r="BC1209">
        <f t="shared" si="151"/>
        <v>10000</v>
      </c>
    </row>
    <row r="1210" spans="1:55" x14ac:dyDescent="0.25">
      <c r="A1210">
        <v>39748</v>
      </c>
      <c r="B1210" t="s">
        <v>35</v>
      </c>
      <c r="C1210" t="s">
        <v>36</v>
      </c>
      <c r="E1210" t="str">
        <f t="shared" si="147"/>
        <v>EM-</v>
      </c>
      <c r="F1210" t="s">
        <v>20</v>
      </c>
      <c r="G1210" t="s">
        <v>37</v>
      </c>
      <c r="H1210" t="s">
        <v>445</v>
      </c>
      <c r="I1210" t="s">
        <v>39</v>
      </c>
      <c r="J1210" t="s">
        <v>396</v>
      </c>
      <c r="K1210" s="1">
        <v>45034.386111111111</v>
      </c>
      <c r="L1210" t="s">
        <v>41</v>
      </c>
      <c r="N1210" s="2">
        <v>45034</v>
      </c>
      <c r="O1210" s="2">
        <v>45034</v>
      </c>
      <c r="P1210">
        <v>1</v>
      </c>
      <c r="Q1210">
        <v>1</v>
      </c>
      <c r="R1210">
        <v>1</v>
      </c>
      <c r="S1210">
        <v>1</v>
      </c>
      <c r="T1210">
        <v>100</v>
      </c>
      <c r="U1210" s="1">
        <v>44935.61041666667</v>
      </c>
      <c r="V1210" s="1">
        <v>45034.386111111111</v>
      </c>
      <c r="W1210" t="s">
        <v>408</v>
      </c>
      <c r="Z1210" s="13">
        <f t="shared" si="148"/>
        <v>98.775694444440887</v>
      </c>
      <c r="AB1210" t="s">
        <v>446</v>
      </c>
      <c r="AC1210" t="s">
        <v>447</v>
      </c>
      <c r="AD1210" t="s">
        <v>435</v>
      </c>
      <c r="AI1210" s="2">
        <v>44935</v>
      </c>
      <c r="AJ1210" t="s">
        <v>135</v>
      </c>
      <c r="AK1210" t="s">
        <v>46</v>
      </c>
      <c r="AN1210" s="24">
        <f t="shared" si="152"/>
        <v>1</v>
      </c>
      <c r="AP1210" t="s">
        <v>2444</v>
      </c>
      <c r="AQ1210" s="21">
        <v>45167.40902777778</v>
      </c>
      <c r="AR1210" s="20">
        <v>1</v>
      </c>
      <c r="AS1210" s="21">
        <v>45034</v>
      </c>
      <c r="AT1210" s="21">
        <f t="shared" si="149"/>
        <v>45034.333333333336</v>
      </c>
      <c r="AU1210" s="21">
        <f t="shared" si="154"/>
        <v>45034.375</v>
      </c>
      <c r="AV1210" s="21">
        <v>45034.386111111111</v>
      </c>
      <c r="AW1210" s="1">
        <f t="shared" si="153"/>
        <v>45034.333333333336</v>
      </c>
      <c r="AX1210">
        <v>55.027083333334303</v>
      </c>
      <c r="BA1210">
        <f t="shared" si="150"/>
        <v>4.1666666666666664E-2</v>
      </c>
      <c r="BB1210">
        <v>1</v>
      </c>
      <c r="BC1210">
        <f t="shared" si="151"/>
        <v>10000</v>
      </c>
    </row>
    <row r="1211" spans="1:55" x14ac:dyDescent="0.25">
      <c r="A1211">
        <v>52474</v>
      </c>
      <c r="B1211" t="s">
        <v>35</v>
      </c>
      <c r="C1211" t="s">
        <v>36</v>
      </c>
      <c r="E1211" t="str">
        <f t="shared" si="147"/>
        <v>RE-</v>
      </c>
      <c r="F1211" t="s">
        <v>20</v>
      </c>
      <c r="G1211" t="s">
        <v>37</v>
      </c>
      <c r="H1211" t="s">
        <v>2160</v>
      </c>
      <c r="I1211" t="s">
        <v>39</v>
      </c>
      <c r="J1211" t="s">
        <v>100</v>
      </c>
      <c r="K1211" s="1">
        <v>45301.113888888889</v>
      </c>
      <c r="L1211" t="s">
        <v>41</v>
      </c>
      <c r="N1211" s="2">
        <v>45210</v>
      </c>
      <c r="O1211" s="2">
        <v>45210</v>
      </c>
      <c r="P1211">
        <v>1</v>
      </c>
      <c r="Q1211">
        <v>1</v>
      </c>
      <c r="R1211">
        <v>1</v>
      </c>
      <c r="S1211">
        <v>1</v>
      </c>
      <c r="T1211">
        <v>100</v>
      </c>
      <c r="U1211" s="1">
        <v>45201.468055555553</v>
      </c>
      <c r="V1211" s="1">
        <v>45301.113888888889</v>
      </c>
      <c r="W1211" t="s">
        <v>100</v>
      </c>
      <c r="Z1211" s="13">
        <f t="shared" si="148"/>
        <v>99.645833333335759</v>
      </c>
      <c r="AC1211">
        <v>633767</v>
      </c>
      <c r="AD1211" t="s">
        <v>259</v>
      </c>
      <c r="AI1211" s="2">
        <v>45201</v>
      </c>
      <c r="AJ1211" t="s">
        <v>259</v>
      </c>
      <c r="AK1211" t="s">
        <v>46</v>
      </c>
      <c r="AN1211" s="24">
        <f t="shared" si="152"/>
        <v>1</v>
      </c>
      <c r="AP1211" t="s">
        <v>2444</v>
      </c>
      <c r="AQ1211" s="21">
        <v>45090.577777777777</v>
      </c>
      <c r="AR1211" s="20">
        <v>1</v>
      </c>
      <c r="AS1211" s="21">
        <v>45210</v>
      </c>
      <c r="AT1211" s="21">
        <f t="shared" si="149"/>
        <v>45210.333333333336</v>
      </c>
      <c r="AU1211" s="21">
        <f t="shared" si="154"/>
        <v>45210.375</v>
      </c>
      <c r="AV1211" s="21">
        <v>45301.113888888889</v>
      </c>
      <c r="AW1211" s="1">
        <f t="shared" si="153"/>
        <v>45210.333333333336</v>
      </c>
      <c r="AX1211">
        <v>55.042361111110949</v>
      </c>
      <c r="BA1211">
        <f t="shared" si="150"/>
        <v>4.1666666666666664E-2</v>
      </c>
      <c r="BB1211">
        <v>1</v>
      </c>
      <c r="BC1211">
        <f t="shared" si="151"/>
        <v>10000</v>
      </c>
    </row>
    <row r="1212" spans="1:55" x14ac:dyDescent="0.25">
      <c r="A1212">
        <v>39626</v>
      </c>
      <c r="B1212" t="s">
        <v>35</v>
      </c>
      <c r="C1212" t="s">
        <v>36</v>
      </c>
      <c r="E1212" t="str">
        <f t="shared" si="147"/>
        <v>RE-</v>
      </c>
      <c r="F1212" t="s">
        <v>20</v>
      </c>
      <c r="G1212" t="s">
        <v>37</v>
      </c>
      <c r="H1212" t="s">
        <v>394</v>
      </c>
      <c r="I1212" t="s">
        <v>39</v>
      </c>
      <c r="J1212" t="s">
        <v>297</v>
      </c>
      <c r="K1212" s="1">
        <v>45030.989583333336</v>
      </c>
      <c r="L1212" t="s">
        <v>41</v>
      </c>
      <c r="N1212" s="2">
        <v>44931</v>
      </c>
      <c r="O1212" s="2">
        <v>44931</v>
      </c>
      <c r="P1212">
        <v>1</v>
      </c>
      <c r="Q1212">
        <v>1</v>
      </c>
      <c r="R1212">
        <v>1</v>
      </c>
      <c r="S1212">
        <v>1</v>
      </c>
      <c r="T1212">
        <v>100</v>
      </c>
      <c r="U1212" s="1">
        <v>44930.430555555555</v>
      </c>
      <c r="V1212" s="1">
        <v>45030.989583333336</v>
      </c>
      <c r="W1212" t="s">
        <v>100</v>
      </c>
      <c r="Z1212" s="13">
        <f t="shared" si="148"/>
        <v>100.55902777778101</v>
      </c>
      <c r="AB1212" t="s">
        <v>157</v>
      </c>
      <c r="AC1212">
        <v>633744</v>
      </c>
      <c r="AD1212" t="s">
        <v>316</v>
      </c>
      <c r="AI1212" s="2">
        <v>44930</v>
      </c>
      <c r="AJ1212" t="s">
        <v>123</v>
      </c>
      <c r="AK1212" t="s">
        <v>46</v>
      </c>
      <c r="AN1212" s="24">
        <f t="shared" si="152"/>
        <v>1</v>
      </c>
      <c r="AP1212" t="s">
        <v>2442</v>
      </c>
      <c r="AQ1212" s="21">
        <v>44930.72152777778</v>
      </c>
      <c r="AR1212" s="20">
        <v>1</v>
      </c>
      <c r="AS1212" s="21">
        <v>44931</v>
      </c>
      <c r="AT1212" s="21">
        <f t="shared" si="149"/>
        <v>44931.333333333336</v>
      </c>
      <c r="AU1212" s="21">
        <f t="shared" si="154"/>
        <v>44931.375</v>
      </c>
      <c r="AV1212" s="21">
        <v>45030.989583333336</v>
      </c>
      <c r="AW1212" s="1">
        <f t="shared" si="153"/>
        <v>44931.333333333336</v>
      </c>
      <c r="AX1212">
        <v>55.057638888887595</v>
      </c>
      <c r="BA1212">
        <f t="shared" si="150"/>
        <v>4.1666666666666664E-2</v>
      </c>
      <c r="BB1212">
        <v>1</v>
      </c>
      <c r="BC1212">
        <f t="shared" si="151"/>
        <v>10000</v>
      </c>
    </row>
    <row r="1213" spans="1:55" x14ac:dyDescent="0.25">
      <c r="A1213">
        <v>49688</v>
      </c>
      <c r="B1213" t="s">
        <v>35</v>
      </c>
      <c r="C1213" t="s">
        <v>36</v>
      </c>
      <c r="E1213" t="str">
        <f t="shared" si="147"/>
        <v>EI-</v>
      </c>
      <c r="F1213" t="s">
        <v>298</v>
      </c>
      <c r="G1213" t="s">
        <v>37</v>
      </c>
      <c r="H1213" t="s">
        <v>1884</v>
      </c>
      <c r="I1213" t="s">
        <v>39</v>
      </c>
      <c r="J1213" t="s">
        <v>454</v>
      </c>
      <c r="K1213" s="1">
        <v>45250.647916666669</v>
      </c>
      <c r="L1213" t="s">
        <v>41</v>
      </c>
      <c r="N1213" s="2">
        <v>45149</v>
      </c>
      <c r="O1213" s="2">
        <v>45149</v>
      </c>
      <c r="P1213">
        <v>1</v>
      </c>
      <c r="Q1213">
        <v>1</v>
      </c>
      <c r="R1213">
        <v>1</v>
      </c>
      <c r="S1213">
        <v>1</v>
      </c>
      <c r="T1213">
        <v>0</v>
      </c>
      <c r="U1213" s="1">
        <v>45149.416666666664</v>
      </c>
      <c r="V1213" s="1">
        <v>45250.647916666669</v>
      </c>
      <c r="W1213" t="s">
        <v>454</v>
      </c>
      <c r="Z1213" s="13">
        <f t="shared" si="148"/>
        <v>101.23125000000437</v>
      </c>
      <c r="AB1213" t="s">
        <v>1333</v>
      </c>
      <c r="AC1213">
        <v>633794</v>
      </c>
      <c r="AD1213" t="s">
        <v>1885</v>
      </c>
      <c r="AI1213" s="2">
        <v>45149</v>
      </c>
      <c r="AJ1213" t="s">
        <v>1334</v>
      </c>
      <c r="AK1213" t="s">
        <v>46</v>
      </c>
      <c r="AN1213" s="24">
        <f t="shared" si="152"/>
        <v>1</v>
      </c>
      <c r="AP1213" t="s">
        <v>2444</v>
      </c>
      <c r="AQ1213" s="21">
        <v>45154.400000000001</v>
      </c>
      <c r="AR1213" s="20">
        <v>1</v>
      </c>
      <c r="AS1213" s="21">
        <v>45149</v>
      </c>
      <c r="AT1213" s="21">
        <f t="shared" si="149"/>
        <v>45149.333333333336</v>
      </c>
      <c r="AU1213" s="21">
        <f t="shared" si="154"/>
        <v>45149.375</v>
      </c>
      <c r="AV1213" s="21">
        <v>45250.647916666669</v>
      </c>
      <c r="AW1213" s="1">
        <f t="shared" si="153"/>
        <v>45149.333333333336</v>
      </c>
      <c r="AX1213">
        <v>55.090277777773736</v>
      </c>
      <c r="BA1213">
        <f t="shared" si="150"/>
        <v>4.1666666666666664E-2</v>
      </c>
      <c r="BB1213">
        <v>1</v>
      </c>
      <c r="BC1213">
        <f t="shared" si="151"/>
        <v>10000</v>
      </c>
    </row>
    <row r="1214" spans="1:55" x14ac:dyDescent="0.25">
      <c r="A1214">
        <v>39673</v>
      </c>
      <c r="B1214" t="s">
        <v>35</v>
      </c>
      <c r="C1214" t="s">
        <v>36</v>
      </c>
      <c r="E1214" t="str">
        <f t="shared" si="147"/>
        <v>EM-</v>
      </c>
      <c r="F1214" t="s">
        <v>20</v>
      </c>
      <c r="G1214" t="s">
        <v>47</v>
      </c>
      <c r="H1214" t="s">
        <v>450</v>
      </c>
      <c r="I1214" t="s">
        <v>39</v>
      </c>
      <c r="J1214" t="s">
        <v>396</v>
      </c>
      <c r="K1214" s="1">
        <v>45034.385416666664</v>
      </c>
      <c r="L1214" t="s">
        <v>41</v>
      </c>
      <c r="N1214" s="2">
        <v>45034</v>
      </c>
      <c r="O1214" s="2">
        <v>45034</v>
      </c>
      <c r="P1214">
        <v>1</v>
      </c>
      <c r="Q1214">
        <v>1</v>
      </c>
      <c r="R1214">
        <v>1</v>
      </c>
      <c r="S1214">
        <v>1</v>
      </c>
      <c r="T1214">
        <v>100</v>
      </c>
      <c r="U1214" s="1">
        <v>44931.463888888888</v>
      </c>
      <c r="V1214" s="1">
        <v>45034.385416666664</v>
      </c>
      <c r="W1214" t="s">
        <v>408</v>
      </c>
      <c r="Z1214" s="13">
        <f t="shared" si="148"/>
        <v>102.92152777777665</v>
      </c>
      <c r="AB1214" t="s">
        <v>374</v>
      </c>
      <c r="AC1214">
        <v>633738</v>
      </c>
      <c r="AD1214" t="s">
        <v>451</v>
      </c>
      <c r="AI1214" s="2">
        <v>44931</v>
      </c>
      <c r="AJ1214" t="s">
        <v>452</v>
      </c>
      <c r="AK1214" t="s">
        <v>46</v>
      </c>
      <c r="AN1214" s="24">
        <f t="shared" si="152"/>
        <v>1</v>
      </c>
      <c r="AP1214" t="s">
        <v>2441</v>
      </c>
      <c r="AQ1214" s="21">
        <v>45000.467361111114</v>
      </c>
      <c r="AR1214" s="20">
        <v>1</v>
      </c>
      <c r="AS1214" s="21">
        <v>45034</v>
      </c>
      <c r="AT1214" s="21">
        <f t="shared" si="149"/>
        <v>45034.333333333336</v>
      </c>
      <c r="AU1214" s="21">
        <f t="shared" si="154"/>
        <v>45034.375</v>
      </c>
      <c r="AV1214" s="21">
        <v>45034.385416666664</v>
      </c>
      <c r="AW1214" s="1">
        <f t="shared" si="153"/>
        <v>45034.333333333336</v>
      </c>
      <c r="AX1214">
        <v>55.09375</v>
      </c>
      <c r="BA1214">
        <f t="shared" si="150"/>
        <v>4.1666666666666664E-2</v>
      </c>
      <c r="BB1214">
        <v>1</v>
      </c>
      <c r="BC1214">
        <f t="shared" si="151"/>
        <v>10000</v>
      </c>
    </row>
    <row r="1215" spans="1:55" x14ac:dyDescent="0.25">
      <c r="A1215">
        <v>42235</v>
      </c>
      <c r="B1215" t="s">
        <v>35</v>
      </c>
      <c r="C1215" t="s">
        <v>36</v>
      </c>
      <c r="E1215" t="str">
        <f t="shared" si="147"/>
        <v>EI-</v>
      </c>
      <c r="F1215" t="s">
        <v>20</v>
      </c>
      <c r="G1215" t="s">
        <v>37</v>
      </c>
      <c r="H1215" t="s">
        <v>729</v>
      </c>
      <c r="I1215" t="s">
        <v>39</v>
      </c>
      <c r="J1215" t="s">
        <v>50</v>
      </c>
      <c r="K1215" s="1">
        <v>45112.535416666666</v>
      </c>
      <c r="L1215" t="s">
        <v>41</v>
      </c>
      <c r="N1215" s="2">
        <v>45002</v>
      </c>
      <c r="O1215" s="2">
        <v>45002</v>
      </c>
      <c r="P1215">
        <v>1</v>
      </c>
      <c r="Q1215">
        <v>1</v>
      </c>
      <c r="R1215">
        <v>1</v>
      </c>
      <c r="S1215">
        <v>1</v>
      </c>
      <c r="T1215">
        <v>100</v>
      </c>
      <c r="U1215" s="1">
        <v>45001.644444444442</v>
      </c>
      <c r="V1215" s="1">
        <v>45112.535416666666</v>
      </c>
      <c r="W1215" t="s">
        <v>50</v>
      </c>
      <c r="Z1215" s="13">
        <f t="shared" si="148"/>
        <v>110.89097222222335</v>
      </c>
      <c r="AB1215" t="s">
        <v>137</v>
      </c>
      <c r="AC1215" t="s">
        <v>54</v>
      </c>
      <c r="AD1215" t="s">
        <v>138</v>
      </c>
      <c r="AI1215" s="2">
        <v>45001</v>
      </c>
      <c r="AJ1215" t="s">
        <v>139</v>
      </c>
      <c r="AK1215" t="s">
        <v>46</v>
      </c>
      <c r="AN1215" s="24">
        <f t="shared" si="152"/>
        <v>1</v>
      </c>
      <c r="AP1215" t="s">
        <v>2442</v>
      </c>
      <c r="AQ1215" s="21">
        <v>45009.640972222223</v>
      </c>
      <c r="AR1215" s="20">
        <v>1</v>
      </c>
      <c r="AS1215" s="21">
        <v>45002</v>
      </c>
      <c r="AT1215" s="21">
        <f t="shared" si="149"/>
        <v>45002.333333333336</v>
      </c>
      <c r="AU1215" s="21">
        <f t="shared" si="154"/>
        <v>45002.375</v>
      </c>
      <c r="AV1215" s="21">
        <v>45112.535416666666</v>
      </c>
      <c r="AW1215" s="1">
        <f t="shared" si="153"/>
        <v>45002.333333333336</v>
      </c>
      <c r="AX1215">
        <v>55.177083333335759</v>
      </c>
      <c r="BA1215">
        <f t="shared" si="150"/>
        <v>4.1666666666666664E-2</v>
      </c>
      <c r="BB1215">
        <v>1</v>
      </c>
      <c r="BC1215">
        <f t="shared" si="151"/>
        <v>10000</v>
      </c>
    </row>
    <row r="1216" spans="1:55" x14ac:dyDescent="0.25">
      <c r="A1216">
        <v>50356</v>
      </c>
      <c r="B1216" t="s">
        <v>35</v>
      </c>
      <c r="C1216" t="s">
        <v>36</v>
      </c>
      <c r="E1216" t="str">
        <f t="shared" si="147"/>
        <v>RE-</v>
      </c>
      <c r="F1216" t="s">
        <v>20</v>
      </c>
      <c r="G1216" t="s">
        <v>37</v>
      </c>
      <c r="H1216" t="s">
        <v>1965</v>
      </c>
      <c r="I1216" t="s">
        <v>39</v>
      </c>
      <c r="J1216" t="s">
        <v>118</v>
      </c>
      <c r="K1216" s="1">
        <v>45273.718055555553</v>
      </c>
      <c r="L1216" t="s">
        <v>41</v>
      </c>
      <c r="N1216" s="2">
        <v>45161</v>
      </c>
      <c r="O1216" s="2">
        <v>45161</v>
      </c>
      <c r="R1216">
        <v>1</v>
      </c>
      <c r="S1216">
        <v>1</v>
      </c>
      <c r="T1216">
        <v>100</v>
      </c>
      <c r="U1216" s="1">
        <v>45160.695833333331</v>
      </c>
      <c r="V1216" s="1">
        <v>45273.718055555553</v>
      </c>
      <c r="W1216" t="s">
        <v>239</v>
      </c>
      <c r="Z1216" s="13">
        <f t="shared" si="148"/>
        <v>113.0222222222219</v>
      </c>
      <c r="AB1216" t="s">
        <v>1034</v>
      </c>
      <c r="AC1216">
        <v>633449</v>
      </c>
      <c r="AD1216" t="s">
        <v>1966</v>
      </c>
      <c r="AI1216" s="2">
        <v>45160</v>
      </c>
      <c r="AJ1216" t="s">
        <v>1794</v>
      </c>
      <c r="AK1216" t="s">
        <v>46</v>
      </c>
      <c r="AN1216" s="24">
        <f t="shared" si="152"/>
        <v>1</v>
      </c>
      <c r="AP1216" t="s">
        <v>2444</v>
      </c>
      <c r="AQ1216" s="21">
        <v>45132.379166666666</v>
      </c>
      <c r="AR1216" s="20">
        <v>1</v>
      </c>
      <c r="AS1216" s="21">
        <v>45161</v>
      </c>
      <c r="AT1216" s="21">
        <f t="shared" si="149"/>
        <v>45161.333333333336</v>
      </c>
      <c r="AU1216" s="21">
        <f t="shared" si="154"/>
        <v>45161.375</v>
      </c>
      <c r="AV1216" s="21">
        <v>45273.718055555553</v>
      </c>
      <c r="AW1216" s="1">
        <f t="shared" si="153"/>
        <v>45161.333333333336</v>
      </c>
      <c r="AX1216">
        <v>55.277777777781012</v>
      </c>
      <c r="BA1216">
        <f t="shared" si="150"/>
        <v>4.1666666666666664E-2</v>
      </c>
      <c r="BB1216">
        <v>1</v>
      </c>
      <c r="BC1216">
        <f t="shared" si="151"/>
        <v>10000</v>
      </c>
    </row>
    <row r="1217" spans="1:55" x14ac:dyDescent="0.25">
      <c r="A1217">
        <v>40030</v>
      </c>
      <c r="B1217" t="s">
        <v>35</v>
      </c>
      <c r="C1217" t="s">
        <v>36</v>
      </c>
      <c r="E1217" t="str">
        <f t="shared" si="147"/>
        <v>RE-</v>
      </c>
      <c r="F1217" t="s">
        <v>20</v>
      </c>
      <c r="G1217" t="s">
        <v>37</v>
      </c>
      <c r="H1217" t="s">
        <v>273</v>
      </c>
      <c r="I1217" t="s">
        <v>39</v>
      </c>
      <c r="J1217" t="s">
        <v>179</v>
      </c>
      <c r="K1217" s="1">
        <v>45058.142361111109</v>
      </c>
      <c r="L1217" t="s">
        <v>41</v>
      </c>
      <c r="N1217" s="2">
        <v>45057</v>
      </c>
      <c r="O1217" s="2">
        <v>45057</v>
      </c>
      <c r="P1217">
        <v>1</v>
      </c>
      <c r="Q1217">
        <v>1</v>
      </c>
      <c r="R1217">
        <v>1</v>
      </c>
      <c r="S1217">
        <v>1</v>
      </c>
      <c r="T1217">
        <v>100</v>
      </c>
      <c r="U1217" s="1">
        <v>44944.478472222225</v>
      </c>
      <c r="V1217" s="1">
        <v>45058.142361111109</v>
      </c>
      <c r="W1217" t="s">
        <v>100</v>
      </c>
      <c r="Z1217" s="13">
        <f t="shared" si="148"/>
        <v>113.66388888888469</v>
      </c>
      <c r="AB1217" t="s">
        <v>160</v>
      </c>
      <c r="AC1217">
        <v>633685</v>
      </c>
      <c r="AD1217" t="s">
        <v>161</v>
      </c>
      <c r="AI1217" s="2">
        <v>44944</v>
      </c>
      <c r="AJ1217" t="s">
        <v>161</v>
      </c>
      <c r="AK1217" t="s">
        <v>46</v>
      </c>
      <c r="AN1217" s="24">
        <f t="shared" si="152"/>
        <v>1</v>
      </c>
      <c r="AP1217" t="s">
        <v>2441</v>
      </c>
      <c r="AQ1217" s="21">
        <v>45029.704861111109</v>
      </c>
      <c r="AR1217" s="20">
        <v>1</v>
      </c>
      <c r="AS1217" s="21">
        <v>45057</v>
      </c>
      <c r="AT1217" s="21">
        <f t="shared" si="149"/>
        <v>45057.333333333336</v>
      </c>
      <c r="AU1217" s="21">
        <f t="shared" si="154"/>
        <v>45057.375</v>
      </c>
      <c r="AV1217" s="21">
        <v>45058.142361111109</v>
      </c>
      <c r="AW1217" s="1">
        <f t="shared" si="153"/>
        <v>45057.333333333336</v>
      </c>
      <c r="AX1217">
        <v>55.290972222224809</v>
      </c>
      <c r="BA1217">
        <f t="shared" si="150"/>
        <v>4.1666666666666664E-2</v>
      </c>
      <c r="BB1217">
        <v>1</v>
      </c>
      <c r="BC1217">
        <f t="shared" si="151"/>
        <v>10000</v>
      </c>
    </row>
    <row r="1218" spans="1:55" x14ac:dyDescent="0.25">
      <c r="A1218">
        <v>49488</v>
      </c>
      <c r="B1218" t="s">
        <v>35</v>
      </c>
      <c r="C1218" t="s">
        <v>36</v>
      </c>
      <c r="E1218" t="str">
        <f t="shared" ref="E1218:E1281" si="155">MID(H1218,3,3)</f>
        <v>EI-</v>
      </c>
      <c r="F1218" t="s">
        <v>20</v>
      </c>
      <c r="G1218" t="s">
        <v>37</v>
      </c>
      <c r="H1218" t="s">
        <v>1872</v>
      </c>
      <c r="I1218" t="s">
        <v>39</v>
      </c>
      <c r="J1218" t="s">
        <v>239</v>
      </c>
      <c r="K1218" s="1">
        <v>45259.479166666664</v>
      </c>
      <c r="L1218" t="s">
        <v>41</v>
      </c>
      <c r="N1218" s="2">
        <v>45148</v>
      </c>
      <c r="O1218" s="2">
        <v>45148</v>
      </c>
      <c r="R1218">
        <v>1</v>
      </c>
      <c r="S1218">
        <v>1</v>
      </c>
      <c r="T1218">
        <v>100</v>
      </c>
      <c r="U1218" s="1">
        <v>45145.73333333333</v>
      </c>
      <c r="V1218" s="1">
        <v>45259.479166666664</v>
      </c>
      <c r="W1218" t="s">
        <v>239</v>
      </c>
      <c r="Z1218" s="13">
        <f t="shared" ref="Z1218:Z1281" si="156">IF(V1218&gt;0,(V1218-U1218),0)</f>
        <v>113.7458333333343</v>
      </c>
      <c r="AB1218" t="s">
        <v>848</v>
      </c>
      <c r="AC1218">
        <v>633370</v>
      </c>
      <c r="AD1218" t="s">
        <v>849</v>
      </c>
      <c r="AI1218" s="2">
        <v>45145</v>
      </c>
      <c r="AJ1218" t="s">
        <v>226</v>
      </c>
      <c r="AK1218" t="s">
        <v>46</v>
      </c>
      <c r="AN1218" s="24">
        <f t="shared" si="152"/>
        <v>1</v>
      </c>
      <c r="AP1218" t="s">
        <v>2442</v>
      </c>
      <c r="AQ1218" s="21">
        <v>44930.459722222222</v>
      </c>
      <c r="AR1218" s="20">
        <v>1</v>
      </c>
      <c r="AS1218" s="21">
        <v>45148</v>
      </c>
      <c r="AT1218" s="21">
        <f t="shared" ref="AT1218:AT1281" si="157">IF(AS1218&gt;0,SUM(AS1218+8/24)," ")</f>
        <v>45148.333333333336</v>
      </c>
      <c r="AU1218" s="21">
        <f t="shared" si="154"/>
        <v>45148.375</v>
      </c>
      <c r="AV1218" s="21">
        <v>45259.479166666664</v>
      </c>
      <c r="AW1218" s="1">
        <f t="shared" si="153"/>
        <v>45148.333333333336</v>
      </c>
      <c r="AX1218">
        <v>55.319444444445253</v>
      </c>
      <c r="BA1218">
        <f t="shared" ref="BA1218:BA1281" si="158">TEXT(BC1218,"00"":""00"":""00")*1</f>
        <v>4.1666666666666664E-2</v>
      </c>
      <c r="BB1218">
        <v>1</v>
      </c>
      <c r="BC1218">
        <f t="shared" ref="BC1218:BC1281" si="159">BB1218*10000</f>
        <v>10000</v>
      </c>
    </row>
    <row r="1219" spans="1:55" x14ac:dyDescent="0.25">
      <c r="A1219">
        <v>39766</v>
      </c>
      <c r="B1219" t="s">
        <v>35</v>
      </c>
      <c r="C1219" t="s">
        <v>36</v>
      </c>
      <c r="E1219" t="str">
        <f t="shared" si="155"/>
        <v>RE-</v>
      </c>
      <c r="F1219" t="s">
        <v>20</v>
      </c>
      <c r="G1219" t="s">
        <v>37</v>
      </c>
      <c r="H1219" t="s">
        <v>274</v>
      </c>
      <c r="I1219" t="s">
        <v>39</v>
      </c>
      <c r="J1219" t="s">
        <v>179</v>
      </c>
      <c r="K1219" s="1">
        <v>45056.800694444442</v>
      </c>
      <c r="L1219" t="s">
        <v>41</v>
      </c>
      <c r="N1219" s="2">
        <v>44936</v>
      </c>
      <c r="O1219" s="2">
        <v>44936</v>
      </c>
      <c r="P1219">
        <v>1</v>
      </c>
      <c r="Q1219">
        <v>1</v>
      </c>
      <c r="R1219">
        <v>1</v>
      </c>
      <c r="S1219">
        <v>1</v>
      </c>
      <c r="T1219">
        <v>100</v>
      </c>
      <c r="U1219" s="1">
        <v>44935.65902777778</v>
      </c>
      <c r="V1219" s="1">
        <v>45056.800694444442</v>
      </c>
      <c r="W1219" t="s">
        <v>100</v>
      </c>
      <c r="Z1219" s="13">
        <f t="shared" si="156"/>
        <v>121.14166666666279</v>
      </c>
      <c r="AB1219" t="s">
        <v>275</v>
      </c>
      <c r="AC1219">
        <v>633530</v>
      </c>
      <c r="AD1219" t="s">
        <v>77</v>
      </c>
      <c r="AF1219" t="s">
        <v>118</v>
      </c>
      <c r="AI1219" s="2">
        <v>44935</v>
      </c>
      <c r="AJ1219" t="s">
        <v>77</v>
      </c>
      <c r="AK1219" t="s">
        <v>46</v>
      </c>
      <c r="AN1219" s="24">
        <f t="shared" ref="AN1219:AN1282" si="160">IF((AV1219-AU1219)&lt;0," ", 1)</f>
        <v>1</v>
      </c>
      <c r="AP1219" t="s">
        <v>2442</v>
      </c>
      <c r="AQ1219" s="21">
        <v>45009.494444444441</v>
      </c>
      <c r="AR1219" s="20">
        <v>1</v>
      </c>
      <c r="AS1219" s="21">
        <v>44936</v>
      </c>
      <c r="AT1219" s="21">
        <f t="shared" si="157"/>
        <v>44936.333333333336</v>
      </c>
      <c r="AU1219" s="21">
        <f t="shared" si="154"/>
        <v>44936.375</v>
      </c>
      <c r="AV1219" s="21">
        <v>45056.800694444442</v>
      </c>
      <c r="AW1219" s="1">
        <f t="shared" si="153"/>
        <v>44936.333333333336</v>
      </c>
      <c r="AX1219">
        <v>55.322916666671517</v>
      </c>
      <c r="BA1219">
        <f t="shared" si="158"/>
        <v>4.1666666666666664E-2</v>
      </c>
      <c r="BB1219">
        <v>1</v>
      </c>
      <c r="BC1219">
        <f t="shared" si="159"/>
        <v>10000</v>
      </c>
    </row>
    <row r="1220" spans="1:55" hidden="1" x14ac:dyDescent="0.25">
      <c r="A1220">
        <v>53550</v>
      </c>
      <c r="B1220" t="s">
        <v>35</v>
      </c>
      <c r="C1220" t="s">
        <v>36</v>
      </c>
      <c r="E1220" t="str">
        <f t="shared" si="155"/>
        <v>EI-</v>
      </c>
      <c r="F1220" t="s">
        <v>20</v>
      </c>
      <c r="G1220" t="s">
        <v>51</v>
      </c>
      <c r="H1220" t="s">
        <v>2234</v>
      </c>
      <c r="I1220" t="s">
        <v>39</v>
      </c>
      <c r="J1220" t="s">
        <v>68</v>
      </c>
      <c r="K1220" s="1">
        <v>45348.481944444444</v>
      </c>
      <c r="L1220" t="s">
        <v>41</v>
      </c>
      <c r="N1220" s="2">
        <v>45327</v>
      </c>
      <c r="O1220" s="2">
        <v>45327</v>
      </c>
      <c r="P1220">
        <v>1</v>
      </c>
      <c r="Q1220">
        <v>1</v>
      </c>
      <c r="R1220">
        <v>1</v>
      </c>
      <c r="S1220">
        <v>1</v>
      </c>
      <c r="T1220">
        <v>100</v>
      </c>
      <c r="U1220" s="1">
        <v>45222.693055555559</v>
      </c>
      <c r="V1220" s="1">
        <v>45348.481944444444</v>
      </c>
      <c r="W1220" t="s">
        <v>68</v>
      </c>
      <c r="Z1220" s="13">
        <f t="shared" si="156"/>
        <v>125.78888888888469</v>
      </c>
      <c r="AB1220" t="s">
        <v>831</v>
      </c>
      <c r="AC1220">
        <v>633769</v>
      </c>
      <c r="AD1220" t="s">
        <v>259</v>
      </c>
      <c r="AI1220" s="2">
        <v>45222</v>
      </c>
      <c r="AJ1220" t="s">
        <v>259</v>
      </c>
      <c r="AK1220" t="s">
        <v>46</v>
      </c>
      <c r="AN1220" s="24">
        <f t="shared" si="160"/>
        <v>1</v>
      </c>
      <c r="AP1220" t="s">
        <v>2442</v>
      </c>
      <c r="AQ1220" s="21">
        <v>45009.488194444442</v>
      </c>
      <c r="AR1220" s="20">
        <v>1</v>
      </c>
      <c r="AS1220" s="21">
        <v>45327</v>
      </c>
      <c r="AT1220" s="21">
        <f t="shared" si="157"/>
        <v>45327.333333333336</v>
      </c>
      <c r="AU1220" s="21">
        <f t="shared" si="154"/>
        <v>45327.375</v>
      </c>
      <c r="AV1220" s="21">
        <v>45348.481944444444</v>
      </c>
      <c r="AW1220" s="1">
        <f t="shared" si="153"/>
        <v>45327.333333333336</v>
      </c>
      <c r="AX1220">
        <v>55.329166666670062</v>
      </c>
      <c r="BA1220">
        <f t="shared" si="158"/>
        <v>4.1666666666666664E-2</v>
      </c>
      <c r="BB1220">
        <v>1</v>
      </c>
      <c r="BC1220">
        <f t="shared" si="159"/>
        <v>10000</v>
      </c>
    </row>
    <row r="1221" spans="1:55" x14ac:dyDescent="0.25">
      <c r="A1221">
        <v>51570</v>
      </c>
      <c r="B1221" t="s">
        <v>35</v>
      </c>
      <c r="C1221" t="s">
        <v>36</v>
      </c>
      <c r="E1221" t="str">
        <f t="shared" si="155"/>
        <v>RE-</v>
      </c>
      <c r="F1221" t="s">
        <v>20</v>
      </c>
      <c r="G1221" t="s">
        <v>37</v>
      </c>
      <c r="H1221" t="s">
        <v>2062</v>
      </c>
      <c r="I1221" t="s">
        <v>39</v>
      </c>
      <c r="J1221" t="s">
        <v>100</v>
      </c>
      <c r="K1221" s="1">
        <v>45309.472222222219</v>
      </c>
      <c r="L1221" t="s">
        <v>41</v>
      </c>
      <c r="N1221" s="2">
        <v>45183</v>
      </c>
      <c r="O1221" s="2">
        <v>45183</v>
      </c>
      <c r="R1221">
        <v>1</v>
      </c>
      <c r="S1221">
        <v>1</v>
      </c>
      <c r="T1221">
        <v>100</v>
      </c>
      <c r="U1221" s="1">
        <v>45181.713888888888</v>
      </c>
      <c r="V1221" s="1">
        <v>45309.472222222219</v>
      </c>
      <c r="W1221" t="s">
        <v>239</v>
      </c>
      <c r="Z1221" s="13">
        <f t="shared" si="156"/>
        <v>127.75833333333139</v>
      </c>
      <c r="AB1221" t="s">
        <v>351</v>
      </c>
      <c r="AC1221">
        <v>633784</v>
      </c>
      <c r="AD1221" t="s">
        <v>2063</v>
      </c>
      <c r="AI1221" s="2">
        <v>45181</v>
      </c>
      <c r="AJ1221" t="s">
        <v>354</v>
      </c>
      <c r="AK1221" t="s">
        <v>46</v>
      </c>
      <c r="AN1221" s="24">
        <f t="shared" si="160"/>
        <v>1</v>
      </c>
      <c r="AP1221" t="s">
        <v>2444</v>
      </c>
      <c r="AQ1221" s="21">
        <v>45113.511805555558</v>
      </c>
      <c r="AR1221" s="20">
        <v>1</v>
      </c>
      <c r="AS1221" s="21">
        <v>45183</v>
      </c>
      <c r="AT1221" s="21">
        <f t="shared" si="157"/>
        <v>45183.333333333336</v>
      </c>
      <c r="AU1221" s="21">
        <f t="shared" si="154"/>
        <v>45183.375</v>
      </c>
      <c r="AV1221" s="21">
        <v>45309.472222222219</v>
      </c>
      <c r="AW1221" s="1">
        <f t="shared" si="153"/>
        <v>45183.333333333336</v>
      </c>
      <c r="AX1221">
        <v>55.787499999998545</v>
      </c>
      <c r="BA1221">
        <f t="shared" si="158"/>
        <v>4.1666666666666664E-2</v>
      </c>
      <c r="BB1221">
        <v>1</v>
      </c>
      <c r="BC1221">
        <f t="shared" si="159"/>
        <v>10000</v>
      </c>
    </row>
    <row r="1222" spans="1:55" x14ac:dyDescent="0.25">
      <c r="A1222">
        <v>55679</v>
      </c>
      <c r="B1222" t="s">
        <v>35</v>
      </c>
      <c r="C1222" t="s">
        <v>36</v>
      </c>
      <c r="E1222" t="str">
        <f t="shared" si="155"/>
        <v>EI-</v>
      </c>
      <c r="F1222" t="s">
        <v>20</v>
      </c>
      <c r="G1222" t="s">
        <v>51</v>
      </c>
      <c r="H1222" t="s">
        <v>2326</v>
      </c>
      <c r="I1222" t="s">
        <v>39</v>
      </c>
      <c r="J1222" t="s">
        <v>842</v>
      </c>
      <c r="K1222" s="1">
        <v>45406.655555555553</v>
      </c>
      <c r="L1222" t="s">
        <v>41</v>
      </c>
      <c r="N1222" s="2">
        <v>45269</v>
      </c>
      <c r="O1222" s="2">
        <v>45269</v>
      </c>
      <c r="P1222">
        <v>1</v>
      </c>
      <c r="Q1222">
        <v>1</v>
      </c>
      <c r="R1222">
        <v>1</v>
      </c>
      <c r="S1222">
        <v>1</v>
      </c>
      <c r="T1222">
        <v>0</v>
      </c>
      <c r="U1222" s="1">
        <v>45268.495833333334</v>
      </c>
      <c r="V1222" s="1">
        <v>45406.655555555553</v>
      </c>
      <c r="W1222" t="s">
        <v>842</v>
      </c>
      <c r="Z1222" s="13">
        <f t="shared" si="156"/>
        <v>138.15972222221899</v>
      </c>
      <c r="AB1222" t="s">
        <v>338</v>
      </c>
      <c r="AC1222">
        <v>633799</v>
      </c>
      <c r="AD1222" t="s">
        <v>681</v>
      </c>
      <c r="AF1222" t="s">
        <v>842</v>
      </c>
      <c r="AI1222" s="2">
        <v>45268</v>
      </c>
      <c r="AJ1222" t="s">
        <v>119</v>
      </c>
      <c r="AK1222" t="s">
        <v>46</v>
      </c>
      <c r="AN1222" s="24">
        <f t="shared" si="160"/>
        <v>1</v>
      </c>
      <c r="AP1222" t="s">
        <v>2444</v>
      </c>
      <c r="AQ1222" s="21">
        <v>44963.666666666664</v>
      </c>
      <c r="AR1222" s="20">
        <v>1</v>
      </c>
      <c r="AS1222" s="21">
        <v>45269</v>
      </c>
      <c r="AT1222" s="21">
        <f t="shared" si="157"/>
        <v>45269.333333333336</v>
      </c>
      <c r="AU1222" s="21">
        <f t="shared" si="154"/>
        <v>45269.375</v>
      </c>
      <c r="AV1222" s="21">
        <v>45406.655555555553</v>
      </c>
      <c r="AW1222" s="1">
        <f t="shared" si="153"/>
        <v>45269.333333333336</v>
      </c>
      <c r="AX1222">
        <v>55.852777777778101</v>
      </c>
      <c r="BA1222">
        <f t="shared" si="158"/>
        <v>4.1666666666666664E-2</v>
      </c>
      <c r="BB1222">
        <v>1</v>
      </c>
      <c r="BC1222">
        <f t="shared" si="159"/>
        <v>10000</v>
      </c>
    </row>
    <row r="1223" spans="1:55" x14ac:dyDescent="0.25">
      <c r="A1223">
        <v>50079</v>
      </c>
      <c r="B1223" t="s">
        <v>35</v>
      </c>
      <c r="C1223" t="s">
        <v>36</v>
      </c>
      <c r="E1223" t="str">
        <f t="shared" si="155"/>
        <v>EI-</v>
      </c>
      <c r="F1223" t="s">
        <v>298</v>
      </c>
      <c r="G1223" t="s">
        <v>37</v>
      </c>
      <c r="H1223" t="s">
        <v>1933</v>
      </c>
      <c r="I1223" t="s">
        <v>39</v>
      </c>
      <c r="J1223" t="s">
        <v>100</v>
      </c>
      <c r="K1223" s="1">
        <v>45301.125694444447</v>
      </c>
      <c r="L1223" t="s">
        <v>41</v>
      </c>
      <c r="N1223" s="2">
        <v>45157</v>
      </c>
      <c r="O1223" s="2">
        <v>45157</v>
      </c>
      <c r="P1223">
        <v>1</v>
      </c>
      <c r="Q1223">
        <v>1</v>
      </c>
      <c r="R1223">
        <v>1</v>
      </c>
      <c r="S1223">
        <v>1</v>
      </c>
      <c r="T1223">
        <v>100</v>
      </c>
      <c r="U1223" s="1">
        <v>45156.334722222222</v>
      </c>
      <c r="V1223" s="1">
        <v>45301.125694444447</v>
      </c>
      <c r="W1223" t="s">
        <v>100</v>
      </c>
      <c r="Z1223" s="13">
        <f t="shared" si="156"/>
        <v>144.79097222222481</v>
      </c>
      <c r="AB1223" t="s">
        <v>1435</v>
      </c>
      <c r="AC1223">
        <v>633815</v>
      </c>
      <c r="AD1223" t="s">
        <v>1934</v>
      </c>
      <c r="AI1223" s="2">
        <v>45155</v>
      </c>
      <c r="AJ1223" t="s">
        <v>81</v>
      </c>
      <c r="AK1223" t="s">
        <v>46</v>
      </c>
      <c r="AN1223" s="24">
        <f t="shared" si="160"/>
        <v>1</v>
      </c>
      <c r="AP1223" t="s">
        <v>2444</v>
      </c>
      <c r="AQ1223" s="21">
        <v>45183.864583333336</v>
      </c>
      <c r="AR1223" s="20">
        <v>1</v>
      </c>
      <c r="AS1223" s="21">
        <v>45157</v>
      </c>
      <c r="AT1223" s="21">
        <f t="shared" si="157"/>
        <v>45157.333333333336</v>
      </c>
      <c r="AU1223" s="21">
        <f t="shared" si="154"/>
        <v>45157.375</v>
      </c>
      <c r="AV1223" s="21">
        <v>45301.125694444447</v>
      </c>
      <c r="AW1223" s="1">
        <f t="shared" si="153"/>
        <v>45157.333333333336</v>
      </c>
      <c r="AX1223">
        <v>55.872222222220444</v>
      </c>
      <c r="BA1223">
        <f t="shared" si="158"/>
        <v>4.1666666666666664E-2</v>
      </c>
      <c r="BB1223">
        <v>1</v>
      </c>
      <c r="BC1223">
        <f t="shared" si="159"/>
        <v>10000</v>
      </c>
    </row>
    <row r="1224" spans="1:55" x14ac:dyDescent="0.25">
      <c r="A1224">
        <v>49988</v>
      </c>
      <c r="B1224" t="s">
        <v>35</v>
      </c>
      <c r="C1224" t="s">
        <v>36</v>
      </c>
      <c r="E1224" t="str">
        <f t="shared" si="155"/>
        <v>RE-</v>
      </c>
      <c r="F1224" t="s">
        <v>20</v>
      </c>
      <c r="G1224" t="s">
        <v>37</v>
      </c>
      <c r="H1224" t="s">
        <v>1922</v>
      </c>
      <c r="I1224" t="s">
        <v>39</v>
      </c>
      <c r="J1224" t="s">
        <v>297</v>
      </c>
      <c r="K1224" s="1">
        <v>45302.724999999999</v>
      </c>
      <c r="L1224" t="s">
        <v>41</v>
      </c>
      <c r="N1224" s="2">
        <v>45156</v>
      </c>
      <c r="O1224" s="2">
        <v>45156</v>
      </c>
      <c r="P1224">
        <v>1</v>
      </c>
      <c r="Q1224">
        <v>1</v>
      </c>
      <c r="R1224">
        <v>1</v>
      </c>
      <c r="S1224">
        <v>1</v>
      </c>
      <c r="T1224">
        <v>100</v>
      </c>
      <c r="U1224" s="1">
        <v>45154.655555555553</v>
      </c>
      <c r="V1224" s="1">
        <v>45302.724999999999</v>
      </c>
      <c r="W1224" t="s">
        <v>100</v>
      </c>
      <c r="Z1224" s="13">
        <f t="shared" si="156"/>
        <v>148.06944444444525</v>
      </c>
      <c r="AB1224" t="s">
        <v>1194</v>
      </c>
      <c r="AC1224">
        <v>633738</v>
      </c>
      <c r="AD1224" t="s">
        <v>427</v>
      </c>
      <c r="AI1224" s="2">
        <v>45154</v>
      </c>
      <c r="AJ1224" t="s">
        <v>375</v>
      </c>
      <c r="AK1224" t="s">
        <v>46</v>
      </c>
      <c r="AN1224" s="24">
        <f t="shared" si="160"/>
        <v>1</v>
      </c>
      <c r="AP1224" t="s">
        <v>2442</v>
      </c>
      <c r="AQ1224" s="21">
        <v>45022.486111111109</v>
      </c>
      <c r="AR1224" s="20">
        <v>1</v>
      </c>
      <c r="AS1224" s="21">
        <v>45156</v>
      </c>
      <c r="AT1224" s="21">
        <f t="shared" si="157"/>
        <v>45156.333333333336</v>
      </c>
      <c r="AU1224" s="21">
        <f t="shared" si="154"/>
        <v>45156.375</v>
      </c>
      <c r="AV1224" s="21">
        <v>45302.724999999999</v>
      </c>
      <c r="AW1224" s="1">
        <f t="shared" si="153"/>
        <v>45156.333333333336</v>
      </c>
      <c r="AX1224">
        <v>56.236805555556202</v>
      </c>
      <c r="BA1224">
        <f t="shared" si="158"/>
        <v>4.1666666666666664E-2</v>
      </c>
      <c r="BB1224">
        <v>1</v>
      </c>
      <c r="BC1224">
        <f t="shared" si="159"/>
        <v>10000</v>
      </c>
    </row>
    <row r="1225" spans="1:55" hidden="1" x14ac:dyDescent="0.25">
      <c r="A1225">
        <v>56484</v>
      </c>
      <c r="B1225" t="s">
        <v>35</v>
      </c>
      <c r="C1225" t="s">
        <v>36</v>
      </c>
      <c r="E1225" t="str">
        <f t="shared" si="155"/>
        <v>EI-</v>
      </c>
      <c r="F1225" t="s">
        <v>20</v>
      </c>
      <c r="G1225" t="s">
        <v>37</v>
      </c>
      <c r="H1225" t="s">
        <v>1943</v>
      </c>
      <c r="I1225" t="s">
        <v>39</v>
      </c>
      <c r="J1225" t="s">
        <v>50</v>
      </c>
      <c r="K1225" s="1">
        <v>45441.422222222223</v>
      </c>
      <c r="L1225" t="s">
        <v>41</v>
      </c>
      <c r="N1225" s="2">
        <v>45293</v>
      </c>
      <c r="O1225" s="2">
        <v>45293</v>
      </c>
      <c r="P1225">
        <v>1</v>
      </c>
      <c r="Q1225">
        <v>1</v>
      </c>
      <c r="R1225">
        <v>1</v>
      </c>
      <c r="S1225">
        <v>1</v>
      </c>
      <c r="T1225">
        <v>100</v>
      </c>
      <c r="U1225" s="1">
        <v>45289.408333333333</v>
      </c>
      <c r="V1225" s="1">
        <v>45441.422222222223</v>
      </c>
      <c r="W1225" t="s">
        <v>50</v>
      </c>
      <c r="Z1225" s="13">
        <f t="shared" si="156"/>
        <v>152.01388888889051</v>
      </c>
      <c r="AB1225" t="s">
        <v>1003</v>
      </c>
      <c r="AC1225">
        <v>633713</v>
      </c>
      <c r="AD1225" t="s">
        <v>1852</v>
      </c>
      <c r="AF1225" t="s">
        <v>50</v>
      </c>
      <c r="AI1225" s="2">
        <v>45289</v>
      </c>
      <c r="AJ1225" t="s">
        <v>178</v>
      </c>
      <c r="AK1225" t="s">
        <v>46</v>
      </c>
      <c r="AN1225" s="24">
        <f t="shared" si="160"/>
        <v>1</v>
      </c>
      <c r="AP1225" t="s">
        <v>2444</v>
      </c>
      <c r="AQ1225" s="21">
        <v>44974.62777777778</v>
      </c>
      <c r="AR1225" s="20">
        <v>1</v>
      </c>
      <c r="AS1225" s="21">
        <v>45293</v>
      </c>
      <c r="AT1225" s="21">
        <f t="shared" si="157"/>
        <v>45293.333333333336</v>
      </c>
      <c r="AU1225" s="21">
        <f t="shared" si="154"/>
        <v>45293.375</v>
      </c>
      <c r="AV1225" s="21">
        <v>45441.422222222223</v>
      </c>
      <c r="AW1225" s="1">
        <f t="shared" si="153"/>
        <v>45293.333333333336</v>
      </c>
      <c r="AX1225">
        <v>56.288194444445253</v>
      </c>
      <c r="BA1225">
        <f t="shared" si="158"/>
        <v>4.1666666666666664E-2</v>
      </c>
      <c r="BB1225">
        <v>1</v>
      </c>
      <c r="BC1225">
        <f t="shared" si="159"/>
        <v>10000</v>
      </c>
    </row>
    <row r="1226" spans="1:55" x14ac:dyDescent="0.25">
      <c r="A1226">
        <v>56332</v>
      </c>
      <c r="B1226" t="s">
        <v>35</v>
      </c>
      <c r="C1226" t="s">
        <v>36</v>
      </c>
      <c r="E1226" t="str">
        <f t="shared" si="155"/>
        <v>EI-</v>
      </c>
      <c r="F1226" t="s">
        <v>20</v>
      </c>
      <c r="G1226" t="s">
        <v>37</v>
      </c>
      <c r="H1226" t="s">
        <v>2393</v>
      </c>
      <c r="I1226" t="s">
        <v>39</v>
      </c>
      <c r="J1226" t="s">
        <v>50</v>
      </c>
      <c r="K1226" s="1">
        <v>45441.421527777777</v>
      </c>
      <c r="L1226" t="s">
        <v>41</v>
      </c>
      <c r="N1226" s="2">
        <v>45288</v>
      </c>
      <c r="O1226" s="2">
        <v>45288</v>
      </c>
      <c r="P1226">
        <v>1</v>
      </c>
      <c r="Q1226">
        <v>1</v>
      </c>
      <c r="R1226">
        <v>1</v>
      </c>
      <c r="S1226">
        <v>1</v>
      </c>
      <c r="T1226">
        <v>100</v>
      </c>
      <c r="U1226" s="1">
        <v>45287.504861111112</v>
      </c>
      <c r="V1226" s="1">
        <v>45441.421527777777</v>
      </c>
      <c r="W1226" t="s">
        <v>50</v>
      </c>
      <c r="Z1226" s="13">
        <f t="shared" si="156"/>
        <v>153.91666666666424</v>
      </c>
      <c r="AB1226" t="s">
        <v>500</v>
      </c>
      <c r="AC1226">
        <v>633683</v>
      </c>
      <c r="AD1226" t="s">
        <v>2394</v>
      </c>
      <c r="AF1226" t="s">
        <v>746</v>
      </c>
      <c r="AI1226" s="2">
        <v>45287</v>
      </c>
      <c r="AJ1226" t="s">
        <v>161</v>
      </c>
      <c r="AK1226" t="s">
        <v>46</v>
      </c>
      <c r="AN1226" s="24">
        <f t="shared" si="160"/>
        <v>1</v>
      </c>
      <c r="AP1226" t="s">
        <v>2441</v>
      </c>
      <c r="AQ1226" s="21">
        <v>45196.48541666667</v>
      </c>
      <c r="AR1226" s="20">
        <v>1</v>
      </c>
      <c r="AS1226" s="21">
        <v>45288</v>
      </c>
      <c r="AT1226" s="21">
        <f t="shared" si="157"/>
        <v>45288.333333333336</v>
      </c>
      <c r="AU1226" s="21">
        <f t="shared" si="154"/>
        <v>45288.375</v>
      </c>
      <c r="AV1226" s="21">
        <v>45441.421527777777</v>
      </c>
      <c r="AW1226" s="1">
        <f t="shared" si="153"/>
        <v>45288.333333333336</v>
      </c>
      <c r="AX1226">
        <v>56.349305555551837</v>
      </c>
      <c r="BA1226">
        <f t="shared" si="158"/>
        <v>4.1666666666666664E-2</v>
      </c>
      <c r="BB1226">
        <v>1</v>
      </c>
      <c r="BC1226">
        <f t="shared" si="159"/>
        <v>10000</v>
      </c>
    </row>
    <row r="1227" spans="1:55" x14ac:dyDescent="0.25">
      <c r="A1227">
        <v>54724</v>
      </c>
      <c r="B1227" t="s">
        <v>35</v>
      </c>
      <c r="C1227" t="s">
        <v>36</v>
      </c>
      <c r="E1227" t="str">
        <f t="shared" si="155"/>
        <v>EI-</v>
      </c>
      <c r="F1227" t="s">
        <v>20</v>
      </c>
      <c r="G1227" t="s">
        <v>51</v>
      </c>
      <c r="H1227" t="s">
        <v>1564</v>
      </c>
      <c r="I1227" t="s">
        <v>39</v>
      </c>
      <c r="J1227" t="s">
        <v>842</v>
      </c>
      <c r="K1227" s="1">
        <v>45406.667361111111</v>
      </c>
      <c r="L1227" t="s">
        <v>41</v>
      </c>
      <c r="N1227" s="2">
        <v>45248</v>
      </c>
      <c r="O1227" s="2">
        <v>45248</v>
      </c>
      <c r="P1227">
        <v>1</v>
      </c>
      <c r="Q1227">
        <v>1</v>
      </c>
      <c r="R1227">
        <v>1</v>
      </c>
      <c r="S1227">
        <v>1</v>
      </c>
      <c r="T1227">
        <v>0</v>
      </c>
      <c r="U1227" s="1">
        <v>45247.482638888891</v>
      </c>
      <c r="V1227" s="1">
        <v>45406.667361111111</v>
      </c>
      <c r="W1227" t="s">
        <v>842</v>
      </c>
      <c r="Z1227" s="13">
        <f t="shared" si="156"/>
        <v>159.18472222222044</v>
      </c>
      <c r="AB1227" t="s">
        <v>338</v>
      </c>
      <c r="AC1227">
        <v>633799</v>
      </c>
      <c r="AD1227" t="s">
        <v>681</v>
      </c>
      <c r="AF1227" t="s">
        <v>842</v>
      </c>
      <c r="AI1227" s="2">
        <v>45247</v>
      </c>
      <c r="AJ1227" t="s">
        <v>119</v>
      </c>
      <c r="AK1227" t="s">
        <v>46</v>
      </c>
      <c r="AN1227" s="24">
        <f t="shared" si="160"/>
        <v>1</v>
      </c>
      <c r="AP1227" t="s">
        <v>2444</v>
      </c>
      <c r="AQ1227" s="21">
        <v>44971.63958333333</v>
      </c>
      <c r="AR1227" s="20">
        <v>1</v>
      </c>
      <c r="AS1227" s="21">
        <v>45248</v>
      </c>
      <c r="AT1227" s="21">
        <f t="shared" si="157"/>
        <v>45248.333333333336</v>
      </c>
      <c r="AU1227" s="21">
        <f t="shared" si="154"/>
        <v>45248.375</v>
      </c>
      <c r="AV1227" s="21">
        <v>45406.667361111111</v>
      </c>
      <c r="AW1227" s="1">
        <f t="shared" si="153"/>
        <v>45248.333333333336</v>
      </c>
      <c r="AX1227">
        <v>56.351388888891961</v>
      </c>
      <c r="BA1227">
        <f t="shared" si="158"/>
        <v>4.1666666666666664E-2</v>
      </c>
      <c r="BB1227">
        <v>1</v>
      </c>
      <c r="BC1227">
        <f t="shared" si="159"/>
        <v>10000</v>
      </c>
    </row>
    <row r="1228" spans="1:55" x14ac:dyDescent="0.25">
      <c r="A1228">
        <v>49189</v>
      </c>
      <c r="B1228" t="s">
        <v>35</v>
      </c>
      <c r="C1228" t="s">
        <v>36</v>
      </c>
      <c r="E1228" t="str">
        <f t="shared" si="155"/>
        <v>RE-</v>
      </c>
      <c r="F1228" t="s">
        <v>20</v>
      </c>
      <c r="G1228" t="s">
        <v>37</v>
      </c>
      <c r="H1228" t="s">
        <v>1835</v>
      </c>
      <c r="I1228" t="s">
        <v>39</v>
      </c>
      <c r="J1228" t="s">
        <v>297</v>
      </c>
      <c r="K1228" s="1">
        <v>45302.725694444445</v>
      </c>
      <c r="L1228" t="s">
        <v>41</v>
      </c>
      <c r="N1228" s="2">
        <v>45146</v>
      </c>
      <c r="O1228" s="2">
        <v>45146</v>
      </c>
      <c r="P1228">
        <v>1</v>
      </c>
      <c r="Q1228">
        <v>1</v>
      </c>
      <c r="R1228">
        <v>1</v>
      </c>
      <c r="S1228">
        <v>1</v>
      </c>
      <c r="T1228">
        <v>100</v>
      </c>
      <c r="U1228" s="1">
        <v>45140.45416666667</v>
      </c>
      <c r="V1228" s="1">
        <v>45302.725694444445</v>
      </c>
      <c r="W1228" t="s">
        <v>100</v>
      </c>
      <c r="Z1228" s="13">
        <f t="shared" si="156"/>
        <v>162.27152777777519</v>
      </c>
      <c r="AB1228" t="s">
        <v>985</v>
      </c>
      <c r="AC1228" t="s">
        <v>54</v>
      </c>
      <c r="AD1228" t="s">
        <v>986</v>
      </c>
      <c r="AF1228" t="s">
        <v>118</v>
      </c>
      <c r="AI1228" s="2">
        <v>45140</v>
      </c>
      <c r="AJ1228" t="s">
        <v>701</v>
      </c>
      <c r="AK1228" t="s">
        <v>46</v>
      </c>
      <c r="AN1228" s="24">
        <f t="shared" si="160"/>
        <v>1</v>
      </c>
      <c r="AP1228" t="s">
        <v>2444</v>
      </c>
      <c r="AQ1228" s="21">
        <v>44971.645833333336</v>
      </c>
      <c r="AR1228" s="20">
        <v>1</v>
      </c>
      <c r="AS1228" s="21">
        <v>45146</v>
      </c>
      <c r="AT1228" s="21">
        <f t="shared" si="157"/>
        <v>45146.333333333336</v>
      </c>
      <c r="AU1228" s="21">
        <f t="shared" si="154"/>
        <v>45146.375</v>
      </c>
      <c r="AV1228" s="21">
        <v>45302.725694444445</v>
      </c>
      <c r="AW1228" s="1">
        <f t="shared" si="153"/>
        <v>45146.333333333336</v>
      </c>
      <c r="AX1228">
        <v>56.353472222217533</v>
      </c>
      <c r="BA1228">
        <f t="shared" si="158"/>
        <v>4.1666666666666664E-2</v>
      </c>
      <c r="BB1228">
        <v>1</v>
      </c>
      <c r="BC1228">
        <f t="shared" si="159"/>
        <v>10000</v>
      </c>
    </row>
    <row r="1229" spans="1:55" x14ac:dyDescent="0.25">
      <c r="A1229">
        <v>49027</v>
      </c>
      <c r="B1229" t="s">
        <v>35</v>
      </c>
      <c r="C1229" t="s">
        <v>36</v>
      </c>
      <c r="E1229" t="str">
        <f t="shared" si="155"/>
        <v>RE-</v>
      </c>
      <c r="F1229" t="s">
        <v>20</v>
      </c>
      <c r="G1229" t="s">
        <v>37</v>
      </c>
      <c r="H1229" t="s">
        <v>1819</v>
      </c>
      <c r="I1229" t="s">
        <v>39</v>
      </c>
      <c r="J1229" t="s">
        <v>118</v>
      </c>
      <c r="K1229" s="1">
        <v>45302.722222222219</v>
      </c>
      <c r="L1229" t="s">
        <v>41</v>
      </c>
      <c r="N1229" s="2">
        <v>45140</v>
      </c>
      <c r="O1229" s="2">
        <v>45140</v>
      </c>
      <c r="P1229">
        <v>1</v>
      </c>
      <c r="Q1229">
        <v>1</v>
      </c>
      <c r="R1229">
        <v>1</v>
      </c>
      <c r="S1229">
        <v>1</v>
      </c>
      <c r="T1229">
        <v>100</v>
      </c>
      <c r="U1229" s="1">
        <v>45138.49722222222</v>
      </c>
      <c r="V1229" s="1">
        <v>45302.722222222219</v>
      </c>
      <c r="W1229" t="s">
        <v>100</v>
      </c>
      <c r="Z1229" s="13">
        <f t="shared" si="156"/>
        <v>164.22499999999854</v>
      </c>
      <c r="AB1229" t="s">
        <v>1194</v>
      </c>
      <c r="AC1229">
        <v>633738</v>
      </c>
      <c r="AD1229" t="s">
        <v>594</v>
      </c>
      <c r="AI1229" s="2">
        <v>45138</v>
      </c>
      <c r="AJ1229" t="s">
        <v>375</v>
      </c>
      <c r="AK1229" t="s">
        <v>46</v>
      </c>
      <c r="AN1229" s="24">
        <f t="shared" si="160"/>
        <v>1</v>
      </c>
      <c r="AP1229" t="s">
        <v>2442</v>
      </c>
      <c r="AQ1229" s="21">
        <v>44951.607638888891</v>
      </c>
      <c r="AR1229" s="20">
        <v>1</v>
      </c>
      <c r="AS1229" s="21">
        <v>45140</v>
      </c>
      <c r="AT1229" s="21">
        <f t="shared" si="157"/>
        <v>45140.333333333336</v>
      </c>
      <c r="AU1229" s="21">
        <f t="shared" si="154"/>
        <v>45140.375</v>
      </c>
      <c r="AV1229" s="21">
        <v>45302.722222222219</v>
      </c>
      <c r="AW1229" s="1">
        <f t="shared" si="153"/>
        <v>45140.333333333336</v>
      </c>
      <c r="AX1229">
        <v>56.738194444442343</v>
      </c>
      <c r="BA1229">
        <f t="shared" si="158"/>
        <v>4.1666666666666664E-2</v>
      </c>
      <c r="BB1229">
        <v>1</v>
      </c>
      <c r="BC1229">
        <f t="shared" si="159"/>
        <v>10000</v>
      </c>
    </row>
    <row r="1230" spans="1:55" x14ac:dyDescent="0.25">
      <c r="A1230">
        <v>46767</v>
      </c>
      <c r="B1230" t="s">
        <v>35</v>
      </c>
      <c r="C1230" t="s">
        <v>36</v>
      </c>
      <c r="E1230" t="str">
        <f t="shared" si="155"/>
        <v>RE-</v>
      </c>
      <c r="F1230" t="s">
        <v>20</v>
      </c>
      <c r="G1230" t="s">
        <v>37</v>
      </c>
      <c r="H1230" t="s">
        <v>1541</v>
      </c>
      <c r="I1230" t="s">
        <v>39</v>
      </c>
      <c r="J1230" t="s">
        <v>100</v>
      </c>
      <c r="K1230" s="1">
        <v>45275.511805555558</v>
      </c>
      <c r="L1230" t="s">
        <v>41</v>
      </c>
      <c r="N1230" s="2">
        <v>45094</v>
      </c>
      <c r="O1230" s="2">
        <v>45094</v>
      </c>
      <c r="P1230">
        <v>1</v>
      </c>
      <c r="Q1230">
        <v>1</v>
      </c>
      <c r="R1230">
        <v>1</v>
      </c>
      <c r="S1230">
        <v>1</v>
      </c>
      <c r="T1230">
        <v>100</v>
      </c>
      <c r="U1230" s="1">
        <v>45092.611805555556</v>
      </c>
      <c r="V1230" s="1">
        <v>45275.511805555558</v>
      </c>
      <c r="W1230" t="s">
        <v>100</v>
      </c>
      <c r="Z1230" s="13">
        <f t="shared" si="156"/>
        <v>182.90000000000146</v>
      </c>
      <c r="AB1230" t="s">
        <v>374</v>
      </c>
      <c r="AC1230">
        <v>633738</v>
      </c>
      <c r="AD1230" t="s">
        <v>427</v>
      </c>
      <c r="AI1230" s="2">
        <v>45092</v>
      </c>
      <c r="AJ1230" t="s">
        <v>375</v>
      </c>
      <c r="AK1230" t="s">
        <v>46</v>
      </c>
      <c r="AN1230" s="24">
        <f t="shared" si="160"/>
        <v>1</v>
      </c>
      <c r="AP1230" t="s">
        <v>2443</v>
      </c>
      <c r="AQ1230" s="21">
        <v>45057.84097222222</v>
      </c>
      <c r="AR1230" s="20">
        <v>1</v>
      </c>
      <c r="AS1230" s="21">
        <v>45094</v>
      </c>
      <c r="AT1230" s="21">
        <f t="shared" si="157"/>
        <v>45094.333333333336</v>
      </c>
      <c r="AU1230" s="21">
        <f t="shared" si="154"/>
        <v>45094.375</v>
      </c>
      <c r="AV1230" s="21">
        <v>45275.511805555558</v>
      </c>
      <c r="AW1230" s="1">
        <f t="shared" si="153"/>
        <v>45094.333333333336</v>
      </c>
      <c r="AX1230">
        <v>56.759722222224809</v>
      </c>
      <c r="BA1230">
        <f t="shared" si="158"/>
        <v>4.1666666666666664E-2</v>
      </c>
      <c r="BB1230">
        <v>1</v>
      </c>
      <c r="BC1230">
        <f t="shared" si="159"/>
        <v>10000</v>
      </c>
    </row>
    <row r="1231" spans="1:55" x14ac:dyDescent="0.25">
      <c r="A1231">
        <v>52847</v>
      </c>
      <c r="B1231" t="s">
        <v>35</v>
      </c>
      <c r="C1231" t="s">
        <v>36</v>
      </c>
      <c r="E1231" t="str">
        <f t="shared" si="155"/>
        <v>EI-</v>
      </c>
      <c r="F1231" t="s">
        <v>20</v>
      </c>
      <c r="G1231" t="s">
        <v>51</v>
      </c>
      <c r="H1231" t="s">
        <v>1505</v>
      </c>
      <c r="I1231" t="s">
        <v>39</v>
      </c>
      <c r="J1231" t="s">
        <v>842</v>
      </c>
      <c r="K1231" s="1">
        <v>45407.426388888889</v>
      </c>
      <c r="L1231" t="s">
        <v>41</v>
      </c>
      <c r="N1231" s="2">
        <v>45219</v>
      </c>
      <c r="O1231" s="2">
        <v>45219</v>
      </c>
      <c r="P1231">
        <v>1</v>
      </c>
      <c r="Q1231">
        <v>1</v>
      </c>
      <c r="R1231">
        <v>1</v>
      </c>
      <c r="S1231">
        <v>1</v>
      </c>
      <c r="T1231">
        <v>0</v>
      </c>
      <c r="U1231" s="1">
        <v>45209.52847222222</v>
      </c>
      <c r="V1231" s="1">
        <v>45407.426388888889</v>
      </c>
      <c r="W1231" t="s">
        <v>842</v>
      </c>
      <c r="Z1231" s="13">
        <f t="shared" si="156"/>
        <v>197.89791666666861</v>
      </c>
      <c r="AB1231" t="s">
        <v>338</v>
      </c>
      <c r="AC1231">
        <v>633799</v>
      </c>
      <c r="AD1231" t="s">
        <v>681</v>
      </c>
      <c r="AF1231" t="s">
        <v>842</v>
      </c>
      <c r="AI1231" s="2">
        <v>45209</v>
      </c>
      <c r="AJ1231" t="s">
        <v>119</v>
      </c>
      <c r="AK1231" t="s">
        <v>46</v>
      </c>
      <c r="AN1231" s="24">
        <f t="shared" si="160"/>
        <v>1</v>
      </c>
      <c r="AP1231" t="s">
        <v>2444</v>
      </c>
      <c r="AQ1231" s="21">
        <v>44954.527083333334</v>
      </c>
      <c r="AR1231" s="20">
        <v>1</v>
      </c>
      <c r="AS1231" s="21">
        <v>45219</v>
      </c>
      <c r="AT1231" s="21">
        <f t="shared" si="157"/>
        <v>45219.333333333336</v>
      </c>
      <c r="AU1231" s="21">
        <f t="shared" si="154"/>
        <v>45219.375</v>
      </c>
      <c r="AV1231" s="21">
        <v>45407.426388888889</v>
      </c>
      <c r="AW1231" s="1">
        <f t="shared" si="153"/>
        <v>45219.333333333336</v>
      </c>
      <c r="AX1231">
        <v>56.884722222224809</v>
      </c>
      <c r="BA1231">
        <f t="shared" si="158"/>
        <v>4.1666666666666664E-2</v>
      </c>
      <c r="BB1231">
        <v>1</v>
      </c>
      <c r="BC1231">
        <f t="shared" si="159"/>
        <v>10000</v>
      </c>
    </row>
    <row r="1232" spans="1:55" x14ac:dyDescent="0.25">
      <c r="A1232">
        <v>52798</v>
      </c>
      <c r="B1232" t="s">
        <v>35</v>
      </c>
      <c r="C1232" t="s">
        <v>36</v>
      </c>
      <c r="E1232" t="str">
        <f t="shared" si="155"/>
        <v>EI-</v>
      </c>
      <c r="F1232" t="s">
        <v>20</v>
      </c>
      <c r="G1232" t="s">
        <v>51</v>
      </c>
      <c r="H1232" t="s">
        <v>2172</v>
      </c>
      <c r="I1232" t="s">
        <v>39</v>
      </c>
      <c r="J1232" t="s">
        <v>842</v>
      </c>
      <c r="K1232" s="1">
        <v>45406.658333333333</v>
      </c>
      <c r="L1232" t="s">
        <v>41</v>
      </c>
      <c r="N1232" s="2">
        <v>45206</v>
      </c>
      <c r="O1232" s="2">
        <v>45206</v>
      </c>
      <c r="P1232">
        <v>1</v>
      </c>
      <c r="Q1232">
        <v>1</v>
      </c>
      <c r="R1232">
        <v>1</v>
      </c>
      <c r="S1232">
        <v>1</v>
      </c>
      <c r="T1232">
        <v>0</v>
      </c>
      <c r="U1232" s="1">
        <v>45206.688888888886</v>
      </c>
      <c r="V1232" s="1">
        <v>45406.658333333333</v>
      </c>
      <c r="W1232" t="s">
        <v>842</v>
      </c>
      <c r="Z1232" s="13">
        <f t="shared" si="156"/>
        <v>199.96944444444671</v>
      </c>
      <c r="AB1232" t="s">
        <v>338</v>
      </c>
      <c r="AC1232">
        <v>633799</v>
      </c>
      <c r="AD1232" t="s">
        <v>681</v>
      </c>
      <c r="AF1232" t="s">
        <v>2173</v>
      </c>
      <c r="AI1232" s="2">
        <v>45206</v>
      </c>
      <c r="AJ1232" t="s">
        <v>119</v>
      </c>
      <c r="AK1232" t="s">
        <v>46</v>
      </c>
      <c r="AN1232" s="24">
        <f t="shared" si="160"/>
        <v>1</v>
      </c>
      <c r="AP1232" t="s">
        <v>2442</v>
      </c>
      <c r="AQ1232" s="21">
        <v>45007.697916666664</v>
      </c>
      <c r="AR1232" s="20">
        <v>1</v>
      </c>
      <c r="AS1232" s="21">
        <v>45206</v>
      </c>
      <c r="AT1232" s="21">
        <f t="shared" si="157"/>
        <v>45206.333333333336</v>
      </c>
      <c r="AU1232" s="21">
        <f t="shared" si="154"/>
        <v>45206.375</v>
      </c>
      <c r="AV1232" s="21">
        <v>45406.658333333333</v>
      </c>
      <c r="AW1232" s="1">
        <f t="shared" si="153"/>
        <v>45206.333333333336</v>
      </c>
      <c r="AX1232">
        <v>57.118055555554747</v>
      </c>
      <c r="BA1232">
        <f t="shared" si="158"/>
        <v>4.1666666666666664E-2</v>
      </c>
      <c r="BB1232">
        <v>1</v>
      </c>
      <c r="BC1232">
        <f t="shared" si="159"/>
        <v>10000</v>
      </c>
    </row>
    <row r="1233" spans="1:55" x14ac:dyDescent="0.25">
      <c r="A1233">
        <v>44767</v>
      </c>
      <c r="B1233" t="s">
        <v>35</v>
      </c>
      <c r="C1233" t="s">
        <v>36</v>
      </c>
      <c r="E1233" t="str">
        <f t="shared" si="155"/>
        <v>EI-</v>
      </c>
      <c r="F1233" t="s">
        <v>20</v>
      </c>
      <c r="G1233" t="s">
        <v>37</v>
      </c>
      <c r="H1233" t="s">
        <v>1153</v>
      </c>
      <c r="I1233" t="s">
        <v>39</v>
      </c>
      <c r="J1233" t="s">
        <v>40</v>
      </c>
      <c r="K1233" s="1">
        <v>45259.51666666667</v>
      </c>
      <c r="L1233" t="s">
        <v>41</v>
      </c>
      <c r="N1233" s="2">
        <v>45052</v>
      </c>
      <c r="O1233" s="2">
        <v>45052</v>
      </c>
      <c r="P1233">
        <v>1</v>
      </c>
      <c r="Q1233">
        <v>1</v>
      </c>
      <c r="R1233">
        <v>1</v>
      </c>
      <c r="S1233">
        <v>1</v>
      </c>
      <c r="T1233">
        <v>100</v>
      </c>
      <c r="U1233" s="1">
        <v>45052.48541666667</v>
      </c>
      <c r="V1233" s="1">
        <v>45259.51666666667</v>
      </c>
      <c r="W1233" t="s">
        <v>39</v>
      </c>
      <c r="Z1233" s="13">
        <f t="shared" si="156"/>
        <v>207.03125</v>
      </c>
      <c r="AB1233" t="s">
        <v>59</v>
      </c>
      <c r="AC1233">
        <v>633459</v>
      </c>
      <c r="AD1233" t="s">
        <v>43</v>
      </c>
      <c r="AF1233" t="s">
        <v>1102</v>
      </c>
      <c r="AI1233" s="2">
        <v>45052</v>
      </c>
      <c r="AJ1233" t="s">
        <v>43</v>
      </c>
      <c r="AK1233" t="s">
        <v>46</v>
      </c>
      <c r="AN1233" s="24">
        <f t="shared" si="160"/>
        <v>1</v>
      </c>
      <c r="AP1233" t="s">
        <v>2444</v>
      </c>
      <c r="AQ1233" s="21">
        <v>44973.414583333331</v>
      </c>
      <c r="AR1233" s="20">
        <v>1</v>
      </c>
      <c r="AS1233" s="21">
        <v>45052</v>
      </c>
      <c r="AT1233" s="21">
        <f t="shared" si="157"/>
        <v>45052.333333333336</v>
      </c>
      <c r="AU1233" s="21">
        <f t="shared" si="154"/>
        <v>45052.375</v>
      </c>
      <c r="AV1233" s="21">
        <v>45259.51666666667</v>
      </c>
      <c r="AW1233" s="1">
        <f t="shared" si="153"/>
        <v>45052.333333333336</v>
      </c>
      <c r="AX1233">
        <v>57.495833333334303</v>
      </c>
      <c r="BA1233">
        <f t="shared" si="158"/>
        <v>4.1666666666666664E-2</v>
      </c>
      <c r="BB1233">
        <v>1</v>
      </c>
      <c r="BC1233">
        <f t="shared" si="159"/>
        <v>10000</v>
      </c>
    </row>
    <row r="1234" spans="1:55" x14ac:dyDescent="0.25">
      <c r="A1234">
        <v>56518</v>
      </c>
      <c r="B1234" t="s">
        <v>35</v>
      </c>
      <c r="C1234" t="s">
        <v>36</v>
      </c>
      <c r="E1234" t="str">
        <f t="shared" si="155"/>
        <v>EI-</v>
      </c>
      <c r="F1234" t="s">
        <v>20</v>
      </c>
      <c r="G1234" t="s">
        <v>37</v>
      </c>
      <c r="H1234" t="s">
        <v>2416</v>
      </c>
      <c r="I1234" t="s">
        <v>39</v>
      </c>
      <c r="J1234" t="s">
        <v>50</v>
      </c>
      <c r="K1234" s="1">
        <v>45497.35</v>
      </c>
      <c r="L1234" t="s">
        <v>41</v>
      </c>
      <c r="N1234" s="2">
        <v>45290</v>
      </c>
      <c r="O1234" s="2">
        <v>45290</v>
      </c>
      <c r="P1234">
        <v>1</v>
      </c>
      <c r="Q1234">
        <v>1</v>
      </c>
      <c r="R1234">
        <v>1</v>
      </c>
      <c r="S1234">
        <v>1</v>
      </c>
      <c r="T1234">
        <v>100</v>
      </c>
      <c r="U1234" s="1">
        <v>45289.707638888889</v>
      </c>
      <c r="V1234" s="1">
        <v>45497.35</v>
      </c>
      <c r="W1234" t="s">
        <v>50</v>
      </c>
      <c r="Z1234" s="13">
        <f t="shared" si="156"/>
        <v>207.64236111110949</v>
      </c>
      <c r="AB1234" t="s">
        <v>1200</v>
      </c>
      <c r="AC1234">
        <v>633988</v>
      </c>
      <c r="AD1234" t="s">
        <v>253</v>
      </c>
      <c r="AF1234" t="s">
        <v>50</v>
      </c>
      <c r="AI1234" s="2">
        <v>45289</v>
      </c>
      <c r="AJ1234" t="s">
        <v>230</v>
      </c>
      <c r="AK1234" t="s">
        <v>46</v>
      </c>
      <c r="AN1234" s="24">
        <f t="shared" si="160"/>
        <v>1</v>
      </c>
      <c r="AP1234" t="s">
        <v>2441</v>
      </c>
      <c r="AQ1234" s="21">
        <v>45274.664583333331</v>
      </c>
      <c r="AR1234" s="20">
        <v>1</v>
      </c>
      <c r="AS1234" s="21">
        <v>45290</v>
      </c>
      <c r="AT1234" s="21">
        <f t="shared" si="157"/>
        <v>45290.333333333336</v>
      </c>
      <c r="AU1234" s="21">
        <f t="shared" si="154"/>
        <v>45290.375</v>
      </c>
      <c r="AV1234" s="21">
        <v>45497.35</v>
      </c>
      <c r="AW1234" s="1">
        <f t="shared" si="153"/>
        <v>45290.333333333336</v>
      </c>
      <c r="AX1234">
        <v>57.989583333335759</v>
      </c>
      <c r="BA1234">
        <f t="shared" si="158"/>
        <v>4.1666666666666664E-2</v>
      </c>
      <c r="BB1234">
        <v>1</v>
      </c>
      <c r="BC1234">
        <f t="shared" si="159"/>
        <v>10000</v>
      </c>
    </row>
    <row r="1235" spans="1:55" x14ac:dyDescent="0.25">
      <c r="A1235">
        <v>56162</v>
      </c>
      <c r="B1235" t="s">
        <v>35</v>
      </c>
      <c r="C1235" t="s">
        <v>36</v>
      </c>
      <c r="E1235" t="str">
        <f t="shared" si="155"/>
        <v>EI-</v>
      </c>
      <c r="F1235" t="s">
        <v>20</v>
      </c>
      <c r="G1235" t="s">
        <v>37</v>
      </c>
      <c r="H1235" t="s">
        <v>2367</v>
      </c>
      <c r="I1235" t="s">
        <v>39</v>
      </c>
      <c r="J1235" t="s">
        <v>454</v>
      </c>
      <c r="K1235" s="1">
        <v>45499.365277777775</v>
      </c>
      <c r="L1235" t="s">
        <v>41</v>
      </c>
      <c r="N1235" s="2">
        <v>45280</v>
      </c>
      <c r="O1235" s="2">
        <v>45280</v>
      </c>
      <c r="P1235">
        <v>1</v>
      </c>
      <c r="Q1235">
        <v>1</v>
      </c>
      <c r="R1235">
        <v>1</v>
      </c>
      <c r="S1235">
        <v>1</v>
      </c>
      <c r="T1235">
        <v>100</v>
      </c>
      <c r="U1235" s="1">
        <v>45280.723611111112</v>
      </c>
      <c r="V1235" s="1">
        <v>45499.365277777775</v>
      </c>
      <c r="W1235" t="s">
        <v>454</v>
      </c>
      <c r="Z1235" s="13">
        <f t="shared" si="156"/>
        <v>218.64166666666279</v>
      </c>
      <c r="AB1235" t="s">
        <v>1006</v>
      </c>
      <c r="AC1235">
        <v>633594</v>
      </c>
      <c r="AD1235" t="s">
        <v>138</v>
      </c>
      <c r="AF1235" t="s">
        <v>454</v>
      </c>
      <c r="AI1235" s="2">
        <v>45280</v>
      </c>
      <c r="AJ1235" t="s">
        <v>139</v>
      </c>
      <c r="AK1235" t="s">
        <v>46</v>
      </c>
      <c r="AN1235" s="24">
        <f t="shared" si="160"/>
        <v>1</v>
      </c>
      <c r="AP1235" t="s">
        <v>2444</v>
      </c>
      <c r="AQ1235" s="21">
        <v>44998.631249999999</v>
      </c>
      <c r="AR1235" s="20">
        <v>1</v>
      </c>
      <c r="AS1235" s="21">
        <v>45280</v>
      </c>
      <c r="AT1235" s="21">
        <f t="shared" si="157"/>
        <v>45280.333333333336</v>
      </c>
      <c r="AU1235" s="21">
        <f t="shared" si="154"/>
        <v>45280.375</v>
      </c>
      <c r="AV1235" s="21">
        <v>45499.365277777775</v>
      </c>
      <c r="AW1235" s="1">
        <f t="shared" si="153"/>
        <v>45280.333333333336</v>
      </c>
      <c r="AX1235">
        <v>58.190277777779556</v>
      </c>
      <c r="BA1235">
        <f t="shared" si="158"/>
        <v>4.1666666666666664E-2</v>
      </c>
      <c r="BB1235">
        <v>1</v>
      </c>
      <c r="BC1235">
        <f t="shared" si="159"/>
        <v>10000</v>
      </c>
    </row>
    <row r="1236" spans="1:55" x14ac:dyDescent="0.25">
      <c r="A1236">
        <v>41872</v>
      </c>
      <c r="B1236" t="s">
        <v>35</v>
      </c>
      <c r="C1236" t="s">
        <v>36</v>
      </c>
      <c r="E1236" t="str">
        <f t="shared" si="155"/>
        <v>EI-</v>
      </c>
      <c r="F1236" t="s">
        <v>20</v>
      </c>
      <c r="G1236" t="s">
        <v>51</v>
      </c>
      <c r="H1236" t="s">
        <v>734</v>
      </c>
      <c r="I1236" t="s">
        <v>39</v>
      </c>
      <c r="J1236" t="s">
        <v>50</v>
      </c>
      <c r="K1236" s="1">
        <v>45212.520138888889</v>
      </c>
      <c r="L1236" t="s">
        <v>41</v>
      </c>
      <c r="N1236" s="2">
        <v>45194</v>
      </c>
      <c r="O1236" s="2">
        <v>45194</v>
      </c>
      <c r="P1236">
        <v>1</v>
      </c>
      <c r="Q1236">
        <v>1</v>
      </c>
      <c r="R1236">
        <v>1</v>
      </c>
      <c r="S1236">
        <v>1</v>
      </c>
      <c r="T1236">
        <v>100</v>
      </c>
      <c r="U1236" s="1">
        <v>44993.644444444442</v>
      </c>
      <c r="V1236" s="1">
        <v>45212.520138888889</v>
      </c>
      <c r="W1236" t="s">
        <v>50</v>
      </c>
      <c r="Z1236" s="13">
        <f t="shared" si="156"/>
        <v>218.87569444444671</v>
      </c>
      <c r="AB1236" t="s">
        <v>172</v>
      </c>
      <c r="AC1236" t="s">
        <v>54</v>
      </c>
      <c r="AD1236" t="s">
        <v>735</v>
      </c>
      <c r="AF1236" t="s">
        <v>50</v>
      </c>
      <c r="AI1236" s="2">
        <v>44993</v>
      </c>
      <c r="AJ1236" t="s">
        <v>281</v>
      </c>
      <c r="AK1236" t="s">
        <v>46</v>
      </c>
      <c r="AN1236" s="24">
        <f t="shared" si="160"/>
        <v>1</v>
      </c>
      <c r="AP1236" t="s">
        <v>2444</v>
      </c>
      <c r="AQ1236" s="21">
        <v>44960.446527777778</v>
      </c>
      <c r="AR1236" s="20">
        <v>1</v>
      </c>
      <c r="AS1236" s="21">
        <v>45194</v>
      </c>
      <c r="AT1236" s="21">
        <f t="shared" si="157"/>
        <v>45194.333333333336</v>
      </c>
      <c r="AU1236" s="21">
        <f t="shared" si="154"/>
        <v>45194.375</v>
      </c>
      <c r="AV1236" s="21">
        <v>45212.520138888889</v>
      </c>
      <c r="AW1236" s="1">
        <f t="shared" si="153"/>
        <v>45194.333333333336</v>
      </c>
      <c r="AX1236">
        <v>59.071527777778101</v>
      </c>
      <c r="BA1236">
        <f t="shared" si="158"/>
        <v>4.1666666666666664E-2</v>
      </c>
      <c r="BB1236">
        <v>1</v>
      </c>
      <c r="BC1236">
        <f t="shared" si="159"/>
        <v>10000</v>
      </c>
    </row>
    <row r="1237" spans="1:55" hidden="1" x14ac:dyDescent="0.25">
      <c r="A1237">
        <v>45500</v>
      </c>
      <c r="B1237" t="s">
        <v>35</v>
      </c>
      <c r="C1237" t="s">
        <v>36</v>
      </c>
      <c r="E1237" t="str">
        <f t="shared" si="155"/>
        <v>EI-</v>
      </c>
      <c r="F1237" t="s">
        <v>20</v>
      </c>
      <c r="G1237" t="s">
        <v>37</v>
      </c>
      <c r="H1237" t="s">
        <v>1272</v>
      </c>
      <c r="I1237" t="s">
        <v>39</v>
      </c>
      <c r="J1237" t="s">
        <v>99</v>
      </c>
      <c r="K1237" s="1">
        <v>45306.418055555558</v>
      </c>
      <c r="L1237" t="s">
        <v>41</v>
      </c>
      <c r="N1237" s="2">
        <v>45305</v>
      </c>
      <c r="O1237" s="2">
        <v>45305</v>
      </c>
      <c r="R1237">
        <v>1</v>
      </c>
      <c r="S1237">
        <v>1</v>
      </c>
      <c r="T1237">
        <v>100</v>
      </c>
      <c r="U1237" s="1">
        <v>45065.859027777777</v>
      </c>
      <c r="V1237" s="1">
        <v>45306.418055555558</v>
      </c>
      <c r="W1237" t="s">
        <v>179</v>
      </c>
      <c r="Z1237" s="13">
        <f t="shared" si="156"/>
        <v>240.55902777778101</v>
      </c>
      <c r="AB1237" t="s">
        <v>1273</v>
      </c>
      <c r="AC1237">
        <v>633615</v>
      </c>
      <c r="AD1237" t="s">
        <v>314</v>
      </c>
      <c r="AI1237" s="2">
        <v>45065</v>
      </c>
      <c r="AJ1237" t="s">
        <v>226</v>
      </c>
      <c r="AK1237" t="s">
        <v>46</v>
      </c>
      <c r="AN1237" s="24">
        <f t="shared" si="160"/>
        <v>1</v>
      </c>
      <c r="AP1237" t="s">
        <v>2441</v>
      </c>
      <c r="AQ1237" s="21">
        <v>45086.539583333331</v>
      </c>
      <c r="AR1237" s="20">
        <v>1</v>
      </c>
      <c r="AS1237" s="21">
        <v>45305</v>
      </c>
      <c r="AT1237" s="21">
        <f t="shared" si="157"/>
        <v>45305.333333333336</v>
      </c>
      <c r="AU1237" s="21">
        <f t="shared" si="154"/>
        <v>45305.375</v>
      </c>
      <c r="AV1237" s="21">
        <v>45306.418055555558</v>
      </c>
      <c r="AW1237" s="1">
        <f t="shared" si="153"/>
        <v>45305.333333333336</v>
      </c>
      <c r="AX1237">
        <v>59.154166666667152</v>
      </c>
      <c r="BA1237">
        <f t="shared" si="158"/>
        <v>4.1666666666666664E-2</v>
      </c>
      <c r="BB1237">
        <v>1</v>
      </c>
      <c r="BC1237">
        <f t="shared" si="159"/>
        <v>10000</v>
      </c>
    </row>
    <row r="1238" spans="1:55" hidden="1" x14ac:dyDescent="0.25">
      <c r="A1238">
        <v>55055</v>
      </c>
      <c r="B1238" t="s">
        <v>35</v>
      </c>
      <c r="C1238" t="s">
        <v>36</v>
      </c>
      <c r="E1238" t="str">
        <f t="shared" si="155"/>
        <v>EI-</v>
      </c>
      <c r="F1238" t="s">
        <v>20</v>
      </c>
      <c r="G1238" t="s">
        <v>37</v>
      </c>
      <c r="H1238" t="s">
        <v>2299</v>
      </c>
      <c r="I1238" t="s">
        <v>39</v>
      </c>
      <c r="J1238" t="s">
        <v>842</v>
      </c>
      <c r="K1238" s="1">
        <v>45496.701388888891</v>
      </c>
      <c r="L1238" t="s">
        <v>41</v>
      </c>
      <c r="N1238" s="2">
        <v>45301</v>
      </c>
      <c r="O1238" s="2">
        <v>45301</v>
      </c>
      <c r="P1238">
        <v>1</v>
      </c>
      <c r="Q1238">
        <v>1</v>
      </c>
      <c r="R1238">
        <v>1</v>
      </c>
      <c r="S1238">
        <v>1</v>
      </c>
      <c r="T1238">
        <v>0</v>
      </c>
      <c r="U1238" s="1">
        <v>45254.488194444442</v>
      </c>
      <c r="V1238" s="1">
        <v>45496.701388888891</v>
      </c>
      <c r="W1238" t="s">
        <v>842</v>
      </c>
      <c r="Z1238" s="13">
        <f t="shared" si="156"/>
        <v>242.21319444444816</v>
      </c>
      <c r="AB1238" t="s">
        <v>338</v>
      </c>
      <c r="AC1238">
        <v>633799</v>
      </c>
      <c r="AD1238" t="s">
        <v>681</v>
      </c>
      <c r="AF1238" t="s">
        <v>842</v>
      </c>
      <c r="AI1238" s="2">
        <v>45254</v>
      </c>
      <c r="AJ1238" t="s">
        <v>119</v>
      </c>
      <c r="AK1238" t="s">
        <v>46</v>
      </c>
      <c r="AN1238" s="24">
        <f t="shared" si="160"/>
        <v>1</v>
      </c>
      <c r="AP1238" t="s">
        <v>2444</v>
      </c>
      <c r="AQ1238" s="21">
        <v>44971.722916666666</v>
      </c>
      <c r="AR1238" s="20">
        <v>1</v>
      </c>
      <c r="AS1238" s="21">
        <v>45301</v>
      </c>
      <c r="AT1238" s="21">
        <f t="shared" si="157"/>
        <v>45301.333333333336</v>
      </c>
      <c r="AU1238" s="21">
        <f t="shared" si="154"/>
        <v>45301.375</v>
      </c>
      <c r="AV1238" s="21">
        <v>45496.701388888891</v>
      </c>
      <c r="AW1238" s="1">
        <f t="shared" si="153"/>
        <v>45301.333333333336</v>
      </c>
      <c r="AX1238">
        <v>59.210416666668607</v>
      </c>
      <c r="BA1238">
        <f t="shared" si="158"/>
        <v>4.1666666666666664E-2</v>
      </c>
      <c r="BB1238">
        <v>1</v>
      </c>
      <c r="BC1238">
        <f t="shared" si="159"/>
        <v>10000</v>
      </c>
    </row>
    <row r="1239" spans="1:55" x14ac:dyDescent="0.25">
      <c r="A1239">
        <v>55004</v>
      </c>
      <c r="B1239" t="s">
        <v>35</v>
      </c>
      <c r="C1239" t="s">
        <v>36</v>
      </c>
      <c r="E1239" t="str">
        <f t="shared" si="155"/>
        <v>EI-</v>
      </c>
      <c r="F1239" t="s">
        <v>20</v>
      </c>
      <c r="G1239" t="s">
        <v>37</v>
      </c>
      <c r="H1239" t="s">
        <v>2291</v>
      </c>
      <c r="I1239" t="s">
        <v>39</v>
      </c>
      <c r="J1239" t="s">
        <v>454</v>
      </c>
      <c r="K1239" s="1">
        <v>45498.615972222222</v>
      </c>
      <c r="L1239" t="s">
        <v>41</v>
      </c>
      <c r="N1239" s="2">
        <v>45254</v>
      </c>
      <c r="O1239" s="2">
        <v>45254</v>
      </c>
      <c r="P1239">
        <v>1</v>
      </c>
      <c r="Q1239">
        <v>1</v>
      </c>
      <c r="R1239">
        <v>1</v>
      </c>
      <c r="S1239">
        <v>1</v>
      </c>
      <c r="T1239">
        <v>100</v>
      </c>
      <c r="U1239" s="1">
        <v>45253.499305555553</v>
      </c>
      <c r="V1239" s="1">
        <v>45498.615972222222</v>
      </c>
      <c r="W1239" t="s">
        <v>454</v>
      </c>
      <c r="Z1239" s="13">
        <f t="shared" si="156"/>
        <v>245.11666666666861</v>
      </c>
      <c r="AB1239" t="s">
        <v>2169</v>
      </c>
      <c r="AC1239">
        <v>633618</v>
      </c>
      <c r="AD1239" t="s">
        <v>381</v>
      </c>
      <c r="AI1239" s="2">
        <v>45253</v>
      </c>
      <c r="AJ1239" t="s">
        <v>323</v>
      </c>
      <c r="AK1239" t="s">
        <v>46</v>
      </c>
      <c r="AN1239" s="24">
        <f t="shared" si="160"/>
        <v>1</v>
      </c>
      <c r="AP1239" t="s">
        <v>2444</v>
      </c>
      <c r="AQ1239" s="21">
        <v>44950.652083333334</v>
      </c>
      <c r="AR1239" s="20">
        <v>1</v>
      </c>
      <c r="AS1239" s="21">
        <v>45254</v>
      </c>
      <c r="AT1239" s="21">
        <f t="shared" si="157"/>
        <v>45254.333333333336</v>
      </c>
      <c r="AU1239" s="21">
        <f t="shared" si="154"/>
        <v>45254.375</v>
      </c>
      <c r="AV1239" s="21">
        <v>45498.615972222222</v>
      </c>
      <c r="AW1239" s="1">
        <f t="shared" si="153"/>
        <v>45254.333333333336</v>
      </c>
      <c r="AX1239">
        <v>59.347222222218988</v>
      </c>
      <c r="BA1239">
        <f t="shared" si="158"/>
        <v>4.1666666666666664E-2</v>
      </c>
      <c r="BB1239">
        <v>1</v>
      </c>
      <c r="BC1239">
        <f t="shared" si="159"/>
        <v>10000</v>
      </c>
    </row>
    <row r="1240" spans="1:55" x14ac:dyDescent="0.25">
      <c r="A1240">
        <v>45565</v>
      </c>
      <c r="B1240" t="s">
        <v>35</v>
      </c>
      <c r="C1240" t="s">
        <v>36</v>
      </c>
      <c r="E1240" t="str">
        <f t="shared" si="155"/>
        <v>RE-</v>
      </c>
      <c r="F1240" t="s">
        <v>20</v>
      </c>
      <c r="G1240" t="s">
        <v>37</v>
      </c>
      <c r="H1240" t="s">
        <v>1282</v>
      </c>
      <c r="I1240" t="s">
        <v>39</v>
      </c>
      <c r="J1240" t="s">
        <v>100</v>
      </c>
      <c r="K1240" s="1">
        <v>45340.223611111112</v>
      </c>
      <c r="L1240" t="s">
        <v>41</v>
      </c>
      <c r="N1240" s="2">
        <v>45075</v>
      </c>
      <c r="O1240" s="2">
        <v>45075</v>
      </c>
      <c r="R1240">
        <v>1</v>
      </c>
      <c r="S1240">
        <v>1</v>
      </c>
      <c r="T1240">
        <v>100</v>
      </c>
      <c r="U1240" s="1">
        <v>45068.77847222222</v>
      </c>
      <c r="V1240" s="1">
        <v>45340.223611111112</v>
      </c>
      <c r="W1240" t="s">
        <v>239</v>
      </c>
      <c r="Z1240" s="13">
        <f t="shared" si="156"/>
        <v>271.44513888889196</v>
      </c>
      <c r="AB1240" t="s">
        <v>848</v>
      </c>
      <c r="AC1240">
        <v>633371</v>
      </c>
      <c r="AD1240" t="s">
        <v>849</v>
      </c>
      <c r="AI1240" s="2">
        <v>45068</v>
      </c>
      <c r="AJ1240" t="s">
        <v>226</v>
      </c>
      <c r="AK1240" t="s">
        <v>46</v>
      </c>
      <c r="AN1240" s="24">
        <f t="shared" si="160"/>
        <v>1</v>
      </c>
      <c r="AP1240" t="s">
        <v>2441</v>
      </c>
      <c r="AQ1240" s="21">
        <v>45027.448611111111</v>
      </c>
      <c r="AR1240" s="20">
        <v>1</v>
      </c>
      <c r="AS1240" s="21">
        <v>45075</v>
      </c>
      <c r="AT1240" s="21">
        <f t="shared" si="157"/>
        <v>45075.333333333336</v>
      </c>
      <c r="AU1240" s="21">
        <f t="shared" si="154"/>
        <v>45075.375</v>
      </c>
      <c r="AV1240" s="21">
        <v>45340.223611111112</v>
      </c>
      <c r="AW1240" s="1">
        <f t="shared" si="153"/>
        <v>45075.333333333336</v>
      </c>
      <c r="AX1240">
        <v>59.497916666667152</v>
      </c>
      <c r="BA1240">
        <f t="shared" si="158"/>
        <v>4.1666666666666664E-2</v>
      </c>
      <c r="BB1240">
        <v>1</v>
      </c>
      <c r="BC1240">
        <f t="shared" si="159"/>
        <v>10000</v>
      </c>
    </row>
    <row r="1241" spans="1:55" hidden="1" x14ac:dyDescent="0.25">
      <c r="A1241">
        <v>51413</v>
      </c>
      <c r="B1241" t="s">
        <v>35</v>
      </c>
      <c r="C1241" t="s">
        <v>36</v>
      </c>
      <c r="E1241" t="str">
        <f t="shared" si="155"/>
        <v>EM-</v>
      </c>
      <c r="F1241" t="s">
        <v>20</v>
      </c>
      <c r="G1241" t="s">
        <v>37</v>
      </c>
      <c r="H1241" t="s">
        <v>2046</v>
      </c>
      <c r="I1241" t="s">
        <v>39</v>
      </c>
      <c r="J1241" t="s">
        <v>408</v>
      </c>
      <c r="K1241" s="1">
        <v>45456.415972222225</v>
      </c>
      <c r="L1241" t="s">
        <v>41</v>
      </c>
      <c r="N1241" s="2">
        <v>45454</v>
      </c>
      <c r="O1241" s="2">
        <v>45454</v>
      </c>
      <c r="P1241">
        <v>1</v>
      </c>
      <c r="Q1241">
        <v>1</v>
      </c>
      <c r="R1241">
        <v>1</v>
      </c>
      <c r="S1241">
        <v>1</v>
      </c>
      <c r="T1241">
        <v>100</v>
      </c>
      <c r="U1241" s="1">
        <v>45180.408333333333</v>
      </c>
      <c r="V1241" s="1">
        <v>45456.415972222225</v>
      </c>
      <c r="W1241" t="s">
        <v>408</v>
      </c>
      <c r="Z1241" s="13">
        <f t="shared" si="156"/>
        <v>276.00763888889196</v>
      </c>
      <c r="AB1241" t="s">
        <v>1435</v>
      </c>
      <c r="AC1241">
        <v>633815</v>
      </c>
      <c r="AD1241" t="s">
        <v>2009</v>
      </c>
      <c r="AF1241" t="s">
        <v>408</v>
      </c>
      <c r="AI1241" s="2">
        <v>45180</v>
      </c>
      <c r="AJ1241" t="s">
        <v>81</v>
      </c>
      <c r="AK1241" t="s">
        <v>46</v>
      </c>
      <c r="AN1241" s="24">
        <f t="shared" si="160"/>
        <v>1</v>
      </c>
      <c r="AP1241" t="s">
        <v>2444</v>
      </c>
      <c r="AQ1241" s="21">
        <v>44971.357638888891</v>
      </c>
      <c r="AR1241" s="20">
        <v>1</v>
      </c>
      <c r="AS1241" s="21">
        <v>45454</v>
      </c>
      <c r="AT1241" s="21">
        <f t="shared" si="157"/>
        <v>45454.333333333336</v>
      </c>
      <c r="AU1241" s="21">
        <f t="shared" si="154"/>
        <v>45454.375</v>
      </c>
      <c r="AV1241" s="21">
        <v>45456.415972222225</v>
      </c>
      <c r="AW1241" s="1">
        <f t="shared" si="153"/>
        <v>45454.333333333336</v>
      </c>
      <c r="AX1241">
        <v>59.559027777773736</v>
      </c>
      <c r="BA1241">
        <f t="shared" si="158"/>
        <v>4.1666666666666664E-2</v>
      </c>
      <c r="BB1241">
        <v>1</v>
      </c>
      <c r="BC1241">
        <f t="shared" si="159"/>
        <v>10000</v>
      </c>
    </row>
    <row r="1242" spans="1:55" hidden="1" x14ac:dyDescent="0.25">
      <c r="A1242">
        <v>52477</v>
      </c>
      <c r="B1242" t="s">
        <v>35</v>
      </c>
      <c r="C1242" t="s">
        <v>36</v>
      </c>
      <c r="E1242" t="str">
        <f t="shared" si="155"/>
        <v>EI-</v>
      </c>
      <c r="F1242" t="s">
        <v>20</v>
      </c>
      <c r="G1242" t="s">
        <v>37</v>
      </c>
      <c r="H1242" t="s">
        <v>1927</v>
      </c>
      <c r="I1242" t="s">
        <v>39</v>
      </c>
      <c r="J1242" t="s">
        <v>454</v>
      </c>
      <c r="K1242" s="1">
        <v>45498.623611111114</v>
      </c>
      <c r="L1242" t="s">
        <v>41</v>
      </c>
      <c r="N1242" s="2">
        <v>45567</v>
      </c>
      <c r="O1242" s="2">
        <v>45567</v>
      </c>
      <c r="P1242">
        <v>1</v>
      </c>
      <c r="Q1242">
        <v>1</v>
      </c>
      <c r="R1242">
        <v>1</v>
      </c>
      <c r="S1242">
        <v>1</v>
      </c>
      <c r="T1242">
        <v>100</v>
      </c>
      <c r="U1242" s="1">
        <v>45201.477083333331</v>
      </c>
      <c r="V1242" s="1">
        <v>45498.623611111114</v>
      </c>
      <c r="W1242" t="s">
        <v>454</v>
      </c>
      <c r="Z1242" s="13">
        <f t="shared" si="156"/>
        <v>297.14652777778247</v>
      </c>
      <c r="AB1242" t="s">
        <v>1298</v>
      </c>
      <c r="AC1242">
        <v>633429</v>
      </c>
      <c r="AD1242" t="s">
        <v>2161</v>
      </c>
      <c r="AF1242" t="s">
        <v>454</v>
      </c>
      <c r="AI1242" s="2">
        <v>45201</v>
      </c>
      <c r="AJ1242" t="s">
        <v>323</v>
      </c>
      <c r="AK1242" t="s">
        <v>46</v>
      </c>
      <c r="AN1242" s="24" t="str">
        <f t="shared" si="160"/>
        <v xml:space="preserve"> </v>
      </c>
      <c r="AP1242" t="s">
        <v>2444</v>
      </c>
      <c r="AQ1242" s="21">
        <v>44950.646527777775</v>
      </c>
      <c r="AR1242" s="20">
        <v>1</v>
      </c>
      <c r="AS1242" s="21">
        <v>45567</v>
      </c>
      <c r="AT1242" s="21">
        <f t="shared" si="157"/>
        <v>45567.333333333336</v>
      </c>
      <c r="AU1242" s="21">
        <f t="shared" si="154"/>
        <v>45567.375</v>
      </c>
      <c r="AV1242" s="21">
        <v>45498.623611111114</v>
      </c>
      <c r="AW1242" s="1">
        <f t="shared" si="153"/>
        <v>45567.333333333336</v>
      </c>
      <c r="AX1242">
        <v>59.6875</v>
      </c>
      <c r="BA1242">
        <f t="shared" si="158"/>
        <v>4.1666666666666664E-2</v>
      </c>
      <c r="BB1242">
        <v>1</v>
      </c>
      <c r="BC1242">
        <f t="shared" si="159"/>
        <v>10000</v>
      </c>
    </row>
    <row r="1243" spans="1:55" hidden="1" x14ac:dyDescent="0.25">
      <c r="A1243">
        <v>51158</v>
      </c>
      <c r="B1243" t="s">
        <v>35</v>
      </c>
      <c r="C1243" t="s">
        <v>36</v>
      </c>
      <c r="E1243" t="str">
        <f t="shared" si="155"/>
        <v>EM-</v>
      </c>
      <c r="F1243" t="s">
        <v>20</v>
      </c>
      <c r="G1243" t="s">
        <v>37</v>
      </c>
      <c r="H1243" t="s">
        <v>2019</v>
      </c>
      <c r="I1243" t="s">
        <v>39</v>
      </c>
      <c r="J1243" t="s">
        <v>408</v>
      </c>
      <c r="K1243" s="1">
        <v>45481.668055555558</v>
      </c>
      <c r="L1243" t="s">
        <v>41</v>
      </c>
      <c r="P1243">
        <v>1</v>
      </c>
      <c r="Q1243">
        <v>1</v>
      </c>
      <c r="R1243">
        <v>1</v>
      </c>
      <c r="S1243">
        <v>1</v>
      </c>
      <c r="T1243">
        <v>100</v>
      </c>
      <c r="U1243" s="1">
        <v>45175.49722222222</v>
      </c>
      <c r="V1243" s="1">
        <v>45481.668055555558</v>
      </c>
      <c r="W1243" t="s">
        <v>408</v>
      </c>
      <c r="Z1243" s="13">
        <f t="shared" si="156"/>
        <v>306.17083333333721</v>
      </c>
      <c r="AB1243" t="s">
        <v>357</v>
      </c>
      <c r="AC1243">
        <v>633776</v>
      </c>
      <c r="AD1243" t="s">
        <v>358</v>
      </c>
      <c r="AI1243" s="2">
        <v>45175</v>
      </c>
      <c r="AJ1243" t="s">
        <v>360</v>
      </c>
      <c r="AK1243" t="s">
        <v>46</v>
      </c>
      <c r="AN1243" s="24" t="e">
        <f t="shared" si="160"/>
        <v>#VALUE!</v>
      </c>
      <c r="AP1243" t="s">
        <v>2444</v>
      </c>
      <c r="AQ1243" s="21">
        <v>45126.574305555558</v>
      </c>
      <c r="AR1243" s="20">
        <v>1</v>
      </c>
      <c r="AT1243" s="21" t="str">
        <f t="shared" si="157"/>
        <v xml:space="preserve"> </v>
      </c>
      <c r="AU1243" s="21" t="str">
        <f t="shared" si="154"/>
        <v xml:space="preserve"> </v>
      </c>
      <c r="AV1243" s="21">
        <v>45481.668055555558</v>
      </c>
      <c r="AW1243" s="1">
        <f t="shared" si="153"/>
        <v>0.33333333333333331</v>
      </c>
      <c r="AX1243">
        <v>59.849305555551837</v>
      </c>
      <c r="BA1243">
        <f t="shared" si="158"/>
        <v>4.1666666666666664E-2</v>
      </c>
      <c r="BB1243">
        <v>1</v>
      </c>
      <c r="BC1243">
        <f t="shared" si="159"/>
        <v>10000</v>
      </c>
    </row>
    <row r="1244" spans="1:55" hidden="1" x14ac:dyDescent="0.25">
      <c r="A1244">
        <v>49545</v>
      </c>
      <c r="B1244" t="s">
        <v>35</v>
      </c>
      <c r="C1244" t="s">
        <v>36</v>
      </c>
      <c r="E1244" t="str">
        <f t="shared" si="155"/>
        <v>EM-</v>
      </c>
      <c r="F1244" t="s">
        <v>20</v>
      </c>
      <c r="G1244" t="s">
        <v>37</v>
      </c>
      <c r="H1244" t="s">
        <v>1875</v>
      </c>
      <c r="I1244" t="s">
        <v>39</v>
      </c>
      <c r="J1244" t="s">
        <v>408</v>
      </c>
      <c r="K1244" s="1">
        <v>45456.415972222225</v>
      </c>
      <c r="L1244" t="s">
        <v>41</v>
      </c>
      <c r="N1244" s="2">
        <v>45454</v>
      </c>
      <c r="O1244" s="2">
        <v>45454</v>
      </c>
      <c r="P1244">
        <v>1</v>
      </c>
      <c r="Q1244">
        <v>1</v>
      </c>
      <c r="R1244">
        <v>1</v>
      </c>
      <c r="S1244">
        <v>1</v>
      </c>
      <c r="T1244">
        <v>100</v>
      </c>
      <c r="U1244" s="1">
        <v>45146.682638888888</v>
      </c>
      <c r="V1244" s="1">
        <v>45456.415972222225</v>
      </c>
      <c r="W1244" t="s">
        <v>408</v>
      </c>
      <c r="Z1244" s="13">
        <f t="shared" si="156"/>
        <v>309.73333333333721</v>
      </c>
      <c r="AB1244" t="s">
        <v>1146</v>
      </c>
      <c r="AC1244" t="s">
        <v>54</v>
      </c>
      <c r="AD1244" t="s">
        <v>264</v>
      </c>
      <c r="AI1244" s="2">
        <v>45146</v>
      </c>
      <c r="AJ1244" t="s">
        <v>81</v>
      </c>
      <c r="AK1244" t="s">
        <v>46</v>
      </c>
      <c r="AN1244" s="24">
        <f t="shared" si="160"/>
        <v>1</v>
      </c>
      <c r="AP1244" t="s">
        <v>2444</v>
      </c>
      <c r="AQ1244" s="21">
        <v>45085.588888888888</v>
      </c>
      <c r="AR1244" s="20">
        <v>1</v>
      </c>
      <c r="AS1244" s="21">
        <v>45454</v>
      </c>
      <c r="AT1244" s="21">
        <f t="shared" si="157"/>
        <v>45454.333333333336</v>
      </c>
      <c r="AU1244" s="21">
        <f t="shared" si="154"/>
        <v>45454.375</v>
      </c>
      <c r="AV1244" s="21">
        <v>45456.415972222225</v>
      </c>
      <c r="AW1244" s="1">
        <f t="shared" si="153"/>
        <v>45454.333333333336</v>
      </c>
      <c r="AX1244">
        <v>59.954861111109494</v>
      </c>
      <c r="BA1244">
        <f t="shared" si="158"/>
        <v>4.1666666666666664E-2</v>
      </c>
      <c r="BB1244">
        <v>1</v>
      </c>
      <c r="BC1244">
        <f t="shared" si="159"/>
        <v>10000</v>
      </c>
    </row>
    <row r="1245" spans="1:55" hidden="1" x14ac:dyDescent="0.25">
      <c r="A1245">
        <v>41846</v>
      </c>
      <c r="B1245" t="s">
        <v>35</v>
      </c>
      <c r="C1245" t="s">
        <v>36</v>
      </c>
      <c r="E1245" t="str">
        <f t="shared" si="155"/>
        <v>RE-</v>
      </c>
      <c r="F1245" t="s">
        <v>298</v>
      </c>
      <c r="G1245" t="s">
        <v>51</v>
      </c>
      <c r="H1245" t="s">
        <v>299</v>
      </c>
      <c r="I1245" t="s">
        <v>39</v>
      </c>
      <c r="J1245" t="s">
        <v>100</v>
      </c>
      <c r="K1245" s="1">
        <v>45330.9</v>
      </c>
      <c r="L1245" t="s">
        <v>41</v>
      </c>
      <c r="N1245" s="2">
        <v>45330</v>
      </c>
      <c r="O1245" s="2">
        <v>45330</v>
      </c>
      <c r="R1245">
        <v>1</v>
      </c>
      <c r="S1245">
        <v>1</v>
      </c>
      <c r="T1245">
        <v>100</v>
      </c>
      <c r="U1245" s="1">
        <v>44993.478472222225</v>
      </c>
      <c r="V1245" s="1">
        <v>45330.9</v>
      </c>
      <c r="W1245" t="s">
        <v>239</v>
      </c>
      <c r="Z1245" s="13">
        <f t="shared" si="156"/>
        <v>337.42152777777665</v>
      </c>
      <c r="AB1245" t="s">
        <v>300</v>
      </c>
      <c r="AC1245">
        <v>633587</v>
      </c>
      <c r="AD1245" t="s">
        <v>301</v>
      </c>
      <c r="AI1245" s="2">
        <v>44993</v>
      </c>
      <c r="AJ1245" t="s">
        <v>81</v>
      </c>
      <c r="AK1245" t="s">
        <v>46</v>
      </c>
      <c r="AN1245" s="24">
        <f t="shared" si="160"/>
        <v>1</v>
      </c>
      <c r="AP1245" t="s">
        <v>2444</v>
      </c>
      <c r="AQ1245" s="21">
        <v>44967.657638888886</v>
      </c>
      <c r="AR1245" s="20">
        <v>1</v>
      </c>
      <c r="AS1245" s="21">
        <v>45330</v>
      </c>
      <c r="AT1245" s="21">
        <f t="shared" si="157"/>
        <v>45330.333333333336</v>
      </c>
      <c r="AU1245" s="21">
        <f t="shared" si="154"/>
        <v>45330.375</v>
      </c>
      <c r="AV1245" s="21">
        <v>45330.9</v>
      </c>
      <c r="AW1245" s="1">
        <f t="shared" si="153"/>
        <v>45330.333333333336</v>
      </c>
      <c r="AX1245">
        <v>60.306944444448163</v>
      </c>
      <c r="BA1245">
        <f t="shared" si="158"/>
        <v>4.1666666666666664E-2</v>
      </c>
      <c r="BB1245">
        <v>1</v>
      </c>
      <c r="BC1245">
        <f t="shared" si="159"/>
        <v>10000</v>
      </c>
    </row>
    <row r="1246" spans="1:55" x14ac:dyDescent="0.25">
      <c r="A1246">
        <v>49463</v>
      </c>
      <c r="B1246" t="s">
        <v>35</v>
      </c>
      <c r="C1246" t="s">
        <v>36</v>
      </c>
      <c r="E1246" t="str">
        <f t="shared" si="155"/>
        <v>RE-</v>
      </c>
      <c r="F1246" t="s">
        <v>20</v>
      </c>
      <c r="G1246" t="s">
        <v>37</v>
      </c>
      <c r="H1246" t="s">
        <v>1869</v>
      </c>
      <c r="I1246" t="s">
        <v>39</v>
      </c>
      <c r="J1246" t="s">
        <v>100</v>
      </c>
      <c r="K1246" s="1">
        <v>45496.535416666666</v>
      </c>
      <c r="L1246" t="s">
        <v>41</v>
      </c>
      <c r="N1246" s="2">
        <v>45168</v>
      </c>
      <c r="O1246" s="2">
        <v>45168</v>
      </c>
      <c r="R1246">
        <v>1</v>
      </c>
      <c r="S1246">
        <v>1</v>
      </c>
      <c r="T1246">
        <v>100</v>
      </c>
      <c r="U1246" s="1">
        <v>45145.675000000003</v>
      </c>
      <c r="V1246" s="1">
        <v>45496.535416666666</v>
      </c>
      <c r="W1246" t="s">
        <v>239</v>
      </c>
      <c r="Z1246" s="13">
        <f t="shared" si="156"/>
        <v>350.86041666666279</v>
      </c>
      <c r="AB1246" t="s">
        <v>1216</v>
      </c>
      <c r="AC1246" t="s">
        <v>1072</v>
      </c>
      <c r="AD1246" t="s">
        <v>96</v>
      </c>
      <c r="AI1246" s="2">
        <v>45145</v>
      </c>
      <c r="AJ1246" t="s">
        <v>97</v>
      </c>
      <c r="AK1246" t="s">
        <v>46</v>
      </c>
      <c r="AN1246" s="24">
        <f t="shared" si="160"/>
        <v>1</v>
      </c>
      <c r="AP1246" t="s">
        <v>2444</v>
      </c>
      <c r="AQ1246" s="21">
        <v>44970.577777777777</v>
      </c>
      <c r="AR1246" s="20">
        <v>1</v>
      </c>
      <c r="AS1246" s="21">
        <v>45168</v>
      </c>
      <c r="AT1246" s="21">
        <f t="shared" si="157"/>
        <v>45168.333333333336</v>
      </c>
      <c r="AU1246" s="21">
        <f t="shared" si="154"/>
        <v>45168.375</v>
      </c>
      <c r="AV1246" s="21">
        <v>45496.535416666666</v>
      </c>
      <c r="AW1246" s="1">
        <f t="shared" si="153"/>
        <v>45168.333333333336</v>
      </c>
      <c r="AX1246">
        <v>60.339583333334303</v>
      </c>
      <c r="BA1246">
        <f t="shared" si="158"/>
        <v>4.1666666666666664E-2</v>
      </c>
      <c r="BB1246">
        <v>1</v>
      </c>
      <c r="BC1246">
        <f t="shared" si="159"/>
        <v>10000</v>
      </c>
    </row>
    <row r="1247" spans="1:55" x14ac:dyDescent="0.25">
      <c r="A1247">
        <v>47122</v>
      </c>
      <c r="B1247" t="s">
        <v>35</v>
      </c>
      <c r="C1247" t="s">
        <v>36</v>
      </c>
      <c r="E1247" t="str">
        <f t="shared" si="155"/>
        <v>EI-</v>
      </c>
      <c r="F1247" t="s">
        <v>20</v>
      </c>
      <c r="G1247" t="s">
        <v>51</v>
      </c>
      <c r="H1247" t="s">
        <v>1592</v>
      </c>
      <c r="I1247" t="s">
        <v>39</v>
      </c>
      <c r="J1247" t="s">
        <v>40</v>
      </c>
      <c r="K1247" s="1">
        <v>45497.449305555558</v>
      </c>
      <c r="L1247" t="s">
        <v>41</v>
      </c>
      <c r="N1247" s="2">
        <v>45100</v>
      </c>
      <c r="O1247" s="2">
        <v>45100</v>
      </c>
      <c r="P1247">
        <v>1</v>
      </c>
      <c r="Q1247">
        <v>1</v>
      </c>
      <c r="R1247">
        <v>1</v>
      </c>
      <c r="S1247">
        <v>1</v>
      </c>
      <c r="T1247">
        <v>100</v>
      </c>
      <c r="U1247" s="1">
        <v>45100.826388888891</v>
      </c>
      <c r="V1247" s="1">
        <v>45497.449305555558</v>
      </c>
      <c r="W1247" t="s">
        <v>40</v>
      </c>
      <c r="Z1247" s="13">
        <f t="shared" si="156"/>
        <v>396.62291666666715</v>
      </c>
      <c r="AB1247" t="s">
        <v>49</v>
      </c>
      <c r="AC1247" t="s">
        <v>54</v>
      </c>
      <c r="AD1247" t="s">
        <v>43</v>
      </c>
      <c r="AF1247" t="s">
        <v>40</v>
      </c>
      <c r="AI1247" s="2">
        <v>45100</v>
      </c>
      <c r="AJ1247" t="s">
        <v>43</v>
      </c>
      <c r="AK1247" t="s">
        <v>46</v>
      </c>
      <c r="AN1247" s="24">
        <f t="shared" si="160"/>
        <v>1</v>
      </c>
      <c r="AP1247" t="s">
        <v>2444</v>
      </c>
      <c r="AQ1247" s="21">
        <v>44967.368055555555</v>
      </c>
      <c r="AR1247" s="20">
        <v>1</v>
      </c>
      <c r="AS1247" s="21">
        <v>45100</v>
      </c>
      <c r="AT1247" s="21">
        <f t="shared" si="157"/>
        <v>45100.333333333336</v>
      </c>
      <c r="AU1247" s="21">
        <f t="shared" si="154"/>
        <v>45100.375</v>
      </c>
      <c r="AV1247" s="21">
        <v>45497.449305555558</v>
      </c>
      <c r="AW1247" s="1">
        <f t="shared" si="153"/>
        <v>45100.333333333336</v>
      </c>
      <c r="AX1247">
        <v>60.670138888890506</v>
      </c>
      <c r="BA1247">
        <f t="shared" si="158"/>
        <v>4.1666666666666664E-2</v>
      </c>
      <c r="BB1247">
        <v>1</v>
      </c>
      <c r="BC1247">
        <f t="shared" si="159"/>
        <v>10000</v>
      </c>
    </row>
    <row r="1248" spans="1:55" x14ac:dyDescent="0.25">
      <c r="A1248">
        <v>44058</v>
      </c>
      <c r="B1248" t="s">
        <v>35</v>
      </c>
      <c r="C1248" t="s">
        <v>36</v>
      </c>
      <c r="E1248" t="str">
        <f t="shared" si="155"/>
        <v>EI-</v>
      </c>
      <c r="F1248" t="s">
        <v>20</v>
      </c>
      <c r="G1248" t="s">
        <v>37</v>
      </c>
      <c r="H1248" t="s">
        <v>1062</v>
      </c>
      <c r="I1248" t="s">
        <v>39</v>
      </c>
      <c r="J1248" t="s">
        <v>40</v>
      </c>
      <c r="K1248" s="1">
        <v>45497.445833333331</v>
      </c>
      <c r="L1248" t="s">
        <v>41</v>
      </c>
      <c r="N1248" s="2">
        <v>45037</v>
      </c>
      <c r="O1248" s="2">
        <v>45037</v>
      </c>
      <c r="P1248">
        <v>1</v>
      </c>
      <c r="Q1248">
        <v>1</v>
      </c>
      <c r="R1248">
        <v>1</v>
      </c>
      <c r="S1248">
        <v>1</v>
      </c>
      <c r="T1248">
        <v>100</v>
      </c>
      <c r="U1248" s="1">
        <v>45037.427083333336</v>
      </c>
      <c r="V1248" s="1">
        <v>45497.445833333331</v>
      </c>
      <c r="W1248" t="s">
        <v>40</v>
      </c>
      <c r="Z1248" s="13">
        <f t="shared" si="156"/>
        <v>460.01874999999563</v>
      </c>
      <c r="AB1248" t="s">
        <v>265</v>
      </c>
      <c r="AC1248">
        <v>633459</v>
      </c>
      <c r="AD1248" t="s">
        <v>43</v>
      </c>
      <c r="AF1248" t="s">
        <v>40</v>
      </c>
      <c r="AI1248" s="2">
        <v>45037</v>
      </c>
      <c r="AJ1248" t="s">
        <v>43</v>
      </c>
      <c r="AK1248" t="s">
        <v>46</v>
      </c>
      <c r="AN1248" s="24">
        <f t="shared" si="160"/>
        <v>1</v>
      </c>
      <c r="AP1248" t="s">
        <v>2444</v>
      </c>
      <c r="AQ1248" s="21">
        <v>45084.775694444441</v>
      </c>
      <c r="AR1248" s="20">
        <v>1</v>
      </c>
      <c r="AS1248" s="21">
        <v>45037</v>
      </c>
      <c r="AT1248" s="21">
        <f t="shared" si="157"/>
        <v>45037.333333333336</v>
      </c>
      <c r="AU1248" s="21">
        <f t="shared" si="154"/>
        <v>45037.375</v>
      </c>
      <c r="AV1248" s="21">
        <v>45497.445833333331</v>
      </c>
      <c r="AW1248" s="1">
        <f t="shared" si="153"/>
        <v>45037.333333333336</v>
      </c>
      <c r="AX1248">
        <v>60.690277777779556</v>
      </c>
      <c r="BA1248">
        <f t="shared" si="158"/>
        <v>4.1666666666666664E-2</v>
      </c>
      <c r="BB1248">
        <v>1</v>
      </c>
      <c r="BC1248">
        <f t="shared" si="159"/>
        <v>10000</v>
      </c>
    </row>
    <row r="1249" spans="1:55" hidden="1" x14ac:dyDescent="0.25">
      <c r="A1249">
        <v>39687</v>
      </c>
      <c r="B1249" t="s">
        <v>35</v>
      </c>
      <c r="C1249" t="s">
        <v>36</v>
      </c>
      <c r="E1249" t="str">
        <f t="shared" si="155"/>
        <v>EI-</v>
      </c>
      <c r="F1249" t="s">
        <v>20</v>
      </c>
      <c r="G1249" t="s">
        <v>47</v>
      </c>
      <c r="H1249" t="s">
        <v>868</v>
      </c>
      <c r="I1249" t="s">
        <v>39</v>
      </c>
      <c r="J1249" t="s">
        <v>842</v>
      </c>
      <c r="K1249" s="1">
        <v>45569.383333333331</v>
      </c>
      <c r="L1249" t="s">
        <v>41</v>
      </c>
      <c r="N1249" s="2">
        <v>45569</v>
      </c>
      <c r="O1249" s="2">
        <v>45569</v>
      </c>
      <c r="P1249">
        <v>1</v>
      </c>
      <c r="Q1249">
        <v>1</v>
      </c>
      <c r="R1249">
        <v>1</v>
      </c>
      <c r="S1249">
        <v>1</v>
      </c>
      <c r="T1249">
        <v>0</v>
      </c>
      <c r="U1249" s="1">
        <v>44931.513194444444</v>
      </c>
      <c r="V1249" s="1">
        <v>45569.383333333331</v>
      </c>
      <c r="W1249" t="s">
        <v>842</v>
      </c>
      <c r="Z1249" s="13">
        <f t="shared" si="156"/>
        <v>637.8701388888876</v>
      </c>
      <c r="AB1249" t="s">
        <v>197</v>
      </c>
      <c r="AC1249">
        <v>633510</v>
      </c>
      <c r="AD1249" t="s">
        <v>869</v>
      </c>
      <c r="AF1249" t="s">
        <v>842</v>
      </c>
      <c r="AI1249" s="2">
        <v>44931</v>
      </c>
      <c r="AJ1249" t="s">
        <v>198</v>
      </c>
      <c r="AK1249" t="s">
        <v>46</v>
      </c>
      <c r="AN1249" s="24">
        <f t="shared" si="160"/>
        <v>1</v>
      </c>
      <c r="AP1249" t="s">
        <v>2444</v>
      </c>
      <c r="AQ1249" s="21">
        <v>45029.63958333333</v>
      </c>
      <c r="AR1249" s="20">
        <v>1</v>
      </c>
      <c r="AS1249" s="21">
        <v>45569</v>
      </c>
      <c r="AT1249" s="21">
        <f t="shared" si="157"/>
        <v>45569.333333333336</v>
      </c>
      <c r="AU1249" s="21">
        <f t="shared" si="154"/>
        <v>45569.375</v>
      </c>
      <c r="AV1249" s="21">
        <v>45569.383333333331</v>
      </c>
      <c r="AW1249" s="1">
        <f t="shared" si="153"/>
        <v>45569.333333333336</v>
      </c>
      <c r="AX1249">
        <v>60.993055555562023</v>
      </c>
      <c r="BA1249">
        <f t="shared" si="158"/>
        <v>4.1666666666666664E-2</v>
      </c>
      <c r="BB1249">
        <v>1</v>
      </c>
      <c r="BC1249">
        <f t="shared" si="159"/>
        <v>10000</v>
      </c>
    </row>
    <row r="1250" spans="1:55" x14ac:dyDescent="0.25">
      <c r="A1250">
        <v>46924</v>
      </c>
      <c r="B1250" t="s">
        <v>35</v>
      </c>
      <c r="C1250" t="s">
        <v>36</v>
      </c>
      <c r="E1250" t="str">
        <f t="shared" si="155"/>
        <v>RE-</v>
      </c>
      <c r="F1250" t="s">
        <v>20</v>
      </c>
      <c r="G1250" t="s">
        <v>37</v>
      </c>
      <c r="H1250" t="s">
        <v>1563</v>
      </c>
      <c r="I1250" t="s">
        <v>39</v>
      </c>
      <c r="J1250" t="s">
        <v>100</v>
      </c>
      <c r="K1250" s="1">
        <v>45106.129166666666</v>
      </c>
      <c r="L1250" t="s">
        <v>41</v>
      </c>
      <c r="N1250" s="2">
        <v>45096</v>
      </c>
      <c r="O1250" s="2">
        <v>45096</v>
      </c>
      <c r="P1250">
        <v>0.5</v>
      </c>
      <c r="Q1250">
        <v>0.5</v>
      </c>
      <c r="R1250">
        <v>0.5</v>
      </c>
      <c r="S1250">
        <v>0.5</v>
      </c>
      <c r="T1250">
        <v>100</v>
      </c>
      <c r="U1250" s="1">
        <v>45096.665277777778</v>
      </c>
      <c r="V1250" s="1">
        <v>45106.129166666666</v>
      </c>
      <c r="W1250" t="s">
        <v>100</v>
      </c>
      <c r="Z1250" s="13">
        <f t="shared" si="156"/>
        <v>9.4638888888875954</v>
      </c>
      <c r="AB1250" t="s">
        <v>1271</v>
      </c>
      <c r="AC1250" t="s">
        <v>54</v>
      </c>
      <c r="AI1250" s="2">
        <v>45096</v>
      </c>
      <c r="AJ1250" t="s">
        <v>81</v>
      </c>
      <c r="AK1250" t="s">
        <v>46</v>
      </c>
      <c r="AN1250" s="24">
        <f t="shared" si="160"/>
        <v>1</v>
      </c>
      <c r="AP1250" t="s">
        <v>2444</v>
      </c>
      <c r="AQ1250" s="21">
        <v>44966.681250000001</v>
      </c>
      <c r="AR1250" s="20">
        <v>0.5</v>
      </c>
      <c r="AS1250" s="21">
        <v>45096</v>
      </c>
      <c r="AT1250" s="21">
        <f t="shared" si="157"/>
        <v>45096.333333333336</v>
      </c>
      <c r="AU1250" s="21">
        <f t="shared" si="154"/>
        <v>45096.354166666672</v>
      </c>
      <c r="AV1250" s="21">
        <v>45106.129166666666</v>
      </c>
      <c r="AW1250" s="1">
        <f t="shared" si="153"/>
        <v>45096.333333333336</v>
      </c>
      <c r="AX1250">
        <v>61.340277777773736</v>
      </c>
      <c r="BA1250">
        <f t="shared" si="158"/>
        <v>3.4722222222222224E-2</v>
      </c>
      <c r="BB1250">
        <v>0.5</v>
      </c>
      <c r="BC1250">
        <f t="shared" si="159"/>
        <v>5000</v>
      </c>
    </row>
    <row r="1251" spans="1:55" x14ac:dyDescent="0.25">
      <c r="A1251">
        <v>51694</v>
      </c>
      <c r="B1251" t="s">
        <v>35</v>
      </c>
      <c r="C1251" t="s">
        <v>36</v>
      </c>
      <c r="E1251" t="str">
        <f t="shared" si="155"/>
        <v>RE-</v>
      </c>
      <c r="F1251" t="s">
        <v>298</v>
      </c>
      <c r="G1251" t="s">
        <v>37</v>
      </c>
      <c r="H1251" t="s">
        <v>2075</v>
      </c>
      <c r="I1251" t="s">
        <v>39</v>
      </c>
      <c r="J1251" t="s">
        <v>100</v>
      </c>
      <c r="K1251" s="1">
        <v>45274.01666666667</v>
      </c>
      <c r="L1251" t="s">
        <v>41</v>
      </c>
      <c r="N1251" s="2">
        <v>45190</v>
      </c>
      <c r="O1251" s="2">
        <v>45190</v>
      </c>
      <c r="P1251">
        <v>0.5</v>
      </c>
      <c r="Q1251">
        <v>0.5</v>
      </c>
      <c r="R1251">
        <v>0.5</v>
      </c>
      <c r="S1251">
        <v>0.5</v>
      </c>
      <c r="T1251">
        <v>100</v>
      </c>
      <c r="U1251" s="1">
        <v>45183.652777777781</v>
      </c>
      <c r="V1251" s="1">
        <v>45274.01666666667</v>
      </c>
      <c r="W1251" t="s">
        <v>100</v>
      </c>
      <c r="Z1251" s="13">
        <f t="shared" si="156"/>
        <v>90.363888888889051</v>
      </c>
      <c r="AB1251" t="s">
        <v>183</v>
      </c>
      <c r="AC1251">
        <v>633424</v>
      </c>
      <c r="AD1251" t="s">
        <v>2076</v>
      </c>
      <c r="AI1251" s="2">
        <v>45183</v>
      </c>
      <c r="AJ1251" t="s">
        <v>186</v>
      </c>
      <c r="AK1251" t="s">
        <v>46</v>
      </c>
      <c r="AN1251" s="24">
        <f t="shared" si="160"/>
        <v>1</v>
      </c>
      <c r="AP1251" t="s">
        <v>2444</v>
      </c>
      <c r="AQ1251" s="21">
        <v>44966.627083333333</v>
      </c>
      <c r="AR1251" s="20">
        <v>0.5</v>
      </c>
      <c r="AS1251" s="21">
        <v>45190</v>
      </c>
      <c r="AT1251" s="21">
        <f t="shared" si="157"/>
        <v>45190.333333333336</v>
      </c>
      <c r="AU1251" s="21">
        <f t="shared" si="154"/>
        <v>45190.354166666672</v>
      </c>
      <c r="AV1251" s="21">
        <v>45274.01666666667</v>
      </c>
      <c r="AW1251" s="1">
        <f t="shared" si="153"/>
        <v>45190.333333333336</v>
      </c>
      <c r="AX1251">
        <v>61.358333333337214</v>
      </c>
      <c r="BA1251">
        <f t="shared" si="158"/>
        <v>3.4722222222222224E-2</v>
      </c>
      <c r="BB1251">
        <v>0.5</v>
      </c>
      <c r="BC1251">
        <f t="shared" si="159"/>
        <v>5000</v>
      </c>
    </row>
    <row r="1252" spans="1:55" x14ac:dyDescent="0.25">
      <c r="A1252">
        <v>49951</v>
      </c>
      <c r="B1252" t="s">
        <v>35</v>
      </c>
      <c r="C1252" t="s">
        <v>36</v>
      </c>
      <c r="E1252" t="str">
        <f t="shared" si="155"/>
        <v>RE-</v>
      </c>
      <c r="F1252" t="s">
        <v>298</v>
      </c>
      <c r="G1252" t="s">
        <v>37</v>
      </c>
      <c r="H1252" t="s">
        <v>1913</v>
      </c>
      <c r="I1252" t="s">
        <v>39</v>
      </c>
      <c r="J1252" t="s">
        <v>100</v>
      </c>
      <c r="K1252" s="1">
        <v>45301.120833333334</v>
      </c>
      <c r="L1252" t="s">
        <v>41</v>
      </c>
      <c r="N1252" s="2">
        <v>45275</v>
      </c>
      <c r="O1252" s="2">
        <v>45275</v>
      </c>
      <c r="P1252">
        <v>0.5</v>
      </c>
      <c r="Q1252">
        <v>0.5</v>
      </c>
      <c r="R1252">
        <v>0.5</v>
      </c>
      <c r="S1252">
        <v>0.5</v>
      </c>
      <c r="T1252">
        <v>100</v>
      </c>
      <c r="U1252" s="1">
        <v>45154.436111111114</v>
      </c>
      <c r="V1252" s="1">
        <v>45301.120833333334</v>
      </c>
      <c r="W1252" t="s">
        <v>100</v>
      </c>
      <c r="Z1252" s="13">
        <f t="shared" si="156"/>
        <v>146.68472222222044</v>
      </c>
      <c r="AB1252" t="s">
        <v>1340</v>
      </c>
      <c r="AC1252" t="s">
        <v>54</v>
      </c>
      <c r="AD1252" t="s">
        <v>849</v>
      </c>
      <c r="AI1252" s="2">
        <v>45154</v>
      </c>
      <c r="AJ1252" t="s">
        <v>226</v>
      </c>
      <c r="AK1252" t="s">
        <v>46</v>
      </c>
      <c r="AN1252" s="24">
        <f t="shared" si="160"/>
        <v>1</v>
      </c>
      <c r="AP1252" t="s">
        <v>2444</v>
      </c>
      <c r="AQ1252" s="21">
        <v>45008.511805555558</v>
      </c>
      <c r="AR1252" s="20">
        <v>0.5</v>
      </c>
      <c r="AS1252" s="21">
        <v>45275</v>
      </c>
      <c r="AT1252" s="21">
        <f t="shared" si="157"/>
        <v>45275.333333333336</v>
      </c>
      <c r="AU1252" s="21">
        <f t="shared" si="154"/>
        <v>45275.354166666672</v>
      </c>
      <c r="AV1252" s="21">
        <v>45301.120833333334</v>
      </c>
      <c r="AW1252" s="1">
        <f t="shared" si="153"/>
        <v>45275.333333333336</v>
      </c>
      <c r="AX1252">
        <v>61.53125</v>
      </c>
      <c r="BA1252">
        <f t="shared" si="158"/>
        <v>3.4722222222222224E-2</v>
      </c>
      <c r="BB1252">
        <v>0.5</v>
      </c>
      <c r="BC1252">
        <f t="shared" si="159"/>
        <v>5000</v>
      </c>
    </row>
    <row r="1253" spans="1:55" x14ac:dyDescent="0.25">
      <c r="A1253">
        <v>48670</v>
      </c>
      <c r="B1253" t="s">
        <v>35</v>
      </c>
      <c r="C1253" t="s">
        <v>36</v>
      </c>
      <c r="E1253" t="str">
        <f t="shared" si="155"/>
        <v>RE-</v>
      </c>
      <c r="F1253" t="s">
        <v>298</v>
      </c>
      <c r="G1253" t="s">
        <v>47</v>
      </c>
      <c r="H1253" t="s">
        <v>1789</v>
      </c>
      <c r="I1253" t="s">
        <v>39</v>
      </c>
      <c r="J1253" t="s">
        <v>100</v>
      </c>
      <c r="K1253" s="1">
        <v>45302.72152777778</v>
      </c>
      <c r="L1253" t="s">
        <v>41</v>
      </c>
      <c r="N1253" s="2">
        <v>45132</v>
      </c>
      <c r="O1253" s="2">
        <v>45132</v>
      </c>
      <c r="P1253">
        <v>0.5</v>
      </c>
      <c r="Q1253">
        <v>0.5</v>
      </c>
      <c r="R1253">
        <v>0.5</v>
      </c>
      <c r="S1253">
        <v>0.5</v>
      </c>
      <c r="T1253">
        <v>100</v>
      </c>
      <c r="U1253" s="1">
        <v>45131.590277777781</v>
      </c>
      <c r="V1253" s="1">
        <v>45302.72152777778</v>
      </c>
      <c r="W1253" t="s">
        <v>100</v>
      </c>
      <c r="Z1253" s="13">
        <f t="shared" si="156"/>
        <v>171.13124999999854</v>
      </c>
      <c r="AB1253" t="s">
        <v>289</v>
      </c>
      <c r="AC1253">
        <v>633636</v>
      </c>
      <c r="AD1253" t="s">
        <v>1617</v>
      </c>
      <c r="AI1253" s="2">
        <v>45131</v>
      </c>
      <c r="AJ1253" t="s">
        <v>81</v>
      </c>
      <c r="AK1253" t="s">
        <v>46</v>
      </c>
      <c r="AN1253" s="24">
        <f t="shared" si="160"/>
        <v>1</v>
      </c>
      <c r="AP1253" t="s">
        <v>2444</v>
      </c>
      <c r="AQ1253" s="21">
        <v>45161.677777777775</v>
      </c>
      <c r="AR1253" s="20">
        <v>0.5</v>
      </c>
      <c r="AS1253" s="21">
        <v>45132</v>
      </c>
      <c r="AT1253" s="21">
        <f t="shared" si="157"/>
        <v>45132.333333333336</v>
      </c>
      <c r="AU1253" s="21">
        <f t="shared" si="154"/>
        <v>45132.354166666672</v>
      </c>
      <c r="AV1253" s="21">
        <v>45302.72152777778</v>
      </c>
      <c r="AW1253" s="1">
        <f t="shared" ref="AW1253:AW1316" si="161">IF(AS1253="0",0,AS1253+(8*1/24))</f>
        <v>45132.333333333336</v>
      </c>
      <c r="AX1253">
        <v>61.775000000001455</v>
      </c>
      <c r="BA1253">
        <f t="shared" si="158"/>
        <v>3.4722222222222224E-2</v>
      </c>
      <c r="BB1253">
        <v>0.5</v>
      </c>
      <c r="BC1253">
        <f t="shared" si="159"/>
        <v>5000</v>
      </c>
    </row>
    <row r="1254" spans="1:55" x14ac:dyDescent="0.25">
      <c r="A1254">
        <v>48419</v>
      </c>
      <c r="B1254" t="s">
        <v>35</v>
      </c>
      <c r="C1254" t="s">
        <v>36</v>
      </c>
      <c r="E1254" t="str">
        <f t="shared" si="155"/>
        <v>RE-</v>
      </c>
      <c r="F1254" t="s">
        <v>298</v>
      </c>
      <c r="G1254" t="s">
        <v>51</v>
      </c>
      <c r="H1254" t="s">
        <v>1342</v>
      </c>
      <c r="I1254" t="s">
        <v>39</v>
      </c>
      <c r="J1254" t="s">
        <v>297</v>
      </c>
      <c r="K1254" s="1">
        <v>45302.727083333331</v>
      </c>
      <c r="L1254" t="s">
        <v>41</v>
      </c>
      <c r="N1254" s="2">
        <v>45129</v>
      </c>
      <c r="O1254" s="2">
        <v>45129</v>
      </c>
      <c r="P1254">
        <v>0.5</v>
      </c>
      <c r="Q1254">
        <v>0.5</v>
      </c>
      <c r="R1254">
        <v>0.5</v>
      </c>
      <c r="S1254">
        <v>0.5</v>
      </c>
      <c r="T1254">
        <v>100</v>
      </c>
      <c r="U1254" s="1">
        <v>45127.396527777775</v>
      </c>
      <c r="V1254" s="1">
        <v>45302.727083333331</v>
      </c>
      <c r="W1254" t="s">
        <v>100</v>
      </c>
      <c r="Z1254" s="13">
        <f t="shared" si="156"/>
        <v>175.3305555555562</v>
      </c>
      <c r="AB1254" t="s">
        <v>75</v>
      </c>
      <c r="AC1254">
        <v>633520</v>
      </c>
      <c r="AD1254" t="s">
        <v>77</v>
      </c>
      <c r="AI1254" s="2">
        <v>45127</v>
      </c>
      <c r="AJ1254" t="s">
        <v>77</v>
      </c>
      <c r="AK1254" t="s">
        <v>46</v>
      </c>
      <c r="AN1254" s="24">
        <f t="shared" si="160"/>
        <v>1</v>
      </c>
      <c r="AP1254" t="s">
        <v>2441</v>
      </c>
      <c r="AQ1254" s="21">
        <v>45099.866666666669</v>
      </c>
      <c r="AR1254" s="20">
        <v>0.5</v>
      </c>
      <c r="AS1254" s="21">
        <v>45129</v>
      </c>
      <c r="AT1254" s="21">
        <f t="shared" si="157"/>
        <v>45129.333333333336</v>
      </c>
      <c r="AU1254" s="21">
        <f t="shared" si="154"/>
        <v>45129.354166666672</v>
      </c>
      <c r="AV1254" s="21">
        <v>45302.727083333331</v>
      </c>
      <c r="AW1254" s="1">
        <f t="shared" si="161"/>
        <v>45129.333333333336</v>
      </c>
      <c r="AX1254">
        <v>61.829166666662786</v>
      </c>
      <c r="BA1254">
        <f t="shared" si="158"/>
        <v>3.4722222222222224E-2</v>
      </c>
      <c r="BB1254">
        <v>0.5</v>
      </c>
      <c r="BC1254">
        <f t="shared" si="159"/>
        <v>5000</v>
      </c>
    </row>
    <row r="1255" spans="1:55" hidden="1" x14ac:dyDescent="0.25">
      <c r="A1255">
        <v>43193</v>
      </c>
      <c r="B1255" t="s">
        <v>35</v>
      </c>
      <c r="C1255" t="s">
        <v>36</v>
      </c>
      <c r="E1255" t="str">
        <f t="shared" si="155"/>
        <v>RE-</v>
      </c>
      <c r="F1255" t="s">
        <v>878</v>
      </c>
      <c r="G1255" t="s">
        <v>37</v>
      </c>
      <c r="H1255" t="s">
        <v>269</v>
      </c>
      <c r="I1255" t="s">
        <v>39</v>
      </c>
      <c r="J1255" t="s">
        <v>100</v>
      </c>
      <c r="K1255" s="1">
        <v>45090.624305555553</v>
      </c>
      <c r="L1255" t="s">
        <v>245</v>
      </c>
      <c r="R1255">
        <v>0.2</v>
      </c>
      <c r="S1255">
        <v>0.2</v>
      </c>
      <c r="T1255">
        <v>0</v>
      </c>
      <c r="U1255" s="1">
        <v>45020.556250000001</v>
      </c>
      <c r="W1255" t="s">
        <v>100</v>
      </c>
      <c r="Z1255" s="13">
        <f t="shared" si="156"/>
        <v>0</v>
      </c>
      <c r="AB1255" t="s">
        <v>75</v>
      </c>
      <c r="AC1255">
        <v>633520</v>
      </c>
      <c r="AD1255" t="s">
        <v>371</v>
      </c>
      <c r="AI1255" s="2">
        <v>45020</v>
      </c>
      <c r="AJ1255" t="s">
        <v>77</v>
      </c>
      <c r="AK1255" t="s">
        <v>46</v>
      </c>
      <c r="AN1255" s="24" t="e">
        <f t="shared" si="160"/>
        <v>#VALUE!</v>
      </c>
      <c r="AP1255" t="s">
        <v>2444</v>
      </c>
      <c r="AQ1255" s="21">
        <v>44957.675000000003</v>
      </c>
      <c r="AR1255" s="20">
        <v>0.2</v>
      </c>
      <c r="AT1255" s="21" t="str">
        <f t="shared" si="157"/>
        <v xml:space="preserve"> </v>
      </c>
      <c r="AU1255" s="21" t="str">
        <f t="shared" si="154"/>
        <v xml:space="preserve"> </v>
      </c>
      <c r="AW1255" s="1">
        <f t="shared" si="161"/>
        <v>0.33333333333333331</v>
      </c>
      <c r="AX1255">
        <v>61.840277777773736</v>
      </c>
      <c r="BA1255">
        <f t="shared" si="158"/>
        <v>1.3888888888888888E-2</v>
      </c>
      <c r="BB1255">
        <v>0.2</v>
      </c>
      <c r="BC1255">
        <f t="shared" si="159"/>
        <v>2000</v>
      </c>
    </row>
    <row r="1256" spans="1:55" hidden="1" x14ac:dyDescent="0.25">
      <c r="A1256">
        <v>40332</v>
      </c>
      <c r="B1256" t="s">
        <v>35</v>
      </c>
      <c r="C1256" t="s">
        <v>36</v>
      </c>
      <c r="E1256" t="str">
        <f t="shared" si="155"/>
        <v>EI-</v>
      </c>
      <c r="F1256" t="s">
        <v>878</v>
      </c>
      <c r="G1256" t="s">
        <v>37</v>
      </c>
      <c r="H1256" t="s">
        <v>890</v>
      </c>
      <c r="I1256" t="s">
        <v>39</v>
      </c>
      <c r="J1256" t="s">
        <v>2445</v>
      </c>
      <c r="K1256" s="1">
        <v>44959.356944444444</v>
      </c>
      <c r="L1256" t="s">
        <v>41</v>
      </c>
      <c r="R1256">
        <v>0</v>
      </c>
      <c r="S1256">
        <v>0</v>
      </c>
      <c r="T1256">
        <v>0</v>
      </c>
      <c r="U1256" s="1">
        <v>44954.522222222222</v>
      </c>
      <c r="W1256" t="s">
        <v>880</v>
      </c>
      <c r="Z1256" s="13">
        <f t="shared" si="156"/>
        <v>0</v>
      </c>
      <c r="AB1256" t="s">
        <v>891</v>
      </c>
      <c r="AC1256" t="s">
        <v>54</v>
      </c>
      <c r="AD1256" t="s">
        <v>184</v>
      </c>
      <c r="AI1256" s="2">
        <v>44953</v>
      </c>
      <c r="AJ1256" t="s">
        <v>186</v>
      </c>
      <c r="AK1256" t="s">
        <v>46</v>
      </c>
      <c r="AN1256" s="24" t="e">
        <f t="shared" si="160"/>
        <v>#VALUE!</v>
      </c>
      <c r="AP1256" t="s">
        <v>2444</v>
      </c>
      <c r="AQ1256" s="21">
        <v>44994.698611111111</v>
      </c>
      <c r="AR1256" s="20">
        <v>0</v>
      </c>
      <c r="AT1256" s="21" t="str">
        <f t="shared" si="157"/>
        <v xml:space="preserve"> </v>
      </c>
      <c r="AU1256" s="21" t="str">
        <f t="shared" si="154"/>
        <v xml:space="preserve"> </v>
      </c>
      <c r="AW1256" s="1">
        <f t="shared" si="161"/>
        <v>0.33333333333333331</v>
      </c>
      <c r="AX1256">
        <v>62.117361111108039</v>
      </c>
      <c r="BA1256">
        <f t="shared" si="158"/>
        <v>0</v>
      </c>
      <c r="BB1256">
        <v>0</v>
      </c>
      <c r="BC1256">
        <f t="shared" si="159"/>
        <v>0</v>
      </c>
    </row>
    <row r="1257" spans="1:55" ht="15" hidden="1" customHeight="1" x14ac:dyDescent="0.25">
      <c r="A1257">
        <v>40462</v>
      </c>
      <c r="B1257" t="s">
        <v>35</v>
      </c>
      <c r="C1257" t="s">
        <v>36</v>
      </c>
      <c r="E1257" t="str">
        <f t="shared" si="155"/>
        <v>EI-</v>
      </c>
      <c r="F1257" t="s">
        <v>878</v>
      </c>
      <c r="G1257" t="s">
        <v>47</v>
      </c>
      <c r="H1257" t="s">
        <v>888</v>
      </c>
      <c r="I1257" t="s">
        <v>39</v>
      </c>
      <c r="J1257" t="s">
        <v>2445</v>
      </c>
      <c r="K1257" s="1">
        <v>44964.674305555556</v>
      </c>
      <c r="L1257" t="s">
        <v>41</v>
      </c>
      <c r="R1257">
        <v>0</v>
      </c>
      <c r="S1257">
        <v>0</v>
      </c>
      <c r="T1257">
        <v>0</v>
      </c>
      <c r="U1257" s="1">
        <v>44958.602083333331</v>
      </c>
      <c r="W1257" t="s">
        <v>159</v>
      </c>
      <c r="Y1257" s="4" t="s">
        <v>889</v>
      </c>
      <c r="Z1257" s="13">
        <f t="shared" si="156"/>
        <v>0</v>
      </c>
      <c r="AB1257" t="s">
        <v>153</v>
      </c>
      <c r="AC1257">
        <v>633563</v>
      </c>
      <c r="AD1257" t="s">
        <v>154</v>
      </c>
      <c r="AI1257" s="2">
        <v>44958</v>
      </c>
      <c r="AJ1257" t="s">
        <v>154</v>
      </c>
      <c r="AK1257" t="s">
        <v>46</v>
      </c>
      <c r="AN1257" s="24" t="e">
        <f t="shared" si="160"/>
        <v>#VALUE!</v>
      </c>
      <c r="AP1257" t="s">
        <v>2444</v>
      </c>
      <c r="AQ1257" s="21">
        <v>44946.623611111114</v>
      </c>
      <c r="AR1257" s="20">
        <v>0</v>
      </c>
      <c r="AT1257" s="21" t="str">
        <f t="shared" si="157"/>
        <v xml:space="preserve"> </v>
      </c>
      <c r="AU1257" s="21" t="str">
        <f t="shared" si="154"/>
        <v xml:space="preserve"> </v>
      </c>
      <c r="AW1257" s="1">
        <f t="shared" si="161"/>
        <v>0.33333333333333331</v>
      </c>
      <c r="AX1257">
        <v>63.34513888888614</v>
      </c>
      <c r="BA1257">
        <f t="shared" si="158"/>
        <v>0</v>
      </c>
      <c r="BB1257">
        <v>0</v>
      </c>
      <c r="BC1257">
        <f t="shared" si="159"/>
        <v>0</v>
      </c>
    </row>
    <row r="1258" spans="1:55" hidden="1" x14ac:dyDescent="0.25">
      <c r="A1258">
        <v>40995</v>
      </c>
      <c r="B1258" t="s">
        <v>35</v>
      </c>
      <c r="C1258" t="s">
        <v>36</v>
      </c>
      <c r="E1258" t="str">
        <f t="shared" si="155"/>
        <v>EI-</v>
      </c>
      <c r="F1258" t="s">
        <v>878</v>
      </c>
      <c r="G1258" t="s">
        <v>37</v>
      </c>
      <c r="H1258" t="s">
        <v>886</v>
      </c>
      <c r="I1258" t="s">
        <v>39</v>
      </c>
      <c r="J1258" t="s">
        <v>2445</v>
      </c>
      <c r="K1258" s="1">
        <v>44984.398611111108</v>
      </c>
      <c r="L1258" t="s">
        <v>41</v>
      </c>
      <c r="R1258">
        <v>0</v>
      </c>
      <c r="S1258">
        <v>0</v>
      </c>
      <c r="T1258">
        <v>0</v>
      </c>
      <c r="U1258" s="1">
        <v>44972.45416666667</v>
      </c>
      <c r="W1258" t="s">
        <v>159</v>
      </c>
      <c r="Z1258" s="13">
        <f t="shared" si="156"/>
        <v>0</v>
      </c>
      <c r="AB1258" t="s">
        <v>721</v>
      </c>
      <c r="AC1258" t="s">
        <v>887</v>
      </c>
      <c r="AD1258" t="s">
        <v>469</v>
      </c>
      <c r="AI1258" s="2">
        <v>44972</v>
      </c>
      <c r="AJ1258" t="s">
        <v>469</v>
      </c>
      <c r="AK1258" t="s">
        <v>46</v>
      </c>
      <c r="AN1258" s="24" t="e">
        <f t="shared" si="160"/>
        <v>#VALUE!</v>
      </c>
      <c r="AP1258" t="s">
        <v>2444</v>
      </c>
      <c r="AQ1258" s="21">
        <v>44946.62222222222</v>
      </c>
      <c r="AR1258" s="20">
        <v>0</v>
      </c>
      <c r="AT1258" s="21" t="str">
        <f t="shared" si="157"/>
        <v xml:space="preserve"> </v>
      </c>
      <c r="AU1258" s="21" t="str">
        <f t="shared" si="154"/>
        <v xml:space="preserve"> </v>
      </c>
      <c r="AW1258" s="1">
        <f t="shared" si="161"/>
        <v>0.33333333333333331</v>
      </c>
      <c r="AX1258">
        <v>63.349999999998545</v>
      </c>
      <c r="BA1258">
        <f t="shared" si="158"/>
        <v>0</v>
      </c>
      <c r="BB1258">
        <v>0</v>
      </c>
      <c r="BC1258">
        <f t="shared" si="159"/>
        <v>0</v>
      </c>
    </row>
    <row r="1259" spans="1:55" hidden="1" x14ac:dyDescent="0.25">
      <c r="A1259">
        <v>41073</v>
      </c>
      <c r="B1259" t="s">
        <v>35</v>
      </c>
      <c r="C1259" t="s">
        <v>36</v>
      </c>
      <c r="E1259" t="str">
        <f t="shared" si="155"/>
        <v>EI-</v>
      </c>
      <c r="F1259" t="s">
        <v>878</v>
      </c>
      <c r="G1259" t="s">
        <v>37</v>
      </c>
      <c r="H1259" t="s">
        <v>885</v>
      </c>
      <c r="I1259" t="s">
        <v>39</v>
      </c>
      <c r="J1259" t="s">
        <v>2445</v>
      </c>
      <c r="K1259" s="1">
        <v>44976.432638888888</v>
      </c>
      <c r="L1259" t="s">
        <v>41</v>
      </c>
      <c r="R1259">
        <v>0</v>
      </c>
      <c r="S1259">
        <v>0</v>
      </c>
      <c r="T1259">
        <v>0</v>
      </c>
      <c r="U1259" s="1">
        <v>44974.430555555555</v>
      </c>
      <c r="W1259" t="s">
        <v>159</v>
      </c>
      <c r="Z1259" s="13">
        <f t="shared" si="156"/>
        <v>0</v>
      </c>
      <c r="AB1259" t="s">
        <v>234</v>
      </c>
      <c r="AC1259" t="s">
        <v>126</v>
      </c>
      <c r="AD1259" t="s">
        <v>80</v>
      </c>
      <c r="AI1259" s="2">
        <v>44974</v>
      </c>
      <c r="AJ1259" t="s">
        <v>670</v>
      </c>
      <c r="AK1259" t="s">
        <v>46</v>
      </c>
      <c r="AN1259" s="24" t="e">
        <f t="shared" si="160"/>
        <v>#VALUE!</v>
      </c>
      <c r="AP1259" t="s">
        <v>2444</v>
      </c>
      <c r="AQ1259" s="21">
        <v>44993.446527777778</v>
      </c>
      <c r="AR1259" s="20">
        <v>0</v>
      </c>
      <c r="AT1259" s="21" t="str">
        <f t="shared" si="157"/>
        <v xml:space="preserve"> </v>
      </c>
      <c r="AU1259" s="21" t="str">
        <f t="shared" si="154"/>
        <v xml:space="preserve"> </v>
      </c>
      <c r="AW1259" s="1">
        <f t="shared" si="161"/>
        <v>0.33333333333333331</v>
      </c>
      <c r="AX1259">
        <v>63.364583333335759</v>
      </c>
      <c r="BA1259">
        <f t="shared" si="158"/>
        <v>0</v>
      </c>
      <c r="BB1259">
        <v>0</v>
      </c>
      <c r="BC1259">
        <f t="shared" si="159"/>
        <v>0</v>
      </c>
    </row>
    <row r="1260" spans="1:55" hidden="1" x14ac:dyDescent="0.25">
      <c r="A1260">
        <v>41742</v>
      </c>
      <c r="B1260" t="s">
        <v>35</v>
      </c>
      <c r="C1260" t="s">
        <v>36</v>
      </c>
      <c r="E1260" t="str">
        <f t="shared" si="155"/>
        <v>EI-</v>
      </c>
      <c r="F1260" t="s">
        <v>878</v>
      </c>
      <c r="G1260" t="s">
        <v>51</v>
      </c>
      <c r="H1260" t="s">
        <v>882</v>
      </c>
      <c r="I1260" t="s">
        <v>39</v>
      </c>
      <c r="J1260" t="s">
        <v>2445</v>
      </c>
      <c r="K1260" s="1">
        <v>44991.625</v>
      </c>
      <c r="L1260" t="s">
        <v>41</v>
      </c>
      <c r="R1260">
        <v>0</v>
      </c>
      <c r="S1260">
        <v>0</v>
      </c>
      <c r="T1260">
        <v>0</v>
      </c>
      <c r="U1260" s="1">
        <v>44991.609722222223</v>
      </c>
      <c r="W1260" t="s">
        <v>159</v>
      </c>
      <c r="Z1260" s="13">
        <f t="shared" si="156"/>
        <v>0</v>
      </c>
      <c r="AB1260" t="s">
        <v>357</v>
      </c>
      <c r="AC1260" t="s">
        <v>54</v>
      </c>
      <c r="AD1260" t="s">
        <v>883</v>
      </c>
      <c r="AI1260" s="2">
        <v>44991</v>
      </c>
      <c r="AJ1260" t="s">
        <v>489</v>
      </c>
      <c r="AK1260" t="s">
        <v>46</v>
      </c>
      <c r="AN1260" s="24" t="e">
        <f t="shared" si="160"/>
        <v>#VALUE!</v>
      </c>
      <c r="AP1260" t="s">
        <v>2444</v>
      </c>
      <c r="AQ1260" s="21">
        <v>44946.443055555559</v>
      </c>
      <c r="AR1260" s="20">
        <v>0</v>
      </c>
      <c r="AT1260" s="21" t="str">
        <f t="shared" si="157"/>
        <v xml:space="preserve"> </v>
      </c>
      <c r="AU1260" s="21" t="str">
        <f t="shared" si="154"/>
        <v xml:space="preserve"> </v>
      </c>
      <c r="AW1260" s="1">
        <f t="shared" si="161"/>
        <v>0.33333333333333331</v>
      </c>
      <c r="AX1260">
        <v>63.527777777773736</v>
      </c>
      <c r="BA1260">
        <f t="shared" si="158"/>
        <v>0</v>
      </c>
      <c r="BB1260">
        <v>0</v>
      </c>
      <c r="BC1260">
        <f t="shared" si="159"/>
        <v>0</v>
      </c>
    </row>
    <row r="1261" spans="1:55" hidden="1" x14ac:dyDescent="0.25">
      <c r="A1261">
        <v>42108</v>
      </c>
      <c r="B1261" t="s">
        <v>35</v>
      </c>
      <c r="C1261" t="s">
        <v>36</v>
      </c>
      <c r="E1261" t="str">
        <f t="shared" si="155"/>
        <v>EI-</v>
      </c>
      <c r="F1261" t="s">
        <v>878</v>
      </c>
      <c r="G1261" t="s">
        <v>37</v>
      </c>
      <c r="H1261" t="s">
        <v>879</v>
      </c>
      <c r="I1261" t="s">
        <v>39</v>
      </c>
      <c r="J1261" t="s">
        <v>2445</v>
      </c>
      <c r="K1261" s="1">
        <v>45005.688194444447</v>
      </c>
      <c r="L1261" t="s">
        <v>41</v>
      </c>
      <c r="R1261">
        <v>0</v>
      </c>
      <c r="S1261">
        <v>0</v>
      </c>
      <c r="T1261">
        <v>0</v>
      </c>
      <c r="U1261" s="1">
        <v>44998.616666666669</v>
      </c>
      <c r="W1261" t="s">
        <v>880</v>
      </c>
      <c r="Y1261" s="3" t="s">
        <v>881</v>
      </c>
      <c r="Z1261" s="13">
        <f t="shared" si="156"/>
        <v>0</v>
      </c>
      <c r="AB1261" t="s">
        <v>65</v>
      </c>
      <c r="AC1261">
        <v>633913</v>
      </c>
      <c r="AD1261" t="s">
        <v>67</v>
      </c>
      <c r="AI1261" s="2">
        <v>44998</v>
      </c>
      <c r="AJ1261" t="s">
        <v>69</v>
      </c>
      <c r="AK1261" t="s">
        <v>46</v>
      </c>
      <c r="AN1261" s="24" t="e">
        <f t="shared" si="160"/>
        <v>#VALUE!</v>
      </c>
      <c r="AP1261" t="s">
        <v>2444</v>
      </c>
      <c r="AQ1261" s="21">
        <v>44964.445833333331</v>
      </c>
      <c r="AR1261" s="20">
        <v>0</v>
      </c>
      <c r="AT1261" s="21" t="str">
        <f t="shared" si="157"/>
        <v xml:space="preserve"> </v>
      </c>
      <c r="AU1261" s="21" t="str">
        <f t="shared" si="154"/>
        <v xml:space="preserve"> </v>
      </c>
      <c r="AW1261" s="1">
        <f t="shared" si="161"/>
        <v>0.33333333333333331</v>
      </c>
      <c r="AX1261">
        <v>63.571527777778101</v>
      </c>
      <c r="BA1261">
        <f t="shared" si="158"/>
        <v>0</v>
      </c>
      <c r="BB1261">
        <v>0</v>
      </c>
      <c r="BC1261">
        <f t="shared" si="159"/>
        <v>0</v>
      </c>
    </row>
    <row r="1262" spans="1:55" x14ac:dyDescent="0.25">
      <c r="A1262">
        <v>42538</v>
      </c>
      <c r="B1262" t="s">
        <v>35</v>
      </c>
      <c r="C1262" t="s">
        <v>36</v>
      </c>
      <c r="E1262" t="str">
        <f t="shared" si="155"/>
        <v>EM-</v>
      </c>
      <c r="F1262" t="s">
        <v>20</v>
      </c>
      <c r="G1262" t="s">
        <v>47</v>
      </c>
      <c r="H1262" t="s">
        <v>927</v>
      </c>
      <c r="I1262" t="s">
        <v>320</v>
      </c>
      <c r="J1262" t="s">
        <v>320</v>
      </c>
      <c r="K1262" s="1">
        <v>45008.478472222225</v>
      </c>
      <c r="L1262" t="s">
        <v>41</v>
      </c>
      <c r="N1262" s="2">
        <v>45008</v>
      </c>
      <c r="O1262" s="2">
        <v>45008</v>
      </c>
      <c r="R1262">
        <v>0</v>
      </c>
      <c r="S1262">
        <v>0</v>
      </c>
      <c r="T1262">
        <v>100</v>
      </c>
      <c r="U1262" s="1">
        <v>45008.478472222225</v>
      </c>
      <c r="V1262" s="1">
        <v>45008.478472222225</v>
      </c>
      <c r="W1262" t="s">
        <v>320</v>
      </c>
      <c r="Z1262" s="13">
        <f t="shared" si="156"/>
        <v>0</v>
      </c>
      <c r="AB1262" t="s">
        <v>324</v>
      </c>
      <c r="AD1262" t="s">
        <v>325</v>
      </c>
      <c r="AI1262" s="2">
        <v>45008</v>
      </c>
      <c r="AJ1262" t="s">
        <v>240</v>
      </c>
      <c r="AK1262" t="s">
        <v>46</v>
      </c>
      <c r="AN1262" s="24">
        <f t="shared" si="160"/>
        <v>1</v>
      </c>
      <c r="AP1262" t="s">
        <v>2444</v>
      </c>
      <c r="AQ1262" s="21">
        <v>44940.436111111114</v>
      </c>
      <c r="AR1262" s="20">
        <v>0</v>
      </c>
      <c r="AS1262" s="21">
        <v>45008</v>
      </c>
      <c r="AT1262" s="21">
        <f t="shared" si="157"/>
        <v>45008.333333333336</v>
      </c>
      <c r="AU1262" s="21">
        <f t="shared" si="154"/>
        <v>45008.333333333336</v>
      </c>
      <c r="AV1262" s="21">
        <v>45008.478472222225</v>
      </c>
      <c r="AW1262" s="1">
        <f t="shared" si="161"/>
        <v>45008.333333333336</v>
      </c>
      <c r="AX1262">
        <v>63.677083333328483</v>
      </c>
      <c r="BA1262">
        <f t="shared" si="158"/>
        <v>0</v>
      </c>
      <c r="BB1262">
        <v>0</v>
      </c>
      <c r="BC1262">
        <f t="shared" si="159"/>
        <v>0</v>
      </c>
    </row>
    <row r="1263" spans="1:55" hidden="1" x14ac:dyDescent="0.25">
      <c r="A1263">
        <v>43188</v>
      </c>
      <c r="B1263" t="s">
        <v>35</v>
      </c>
      <c r="C1263" t="s">
        <v>36</v>
      </c>
      <c r="E1263" t="str">
        <f t="shared" si="155"/>
        <v>EM-</v>
      </c>
      <c r="F1263" t="s">
        <v>1362</v>
      </c>
      <c r="G1263" t="s">
        <v>37</v>
      </c>
      <c r="H1263" t="s">
        <v>1372</v>
      </c>
      <c r="I1263" t="s">
        <v>39</v>
      </c>
      <c r="J1263" t="s">
        <v>758</v>
      </c>
      <c r="K1263" s="1">
        <v>45439.435416666667</v>
      </c>
      <c r="L1263" t="s">
        <v>41</v>
      </c>
      <c r="R1263">
        <v>0</v>
      </c>
      <c r="S1263">
        <v>0</v>
      </c>
      <c r="T1263">
        <v>0</v>
      </c>
      <c r="U1263" s="1">
        <v>45020.533333333333</v>
      </c>
      <c r="W1263" t="s">
        <v>396</v>
      </c>
      <c r="Z1263" s="13">
        <f t="shared" si="156"/>
        <v>0</v>
      </c>
      <c r="AB1263" t="s">
        <v>349</v>
      </c>
      <c r="AC1263">
        <v>633638</v>
      </c>
      <c r="AD1263" t="s">
        <v>168</v>
      </c>
      <c r="AF1263" t="s">
        <v>947</v>
      </c>
      <c r="AI1263" s="2">
        <v>45020</v>
      </c>
      <c r="AJ1263" t="s">
        <v>81</v>
      </c>
      <c r="AK1263" t="s">
        <v>46</v>
      </c>
      <c r="AN1263" s="24" t="e">
        <f t="shared" si="160"/>
        <v>#VALUE!</v>
      </c>
      <c r="AP1263" t="s">
        <v>2442</v>
      </c>
      <c r="AQ1263" s="21">
        <v>45014.668749999997</v>
      </c>
      <c r="AR1263" s="20">
        <v>0</v>
      </c>
      <c r="AT1263" s="21" t="str">
        <f t="shared" si="157"/>
        <v xml:space="preserve"> </v>
      </c>
      <c r="AU1263" s="21" t="str">
        <f t="shared" si="154"/>
        <v xml:space="preserve"> </v>
      </c>
      <c r="AW1263" s="1">
        <f t="shared" si="161"/>
        <v>0.33333333333333331</v>
      </c>
      <c r="AX1263">
        <v>64.057638888894871</v>
      </c>
      <c r="BA1263">
        <f t="shared" si="158"/>
        <v>0</v>
      </c>
      <c r="BB1263">
        <v>0</v>
      </c>
      <c r="BC1263">
        <f t="shared" si="159"/>
        <v>0</v>
      </c>
    </row>
    <row r="1264" spans="1:55" hidden="1" x14ac:dyDescent="0.25">
      <c r="A1264">
        <v>43808</v>
      </c>
      <c r="B1264" t="s">
        <v>35</v>
      </c>
      <c r="C1264" t="s">
        <v>36</v>
      </c>
      <c r="E1264" t="str">
        <f t="shared" si="155"/>
        <v>EI-</v>
      </c>
      <c r="F1264" t="s">
        <v>1362</v>
      </c>
      <c r="G1264" t="s">
        <v>37</v>
      </c>
      <c r="H1264" t="s">
        <v>845</v>
      </c>
      <c r="I1264" t="s">
        <v>39</v>
      </c>
      <c r="J1264" t="s">
        <v>842</v>
      </c>
      <c r="K1264" s="1">
        <v>45427.681944444441</v>
      </c>
      <c r="L1264" t="s">
        <v>41</v>
      </c>
      <c r="R1264">
        <v>0</v>
      </c>
      <c r="S1264">
        <v>0</v>
      </c>
      <c r="T1264">
        <v>0</v>
      </c>
      <c r="U1264" s="1">
        <v>45033.509722222225</v>
      </c>
      <c r="W1264" t="s">
        <v>842</v>
      </c>
      <c r="Z1264" s="13">
        <f t="shared" si="156"/>
        <v>0</v>
      </c>
      <c r="AB1264" t="s">
        <v>197</v>
      </c>
      <c r="AC1264">
        <v>633510</v>
      </c>
      <c r="AD1264" t="s">
        <v>198</v>
      </c>
      <c r="AF1264" t="s">
        <v>842</v>
      </c>
      <c r="AI1264" s="2">
        <v>45033</v>
      </c>
      <c r="AJ1264" t="s">
        <v>198</v>
      </c>
      <c r="AK1264" t="s">
        <v>46</v>
      </c>
      <c r="AN1264" s="24" t="e">
        <f t="shared" si="160"/>
        <v>#VALUE!</v>
      </c>
      <c r="AP1264" t="s">
        <v>2444</v>
      </c>
      <c r="AQ1264" s="21">
        <v>44998.464583333334</v>
      </c>
      <c r="AR1264" s="20">
        <v>0</v>
      </c>
      <c r="AT1264" s="21" t="str">
        <f t="shared" si="157"/>
        <v xml:space="preserve"> </v>
      </c>
      <c r="AU1264" s="21" t="str">
        <f t="shared" ref="AU1264:AU1327" si="162">IF(AS1264&gt;0,AT1264+(1/24)*BB1264," ")</f>
        <v xml:space="preserve"> </v>
      </c>
      <c r="AW1264" s="1">
        <f t="shared" si="161"/>
        <v>0.33333333333333331</v>
      </c>
      <c r="AX1264">
        <v>64.116666666668607</v>
      </c>
      <c r="BA1264">
        <f t="shared" si="158"/>
        <v>0</v>
      </c>
      <c r="BB1264">
        <v>0</v>
      </c>
      <c r="BC1264">
        <f t="shared" si="159"/>
        <v>0</v>
      </c>
    </row>
    <row r="1265" spans="1:55" hidden="1" x14ac:dyDescent="0.25">
      <c r="A1265">
        <v>44464</v>
      </c>
      <c r="B1265" t="s">
        <v>35</v>
      </c>
      <c r="C1265" t="s">
        <v>36</v>
      </c>
      <c r="E1265" t="str">
        <f t="shared" si="155"/>
        <v>EI-</v>
      </c>
      <c r="F1265" t="s">
        <v>1362</v>
      </c>
      <c r="G1265" t="s">
        <v>37</v>
      </c>
      <c r="H1265" t="s">
        <v>1111</v>
      </c>
      <c r="I1265" t="s">
        <v>39</v>
      </c>
      <c r="J1265" t="s">
        <v>842</v>
      </c>
      <c r="K1265" s="1">
        <v>45427.683333333334</v>
      </c>
      <c r="L1265" t="s">
        <v>41</v>
      </c>
      <c r="R1265">
        <v>0</v>
      </c>
      <c r="S1265">
        <v>0</v>
      </c>
      <c r="T1265">
        <v>0</v>
      </c>
      <c r="U1265" s="1">
        <v>45044.633333333331</v>
      </c>
      <c r="W1265" t="s">
        <v>842</v>
      </c>
      <c r="Z1265" s="13">
        <f t="shared" si="156"/>
        <v>0</v>
      </c>
      <c r="AB1265" t="s">
        <v>197</v>
      </c>
      <c r="AC1265">
        <v>633510</v>
      </c>
      <c r="AD1265" t="s">
        <v>1076</v>
      </c>
      <c r="AF1265" t="s">
        <v>842</v>
      </c>
      <c r="AI1265" s="2">
        <v>45044</v>
      </c>
      <c r="AJ1265" t="s">
        <v>198</v>
      </c>
      <c r="AK1265" t="s">
        <v>46</v>
      </c>
      <c r="AN1265" s="24" t="e">
        <f t="shared" si="160"/>
        <v>#VALUE!</v>
      </c>
      <c r="AP1265" t="s">
        <v>2441</v>
      </c>
      <c r="AQ1265" s="21">
        <v>45014.658333333333</v>
      </c>
      <c r="AR1265" s="20">
        <v>0</v>
      </c>
      <c r="AT1265" s="21" t="str">
        <f t="shared" si="157"/>
        <v xml:space="preserve"> </v>
      </c>
      <c r="AU1265" s="21" t="str">
        <f t="shared" si="162"/>
        <v xml:space="preserve"> </v>
      </c>
      <c r="AW1265" s="1">
        <f t="shared" si="161"/>
        <v>0.33333333333333331</v>
      </c>
      <c r="AX1265">
        <v>64.204861111109494</v>
      </c>
      <c r="BA1265">
        <f t="shared" si="158"/>
        <v>0</v>
      </c>
      <c r="BB1265">
        <v>0</v>
      </c>
      <c r="BC1265">
        <f t="shared" si="159"/>
        <v>0</v>
      </c>
    </row>
    <row r="1266" spans="1:55" hidden="1" x14ac:dyDescent="0.25">
      <c r="A1266">
        <v>45903</v>
      </c>
      <c r="B1266" t="s">
        <v>35</v>
      </c>
      <c r="C1266" t="s">
        <v>36</v>
      </c>
      <c r="E1266" t="str">
        <f t="shared" si="155"/>
        <v>EI-</v>
      </c>
      <c r="F1266" t="s">
        <v>1362</v>
      </c>
      <c r="G1266" t="s">
        <v>37</v>
      </c>
      <c r="H1266" t="s">
        <v>1335</v>
      </c>
      <c r="I1266" t="s">
        <v>39</v>
      </c>
      <c r="J1266" t="s">
        <v>842</v>
      </c>
      <c r="K1266" s="1">
        <v>45427.695833333331</v>
      </c>
      <c r="L1266" t="s">
        <v>41</v>
      </c>
      <c r="R1266">
        <v>0</v>
      </c>
      <c r="S1266">
        <v>0</v>
      </c>
      <c r="T1266">
        <v>0</v>
      </c>
      <c r="U1266" s="1">
        <v>45075.789583333331</v>
      </c>
      <c r="W1266" t="s">
        <v>39</v>
      </c>
      <c r="Z1266" s="13">
        <f t="shared" si="156"/>
        <v>0</v>
      </c>
      <c r="AB1266" t="s">
        <v>198</v>
      </c>
      <c r="AC1266" t="s">
        <v>1336</v>
      </c>
      <c r="AD1266" t="s">
        <v>1337</v>
      </c>
      <c r="AI1266" s="2">
        <v>45075</v>
      </c>
      <c r="AJ1266" t="s">
        <v>198</v>
      </c>
      <c r="AK1266" t="s">
        <v>46</v>
      </c>
      <c r="AN1266" s="24" t="e">
        <f t="shared" si="160"/>
        <v>#VALUE!</v>
      </c>
      <c r="AP1266" t="s">
        <v>2441</v>
      </c>
      <c r="AQ1266" s="21">
        <v>45140.494444444441</v>
      </c>
      <c r="AR1266" s="20">
        <v>0</v>
      </c>
      <c r="AT1266" s="21" t="str">
        <f t="shared" si="157"/>
        <v xml:space="preserve"> </v>
      </c>
      <c r="AU1266" s="21" t="str">
        <f t="shared" si="162"/>
        <v xml:space="preserve"> </v>
      </c>
      <c r="AW1266" s="1">
        <f t="shared" si="161"/>
        <v>0.33333333333333331</v>
      </c>
      <c r="AX1266">
        <v>64.253472222226264</v>
      </c>
      <c r="BA1266">
        <f t="shared" si="158"/>
        <v>0</v>
      </c>
      <c r="BB1266">
        <v>0</v>
      </c>
      <c r="BC1266">
        <f t="shared" si="159"/>
        <v>0</v>
      </c>
    </row>
    <row r="1267" spans="1:55" hidden="1" x14ac:dyDescent="0.25">
      <c r="A1267">
        <v>47521</v>
      </c>
      <c r="B1267" t="s">
        <v>35</v>
      </c>
      <c r="C1267" t="s">
        <v>36</v>
      </c>
      <c r="E1267" t="str">
        <f t="shared" si="155"/>
        <v>EI-</v>
      </c>
      <c r="F1267" t="s">
        <v>1362</v>
      </c>
      <c r="G1267" t="s">
        <v>37</v>
      </c>
      <c r="H1267" t="s">
        <v>1628</v>
      </c>
      <c r="I1267" t="s">
        <v>39</v>
      </c>
      <c r="J1267" t="s">
        <v>758</v>
      </c>
      <c r="K1267" s="1">
        <v>45439.429861111108</v>
      </c>
      <c r="L1267" t="s">
        <v>41</v>
      </c>
      <c r="R1267">
        <v>0</v>
      </c>
      <c r="S1267">
        <v>0</v>
      </c>
      <c r="T1267">
        <v>0</v>
      </c>
      <c r="U1267" s="1">
        <v>45110.930555555555</v>
      </c>
      <c r="W1267" t="s">
        <v>396</v>
      </c>
      <c r="Z1267" s="13">
        <f t="shared" si="156"/>
        <v>0</v>
      </c>
      <c r="AB1267" t="s">
        <v>1629</v>
      </c>
      <c r="AC1267">
        <v>633611</v>
      </c>
      <c r="AD1267" t="s">
        <v>314</v>
      </c>
      <c r="AF1267" t="s">
        <v>1630</v>
      </c>
      <c r="AI1267" s="2">
        <v>45110</v>
      </c>
      <c r="AJ1267" t="s">
        <v>226</v>
      </c>
      <c r="AK1267" t="s">
        <v>46</v>
      </c>
      <c r="AN1267" s="24" t="e">
        <f t="shared" si="160"/>
        <v>#VALUE!</v>
      </c>
      <c r="AP1267" t="s">
        <v>2444</v>
      </c>
      <c r="AQ1267" s="21">
        <v>45209.736805555556</v>
      </c>
      <c r="AR1267" s="20">
        <v>0</v>
      </c>
      <c r="AT1267" s="21" t="str">
        <f t="shared" si="157"/>
        <v xml:space="preserve"> </v>
      </c>
      <c r="AU1267" s="21" t="str">
        <f t="shared" si="162"/>
        <v xml:space="preserve"> </v>
      </c>
      <c r="AW1267" s="1">
        <f t="shared" si="161"/>
        <v>0.33333333333333331</v>
      </c>
      <c r="AX1267">
        <v>64.277777777773736</v>
      </c>
      <c r="BA1267">
        <f t="shared" si="158"/>
        <v>0</v>
      </c>
      <c r="BB1267">
        <v>0</v>
      </c>
      <c r="BC1267">
        <f t="shared" si="159"/>
        <v>0</v>
      </c>
    </row>
    <row r="1268" spans="1:55" hidden="1" x14ac:dyDescent="0.25">
      <c r="A1268">
        <v>47559</v>
      </c>
      <c r="B1268" t="s">
        <v>35</v>
      </c>
      <c r="C1268" t="s">
        <v>36</v>
      </c>
      <c r="E1268" t="str">
        <f t="shared" si="155"/>
        <v>EI-</v>
      </c>
      <c r="F1268" t="s">
        <v>878</v>
      </c>
      <c r="G1268" t="s">
        <v>37</v>
      </c>
      <c r="H1268" t="s">
        <v>1641</v>
      </c>
      <c r="I1268" t="s">
        <v>39</v>
      </c>
      <c r="J1268" t="s">
        <v>620</v>
      </c>
      <c r="K1268" s="1">
        <v>45112.49722222222</v>
      </c>
      <c r="L1268" t="s">
        <v>41</v>
      </c>
      <c r="R1268">
        <v>0</v>
      </c>
      <c r="S1268">
        <v>0</v>
      </c>
      <c r="T1268">
        <v>0</v>
      </c>
      <c r="U1268" s="1">
        <v>45111.825694444444</v>
      </c>
      <c r="W1268" t="s">
        <v>159</v>
      </c>
      <c r="Z1268" s="13">
        <f t="shared" si="156"/>
        <v>0</v>
      </c>
      <c r="AB1268" t="s">
        <v>374</v>
      </c>
      <c r="AC1268">
        <v>633738</v>
      </c>
      <c r="AD1268" t="s">
        <v>1642</v>
      </c>
      <c r="AI1268" s="2">
        <v>45111</v>
      </c>
      <c r="AJ1268" t="s">
        <v>375</v>
      </c>
      <c r="AK1268" t="s">
        <v>46</v>
      </c>
      <c r="AN1268" s="24" t="e">
        <f t="shared" si="160"/>
        <v>#VALUE!</v>
      </c>
      <c r="AP1268" t="s">
        <v>2444</v>
      </c>
      <c r="AQ1268" s="21">
        <v>44954.645833333336</v>
      </c>
      <c r="AR1268" s="20">
        <v>0</v>
      </c>
      <c r="AT1268" s="21" t="str">
        <f t="shared" si="157"/>
        <v xml:space="preserve"> </v>
      </c>
      <c r="AU1268" s="21" t="str">
        <f t="shared" si="162"/>
        <v xml:space="preserve"> </v>
      </c>
      <c r="AW1268" s="1">
        <f t="shared" si="161"/>
        <v>0.33333333333333331</v>
      </c>
      <c r="AX1268">
        <v>64.870138888887595</v>
      </c>
      <c r="BA1268">
        <f t="shared" si="158"/>
        <v>0</v>
      </c>
      <c r="BB1268">
        <v>0</v>
      </c>
      <c r="BC1268">
        <f t="shared" si="159"/>
        <v>0</v>
      </c>
    </row>
    <row r="1269" spans="1:55" hidden="1" x14ac:dyDescent="0.25">
      <c r="A1269">
        <v>47693</v>
      </c>
      <c r="B1269" t="s">
        <v>35</v>
      </c>
      <c r="C1269" t="s">
        <v>36</v>
      </c>
      <c r="E1269" t="str">
        <f t="shared" si="155"/>
        <v>EI-</v>
      </c>
      <c r="F1269" t="s">
        <v>878</v>
      </c>
      <c r="G1269" t="s">
        <v>47</v>
      </c>
      <c r="H1269" t="s">
        <v>1673</v>
      </c>
      <c r="I1269" t="s">
        <v>39</v>
      </c>
      <c r="K1269" s="1">
        <v>45114.626388888886</v>
      </c>
      <c r="R1269">
        <v>0</v>
      </c>
      <c r="S1269">
        <v>0</v>
      </c>
      <c r="T1269">
        <v>0</v>
      </c>
      <c r="U1269" s="1">
        <v>45114.626388888886</v>
      </c>
      <c r="Z1269" s="13">
        <f t="shared" si="156"/>
        <v>0</v>
      </c>
      <c r="AB1269" t="s">
        <v>141</v>
      </c>
      <c r="AC1269">
        <v>633520</v>
      </c>
      <c r="AD1269" t="s">
        <v>77</v>
      </c>
      <c r="AI1269" s="2">
        <v>45114</v>
      </c>
      <c r="AJ1269" t="s">
        <v>77</v>
      </c>
      <c r="AK1269" t="s">
        <v>46</v>
      </c>
      <c r="AN1269" s="24" t="e">
        <f t="shared" si="160"/>
        <v>#VALUE!</v>
      </c>
      <c r="AP1269" t="s">
        <v>2444</v>
      </c>
      <c r="AQ1269" s="21">
        <v>44954.623611111114</v>
      </c>
      <c r="AR1269" s="20">
        <v>0</v>
      </c>
      <c r="AT1269" s="21" t="str">
        <f t="shared" si="157"/>
        <v xml:space="preserve"> </v>
      </c>
      <c r="AU1269" s="21" t="str">
        <f t="shared" si="162"/>
        <v xml:space="preserve"> </v>
      </c>
      <c r="AW1269" s="1">
        <f t="shared" si="161"/>
        <v>0.33333333333333331</v>
      </c>
      <c r="AX1269">
        <v>64.897916666661331</v>
      </c>
      <c r="BA1269">
        <f t="shared" si="158"/>
        <v>0</v>
      </c>
      <c r="BB1269">
        <v>0</v>
      </c>
      <c r="BC1269">
        <f t="shared" si="159"/>
        <v>0</v>
      </c>
    </row>
    <row r="1270" spans="1:55" hidden="1" x14ac:dyDescent="0.25">
      <c r="A1270">
        <v>47913</v>
      </c>
      <c r="B1270" t="s">
        <v>35</v>
      </c>
      <c r="C1270" t="s">
        <v>36</v>
      </c>
      <c r="E1270" t="str">
        <f t="shared" si="155"/>
        <v>EI-</v>
      </c>
      <c r="F1270" t="s">
        <v>878</v>
      </c>
      <c r="G1270" t="s">
        <v>37</v>
      </c>
      <c r="H1270" t="s">
        <v>1700</v>
      </c>
      <c r="I1270" t="s">
        <v>39</v>
      </c>
      <c r="J1270" t="s">
        <v>620</v>
      </c>
      <c r="K1270" s="1">
        <v>45119.90902777778</v>
      </c>
      <c r="L1270" t="s">
        <v>41</v>
      </c>
      <c r="R1270">
        <v>0</v>
      </c>
      <c r="S1270">
        <v>0</v>
      </c>
      <c r="T1270">
        <v>0</v>
      </c>
      <c r="U1270" s="1">
        <v>45119.824999999997</v>
      </c>
      <c r="W1270" t="s">
        <v>159</v>
      </c>
      <c r="Z1270" s="13">
        <f t="shared" si="156"/>
        <v>0</v>
      </c>
      <c r="AB1270" t="s">
        <v>157</v>
      </c>
      <c r="AC1270">
        <v>633477</v>
      </c>
      <c r="AD1270" t="s">
        <v>123</v>
      </c>
      <c r="AI1270" s="2">
        <v>45119</v>
      </c>
      <c r="AJ1270" t="s">
        <v>123</v>
      </c>
      <c r="AK1270" t="s">
        <v>46</v>
      </c>
      <c r="AN1270" s="24" t="e">
        <f t="shared" si="160"/>
        <v>#VALUE!</v>
      </c>
      <c r="AP1270" t="s">
        <v>2442</v>
      </c>
      <c r="AQ1270" s="21">
        <v>45280.675000000003</v>
      </c>
      <c r="AR1270" s="20">
        <v>0</v>
      </c>
      <c r="AT1270" s="21" t="str">
        <f t="shared" si="157"/>
        <v xml:space="preserve"> </v>
      </c>
      <c r="AU1270" s="21" t="str">
        <f t="shared" si="162"/>
        <v xml:space="preserve"> </v>
      </c>
      <c r="AW1270" s="1">
        <f t="shared" si="161"/>
        <v>0.33333333333333331</v>
      </c>
      <c r="AX1270">
        <v>65.081249999995634</v>
      </c>
      <c r="BA1270">
        <f t="shared" si="158"/>
        <v>0</v>
      </c>
      <c r="BB1270">
        <v>0</v>
      </c>
      <c r="BC1270">
        <f t="shared" si="159"/>
        <v>0</v>
      </c>
    </row>
    <row r="1271" spans="1:55" hidden="1" x14ac:dyDescent="0.25">
      <c r="A1271">
        <v>48248</v>
      </c>
      <c r="B1271" t="s">
        <v>35</v>
      </c>
      <c r="C1271" t="s">
        <v>36</v>
      </c>
      <c r="E1271" t="str">
        <f t="shared" si="155"/>
        <v>EI-</v>
      </c>
      <c r="F1271" t="s">
        <v>878</v>
      </c>
      <c r="G1271" t="s">
        <v>51</v>
      </c>
      <c r="H1271" t="s">
        <v>1739</v>
      </c>
      <c r="I1271" t="s">
        <v>39</v>
      </c>
      <c r="J1271" t="s">
        <v>87</v>
      </c>
      <c r="K1271" s="1">
        <v>45126.507638888892</v>
      </c>
      <c r="L1271" t="s">
        <v>41</v>
      </c>
      <c r="R1271">
        <v>0</v>
      </c>
      <c r="S1271">
        <v>0</v>
      </c>
      <c r="T1271">
        <v>0</v>
      </c>
      <c r="U1271" s="1">
        <v>45125.690972222219</v>
      </c>
      <c r="W1271" t="s">
        <v>159</v>
      </c>
      <c r="Z1271" s="13">
        <f t="shared" si="156"/>
        <v>0</v>
      </c>
      <c r="AB1271" t="s">
        <v>579</v>
      </c>
      <c r="AC1271">
        <v>633601</v>
      </c>
      <c r="AD1271" t="s">
        <v>822</v>
      </c>
      <c r="AI1271" s="2">
        <v>45125</v>
      </c>
      <c r="AJ1271" t="s">
        <v>823</v>
      </c>
      <c r="AK1271" t="s">
        <v>46</v>
      </c>
      <c r="AN1271" s="24" t="e">
        <f t="shared" si="160"/>
        <v>#VALUE!</v>
      </c>
      <c r="AP1271" t="s">
        <v>2444</v>
      </c>
      <c r="AQ1271" s="21">
        <v>44945.638194444444</v>
      </c>
      <c r="AR1271" s="20">
        <v>0</v>
      </c>
      <c r="AT1271" s="21" t="str">
        <f t="shared" si="157"/>
        <v xml:space="preserve"> </v>
      </c>
      <c r="AU1271" s="21" t="str">
        <f t="shared" si="162"/>
        <v xml:space="preserve"> </v>
      </c>
      <c r="AW1271" s="1">
        <f t="shared" si="161"/>
        <v>0.33333333333333331</v>
      </c>
      <c r="AX1271">
        <v>65.764583333337214</v>
      </c>
      <c r="BA1271">
        <f t="shared" si="158"/>
        <v>0</v>
      </c>
      <c r="BB1271">
        <v>0</v>
      </c>
      <c r="BC1271">
        <f t="shared" si="159"/>
        <v>0</v>
      </c>
    </row>
    <row r="1272" spans="1:55" hidden="1" x14ac:dyDescent="0.25">
      <c r="A1272">
        <v>48293</v>
      </c>
      <c r="B1272" t="s">
        <v>35</v>
      </c>
      <c r="C1272" t="s">
        <v>36</v>
      </c>
      <c r="E1272" t="str">
        <f t="shared" si="155"/>
        <v>EI-</v>
      </c>
      <c r="F1272" t="s">
        <v>878</v>
      </c>
      <c r="G1272" t="s">
        <v>51</v>
      </c>
      <c r="H1272" t="s">
        <v>1745</v>
      </c>
      <c r="I1272" t="s">
        <v>39</v>
      </c>
      <c r="J1272" t="s">
        <v>87</v>
      </c>
      <c r="K1272" s="1">
        <v>45469.75</v>
      </c>
      <c r="L1272" t="s">
        <v>41</v>
      </c>
      <c r="R1272">
        <v>0</v>
      </c>
      <c r="S1272">
        <v>0</v>
      </c>
      <c r="T1272">
        <v>0</v>
      </c>
      <c r="U1272" s="1">
        <v>45126.529166666667</v>
      </c>
      <c r="W1272" t="s">
        <v>159</v>
      </c>
      <c r="Z1272" s="13">
        <f t="shared" si="156"/>
        <v>0</v>
      </c>
      <c r="AB1272" t="s">
        <v>157</v>
      </c>
      <c r="AC1272">
        <v>633744</v>
      </c>
      <c r="AD1272" t="s">
        <v>123</v>
      </c>
      <c r="AI1272" s="2">
        <v>45126</v>
      </c>
      <c r="AJ1272" t="s">
        <v>123</v>
      </c>
      <c r="AK1272" t="s">
        <v>46</v>
      </c>
      <c r="AN1272" s="24" t="e">
        <f t="shared" si="160"/>
        <v>#VALUE!</v>
      </c>
      <c r="AP1272" t="s">
        <v>2444</v>
      </c>
      <c r="AQ1272" s="21">
        <v>45079.67291666667</v>
      </c>
      <c r="AR1272" s="20">
        <v>0</v>
      </c>
      <c r="AT1272" s="21" t="str">
        <f t="shared" si="157"/>
        <v xml:space="preserve"> </v>
      </c>
      <c r="AU1272" s="21" t="str">
        <f t="shared" si="162"/>
        <v xml:space="preserve"> </v>
      </c>
      <c r="AW1272" s="1">
        <f t="shared" si="161"/>
        <v>0.33333333333333331</v>
      </c>
      <c r="AX1272">
        <v>65.904166666659876</v>
      </c>
      <c r="BA1272">
        <f t="shared" si="158"/>
        <v>0</v>
      </c>
      <c r="BB1272">
        <v>0</v>
      </c>
      <c r="BC1272">
        <f t="shared" si="159"/>
        <v>0</v>
      </c>
    </row>
    <row r="1273" spans="1:55" hidden="1" x14ac:dyDescent="0.25">
      <c r="A1273">
        <v>48383</v>
      </c>
      <c r="B1273" t="s">
        <v>35</v>
      </c>
      <c r="C1273" t="s">
        <v>36</v>
      </c>
      <c r="E1273" t="str">
        <f t="shared" si="155"/>
        <v>EI-</v>
      </c>
      <c r="F1273" t="s">
        <v>878</v>
      </c>
      <c r="G1273" t="s">
        <v>37</v>
      </c>
      <c r="H1273" t="s">
        <v>1757</v>
      </c>
      <c r="I1273" t="s">
        <v>39</v>
      </c>
      <c r="J1273" t="s">
        <v>87</v>
      </c>
      <c r="K1273" s="1">
        <v>45131.688888888886</v>
      </c>
      <c r="L1273" t="s">
        <v>41</v>
      </c>
      <c r="R1273">
        <v>0</v>
      </c>
      <c r="S1273">
        <v>0</v>
      </c>
      <c r="T1273">
        <v>0</v>
      </c>
      <c r="U1273" s="1">
        <v>45126.655555555553</v>
      </c>
      <c r="W1273" t="s">
        <v>880</v>
      </c>
      <c r="Z1273" s="13">
        <f t="shared" si="156"/>
        <v>0</v>
      </c>
      <c r="AB1273" t="s">
        <v>125</v>
      </c>
      <c r="AC1273" t="s">
        <v>54</v>
      </c>
      <c r="AD1273" t="s">
        <v>127</v>
      </c>
      <c r="AI1273" s="2">
        <v>45126</v>
      </c>
      <c r="AJ1273" t="s">
        <v>81</v>
      </c>
      <c r="AK1273" t="s">
        <v>46</v>
      </c>
      <c r="AN1273" s="24" t="e">
        <f t="shared" si="160"/>
        <v>#VALUE!</v>
      </c>
      <c r="AP1273" t="s">
        <v>2444</v>
      </c>
      <c r="AQ1273" s="21">
        <v>44943.651388888888</v>
      </c>
      <c r="AR1273" s="20">
        <v>0</v>
      </c>
      <c r="AT1273" s="21" t="str">
        <f t="shared" si="157"/>
        <v xml:space="preserve"> </v>
      </c>
      <c r="AU1273" s="21" t="str">
        <f t="shared" si="162"/>
        <v xml:space="preserve"> </v>
      </c>
      <c r="AW1273" s="1">
        <f t="shared" si="161"/>
        <v>0.33333333333333331</v>
      </c>
      <c r="AX1273">
        <v>66.322916666671517</v>
      </c>
      <c r="BA1273">
        <f t="shared" si="158"/>
        <v>0</v>
      </c>
      <c r="BB1273">
        <v>0</v>
      </c>
      <c r="BC1273">
        <f t="shared" si="159"/>
        <v>0</v>
      </c>
    </row>
    <row r="1274" spans="1:55" hidden="1" x14ac:dyDescent="0.25">
      <c r="A1274">
        <v>48872</v>
      </c>
      <c r="B1274" t="s">
        <v>35</v>
      </c>
      <c r="C1274" t="s">
        <v>36</v>
      </c>
      <c r="E1274" t="str">
        <f t="shared" si="155"/>
        <v>EI-</v>
      </c>
      <c r="F1274" t="s">
        <v>878</v>
      </c>
      <c r="G1274" t="s">
        <v>51</v>
      </c>
      <c r="H1274" t="s">
        <v>1803</v>
      </c>
      <c r="I1274" t="s">
        <v>39</v>
      </c>
      <c r="J1274" t="s">
        <v>87</v>
      </c>
      <c r="K1274" s="1">
        <v>45134.604166666664</v>
      </c>
      <c r="L1274" t="s">
        <v>41</v>
      </c>
      <c r="R1274">
        <v>0</v>
      </c>
      <c r="S1274">
        <v>0</v>
      </c>
      <c r="T1274">
        <v>0</v>
      </c>
      <c r="U1274" s="1">
        <v>45134.380555555559</v>
      </c>
      <c r="W1274" t="s">
        <v>880</v>
      </c>
      <c r="Z1274" s="13">
        <f t="shared" si="156"/>
        <v>0</v>
      </c>
      <c r="AB1274" t="s">
        <v>848</v>
      </c>
      <c r="AC1274">
        <v>633370</v>
      </c>
      <c r="AD1274" t="s">
        <v>849</v>
      </c>
      <c r="AI1274" s="2">
        <v>45134</v>
      </c>
      <c r="AJ1274" t="s">
        <v>226</v>
      </c>
      <c r="AK1274" t="s">
        <v>46</v>
      </c>
      <c r="AN1274" s="24" t="e">
        <f t="shared" si="160"/>
        <v>#VALUE!</v>
      </c>
      <c r="AP1274" t="s">
        <v>2444</v>
      </c>
      <c r="AQ1274" s="21">
        <v>44943.486805555556</v>
      </c>
      <c r="AR1274" s="20">
        <v>0</v>
      </c>
      <c r="AT1274" s="21" t="str">
        <f t="shared" si="157"/>
        <v xml:space="preserve"> </v>
      </c>
      <c r="AU1274" s="21" t="str">
        <f t="shared" si="162"/>
        <v xml:space="preserve"> </v>
      </c>
      <c r="AW1274" s="1">
        <f t="shared" si="161"/>
        <v>0.33333333333333331</v>
      </c>
      <c r="AX1274">
        <v>66.494444444440887</v>
      </c>
      <c r="BA1274">
        <f t="shared" si="158"/>
        <v>0</v>
      </c>
      <c r="BB1274">
        <v>0</v>
      </c>
      <c r="BC1274">
        <f t="shared" si="159"/>
        <v>0</v>
      </c>
    </row>
    <row r="1275" spans="1:55" hidden="1" x14ac:dyDescent="0.25">
      <c r="A1275">
        <v>48946</v>
      </c>
      <c r="B1275" t="s">
        <v>35</v>
      </c>
      <c r="C1275" t="s">
        <v>36</v>
      </c>
      <c r="E1275" t="str">
        <f t="shared" si="155"/>
        <v>EI-</v>
      </c>
      <c r="F1275" t="s">
        <v>878</v>
      </c>
      <c r="G1275" t="s">
        <v>51</v>
      </c>
      <c r="H1275" t="s">
        <v>1809</v>
      </c>
      <c r="I1275" t="s">
        <v>39</v>
      </c>
      <c r="J1275" t="s">
        <v>87</v>
      </c>
      <c r="K1275" s="1">
        <v>45138.586805555555</v>
      </c>
      <c r="L1275" t="s">
        <v>41</v>
      </c>
      <c r="R1275">
        <v>0</v>
      </c>
      <c r="S1275">
        <v>0</v>
      </c>
      <c r="T1275">
        <v>0</v>
      </c>
      <c r="U1275" s="1">
        <v>45135.504166666666</v>
      </c>
      <c r="W1275" t="s">
        <v>880</v>
      </c>
      <c r="Z1275" s="13">
        <f t="shared" si="156"/>
        <v>0</v>
      </c>
      <c r="AB1275" t="s">
        <v>130</v>
      </c>
      <c r="AC1275" t="s">
        <v>54</v>
      </c>
      <c r="AD1275" t="s">
        <v>1713</v>
      </c>
      <c r="AI1275" s="2">
        <v>45135</v>
      </c>
      <c r="AJ1275" t="s">
        <v>81</v>
      </c>
      <c r="AK1275" t="s">
        <v>46</v>
      </c>
      <c r="AN1275" s="24" t="e">
        <f t="shared" si="160"/>
        <v>#VALUE!</v>
      </c>
      <c r="AP1275" t="s">
        <v>2444</v>
      </c>
      <c r="AQ1275" s="21">
        <v>44943.479861111111</v>
      </c>
      <c r="AR1275" s="20">
        <v>0</v>
      </c>
      <c r="AT1275" s="21" t="str">
        <f t="shared" si="157"/>
        <v xml:space="preserve"> </v>
      </c>
      <c r="AU1275" s="21" t="str">
        <f t="shared" si="162"/>
        <v xml:space="preserve"> </v>
      </c>
      <c r="AW1275" s="1">
        <f t="shared" si="161"/>
        <v>0.33333333333333331</v>
      </c>
      <c r="AX1275">
        <v>66.500694444446708</v>
      </c>
      <c r="BA1275">
        <f t="shared" si="158"/>
        <v>0</v>
      </c>
      <c r="BB1275">
        <v>0</v>
      </c>
      <c r="BC1275">
        <f t="shared" si="159"/>
        <v>0</v>
      </c>
    </row>
    <row r="1276" spans="1:55" hidden="1" x14ac:dyDescent="0.25">
      <c r="A1276">
        <v>49012</v>
      </c>
      <c r="B1276" t="s">
        <v>35</v>
      </c>
      <c r="C1276" t="s">
        <v>36</v>
      </c>
      <c r="E1276" t="str">
        <f t="shared" si="155"/>
        <v>EI-</v>
      </c>
      <c r="F1276" t="s">
        <v>878</v>
      </c>
      <c r="G1276" t="s">
        <v>37</v>
      </c>
      <c r="H1276" t="s">
        <v>1812</v>
      </c>
      <c r="I1276" t="s">
        <v>39</v>
      </c>
      <c r="J1276" t="s">
        <v>620</v>
      </c>
      <c r="K1276" s="1">
        <v>45138.461111111108</v>
      </c>
      <c r="L1276" t="s">
        <v>41</v>
      </c>
      <c r="R1276">
        <v>0</v>
      </c>
      <c r="S1276">
        <v>0</v>
      </c>
      <c r="T1276">
        <v>0</v>
      </c>
      <c r="U1276" s="1">
        <v>45138.45416666667</v>
      </c>
      <c r="W1276" t="s">
        <v>159</v>
      </c>
      <c r="Z1276" s="13">
        <f t="shared" si="156"/>
        <v>0</v>
      </c>
      <c r="AB1276" t="s">
        <v>1813</v>
      </c>
      <c r="AC1276" t="s">
        <v>54</v>
      </c>
      <c r="AD1276" t="s">
        <v>1814</v>
      </c>
      <c r="AI1276" s="2">
        <v>45134</v>
      </c>
      <c r="AJ1276" t="s">
        <v>161</v>
      </c>
      <c r="AK1276" t="s">
        <v>46</v>
      </c>
      <c r="AN1276" s="24" t="e">
        <f t="shared" si="160"/>
        <v>#VALUE!</v>
      </c>
      <c r="AP1276" t="s">
        <v>2444</v>
      </c>
      <c r="AQ1276" s="21">
        <v>45078.542361111111</v>
      </c>
      <c r="AR1276" s="20">
        <v>0</v>
      </c>
      <c r="AT1276" s="21" t="str">
        <f t="shared" si="157"/>
        <v xml:space="preserve"> </v>
      </c>
      <c r="AU1276" s="21" t="str">
        <f t="shared" si="162"/>
        <v xml:space="preserve"> </v>
      </c>
      <c r="AW1276" s="1">
        <f t="shared" si="161"/>
        <v>0.33333333333333331</v>
      </c>
      <c r="AX1276">
        <v>67.08125000000291</v>
      </c>
      <c r="BA1276">
        <f t="shared" si="158"/>
        <v>0</v>
      </c>
      <c r="BB1276">
        <v>0</v>
      </c>
      <c r="BC1276">
        <f t="shared" si="159"/>
        <v>0</v>
      </c>
    </row>
    <row r="1277" spans="1:55" hidden="1" x14ac:dyDescent="0.25">
      <c r="A1277">
        <v>49089</v>
      </c>
      <c r="B1277" t="s">
        <v>35</v>
      </c>
      <c r="C1277" t="s">
        <v>36</v>
      </c>
      <c r="E1277" t="str">
        <f t="shared" si="155"/>
        <v>EI-</v>
      </c>
      <c r="F1277" t="s">
        <v>1362</v>
      </c>
      <c r="G1277" t="s">
        <v>37</v>
      </c>
      <c r="H1277" t="s">
        <v>1828</v>
      </c>
      <c r="I1277" t="s">
        <v>39</v>
      </c>
      <c r="J1277" t="s">
        <v>758</v>
      </c>
      <c r="K1277" s="1">
        <v>45439.429166666669</v>
      </c>
      <c r="L1277" t="s">
        <v>41</v>
      </c>
      <c r="R1277">
        <v>0</v>
      </c>
      <c r="S1277">
        <v>0</v>
      </c>
      <c r="T1277">
        <v>0</v>
      </c>
      <c r="U1277" s="1">
        <v>45139.393750000003</v>
      </c>
      <c r="W1277" t="s">
        <v>396</v>
      </c>
      <c r="Z1277" s="13">
        <f t="shared" si="156"/>
        <v>0</v>
      </c>
      <c r="AB1277" t="s">
        <v>656</v>
      </c>
      <c r="AC1277">
        <v>633305</v>
      </c>
      <c r="AD1277" t="s">
        <v>325</v>
      </c>
      <c r="AG1277" t="s">
        <v>1132</v>
      </c>
      <c r="AI1277" s="2">
        <v>45139</v>
      </c>
      <c r="AJ1277" t="s">
        <v>240</v>
      </c>
      <c r="AK1277" t="s">
        <v>46</v>
      </c>
      <c r="AN1277" s="24" t="e">
        <f t="shared" si="160"/>
        <v>#VALUE!</v>
      </c>
      <c r="AP1277" t="s">
        <v>2444</v>
      </c>
      <c r="AQ1277" s="21">
        <v>44960.4375</v>
      </c>
      <c r="AR1277" s="20">
        <v>0</v>
      </c>
      <c r="AT1277" s="21" t="str">
        <f t="shared" si="157"/>
        <v xml:space="preserve"> </v>
      </c>
      <c r="AU1277" s="21" t="str">
        <f t="shared" si="162"/>
        <v xml:space="preserve"> </v>
      </c>
      <c r="AW1277" s="1">
        <f t="shared" si="161"/>
        <v>0.33333333333333331</v>
      </c>
      <c r="AX1277">
        <v>67.526388888887595</v>
      </c>
      <c r="BA1277">
        <f t="shared" si="158"/>
        <v>0</v>
      </c>
      <c r="BB1277">
        <v>0</v>
      </c>
      <c r="BC1277">
        <f t="shared" si="159"/>
        <v>0</v>
      </c>
    </row>
    <row r="1278" spans="1:55" hidden="1" x14ac:dyDescent="0.25">
      <c r="A1278">
        <v>49154</v>
      </c>
      <c r="B1278" t="s">
        <v>35</v>
      </c>
      <c r="C1278" t="s">
        <v>36</v>
      </c>
      <c r="E1278" t="str">
        <f t="shared" si="155"/>
        <v>EI-</v>
      </c>
      <c r="F1278" t="s">
        <v>878</v>
      </c>
      <c r="G1278" t="s">
        <v>47</v>
      </c>
      <c r="H1278" t="s">
        <v>1834</v>
      </c>
      <c r="I1278" t="s">
        <v>39</v>
      </c>
      <c r="J1278" t="s">
        <v>620</v>
      </c>
      <c r="K1278" s="1">
        <v>45139.638194444444</v>
      </c>
      <c r="L1278" t="s">
        <v>41</v>
      </c>
      <c r="R1278">
        <v>0</v>
      </c>
      <c r="S1278">
        <v>0</v>
      </c>
      <c r="T1278">
        <v>0</v>
      </c>
      <c r="U1278" s="1">
        <v>45139.507638888892</v>
      </c>
      <c r="W1278" t="s">
        <v>159</v>
      </c>
      <c r="Z1278" s="13">
        <f t="shared" si="156"/>
        <v>0</v>
      </c>
      <c r="AB1278" t="s">
        <v>1194</v>
      </c>
      <c r="AC1278">
        <v>633738</v>
      </c>
      <c r="AD1278" t="s">
        <v>427</v>
      </c>
      <c r="AI1278" s="2">
        <v>45139</v>
      </c>
      <c r="AJ1278" t="s">
        <v>375</v>
      </c>
      <c r="AK1278" t="s">
        <v>46</v>
      </c>
      <c r="AN1278" s="24" t="e">
        <f t="shared" si="160"/>
        <v>#VALUE!</v>
      </c>
      <c r="AP1278" t="s">
        <v>2444</v>
      </c>
      <c r="AQ1278" s="21">
        <v>44942.396527777775</v>
      </c>
      <c r="AR1278" s="20">
        <v>0</v>
      </c>
      <c r="AT1278" s="21" t="str">
        <f t="shared" si="157"/>
        <v xml:space="preserve"> </v>
      </c>
      <c r="AU1278" s="21" t="str">
        <f t="shared" si="162"/>
        <v xml:space="preserve"> </v>
      </c>
      <c r="AW1278" s="1">
        <f t="shared" si="161"/>
        <v>0.33333333333333331</v>
      </c>
      <c r="AX1278">
        <v>67.586111111115315</v>
      </c>
      <c r="BA1278">
        <f t="shared" si="158"/>
        <v>0</v>
      </c>
      <c r="BB1278">
        <v>0</v>
      </c>
      <c r="BC1278">
        <f t="shared" si="159"/>
        <v>0</v>
      </c>
    </row>
    <row r="1279" spans="1:55" hidden="1" x14ac:dyDescent="0.25">
      <c r="A1279">
        <v>51244</v>
      </c>
      <c r="B1279" t="s">
        <v>35</v>
      </c>
      <c r="C1279" t="s">
        <v>36</v>
      </c>
      <c r="E1279" t="str">
        <f t="shared" si="155"/>
        <v>EI-</v>
      </c>
      <c r="F1279" t="s">
        <v>1362</v>
      </c>
      <c r="G1279" t="s">
        <v>37</v>
      </c>
      <c r="H1279" t="s">
        <v>2031</v>
      </c>
      <c r="I1279" t="s">
        <v>39</v>
      </c>
      <c r="J1279" t="s">
        <v>842</v>
      </c>
      <c r="K1279" s="1">
        <v>45427.684027777781</v>
      </c>
      <c r="L1279" t="s">
        <v>41</v>
      </c>
      <c r="R1279">
        <v>0</v>
      </c>
      <c r="S1279">
        <v>0</v>
      </c>
      <c r="T1279">
        <v>0</v>
      </c>
      <c r="U1279" s="1">
        <v>45176.507638888892</v>
      </c>
      <c r="W1279" t="s">
        <v>842</v>
      </c>
      <c r="Z1279" s="13">
        <f t="shared" si="156"/>
        <v>0</v>
      </c>
      <c r="AB1279" t="s">
        <v>197</v>
      </c>
      <c r="AC1279">
        <v>633510</v>
      </c>
      <c r="AD1279" t="s">
        <v>198</v>
      </c>
      <c r="AI1279" s="2">
        <v>45176</v>
      </c>
      <c r="AJ1279" t="s">
        <v>198</v>
      </c>
      <c r="AK1279" t="s">
        <v>46</v>
      </c>
      <c r="AN1279" s="24" t="e">
        <f t="shared" si="160"/>
        <v>#VALUE!</v>
      </c>
      <c r="AP1279" t="s">
        <v>2441</v>
      </c>
      <c r="AQ1279" s="21">
        <v>45154.511111111111</v>
      </c>
      <c r="AR1279" s="20">
        <v>0</v>
      </c>
      <c r="AT1279" s="21" t="str">
        <f t="shared" si="157"/>
        <v xml:space="preserve"> </v>
      </c>
      <c r="AU1279" s="21" t="str">
        <f t="shared" si="162"/>
        <v xml:space="preserve"> </v>
      </c>
      <c r="AW1279" s="1">
        <f t="shared" si="161"/>
        <v>0.33333333333333331</v>
      </c>
      <c r="AX1279">
        <v>68.145138888889051</v>
      </c>
      <c r="BA1279">
        <f t="shared" si="158"/>
        <v>0</v>
      </c>
      <c r="BB1279">
        <v>0</v>
      </c>
      <c r="BC1279">
        <f t="shared" si="159"/>
        <v>0</v>
      </c>
    </row>
    <row r="1280" spans="1:55" hidden="1" x14ac:dyDescent="0.25">
      <c r="A1280">
        <v>51913</v>
      </c>
      <c r="B1280" t="s">
        <v>35</v>
      </c>
      <c r="C1280" t="s">
        <v>36</v>
      </c>
      <c r="E1280" t="str">
        <f t="shared" si="155"/>
        <v>EI-</v>
      </c>
      <c r="F1280" t="s">
        <v>878</v>
      </c>
      <c r="G1280" t="s">
        <v>37</v>
      </c>
      <c r="H1280" t="s">
        <v>2108</v>
      </c>
      <c r="I1280" t="s">
        <v>39</v>
      </c>
      <c r="J1280" t="s">
        <v>87</v>
      </c>
      <c r="K1280" s="1">
        <v>45190.763888888891</v>
      </c>
      <c r="L1280" t="s">
        <v>41</v>
      </c>
      <c r="R1280">
        <v>0</v>
      </c>
      <c r="S1280">
        <v>0</v>
      </c>
      <c r="T1280">
        <v>0</v>
      </c>
      <c r="U1280" s="1">
        <v>45190.523611111108</v>
      </c>
      <c r="W1280" t="s">
        <v>880</v>
      </c>
      <c r="Z1280" s="13">
        <f t="shared" si="156"/>
        <v>0</v>
      </c>
      <c r="AB1280" t="s">
        <v>2107</v>
      </c>
      <c r="AC1280">
        <v>633669</v>
      </c>
      <c r="AD1280" t="s">
        <v>942</v>
      </c>
      <c r="AI1280" s="2">
        <v>45190</v>
      </c>
      <c r="AJ1280" t="s">
        <v>81</v>
      </c>
      <c r="AK1280" t="s">
        <v>46</v>
      </c>
      <c r="AN1280" s="24" t="e">
        <f t="shared" si="160"/>
        <v>#VALUE!</v>
      </c>
      <c r="AP1280" t="s">
        <v>2441</v>
      </c>
      <c r="AQ1280" s="21">
        <v>45183.853472222225</v>
      </c>
      <c r="AR1280" s="20">
        <v>0</v>
      </c>
      <c r="AT1280" s="21" t="str">
        <f t="shared" si="157"/>
        <v xml:space="preserve"> </v>
      </c>
      <c r="AU1280" s="21" t="str">
        <f t="shared" si="162"/>
        <v xml:space="preserve"> </v>
      </c>
      <c r="AW1280" s="1">
        <f t="shared" si="161"/>
        <v>0.33333333333333331</v>
      </c>
      <c r="AX1280">
        <v>68.996527777773736</v>
      </c>
      <c r="BA1280">
        <f t="shared" si="158"/>
        <v>0</v>
      </c>
      <c r="BB1280">
        <v>0</v>
      </c>
      <c r="BC1280">
        <f t="shared" si="159"/>
        <v>0</v>
      </c>
    </row>
    <row r="1281" spans="1:55" hidden="1" x14ac:dyDescent="0.25">
      <c r="A1281">
        <v>45764</v>
      </c>
      <c r="B1281" t="s">
        <v>35</v>
      </c>
      <c r="C1281" t="s">
        <v>36</v>
      </c>
      <c r="E1281" t="str">
        <f t="shared" si="155"/>
        <v>RE-</v>
      </c>
      <c r="F1281" t="s">
        <v>878</v>
      </c>
      <c r="G1281" t="s">
        <v>51</v>
      </c>
      <c r="H1281" t="s">
        <v>269</v>
      </c>
      <c r="I1281" t="s">
        <v>39</v>
      </c>
      <c r="J1281" t="s">
        <v>100</v>
      </c>
      <c r="K1281" s="1">
        <v>45071.795138888891</v>
      </c>
      <c r="L1281" t="s">
        <v>41</v>
      </c>
      <c r="R1281">
        <v>0</v>
      </c>
      <c r="S1281">
        <v>0</v>
      </c>
      <c r="T1281">
        <v>0</v>
      </c>
      <c r="U1281" s="1">
        <v>45071.795138888891</v>
      </c>
      <c r="Z1281" s="13">
        <f t="shared" si="156"/>
        <v>0</v>
      </c>
      <c r="AB1281" t="s">
        <v>141</v>
      </c>
      <c r="AC1281" t="s">
        <v>54</v>
      </c>
      <c r="AD1281" t="s">
        <v>77</v>
      </c>
      <c r="AI1281" s="2">
        <v>45071</v>
      </c>
      <c r="AJ1281" t="s">
        <v>77</v>
      </c>
      <c r="AK1281" t="s">
        <v>46</v>
      </c>
      <c r="AN1281" s="24" t="e">
        <f t="shared" si="160"/>
        <v>#VALUE!</v>
      </c>
      <c r="AP1281" t="s">
        <v>2444</v>
      </c>
      <c r="AQ1281" s="21">
        <v>45076.643750000003</v>
      </c>
      <c r="AR1281" s="20">
        <v>0</v>
      </c>
      <c r="AT1281" s="21" t="str">
        <f t="shared" si="157"/>
        <v xml:space="preserve"> </v>
      </c>
      <c r="AU1281" s="21" t="str">
        <f t="shared" si="162"/>
        <v xml:space="preserve"> </v>
      </c>
      <c r="AW1281" s="1">
        <f t="shared" si="161"/>
        <v>0.33333333333333331</v>
      </c>
      <c r="AX1281">
        <v>69.770138888889051</v>
      </c>
      <c r="BA1281">
        <f t="shared" si="158"/>
        <v>0</v>
      </c>
      <c r="BB1281">
        <v>0</v>
      </c>
      <c r="BC1281">
        <f t="shared" si="159"/>
        <v>0</v>
      </c>
    </row>
    <row r="1282" spans="1:55" hidden="1" x14ac:dyDescent="0.25">
      <c r="A1282">
        <v>46372</v>
      </c>
      <c r="B1282" t="s">
        <v>35</v>
      </c>
      <c r="C1282" t="s">
        <v>36</v>
      </c>
      <c r="E1282" t="str">
        <f t="shared" ref="E1282:E1345" si="163">MID(H1282,3,3)</f>
        <v>RE-</v>
      </c>
      <c r="F1282" t="s">
        <v>878</v>
      </c>
      <c r="G1282" t="s">
        <v>37</v>
      </c>
      <c r="H1282" t="s">
        <v>1463</v>
      </c>
      <c r="I1282" t="s">
        <v>39</v>
      </c>
      <c r="J1282" t="s">
        <v>100</v>
      </c>
      <c r="K1282" s="1">
        <v>45084.60833333333</v>
      </c>
      <c r="L1282" t="s">
        <v>41</v>
      </c>
      <c r="R1282">
        <v>0</v>
      </c>
      <c r="S1282">
        <v>0</v>
      </c>
      <c r="T1282">
        <v>0</v>
      </c>
      <c r="U1282" s="1">
        <v>45084.60833333333</v>
      </c>
      <c r="Z1282" s="13">
        <f t="shared" ref="Z1282:Z1345" si="164">IF(V1282&gt;0,(V1282-U1282),0)</f>
        <v>0</v>
      </c>
      <c r="AB1282" t="s">
        <v>1435</v>
      </c>
      <c r="AC1282" t="s">
        <v>194</v>
      </c>
      <c r="AD1282" t="s">
        <v>135</v>
      </c>
      <c r="AI1282" s="2">
        <v>45084</v>
      </c>
      <c r="AJ1282" t="s">
        <v>135</v>
      </c>
      <c r="AK1282" t="s">
        <v>46</v>
      </c>
      <c r="AN1282" s="24" t="e">
        <f t="shared" si="160"/>
        <v>#VALUE!</v>
      </c>
      <c r="AP1282" t="s">
        <v>2441</v>
      </c>
      <c r="AQ1282" s="21">
        <v>45152.418749999997</v>
      </c>
      <c r="AR1282" s="20">
        <v>0</v>
      </c>
      <c r="AT1282" s="21" t="str">
        <f t="shared" ref="AT1282:AT1345" si="165">IF(AS1282&gt;0,SUM(AS1282+8/24)," ")</f>
        <v xml:space="preserve"> </v>
      </c>
      <c r="AU1282" s="21" t="str">
        <f t="shared" si="162"/>
        <v xml:space="preserve"> </v>
      </c>
      <c r="AW1282" s="1">
        <f t="shared" si="161"/>
        <v>0.33333333333333331</v>
      </c>
      <c r="AX1282">
        <v>70.23611111111677</v>
      </c>
      <c r="BA1282">
        <f t="shared" ref="BA1282:BA1345" si="166">TEXT(BC1282,"00"":""00"":""00")*1</f>
        <v>0</v>
      </c>
      <c r="BB1282">
        <v>0</v>
      </c>
      <c r="BC1282">
        <f t="shared" ref="BC1282:BC1345" si="167">BB1282*10000</f>
        <v>0</v>
      </c>
    </row>
    <row r="1283" spans="1:55" hidden="1" x14ac:dyDescent="0.25">
      <c r="A1283">
        <v>47822</v>
      </c>
      <c r="B1283" t="s">
        <v>35</v>
      </c>
      <c r="C1283" t="s">
        <v>36</v>
      </c>
      <c r="E1283" t="str">
        <f t="shared" si="163"/>
        <v>RE-</v>
      </c>
      <c r="F1283" t="s">
        <v>1362</v>
      </c>
      <c r="G1283" t="s">
        <v>37</v>
      </c>
      <c r="H1283" t="s">
        <v>1692</v>
      </c>
      <c r="I1283" t="s">
        <v>39</v>
      </c>
      <c r="J1283" t="s">
        <v>100</v>
      </c>
      <c r="K1283" s="1">
        <v>45317.459027777775</v>
      </c>
      <c r="L1283" t="s">
        <v>41</v>
      </c>
      <c r="N1283" s="2">
        <v>45118</v>
      </c>
      <c r="R1283">
        <v>0</v>
      </c>
      <c r="S1283">
        <v>0</v>
      </c>
      <c r="T1283">
        <v>10</v>
      </c>
      <c r="U1283" s="1">
        <v>45118.65347222222</v>
      </c>
      <c r="W1283" t="s">
        <v>179</v>
      </c>
      <c r="Z1283" s="13">
        <f t="shared" si="164"/>
        <v>0</v>
      </c>
      <c r="AB1283" t="s">
        <v>1689</v>
      </c>
      <c r="AC1283">
        <v>633643</v>
      </c>
      <c r="AD1283" t="s">
        <v>1690</v>
      </c>
      <c r="AI1283" s="2">
        <v>45118</v>
      </c>
      <c r="AJ1283" t="s">
        <v>81</v>
      </c>
      <c r="AK1283" t="s">
        <v>46</v>
      </c>
      <c r="AN1283" s="24" t="str">
        <f t="shared" ref="AN1283:AN1346" si="168">IF((AV1283-AU1283)&lt;0," ", 1)</f>
        <v xml:space="preserve"> </v>
      </c>
      <c r="AP1283" t="s">
        <v>2444</v>
      </c>
      <c r="AQ1283" s="21">
        <v>44986.513888888891</v>
      </c>
      <c r="AR1283" s="20">
        <v>0</v>
      </c>
      <c r="AS1283" s="21">
        <v>45118</v>
      </c>
      <c r="AT1283" s="21">
        <f t="shared" si="165"/>
        <v>45118.333333333336</v>
      </c>
      <c r="AU1283" s="21">
        <f t="shared" si="162"/>
        <v>45118.333333333336</v>
      </c>
      <c r="AW1283" s="1">
        <f t="shared" si="161"/>
        <v>45118.333333333336</v>
      </c>
      <c r="AX1283">
        <v>70.305555555554747</v>
      </c>
      <c r="BA1283">
        <f t="shared" si="166"/>
        <v>0</v>
      </c>
      <c r="BB1283">
        <v>0</v>
      </c>
      <c r="BC1283">
        <f t="shared" si="167"/>
        <v>0</v>
      </c>
    </row>
    <row r="1284" spans="1:55" hidden="1" x14ac:dyDescent="0.25">
      <c r="A1284">
        <v>47991</v>
      </c>
      <c r="B1284" t="s">
        <v>35</v>
      </c>
      <c r="C1284" t="s">
        <v>36</v>
      </c>
      <c r="E1284" t="str">
        <f t="shared" si="163"/>
        <v>RE-</v>
      </c>
      <c r="F1284" t="s">
        <v>878</v>
      </c>
      <c r="G1284" t="s">
        <v>51</v>
      </c>
      <c r="H1284" t="s">
        <v>1716</v>
      </c>
      <c r="I1284" t="s">
        <v>39</v>
      </c>
      <c r="J1284" t="s">
        <v>100</v>
      </c>
      <c r="K1284" s="1">
        <v>45120.788194444445</v>
      </c>
      <c r="L1284" t="s">
        <v>41</v>
      </c>
      <c r="R1284">
        <v>0</v>
      </c>
      <c r="S1284">
        <v>0</v>
      </c>
      <c r="T1284">
        <v>0</v>
      </c>
      <c r="U1284" s="1">
        <v>45120.788194444445</v>
      </c>
      <c r="Z1284" s="13">
        <f t="shared" si="164"/>
        <v>0</v>
      </c>
      <c r="AB1284" t="s">
        <v>1435</v>
      </c>
      <c r="AC1284">
        <v>633497</v>
      </c>
      <c r="AD1284" t="s">
        <v>492</v>
      </c>
      <c r="AI1284" s="2">
        <v>45120</v>
      </c>
      <c r="AJ1284" t="s">
        <v>81</v>
      </c>
      <c r="AK1284" t="s">
        <v>46</v>
      </c>
      <c r="AN1284" s="24" t="e">
        <f t="shared" si="168"/>
        <v>#VALUE!</v>
      </c>
      <c r="AP1284" t="s">
        <v>2444</v>
      </c>
      <c r="AQ1284" s="21">
        <v>44957.683333333334</v>
      </c>
      <c r="AR1284" s="20">
        <v>0</v>
      </c>
      <c r="AT1284" s="21" t="str">
        <f t="shared" si="165"/>
        <v xml:space="preserve"> </v>
      </c>
      <c r="AU1284" s="21" t="str">
        <f t="shared" si="162"/>
        <v xml:space="preserve"> </v>
      </c>
      <c r="AW1284" s="1">
        <f t="shared" si="161"/>
        <v>0.33333333333333331</v>
      </c>
      <c r="AX1284">
        <v>70.336805555554747</v>
      </c>
      <c r="BA1284">
        <f t="shared" si="166"/>
        <v>0</v>
      </c>
      <c r="BB1284">
        <v>0</v>
      </c>
      <c r="BC1284">
        <f t="shared" si="167"/>
        <v>0</v>
      </c>
    </row>
    <row r="1285" spans="1:55" hidden="1" x14ac:dyDescent="0.25">
      <c r="A1285">
        <v>53329</v>
      </c>
      <c r="B1285" t="s">
        <v>35</v>
      </c>
      <c r="C1285" t="s">
        <v>36</v>
      </c>
      <c r="E1285" t="str">
        <f t="shared" si="163"/>
        <v>EM-</v>
      </c>
      <c r="F1285" t="s">
        <v>1362</v>
      </c>
      <c r="G1285" t="s">
        <v>37</v>
      </c>
      <c r="H1285" t="s">
        <v>2217</v>
      </c>
      <c r="I1285" t="s">
        <v>39</v>
      </c>
      <c r="J1285" t="s">
        <v>408</v>
      </c>
      <c r="K1285" s="1">
        <v>45373.683333333334</v>
      </c>
      <c r="L1285" t="s">
        <v>41</v>
      </c>
      <c r="N1285" s="2">
        <v>45373</v>
      </c>
      <c r="R1285">
        <v>0</v>
      </c>
      <c r="S1285">
        <v>0</v>
      </c>
      <c r="T1285">
        <v>40</v>
      </c>
      <c r="U1285" s="1">
        <v>45217.694444444445</v>
      </c>
      <c r="W1285" t="s">
        <v>396</v>
      </c>
      <c r="Z1285" s="13">
        <f t="shared" si="164"/>
        <v>0</v>
      </c>
      <c r="AB1285" t="s">
        <v>2126</v>
      </c>
      <c r="AC1285">
        <v>633196</v>
      </c>
      <c r="AD1285" t="s">
        <v>2127</v>
      </c>
      <c r="AI1285" s="2">
        <v>45217</v>
      </c>
      <c r="AJ1285" t="s">
        <v>81</v>
      </c>
      <c r="AK1285" t="s">
        <v>46</v>
      </c>
      <c r="AN1285" s="24" t="str">
        <f t="shared" si="168"/>
        <v xml:space="preserve"> </v>
      </c>
      <c r="AP1285" t="s">
        <v>2444</v>
      </c>
      <c r="AQ1285" s="21">
        <v>45138.711805555555</v>
      </c>
      <c r="AR1285" s="20">
        <v>0</v>
      </c>
      <c r="AS1285" s="21">
        <v>45373</v>
      </c>
      <c r="AT1285" s="21">
        <f t="shared" si="165"/>
        <v>45373.333333333336</v>
      </c>
      <c r="AU1285" s="21">
        <f t="shared" si="162"/>
        <v>45373.333333333336</v>
      </c>
      <c r="AW1285" s="1">
        <f t="shared" si="161"/>
        <v>45373.333333333336</v>
      </c>
      <c r="AX1285">
        <v>70.775694444448163</v>
      </c>
      <c r="BA1285">
        <f t="shared" si="166"/>
        <v>0</v>
      </c>
      <c r="BB1285">
        <v>0</v>
      </c>
      <c r="BC1285">
        <f t="shared" si="167"/>
        <v>0</v>
      </c>
    </row>
    <row r="1286" spans="1:55" hidden="1" x14ac:dyDescent="0.25">
      <c r="A1286">
        <v>53751</v>
      </c>
      <c r="B1286" t="s">
        <v>35</v>
      </c>
      <c r="C1286" t="s">
        <v>36</v>
      </c>
      <c r="E1286" t="str">
        <f t="shared" si="163"/>
        <v>EI-</v>
      </c>
      <c r="F1286" t="s">
        <v>1362</v>
      </c>
      <c r="G1286" t="s">
        <v>37</v>
      </c>
      <c r="H1286" t="s">
        <v>2250</v>
      </c>
      <c r="I1286" t="s">
        <v>39</v>
      </c>
      <c r="J1286" t="s">
        <v>758</v>
      </c>
      <c r="K1286" s="1">
        <v>45494.689583333333</v>
      </c>
      <c r="L1286" t="s">
        <v>41</v>
      </c>
      <c r="R1286">
        <v>0</v>
      </c>
      <c r="S1286">
        <v>0</v>
      </c>
      <c r="T1286">
        <v>0</v>
      </c>
      <c r="U1286" s="1">
        <v>45225.400694444441</v>
      </c>
      <c r="W1286" t="s">
        <v>397</v>
      </c>
      <c r="Z1286" s="13">
        <f t="shared" si="164"/>
        <v>0</v>
      </c>
      <c r="AB1286" t="s">
        <v>1120</v>
      </c>
      <c r="AC1286" t="s">
        <v>535</v>
      </c>
      <c r="AD1286" t="s">
        <v>536</v>
      </c>
      <c r="AF1286" t="s">
        <v>159</v>
      </c>
      <c r="AI1286" s="2">
        <v>45225</v>
      </c>
      <c r="AJ1286" t="s">
        <v>558</v>
      </c>
      <c r="AK1286" t="s">
        <v>46</v>
      </c>
      <c r="AN1286" s="24" t="e">
        <f t="shared" si="168"/>
        <v>#VALUE!</v>
      </c>
      <c r="AP1286" t="s">
        <v>2441</v>
      </c>
      <c r="AQ1286" s="21">
        <v>45260.65902777778</v>
      </c>
      <c r="AR1286" s="20">
        <v>0</v>
      </c>
      <c r="AT1286" s="21" t="str">
        <f t="shared" si="165"/>
        <v xml:space="preserve"> </v>
      </c>
      <c r="AU1286" s="21" t="str">
        <f t="shared" si="162"/>
        <v xml:space="preserve"> </v>
      </c>
      <c r="AW1286" s="1">
        <f t="shared" si="161"/>
        <v>0.33333333333333331</v>
      </c>
      <c r="AX1286">
        <v>71.994444444440887</v>
      </c>
      <c r="BA1286">
        <f t="shared" si="166"/>
        <v>0</v>
      </c>
      <c r="BB1286">
        <v>0</v>
      </c>
      <c r="BC1286">
        <f t="shared" si="167"/>
        <v>0</v>
      </c>
    </row>
    <row r="1287" spans="1:55" hidden="1" x14ac:dyDescent="0.25">
      <c r="A1287">
        <v>49392</v>
      </c>
      <c r="B1287" t="s">
        <v>35</v>
      </c>
      <c r="C1287" t="s">
        <v>36</v>
      </c>
      <c r="E1287" t="str">
        <f t="shared" si="163"/>
        <v>RE-</v>
      </c>
      <c r="F1287" t="s">
        <v>878</v>
      </c>
      <c r="G1287" t="s">
        <v>37</v>
      </c>
      <c r="H1287" t="s">
        <v>1716</v>
      </c>
      <c r="I1287" t="s">
        <v>39</v>
      </c>
      <c r="J1287" t="s">
        <v>100</v>
      </c>
      <c r="K1287" s="1">
        <v>45143.541666666664</v>
      </c>
      <c r="L1287" t="s">
        <v>41</v>
      </c>
      <c r="R1287">
        <v>0</v>
      </c>
      <c r="S1287">
        <v>0</v>
      </c>
      <c r="T1287">
        <v>0</v>
      </c>
      <c r="U1287" s="1">
        <v>45143.541666666664</v>
      </c>
      <c r="Z1287" s="13">
        <f t="shared" si="164"/>
        <v>0</v>
      </c>
      <c r="AB1287" t="s">
        <v>1435</v>
      </c>
      <c r="AC1287" t="s">
        <v>194</v>
      </c>
      <c r="AD1287" t="s">
        <v>1861</v>
      </c>
      <c r="AI1287" s="2">
        <v>45143</v>
      </c>
      <c r="AJ1287" t="s">
        <v>81</v>
      </c>
      <c r="AK1287" t="s">
        <v>46</v>
      </c>
      <c r="AN1287" s="24" t="e">
        <f t="shared" si="168"/>
        <v>#VALUE!</v>
      </c>
      <c r="AP1287" t="s">
        <v>2442</v>
      </c>
      <c r="AQ1287" s="21">
        <v>45006.529861111114</v>
      </c>
      <c r="AR1287" s="20">
        <v>0</v>
      </c>
      <c r="AT1287" s="21" t="str">
        <f t="shared" si="165"/>
        <v xml:space="preserve"> </v>
      </c>
      <c r="AU1287" s="21" t="str">
        <f t="shared" si="162"/>
        <v xml:space="preserve"> </v>
      </c>
      <c r="AW1287" s="1">
        <f t="shared" si="161"/>
        <v>0.33333333333333331</v>
      </c>
      <c r="AX1287">
        <v>72.145833333328483</v>
      </c>
      <c r="BA1287">
        <f t="shared" si="166"/>
        <v>0</v>
      </c>
      <c r="BB1287">
        <v>0</v>
      </c>
      <c r="BC1287">
        <f t="shared" si="167"/>
        <v>0</v>
      </c>
    </row>
    <row r="1288" spans="1:55" hidden="1" x14ac:dyDescent="0.25">
      <c r="A1288">
        <v>51195</v>
      </c>
      <c r="B1288" t="s">
        <v>35</v>
      </c>
      <c r="C1288" t="s">
        <v>36</v>
      </c>
      <c r="E1288" t="str">
        <f t="shared" si="163"/>
        <v>RE-</v>
      </c>
      <c r="F1288" t="s">
        <v>878</v>
      </c>
      <c r="G1288" t="s">
        <v>47</v>
      </c>
      <c r="H1288" t="s">
        <v>2022</v>
      </c>
      <c r="I1288" t="s">
        <v>39</v>
      </c>
      <c r="J1288" t="s">
        <v>100</v>
      </c>
      <c r="K1288" s="1">
        <v>45175.715277777781</v>
      </c>
      <c r="L1288" t="s">
        <v>41</v>
      </c>
      <c r="R1288">
        <v>0</v>
      </c>
      <c r="S1288">
        <v>0</v>
      </c>
      <c r="T1288">
        <v>0</v>
      </c>
      <c r="U1288" s="1">
        <v>45175.715277777781</v>
      </c>
      <c r="V1288">
        <v>0</v>
      </c>
      <c r="Z1288" s="13">
        <f t="shared" si="164"/>
        <v>0</v>
      </c>
      <c r="AB1288" t="s">
        <v>2021</v>
      </c>
      <c r="AC1288" t="s">
        <v>798</v>
      </c>
      <c r="AD1288" t="s">
        <v>1082</v>
      </c>
      <c r="AI1288" s="2">
        <v>45175</v>
      </c>
      <c r="AJ1288" t="s">
        <v>110</v>
      </c>
      <c r="AK1288" t="s">
        <v>46</v>
      </c>
      <c r="AN1288" s="24" t="e">
        <f t="shared" si="168"/>
        <v>#VALUE!</v>
      </c>
      <c r="AP1288" t="s">
        <v>2444</v>
      </c>
      <c r="AQ1288" s="21">
        <v>44984.402777777781</v>
      </c>
      <c r="AR1288" s="20">
        <v>0</v>
      </c>
      <c r="AT1288" s="21" t="str">
        <f t="shared" si="165"/>
        <v xml:space="preserve"> </v>
      </c>
      <c r="AU1288" s="21" t="str">
        <f t="shared" si="162"/>
        <v xml:space="preserve"> </v>
      </c>
      <c r="AV1288" s="7">
        <v>0</v>
      </c>
      <c r="AW1288" s="1">
        <f t="shared" si="161"/>
        <v>0.33333333333333331</v>
      </c>
      <c r="AX1288">
        <v>72.410416666665697</v>
      </c>
      <c r="BA1288">
        <f t="shared" si="166"/>
        <v>0</v>
      </c>
      <c r="BB1288">
        <v>0</v>
      </c>
      <c r="BC1288">
        <f t="shared" si="167"/>
        <v>0</v>
      </c>
    </row>
    <row r="1289" spans="1:55" x14ac:dyDescent="0.25">
      <c r="A1289">
        <v>54732</v>
      </c>
      <c r="B1289" t="s">
        <v>35</v>
      </c>
      <c r="C1289" t="s">
        <v>36</v>
      </c>
      <c r="E1289" t="str">
        <f t="shared" si="163"/>
        <v>EM-</v>
      </c>
      <c r="F1289" t="s">
        <v>20</v>
      </c>
      <c r="G1289" t="s">
        <v>37</v>
      </c>
      <c r="H1289" t="s">
        <v>2274</v>
      </c>
      <c r="I1289" t="s">
        <v>432</v>
      </c>
      <c r="J1289" t="s">
        <v>432</v>
      </c>
      <c r="K1289" s="1">
        <v>45247.508333333331</v>
      </c>
      <c r="L1289" t="s">
        <v>41</v>
      </c>
      <c r="N1289" s="2">
        <v>45244</v>
      </c>
      <c r="O1289" s="2">
        <v>45246</v>
      </c>
      <c r="P1289">
        <v>3</v>
      </c>
      <c r="Q1289">
        <v>3</v>
      </c>
      <c r="R1289">
        <v>0</v>
      </c>
      <c r="S1289">
        <v>0</v>
      </c>
      <c r="T1289">
        <v>100</v>
      </c>
      <c r="U1289" s="1">
        <v>45247.508333333331</v>
      </c>
      <c r="V1289" s="1">
        <v>45247.508333333331</v>
      </c>
      <c r="W1289" t="s">
        <v>432</v>
      </c>
      <c r="Z1289" s="13">
        <f t="shared" si="164"/>
        <v>0</v>
      </c>
      <c r="AB1289" t="s">
        <v>2275</v>
      </c>
      <c r="AD1289" t="s">
        <v>2276</v>
      </c>
      <c r="AI1289" s="2">
        <v>45244</v>
      </c>
      <c r="AJ1289" t="s">
        <v>178</v>
      </c>
      <c r="AK1289" t="s">
        <v>45</v>
      </c>
      <c r="AN1289" s="24">
        <f t="shared" si="168"/>
        <v>1</v>
      </c>
      <c r="AP1289" t="s">
        <v>2444</v>
      </c>
      <c r="AQ1289" s="21">
        <v>44985.609722222223</v>
      </c>
      <c r="AR1289" s="20">
        <v>0</v>
      </c>
      <c r="AS1289" s="21">
        <v>45244</v>
      </c>
      <c r="AT1289" s="21">
        <f t="shared" si="165"/>
        <v>45244.333333333336</v>
      </c>
      <c r="AU1289" s="21">
        <f t="shared" si="162"/>
        <v>45244.333333333336</v>
      </c>
      <c r="AV1289" s="21">
        <v>45247.508333333331</v>
      </c>
      <c r="AW1289" s="1">
        <f t="shared" si="161"/>
        <v>45244.333333333336</v>
      </c>
      <c r="AX1289">
        <v>72.53125</v>
      </c>
      <c r="BA1289">
        <f t="shared" si="166"/>
        <v>0</v>
      </c>
      <c r="BB1289">
        <v>0</v>
      </c>
      <c r="BC1289">
        <f t="shared" si="167"/>
        <v>0</v>
      </c>
    </row>
    <row r="1290" spans="1:55" x14ac:dyDescent="0.25">
      <c r="A1290">
        <v>55773</v>
      </c>
      <c r="B1290" t="s">
        <v>35</v>
      </c>
      <c r="C1290" t="s">
        <v>36</v>
      </c>
      <c r="E1290" t="str">
        <f t="shared" si="163"/>
        <v>EM-</v>
      </c>
      <c r="F1290" t="s">
        <v>20</v>
      </c>
      <c r="G1290" t="s">
        <v>51</v>
      </c>
      <c r="H1290" t="s">
        <v>2333</v>
      </c>
      <c r="I1290" t="s">
        <v>432</v>
      </c>
      <c r="J1290" t="s">
        <v>432</v>
      </c>
      <c r="K1290" s="1">
        <v>45272.53402777778</v>
      </c>
      <c r="N1290" s="2">
        <v>45271</v>
      </c>
      <c r="O1290" s="2">
        <v>45272</v>
      </c>
      <c r="P1290">
        <v>15</v>
      </c>
      <c r="Q1290">
        <v>15</v>
      </c>
      <c r="R1290">
        <v>0</v>
      </c>
      <c r="S1290">
        <v>0</v>
      </c>
      <c r="T1290">
        <v>100</v>
      </c>
      <c r="U1290" s="1">
        <v>45272.53402777778</v>
      </c>
      <c r="V1290" s="1">
        <v>45272.53402777778</v>
      </c>
      <c r="W1290" t="s">
        <v>432</v>
      </c>
      <c r="Z1290" s="13">
        <f t="shared" si="164"/>
        <v>0</v>
      </c>
      <c r="AB1290" t="s">
        <v>2298</v>
      </c>
      <c r="AD1290" t="s">
        <v>138</v>
      </c>
      <c r="AI1290" s="2">
        <v>45271</v>
      </c>
      <c r="AJ1290" t="s">
        <v>525</v>
      </c>
      <c r="AK1290" t="s">
        <v>45</v>
      </c>
      <c r="AN1290" s="24">
        <f t="shared" si="168"/>
        <v>1</v>
      </c>
      <c r="AP1290" t="s">
        <v>2444</v>
      </c>
      <c r="AQ1290" s="21">
        <v>45072.607638888891</v>
      </c>
      <c r="AR1290" s="20">
        <v>0</v>
      </c>
      <c r="AS1290" s="21">
        <v>45271</v>
      </c>
      <c r="AT1290" s="21">
        <f t="shared" si="165"/>
        <v>45271.333333333336</v>
      </c>
      <c r="AU1290" s="21">
        <f t="shared" si="162"/>
        <v>45271.333333333336</v>
      </c>
      <c r="AV1290" s="21">
        <v>45272.53402777778</v>
      </c>
      <c r="AW1290" s="1">
        <f t="shared" si="161"/>
        <v>45271.333333333336</v>
      </c>
      <c r="AX1290">
        <v>72.997222222220444</v>
      </c>
      <c r="BA1290">
        <f t="shared" si="166"/>
        <v>0</v>
      </c>
      <c r="BB1290">
        <v>0</v>
      </c>
      <c r="BC1290">
        <f t="shared" si="167"/>
        <v>0</v>
      </c>
    </row>
    <row r="1291" spans="1:55" hidden="1" x14ac:dyDescent="0.25">
      <c r="A1291">
        <v>55945</v>
      </c>
      <c r="B1291" t="s">
        <v>35</v>
      </c>
      <c r="C1291" t="s">
        <v>36</v>
      </c>
      <c r="E1291" t="str">
        <f t="shared" si="163"/>
        <v>EI-</v>
      </c>
      <c r="F1291" t="s">
        <v>878</v>
      </c>
      <c r="G1291" t="s">
        <v>51</v>
      </c>
      <c r="H1291" t="s">
        <v>2349</v>
      </c>
      <c r="I1291" t="s">
        <v>39</v>
      </c>
      <c r="J1291" t="s">
        <v>87</v>
      </c>
      <c r="K1291" s="1">
        <v>45279.666666666664</v>
      </c>
      <c r="L1291" t="s">
        <v>41</v>
      </c>
      <c r="R1291">
        <v>0</v>
      </c>
      <c r="S1291">
        <v>0</v>
      </c>
      <c r="T1291">
        <v>0</v>
      </c>
      <c r="U1291" s="1">
        <v>45275.538888888892</v>
      </c>
      <c r="W1291" t="s">
        <v>880</v>
      </c>
      <c r="Z1291" s="13">
        <f t="shared" si="164"/>
        <v>0</v>
      </c>
      <c r="AB1291" t="s">
        <v>65</v>
      </c>
      <c r="AC1291">
        <v>633399</v>
      </c>
      <c r="AD1291" t="s">
        <v>277</v>
      </c>
      <c r="AI1291" s="2">
        <v>45275</v>
      </c>
      <c r="AJ1291" t="s">
        <v>69</v>
      </c>
      <c r="AK1291" t="s">
        <v>46</v>
      </c>
      <c r="AN1291" s="24" t="e">
        <f t="shared" si="168"/>
        <v>#VALUE!</v>
      </c>
      <c r="AP1291" t="s">
        <v>2444</v>
      </c>
      <c r="AQ1291" s="21">
        <v>45072.574305555558</v>
      </c>
      <c r="AR1291" s="20">
        <v>0</v>
      </c>
      <c r="AT1291" s="21" t="str">
        <f t="shared" si="165"/>
        <v xml:space="preserve"> </v>
      </c>
      <c r="AU1291" s="21" t="str">
        <f t="shared" si="162"/>
        <v xml:space="preserve"> </v>
      </c>
      <c r="AW1291" s="1">
        <f t="shared" si="161"/>
        <v>0.33333333333333331</v>
      </c>
      <c r="AX1291">
        <v>73.020833333328483</v>
      </c>
      <c r="BA1291">
        <f t="shared" si="166"/>
        <v>0</v>
      </c>
      <c r="BB1291">
        <v>0</v>
      </c>
      <c r="BC1291">
        <f t="shared" si="167"/>
        <v>0</v>
      </c>
    </row>
    <row r="1292" spans="1:55" hidden="1" x14ac:dyDescent="0.25">
      <c r="A1292">
        <v>56040</v>
      </c>
      <c r="B1292" t="s">
        <v>35</v>
      </c>
      <c r="C1292" t="s">
        <v>36</v>
      </c>
      <c r="E1292" t="str">
        <f t="shared" si="163"/>
        <v>EI-</v>
      </c>
      <c r="F1292" t="s">
        <v>878</v>
      </c>
      <c r="G1292" t="s">
        <v>37</v>
      </c>
      <c r="H1292" t="s">
        <v>2358</v>
      </c>
      <c r="I1292" t="s">
        <v>39</v>
      </c>
      <c r="J1292" t="s">
        <v>620</v>
      </c>
      <c r="K1292" s="1">
        <v>45280.734722222223</v>
      </c>
      <c r="L1292" t="s">
        <v>41</v>
      </c>
      <c r="R1292">
        <v>0</v>
      </c>
      <c r="S1292">
        <v>0</v>
      </c>
      <c r="T1292">
        <v>0</v>
      </c>
      <c r="U1292" s="1">
        <v>45278.748611111114</v>
      </c>
      <c r="W1292" t="s">
        <v>159</v>
      </c>
      <c r="Z1292" s="13">
        <f t="shared" si="164"/>
        <v>0</v>
      </c>
      <c r="AB1292" t="s">
        <v>2359</v>
      </c>
      <c r="AC1292">
        <v>633168</v>
      </c>
      <c r="AD1292" t="s">
        <v>2360</v>
      </c>
      <c r="AI1292" s="2">
        <v>45278</v>
      </c>
      <c r="AJ1292" t="s">
        <v>2079</v>
      </c>
      <c r="AK1292" t="s">
        <v>46</v>
      </c>
      <c r="AN1292" s="24" t="e">
        <f t="shared" si="168"/>
        <v>#VALUE!</v>
      </c>
      <c r="AP1292" t="s">
        <v>2441</v>
      </c>
      <c r="AQ1292" s="21">
        <v>45006.510416666664</v>
      </c>
      <c r="AR1292" s="20">
        <v>0</v>
      </c>
      <c r="AT1292" s="21" t="str">
        <f t="shared" si="165"/>
        <v xml:space="preserve"> </v>
      </c>
      <c r="AU1292" s="21" t="str">
        <f t="shared" si="162"/>
        <v xml:space="preserve"> </v>
      </c>
      <c r="AW1292" s="1">
        <f t="shared" si="161"/>
        <v>0.33333333333333331</v>
      </c>
      <c r="AX1292">
        <v>73.031944444446708</v>
      </c>
      <c r="BA1292">
        <f t="shared" si="166"/>
        <v>0</v>
      </c>
      <c r="BB1292">
        <v>0</v>
      </c>
      <c r="BC1292">
        <f t="shared" si="167"/>
        <v>0</v>
      </c>
    </row>
    <row r="1293" spans="1:55" x14ac:dyDescent="0.25">
      <c r="A1293">
        <v>44264</v>
      </c>
      <c r="B1293" t="s">
        <v>35</v>
      </c>
      <c r="C1293" t="s">
        <v>36</v>
      </c>
      <c r="E1293" t="str">
        <f t="shared" si="163"/>
        <v>EM-</v>
      </c>
      <c r="F1293" t="s">
        <v>20</v>
      </c>
      <c r="G1293" t="s">
        <v>47</v>
      </c>
      <c r="H1293" t="s">
        <v>892</v>
      </c>
      <c r="I1293" t="s">
        <v>320</v>
      </c>
      <c r="J1293" t="s">
        <v>320</v>
      </c>
      <c r="K1293" s="1">
        <v>45041.743055555555</v>
      </c>
      <c r="L1293" t="s">
        <v>41</v>
      </c>
      <c r="N1293" s="2">
        <v>45012</v>
      </c>
      <c r="O1293" s="2">
        <v>45012</v>
      </c>
      <c r="R1293">
        <v>0</v>
      </c>
      <c r="S1293">
        <v>0</v>
      </c>
      <c r="T1293">
        <v>100</v>
      </c>
      <c r="U1293" s="1">
        <v>45041.742361111108</v>
      </c>
      <c r="V1293" s="1">
        <v>45041.743055555555</v>
      </c>
      <c r="W1293" t="s">
        <v>320</v>
      </c>
      <c r="Z1293" s="13">
        <f t="shared" si="164"/>
        <v>6.944444467080757E-4</v>
      </c>
      <c r="AB1293" t="s">
        <v>321</v>
      </c>
      <c r="AD1293" t="s">
        <v>322</v>
      </c>
      <c r="AI1293" s="2">
        <v>45012</v>
      </c>
      <c r="AJ1293" t="s">
        <v>323</v>
      </c>
      <c r="AK1293" t="s">
        <v>46</v>
      </c>
      <c r="AN1293" s="24">
        <f t="shared" si="168"/>
        <v>1</v>
      </c>
      <c r="AP1293" t="s">
        <v>2442</v>
      </c>
      <c r="AQ1293" s="21">
        <v>45253.423611111109</v>
      </c>
      <c r="AR1293" s="20">
        <v>0</v>
      </c>
      <c r="AS1293" s="21">
        <v>45012</v>
      </c>
      <c r="AT1293" s="21">
        <f t="shared" si="165"/>
        <v>45012.333333333336</v>
      </c>
      <c r="AU1293" s="21">
        <f t="shared" si="162"/>
        <v>45012.333333333336</v>
      </c>
      <c r="AV1293" s="21">
        <v>45041.743055555555</v>
      </c>
      <c r="AW1293" s="1">
        <f t="shared" si="161"/>
        <v>45012.333333333336</v>
      </c>
      <c r="AX1293">
        <v>73.182638888887595</v>
      </c>
      <c r="BA1293">
        <f t="shared" si="166"/>
        <v>0</v>
      </c>
      <c r="BB1293">
        <v>0</v>
      </c>
      <c r="BC1293">
        <f t="shared" si="167"/>
        <v>0</v>
      </c>
    </row>
    <row r="1294" spans="1:55" x14ac:dyDescent="0.25">
      <c r="A1294">
        <v>44265</v>
      </c>
      <c r="B1294" t="s">
        <v>35</v>
      </c>
      <c r="C1294" t="s">
        <v>36</v>
      </c>
      <c r="E1294" t="str">
        <f t="shared" si="163"/>
        <v>EM-</v>
      </c>
      <c r="F1294" t="s">
        <v>20</v>
      </c>
      <c r="G1294" t="s">
        <v>47</v>
      </c>
      <c r="H1294" t="s">
        <v>1379</v>
      </c>
      <c r="I1294" t="s">
        <v>320</v>
      </c>
      <c r="J1294" t="s">
        <v>320</v>
      </c>
      <c r="K1294" s="1">
        <v>45041.745138888888</v>
      </c>
      <c r="L1294" t="s">
        <v>41</v>
      </c>
      <c r="N1294" s="2">
        <v>45029</v>
      </c>
      <c r="O1294" s="2">
        <v>45029</v>
      </c>
      <c r="R1294">
        <v>0</v>
      </c>
      <c r="S1294">
        <v>0</v>
      </c>
      <c r="T1294">
        <v>100</v>
      </c>
      <c r="U1294" s="1">
        <v>45041.744444444441</v>
      </c>
      <c r="V1294" s="1">
        <v>45041.745138888888</v>
      </c>
      <c r="W1294" t="s">
        <v>320</v>
      </c>
      <c r="Z1294" s="13">
        <f t="shared" si="164"/>
        <v>6.944444467080757E-4</v>
      </c>
      <c r="AB1294" t="s">
        <v>321</v>
      </c>
      <c r="AD1294" t="s">
        <v>322</v>
      </c>
      <c r="AI1294" s="2">
        <v>45029</v>
      </c>
      <c r="AJ1294" t="s">
        <v>323</v>
      </c>
      <c r="AK1294" t="s">
        <v>46</v>
      </c>
      <c r="AN1294" s="24">
        <f t="shared" si="168"/>
        <v>1</v>
      </c>
      <c r="AP1294" t="s">
        <v>2444</v>
      </c>
      <c r="AQ1294" s="21">
        <v>44930.462500000001</v>
      </c>
      <c r="AR1294" s="20">
        <v>0</v>
      </c>
      <c r="AS1294" s="21">
        <v>45029</v>
      </c>
      <c r="AT1294" s="21">
        <f t="shared" si="165"/>
        <v>45029.333333333336</v>
      </c>
      <c r="AU1294" s="21">
        <f t="shared" si="162"/>
        <v>45029.333333333336</v>
      </c>
      <c r="AV1294" s="21">
        <v>45041.745138888888</v>
      </c>
      <c r="AW1294" s="1">
        <f t="shared" si="161"/>
        <v>45029.333333333336</v>
      </c>
      <c r="AX1294">
        <v>73.541666666664241</v>
      </c>
      <c r="BA1294">
        <f t="shared" si="166"/>
        <v>0</v>
      </c>
      <c r="BB1294">
        <v>0</v>
      </c>
      <c r="BC1294">
        <f t="shared" si="167"/>
        <v>0</v>
      </c>
    </row>
    <row r="1295" spans="1:55" x14ac:dyDescent="0.25">
      <c r="A1295">
        <v>54738</v>
      </c>
      <c r="B1295" t="s">
        <v>35</v>
      </c>
      <c r="C1295" t="s">
        <v>36</v>
      </c>
      <c r="E1295" t="str">
        <f t="shared" si="163"/>
        <v>EM-</v>
      </c>
      <c r="F1295" t="s">
        <v>20</v>
      </c>
      <c r="G1295" t="s">
        <v>115</v>
      </c>
      <c r="H1295" t="s">
        <v>2277</v>
      </c>
      <c r="I1295" t="s">
        <v>432</v>
      </c>
      <c r="J1295" t="s">
        <v>432</v>
      </c>
      <c r="K1295" s="1">
        <v>45247.524305555555</v>
      </c>
      <c r="N1295" s="2">
        <v>45243</v>
      </c>
      <c r="O1295" s="2">
        <v>45247</v>
      </c>
      <c r="P1295">
        <v>8</v>
      </c>
      <c r="Q1295">
        <v>8</v>
      </c>
      <c r="R1295">
        <v>0</v>
      </c>
      <c r="S1295">
        <v>0</v>
      </c>
      <c r="T1295">
        <v>100</v>
      </c>
      <c r="U1295" s="1">
        <v>45247.523611111108</v>
      </c>
      <c r="V1295" s="1">
        <v>45247.524305555555</v>
      </c>
      <c r="W1295" t="s">
        <v>432</v>
      </c>
      <c r="Z1295" s="13">
        <f t="shared" si="164"/>
        <v>6.944444467080757E-4</v>
      </c>
      <c r="AB1295" t="s">
        <v>2278</v>
      </c>
      <c r="AD1295" t="s">
        <v>2279</v>
      </c>
      <c r="AI1295" s="2">
        <v>45243</v>
      </c>
      <c r="AJ1295" t="s">
        <v>77</v>
      </c>
      <c r="AK1295" t="s">
        <v>45</v>
      </c>
      <c r="AN1295" s="24">
        <f t="shared" si="168"/>
        <v>1</v>
      </c>
      <c r="AP1295" t="s">
        <v>2444</v>
      </c>
      <c r="AQ1295" s="21">
        <v>45071.797222222223</v>
      </c>
      <c r="AR1295" s="20">
        <v>0</v>
      </c>
      <c r="AS1295" s="21">
        <v>45243</v>
      </c>
      <c r="AT1295" s="21">
        <f t="shared" si="165"/>
        <v>45243.333333333336</v>
      </c>
      <c r="AU1295" s="21">
        <f t="shared" si="162"/>
        <v>45243.333333333336</v>
      </c>
      <c r="AV1295" s="21">
        <v>45247.524305555555</v>
      </c>
      <c r="AW1295" s="1">
        <f t="shared" si="161"/>
        <v>45243.333333333336</v>
      </c>
      <c r="AX1295">
        <v>73.78263888888614</v>
      </c>
      <c r="BA1295">
        <f t="shared" si="166"/>
        <v>0</v>
      </c>
      <c r="BB1295">
        <v>0</v>
      </c>
      <c r="BC1295">
        <f t="shared" si="167"/>
        <v>0</v>
      </c>
    </row>
    <row r="1296" spans="1:55" x14ac:dyDescent="0.25">
      <c r="A1296">
        <v>55776</v>
      </c>
      <c r="B1296" t="s">
        <v>35</v>
      </c>
      <c r="C1296" t="s">
        <v>36</v>
      </c>
      <c r="E1296" t="str">
        <f t="shared" si="163"/>
        <v>EM-</v>
      </c>
      <c r="F1296" t="s">
        <v>20</v>
      </c>
      <c r="G1296" t="s">
        <v>51</v>
      </c>
      <c r="H1296" t="s">
        <v>2335</v>
      </c>
      <c r="I1296" t="s">
        <v>432</v>
      </c>
      <c r="J1296" t="s">
        <v>432</v>
      </c>
      <c r="K1296" s="1">
        <v>45272.543055555558</v>
      </c>
      <c r="L1296" t="s">
        <v>41</v>
      </c>
      <c r="N1296" s="2">
        <v>45272</v>
      </c>
      <c r="O1296" s="2">
        <v>45272</v>
      </c>
      <c r="P1296">
        <v>2</v>
      </c>
      <c r="Q1296">
        <v>2</v>
      </c>
      <c r="R1296">
        <v>0</v>
      </c>
      <c r="S1296">
        <v>0</v>
      </c>
      <c r="T1296">
        <v>100</v>
      </c>
      <c r="U1296" s="1">
        <v>45272.541666666664</v>
      </c>
      <c r="V1296" s="1">
        <v>45272.543055555558</v>
      </c>
      <c r="W1296" t="s">
        <v>432</v>
      </c>
      <c r="Z1296" s="13">
        <f t="shared" si="164"/>
        <v>1.3888888934161514E-3</v>
      </c>
      <c r="AB1296" t="s">
        <v>2298</v>
      </c>
      <c r="AD1296" t="s">
        <v>138</v>
      </c>
      <c r="AI1296" s="2">
        <v>45272</v>
      </c>
      <c r="AJ1296" t="s">
        <v>525</v>
      </c>
      <c r="AK1296" t="s">
        <v>46</v>
      </c>
      <c r="AN1296" s="24">
        <f t="shared" si="168"/>
        <v>1</v>
      </c>
      <c r="AP1296" t="s">
        <v>2444</v>
      </c>
      <c r="AQ1296" s="21">
        <v>44960.652083333334</v>
      </c>
      <c r="AR1296" s="20">
        <v>0</v>
      </c>
      <c r="AS1296" s="21">
        <v>45272</v>
      </c>
      <c r="AT1296" s="21">
        <f t="shared" si="165"/>
        <v>45272.333333333336</v>
      </c>
      <c r="AU1296" s="21">
        <f t="shared" si="162"/>
        <v>45272.333333333336</v>
      </c>
      <c r="AV1296" s="21">
        <v>45272.543055555558</v>
      </c>
      <c r="AW1296" s="1">
        <f t="shared" si="161"/>
        <v>45272.333333333336</v>
      </c>
      <c r="AX1296">
        <v>73.949305555557657</v>
      </c>
      <c r="BA1296">
        <f t="shared" si="166"/>
        <v>0</v>
      </c>
      <c r="BB1296">
        <v>0</v>
      </c>
      <c r="BC1296">
        <f t="shared" si="167"/>
        <v>0</v>
      </c>
    </row>
    <row r="1297" spans="1:55" x14ac:dyDescent="0.25">
      <c r="A1297">
        <v>56033</v>
      </c>
      <c r="B1297" t="s">
        <v>35</v>
      </c>
      <c r="C1297" t="s">
        <v>36</v>
      </c>
      <c r="E1297" t="str">
        <f t="shared" si="163"/>
        <v>RE-</v>
      </c>
      <c r="F1297" t="s">
        <v>20</v>
      </c>
      <c r="G1297" t="s">
        <v>37</v>
      </c>
      <c r="H1297" t="s">
        <v>2356</v>
      </c>
      <c r="I1297" t="s">
        <v>39</v>
      </c>
      <c r="J1297" t="s">
        <v>179</v>
      </c>
      <c r="K1297" s="1">
        <v>45278.719444444447</v>
      </c>
      <c r="L1297" t="s">
        <v>41</v>
      </c>
      <c r="N1297" s="2">
        <v>45278</v>
      </c>
      <c r="O1297" s="2">
        <v>45278</v>
      </c>
      <c r="R1297">
        <v>0</v>
      </c>
      <c r="S1297">
        <v>0</v>
      </c>
      <c r="T1297">
        <v>100</v>
      </c>
      <c r="U1297" s="1">
        <v>45278.717361111114</v>
      </c>
      <c r="V1297" s="1">
        <v>45278.719444444447</v>
      </c>
      <c r="W1297" t="s">
        <v>179</v>
      </c>
      <c r="Z1297" s="13">
        <f t="shared" si="164"/>
        <v>2.0833333328482695E-3</v>
      </c>
      <c r="AB1297" t="s">
        <v>157</v>
      </c>
      <c r="AC1297">
        <v>633744</v>
      </c>
      <c r="AD1297" t="s">
        <v>2357</v>
      </c>
      <c r="AI1297" s="2">
        <v>45278</v>
      </c>
      <c r="AJ1297" t="s">
        <v>123</v>
      </c>
      <c r="AK1297" t="s">
        <v>46</v>
      </c>
      <c r="AN1297" s="24">
        <f t="shared" si="168"/>
        <v>1</v>
      </c>
      <c r="AP1297" t="s">
        <v>2443</v>
      </c>
      <c r="AQ1297" s="21">
        <v>45149.420138888891</v>
      </c>
      <c r="AR1297" s="20">
        <v>0</v>
      </c>
      <c r="AS1297" s="21">
        <v>45278</v>
      </c>
      <c r="AT1297" s="21">
        <f t="shared" si="165"/>
        <v>45278.333333333336</v>
      </c>
      <c r="AU1297" s="21">
        <f t="shared" si="162"/>
        <v>45278.333333333336</v>
      </c>
      <c r="AV1297" s="21">
        <v>45278.719444444447</v>
      </c>
      <c r="AW1297" s="1">
        <f t="shared" si="161"/>
        <v>45278.333333333336</v>
      </c>
      <c r="AX1297">
        <v>74.035416666665697</v>
      </c>
      <c r="BA1297">
        <f t="shared" si="166"/>
        <v>0</v>
      </c>
      <c r="BB1297">
        <v>0</v>
      </c>
      <c r="BC1297">
        <f t="shared" si="167"/>
        <v>0</v>
      </c>
    </row>
    <row r="1298" spans="1:55" x14ac:dyDescent="0.25">
      <c r="A1298">
        <v>49777</v>
      </c>
      <c r="B1298" t="s">
        <v>35</v>
      </c>
      <c r="C1298" t="s">
        <v>36</v>
      </c>
      <c r="E1298" t="str">
        <f t="shared" si="163"/>
        <v>EM-</v>
      </c>
      <c r="F1298" t="s">
        <v>20</v>
      </c>
      <c r="G1298" t="s">
        <v>115</v>
      </c>
      <c r="H1298" t="s">
        <v>1901</v>
      </c>
      <c r="I1298" t="s">
        <v>432</v>
      </c>
      <c r="J1298" t="s">
        <v>432</v>
      </c>
      <c r="K1298" s="1">
        <v>45151.67291666667</v>
      </c>
      <c r="L1298" t="s">
        <v>41</v>
      </c>
      <c r="N1298" s="2">
        <v>45151</v>
      </c>
      <c r="O1298" s="2">
        <v>45151</v>
      </c>
      <c r="P1298">
        <v>6</v>
      </c>
      <c r="Q1298">
        <v>6</v>
      </c>
      <c r="R1298">
        <v>0</v>
      </c>
      <c r="S1298">
        <v>0</v>
      </c>
      <c r="T1298">
        <v>100</v>
      </c>
      <c r="U1298" s="1">
        <v>45151.67083333333</v>
      </c>
      <c r="V1298" s="1">
        <v>45151.67291666667</v>
      </c>
      <c r="W1298" t="s">
        <v>432</v>
      </c>
      <c r="Z1298" s="13">
        <f t="shared" si="164"/>
        <v>2.0833333401242271E-3</v>
      </c>
      <c r="AB1298" t="s">
        <v>727</v>
      </c>
      <c r="AD1298" t="s">
        <v>77</v>
      </c>
      <c r="AI1298" s="2">
        <v>45151</v>
      </c>
      <c r="AJ1298" t="s">
        <v>77</v>
      </c>
      <c r="AK1298" t="s">
        <v>45</v>
      </c>
      <c r="AN1298" s="24">
        <f t="shared" si="168"/>
        <v>1</v>
      </c>
      <c r="AP1298" t="s">
        <v>2444</v>
      </c>
      <c r="AQ1298" s="21">
        <v>44935.652777777781</v>
      </c>
      <c r="AR1298" s="20">
        <v>0</v>
      </c>
      <c r="AS1298" s="21">
        <v>45151</v>
      </c>
      <c r="AT1298" s="21">
        <f t="shared" si="165"/>
        <v>45151.333333333336</v>
      </c>
      <c r="AU1298" s="21">
        <f t="shared" si="162"/>
        <v>45151.333333333336</v>
      </c>
      <c r="AV1298" s="21">
        <v>45151.67291666667</v>
      </c>
      <c r="AW1298" s="1">
        <f t="shared" si="161"/>
        <v>45151.333333333336</v>
      </c>
      <c r="AX1298">
        <v>74.31388888888614</v>
      </c>
      <c r="BA1298">
        <f t="shared" si="166"/>
        <v>0</v>
      </c>
      <c r="BB1298">
        <v>0</v>
      </c>
      <c r="BC1298">
        <f t="shared" si="167"/>
        <v>0</v>
      </c>
    </row>
    <row r="1299" spans="1:55" x14ac:dyDescent="0.25">
      <c r="A1299">
        <v>44713</v>
      </c>
      <c r="B1299" t="s">
        <v>35</v>
      </c>
      <c r="C1299" t="s">
        <v>36</v>
      </c>
      <c r="E1299" t="str">
        <f t="shared" si="163"/>
        <v>EM-</v>
      </c>
      <c r="F1299" t="s">
        <v>20</v>
      </c>
      <c r="G1299" t="s">
        <v>115</v>
      </c>
      <c r="H1299" t="s">
        <v>1151</v>
      </c>
      <c r="I1299" t="s">
        <v>432</v>
      </c>
      <c r="J1299" t="s">
        <v>432</v>
      </c>
      <c r="K1299" s="1">
        <v>45051.515277777777</v>
      </c>
      <c r="L1299" t="s">
        <v>41</v>
      </c>
      <c r="N1299" s="2">
        <v>45049</v>
      </c>
      <c r="O1299" s="2">
        <v>45049</v>
      </c>
      <c r="P1299">
        <v>1</v>
      </c>
      <c r="Q1299">
        <v>1</v>
      </c>
      <c r="R1299">
        <v>0</v>
      </c>
      <c r="S1299">
        <v>0</v>
      </c>
      <c r="T1299">
        <v>100</v>
      </c>
      <c r="U1299" s="1">
        <v>45051.511111111111</v>
      </c>
      <c r="V1299" s="1">
        <v>45051.515277777777</v>
      </c>
      <c r="W1299" t="s">
        <v>432</v>
      </c>
      <c r="Z1299" s="13">
        <f t="shared" si="164"/>
        <v>4.166666665696539E-3</v>
      </c>
      <c r="AB1299" t="s">
        <v>1152</v>
      </c>
      <c r="AC1299">
        <v>633425</v>
      </c>
      <c r="AD1299" t="s">
        <v>962</v>
      </c>
      <c r="AF1299" t="s">
        <v>334</v>
      </c>
      <c r="AI1299" s="2">
        <v>45049</v>
      </c>
      <c r="AJ1299" t="s">
        <v>247</v>
      </c>
      <c r="AK1299" t="s">
        <v>46</v>
      </c>
      <c r="AN1299" s="24">
        <f t="shared" si="168"/>
        <v>1</v>
      </c>
      <c r="AP1299" t="s">
        <v>2444</v>
      </c>
      <c r="AQ1299" s="21">
        <v>45070.836111111108</v>
      </c>
      <c r="AR1299" s="20">
        <v>0</v>
      </c>
      <c r="AS1299" s="21">
        <v>45049</v>
      </c>
      <c r="AT1299" s="21">
        <f t="shared" si="165"/>
        <v>45049.333333333336</v>
      </c>
      <c r="AU1299" s="21">
        <f t="shared" si="162"/>
        <v>45049.333333333336</v>
      </c>
      <c r="AV1299" s="21">
        <v>45051.515277777777</v>
      </c>
      <c r="AW1299" s="1">
        <f t="shared" si="161"/>
        <v>45049.333333333336</v>
      </c>
      <c r="AX1299">
        <v>74.697916666671517</v>
      </c>
      <c r="BA1299">
        <f t="shared" si="166"/>
        <v>0</v>
      </c>
      <c r="BB1299">
        <v>0</v>
      </c>
      <c r="BC1299">
        <f t="shared" si="167"/>
        <v>0</v>
      </c>
    </row>
    <row r="1300" spans="1:55" x14ac:dyDescent="0.25">
      <c r="A1300">
        <v>46452</v>
      </c>
      <c r="B1300" t="s">
        <v>35</v>
      </c>
      <c r="C1300" t="s">
        <v>36</v>
      </c>
      <c r="E1300" t="str">
        <f t="shared" si="163"/>
        <v>GC-</v>
      </c>
      <c r="F1300" t="s">
        <v>298</v>
      </c>
      <c r="G1300" t="s">
        <v>37</v>
      </c>
      <c r="H1300" t="s">
        <v>1484</v>
      </c>
      <c r="I1300" t="s">
        <v>39</v>
      </c>
      <c r="J1300" t="s">
        <v>706</v>
      </c>
      <c r="K1300" s="1">
        <v>45204.734027777777</v>
      </c>
      <c r="L1300" t="s">
        <v>41</v>
      </c>
      <c r="N1300" s="2">
        <v>45085</v>
      </c>
      <c r="O1300" s="2">
        <v>45085</v>
      </c>
      <c r="R1300">
        <v>0</v>
      </c>
      <c r="S1300">
        <v>0</v>
      </c>
      <c r="T1300">
        <v>0</v>
      </c>
      <c r="U1300" s="1">
        <v>45085.847222222219</v>
      </c>
      <c r="V1300" s="1">
        <v>45085.873611111114</v>
      </c>
      <c r="W1300" t="s">
        <v>159</v>
      </c>
      <c r="Z1300" s="13">
        <f t="shared" si="164"/>
        <v>2.6388888894871343E-2</v>
      </c>
      <c r="AB1300" t="s">
        <v>1224</v>
      </c>
      <c r="AC1300">
        <v>633999</v>
      </c>
      <c r="AD1300" t="s">
        <v>719</v>
      </c>
      <c r="AI1300" s="2">
        <v>45085</v>
      </c>
      <c r="AJ1300" t="s">
        <v>444</v>
      </c>
      <c r="AK1300" t="s">
        <v>46</v>
      </c>
      <c r="AN1300" s="24">
        <f t="shared" si="168"/>
        <v>1</v>
      </c>
      <c r="AP1300" t="s">
        <v>2444</v>
      </c>
      <c r="AQ1300" s="21">
        <v>44935.479166666664</v>
      </c>
      <c r="AR1300" s="20">
        <v>0</v>
      </c>
      <c r="AS1300" s="21">
        <v>45085</v>
      </c>
      <c r="AT1300" s="21">
        <f t="shared" si="165"/>
        <v>45085.333333333336</v>
      </c>
      <c r="AU1300" s="21">
        <f t="shared" si="162"/>
        <v>45085.333333333336</v>
      </c>
      <c r="AV1300" s="21">
        <v>45085.873611111114</v>
      </c>
      <c r="AW1300" s="1">
        <f t="shared" si="161"/>
        <v>45085.333333333336</v>
      </c>
      <c r="AX1300">
        <v>74.859027777776646</v>
      </c>
      <c r="BA1300">
        <f t="shared" si="166"/>
        <v>0</v>
      </c>
      <c r="BB1300">
        <v>0</v>
      </c>
      <c r="BC1300">
        <f t="shared" si="167"/>
        <v>0</v>
      </c>
    </row>
    <row r="1301" spans="1:55" x14ac:dyDescent="0.25">
      <c r="A1301">
        <v>51951</v>
      </c>
      <c r="B1301" t="s">
        <v>35</v>
      </c>
      <c r="C1301" t="s">
        <v>36</v>
      </c>
      <c r="E1301" t="str">
        <f t="shared" si="163"/>
        <v>RE-</v>
      </c>
      <c r="F1301" t="s">
        <v>20</v>
      </c>
      <c r="G1301" t="s">
        <v>37</v>
      </c>
      <c r="H1301" t="s">
        <v>1811</v>
      </c>
      <c r="I1301" t="s">
        <v>39</v>
      </c>
      <c r="J1301" t="s">
        <v>239</v>
      </c>
      <c r="K1301" s="1">
        <v>45190.789583333331</v>
      </c>
      <c r="L1301" t="s">
        <v>41</v>
      </c>
      <c r="N1301" s="2">
        <v>45190</v>
      </c>
      <c r="O1301" s="2">
        <v>45190</v>
      </c>
      <c r="R1301">
        <v>0</v>
      </c>
      <c r="S1301">
        <v>0</v>
      </c>
      <c r="T1301">
        <v>100</v>
      </c>
      <c r="U1301" s="1">
        <v>45190.754166666666</v>
      </c>
      <c r="V1301" s="1">
        <v>45190.789583333331</v>
      </c>
      <c r="W1301" t="s">
        <v>239</v>
      </c>
      <c r="Z1301" s="13">
        <f t="shared" si="164"/>
        <v>3.5416666665696539E-2</v>
      </c>
      <c r="AB1301" t="s">
        <v>75</v>
      </c>
      <c r="AC1301">
        <v>633520</v>
      </c>
      <c r="AD1301" t="s">
        <v>371</v>
      </c>
      <c r="AI1301" s="2">
        <v>45190</v>
      </c>
      <c r="AJ1301" t="s">
        <v>77</v>
      </c>
      <c r="AK1301" t="s">
        <v>46</v>
      </c>
      <c r="AN1301" s="24">
        <f t="shared" si="168"/>
        <v>1</v>
      </c>
      <c r="AP1301" t="s">
        <v>2441</v>
      </c>
      <c r="AQ1301" s="21">
        <v>45184.675000000003</v>
      </c>
      <c r="AR1301" s="20">
        <v>0</v>
      </c>
      <c r="AS1301" s="21">
        <v>45190</v>
      </c>
      <c r="AT1301" s="21">
        <f t="shared" si="165"/>
        <v>45190.333333333336</v>
      </c>
      <c r="AU1301" s="21">
        <f t="shared" si="162"/>
        <v>45190.333333333336</v>
      </c>
      <c r="AV1301" s="21">
        <v>45190.789583333331</v>
      </c>
      <c r="AW1301" s="1">
        <f t="shared" si="161"/>
        <v>45190.333333333336</v>
      </c>
      <c r="AX1301">
        <v>74.870833333327028</v>
      </c>
      <c r="BA1301">
        <f t="shared" si="166"/>
        <v>0</v>
      </c>
      <c r="BB1301">
        <v>0</v>
      </c>
      <c r="BC1301">
        <f t="shared" si="167"/>
        <v>0</v>
      </c>
    </row>
    <row r="1302" spans="1:55" x14ac:dyDescent="0.25">
      <c r="A1302">
        <v>50258</v>
      </c>
      <c r="B1302" t="s">
        <v>35</v>
      </c>
      <c r="C1302" t="s">
        <v>36</v>
      </c>
      <c r="E1302" t="str">
        <f t="shared" si="163"/>
        <v>GC-</v>
      </c>
      <c r="F1302" t="s">
        <v>20</v>
      </c>
      <c r="G1302" t="s">
        <v>37</v>
      </c>
      <c r="H1302" t="s">
        <v>1946</v>
      </c>
      <c r="I1302" t="s">
        <v>39</v>
      </c>
      <c r="J1302" t="s">
        <v>706</v>
      </c>
      <c r="K1302" s="1">
        <v>45159.611805555556</v>
      </c>
      <c r="L1302" t="s">
        <v>41</v>
      </c>
      <c r="N1302" s="2">
        <v>45158</v>
      </c>
      <c r="O1302" s="2">
        <v>45158</v>
      </c>
      <c r="P1302">
        <v>1</v>
      </c>
      <c r="Q1302">
        <v>1</v>
      </c>
      <c r="R1302">
        <v>0</v>
      </c>
      <c r="S1302">
        <v>0</v>
      </c>
      <c r="T1302">
        <v>100</v>
      </c>
      <c r="U1302" s="1">
        <v>45159.548611111109</v>
      </c>
      <c r="V1302" s="1">
        <v>45159.611805555556</v>
      </c>
      <c r="W1302" t="s">
        <v>706</v>
      </c>
      <c r="Z1302" s="13">
        <f t="shared" si="164"/>
        <v>6.3194444446708076E-2</v>
      </c>
      <c r="AB1302" t="s">
        <v>1947</v>
      </c>
      <c r="AC1302" t="s">
        <v>54</v>
      </c>
      <c r="AD1302" t="s">
        <v>875</v>
      </c>
      <c r="AI1302" s="2">
        <v>45159</v>
      </c>
      <c r="AJ1302" t="s">
        <v>73</v>
      </c>
      <c r="AK1302" t="s">
        <v>46</v>
      </c>
      <c r="AN1302" s="24">
        <f t="shared" si="168"/>
        <v>1</v>
      </c>
      <c r="AP1302" t="s">
        <v>2441</v>
      </c>
      <c r="AQ1302" s="21">
        <v>45257.513888888891</v>
      </c>
      <c r="AR1302" s="20">
        <v>0</v>
      </c>
      <c r="AS1302" s="21">
        <v>45158</v>
      </c>
      <c r="AT1302" s="21">
        <f t="shared" si="165"/>
        <v>45158.333333333336</v>
      </c>
      <c r="AU1302" s="21">
        <f t="shared" si="162"/>
        <v>45158.333333333336</v>
      </c>
      <c r="AV1302" s="21">
        <v>45159.611805555556</v>
      </c>
      <c r="AW1302" s="1">
        <f t="shared" si="161"/>
        <v>45158.333333333336</v>
      </c>
      <c r="AX1302">
        <v>75.138194444443798</v>
      </c>
      <c r="BA1302">
        <f t="shared" si="166"/>
        <v>0</v>
      </c>
      <c r="BB1302">
        <v>0</v>
      </c>
      <c r="BC1302">
        <f t="shared" si="167"/>
        <v>0</v>
      </c>
    </row>
    <row r="1303" spans="1:55" x14ac:dyDescent="0.25">
      <c r="A1303">
        <v>55774</v>
      </c>
      <c r="B1303" t="s">
        <v>35</v>
      </c>
      <c r="C1303" t="s">
        <v>36</v>
      </c>
      <c r="E1303" t="str">
        <f t="shared" si="163"/>
        <v>EM-</v>
      </c>
      <c r="F1303" t="s">
        <v>20</v>
      </c>
      <c r="G1303" t="s">
        <v>51</v>
      </c>
      <c r="H1303" t="s">
        <v>2334</v>
      </c>
      <c r="I1303" t="s">
        <v>432</v>
      </c>
      <c r="J1303" t="s">
        <v>432</v>
      </c>
      <c r="K1303" s="1">
        <v>45272.604166666664</v>
      </c>
      <c r="L1303" t="s">
        <v>41</v>
      </c>
      <c r="N1303" s="2">
        <v>45272</v>
      </c>
      <c r="O1303" s="2">
        <v>45272</v>
      </c>
      <c r="P1303">
        <v>4</v>
      </c>
      <c r="Q1303">
        <v>4</v>
      </c>
      <c r="R1303">
        <v>0</v>
      </c>
      <c r="S1303">
        <v>0</v>
      </c>
      <c r="T1303">
        <v>100</v>
      </c>
      <c r="U1303" s="1">
        <v>45272.536111111112</v>
      </c>
      <c r="V1303" s="1">
        <v>45272.604166666664</v>
      </c>
      <c r="W1303" t="s">
        <v>432</v>
      </c>
      <c r="Z1303" s="13">
        <f t="shared" si="164"/>
        <v>6.8055555551836733E-2</v>
      </c>
      <c r="AB1303" t="s">
        <v>2298</v>
      </c>
      <c r="AD1303" t="s">
        <v>138</v>
      </c>
      <c r="AI1303" s="2">
        <v>45272</v>
      </c>
      <c r="AJ1303" t="s">
        <v>525</v>
      </c>
      <c r="AK1303" t="s">
        <v>46</v>
      </c>
      <c r="AN1303" s="24">
        <f t="shared" si="168"/>
        <v>1</v>
      </c>
      <c r="AP1303" t="s">
        <v>2444</v>
      </c>
      <c r="AQ1303" s="21">
        <v>45070.853472222225</v>
      </c>
      <c r="AR1303" s="20">
        <v>0</v>
      </c>
      <c r="AS1303" s="21">
        <v>45272</v>
      </c>
      <c r="AT1303" s="21">
        <f t="shared" si="165"/>
        <v>45272.333333333336</v>
      </c>
      <c r="AU1303" s="21">
        <f t="shared" si="162"/>
        <v>45272.333333333336</v>
      </c>
      <c r="AV1303" s="21">
        <v>45272.604166666664</v>
      </c>
      <c r="AW1303" s="1">
        <f t="shared" si="161"/>
        <v>45272.333333333336</v>
      </c>
      <c r="AX1303">
        <v>75.560416666667152</v>
      </c>
      <c r="BA1303">
        <f t="shared" si="166"/>
        <v>0</v>
      </c>
      <c r="BB1303">
        <v>0</v>
      </c>
      <c r="BC1303">
        <f t="shared" si="167"/>
        <v>0</v>
      </c>
    </row>
    <row r="1304" spans="1:55" x14ac:dyDescent="0.25">
      <c r="A1304">
        <v>49266</v>
      </c>
      <c r="B1304" t="s">
        <v>35</v>
      </c>
      <c r="C1304" t="s">
        <v>36</v>
      </c>
      <c r="E1304" t="str">
        <f t="shared" si="163"/>
        <v>GC-</v>
      </c>
      <c r="F1304" t="s">
        <v>20</v>
      </c>
      <c r="G1304" t="s">
        <v>37</v>
      </c>
      <c r="H1304" t="s">
        <v>1849</v>
      </c>
      <c r="I1304" t="s">
        <v>39</v>
      </c>
      <c r="J1304" t="s">
        <v>706</v>
      </c>
      <c r="K1304" s="1">
        <v>45141.519444444442</v>
      </c>
      <c r="L1304" t="s">
        <v>41</v>
      </c>
      <c r="N1304" s="2">
        <v>45138</v>
      </c>
      <c r="O1304" s="2">
        <v>45138</v>
      </c>
      <c r="P1304">
        <v>2</v>
      </c>
      <c r="Q1304">
        <v>2</v>
      </c>
      <c r="R1304">
        <v>0</v>
      </c>
      <c r="S1304">
        <v>0</v>
      </c>
      <c r="T1304">
        <v>100</v>
      </c>
      <c r="U1304" s="1">
        <v>45141.413888888892</v>
      </c>
      <c r="V1304" s="1">
        <v>45141.519444444442</v>
      </c>
      <c r="W1304" t="s">
        <v>706</v>
      </c>
      <c r="Z1304" s="13">
        <f t="shared" si="164"/>
        <v>0.10555555555038154</v>
      </c>
      <c r="AB1304" t="s">
        <v>289</v>
      </c>
      <c r="AC1304">
        <v>633636</v>
      </c>
      <c r="AD1304" t="s">
        <v>449</v>
      </c>
      <c r="AI1304" s="2">
        <v>45141</v>
      </c>
      <c r="AJ1304" t="s">
        <v>81</v>
      </c>
      <c r="AK1304" t="s">
        <v>46</v>
      </c>
      <c r="AN1304" s="24">
        <f t="shared" si="168"/>
        <v>1</v>
      </c>
      <c r="AP1304" t="s">
        <v>2441</v>
      </c>
      <c r="AQ1304" s="21">
        <v>44944.640277777777</v>
      </c>
      <c r="AR1304" s="20">
        <v>0</v>
      </c>
      <c r="AS1304" s="21">
        <v>45138</v>
      </c>
      <c r="AT1304" s="21">
        <f t="shared" si="165"/>
        <v>45138.333333333336</v>
      </c>
      <c r="AU1304" s="21">
        <f t="shared" si="162"/>
        <v>45138.333333333336</v>
      </c>
      <c r="AV1304" s="21">
        <v>45141.519444444442</v>
      </c>
      <c r="AW1304" s="1">
        <f t="shared" si="161"/>
        <v>45138.333333333336</v>
      </c>
      <c r="AX1304">
        <v>75.836805555554747</v>
      </c>
      <c r="BA1304">
        <f t="shared" si="166"/>
        <v>0</v>
      </c>
      <c r="BB1304">
        <v>0</v>
      </c>
      <c r="BC1304">
        <f t="shared" si="167"/>
        <v>0</v>
      </c>
    </row>
    <row r="1305" spans="1:55" x14ac:dyDescent="0.25">
      <c r="A1305">
        <v>46248</v>
      </c>
      <c r="B1305" t="s">
        <v>35</v>
      </c>
      <c r="C1305" t="s">
        <v>36</v>
      </c>
      <c r="E1305" t="str">
        <f t="shared" si="163"/>
        <v>GC-</v>
      </c>
      <c r="F1305" t="s">
        <v>20</v>
      </c>
      <c r="G1305" t="s">
        <v>47</v>
      </c>
      <c r="H1305" t="s">
        <v>705</v>
      </c>
      <c r="I1305" t="s">
        <v>39</v>
      </c>
      <c r="J1305" t="s">
        <v>706</v>
      </c>
      <c r="K1305" s="1">
        <v>45082.94027777778</v>
      </c>
      <c r="L1305" t="s">
        <v>41</v>
      </c>
      <c r="N1305" s="2">
        <v>45082</v>
      </c>
      <c r="O1305" s="2">
        <v>45082</v>
      </c>
      <c r="P1305">
        <v>1</v>
      </c>
      <c r="Q1305">
        <v>1</v>
      </c>
      <c r="R1305">
        <v>0</v>
      </c>
      <c r="S1305">
        <v>0</v>
      </c>
      <c r="T1305">
        <v>100</v>
      </c>
      <c r="U1305" s="1">
        <v>45082.795138888891</v>
      </c>
      <c r="V1305" s="1">
        <v>45082.938888888886</v>
      </c>
      <c r="W1305" t="s">
        <v>706</v>
      </c>
      <c r="Z1305" s="13">
        <f t="shared" si="164"/>
        <v>0.14374999999563443</v>
      </c>
      <c r="AB1305" t="s">
        <v>707</v>
      </c>
      <c r="AC1305" t="s">
        <v>194</v>
      </c>
      <c r="AD1305" t="s">
        <v>435</v>
      </c>
      <c r="AI1305" s="2">
        <v>44991</v>
      </c>
      <c r="AJ1305" t="s">
        <v>135</v>
      </c>
      <c r="AK1305" t="s">
        <v>46</v>
      </c>
      <c r="AN1305" s="24">
        <f t="shared" si="168"/>
        <v>1</v>
      </c>
      <c r="AP1305" t="s">
        <v>2442</v>
      </c>
      <c r="AQ1305" s="21">
        <v>44932.444444444445</v>
      </c>
      <c r="AR1305" s="20">
        <v>0</v>
      </c>
      <c r="AS1305" s="21">
        <v>45082</v>
      </c>
      <c r="AT1305" s="21">
        <f t="shared" si="165"/>
        <v>45082.333333333336</v>
      </c>
      <c r="AU1305" s="21">
        <f t="shared" si="162"/>
        <v>45082.333333333336</v>
      </c>
      <c r="AV1305" s="21">
        <v>45082.938888888886</v>
      </c>
      <c r="AW1305" s="1">
        <f t="shared" si="161"/>
        <v>45082.333333333336</v>
      </c>
      <c r="AX1305">
        <v>75.900694444440887</v>
      </c>
      <c r="BA1305">
        <f t="shared" si="166"/>
        <v>0</v>
      </c>
      <c r="BB1305">
        <v>0</v>
      </c>
      <c r="BC1305">
        <f t="shared" si="167"/>
        <v>0</v>
      </c>
    </row>
    <row r="1306" spans="1:55" x14ac:dyDescent="0.25">
      <c r="A1306">
        <v>47652</v>
      </c>
      <c r="B1306" t="s">
        <v>35</v>
      </c>
      <c r="C1306" t="s">
        <v>36</v>
      </c>
      <c r="E1306" t="str">
        <f t="shared" si="163"/>
        <v>GC-</v>
      </c>
      <c r="F1306" t="s">
        <v>20</v>
      </c>
      <c r="G1306" t="s">
        <v>115</v>
      </c>
      <c r="H1306" t="s">
        <v>1660</v>
      </c>
      <c r="I1306" t="s">
        <v>39</v>
      </c>
      <c r="J1306" t="s">
        <v>706</v>
      </c>
      <c r="K1306" s="1">
        <v>45113.850694444445</v>
      </c>
      <c r="L1306" t="s">
        <v>41</v>
      </c>
      <c r="N1306" s="2">
        <v>45107</v>
      </c>
      <c r="O1306" s="2">
        <v>45107</v>
      </c>
      <c r="P1306">
        <v>1</v>
      </c>
      <c r="Q1306">
        <v>1</v>
      </c>
      <c r="R1306">
        <v>0</v>
      </c>
      <c r="S1306">
        <v>0</v>
      </c>
      <c r="T1306">
        <v>100</v>
      </c>
      <c r="U1306" s="1">
        <v>45113.676388888889</v>
      </c>
      <c r="V1306" s="1">
        <v>45113.850694444445</v>
      </c>
      <c r="W1306" t="s">
        <v>706</v>
      </c>
      <c r="Z1306" s="13">
        <f t="shared" si="164"/>
        <v>0.17430555555620231</v>
      </c>
      <c r="AB1306" t="s">
        <v>289</v>
      </c>
      <c r="AC1306">
        <v>633636</v>
      </c>
      <c r="AD1306" t="s">
        <v>599</v>
      </c>
      <c r="AI1306" s="2">
        <v>45113</v>
      </c>
      <c r="AJ1306" t="s">
        <v>290</v>
      </c>
      <c r="AK1306" t="s">
        <v>46</v>
      </c>
      <c r="AN1306" s="24">
        <f t="shared" si="168"/>
        <v>1</v>
      </c>
      <c r="AP1306" t="s">
        <v>2442</v>
      </c>
      <c r="AQ1306" s="21">
        <v>44932.438194444447</v>
      </c>
      <c r="AR1306" s="20">
        <v>0</v>
      </c>
      <c r="AS1306" s="21">
        <v>45107</v>
      </c>
      <c r="AT1306" s="21">
        <f t="shared" si="165"/>
        <v>45107.333333333336</v>
      </c>
      <c r="AU1306" s="21">
        <f t="shared" si="162"/>
        <v>45107.333333333336</v>
      </c>
      <c r="AV1306" s="21">
        <v>45113.850694444445</v>
      </c>
      <c r="AW1306" s="1">
        <f t="shared" si="161"/>
        <v>45107.333333333336</v>
      </c>
      <c r="AX1306">
        <v>75.903472222220444</v>
      </c>
      <c r="BA1306">
        <f t="shared" si="166"/>
        <v>0</v>
      </c>
      <c r="BB1306">
        <v>0</v>
      </c>
      <c r="BC1306">
        <f t="shared" si="167"/>
        <v>0</v>
      </c>
    </row>
    <row r="1307" spans="1:55" x14ac:dyDescent="0.25">
      <c r="A1307">
        <v>46384</v>
      </c>
      <c r="B1307" t="s">
        <v>35</v>
      </c>
      <c r="C1307" t="s">
        <v>36</v>
      </c>
      <c r="E1307" t="str">
        <f t="shared" si="163"/>
        <v>GC-</v>
      </c>
      <c r="F1307" t="s">
        <v>20</v>
      </c>
      <c r="G1307" t="s">
        <v>37</v>
      </c>
      <c r="H1307" t="s">
        <v>1465</v>
      </c>
      <c r="I1307" t="s">
        <v>39</v>
      </c>
      <c r="J1307" t="s">
        <v>706</v>
      </c>
      <c r="K1307" s="1">
        <v>45084.847916666666</v>
      </c>
      <c r="L1307" t="s">
        <v>41</v>
      </c>
      <c r="N1307" s="2">
        <v>45084</v>
      </c>
      <c r="O1307" s="2">
        <v>45084</v>
      </c>
      <c r="P1307">
        <v>2</v>
      </c>
      <c r="Q1307">
        <v>2</v>
      </c>
      <c r="R1307">
        <v>0</v>
      </c>
      <c r="S1307">
        <v>0</v>
      </c>
      <c r="T1307">
        <v>100</v>
      </c>
      <c r="U1307" s="1">
        <v>45084.664583333331</v>
      </c>
      <c r="V1307" s="1">
        <v>45084.847916666666</v>
      </c>
      <c r="W1307" t="s">
        <v>706</v>
      </c>
      <c r="Z1307" s="13">
        <f t="shared" si="164"/>
        <v>0.18333333333430346</v>
      </c>
      <c r="AB1307" t="s">
        <v>374</v>
      </c>
      <c r="AC1307">
        <v>633738</v>
      </c>
      <c r="AD1307" t="s">
        <v>427</v>
      </c>
      <c r="AI1307" s="2">
        <v>45084</v>
      </c>
      <c r="AJ1307" t="s">
        <v>375</v>
      </c>
      <c r="AK1307" t="s">
        <v>46</v>
      </c>
      <c r="AN1307" s="24">
        <f t="shared" si="168"/>
        <v>1</v>
      </c>
      <c r="AP1307" t="s">
        <v>2444</v>
      </c>
      <c r="AQ1307" s="21">
        <v>45197.443749999999</v>
      </c>
      <c r="AR1307" s="20">
        <v>0</v>
      </c>
      <c r="AS1307" s="21">
        <v>45084</v>
      </c>
      <c r="AT1307" s="21">
        <f t="shared" si="165"/>
        <v>45084.333333333336</v>
      </c>
      <c r="AU1307" s="21">
        <f t="shared" si="162"/>
        <v>45084.333333333336</v>
      </c>
      <c r="AV1307" s="21">
        <v>45084.847916666666</v>
      </c>
      <c r="AW1307" s="1">
        <f t="shared" si="161"/>
        <v>45084.333333333336</v>
      </c>
      <c r="AX1307">
        <v>76.267361111109494</v>
      </c>
      <c r="BA1307">
        <f t="shared" si="166"/>
        <v>0</v>
      </c>
      <c r="BB1307">
        <v>0</v>
      </c>
      <c r="BC1307">
        <f t="shared" si="167"/>
        <v>0</v>
      </c>
    </row>
    <row r="1308" spans="1:55" x14ac:dyDescent="0.25">
      <c r="A1308">
        <v>54642</v>
      </c>
      <c r="B1308" t="s">
        <v>35</v>
      </c>
      <c r="C1308" t="s">
        <v>36</v>
      </c>
      <c r="E1308" t="str">
        <f t="shared" si="163"/>
        <v>GC-</v>
      </c>
      <c r="F1308" t="s">
        <v>20</v>
      </c>
      <c r="G1308" t="s">
        <v>37</v>
      </c>
      <c r="H1308" t="s">
        <v>2266</v>
      </c>
      <c r="I1308" t="s">
        <v>39</v>
      </c>
      <c r="J1308" t="s">
        <v>706</v>
      </c>
      <c r="K1308" s="1">
        <v>45246.609027777777</v>
      </c>
      <c r="L1308" t="s">
        <v>41</v>
      </c>
      <c r="N1308" s="2">
        <v>45244</v>
      </c>
      <c r="O1308" s="2">
        <v>45244</v>
      </c>
      <c r="P1308">
        <v>2</v>
      </c>
      <c r="Q1308">
        <v>2</v>
      </c>
      <c r="R1308">
        <v>0</v>
      </c>
      <c r="S1308">
        <v>0</v>
      </c>
      <c r="T1308">
        <v>100</v>
      </c>
      <c r="U1308" s="1">
        <v>45246.413888888892</v>
      </c>
      <c r="V1308" s="1">
        <v>45246.609027777777</v>
      </c>
      <c r="W1308" t="s">
        <v>706</v>
      </c>
      <c r="Z1308" s="13">
        <f t="shared" si="164"/>
        <v>0.195138888884685</v>
      </c>
      <c r="AB1308" t="s">
        <v>153</v>
      </c>
      <c r="AD1308" t="s">
        <v>154</v>
      </c>
      <c r="AI1308" s="2">
        <v>45246</v>
      </c>
      <c r="AJ1308" t="s">
        <v>154</v>
      </c>
      <c r="AK1308" t="s">
        <v>46</v>
      </c>
      <c r="AN1308" s="24">
        <f t="shared" si="168"/>
        <v>1</v>
      </c>
      <c r="AP1308" t="s">
        <v>2444</v>
      </c>
      <c r="AQ1308" s="21">
        <v>44954.635416666664</v>
      </c>
      <c r="AR1308" s="20">
        <v>0</v>
      </c>
      <c r="AS1308" s="21">
        <v>45244</v>
      </c>
      <c r="AT1308" s="21">
        <f t="shared" si="165"/>
        <v>45244.333333333336</v>
      </c>
      <c r="AU1308" s="21">
        <f t="shared" si="162"/>
        <v>45244.333333333336</v>
      </c>
      <c r="AV1308" s="21">
        <v>45246.609027777777</v>
      </c>
      <c r="AW1308" s="1">
        <f t="shared" si="161"/>
        <v>45244.333333333336</v>
      </c>
      <c r="AX1308">
        <v>76.331944444449618</v>
      </c>
      <c r="BA1308">
        <f t="shared" si="166"/>
        <v>0</v>
      </c>
      <c r="BB1308">
        <v>0</v>
      </c>
      <c r="BC1308">
        <f t="shared" si="167"/>
        <v>0</v>
      </c>
    </row>
    <row r="1309" spans="1:55" x14ac:dyDescent="0.25">
      <c r="A1309">
        <v>51836</v>
      </c>
      <c r="B1309" t="s">
        <v>35</v>
      </c>
      <c r="C1309" t="s">
        <v>36</v>
      </c>
      <c r="E1309" t="str">
        <f t="shared" si="163"/>
        <v>GC-</v>
      </c>
      <c r="F1309" t="s">
        <v>20</v>
      </c>
      <c r="G1309" t="s">
        <v>51</v>
      </c>
      <c r="H1309" t="s">
        <v>1251</v>
      </c>
      <c r="I1309" t="s">
        <v>39</v>
      </c>
      <c r="J1309" t="s">
        <v>706</v>
      </c>
      <c r="K1309" s="1">
        <v>45189.722222222219</v>
      </c>
      <c r="L1309" t="s">
        <v>41</v>
      </c>
      <c r="N1309" s="2">
        <v>45189</v>
      </c>
      <c r="O1309" s="2">
        <v>45189</v>
      </c>
      <c r="P1309">
        <v>1</v>
      </c>
      <c r="Q1309">
        <v>1</v>
      </c>
      <c r="R1309">
        <v>0</v>
      </c>
      <c r="S1309">
        <v>0</v>
      </c>
      <c r="T1309">
        <v>100</v>
      </c>
      <c r="U1309" s="1">
        <v>45189.496527777781</v>
      </c>
      <c r="V1309" s="1">
        <v>45189.722222222219</v>
      </c>
      <c r="W1309" t="s">
        <v>706</v>
      </c>
      <c r="Z1309" s="13">
        <f t="shared" si="164"/>
        <v>0.22569444443797693</v>
      </c>
      <c r="AB1309" t="s">
        <v>714</v>
      </c>
      <c r="AC1309">
        <v>633637</v>
      </c>
      <c r="AD1309" t="s">
        <v>715</v>
      </c>
      <c r="AI1309" s="2">
        <v>45189</v>
      </c>
      <c r="AJ1309" t="s">
        <v>290</v>
      </c>
      <c r="AK1309" t="s">
        <v>46</v>
      </c>
      <c r="AN1309" s="24">
        <f t="shared" si="168"/>
        <v>1</v>
      </c>
      <c r="AP1309" t="s">
        <v>2441</v>
      </c>
      <c r="AQ1309" s="21">
        <v>44979.464583333334</v>
      </c>
      <c r="AR1309" s="20">
        <v>0</v>
      </c>
      <c r="AS1309" s="21">
        <v>45189</v>
      </c>
      <c r="AT1309" s="21">
        <f t="shared" si="165"/>
        <v>45189.333333333336</v>
      </c>
      <c r="AU1309" s="21">
        <f t="shared" si="162"/>
        <v>45189.333333333336</v>
      </c>
      <c r="AV1309" s="21">
        <v>45189.722222222219</v>
      </c>
      <c r="AW1309" s="1">
        <f t="shared" si="161"/>
        <v>45189.333333333336</v>
      </c>
      <c r="AX1309">
        <v>76.370138888887595</v>
      </c>
      <c r="BA1309">
        <f t="shared" si="166"/>
        <v>0</v>
      </c>
      <c r="BB1309">
        <v>0</v>
      </c>
      <c r="BC1309">
        <f t="shared" si="167"/>
        <v>0</v>
      </c>
    </row>
    <row r="1310" spans="1:55" hidden="1" x14ac:dyDescent="0.25">
      <c r="A1310">
        <v>50519</v>
      </c>
      <c r="B1310" t="s">
        <v>35</v>
      </c>
      <c r="C1310" t="s">
        <v>36</v>
      </c>
      <c r="E1310" t="str">
        <f t="shared" si="163"/>
        <v>EM-</v>
      </c>
      <c r="F1310" t="s">
        <v>20</v>
      </c>
      <c r="G1310" t="s">
        <v>37</v>
      </c>
      <c r="H1310" t="s">
        <v>1975</v>
      </c>
      <c r="I1310" t="s">
        <v>39</v>
      </c>
      <c r="J1310" t="s">
        <v>396</v>
      </c>
      <c r="K1310" s="1">
        <v>45163.664583333331</v>
      </c>
      <c r="L1310" t="s">
        <v>41</v>
      </c>
      <c r="P1310">
        <v>0</v>
      </c>
      <c r="Q1310">
        <v>0</v>
      </c>
      <c r="R1310">
        <v>0</v>
      </c>
      <c r="S1310">
        <v>0</v>
      </c>
      <c r="T1310">
        <v>100</v>
      </c>
      <c r="U1310" s="1">
        <v>45163.423611111109</v>
      </c>
      <c r="V1310" s="1">
        <v>45163.664583333331</v>
      </c>
      <c r="W1310" t="s">
        <v>39</v>
      </c>
      <c r="Z1310" s="13">
        <f t="shared" si="164"/>
        <v>0.24097222222189885</v>
      </c>
      <c r="AB1310" t="s">
        <v>1976</v>
      </c>
      <c r="AC1310">
        <v>633510</v>
      </c>
      <c r="AD1310" t="s">
        <v>198</v>
      </c>
      <c r="AI1310" s="2">
        <v>45163</v>
      </c>
      <c r="AJ1310" t="s">
        <v>198</v>
      </c>
      <c r="AK1310" t="s">
        <v>46</v>
      </c>
      <c r="AN1310" s="24" t="e">
        <f t="shared" si="168"/>
        <v>#VALUE!</v>
      </c>
      <c r="AP1310" t="s">
        <v>2444</v>
      </c>
      <c r="AQ1310" s="21">
        <v>44951.476388888892</v>
      </c>
      <c r="AR1310" s="20">
        <v>0</v>
      </c>
      <c r="AT1310" s="21" t="str">
        <f t="shared" si="165"/>
        <v xml:space="preserve"> </v>
      </c>
      <c r="AU1310" s="21" t="str">
        <f t="shared" si="162"/>
        <v xml:space="preserve"> </v>
      </c>
      <c r="AV1310" s="21">
        <v>45163.664583333331</v>
      </c>
      <c r="AW1310" s="1">
        <f t="shared" si="161"/>
        <v>0.33333333333333331</v>
      </c>
      <c r="AX1310">
        <v>76.545833333329938</v>
      </c>
      <c r="BA1310">
        <f t="shared" si="166"/>
        <v>0</v>
      </c>
      <c r="BB1310">
        <v>0</v>
      </c>
      <c r="BC1310">
        <f t="shared" si="167"/>
        <v>0</v>
      </c>
    </row>
    <row r="1311" spans="1:55" x14ac:dyDescent="0.25">
      <c r="A1311">
        <v>47051</v>
      </c>
      <c r="B1311" t="s">
        <v>35</v>
      </c>
      <c r="C1311" t="s">
        <v>36</v>
      </c>
      <c r="E1311" t="str">
        <f t="shared" si="163"/>
        <v>GC-</v>
      </c>
      <c r="F1311" t="s">
        <v>20</v>
      </c>
      <c r="G1311" t="s">
        <v>51</v>
      </c>
      <c r="H1311" t="s">
        <v>1579</v>
      </c>
      <c r="I1311" t="s">
        <v>39</v>
      </c>
      <c r="J1311" t="s">
        <v>706</v>
      </c>
      <c r="K1311" s="1">
        <v>45099.832638888889</v>
      </c>
      <c r="L1311" t="s">
        <v>41</v>
      </c>
      <c r="N1311" s="2">
        <v>45098</v>
      </c>
      <c r="O1311" s="2">
        <v>45098</v>
      </c>
      <c r="P1311">
        <v>2</v>
      </c>
      <c r="Q1311">
        <v>2</v>
      </c>
      <c r="R1311">
        <v>0</v>
      </c>
      <c r="S1311">
        <v>0</v>
      </c>
      <c r="T1311">
        <v>100</v>
      </c>
      <c r="U1311" s="1">
        <v>45099.538194444445</v>
      </c>
      <c r="V1311" s="1">
        <v>45099.832638888889</v>
      </c>
      <c r="W1311" t="s">
        <v>706</v>
      </c>
      <c r="Z1311" s="13">
        <f t="shared" si="164"/>
        <v>0.29444444444379769</v>
      </c>
      <c r="AB1311" t="s">
        <v>1580</v>
      </c>
      <c r="AC1311">
        <v>633551</v>
      </c>
      <c r="AD1311" t="s">
        <v>77</v>
      </c>
      <c r="AI1311" s="2">
        <v>45099</v>
      </c>
      <c r="AJ1311" t="s">
        <v>77</v>
      </c>
      <c r="AK1311" t="s">
        <v>46</v>
      </c>
      <c r="AN1311" s="24">
        <f t="shared" si="168"/>
        <v>1</v>
      </c>
      <c r="AP1311" t="s">
        <v>2444</v>
      </c>
      <c r="AQ1311" s="21">
        <v>45251.757638888892</v>
      </c>
      <c r="AR1311" s="20">
        <v>0</v>
      </c>
      <c r="AS1311" s="21">
        <v>45098</v>
      </c>
      <c r="AT1311" s="21">
        <f t="shared" si="165"/>
        <v>45098.333333333336</v>
      </c>
      <c r="AU1311" s="21">
        <f t="shared" si="162"/>
        <v>45098.333333333336</v>
      </c>
      <c r="AV1311" s="21">
        <v>45099.832638888889</v>
      </c>
      <c r="AW1311" s="1">
        <f t="shared" si="161"/>
        <v>45098.333333333336</v>
      </c>
      <c r="AX1311">
        <v>76.913194444437977</v>
      </c>
      <c r="BA1311">
        <f t="shared" si="166"/>
        <v>0</v>
      </c>
      <c r="BB1311">
        <v>0</v>
      </c>
      <c r="BC1311">
        <f t="shared" si="167"/>
        <v>0</v>
      </c>
    </row>
    <row r="1312" spans="1:55" x14ac:dyDescent="0.25">
      <c r="A1312">
        <v>44888</v>
      </c>
      <c r="B1312" t="s">
        <v>35</v>
      </c>
      <c r="C1312" t="s">
        <v>36</v>
      </c>
      <c r="E1312" t="str">
        <f t="shared" si="163"/>
        <v>GC-</v>
      </c>
      <c r="F1312" t="s">
        <v>20</v>
      </c>
      <c r="G1312" t="s">
        <v>37</v>
      </c>
      <c r="H1312" t="s">
        <v>1168</v>
      </c>
      <c r="I1312" t="s">
        <v>39</v>
      </c>
      <c r="J1312" t="s">
        <v>706</v>
      </c>
      <c r="K1312" s="1">
        <v>45055.837500000001</v>
      </c>
      <c r="L1312" t="s">
        <v>41</v>
      </c>
      <c r="N1312" s="2">
        <v>45055</v>
      </c>
      <c r="O1312" s="2">
        <v>45055</v>
      </c>
      <c r="P1312">
        <v>1</v>
      </c>
      <c r="Q1312">
        <v>1</v>
      </c>
      <c r="R1312">
        <v>0</v>
      </c>
      <c r="S1312">
        <v>0</v>
      </c>
      <c r="T1312">
        <v>100</v>
      </c>
      <c r="U1312" s="1">
        <v>45055.538888888892</v>
      </c>
      <c r="V1312" s="1">
        <v>45055.837500000001</v>
      </c>
      <c r="W1312" t="s">
        <v>706</v>
      </c>
      <c r="Z1312" s="13">
        <f t="shared" si="164"/>
        <v>0.29861111110949423</v>
      </c>
      <c r="AB1312" t="s">
        <v>217</v>
      </c>
      <c r="AC1312">
        <v>633683</v>
      </c>
      <c r="AD1312" t="s">
        <v>161</v>
      </c>
      <c r="AI1312" s="2">
        <v>45055</v>
      </c>
      <c r="AJ1312" t="s">
        <v>161</v>
      </c>
      <c r="AK1312" t="s">
        <v>46</v>
      </c>
      <c r="AN1312" s="24">
        <f t="shared" si="168"/>
        <v>1</v>
      </c>
      <c r="AP1312" t="s">
        <v>2444</v>
      </c>
      <c r="AQ1312" s="21">
        <v>45196.759027777778</v>
      </c>
      <c r="AR1312" s="20">
        <v>0</v>
      </c>
      <c r="AS1312" s="21">
        <v>45055</v>
      </c>
      <c r="AT1312" s="21">
        <f t="shared" si="165"/>
        <v>45055.333333333336</v>
      </c>
      <c r="AU1312" s="21">
        <f t="shared" si="162"/>
        <v>45055.333333333336</v>
      </c>
      <c r="AV1312" s="21">
        <v>45055.837500000001</v>
      </c>
      <c r="AW1312" s="1">
        <f t="shared" si="161"/>
        <v>45055.333333333336</v>
      </c>
      <c r="AX1312">
        <v>77.109027777776646</v>
      </c>
      <c r="BA1312">
        <f t="shared" si="166"/>
        <v>0</v>
      </c>
      <c r="BB1312">
        <v>0</v>
      </c>
      <c r="BC1312">
        <f t="shared" si="167"/>
        <v>0</v>
      </c>
    </row>
    <row r="1313" spans="1:55" x14ac:dyDescent="0.25">
      <c r="A1313">
        <v>48498</v>
      </c>
      <c r="B1313" t="s">
        <v>35</v>
      </c>
      <c r="C1313" t="s">
        <v>36</v>
      </c>
      <c r="E1313" t="str">
        <f t="shared" si="163"/>
        <v>GC-</v>
      </c>
      <c r="F1313" t="s">
        <v>20</v>
      </c>
      <c r="G1313" t="s">
        <v>51</v>
      </c>
      <c r="H1313" t="s">
        <v>1771</v>
      </c>
      <c r="I1313" t="s">
        <v>39</v>
      </c>
      <c r="J1313" t="s">
        <v>706</v>
      </c>
      <c r="K1313" s="1">
        <v>45128.788194444445</v>
      </c>
      <c r="L1313" t="s">
        <v>41</v>
      </c>
      <c r="N1313" s="2">
        <v>45127</v>
      </c>
      <c r="O1313" s="2">
        <v>45127</v>
      </c>
      <c r="P1313">
        <v>2</v>
      </c>
      <c r="Q1313">
        <v>2</v>
      </c>
      <c r="R1313">
        <v>0</v>
      </c>
      <c r="S1313">
        <v>0</v>
      </c>
      <c r="T1313">
        <v>100</v>
      </c>
      <c r="U1313" s="1">
        <v>45128.362500000003</v>
      </c>
      <c r="V1313" s="1">
        <v>45128.788194444445</v>
      </c>
      <c r="W1313" t="s">
        <v>706</v>
      </c>
      <c r="Z1313" s="13">
        <f t="shared" si="164"/>
        <v>0.4256944444423425</v>
      </c>
      <c r="AB1313" t="s">
        <v>374</v>
      </c>
      <c r="AC1313">
        <v>633738</v>
      </c>
      <c r="AD1313" t="s">
        <v>427</v>
      </c>
      <c r="AI1313" s="2">
        <v>45128</v>
      </c>
      <c r="AJ1313" t="s">
        <v>375</v>
      </c>
      <c r="AK1313" t="s">
        <v>46</v>
      </c>
      <c r="AN1313" s="24">
        <f t="shared" si="168"/>
        <v>1</v>
      </c>
      <c r="AP1313" t="s">
        <v>2444</v>
      </c>
      <c r="AQ1313" s="21">
        <v>45182.40347222222</v>
      </c>
      <c r="AR1313" s="20">
        <v>0</v>
      </c>
      <c r="AS1313" s="21">
        <v>45127</v>
      </c>
      <c r="AT1313" s="21">
        <f t="shared" si="165"/>
        <v>45127.333333333336</v>
      </c>
      <c r="AU1313" s="21">
        <f t="shared" si="162"/>
        <v>45127.333333333336</v>
      </c>
      <c r="AV1313" s="21">
        <v>45128.788194444445</v>
      </c>
      <c r="AW1313" s="1">
        <f t="shared" si="161"/>
        <v>45127.333333333336</v>
      </c>
      <c r="AX1313">
        <v>77.143055555556202</v>
      </c>
      <c r="BA1313">
        <f t="shared" si="166"/>
        <v>0</v>
      </c>
      <c r="BB1313">
        <v>0</v>
      </c>
      <c r="BC1313">
        <f t="shared" si="167"/>
        <v>0</v>
      </c>
    </row>
    <row r="1314" spans="1:55" x14ac:dyDescent="0.25">
      <c r="A1314">
        <v>53271</v>
      </c>
      <c r="B1314" t="s">
        <v>35</v>
      </c>
      <c r="C1314" t="s">
        <v>36</v>
      </c>
      <c r="E1314" t="str">
        <f t="shared" si="163"/>
        <v>GC-</v>
      </c>
      <c r="F1314" t="s">
        <v>20</v>
      </c>
      <c r="G1314" t="s">
        <v>51</v>
      </c>
      <c r="H1314" t="s">
        <v>2211</v>
      </c>
      <c r="I1314" t="s">
        <v>39</v>
      </c>
      <c r="J1314" t="s">
        <v>706</v>
      </c>
      <c r="K1314" s="1">
        <v>45217.387499999997</v>
      </c>
      <c r="L1314" t="s">
        <v>41</v>
      </c>
      <c r="N1314" s="2">
        <v>45216</v>
      </c>
      <c r="O1314" s="2">
        <v>45216</v>
      </c>
      <c r="P1314">
        <v>1</v>
      </c>
      <c r="Q1314">
        <v>1</v>
      </c>
      <c r="R1314">
        <v>0</v>
      </c>
      <c r="S1314">
        <v>0</v>
      </c>
      <c r="T1314">
        <v>100</v>
      </c>
      <c r="U1314" s="1">
        <v>45216.724999999999</v>
      </c>
      <c r="V1314" s="1">
        <v>45217.387499999997</v>
      </c>
      <c r="W1314" t="s">
        <v>706</v>
      </c>
      <c r="Z1314" s="13">
        <f t="shared" si="164"/>
        <v>0.66249999999854481</v>
      </c>
      <c r="AB1314" t="s">
        <v>1224</v>
      </c>
      <c r="AC1314">
        <v>633999</v>
      </c>
      <c r="AD1314" t="s">
        <v>719</v>
      </c>
      <c r="AI1314" s="2">
        <v>45216</v>
      </c>
      <c r="AJ1314" t="s">
        <v>444</v>
      </c>
      <c r="AK1314" t="s">
        <v>46</v>
      </c>
      <c r="AN1314" s="24">
        <f t="shared" si="168"/>
        <v>1</v>
      </c>
      <c r="AP1314" t="s">
        <v>2444</v>
      </c>
      <c r="AQ1314" s="21">
        <v>44950.476388888892</v>
      </c>
      <c r="AR1314" s="20">
        <v>0</v>
      </c>
      <c r="AS1314" s="21">
        <v>45216</v>
      </c>
      <c r="AT1314" s="21">
        <f t="shared" si="165"/>
        <v>45216.333333333336</v>
      </c>
      <c r="AU1314" s="21">
        <f t="shared" si="162"/>
        <v>45216.333333333336</v>
      </c>
      <c r="AV1314" s="21">
        <v>45217.387499999997</v>
      </c>
      <c r="AW1314" s="1">
        <f t="shared" si="161"/>
        <v>45216.333333333336</v>
      </c>
      <c r="AX1314">
        <v>77.505555555551837</v>
      </c>
      <c r="BA1314">
        <f t="shared" si="166"/>
        <v>0</v>
      </c>
      <c r="BB1314">
        <v>0</v>
      </c>
      <c r="BC1314">
        <f t="shared" si="167"/>
        <v>0</v>
      </c>
    </row>
    <row r="1315" spans="1:55" x14ac:dyDescent="0.25">
      <c r="A1315">
        <v>45354</v>
      </c>
      <c r="B1315" t="s">
        <v>35</v>
      </c>
      <c r="C1315" t="s">
        <v>36</v>
      </c>
      <c r="E1315" t="str">
        <f t="shared" si="163"/>
        <v>GC-</v>
      </c>
      <c r="F1315" t="s">
        <v>20</v>
      </c>
      <c r="G1315" t="s">
        <v>37</v>
      </c>
      <c r="H1315" t="s">
        <v>1252</v>
      </c>
      <c r="I1315" t="s">
        <v>39</v>
      </c>
      <c r="J1315" t="s">
        <v>706</v>
      </c>
      <c r="K1315" s="1">
        <v>45064.589583333334</v>
      </c>
      <c r="L1315" t="s">
        <v>41</v>
      </c>
      <c r="N1315" s="2">
        <v>45063</v>
      </c>
      <c r="O1315" s="2">
        <v>45063</v>
      </c>
      <c r="P1315">
        <v>2</v>
      </c>
      <c r="Q1315">
        <v>2</v>
      </c>
      <c r="R1315">
        <v>0</v>
      </c>
      <c r="S1315">
        <v>0</v>
      </c>
      <c r="T1315">
        <v>100</v>
      </c>
      <c r="U1315" s="1">
        <v>45063.879861111112</v>
      </c>
      <c r="V1315" s="1">
        <v>45064.589583333334</v>
      </c>
      <c r="W1315" t="s">
        <v>706</v>
      </c>
      <c r="Z1315" s="13">
        <f t="shared" si="164"/>
        <v>0.70972222222189885</v>
      </c>
      <c r="AB1315" t="s">
        <v>714</v>
      </c>
      <c r="AC1315">
        <v>633637</v>
      </c>
      <c r="AD1315" t="s">
        <v>1239</v>
      </c>
      <c r="AI1315" s="2">
        <v>45063</v>
      </c>
      <c r="AJ1315" t="s">
        <v>290</v>
      </c>
      <c r="AK1315" t="s">
        <v>46</v>
      </c>
      <c r="AN1315" s="24">
        <f t="shared" si="168"/>
        <v>1</v>
      </c>
      <c r="AP1315" t="s">
        <v>2444</v>
      </c>
      <c r="AQ1315" s="21">
        <v>45068.775694444441</v>
      </c>
      <c r="AR1315" s="20">
        <v>0</v>
      </c>
      <c r="AS1315" s="21">
        <v>45063</v>
      </c>
      <c r="AT1315" s="21">
        <f t="shared" si="165"/>
        <v>45063.333333333336</v>
      </c>
      <c r="AU1315" s="21">
        <f t="shared" si="162"/>
        <v>45063.333333333336</v>
      </c>
      <c r="AV1315" s="21">
        <v>45064.589583333334</v>
      </c>
      <c r="AW1315" s="1">
        <f t="shared" si="161"/>
        <v>45063.333333333336</v>
      </c>
      <c r="AX1315">
        <v>77.697916666671517</v>
      </c>
      <c r="BA1315">
        <f t="shared" si="166"/>
        <v>0</v>
      </c>
      <c r="BB1315">
        <v>0</v>
      </c>
      <c r="BC1315">
        <f t="shared" si="167"/>
        <v>0</v>
      </c>
    </row>
    <row r="1316" spans="1:55" x14ac:dyDescent="0.25">
      <c r="A1316">
        <v>45352</v>
      </c>
      <c r="B1316" t="s">
        <v>35</v>
      </c>
      <c r="C1316" t="s">
        <v>36</v>
      </c>
      <c r="E1316" t="str">
        <f t="shared" si="163"/>
        <v>GC-</v>
      </c>
      <c r="F1316" t="s">
        <v>20</v>
      </c>
      <c r="G1316" t="s">
        <v>37</v>
      </c>
      <c r="H1316" t="s">
        <v>1250</v>
      </c>
      <c r="I1316" t="s">
        <v>39</v>
      </c>
      <c r="J1316" t="s">
        <v>706</v>
      </c>
      <c r="K1316" s="1">
        <v>45064.59097222222</v>
      </c>
      <c r="L1316" t="s">
        <v>41</v>
      </c>
      <c r="N1316" s="2">
        <v>45063</v>
      </c>
      <c r="O1316" s="2">
        <v>45063</v>
      </c>
      <c r="P1316">
        <v>2</v>
      </c>
      <c r="Q1316">
        <v>2</v>
      </c>
      <c r="R1316">
        <v>0</v>
      </c>
      <c r="S1316">
        <v>0</v>
      </c>
      <c r="T1316">
        <v>100</v>
      </c>
      <c r="U1316" s="1">
        <v>45063.875</v>
      </c>
      <c r="V1316" s="1">
        <v>45064.59097222222</v>
      </c>
      <c r="W1316" t="s">
        <v>706</v>
      </c>
      <c r="Z1316" s="13">
        <f t="shared" si="164"/>
        <v>0.71597222222044365</v>
      </c>
      <c r="AB1316" t="s">
        <v>279</v>
      </c>
      <c r="AC1316" t="s">
        <v>999</v>
      </c>
      <c r="AD1316" t="s">
        <v>735</v>
      </c>
      <c r="AI1316" s="2">
        <v>45063</v>
      </c>
      <c r="AJ1316" t="s">
        <v>281</v>
      </c>
      <c r="AK1316" t="s">
        <v>46</v>
      </c>
      <c r="AN1316" s="24">
        <f t="shared" si="168"/>
        <v>1</v>
      </c>
      <c r="AP1316" t="s">
        <v>2444</v>
      </c>
      <c r="AQ1316" s="21">
        <v>44977.51458333333</v>
      </c>
      <c r="AR1316" s="20">
        <v>0</v>
      </c>
      <c r="AS1316" s="21">
        <v>45063</v>
      </c>
      <c r="AT1316" s="21">
        <f t="shared" si="165"/>
        <v>45063.333333333336</v>
      </c>
      <c r="AU1316" s="21">
        <f t="shared" si="162"/>
        <v>45063.333333333336</v>
      </c>
      <c r="AV1316" s="21">
        <v>45064.59097222222</v>
      </c>
      <c r="AW1316" s="1">
        <f t="shared" si="161"/>
        <v>45063.333333333336</v>
      </c>
      <c r="AX1316">
        <v>77.769444444449618</v>
      </c>
      <c r="BA1316">
        <f t="shared" si="166"/>
        <v>0</v>
      </c>
      <c r="BB1316">
        <v>0</v>
      </c>
      <c r="BC1316">
        <f t="shared" si="167"/>
        <v>0</v>
      </c>
    </row>
    <row r="1317" spans="1:55" x14ac:dyDescent="0.25">
      <c r="A1317">
        <v>45288</v>
      </c>
      <c r="B1317" t="s">
        <v>35</v>
      </c>
      <c r="C1317" t="s">
        <v>36</v>
      </c>
      <c r="E1317" t="str">
        <f t="shared" si="163"/>
        <v>GC-</v>
      </c>
      <c r="F1317" t="s">
        <v>20</v>
      </c>
      <c r="G1317" t="s">
        <v>37</v>
      </c>
      <c r="H1317" t="s">
        <v>1231</v>
      </c>
      <c r="I1317" t="s">
        <v>39</v>
      </c>
      <c r="J1317" t="s">
        <v>706</v>
      </c>
      <c r="K1317" s="1">
        <v>45063.60833333333</v>
      </c>
      <c r="L1317" t="s">
        <v>41</v>
      </c>
      <c r="N1317" s="2">
        <v>45062</v>
      </c>
      <c r="O1317" s="2">
        <v>45062</v>
      </c>
      <c r="R1317">
        <v>0</v>
      </c>
      <c r="S1317">
        <v>0</v>
      </c>
      <c r="T1317">
        <v>100</v>
      </c>
      <c r="U1317" s="1">
        <v>45062.873611111114</v>
      </c>
      <c r="V1317" s="1">
        <v>45063.60833333333</v>
      </c>
      <c r="W1317" t="s">
        <v>706</v>
      </c>
      <c r="Z1317" s="13">
        <f t="shared" si="164"/>
        <v>0.73472222221607808</v>
      </c>
      <c r="AB1317" t="s">
        <v>153</v>
      </c>
      <c r="AC1317">
        <v>633563</v>
      </c>
      <c r="AD1317" t="s">
        <v>154</v>
      </c>
      <c r="AI1317" s="2">
        <v>45062</v>
      </c>
      <c r="AJ1317" t="s">
        <v>154</v>
      </c>
      <c r="AK1317" t="s">
        <v>46</v>
      </c>
      <c r="AN1317" s="24">
        <f t="shared" si="168"/>
        <v>1</v>
      </c>
      <c r="AP1317" t="s">
        <v>2441</v>
      </c>
      <c r="AQ1317" s="21">
        <v>45001.649305555555</v>
      </c>
      <c r="AR1317" s="20">
        <v>0</v>
      </c>
      <c r="AS1317" s="21">
        <v>45062</v>
      </c>
      <c r="AT1317" s="21">
        <f t="shared" si="165"/>
        <v>45062.333333333336</v>
      </c>
      <c r="AU1317" s="21">
        <f t="shared" si="162"/>
        <v>45062.333333333336</v>
      </c>
      <c r="AV1317" s="21">
        <v>45063.60833333333</v>
      </c>
      <c r="AW1317" s="1">
        <f t="shared" ref="AW1317:AW1380" si="169">IF(AS1317="0",0,AS1317+(8*1/24))</f>
        <v>45062.333333333336</v>
      </c>
      <c r="AX1317">
        <v>77.896527777775191</v>
      </c>
      <c r="BA1317">
        <f t="shared" si="166"/>
        <v>0</v>
      </c>
      <c r="BB1317">
        <v>0</v>
      </c>
      <c r="BC1317">
        <f t="shared" si="167"/>
        <v>0</v>
      </c>
    </row>
    <row r="1318" spans="1:55" x14ac:dyDescent="0.25">
      <c r="A1318">
        <v>53021</v>
      </c>
      <c r="B1318" t="s">
        <v>35</v>
      </c>
      <c r="C1318" t="s">
        <v>36</v>
      </c>
      <c r="E1318" t="str">
        <f t="shared" si="163"/>
        <v>GC-</v>
      </c>
      <c r="F1318" t="s">
        <v>20</v>
      </c>
      <c r="G1318" t="s">
        <v>37</v>
      </c>
      <c r="H1318" t="s">
        <v>2197</v>
      </c>
      <c r="I1318" t="s">
        <v>39</v>
      </c>
      <c r="J1318" t="s">
        <v>706</v>
      </c>
      <c r="K1318" s="1">
        <v>45212.466666666667</v>
      </c>
      <c r="L1318" t="s">
        <v>41</v>
      </c>
      <c r="N1318" s="2">
        <v>45211</v>
      </c>
      <c r="O1318" s="2">
        <v>45211</v>
      </c>
      <c r="P1318">
        <v>1</v>
      </c>
      <c r="Q1318">
        <v>1</v>
      </c>
      <c r="R1318">
        <v>0</v>
      </c>
      <c r="S1318">
        <v>0</v>
      </c>
      <c r="T1318">
        <v>100</v>
      </c>
      <c r="U1318" s="1">
        <v>45211.706944444442</v>
      </c>
      <c r="V1318" s="1">
        <v>45212.466666666667</v>
      </c>
      <c r="W1318" t="s">
        <v>706</v>
      </c>
      <c r="Z1318" s="13">
        <f t="shared" si="164"/>
        <v>0.75972222222480923</v>
      </c>
      <c r="AB1318" t="s">
        <v>714</v>
      </c>
      <c r="AC1318">
        <v>633637</v>
      </c>
      <c r="AD1318" t="s">
        <v>290</v>
      </c>
      <c r="AI1318" s="2">
        <v>45211</v>
      </c>
      <c r="AJ1318" t="s">
        <v>290</v>
      </c>
      <c r="AK1318" t="s">
        <v>46</v>
      </c>
      <c r="AN1318" s="24">
        <f t="shared" si="168"/>
        <v>1</v>
      </c>
      <c r="AP1318" t="s">
        <v>2441</v>
      </c>
      <c r="AQ1318" s="21">
        <v>44942.38958333333</v>
      </c>
      <c r="AR1318" s="20">
        <v>0</v>
      </c>
      <c r="AS1318" s="21">
        <v>45211</v>
      </c>
      <c r="AT1318" s="21">
        <f t="shared" si="165"/>
        <v>45211.333333333336</v>
      </c>
      <c r="AU1318" s="21">
        <f t="shared" si="162"/>
        <v>45211.333333333336</v>
      </c>
      <c r="AV1318" s="21">
        <v>45212.466666666667</v>
      </c>
      <c r="AW1318" s="1">
        <f t="shared" si="169"/>
        <v>45211.333333333336</v>
      </c>
      <c r="AX1318">
        <v>78.006944444445253</v>
      </c>
      <c r="BA1318">
        <f t="shared" si="166"/>
        <v>0</v>
      </c>
      <c r="BB1318">
        <v>0</v>
      </c>
      <c r="BC1318">
        <f t="shared" si="167"/>
        <v>0</v>
      </c>
    </row>
    <row r="1319" spans="1:55" x14ac:dyDescent="0.25">
      <c r="A1319">
        <v>49462</v>
      </c>
      <c r="B1319" t="s">
        <v>35</v>
      </c>
      <c r="C1319" t="s">
        <v>36</v>
      </c>
      <c r="E1319" t="str">
        <f t="shared" si="163"/>
        <v>GC-</v>
      </c>
      <c r="F1319" t="s">
        <v>20</v>
      </c>
      <c r="G1319" t="s">
        <v>37</v>
      </c>
      <c r="H1319" t="s">
        <v>1868</v>
      </c>
      <c r="I1319" t="s">
        <v>39</v>
      </c>
      <c r="J1319" t="s">
        <v>706</v>
      </c>
      <c r="K1319" s="1">
        <v>45146.443749999999</v>
      </c>
      <c r="L1319" t="s">
        <v>41</v>
      </c>
      <c r="N1319" s="2">
        <v>45146</v>
      </c>
      <c r="O1319" s="2">
        <v>45146</v>
      </c>
      <c r="P1319">
        <v>2</v>
      </c>
      <c r="Q1319">
        <v>2</v>
      </c>
      <c r="R1319">
        <v>0</v>
      </c>
      <c r="S1319">
        <v>0</v>
      </c>
      <c r="T1319">
        <v>100</v>
      </c>
      <c r="U1319" s="1">
        <v>45145.672222222223</v>
      </c>
      <c r="V1319" s="1">
        <v>45146.443749999999</v>
      </c>
      <c r="W1319" t="s">
        <v>706</v>
      </c>
      <c r="Z1319" s="13">
        <f t="shared" si="164"/>
        <v>0.77152777777519077</v>
      </c>
      <c r="AB1319" t="s">
        <v>289</v>
      </c>
      <c r="AC1319">
        <v>633636</v>
      </c>
      <c r="AD1319" t="s">
        <v>1203</v>
      </c>
      <c r="AI1319" s="2">
        <v>45145</v>
      </c>
      <c r="AJ1319" t="s">
        <v>81</v>
      </c>
      <c r="AK1319" t="s">
        <v>46</v>
      </c>
      <c r="AN1319" s="24">
        <f t="shared" si="168"/>
        <v>1</v>
      </c>
      <c r="AP1319" t="s">
        <v>2442</v>
      </c>
      <c r="AQ1319" s="21">
        <v>45041.643750000003</v>
      </c>
      <c r="AR1319" s="20">
        <v>0</v>
      </c>
      <c r="AS1319" s="21">
        <v>45146</v>
      </c>
      <c r="AT1319" s="21">
        <f t="shared" si="165"/>
        <v>45146.333333333336</v>
      </c>
      <c r="AU1319" s="21">
        <f t="shared" si="162"/>
        <v>45146.333333333336</v>
      </c>
      <c r="AV1319" s="21">
        <v>45146.443749999999</v>
      </c>
      <c r="AW1319" s="1">
        <f t="shared" si="169"/>
        <v>45146.333333333336</v>
      </c>
      <c r="AX1319">
        <v>78.009722222217533</v>
      </c>
      <c r="BA1319">
        <f t="shared" si="166"/>
        <v>0</v>
      </c>
      <c r="BB1319">
        <v>0</v>
      </c>
      <c r="BC1319">
        <f t="shared" si="167"/>
        <v>0</v>
      </c>
    </row>
    <row r="1320" spans="1:55" x14ac:dyDescent="0.25">
      <c r="A1320">
        <v>39653</v>
      </c>
      <c r="B1320" t="s">
        <v>35</v>
      </c>
      <c r="C1320" t="s">
        <v>36</v>
      </c>
      <c r="E1320" t="str">
        <f t="shared" si="163"/>
        <v>EI-</v>
      </c>
      <c r="F1320" t="s">
        <v>20</v>
      </c>
      <c r="G1320" t="s">
        <v>37</v>
      </c>
      <c r="H1320" t="s">
        <v>462</v>
      </c>
      <c r="I1320" t="s">
        <v>39</v>
      </c>
      <c r="J1320" t="s">
        <v>454</v>
      </c>
      <c r="K1320" s="1">
        <v>44931.495833333334</v>
      </c>
      <c r="L1320" t="s">
        <v>41</v>
      </c>
      <c r="N1320" s="2">
        <v>44930</v>
      </c>
      <c r="O1320" s="2">
        <v>44930</v>
      </c>
      <c r="P1320">
        <v>2</v>
      </c>
      <c r="Q1320">
        <v>2</v>
      </c>
      <c r="R1320">
        <v>0</v>
      </c>
      <c r="S1320">
        <v>0</v>
      </c>
      <c r="T1320">
        <v>100</v>
      </c>
      <c r="U1320" s="1">
        <v>44930.716666666667</v>
      </c>
      <c r="V1320" s="1">
        <v>44931.495833333334</v>
      </c>
      <c r="W1320" t="s">
        <v>454</v>
      </c>
      <c r="Z1320" s="13">
        <f t="shared" si="164"/>
        <v>0.77916666666715173</v>
      </c>
      <c r="AB1320" t="s">
        <v>133</v>
      </c>
      <c r="AC1320" t="s">
        <v>194</v>
      </c>
      <c r="AD1320" t="s">
        <v>135</v>
      </c>
      <c r="AF1320" t="s">
        <v>454</v>
      </c>
      <c r="AI1320" s="2">
        <v>44930</v>
      </c>
      <c r="AJ1320" t="s">
        <v>135</v>
      </c>
      <c r="AK1320" t="s">
        <v>46</v>
      </c>
      <c r="AN1320" s="24">
        <f t="shared" si="168"/>
        <v>1</v>
      </c>
      <c r="AP1320" t="s">
        <v>2441</v>
      </c>
      <c r="AQ1320" s="21">
        <v>45181.48333333333</v>
      </c>
      <c r="AR1320" s="20">
        <v>0</v>
      </c>
      <c r="AS1320" s="21">
        <v>44930</v>
      </c>
      <c r="AT1320" s="21">
        <f t="shared" si="165"/>
        <v>44930.333333333336</v>
      </c>
      <c r="AU1320" s="21">
        <f t="shared" si="162"/>
        <v>44930.333333333336</v>
      </c>
      <c r="AV1320" s="21">
        <v>44931.495833333334</v>
      </c>
      <c r="AW1320" s="1">
        <f t="shared" si="169"/>
        <v>44930.333333333336</v>
      </c>
      <c r="AX1320">
        <v>78.065277777779556</v>
      </c>
      <c r="BA1320">
        <f t="shared" si="166"/>
        <v>0</v>
      </c>
      <c r="BB1320">
        <v>0</v>
      </c>
      <c r="BC1320">
        <f t="shared" si="167"/>
        <v>0</v>
      </c>
    </row>
    <row r="1321" spans="1:55" x14ac:dyDescent="0.25">
      <c r="A1321">
        <v>50169</v>
      </c>
      <c r="B1321" t="s">
        <v>35</v>
      </c>
      <c r="C1321" t="s">
        <v>36</v>
      </c>
      <c r="E1321" t="str">
        <f t="shared" si="163"/>
        <v>GC-</v>
      </c>
      <c r="F1321" t="s">
        <v>20</v>
      </c>
      <c r="G1321" t="s">
        <v>37</v>
      </c>
      <c r="H1321" t="s">
        <v>1944</v>
      </c>
      <c r="I1321" t="s">
        <v>39</v>
      </c>
      <c r="J1321" t="s">
        <v>706</v>
      </c>
      <c r="K1321" s="1">
        <v>45158.46875</v>
      </c>
      <c r="L1321" t="s">
        <v>41</v>
      </c>
      <c r="N1321" s="2">
        <v>45156</v>
      </c>
      <c r="O1321" s="2">
        <v>45156</v>
      </c>
      <c r="P1321">
        <v>1</v>
      </c>
      <c r="Q1321">
        <v>1</v>
      </c>
      <c r="R1321">
        <v>0</v>
      </c>
      <c r="S1321">
        <v>0</v>
      </c>
      <c r="T1321">
        <v>100</v>
      </c>
      <c r="U1321" s="1">
        <v>45157.633333333331</v>
      </c>
      <c r="V1321" s="1">
        <v>45158.46875</v>
      </c>
      <c r="W1321" t="s">
        <v>706</v>
      </c>
      <c r="Z1321" s="13">
        <f t="shared" si="164"/>
        <v>0.83541666666860692</v>
      </c>
      <c r="AB1321" t="s">
        <v>157</v>
      </c>
      <c r="AC1321">
        <v>633744</v>
      </c>
      <c r="AD1321" t="s">
        <v>123</v>
      </c>
      <c r="AI1321" s="2">
        <v>45157</v>
      </c>
      <c r="AJ1321" t="s">
        <v>123</v>
      </c>
      <c r="AK1321" t="s">
        <v>46</v>
      </c>
      <c r="AN1321" s="24">
        <f t="shared" si="168"/>
        <v>1</v>
      </c>
      <c r="AP1321" t="s">
        <v>2444</v>
      </c>
      <c r="AQ1321" s="21">
        <v>45181.472916666666</v>
      </c>
      <c r="AR1321" s="20">
        <v>0</v>
      </c>
      <c r="AS1321" s="21">
        <v>45156</v>
      </c>
      <c r="AT1321" s="21">
        <f t="shared" si="165"/>
        <v>45156.333333333336</v>
      </c>
      <c r="AU1321" s="21">
        <f t="shared" si="162"/>
        <v>45156.333333333336</v>
      </c>
      <c r="AV1321" s="21">
        <v>45158.46875</v>
      </c>
      <c r="AW1321" s="1">
        <f t="shared" si="169"/>
        <v>45156.333333333336</v>
      </c>
      <c r="AX1321">
        <v>78.076388888890506</v>
      </c>
      <c r="BA1321">
        <f t="shared" si="166"/>
        <v>0</v>
      </c>
      <c r="BB1321">
        <v>0</v>
      </c>
      <c r="BC1321">
        <f t="shared" si="167"/>
        <v>0</v>
      </c>
    </row>
    <row r="1322" spans="1:55" x14ac:dyDescent="0.25">
      <c r="A1322">
        <v>44638</v>
      </c>
      <c r="B1322" t="s">
        <v>35</v>
      </c>
      <c r="C1322" t="s">
        <v>36</v>
      </c>
      <c r="E1322" t="str">
        <f t="shared" si="163"/>
        <v>GC-</v>
      </c>
      <c r="F1322" t="s">
        <v>20</v>
      </c>
      <c r="G1322" t="s">
        <v>37</v>
      </c>
      <c r="H1322" t="s">
        <v>1141</v>
      </c>
      <c r="I1322" t="s">
        <v>39</v>
      </c>
      <c r="J1322" t="s">
        <v>706</v>
      </c>
      <c r="K1322" s="1">
        <v>45050.648611111108</v>
      </c>
      <c r="L1322" t="s">
        <v>41</v>
      </c>
      <c r="N1322" s="2">
        <v>45050</v>
      </c>
      <c r="O1322" s="2">
        <v>45050</v>
      </c>
      <c r="P1322">
        <v>1</v>
      </c>
      <c r="Q1322">
        <v>1</v>
      </c>
      <c r="R1322">
        <v>0</v>
      </c>
      <c r="S1322">
        <v>0</v>
      </c>
      <c r="T1322">
        <v>100</v>
      </c>
      <c r="U1322" s="1">
        <v>45049.793749999997</v>
      </c>
      <c r="V1322" s="1">
        <v>45050.648611111108</v>
      </c>
      <c r="W1322" t="s">
        <v>706</v>
      </c>
      <c r="Z1322" s="13">
        <f t="shared" si="164"/>
        <v>0.85486111111094942</v>
      </c>
      <c r="AB1322" t="s">
        <v>349</v>
      </c>
      <c r="AC1322">
        <v>633638</v>
      </c>
      <c r="AD1322" t="s">
        <v>599</v>
      </c>
      <c r="AI1322" s="2">
        <v>45049</v>
      </c>
      <c r="AJ1322" t="s">
        <v>290</v>
      </c>
      <c r="AK1322" t="s">
        <v>46</v>
      </c>
      <c r="AN1322" s="24">
        <f t="shared" si="168"/>
        <v>1</v>
      </c>
      <c r="AP1322" t="s">
        <v>2441</v>
      </c>
      <c r="AQ1322" s="21">
        <v>44936.460416666669</v>
      </c>
      <c r="AR1322" s="20">
        <v>0</v>
      </c>
      <c r="AS1322" s="21">
        <v>45050</v>
      </c>
      <c r="AT1322" s="21">
        <f t="shared" si="165"/>
        <v>45050.333333333336</v>
      </c>
      <c r="AU1322" s="21">
        <f t="shared" si="162"/>
        <v>45050.333333333336</v>
      </c>
      <c r="AV1322" s="21">
        <v>45050.648611111108</v>
      </c>
      <c r="AW1322" s="1">
        <f t="shared" si="169"/>
        <v>45050.333333333336</v>
      </c>
      <c r="AX1322">
        <v>78.478472222217533</v>
      </c>
      <c r="BA1322">
        <f t="shared" si="166"/>
        <v>0</v>
      </c>
      <c r="BB1322">
        <v>0</v>
      </c>
      <c r="BC1322">
        <f t="shared" si="167"/>
        <v>0</v>
      </c>
    </row>
    <row r="1323" spans="1:55" x14ac:dyDescent="0.25">
      <c r="A1323">
        <v>51477</v>
      </c>
      <c r="B1323" t="s">
        <v>35</v>
      </c>
      <c r="C1323" t="s">
        <v>36</v>
      </c>
      <c r="E1323" t="str">
        <f t="shared" si="163"/>
        <v>GC-</v>
      </c>
      <c r="F1323" t="s">
        <v>20</v>
      </c>
      <c r="G1323" t="s">
        <v>37</v>
      </c>
      <c r="H1323" t="s">
        <v>2052</v>
      </c>
      <c r="I1323" t="s">
        <v>39</v>
      </c>
      <c r="J1323" t="s">
        <v>706</v>
      </c>
      <c r="K1323" s="1">
        <v>45181.519444444442</v>
      </c>
      <c r="L1323" t="s">
        <v>41</v>
      </c>
      <c r="N1323" s="2">
        <v>45180</v>
      </c>
      <c r="O1323" s="2">
        <v>45180</v>
      </c>
      <c r="P1323">
        <v>1</v>
      </c>
      <c r="Q1323">
        <v>1</v>
      </c>
      <c r="R1323">
        <v>0</v>
      </c>
      <c r="S1323">
        <v>0</v>
      </c>
      <c r="T1323">
        <v>100</v>
      </c>
      <c r="U1323" s="1">
        <v>45180.660416666666</v>
      </c>
      <c r="V1323" s="1">
        <v>45181.519444444442</v>
      </c>
      <c r="W1323" t="s">
        <v>706</v>
      </c>
      <c r="Z1323" s="13">
        <f t="shared" si="164"/>
        <v>0.85902777777664596</v>
      </c>
      <c r="AB1323" t="s">
        <v>714</v>
      </c>
      <c r="AC1323">
        <v>633637</v>
      </c>
      <c r="AD1323" t="s">
        <v>1537</v>
      </c>
      <c r="AI1323" s="2">
        <v>45180</v>
      </c>
      <c r="AJ1323" t="s">
        <v>290</v>
      </c>
      <c r="AK1323" t="s">
        <v>46</v>
      </c>
      <c r="AN1323" s="24">
        <f t="shared" si="168"/>
        <v>1</v>
      </c>
      <c r="AP1323" t="s">
        <v>2441</v>
      </c>
      <c r="AQ1323" s="21">
        <v>44998.622916666667</v>
      </c>
      <c r="AR1323" s="20">
        <v>0</v>
      </c>
      <c r="AS1323" s="21">
        <v>45180</v>
      </c>
      <c r="AT1323" s="21">
        <f t="shared" si="165"/>
        <v>45180.333333333336</v>
      </c>
      <c r="AU1323" s="21">
        <f t="shared" si="162"/>
        <v>45180.333333333336</v>
      </c>
      <c r="AV1323" s="21">
        <v>45181.519444444442</v>
      </c>
      <c r="AW1323" s="1">
        <f t="shared" si="169"/>
        <v>45180.333333333336</v>
      </c>
      <c r="AX1323">
        <v>80.256944444445253</v>
      </c>
      <c r="BA1323">
        <f t="shared" si="166"/>
        <v>0</v>
      </c>
      <c r="BB1323">
        <v>0</v>
      </c>
      <c r="BC1323">
        <f t="shared" si="167"/>
        <v>0</v>
      </c>
    </row>
    <row r="1324" spans="1:55" x14ac:dyDescent="0.25">
      <c r="A1324">
        <v>49611</v>
      </c>
      <c r="B1324" t="s">
        <v>35</v>
      </c>
      <c r="C1324" t="s">
        <v>36</v>
      </c>
      <c r="E1324" t="str">
        <f t="shared" si="163"/>
        <v>EI-</v>
      </c>
      <c r="F1324" t="s">
        <v>20</v>
      </c>
      <c r="G1324" t="s">
        <v>47</v>
      </c>
      <c r="H1324" t="s">
        <v>1877</v>
      </c>
      <c r="I1324" t="s">
        <v>39</v>
      </c>
      <c r="J1324" t="s">
        <v>706</v>
      </c>
      <c r="K1324" s="1">
        <v>45148.586805555555</v>
      </c>
      <c r="L1324" t="s">
        <v>41</v>
      </c>
      <c r="N1324" s="2">
        <v>45148</v>
      </c>
      <c r="O1324" s="2">
        <v>45148</v>
      </c>
      <c r="P1324">
        <v>1</v>
      </c>
      <c r="Q1324">
        <v>1</v>
      </c>
      <c r="R1324">
        <v>0</v>
      </c>
      <c r="S1324">
        <v>0</v>
      </c>
      <c r="T1324">
        <v>100</v>
      </c>
      <c r="U1324" s="1">
        <v>45147.688888888886</v>
      </c>
      <c r="V1324" s="1">
        <v>45148.586805555555</v>
      </c>
      <c r="W1324" t="s">
        <v>706</v>
      </c>
      <c r="Z1324" s="13">
        <f t="shared" si="164"/>
        <v>0.89791666666860692</v>
      </c>
      <c r="AB1324" t="s">
        <v>351</v>
      </c>
      <c r="AC1324">
        <v>633784</v>
      </c>
      <c r="AD1324" t="s">
        <v>353</v>
      </c>
      <c r="AI1324" s="2">
        <v>45148</v>
      </c>
      <c r="AJ1324" t="s">
        <v>354</v>
      </c>
      <c r="AK1324" t="s">
        <v>46</v>
      </c>
      <c r="AN1324" s="24">
        <f t="shared" si="168"/>
        <v>1</v>
      </c>
      <c r="AP1324" t="s">
        <v>2444</v>
      </c>
      <c r="AQ1324" s="21">
        <v>44929.44027777778</v>
      </c>
      <c r="AR1324" s="20">
        <v>0</v>
      </c>
      <c r="AS1324" s="21">
        <v>45148</v>
      </c>
      <c r="AT1324" s="21">
        <f t="shared" si="165"/>
        <v>45148.333333333336</v>
      </c>
      <c r="AU1324" s="21">
        <f t="shared" si="162"/>
        <v>45148.333333333336</v>
      </c>
      <c r="AV1324" s="21">
        <v>45148.586805555555</v>
      </c>
      <c r="AW1324" s="1">
        <f t="shared" si="169"/>
        <v>45148.333333333336</v>
      </c>
      <c r="AX1324">
        <v>80.539583333331393</v>
      </c>
      <c r="BA1324">
        <f t="shared" si="166"/>
        <v>0</v>
      </c>
      <c r="BB1324">
        <v>0</v>
      </c>
      <c r="BC1324">
        <f t="shared" si="167"/>
        <v>0</v>
      </c>
    </row>
    <row r="1325" spans="1:55" x14ac:dyDescent="0.25">
      <c r="A1325">
        <v>45085</v>
      </c>
      <c r="B1325" t="s">
        <v>35</v>
      </c>
      <c r="C1325" t="s">
        <v>36</v>
      </c>
      <c r="E1325" t="str">
        <f t="shared" si="163"/>
        <v>GC-</v>
      </c>
      <c r="F1325" t="s">
        <v>20</v>
      </c>
      <c r="G1325" t="s">
        <v>51</v>
      </c>
      <c r="H1325" t="s">
        <v>1190</v>
      </c>
      <c r="I1325" t="s">
        <v>39</v>
      </c>
      <c r="J1325" t="s">
        <v>706</v>
      </c>
      <c r="K1325" s="1">
        <v>45058.772916666669</v>
      </c>
      <c r="L1325" t="s">
        <v>41</v>
      </c>
      <c r="N1325" s="2">
        <v>45058</v>
      </c>
      <c r="O1325" s="2">
        <v>45058</v>
      </c>
      <c r="R1325">
        <v>0</v>
      </c>
      <c r="S1325">
        <v>0</v>
      </c>
      <c r="T1325">
        <v>100</v>
      </c>
      <c r="U1325" s="1">
        <v>45057.874305555553</v>
      </c>
      <c r="V1325" s="1">
        <v>45058.772916666669</v>
      </c>
      <c r="W1325" t="s">
        <v>706</v>
      </c>
      <c r="Z1325" s="13">
        <f t="shared" si="164"/>
        <v>0.898611111115315</v>
      </c>
      <c r="AB1325" t="s">
        <v>279</v>
      </c>
      <c r="AC1325" t="s">
        <v>999</v>
      </c>
      <c r="AD1325" t="s">
        <v>735</v>
      </c>
      <c r="AI1325" s="2">
        <v>45057</v>
      </c>
      <c r="AJ1325" t="s">
        <v>281</v>
      </c>
      <c r="AK1325" t="s">
        <v>46</v>
      </c>
      <c r="AN1325" s="24">
        <f t="shared" si="168"/>
        <v>1</v>
      </c>
      <c r="AP1325" t="s">
        <v>2441</v>
      </c>
      <c r="AQ1325" s="21">
        <v>45065.881249999999</v>
      </c>
      <c r="AR1325" s="20">
        <v>0</v>
      </c>
      <c r="AS1325" s="21">
        <v>45058</v>
      </c>
      <c r="AT1325" s="21">
        <f t="shared" si="165"/>
        <v>45058.333333333336</v>
      </c>
      <c r="AU1325" s="21">
        <f t="shared" si="162"/>
        <v>45058.333333333336</v>
      </c>
      <c r="AV1325" s="21">
        <v>45058.772916666669</v>
      </c>
      <c r="AW1325" s="1">
        <f t="shared" si="169"/>
        <v>45058.333333333336</v>
      </c>
      <c r="AX1325">
        <v>80.590277777781012</v>
      </c>
      <c r="BA1325">
        <f t="shared" si="166"/>
        <v>0</v>
      </c>
      <c r="BB1325">
        <v>0</v>
      </c>
      <c r="BC1325">
        <f t="shared" si="167"/>
        <v>0</v>
      </c>
    </row>
    <row r="1326" spans="1:55" x14ac:dyDescent="0.25">
      <c r="A1326">
        <v>52840</v>
      </c>
      <c r="B1326" t="s">
        <v>35</v>
      </c>
      <c r="C1326" t="s">
        <v>36</v>
      </c>
      <c r="E1326" t="str">
        <f t="shared" si="163"/>
        <v>RE-</v>
      </c>
      <c r="F1326" t="s">
        <v>20</v>
      </c>
      <c r="G1326" t="s">
        <v>51</v>
      </c>
      <c r="H1326" t="s">
        <v>2180</v>
      </c>
      <c r="I1326" t="s">
        <v>39</v>
      </c>
      <c r="J1326" t="s">
        <v>118</v>
      </c>
      <c r="K1326" s="1">
        <v>45222.43472222222</v>
      </c>
      <c r="L1326" t="s">
        <v>41</v>
      </c>
      <c r="N1326" s="2">
        <v>45209</v>
      </c>
      <c r="O1326" s="2">
        <v>45209</v>
      </c>
      <c r="R1326">
        <v>0</v>
      </c>
      <c r="S1326">
        <v>0</v>
      </c>
      <c r="T1326">
        <v>100</v>
      </c>
      <c r="U1326" s="1">
        <v>45209.489583333336</v>
      </c>
      <c r="V1326" s="1">
        <v>45210.410416666666</v>
      </c>
      <c r="W1326" t="s">
        <v>100</v>
      </c>
      <c r="Z1326" s="13">
        <f t="shared" si="164"/>
        <v>0.92083333332993789</v>
      </c>
      <c r="AB1326" t="s">
        <v>366</v>
      </c>
      <c r="AC1326">
        <v>633673</v>
      </c>
      <c r="AD1326" t="s">
        <v>367</v>
      </c>
      <c r="AI1326" s="2">
        <v>45209</v>
      </c>
      <c r="AJ1326" t="s">
        <v>81</v>
      </c>
      <c r="AK1326" t="s">
        <v>46</v>
      </c>
      <c r="AN1326" s="24">
        <f t="shared" si="168"/>
        <v>1</v>
      </c>
      <c r="AP1326" t="s">
        <v>2441</v>
      </c>
      <c r="AQ1326" s="21">
        <v>44935.642361111109</v>
      </c>
      <c r="AR1326" s="20">
        <v>0</v>
      </c>
      <c r="AS1326" s="21">
        <v>45209</v>
      </c>
      <c r="AT1326" s="21">
        <f t="shared" si="165"/>
        <v>45209.333333333336</v>
      </c>
      <c r="AU1326" s="21">
        <f t="shared" si="162"/>
        <v>45209.333333333336</v>
      </c>
      <c r="AV1326" s="21">
        <v>45210.410416666666</v>
      </c>
      <c r="AW1326" s="1">
        <f t="shared" si="169"/>
        <v>45209.333333333336</v>
      </c>
      <c r="AX1326">
        <v>80.699305555557657</v>
      </c>
      <c r="BA1326">
        <f t="shared" si="166"/>
        <v>0</v>
      </c>
      <c r="BB1326">
        <v>0</v>
      </c>
      <c r="BC1326">
        <f t="shared" si="167"/>
        <v>0</v>
      </c>
    </row>
    <row r="1327" spans="1:55" x14ac:dyDescent="0.25">
      <c r="A1327">
        <v>46732</v>
      </c>
      <c r="B1327" t="s">
        <v>35</v>
      </c>
      <c r="C1327" t="s">
        <v>36</v>
      </c>
      <c r="E1327" t="str">
        <f t="shared" si="163"/>
        <v>GC-</v>
      </c>
      <c r="F1327" t="s">
        <v>20</v>
      </c>
      <c r="G1327" t="s">
        <v>37</v>
      </c>
      <c r="H1327" t="s">
        <v>1536</v>
      </c>
      <c r="I1327" t="s">
        <v>39</v>
      </c>
      <c r="J1327" t="s">
        <v>706</v>
      </c>
      <c r="K1327" s="1">
        <v>45092.570138888892</v>
      </c>
      <c r="L1327" t="s">
        <v>41</v>
      </c>
      <c r="N1327" s="2">
        <v>45091</v>
      </c>
      <c r="O1327" s="2">
        <v>45091</v>
      </c>
      <c r="P1327">
        <v>2</v>
      </c>
      <c r="Q1327">
        <v>2</v>
      </c>
      <c r="R1327">
        <v>0</v>
      </c>
      <c r="S1327">
        <v>0</v>
      </c>
      <c r="T1327">
        <v>100</v>
      </c>
      <c r="U1327" s="1">
        <v>45091.640972222223</v>
      </c>
      <c r="V1327" s="1">
        <v>45092.570138888892</v>
      </c>
      <c r="W1327" t="s">
        <v>706</v>
      </c>
      <c r="Z1327" s="13">
        <f t="shared" si="164"/>
        <v>0.92916666666860692</v>
      </c>
      <c r="AB1327" t="s">
        <v>1285</v>
      </c>
      <c r="AC1327">
        <v>633638</v>
      </c>
      <c r="AD1327" t="s">
        <v>1537</v>
      </c>
      <c r="AI1327" s="2">
        <v>45091</v>
      </c>
      <c r="AJ1327" t="s">
        <v>290</v>
      </c>
      <c r="AK1327" t="s">
        <v>46</v>
      </c>
      <c r="AN1327" s="24">
        <f t="shared" si="168"/>
        <v>1</v>
      </c>
      <c r="AP1327" t="s">
        <v>2441</v>
      </c>
      <c r="AQ1327" s="21">
        <v>45251.477777777778</v>
      </c>
      <c r="AR1327" s="20">
        <v>0</v>
      </c>
      <c r="AS1327" s="21">
        <v>45091</v>
      </c>
      <c r="AT1327" s="21">
        <f t="shared" si="165"/>
        <v>45091.333333333336</v>
      </c>
      <c r="AU1327" s="21">
        <f t="shared" si="162"/>
        <v>45091.333333333336</v>
      </c>
      <c r="AV1327" s="21">
        <v>45092.570138888892</v>
      </c>
      <c r="AW1327" s="1">
        <f t="shared" si="169"/>
        <v>45091.333333333336</v>
      </c>
      <c r="AX1327">
        <v>81.178472222221899</v>
      </c>
      <c r="BA1327">
        <f t="shared" si="166"/>
        <v>0</v>
      </c>
      <c r="BB1327">
        <v>0</v>
      </c>
      <c r="BC1327">
        <f t="shared" si="167"/>
        <v>0</v>
      </c>
    </row>
    <row r="1328" spans="1:55" x14ac:dyDescent="0.25">
      <c r="A1328">
        <v>51915</v>
      </c>
      <c r="B1328" t="s">
        <v>35</v>
      </c>
      <c r="C1328" t="s">
        <v>36</v>
      </c>
      <c r="E1328" t="str">
        <f t="shared" si="163"/>
        <v>RE-</v>
      </c>
      <c r="F1328" t="s">
        <v>20</v>
      </c>
      <c r="G1328" t="s">
        <v>47</v>
      </c>
      <c r="H1328" t="s">
        <v>2109</v>
      </c>
      <c r="I1328" t="s">
        <v>39</v>
      </c>
      <c r="J1328" t="s">
        <v>297</v>
      </c>
      <c r="K1328" s="1">
        <v>45191.461805555555</v>
      </c>
      <c r="L1328" t="s">
        <v>41</v>
      </c>
      <c r="N1328" s="2">
        <v>45190</v>
      </c>
      <c r="O1328" s="2">
        <v>45190</v>
      </c>
      <c r="R1328">
        <v>0</v>
      </c>
      <c r="S1328">
        <v>0</v>
      </c>
      <c r="T1328">
        <v>100</v>
      </c>
      <c r="U1328" s="1">
        <v>45190.527777777781</v>
      </c>
      <c r="V1328" s="1">
        <v>45191.461805555555</v>
      </c>
      <c r="W1328" t="s">
        <v>239</v>
      </c>
      <c r="Z1328" s="13">
        <f t="shared" si="164"/>
        <v>0.93402777777373558</v>
      </c>
      <c r="AB1328" t="s">
        <v>2110</v>
      </c>
      <c r="AC1328">
        <v>633886</v>
      </c>
      <c r="AD1328" t="s">
        <v>1554</v>
      </c>
      <c r="AI1328" s="2">
        <v>45190</v>
      </c>
      <c r="AJ1328" t="s">
        <v>81</v>
      </c>
      <c r="AK1328" t="s">
        <v>46</v>
      </c>
      <c r="AN1328" s="24">
        <f t="shared" si="168"/>
        <v>1</v>
      </c>
      <c r="AP1328" t="s">
        <v>2441</v>
      </c>
      <c r="AQ1328" s="21">
        <v>45072.829861111109</v>
      </c>
      <c r="AR1328" s="20">
        <v>0</v>
      </c>
      <c r="AS1328" s="21">
        <v>45190</v>
      </c>
      <c r="AT1328" s="21">
        <f t="shared" si="165"/>
        <v>45190.333333333336</v>
      </c>
      <c r="AU1328" s="21">
        <f t="shared" ref="AU1328:AU1391" si="170">IF(AS1328&gt;0,AT1328+(1/24)*BB1328," ")</f>
        <v>45190.333333333336</v>
      </c>
      <c r="AV1328" s="21">
        <v>45191.461805555555</v>
      </c>
      <c r="AW1328" s="1">
        <f t="shared" si="169"/>
        <v>45190.333333333336</v>
      </c>
      <c r="AX1328">
        <v>81.673611111109494</v>
      </c>
      <c r="BA1328">
        <f t="shared" si="166"/>
        <v>0</v>
      </c>
      <c r="BB1328">
        <v>0</v>
      </c>
      <c r="BC1328">
        <f t="shared" si="167"/>
        <v>0</v>
      </c>
    </row>
    <row r="1329" spans="1:55" x14ac:dyDescent="0.25">
      <c r="A1329">
        <v>46586</v>
      </c>
      <c r="B1329" t="s">
        <v>35</v>
      </c>
      <c r="C1329" t="s">
        <v>36</v>
      </c>
      <c r="E1329" t="str">
        <f t="shared" si="163"/>
        <v>GC-</v>
      </c>
      <c r="F1329" t="s">
        <v>20</v>
      </c>
      <c r="G1329" t="s">
        <v>37</v>
      </c>
      <c r="H1329" t="s">
        <v>1509</v>
      </c>
      <c r="I1329" t="s">
        <v>39</v>
      </c>
      <c r="J1329" t="s">
        <v>706</v>
      </c>
      <c r="K1329" s="1">
        <v>45090.789583333331</v>
      </c>
      <c r="L1329" t="s">
        <v>41</v>
      </c>
      <c r="N1329" s="2">
        <v>45089</v>
      </c>
      <c r="O1329" s="2">
        <v>45089</v>
      </c>
      <c r="P1329">
        <v>1</v>
      </c>
      <c r="Q1329">
        <v>1</v>
      </c>
      <c r="R1329">
        <v>0</v>
      </c>
      <c r="S1329">
        <v>0</v>
      </c>
      <c r="T1329">
        <v>100</v>
      </c>
      <c r="U1329" s="1">
        <v>45089.792361111111</v>
      </c>
      <c r="V1329" s="1">
        <v>45090.789583333331</v>
      </c>
      <c r="W1329" t="s">
        <v>706</v>
      </c>
      <c r="Z1329" s="13">
        <f t="shared" si="164"/>
        <v>0.99722222222044365</v>
      </c>
      <c r="AB1329" t="s">
        <v>133</v>
      </c>
      <c r="AC1329">
        <v>633497</v>
      </c>
      <c r="AD1329" t="s">
        <v>409</v>
      </c>
      <c r="AI1329" s="2">
        <v>45089</v>
      </c>
      <c r="AJ1329" t="s">
        <v>135</v>
      </c>
      <c r="AK1329" t="s">
        <v>46</v>
      </c>
      <c r="AN1329" s="24">
        <f t="shared" si="168"/>
        <v>1</v>
      </c>
      <c r="AP1329" t="s">
        <v>2441</v>
      </c>
      <c r="AQ1329" s="21">
        <v>45250.747916666667</v>
      </c>
      <c r="AR1329" s="20">
        <v>0</v>
      </c>
      <c r="AS1329" s="21">
        <v>45089</v>
      </c>
      <c r="AT1329" s="21">
        <f t="shared" si="165"/>
        <v>45089.333333333336</v>
      </c>
      <c r="AU1329" s="21">
        <f t="shared" si="170"/>
        <v>45089.333333333336</v>
      </c>
      <c r="AV1329" s="21">
        <v>45090.789583333331</v>
      </c>
      <c r="AW1329" s="1">
        <f t="shared" si="169"/>
        <v>45089.333333333336</v>
      </c>
      <c r="AX1329">
        <v>81.900694444440887</v>
      </c>
      <c r="BA1329">
        <f t="shared" si="166"/>
        <v>0</v>
      </c>
      <c r="BB1329">
        <v>0</v>
      </c>
      <c r="BC1329">
        <f t="shared" si="167"/>
        <v>0</v>
      </c>
    </row>
    <row r="1330" spans="1:55" x14ac:dyDescent="0.25">
      <c r="A1330">
        <v>44621</v>
      </c>
      <c r="B1330" t="s">
        <v>35</v>
      </c>
      <c r="C1330" t="s">
        <v>36</v>
      </c>
      <c r="E1330" t="str">
        <f t="shared" si="163"/>
        <v>GC-</v>
      </c>
      <c r="F1330" t="s">
        <v>20</v>
      </c>
      <c r="G1330" t="s">
        <v>37</v>
      </c>
      <c r="H1330" t="s">
        <v>1135</v>
      </c>
      <c r="I1330" t="s">
        <v>39</v>
      </c>
      <c r="J1330" t="s">
        <v>706</v>
      </c>
      <c r="K1330" s="1">
        <v>45050.654166666667</v>
      </c>
      <c r="L1330" t="s">
        <v>41</v>
      </c>
      <c r="N1330" s="2">
        <v>45050</v>
      </c>
      <c r="O1330" s="2">
        <v>45050</v>
      </c>
      <c r="P1330">
        <v>1</v>
      </c>
      <c r="Q1330">
        <v>1</v>
      </c>
      <c r="R1330">
        <v>0</v>
      </c>
      <c r="S1330">
        <v>0</v>
      </c>
      <c r="T1330">
        <v>100</v>
      </c>
      <c r="U1330" s="1">
        <v>45049.652083333334</v>
      </c>
      <c r="V1330" s="1">
        <v>45050.654166666667</v>
      </c>
      <c r="W1330" t="s">
        <v>706</v>
      </c>
      <c r="Z1330" s="13">
        <f t="shared" si="164"/>
        <v>1.0020833333328483</v>
      </c>
      <c r="AB1330" t="s">
        <v>157</v>
      </c>
      <c r="AC1330">
        <v>633744</v>
      </c>
      <c r="AD1330" t="s">
        <v>123</v>
      </c>
      <c r="AI1330" s="2">
        <v>45049</v>
      </c>
      <c r="AJ1330" t="s">
        <v>123</v>
      </c>
      <c r="AK1330" t="s">
        <v>46</v>
      </c>
      <c r="AN1330" s="24">
        <f t="shared" si="168"/>
        <v>1</v>
      </c>
      <c r="AP1330" t="s">
        <v>2442</v>
      </c>
      <c r="AQ1330" s="21">
        <v>45223.710416666669</v>
      </c>
      <c r="AR1330" s="20">
        <v>0</v>
      </c>
      <c r="AS1330" s="21">
        <v>45050</v>
      </c>
      <c r="AT1330" s="21">
        <f t="shared" si="165"/>
        <v>45050.333333333336</v>
      </c>
      <c r="AU1330" s="21">
        <f t="shared" si="170"/>
        <v>45050.333333333336</v>
      </c>
      <c r="AV1330" s="21">
        <v>45050.654166666667</v>
      </c>
      <c r="AW1330" s="1">
        <f t="shared" si="169"/>
        <v>45050.333333333336</v>
      </c>
      <c r="AX1330">
        <v>82.727083333331393</v>
      </c>
      <c r="BA1330">
        <f t="shared" si="166"/>
        <v>0</v>
      </c>
      <c r="BB1330">
        <v>0</v>
      </c>
      <c r="BC1330">
        <f t="shared" si="167"/>
        <v>0</v>
      </c>
    </row>
    <row r="1331" spans="1:55" x14ac:dyDescent="0.25">
      <c r="A1331">
        <v>44618</v>
      </c>
      <c r="B1331" t="s">
        <v>35</v>
      </c>
      <c r="C1331" t="s">
        <v>36</v>
      </c>
      <c r="E1331" t="str">
        <f t="shared" si="163"/>
        <v>GC-</v>
      </c>
      <c r="F1331" t="s">
        <v>20</v>
      </c>
      <c r="G1331" t="s">
        <v>37</v>
      </c>
      <c r="H1331" t="s">
        <v>1133</v>
      </c>
      <c r="I1331" t="s">
        <v>39</v>
      </c>
      <c r="J1331" t="s">
        <v>706</v>
      </c>
      <c r="K1331" s="1">
        <v>45050.652083333334</v>
      </c>
      <c r="L1331" t="s">
        <v>41</v>
      </c>
      <c r="N1331" s="2">
        <v>45049</v>
      </c>
      <c r="O1331" s="2">
        <v>45049</v>
      </c>
      <c r="P1331">
        <v>1</v>
      </c>
      <c r="Q1331">
        <v>1</v>
      </c>
      <c r="R1331">
        <v>0</v>
      </c>
      <c r="S1331">
        <v>0</v>
      </c>
      <c r="T1331">
        <v>100</v>
      </c>
      <c r="U1331" s="1">
        <v>45049.646527777775</v>
      </c>
      <c r="V1331" s="1">
        <v>45050.652083333334</v>
      </c>
      <c r="W1331" t="s">
        <v>706</v>
      </c>
      <c r="Z1331" s="13">
        <f t="shared" si="164"/>
        <v>1.0055555555591127</v>
      </c>
      <c r="AB1331" t="s">
        <v>197</v>
      </c>
      <c r="AC1331">
        <v>633510</v>
      </c>
      <c r="AD1331" t="s">
        <v>198</v>
      </c>
      <c r="AI1331" s="2">
        <v>45049</v>
      </c>
      <c r="AJ1331" t="s">
        <v>198</v>
      </c>
      <c r="AK1331" t="s">
        <v>46</v>
      </c>
      <c r="AN1331" s="24">
        <f t="shared" si="168"/>
        <v>1</v>
      </c>
      <c r="AP1331" t="s">
        <v>2441</v>
      </c>
      <c r="AQ1331" s="21">
        <v>45092.874305555553</v>
      </c>
      <c r="AR1331" s="20">
        <v>0</v>
      </c>
      <c r="AS1331" s="21">
        <v>45049</v>
      </c>
      <c r="AT1331" s="21">
        <f t="shared" si="165"/>
        <v>45049.333333333336</v>
      </c>
      <c r="AU1331" s="21">
        <f t="shared" si="170"/>
        <v>45049.333333333336</v>
      </c>
      <c r="AV1331" s="21">
        <v>45050.652083333334</v>
      </c>
      <c r="AW1331" s="1">
        <f t="shared" si="169"/>
        <v>45049.333333333336</v>
      </c>
      <c r="AX1331">
        <v>83.006250000005821</v>
      </c>
      <c r="BA1331">
        <f t="shared" si="166"/>
        <v>0</v>
      </c>
      <c r="BB1331">
        <v>0</v>
      </c>
      <c r="BC1331">
        <f t="shared" si="167"/>
        <v>0</v>
      </c>
    </row>
    <row r="1332" spans="1:55" x14ac:dyDescent="0.25">
      <c r="A1332">
        <v>53535</v>
      </c>
      <c r="B1332" t="s">
        <v>35</v>
      </c>
      <c r="C1332" t="s">
        <v>36</v>
      </c>
      <c r="E1332" t="str">
        <f t="shared" si="163"/>
        <v>RE-</v>
      </c>
      <c r="F1332" t="s">
        <v>20</v>
      </c>
      <c r="G1332" t="s">
        <v>37</v>
      </c>
      <c r="H1332" t="s">
        <v>2232</v>
      </c>
      <c r="I1332" t="s">
        <v>39</v>
      </c>
      <c r="J1332" t="s">
        <v>118</v>
      </c>
      <c r="K1332" s="1">
        <v>45223.723611111112</v>
      </c>
      <c r="L1332" t="s">
        <v>41</v>
      </c>
      <c r="N1332" s="2">
        <v>45223</v>
      </c>
      <c r="O1332" s="2">
        <v>45223</v>
      </c>
      <c r="R1332">
        <v>0</v>
      </c>
      <c r="S1332">
        <v>0</v>
      </c>
      <c r="T1332">
        <v>100</v>
      </c>
      <c r="U1332" s="1">
        <v>45222.651388888888</v>
      </c>
      <c r="V1332" s="1">
        <v>45223.723611111112</v>
      </c>
      <c r="W1332" t="s">
        <v>179</v>
      </c>
      <c r="Z1332" s="13">
        <f t="shared" si="164"/>
        <v>1.0722222222248092</v>
      </c>
      <c r="AB1332" t="s">
        <v>967</v>
      </c>
      <c r="AC1332">
        <v>633493</v>
      </c>
      <c r="AD1332" t="s">
        <v>198</v>
      </c>
      <c r="AF1332" t="s">
        <v>118</v>
      </c>
      <c r="AI1332" s="2">
        <v>45222</v>
      </c>
      <c r="AJ1332" t="s">
        <v>198</v>
      </c>
      <c r="AK1332" t="s">
        <v>46</v>
      </c>
      <c r="AN1332" s="24">
        <f t="shared" si="168"/>
        <v>1</v>
      </c>
      <c r="AP1332" t="s">
        <v>2444</v>
      </c>
      <c r="AQ1332" s="21">
        <v>45212.622916666667</v>
      </c>
      <c r="AR1332" s="20">
        <v>0</v>
      </c>
      <c r="AS1332" s="21">
        <v>45223</v>
      </c>
      <c r="AT1332" s="21">
        <f t="shared" si="165"/>
        <v>45223.333333333336</v>
      </c>
      <c r="AU1332" s="21">
        <f t="shared" si="170"/>
        <v>45223.333333333336</v>
      </c>
      <c r="AV1332" s="21">
        <v>45223.723611111112</v>
      </c>
      <c r="AW1332" s="1">
        <f t="shared" si="169"/>
        <v>45223.333333333336</v>
      </c>
      <c r="AX1332">
        <v>83.076388888890506</v>
      </c>
      <c r="BA1332">
        <f t="shared" si="166"/>
        <v>0</v>
      </c>
      <c r="BB1332">
        <v>0</v>
      </c>
      <c r="BC1332">
        <f t="shared" si="167"/>
        <v>0</v>
      </c>
    </row>
    <row r="1333" spans="1:55" x14ac:dyDescent="0.25">
      <c r="A1333">
        <v>46552</v>
      </c>
      <c r="B1333" t="s">
        <v>35</v>
      </c>
      <c r="C1333" t="s">
        <v>36</v>
      </c>
      <c r="E1333" t="str">
        <f t="shared" si="163"/>
        <v>GC-</v>
      </c>
      <c r="F1333" t="s">
        <v>20</v>
      </c>
      <c r="G1333" t="s">
        <v>37</v>
      </c>
      <c r="H1333" t="s">
        <v>1501</v>
      </c>
      <c r="I1333" t="s">
        <v>39</v>
      </c>
      <c r="J1333" t="s">
        <v>706</v>
      </c>
      <c r="K1333" s="1">
        <v>45090.790972222225</v>
      </c>
      <c r="L1333" t="s">
        <v>41</v>
      </c>
      <c r="N1333" s="2">
        <v>45089</v>
      </c>
      <c r="O1333" s="2">
        <v>45089</v>
      </c>
      <c r="P1333">
        <v>1</v>
      </c>
      <c r="Q1333">
        <v>1</v>
      </c>
      <c r="R1333">
        <v>0</v>
      </c>
      <c r="S1333">
        <v>0</v>
      </c>
      <c r="T1333">
        <v>100</v>
      </c>
      <c r="U1333" s="1">
        <v>45089.618055555555</v>
      </c>
      <c r="V1333" s="1">
        <v>45090.790972222225</v>
      </c>
      <c r="W1333" t="s">
        <v>706</v>
      </c>
      <c r="Z1333" s="13">
        <f t="shared" si="164"/>
        <v>1.1729166666700621</v>
      </c>
      <c r="AB1333" t="s">
        <v>1435</v>
      </c>
      <c r="AC1333" t="s">
        <v>194</v>
      </c>
      <c r="AD1333" t="s">
        <v>435</v>
      </c>
      <c r="AI1333" s="2">
        <v>45089</v>
      </c>
      <c r="AJ1333" t="s">
        <v>135</v>
      </c>
      <c r="AK1333" t="s">
        <v>46</v>
      </c>
      <c r="AN1333" s="24">
        <f t="shared" si="168"/>
        <v>1</v>
      </c>
      <c r="AP1333" t="s">
        <v>2441</v>
      </c>
      <c r="AQ1333" s="21">
        <v>45114.630555555559</v>
      </c>
      <c r="AR1333" s="20">
        <v>0</v>
      </c>
      <c r="AS1333" s="21">
        <v>45089</v>
      </c>
      <c r="AT1333" s="21">
        <f t="shared" si="165"/>
        <v>45089.333333333336</v>
      </c>
      <c r="AU1333" s="21">
        <f t="shared" si="170"/>
        <v>45089.333333333336</v>
      </c>
      <c r="AV1333" s="21">
        <v>45090.790972222225</v>
      </c>
      <c r="AW1333" s="1">
        <f t="shared" si="169"/>
        <v>45089.333333333336</v>
      </c>
      <c r="AX1333">
        <v>83.87638888888614</v>
      </c>
      <c r="BA1333">
        <f t="shared" si="166"/>
        <v>0</v>
      </c>
      <c r="BB1333">
        <v>0</v>
      </c>
      <c r="BC1333">
        <f t="shared" si="167"/>
        <v>0</v>
      </c>
    </row>
    <row r="1334" spans="1:55" x14ac:dyDescent="0.25">
      <c r="A1334">
        <v>53120</v>
      </c>
      <c r="B1334" t="s">
        <v>35</v>
      </c>
      <c r="C1334" t="s">
        <v>36</v>
      </c>
      <c r="E1334" t="str">
        <f t="shared" si="163"/>
        <v>RE-</v>
      </c>
      <c r="F1334" t="s">
        <v>20</v>
      </c>
      <c r="G1334" t="s">
        <v>47</v>
      </c>
      <c r="H1334" t="s">
        <v>2205</v>
      </c>
      <c r="I1334" t="s">
        <v>39</v>
      </c>
      <c r="J1334" t="s">
        <v>118</v>
      </c>
      <c r="K1334" s="1">
        <v>45216.697222222225</v>
      </c>
      <c r="L1334" t="s">
        <v>41</v>
      </c>
      <c r="N1334" s="2">
        <v>45216</v>
      </c>
      <c r="O1334" s="2">
        <v>45216</v>
      </c>
      <c r="R1334">
        <v>0</v>
      </c>
      <c r="S1334">
        <v>0</v>
      </c>
      <c r="T1334">
        <v>100</v>
      </c>
      <c r="U1334" s="1">
        <v>45215.523611111108</v>
      </c>
      <c r="V1334" s="1">
        <v>45216.697222222225</v>
      </c>
      <c r="W1334" t="s">
        <v>179</v>
      </c>
      <c r="Z1334" s="13">
        <f t="shared" si="164"/>
        <v>1.1736111111167702</v>
      </c>
      <c r="AB1334" t="s">
        <v>665</v>
      </c>
      <c r="AC1334">
        <v>633043</v>
      </c>
      <c r="AD1334" t="s">
        <v>1639</v>
      </c>
      <c r="AF1334" t="s">
        <v>179</v>
      </c>
      <c r="AI1334" s="2">
        <v>45215</v>
      </c>
      <c r="AJ1334" t="s">
        <v>81</v>
      </c>
      <c r="AK1334" t="s">
        <v>46</v>
      </c>
      <c r="AN1334" s="24">
        <f t="shared" si="168"/>
        <v>1</v>
      </c>
      <c r="AP1334" t="s">
        <v>2442</v>
      </c>
      <c r="AQ1334" s="21">
        <v>45289.431250000001</v>
      </c>
      <c r="AR1334" s="20">
        <v>0</v>
      </c>
      <c r="AS1334" s="21">
        <v>45216</v>
      </c>
      <c r="AT1334" s="21">
        <f t="shared" si="165"/>
        <v>45216.333333333336</v>
      </c>
      <c r="AU1334" s="21">
        <f t="shared" si="170"/>
        <v>45216.333333333336</v>
      </c>
      <c r="AV1334" s="21">
        <v>45216.697222222225</v>
      </c>
      <c r="AW1334" s="1">
        <f t="shared" si="169"/>
        <v>45216.333333333336</v>
      </c>
      <c r="AX1334">
        <v>84.021527777775191</v>
      </c>
      <c r="BA1334">
        <f t="shared" si="166"/>
        <v>0</v>
      </c>
      <c r="BB1334">
        <v>0</v>
      </c>
      <c r="BC1334">
        <f t="shared" si="167"/>
        <v>0</v>
      </c>
    </row>
    <row r="1335" spans="1:55" x14ac:dyDescent="0.25">
      <c r="A1335">
        <v>40994</v>
      </c>
      <c r="B1335" t="s">
        <v>35</v>
      </c>
      <c r="C1335" t="s">
        <v>36</v>
      </c>
      <c r="E1335" t="str">
        <f t="shared" si="163"/>
        <v>EI-</v>
      </c>
      <c r="F1335" t="s">
        <v>20</v>
      </c>
      <c r="G1335" t="s">
        <v>37</v>
      </c>
      <c r="H1335" t="s">
        <v>456</v>
      </c>
      <c r="I1335" t="s">
        <v>39</v>
      </c>
      <c r="J1335" t="s">
        <v>454</v>
      </c>
      <c r="K1335" s="1">
        <v>44973.634027777778</v>
      </c>
      <c r="L1335" t="s">
        <v>41</v>
      </c>
      <c r="N1335" s="2">
        <v>44972</v>
      </c>
      <c r="O1335" s="2">
        <v>44972</v>
      </c>
      <c r="P1335">
        <v>2</v>
      </c>
      <c r="Q1335">
        <v>2</v>
      </c>
      <c r="R1335">
        <v>0</v>
      </c>
      <c r="S1335">
        <v>0</v>
      </c>
      <c r="T1335">
        <v>100</v>
      </c>
      <c r="U1335" s="1">
        <v>44972.445833333331</v>
      </c>
      <c r="V1335" s="1">
        <v>44973.634027777778</v>
      </c>
      <c r="W1335" t="s">
        <v>454</v>
      </c>
      <c r="Z1335" s="13">
        <f t="shared" si="164"/>
        <v>1.1881944444467081</v>
      </c>
      <c r="AB1335" t="s">
        <v>200</v>
      </c>
      <c r="AC1335">
        <v>633713</v>
      </c>
      <c r="AD1335" t="s">
        <v>177</v>
      </c>
      <c r="AF1335" t="s">
        <v>340</v>
      </c>
      <c r="AI1335" s="2">
        <v>44972</v>
      </c>
      <c r="AJ1335" t="s">
        <v>178</v>
      </c>
      <c r="AK1335" t="s">
        <v>46</v>
      </c>
      <c r="AN1335" s="24">
        <f t="shared" si="168"/>
        <v>1</v>
      </c>
      <c r="AP1335" t="s">
        <v>2441</v>
      </c>
      <c r="AQ1335" s="21">
        <v>45042.394444444442</v>
      </c>
      <c r="AR1335" s="20">
        <v>0</v>
      </c>
      <c r="AS1335" s="21">
        <v>44972</v>
      </c>
      <c r="AT1335" s="21">
        <f t="shared" si="165"/>
        <v>44972.333333333336</v>
      </c>
      <c r="AU1335" s="21">
        <f t="shared" si="170"/>
        <v>44972.333333333336</v>
      </c>
      <c r="AV1335" s="21">
        <v>44973.634027777778</v>
      </c>
      <c r="AW1335" s="1">
        <f t="shared" si="169"/>
        <v>44972.333333333336</v>
      </c>
      <c r="AX1335">
        <v>84.179861111115315</v>
      </c>
      <c r="BA1335">
        <f t="shared" si="166"/>
        <v>0</v>
      </c>
      <c r="BB1335">
        <v>0</v>
      </c>
      <c r="BC1335">
        <f t="shared" si="167"/>
        <v>0</v>
      </c>
    </row>
    <row r="1336" spans="1:55" x14ac:dyDescent="0.25">
      <c r="A1336">
        <v>48646</v>
      </c>
      <c r="B1336" t="s">
        <v>35</v>
      </c>
      <c r="C1336" t="s">
        <v>36</v>
      </c>
      <c r="E1336" t="str">
        <f t="shared" si="163"/>
        <v>GC-</v>
      </c>
      <c r="F1336" t="s">
        <v>20</v>
      </c>
      <c r="G1336" t="s">
        <v>51</v>
      </c>
      <c r="H1336" t="s">
        <v>1788</v>
      </c>
      <c r="I1336" t="s">
        <v>39</v>
      </c>
      <c r="J1336" t="s">
        <v>706</v>
      </c>
      <c r="K1336" s="1">
        <v>45132.739583333336</v>
      </c>
      <c r="L1336" t="s">
        <v>41</v>
      </c>
      <c r="N1336" s="2">
        <v>45132</v>
      </c>
      <c r="O1336" s="2">
        <v>45132</v>
      </c>
      <c r="P1336">
        <v>2</v>
      </c>
      <c r="Q1336">
        <v>2</v>
      </c>
      <c r="R1336">
        <v>0</v>
      </c>
      <c r="S1336">
        <v>0</v>
      </c>
      <c r="T1336">
        <v>100</v>
      </c>
      <c r="U1336" s="1">
        <v>45131.420138888891</v>
      </c>
      <c r="V1336" s="1">
        <v>45132.739583333336</v>
      </c>
      <c r="W1336" t="s">
        <v>706</v>
      </c>
      <c r="Z1336" s="13">
        <f t="shared" si="164"/>
        <v>1.3194444444452529</v>
      </c>
      <c r="AB1336" t="s">
        <v>153</v>
      </c>
      <c r="AC1336">
        <v>633689</v>
      </c>
      <c r="AD1336" t="s">
        <v>154</v>
      </c>
      <c r="AI1336" s="2">
        <v>45131</v>
      </c>
      <c r="AJ1336" t="s">
        <v>154</v>
      </c>
      <c r="AK1336" t="s">
        <v>46</v>
      </c>
      <c r="AN1336" s="24">
        <f t="shared" si="168"/>
        <v>1</v>
      </c>
      <c r="AP1336" t="s">
        <v>2444</v>
      </c>
      <c r="AQ1336" s="21">
        <v>44942.473611111112</v>
      </c>
      <c r="AR1336" s="20">
        <v>0</v>
      </c>
      <c r="AS1336" s="21">
        <v>45132</v>
      </c>
      <c r="AT1336" s="21">
        <f t="shared" si="165"/>
        <v>45132.333333333336</v>
      </c>
      <c r="AU1336" s="21">
        <f t="shared" si="170"/>
        <v>45132.333333333336</v>
      </c>
      <c r="AV1336" s="21">
        <v>45132.739583333336</v>
      </c>
      <c r="AW1336" s="1">
        <f t="shared" si="169"/>
        <v>45132.333333333336</v>
      </c>
      <c r="AX1336">
        <v>85.477777777778101</v>
      </c>
      <c r="BA1336">
        <f t="shared" si="166"/>
        <v>0</v>
      </c>
      <c r="BB1336">
        <v>0</v>
      </c>
      <c r="BC1336">
        <f t="shared" si="167"/>
        <v>0</v>
      </c>
    </row>
    <row r="1337" spans="1:55" x14ac:dyDescent="0.25">
      <c r="A1337">
        <v>46470</v>
      </c>
      <c r="B1337" t="s">
        <v>35</v>
      </c>
      <c r="C1337" t="s">
        <v>36</v>
      </c>
      <c r="E1337" t="str">
        <f t="shared" si="163"/>
        <v>EM-</v>
      </c>
      <c r="F1337" t="s">
        <v>20</v>
      </c>
      <c r="G1337" t="s">
        <v>37</v>
      </c>
      <c r="H1337" t="s">
        <v>1486</v>
      </c>
      <c r="I1337" t="s">
        <v>39</v>
      </c>
      <c r="J1337" t="s">
        <v>396</v>
      </c>
      <c r="K1337" s="1">
        <v>45087.926388888889</v>
      </c>
      <c r="L1337" t="s">
        <v>41</v>
      </c>
      <c r="N1337" s="2">
        <v>45086</v>
      </c>
      <c r="O1337" s="2">
        <v>45086</v>
      </c>
      <c r="R1337">
        <v>0</v>
      </c>
      <c r="S1337">
        <v>0</v>
      </c>
      <c r="T1337">
        <v>100</v>
      </c>
      <c r="U1337" s="1">
        <v>45086.511111111111</v>
      </c>
      <c r="V1337" s="1">
        <v>45087.926388888889</v>
      </c>
      <c r="W1337" t="s">
        <v>432</v>
      </c>
      <c r="Z1337" s="13">
        <f t="shared" si="164"/>
        <v>1.4152777777781012</v>
      </c>
      <c r="AB1337" t="s">
        <v>232</v>
      </c>
      <c r="AC1337">
        <v>633466</v>
      </c>
      <c r="AD1337" t="s">
        <v>573</v>
      </c>
      <c r="AF1337" t="s">
        <v>432</v>
      </c>
      <c r="AI1337" s="2">
        <v>45086</v>
      </c>
      <c r="AJ1337" t="s">
        <v>575</v>
      </c>
      <c r="AK1337" t="s">
        <v>46</v>
      </c>
      <c r="AN1337" s="24">
        <f t="shared" si="168"/>
        <v>1</v>
      </c>
      <c r="AP1337" t="s">
        <v>2442</v>
      </c>
      <c r="AQ1337" s="21">
        <v>45218.694444444445</v>
      </c>
      <c r="AR1337" s="20">
        <v>0</v>
      </c>
      <c r="AS1337" s="21">
        <v>45086</v>
      </c>
      <c r="AT1337" s="21">
        <f t="shared" si="165"/>
        <v>45086.333333333336</v>
      </c>
      <c r="AU1337" s="21">
        <f t="shared" si="170"/>
        <v>45086.333333333336</v>
      </c>
      <c r="AV1337" s="21">
        <v>45087.926388888889</v>
      </c>
      <c r="AW1337" s="1">
        <f t="shared" si="169"/>
        <v>45086.333333333336</v>
      </c>
      <c r="AX1337">
        <v>85.758333333331393</v>
      </c>
      <c r="BA1337">
        <f t="shared" si="166"/>
        <v>0</v>
      </c>
      <c r="BB1337">
        <v>0</v>
      </c>
      <c r="BC1337">
        <f t="shared" si="167"/>
        <v>0</v>
      </c>
    </row>
    <row r="1338" spans="1:55" hidden="1" x14ac:dyDescent="0.25">
      <c r="A1338">
        <v>41753</v>
      </c>
      <c r="B1338" t="s">
        <v>35</v>
      </c>
      <c r="C1338" t="s">
        <v>36</v>
      </c>
      <c r="E1338" t="str">
        <f t="shared" si="163"/>
        <v>EM-</v>
      </c>
      <c r="F1338" t="s">
        <v>20</v>
      </c>
      <c r="G1338" t="s">
        <v>51</v>
      </c>
      <c r="H1338" t="s">
        <v>423</v>
      </c>
      <c r="I1338" t="s">
        <v>39</v>
      </c>
      <c r="J1338" t="s">
        <v>396</v>
      </c>
      <c r="K1338" s="1">
        <v>44993.446527777778</v>
      </c>
      <c r="L1338" t="s">
        <v>41</v>
      </c>
      <c r="R1338">
        <v>0</v>
      </c>
      <c r="S1338">
        <v>0</v>
      </c>
      <c r="T1338">
        <v>100</v>
      </c>
      <c r="U1338" s="1">
        <v>44991.657638888886</v>
      </c>
      <c r="V1338" s="1">
        <v>44993.446527777778</v>
      </c>
      <c r="W1338" t="s">
        <v>397</v>
      </c>
      <c r="Z1338" s="13">
        <f t="shared" si="164"/>
        <v>1.788888888891961</v>
      </c>
      <c r="AB1338" t="s">
        <v>349</v>
      </c>
      <c r="AC1338">
        <v>633638</v>
      </c>
      <c r="AD1338" t="s">
        <v>168</v>
      </c>
      <c r="AI1338" s="2">
        <v>44991</v>
      </c>
      <c r="AJ1338" t="s">
        <v>81</v>
      </c>
      <c r="AK1338" t="s">
        <v>46</v>
      </c>
      <c r="AN1338" s="24" t="e">
        <f t="shared" si="168"/>
        <v>#VALUE!</v>
      </c>
      <c r="AP1338" t="s">
        <v>2442</v>
      </c>
      <c r="AQ1338" s="21">
        <v>45150.623611111114</v>
      </c>
      <c r="AR1338" s="20">
        <v>0</v>
      </c>
      <c r="AT1338" s="21" t="str">
        <f t="shared" si="165"/>
        <v xml:space="preserve"> </v>
      </c>
      <c r="AU1338" s="21" t="str">
        <f t="shared" si="170"/>
        <v xml:space="preserve"> </v>
      </c>
      <c r="AV1338" s="21">
        <v>44993.446527777778</v>
      </c>
      <c r="AW1338" s="1">
        <f t="shared" si="169"/>
        <v>0.33333333333333331</v>
      </c>
      <c r="AX1338">
        <v>85.915972222217533</v>
      </c>
      <c r="BA1338">
        <f t="shared" si="166"/>
        <v>0</v>
      </c>
      <c r="BB1338">
        <v>0</v>
      </c>
      <c r="BC1338">
        <f t="shared" si="167"/>
        <v>0</v>
      </c>
    </row>
    <row r="1339" spans="1:55" x14ac:dyDescent="0.25">
      <c r="A1339">
        <v>48675</v>
      </c>
      <c r="B1339" t="s">
        <v>35</v>
      </c>
      <c r="C1339" t="s">
        <v>36</v>
      </c>
      <c r="E1339" t="str">
        <f t="shared" si="163"/>
        <v>EM-</v>
      </c>
      <c r="F1339" t="s">
        <v>20</v>
      </c>
      <c r="G1339" t="s">
        <v>37</v>
      </c>
      <c r="H1339" t="s">
        <v>1791</v>
      </c>
      <c r="I1339" t="s">
        <v>39</v>
      </c>
      <c r="J1339" t="s">
        <v>396</v>
      </c>
      <c r="K1339" s="1">
        <v>45133.444444444445</v>
      </c>
      <c r="L1339" t="s">
        <v>41</v>
      </c>
      <c r="N1339" s="2">
        <v>45133</v>
      </c>
      <c r="O1339" s="2">
        <v>45133</v>
      </c>
      <c r="R1339">
        <v>0</v>
      </c>
      <c r="S1339">
        <v>0</v>
      </c>
      <c r="T1339">
        <v>100</v>
      </c>
      <c r="U1339" s="1">
        <v>45131.602777777778</v>
      </c>
      <c r="V1339" s="1">
        <v>45133.444444444445</v>
      </c>
      <c r="W1339" t="s">
        <v>397</v>
      </c>
      <c r="Z1339" s="13">
        <f t="shared" si="164"/>
        <v>1.8416666666671517</v>
      </c>
      <c r="AB1339" t="s">
        <v>1224</v>
      </c>
      <c r="AC1339">
        <v>633999</v>
      </c>
      <c r="AD1339" t="s">
        <v>719</v>
      </c>
      <c r="AI1339" s="2">
        <v>45131</v>
      </c>
      <c r="AJ1339" t="s">
        <v>81</v>
      </c>
      <c r="AK1339" t="s">
        <v>46</v>
      </c>
      <c r="AN1339" s="24">
        <f t="shared" si="168"/>
        <v>1</v>
      </c>
      <c r="AP1339" t="s">
        <v>2441</v>
      </c>
      <c r="AQ1339" s="21">
        <v>45265.377083333333</v>
      </c>
      <c r="AR1339" s="20">
        <v>0</v>
      </c>
      <c r="AS1339" s="21">
        <v>45133</v>
      </c>
      <c r="AT1339" s="21">
        <f t="shared" si="165"/>
        <v>45133.333333333336</v>
      </c>
      <c r="AU1339" s="21">
        <f t="shared" si="170"/>
        <v>45133.333333333336</v>
      </c>
      <c r="AV1339" s="21">
        <v>45133.444444444445</v>
      </c>
      <c r="AW1339" s="1">
        <f t="shared" si="169"/>
        <v>45133.333333333336</v>
      </c>
      <c r="AX1339">
        <v>86.089583333334303</v>
      </c>
      <c r="BA1339">
        <f t="shared" si="166"/>
        <v>0</v>
      </c>
      <c r="BB1339">
        <v>0</v>
      </c>
      <c r="BC1339">
        <f t="shared" si="167"/>
        <v>0</v>
      </c>
    </row>
    <row r="1340" spans="1:55" x14ac:dyDescent="0.25">
      <c r="A1340">
        <v>46685</v>
      </c>
      <c r="B1340" t="s">
        <v>35</v>
      </c>
      <c r="C1340" t="s">
        <v>36</v>
      </c>
      <c r="E1340" t="str">
        <f t="shared" si="163"/>
        <v>GC-</v>
      </c>
      <c r="F1340" t="s">
        <v>20</v>
      </c>
      <c r="G1340" t="s">
        <v>37</v>
      </c>
      <c r="H1340" t="s">
        <v>1523</v>
      </c>
      <c r="I1340" t="s">
        <v>39</v>
      </c>
      <c r="J1340" t="s">
        <v>706</v>
      </c>
      <c r="K1340" s="1">
        <v>45092.70416666667</v>
      </c>
      <c r="L1340" t="s">
        <v>41</v>
      </c>
      <c r="N1340" s="2">
        <v>45092</v>
      </c>
      <c r="O1340" s="2">
        <v>45092</v>
      </c>
      <c r="P1340">
        <v>1</v>
      </c>
      <c r="Q1340">
        <v>1</v>
      </c>
      <c r="R1340">
        <v>0</v>
      </c>
      <c r="S1340">
        <v>0</v>
      </c>
      <c r="T1340">
        <v>100</v>
      </c>
      <c r="U1340" s="1">
        <v>45090.825694444444</v>
      </c>
      <c r="V1340" s="1">
        <v>45092.702777777777</v>
      </c>
      <c r="W1340" t="s">
        <v>706</v>
      </c>
      <c r="Z1340" s="13">
        <f t="shared" si="164"/>
        <v>1.8770833333328483</v>
      </c>
      <c r="AB1340" t="s">
        <v>157</v>
      </c>
      <c r="AC1340">
        <v>633744</v>
      </c>
      <c r="AD1340" t="s">
        <v>123</v>
      </c>
      <c r="AI1340" s="2">
        <v>45090</v>
      </c>
      <c r="AJ1340" t="s">
        <v>123</v>
      </c>
      <c r="AK1340" t="s">
        <v>46</v>
      </c>
      <c r="AN1340" s="24">
        <f t="shared" si="168"/>
        <v>1</v>
      </c>
      <c r="AP1340" t="s">
        <v>2444</v>
      </c>
      <c r="AQ1340" s="21">
        <v>45215.448611111111</v>
      </c>
      <c r="AR1340" s="20">
        <v>0</v>
      </c>
      <c r="AS1340" s="21">
        <v>45092</v>
      </c>
      <c r="AT1340" s="21">
        <f t="shared" si="165"/>
        <v>45092.333333333336</v>
      </c>
      <c r="AU1340" s="21">
        <f t="shared" si="170"/>
        <v>45092.333333333336</v>
      </c>
      <c r="AV1340" s="21">
        <v>45092.702777777777</v>
      </c>
      <c r="AW1340" s="1">
        <f t="shared" si="169"/>
        <v>45092.333333333336</v>
      </c>
      <c r="AX1340">
        <v>86.183333333334303</v>
      </c>
      <c r="BA1340">
        <f t="shared" si="166"/>
        <v>0</v>
      </c>
      <c r="BB1340">
        <v>0</v>
      </c>
      <c r="BC1340">
        <f t="shared" si="167"/>
        <v>0</v>
      </c>
    </row>
    <row r="1341" spans="1:55" x14ac:dyDescent="0.25">
      <c r="A1341">
        <v>42727</v>
      </c>
      <c r="B1341" t="s">
        <v>35</v>
      </c>
      <c r="C1341" t="s">
        <v>36</v>
      </c>
      <c r="E1341" t="str">
        <f t="shared" si="163"/>
        <v>GC-</v>
      </c>
      <c r="F1341" t="s">
        <v>20</v>
      </c>
      <c r="G1341" t="s">
        <v>37</v>
      </c>
      <c r="H1341" t="s">
        <v>911</v>
      </c>
      <c r="I1341" t="s">
        <v>39</v>
      </c>
      <c r="J1341" t="s">
        <v>706</v>
      </c>
      <c r="K1341" s="1">
        <v>45014.659722222219</v>
      </c>
      <c r="L1341" t="s">
        <v>41</v>
      </c>
      <c r="N1341" s="2">
        <v>45012</v>
      </c>
      <c r="O1341" s="2">
        <v>45012</v>
      </c>
      <c r="P1341">
        <v>1</v>
      </c>
      <c r="Q1341">
        <v>1</v>
      </c>
      <c r="R1341">
        <v>0</v>
      </c>
      <c r="S1341">
        <v>0</v>
      </c>
      <c r="T1341">
        <v>100</v>
      </c>
      <c r="U1341" s="1">
        <v>45012.693749999999</v>
      </c>
      <c r="V1341" s="1">
        <v>45014.659722222219</v>
      </c>
      <c r="W1341" t="s">
        <v>706</v>
      </c>
      <c r="Z1341" s="13">
        <f t="shared" si="164"/>
        <v>1.9659722222204437</v>
      </c>
      <c r="AB1341" t="s">
        <v>157</v>
      </c>
      <c r="AC1341">
        <v>633744</v>
      </c>
      <c r="AD1341" t="s">
        <v>123</v>
      </c>
      <c r="AI1341" s="2">
        <v>45012</v>
      </c>
      <c r="AJ1341" t="s">
        <v>123</v>
      </c>
      <c r="AK1341" t="s">
        <v>46</v>
      </c>
      <c r="AN1341" s="24">
        <f t="shared" si="168"/>
        <v>1</v>
      </c>
      <c r="AP1341" t="s">
        <v>2441</v>
      </c>
      <c r="AQ1341" s="21">
        <v>45012.703472222223</v>
      </c>
      <c r="AR1341" s="20">
        <v>0</v>
      </c>
      <c r="AS1341" s="21">
        <v>45012</v>
      </c>
      <c r="AT1341" s="21">
        <f t="shared" si="165"/>
        <v>45012.333333333336</v>
      </c>
      <c r="AU1341" s="21">
        <f t="shared" si="170"/>
        <v>45012.333333333336</v>
      </c>
      <c r="AV1341" s="21">
        <v>45014.659722222219</v>
      </c>
      <c r="AW1341" s="1">
        <f t="shared" si="169"/>
        <v>45012.333333333336</v>
      </c>
      <c r="AX1341">
        <v>86.84375</v>
      </c>
      <c r="BA1341">
        <f t="shared" si="166"/>
        <v>0</v>
      </c>
      <c r="BB1341">
        <v>0</v>
      </c>
      <c r="BC1341">
        <f t="shared" si="167"/>
        <v>0</v>
      </c>
    </row>
    <row r="1342" spans="1:55" x14ac:dyDescent="0.25">
      <c r="A1342">
        <v>40077</v>
      </c>
      <c r="B1342" t="s">
        <v>35</v>
      </c>
      <c r="C1342" t="s">
        <v>36</v>
      </c>
      <c r="E1342" t="str">
        <f t="shared" si="163"/>
        <v>EI-</v>
      </c>
      <c r="F1342" t="s">
        <v>20</v>
      </c>
      <c r="G1342" t="s">
        <v>37</v>
      </c>
      <c r="H1342" t="s">
        <v>457</v>
      </c>
      <c r="I1342" t="s">
        <v>39</v>
      </c>
      <c r="J1342" t="s">
        <v>454</v>
      </c>
      <c r="K1342" s="1">
        <v>44947.634027777778</v>
      </c>
      <c r="L1342" t="s">
        <v>41</v>
      </c>
      <c r="N1342" s="2">
        <v>44945</v>
      </c>
      <c r="O1342" s="2">
        <v>44945</v>
      </c>
      <c r="P1342">
        <v>3</v>
      </c>
      <c r="Q1342">
        <v>3</v>
      </c>
      <c r="R1342">
        <v>0</v>
      </c>
      <c r="S1342">
        <v>0</v>
      </c>
      <c r="T1342">
        <v>100</v>
      </c>
      <c r="U1342" s="1">
        <v>44945.634027777778</v>
      </c>
      <c r="V1342" s="1">
        <v>44947.634027777778</v>
      </c>
      <c r="W1342" t="s">
        <v>454</v>
      </c>
      <c r="Z1342" s="13">
        <f t="shared" si="164"/>
        <v>2</v>
      </c>
      <c r="AB1342" t="s">
        <v>75</v>
      </c>
      <c r="AC1342">
        <v>633520</v>
      </c>
      <c r="AD1342" t="s">
        <v>371</v>
      </c>
      <c r="AF1342" t="s">
        <v>454</v>
      </c>
      <c r="AI1342" s="2">
        <v>44945</v>
      </c>
      <c r="AJ1342" t="s">
        <v>77</v>
      </c>
      <c r="AK1342" t="s">
        <v>46</v>
      </c>
      <c r="AN1342" s="24">
        <f t="shared" si="168"/>
        <v>1</v>
      </c>
      <c r="AP1342" t="s">
        <v>2444</v>
      </c>
      <c r="AQ1342" s="21">
        <v>45215.748611111114</v>
      </c>
      <c r="AR1342" s="20">
        <v>0</v>
      </c>
      <c r="AS1342" s="21">
        <v>44945</v>
      </c>
      <c r="AT1342" s="21">
        <f t="shared" si="165"/>
        <v>44945.333333333336</v>
      </c>
      <c r="AU1342" s="21">
        <f t="shared" si="170"/>
        <v>44945.333333333336</v>
      </c>
      <c r="AV1342" s="21">
        <v>44947.634027777778</v>
      </c>
      <c r="AW1342" s="1">
        <f t="shared" si="169"/>
        <v>44945.333333333336</v>
      </c>
      <c r="AX1342">
        <v>86.972222222218988</v>
      </c>
      <c r="BA1342">
        <f t="shared" si="166"/>
        <v>0</v>
      </c>
      <c r="BB1342">
        <v>0</v>
      </c>
      <c r="BC1342">
        <f t="shared" si="167"/>
        <v>0</v>
      </c>
    </row>
    <row r="1343" spans="1:55" x14ac:dyDescent="0.25">
      <c r="A1343">
        <v>45177</v>
      </c>
      <c r="B1343" t="s">
        <v>35</v>
      </c>
      <c r="C1343" t="s">
        <v>36</v>
      </c>
      <c r="E1343" t="str">
        <f t="shared" si="163"/>
        <v>GC-</v>
      </c>
      <c r="F1343" t="s">
        <v>20</v>
      </c>
      <c r="G1343" t="s">
        <v>37</v>
      </c>
      <c r="H1343" t="s">
        <v>1206</v>
      </c>
      <c r="I1343" t="s">
        <v>39</v>
      </c>
      <c r="J1343" t="s">
        <v>706</v>
      </c>
      <c r="K1343" s="1">
        <v>45063.669444444444</v>
      </c>
      <c r="L1343" t="s">
        <v>41</v>
      </c>
      <c r="N1343" s="2">
        <v>45063</v>
      </c>
      <c r="O1343" s="2">
        <v>45063</v>
      </c>
      <c r="P1343">
        <v>1</v>
      </c>
      <c r="Q1343">
        <v>1</v>
      </c>
      <c r="R1343">
        <v>0</v>
      </c>
      <c r="S1343">
        <v>0</v>
      </c>
      <c r="T1343">
        <v>100</v>
      </c>
      <c r="U1343" s="1">
        <v>45061.645138888889</v>
      </c>
      <c r="V1343" s="1">
        <v>45063.669444444444</v>
      </c>
      <c r="W1343" t="s">
        <v>706</v>
      </c>
      <c r="Z1343" s="13">
        <f t="shared" si="164"/>
        <v>2.0243055555547471</v>
      </c>
      <c r="AB1343" t="s">
        <v>157</v>
      </c>
      <c r="AC1343">
        <v>633744</v>
      </c>
      <c r="AD1343" t="s">
        <v>143</v>
      </c>
      <c r="AI1343" s="2">
        <v>45061</v>
      </c>
      <c r="AJ1343" t="s">
        <v>123</v>
      </c>
      <c r="AK1343" t="s">
        <v>46</v>
      </c>
      <c r="AN1343" s="24">
        <f t="shared" si="168"/>
        <v>1</v>
      </c>
      <c r="AP1343" t="s">
        <v>2441</v>
      </c>
      <c r="AQ1343" s="21">
        <v>45009.497916666667</v>
      </c>
      <c r="AR1343" s="20">
        <v>0</v>
      </c>
      <c r="AS1343" s="21">
        <v>45063</v>
      </c>
      <c r="AT1343" s="21">
        <f t="shared" si="165"/>
        <v>45063.333333333336</v>
      </c>
      <c r="AU1343" s="21">
        <f t="shared" si="170"/>
        <v>45063.333333333336</v>
      </c>
      <c r="AV1343" s="21">
        <v>45063.669444444444</v>
      </c>
      <c r="AW1343" s="1">
        <f t="shared" si="169"/>
        <v>45063.333333333336</v>
      </c>
      <c r="AX1343">
        <v>88.138888888890506</v>
      </c>
      <c r="BA1343">
        <f t="shared" si="166"/>
        <v>0</v>
      </c>
      <c r="BB1343">
        <v>0</v>
      </c>
      <c r="BC1343">
        <f t="shared" si="167"/>
        <v>0</v>
      </c>
    </row>
    <row r="1344" spans="1:55" x14ac:dyDescent="0.25">
      <c r="A1344">
        <v>48631</v>
      </c>
      <c r="B1344" t="s">
        <v>35</v>
      </c>
      <c r="C1344" t="s">
        <v>36</v>
      </c>
      <c r="E1344" t="str">
        <f t="shared" si="163"/>
        <v>EM-</v>
      </c>
      <c r="F1344" t="s">
        <v>20</v>
      </c>
      <c r="G1344" t="s">
        <v>37</v>
      </c>
      <c r="H1344" t="s">
        <v>1786</v>
      </c>
      <c r="I1344" t="s">
        <v>39</v>
      </c>
      <c r="J1344" t="s">
        <v>396</v>
      </c>
      <c r="K1344" s="1">
        <v>45133.444444444445</v>
      </c>
      <c r="L1344" t="s">
        <v>41</v>
      </c>
      <c r="N1344" s="2">
        <v>45133</v>
      </c>
      <c r="O1344" s="2">
        <v>45133</v>
      </c>
      <c r="R1344">
        <v>0</v>
      </c>
      <c r="S1344">
        <v>0</v>
      </c>
      <c r="T1344">
        <v>100</v>
      </c>
      <c r="U1344" s="1">
        <v>45131.404166666667</v>
      </c>
      <c r="V1344" s="1">
        <v>45133.444444444445</v>
      </c>
      <c r="W1344" t="s">
        <v>397</v>
      </c>
      <c r="Z1344" s="13">
        <f t="shared" si="164"/>
        <v>2.0402777777781012</v>
      </c>
      <c r="AB1344" t="s">
        <v>1224</v>
      </c>
      <c r="AC1344">
        <v>633999</v>
      </c>
      <c r="AD1344" t="s">
        <v>719</v>
      </c>
      <c r="AI1344" s="2">
        <v>45131</v>
      </c>
      <c r="AJ1344" t="s">
        <v>81</v>
      </c>
      <c r="AK1344" t="s">
        <v>46</v>
      </c>
      <c r="AN1344" s="24">
        <f t="shared" si="168"/>
        <v>1</v>
      </c>
      <c r="AP1344" t="s">
        <v>2441</v>
      </c>
      <c r="AQ1344" s="21">
        <v>45163.65625</v>
      </c>
      <c r="AR1344" s="20">
        <v>0</v>
      </c>
      <c r="AS1344" s="21">
        <v>45133</v>
      </c>
      <c r="AT1344" s="21">
        <f t="shared" si="165"/>
        <v>45133.333333333336</v>
      </c>
      <c r="AU1344" s="21">
        <f t="shared" si="170"/>
        <v>45133.333333333336</v>
      </c>
      <c r="AV1344" s="21">
        <v>45133.444444444445</v>
      </c>
      <c r="AW1344" s="1">
        <f t="shared" si="169"/>
        <v>45133.333333333336</v>
      </c>
      <c r="AX1344">
        <v>89.184722222220444</v>
      </c>
      <c r="BA1344">
        <f t="shared" si="166"/>
        <v>0</v>
      </c>
      <c r="BB1344">
        <v>0</v>
      </c>
      <c r="BC1344">
        <f t="shared" si="167"/>
        <v>0</v>
      </c>
    </row>
    <row r="1345" spans="1:55" x14ac:dyDescent="0.25">
      <c r="A1345">
        <v>43096</v>
      </c>
      <c r="B1345" t="s">
        <v>35</v>
      </c>
      <c r="C1345" t="s">
        <v>36</v>
      </c>
      <c r="E1345" t="str">
        <f t="shared" si="163"/>
        <v>EM-</v>
      </c>
      <c r="F1345" t="s">
        <v>20</v>
      </c>
      <c r="G1345" t="s">
        <v>47</v>
      </c>
      <c r="H1345" t="s">
        <v>1366</v>
      </c>
      <c r="I1345" t="s">
        <v>39</v>
      </c>
      <c r="J1345" t="s">
        <v>432</v>
      </c>
      <c r="K1345" s="1">
        <v>45021.480555555558</v>
      </c>
      <c r="L1345" t="s">
        <v>41</v>
      </c>
      <c r="N1345" s="2">
        <v>45021</v>
      </c>
      <c r="O1345" s="2">
        <v>45021</v>
      </c>
      <c r="R1345">
        <v>0</v>
      </c>
      <c r="S1345">
        <v>0</v>
      </c>
      <c r="T1345">
        <v>100</v>
      </c>
      <c r="U1345" s="1">
        <v>45019.397916666669</v>
      </c>
      <c r="V1345" s="1">
        <v>45021.474999999999</v>
      </c>
      <c r="W1345" t="s">
        <v>432</v>
      </c>
      <c r="Z1345" s="13">
        <f t="shared" si="164"/>
        <v>2.0770833333299379</v>
      </c>
      <c r="AB1345" t="s">
        <v>75</v>
      </c>
      <c r="AC1345">
        <v>633520</v>
      </c>
      <c r="AD1345" t="s">
        <v>936</v>
      </c>
      <c r="AI1345" s="2">
        <v>45019</v>
      </c>
      <c r="AJ1345" t="s">
        <v>77</v>
      </c>
      <c r="AK1345" t="s">
        <v>46</v>
      </c>
      <c r="AN1345" s="24">
        <f t="shared" si="168"/>
        <v>1</v>
      </c>
      <c r="AP1345" t="s">
        <v>2444</v>
      </c>
      <c r="AQ1345" s="21">
        <v>45133.48541666667</v>
      </c>
      <c r="AR1345" s="20">
        <v>0</v>
      </c>
      <c r="AS1345" s="21">
        <v>45021</v>
      </c>
      <c r="AT1345" s="21">
        <f t="shared" si="165"/>
        <v>45021.333333333336</v>
      </c>
      <c r="AU1345" s="21">
        <f t="shared" si="170"/>
        <v>45021.333333333336</v>
      </c>
      <c r="AV1345" s="21">
        <v>45021.474999999999</v>
      </c>
      <c r="AW1345" s="1">
        <f t="shared" si="169"/>
        <v>45021.333333333336</v>
      </c>
      <c r="AX1345">
        <v>89.246527777773736</v>
      </c>
      <c r="BA1345">
        <f t="shared" si="166"/>
        <v>0</v>
      </c>
      <c r="BB1345">
        <v>0</v>
      </c>
      <c r="BC1345">
        <f t="shared" si="167"/>
        <v>0</v>
      </c>
    </row>
    <row r="1346" spans="1:55" x14ac:dyDescent="0.25">
      <c r="A1346">
        <v>45954</v>
      </c>
      <c r="B1346" t="s">
        <v>35</v>
      </c>
      <c r="C1346" t="s">
        <v>36</v>
      </c>
      <c r="E1346" t="str">
        <f t="shared" ref="E1346:E1409" si="171">MID(H1346,3,3)</f>
        <v>GC-</v>
      </c>
      <c r="F1346" t="s">
        <v>20</v>
      </c>
      <c r="G1346" t="s">
        <v>37</v>
      </c>
      <c r="H1346" t="s">
        <v>1345</v>
      </c>
      <c r="I1346" t="s">
        <v>39</v>
      </c>
      <c r="J1346" t="s">
        <v>706</v>
      </c>
      <c r="K1346" s="1">
        <v>45078.709027777775</v>
      </c>
      <c r="L1346" t="s">
        <v>41</v>
      </c>
      <c r="N1346" s="2">
        <v>45076</v>
      </c>
      <c r="O1346" s="2">
        <v>45076</v>
      </c>
      <c r="P1346">
        <v>1</v>
      </c>
      <c r="Q1346">
        <v>1</v>
      </c>
      <c r="R1346">
        <v>0</v>
      </c>
      <c r="S1346">
        <v>0</v>
      </c>
      <c r="T1346">
        <v>100</v>
      </c>
      <c r="U1346" s="1">
        <v>45076.605555555558</v>
      </c>
      <c r="V1346" s="1">
        <v>45078.709027777775</v>
      </c>
      <c r="W1346" t="s">
        <v>706</v>
      </c>
      <c r="Z1346" s="13">
        <f t="shared" ref="Z1346:Z1409" si="172">IF(V1346&gt;0,(V1346-U1346),0)</f>
        <v>2.1034722222175333</v>
      </c>
      <c r="AB1346" t="s">
        <v>157</v>
      </c>
      <c r="AC1346">
        <v>633744</v>
      </c>
      <c r="AD1346" t="s">
        <v>123</v>
      </c>
      <c r="AI1346" s="2">
        <v>45076</v>
      </c>
      <c r="AJ1346" t="s">
        <v>123</v>
      </c>
      <c r="AK1346" t="s">
        <v>46</v>
      </c>
      <c r="AN1346" s="24">
        <f t="shared" si="168"/>
        <v>1</v>
      </c>
      <c r="AP1346" t="s">
        <v>2444</v>
      </c>
      <c r="AQ1346" s="21">
        <v>45183.652777777781</v>
      </c>
      <c r="AR1346" s="20">
        <v>0</v>
      </c>
      <c r="AS1346" s="21">
        <v>45076</v>
      </c>
      <c r="AT1346" s="21">
        <f t="shared" ref="AT1346:AT1409" si="173">IF(AS1346&gt;0,SUM(AS1346+8/24)," ")</f>
        <v>45076.333333333336</v>
      </c>
      <c r="AU1346" s="21">
        <f t="shared" si="170"/>
        <v>45076.333333333336</v>
      </c>
      <c r="AV1346" s="21">
        <v>45078.709027777775</v>
      </c>
      <c r="AW1346" s="1">
        <f t="shared" si="169"/>
        <v>45076.333333333336</v>
      </c>
      <c r="AX1346">
        <v>90.363888888889051</v>
      </c>
      <c r="BA1346">
        <f t="shared" ref="BA1346:BA1409" si="174">TEXT(BC1346,"00"":""00"":""00")*1</f>
        <v>0</v>
      </c>
      <c r="BB1346">
        <v>0</v>
      </c>
      <c r="BC1346">
        <f t="shared" ref="BC1346:BC1409" si="175">BB1346*10000</f>
        <v>0</v>
      </c>
    </row>
    <row r="1347" spans="1:55" x14ac:dyDescent="0.25">
      <c r="A1347">
        <v>51527</v>
      </c>
      <c r="B1347" t="s">
        <v>35</v>
      </c>
      <c r="C1347" t="s">
        <v>36</v>
      </c>
      <c r="E1347" t="str">
        <f t="shared" si="171"/>
        <v>EI-</v>
      </c>
      <c r="F1347" t="s">
        <v>20</v>
      </c>
      <c r="G1347" t="s">
        <v>37</v>
      </c>
      <c r="H1347" t="s">
        <v>2055</v>
      </c>
      <c r="I1347" t="s">
        <v>39</v>
      </c>
      <c r="J1347" t="s">
        <v>706</v>
      </c>
      <c r="K1347" s="1">
        <v>45183.630555555559</v>
      </c>
      <c r="L1347" t="s">
        <v>41</v>
      </c>
      <c r="N1347" s="2">
        <v>45183</v>
      </c>
      <c r="O1347" s="2">
        <v>45183</v>
      </c>
      <c r="P1347">
        <v>2</v>
      </c>
      <c r="Q1347">
        <v>2</v>
      </c>
      <c r="R1347">
        <v>0</v>
      </c>
      <c r="S1347">
        <v>0</v>
      </c>
      <c r="T1347">
        <v>100</v>
      </c>
      <c r="U1347" s="1">
        <v>45181.459722222222</v>
      </c>
      <c r="V1347" s="1">
        <v>45183.630555555559</v>
      </c>
      <c r="W1347" t="s">
        <v>706</v>
      </c>
      <c r="Z1347" s="13">
        <f t="shared" si="172"/>
        <v>2.1708333333372138</v>
      </c>
      <c r="AB1347" t="s">
        <v>366</v>
      </c>
      <c r="AC1347">
        <v>633673</v>
      </c>
      <c r="AD1347" t="s">
        <v>367</v>
      </c>
      <c r="AI1347" s="2">
        <v>45181</v>
      </c>
      <c r="AJ1347" t="s">
        <v>81</v>
      </c>
      <c r="AK1347" t="s">
        <v>46</v>
      </c>
      <c r="AN1347" s="24">
        <f t="shared" ref="AN1347:AN1410" si="176">IF((AV1347-AU1347)&lt;0," ", 1)</f>
        <v>1</v>
      </c>
      <c r="AP1347" t="s">
        <v>2441</v>
      </c>
      <c r="AQ1347" s="21">
        <v>45168.660416666666</v>
      </c>
      <c r="AR1347" s="20">
        <v>0</v>
      </c>
      <c r="AS1347" s="21">
        <v>45183</v>
      </c>
      <c r="AT1347" s="21">
        <f t="shared" si="173"/>
        <v>45183.333333333336</v>
      </c>
      <c r="AU1347" s="21">
        <f t="shared" si="170"/>
        <v>45183.333333333336</v>
      </c>
      <c r="AV1347" s="21">
        <v>45183.630555555559</v>
      </c>
      <c r="AW1347" s="1">
        <f t="shared" si="169"/>
        <v>45183.333333333336</v>
      </c>
      <c r="AX1347">
        <v>90.889583333337214</v>
      </c>
      <c r="BA1347">
        <f t="shared" si="174"/>
        <v>0</v>
      </c>
      <c r="BB1347">
        <v>0</v>
      </c>
      <c r="BC1347">
        <f t="shared" si="175"/>
        <v>0</v>
      </c>
    </row>
    <row r="1348" spans="1:55" x14ac:dyDescent="0.25">
      <c r="A1348">
        <v>44384</v>
      </c>
      <c r="B1348" t="s">
        <v>35</v>
      </c>
      <c r="C1348" t="s">
        <v>36</v>
      </c>
      <c r="E1348" t="str">
        <f t="shared" si="171"/>
        <v>EM-</v>
      </c>
      <c r="F1348" t="s">
        <v>20</v>
      </c>
      <c r="G1348" t="s">
        <v>47</v>
      </c>
      <c r="H1348" t="s">
        <v>1107</v>
      </c>
      <c r="I1348" t="s">
        <v>39</v>
      </c>
      <c r="J1348" t="s">
        <v>396</v>
      </c>
      <c r="K1348" s="1">
        <v>45045.837500000001</v>
      </c>
      <c r="L1348" t="s">
        <v>41</v>
      </c>
      <c r="N1348" s="2">
        <v>45045</v>
      </c>
      <c r="O1348" s="2">
        <v>45045</v>
      </c>
      <c r="R1348">
        <v>0</v>
      </c>
      <c r="S1348">
        <v>0</v>
      </c>
      <c r="T1348">
        <v>100</v>
      </c>
      <c r="U1348" s="1">
        <v>45043.436805555553</v>
      </c>
      <c r="V1348" s="1">
        <v>45045.837500000001</v>
      </c>
      <c r="W1348" t="s">
        <v>397</v>
      </c>
      <c r="Z1348" s="13">
        <f t="shared" si="172"/>
        <v>2.4006944444481633</v>
      </c>
      <c r="AB1348" t="s">
        <v>153</v>
      </c>
      <c r="AC1348">
        <v>633563</v>
      </c>
      <c r="AD1348" t="s">
        <v>154</v>
      </c>
      <c r="AI1348" s="2">
        <v>45043</v>
      </c>
      <c r="AJ1348" t="s">
        <v>154</v>
      </c>
      <c r="AK1348" t="s">
        <v>46</v>
      </c>
      <c r="AN1348" s="24">
        <f t="shared" si="176"/>
        <v>1</v>
      </c>
      <c r="AP1348" t="s">
        <v>2442</v>
      </c>
      <c r="AQ1348" s="21">
        <v>45083.556250000001</v>
      </c>
      <c r="AR1348" s="20">
        <v>0</v>
      </c>
      <c r="AS1348" s="21">
        <v>45045</v>
      </c>
      <c r="AT1348" s="21">
        <f t="shared" si="173"/>
        <v>45045.333333333336</v>
      </c>
      <c r="AU1348" s="21">
        <f t="shared" si="170"/>
        <v>45045.333333333336</v>
      </c>
      <c r="AV1348" s="21">
        <v>45045.837500000001</v>
      </c>
      <c r="AW1348" s="1">
        <f t="shared" si="169"/>
        <v>45045.333333333336</v>
      </c>
      <c r="AX1348">
        <v>90.91874999999709</v>
      </c>
      <c r="BA1348">
        <f t="shared" si="174"/>
        <v>0</v>
      </c>
      <c r="BB1348">
        <v>0</v>
      </c>
      <c r="BC1348">
        <f t="shared" si="175"/>
        <v>0</v>
      </c>
    </row>
    <row r="1349" spans="1:55" x14ac:dyDescent="0.25">
      <c r="A1349">
        <v>46965</v>
      </c>
      <c r="B1349" t="s">
        <v>35</v>
      </c>
      <c r="C1349" t="s">
        <v>36</v>
      </c>
      <c r="E1349" t="str">
        <f t="shared" si="171"/>
        <v>GC-</v>
      </c>
      <c r="F1349" t="s">
        <v>20</v>
      </c>
      <c r="G1349" t="s">
        <v>37</v>
      </c>
      <c r="H1349" t="s">
        <v>1567</v>
      </c>
      <c r="I1349" t="s">
        <v>39</v>
      </c>
      <c r="J1349" t="s">
        <v>706</v>
      </c>
      <c r="K1349" s="1">
        <v>45099.535416666666</v>
      </c>
      <c r="L1349" t="s">
        <v>41</v>
      </c>
      <c r="N1349" s="2">
        <v>45098</v>
      </c>
      <c r="O1349" s="2">
        <v>45098</v>
      </c>
      <c r="P1349">
        <v>2</v>
      </c>
      <c r="Q1349">
        <v>2</v>
      </c>
      <c r="R1349">
        <v>0</v>
      </c>
      <c r="S1349">
        <v>0</v>
      </c>
      <c r="T1349">
        <v>100</v>
      </c>
      <c r="U1349" s="1">
        <v>45096.9</v>
      </c>
      <c r="V1349" s="1">
        <v>45099.535416666666</v>
      </c>
      <c r="W1349" t="s">
        <v>706</v>
      </c>
      <c r="Z1349" s="13">
        <f t="shared" si="172"/>
        <v>2.6354166666642413</v>
      </c>
      <c r="AB1349" t="s">
        <v>289</v>
      </c>
      <c r="AC1349">
        <v>633636</v>
      </c>
      <c r="AD1349" t="s">
        <v>599</v>
      </c>
      <c r="AI1349" s="2">
        <v>45096</v>
      </c>
      <c r="AJ1349" t="s">
        <v>290</v>
      </c>
      <c r="AK1349" t="s">
        <v>46</v>
      </c>
      <c r="AN1349" s="24">
        <f t="shared" si="176"/>
        <v>1</v>
      </c>
      <c r="AP1349" t="s">
        <v>2441</v>
      </c>
      <c r="AQ1349" s="21">
        <v>45265.707638888889</v>
      </c>
      <c r="AR1349" s="20">
        <v>0</v>
      </c>
      <c r="AS1349" s="21">
        <v>45098</v>
      </c>
      <c r="AT1349" s="21">
        <f t="shared" si="173"/>
        <v>45098.333333333336</v>
      </c>
      <c r="AU1349" s="21">
        <f t="shared" si="170"/>
        <v>45098.333333333336</v>
      </c>
      <c r="AV1349" s="21">
        <v>45099.535416666666</v>
      </c>
      <c r="AW1349" s="1">
        <f t="shared" si="169"/>
        <v>45098.333333333336</v>
      </c>
      <c r="AX1349">
        <v>90.941666666665697</v>
      </c>
      <c r="BA1349">
        <f t="shared" si="174"/>
        <v>0</v>
      </c>
      <c r="BB1349">
        <v>0</v>
      </c>
      <c r="BC1349">
        <f t="shared" si="175"/>
        <v>0</v>
      </c>
    </row>
    <row r="1350" spans="1:55" x14ac:dyDescent="0.25">
      <c r="A1350">
        <v>53264</v>
      </c>
      <c r="B1350" t="s">
        <v>35</v>
      </c>
      <c r="C1350" t="s">
        <v>36</v>
      </c>
      <c r="E1350" t="str">
        <f t="shared" si="171"/>
        <v>GC-</v>
      </c>
      <c r="F1350" t="s">
        <v>20</v>
      </c>
      <c r="G1350" t="s">
        <v>37</v>
      </c>
      <c r="H1350" t="s">
        <v>2210</v>
      </c>
      <c r="I1350" t="s">
        <v>39</v>
      </c>
      <c r="J1350" t="s">
        <v>706</v>
      </c>
      <c r="K1350" s="1">
        <v>45219.396527777775</v>
      </c>
      <c r="L1350" t="s">
        <v>41</v>
      </c>
      <c r="N1350" s="2">
        <v>45218</v>
      </c>
      <c r="O1350" s="2">
        <v>45218</v>
      </c>
      <c r="P1350">
        <v>1</v>
      </c>
      <c r="Q1350">
        <v>1</v>
      </c>
      <c r="R1350">
        <v>0</v>
      </c>
      <c r="S1350">
        <v>0</v>
      </c>
      <c r="T1350">
        <v>100</v>
      </c>
      <c r="U1350" s="1">
        <v>45216.717361111114</v>
      </c>
      <c r="V1350" s="1">
        <v>45219.396527777775</v>
      </c>
      <c r="W1350" t="s">
        <v>706</v>
      </c>
      <c r="Z1350" s="13">
        <f t="shared" si="172"/>
        <v>2.679166666661331</v>
      </c>
      <c r="AB1350" t="s">
        <v>714</v>
      </c>
      <c r="AC1350">
        <v>633637</v>
      </c>
      <c r="AD1350" t="s">
        <v>290</v>
      </c>
      <c r="AI1350" s="2">
        <v>45216</v>
      </c>
      <c r="AJ1350" t="s">
        <v>290</v>
      </c>
      <c r="AK1350" t="s">
        <v>46</v>
      </c>
      <c r="AN1350" s="24">
        <f t="shared" si="176"/>
        <v>1</v>
      </c>
      <c r="AP1350" t="s">
        <v>2442</v>
      </c>
      <c r="AQ1350" s="21">
        <v>45282.499305555553</v>
      </c>
      <c r="AR1350" s="20">
        <v>0</v>
      </c>
      <c r="AS1350" s="21">
        <v>45218</v>
      </c>
      <c r="AT1350" s="21">
        <f t="shared" si="173"/>
        <v>45218.333333333336</v>
      </c>
      <c r="AU1350" s="21">
        <f t="shared" si="170"/>
        <v>45218.333333333336</v>
      </c>
      <c r="AV1350" s="21">
        <v>45219.396527777775</v>
      </c>
      <c r="AW1350" s="1">
        <f t="shared" si="169"/>
        <v>45218.333333333336</v>
      </c>
      <c r="AX1350">
        <v>91.1875</v>
      </c>
      <c r="BA1350">
        <f t="shared" si="174"/>
        <v>0</v>
      </c>
      <c r="BB1350">
        <v>0</v>
      </c>
      <c r="BC1350">
        <f t="shared" si="175"/>
        <v>0</v>
      </c>
    </row>
    <row r="1351" spans="1:55" x14ac:dyDescent="0.25">
      <c r="A1351">
        <v>52800</v>
      </c>
      <c r="B1351" t="s">
        <v>35</v>
      </c>
      <c r="C1351" t="s">
        <v>36</v>
      </c>
      <c r="E1351" t="str">
        <f t="shared" si="171"/>
        <v>RE-</v>
      </c>
      <c r="F1351" t="s">
        <v>20</v>
      </c>
      <c r="G1351" t="s">
        <v>37</v>
      </c>
      <c r="H1351" t="s">
        <v>2174</v>
      </c>
      <c r="I1351" t="s">
        <v>39</v>
      </c>
      <c r="J1351" t="s">
        <v>179</v>
      </c>
      <c r="K1351" s="1">
        <v>45209.509027777778</v>
      </c>
      <c r="L1351" t="s">
        <v>41</v>
      </c>
      <c r="N1351" s="2">
        <v>44844</v>
      </c>
      <c r="O1351" s="2">
        <v>45209</v>
      </c>
      <c r="R1351">
        <v>0</v>
      </c>
      <c r="S1351">
        <v>0</v>
      </c>
      <c r="T1351">
        <v>100</v>
      </c>
      <c r="U1351" s="1">
        <v>45206.693749999999</v>
      </c>
      <c r="V1351" s="1">
        <v>45209.509027777778</v>
      </c>
      <c r="W1351" t="s">
        <v>179</v>
      </c>
      <c r="Z1351" s="13">
        <f t="shared" si="172"/>
        <v>2.8152777777795563</v>
      </c>
      <c r="AB1351" t="s">
        <v>157</v>
      </c>
      <c r="AC1351">
        <v>633744</v>
      </c>
      <c r="AD1351" t="s">
        <v>123</v>
      </c>
      <c r="AI1351" s="2">
        <v>45206</v>
      </c>
      <c r="AJ1351" t="s">
        <v>123</v>
      </c>
      <c r="AK1351" t="s">
        <v>46</v>
      </c>
      <c r="AN1351" s="24">
        <f t="shared" si="176"/>
        <v>1</v>
      </c>
      <c r="AP1351" t="s">
        <v>2444</v>
      </c>
      <c r="AQ1351" s="21">
        <v>45167.679166666669</v>
      </c>
      <c r="AR1351" s="20">
        <v>0</v>
      </c>
      <c r="AS1351" s="21">
        <v>44844</v>
      </c>
      <c r="AT1351" s="21">
        <f t="shared" si="173"/>
        <v>44844.333333333336</v>
      </c>
      <c r="AU1351" s="21">
        <f t="shared" si="170"/>
        <v>44844.333333333336</v>
      </c>
      <c r="AV1351" s="21">
        <v>45209.509027777778</v>
      </c>
      <c r="AW1351" s="1">
        <f t="shared" si="169"/>
        <v>44844.333333333336</v>
      </c>
      <c r="AX1351">
        <v>91.794444444443798</v>
      </c>
      <c r="BA1351">
        <f t="shared" si="174"/>
        <v>0</v>
      </c>
      <c r="BB1351">
        <v>0</v>
      </c>
      <c r="BC1351">
        <f t="shared" si="175"/>
        <v>0</v>
      </c>
    </row>
    <row r="1352" spans="1:55" x14ac:dyDescent="0.25">
      <c r="A1352">
        <v>55218</v>
      </c>
      <c r="B1352" t="s">
        <v>35</v>
      </c>
      <c r="C1352" t="s">
        <v>36</v>
      </c>
      <c r="E1352" t="str">
        <f t="shared" si="171"/>
        <v>GC-</v>
      </c>
      <c r="F1352" t="s">
        <v>20</v>
      </c>
      <c r="G1352" t="s">
        <v>37</v>
      </c>
      <c r="H1352" t="s">
        <v>2302</v>
      </c>
      <c r="I1352" t="s">
        <v>39</v>
      </c>
      <c r="J1352" t="s">
        <v>706</v>
      </c>
      <c r="K1352" s="1">
        <v>45261.488194444442</v>
      </c>
      <c r="L1352" t="s">
        <v>41</v>
      </c>
      <c r="N1352" s="2">
        <v>45259</v>
      </c>
      <c r="O1352" s="2">
        <v>45259</v>
      </c>
      <c r="P1352">
        <v>1</v>
      </c>
      <c r="Q1352">
        <v>1</v>
      </c>
      <c r="R1352">
        <v>0</v>
      </c>
      <c r="S1352">
        <v>0</v>
      </c>
      <c r="T1352">
        <v>100</v>
      </c>
      <c r="U1352" s="1">
        <v>45258.652777777781</v>
      </c>
      <c r="V1352" s="1">
        <v>45261.488194444442</v>
      </c>
      <c r="W1352" t="s">
        <v>706</v>
      </c>
      <c r="Z1352" s="13">
        <f t="shared" si="172"/>
        <v>2.835416666661331</v>
      </c>
      <c r="AB1352" t="s">
        <v>1457</v>
      </c>
      <c r="AC1352">
        <v>633683</v>
      </c>
      <c r="AD1352" t="s">
        <v>973</v>
      </c>
      <c r="AI1352" s="2">
        <v>45258</v>
      </c>
      <c r="AJ1352" t="s">
        <v>161</v>
      </c>
      <c r="AK1352" t="s">
        <v>46</v>
      </c>
      <c r="AN1352" s="24">
        <f t="shared" si="176"/>
        <v>1</v>
      </c>
      <c r="AP1352" t="s">
        <v>2441</v>
      </c>
      <c r="AQ1352" s="21">
        <v>44987.70208333333</v>
      </c>
      <c r="AR1352" s="20">
        <v>0</v>
      </c>
      <c r="AS1352" s="21">
        <v>45259</v>
      </c>
      <c r="AT1352" s="21">
        <f t="shared" si="173"/>
        <v>45259.333333333336</v>
      </c>
      <c r="AU1352" s="21">
        <f t="shared" si="170"/>
        <v>45259.333333333336</v>
      </c>
      <c r="AV1352" s="21">
        <v>45261.488194444442</v>
      </c>
      <c r="AW1352" s="1">
        <f t="shared" si="169"/>
        <v>45259.333333333336</v>
      </c>
      <c r="AX1352">
        <v>91.827083333337214</v>
      </c>
      <c r="BA1352">
        <f t="shared" si="174"/>
        <v>0</v>
      </c>
      <c r="BB1352">
        <v>0</v>
      </c>
      <c r="BC1352">
        <f t="shared" si="175"/>
        <v>0</v>
      </c>
    </row>
    <row r="1353" spans="1:55" x14ac:dyDescent="0.25">
      <c r="A1353">
        <v>55216</v>
      </c>
      <c r="B1353" t="s">
        <v>35</v>
      </c>
      <c r="C1353" t="s">
        <v>36</v>
      </c>
      <c r="E1353" t="str">
        <f t="shared" si="171"/>
        <v>GC-</v>
      </c>
      <c r="F1353" t="s">
        <v>20</v>
      </c>
      <c r="G1353" t="s">
        <v>37</v>
      </c>
      <c r="H1353" t="s">
        <v>1345</v>
      </c>
      <c r="I1353" t="s">
        <v>39</v>
      </c>
      <c r="J1353" t="s">
        <v>706</v>
      </c>
      <c r="K1353" s="1">
        <v>45261.486805555556</v>
      </c>
      <c r="L1353" t="s">
        <v>41</v>
      </c>
      <c r="N1353" s="2">
        <v>45259</v>
      </c>
      <c r="O1353" s="2">
        <v>45259</v>
      </c>
      <c r="P1353">
        <v>2</v>
      </c>
      <c r="Q1353">
        <v>2</v>
      </c>
      <c r="R1353">
        <v>0</v>
      </c>
      <c r="S1353">
        <v>0</v>
      </c>
      <c r="T1353">
        <v>100</v>
      </c>
      <c r="U1353" s="1">
        <v>45258.644444444442</v>
      </c>
      <c r="V1353" s="1">
        <v>45261.486805555556</v>
      </c>
      <c r="W1353" t="s">
        <v>706</v>
      </c>
      <c r="Z1353" s="13">
        <f t="shared" si="172"/>
        <v>2.8423611111138598</v>
      </c>
      <c r="AB1353" t="s">
        <v>157</v>
      </c>
      <c r="AC1353">
        <v>633744</v>
      </c>
      <c r="AD1353" t="s">
        <v>123</v>
      </c>
      <c r="AI1353" s="2">
        <v>45258</v>
      </c>
      <c r="AJ1353" t="s">
        <v>123</v>
      </c>
      <c r="AK1353" t="s">
        <v>46</v>
      </c>
      <c r="AN1353" s="24">
        <f t="shared" si="176"/>
        <v>1</v>
      </c>
      <c r="AP1353" t="s">
        <v>2444</v>
      </c>
      <c r="AQ1353" s="21">
        <v>45180.549305555556</v>
      </c>
      <c r="AR1353" s="20">
        <v>0</v>
      </c>
      <c r="AS1353" s="21">
        <v>45259</v>
      </c>
      <c r="AT1353" s="21">
        <f t="shared" si="173"/>
        <v>45259.333333333336</v>
      </c>
      <c r="AU1353" s="21">
        <f t="shared" si="170"/>
        <v>45259.333333333336</v>
      </c>
      <c r="AV1353" s="21">
        <v>45261.486805555556</v>
      </c>
      <c r="AW1353" s="1">
        <f t="shared" si="169"/>
        <v>45259.333333333336</v>
      </c>
      <c r="AX1353">
        <v>92.110416666662786</v>
      </c>
      <c r="BA1353">
        <f t="shared" si="174"/>
        <v>0</v>
      </c>
      <c r="BB1353">
        <v>0</v>
      </c>
      <c r="BC1353">
        <f t="shared" si="175"/>
        <v>0</v>
      </c>
    </row>
    <row r="1354" spans="1:55" x14ac:dyDescent="0.25">
      <c r="A1354">
        <v>55149</v>
      </c>
      <c r="B1354" t="s">
        <v>35</v>
      </c>
      <c r="C1354" t="s">
        <v>36</v>
      </c>
      <c r="E1354" t="str">
        <f t="shared" si="171"/>
        <v>RE-</v>
      </c>
      <c r="F1354" t="s">
        <v>20</v>
      </c>
      <c r="G1354" t="s">
        <v>37</v>
      </c>
      <c r="H1354" t="s">
        <v>2301</v>
      </c>
      <c r="I1354" t="s">
        <v>39</v>
      </c>
      <c r="J1354" t="s">
        <v>118</v>
      </c>
      <c r="K1354" s="1">
        <v>45260.395833333336</v>
      </c>
      <c r="L1354" t="s">
        <v>41</v>
      </c>
      <c r="N1354" s="2">
        <v>45258</v>
      </c>
      <c r="O1354" s="2">
        <v>45258</v>
      </c>
      <c r="R1354">
        <v>0</v>
      </c>
      <c r="S1354">
        <v>0</v>
      </c>
      <c r="T1354">
        <v>100</v>
      </c>
      <c r="U1354" s="1">
        <v>45257.518055555556</v>
      </c>
      <c r="V1354" s="1">
        <v>45260.395833333336</v>
      </c>
      <c r="W1354" t="s">
        <v>179</v>
      </c>
      <c r="Z1354" s="13">
        <f t="shared" si="172"/>
        <v>2.8777777777795563</v>
      </c>
      <c r="AB1354" t="s">
        <v>1271</v>
      </c>
      <c r="AC1354" t="s">
        <v>54</v>
      </c>
      <c r="AD1354" t="s">
        <v>955</v>
      </c>
      <c r="AF1354" t="s">
        <v>179</v>
      </c>
      <c r="AI1354" s="2">
        <v>45257</v>
      </c>
      <c r="AJ1354" t="s">
        <v>77</v>
      </c>
      <c r="AK1354" t="s">
        <v>46</v>
      </c>
      <c r="AN1354" s="24">
        <f t="shared" si="176"/>
        <v>1</v>
      </c>
      <c r="AP1354" t="s">
        <v>2441</v>
      </c>
      <c r="AQ1354" s="21">
        <v>44986.367361111108</v>
      </c>
      <c r="AR1354" s="20">
        <v>0</v>
      </c>
      <c r="AS1354" s="21">
        <v>45258</v>
      </c>
      <c r="AT1354" s="21">
        <f t="shared" si="173"/>
        <v>45258.333333333336</v>
      </c>
      <c r="AU1354" s="21">
        <f t="shared" si="170"/>
        <v>45258.333333333336</v>
      </c>
      <c r="AV1354" s="21">
        <v>45260.395833333336</v>
      </c>
      <c r="AW1354" s="1">
        <f t="shared" si="169"/>
        <v>45258.333333333336</v>
      </c>
      <c r="AX1354">
        <v>93.177777777782467</v>
      </c>
      <c r="BA1354">
        <f t="shared" si="174"/>
        <v>0</v>
      </c>
      <c r="BB1354">
        <v>0</v>
      </c>
      <c r="BC1354">
        <f t="shared" si="175"/>
        <v>0</v>
      </c>
    </row>
    <row r="1355" spans="1:55" x14ac:dyDescent="0.25">
      <c r="A1355">
        <v>53092</v>
      </c>
      <c r="B1355" t="s">
        <v>35</v>
      </c>
      <c r="C1355" t="s">
        <v>36</v>
      </c>
      <c r="E1355" t="str">
        <f t="shared" si="171"/>
        <v>RE-</v>
      </c>
      <c r="F1355" t="s">
        <v>20</v>
      </c>
      <c r="G1355" t="s">
        <v>37</v>
      </c>
      <c r="H1355" t="s">
        <v>2201</v>
      </c>
      <c r="I1355" t="s">
        <v>39</v>
      </c>
      <c r="J1355" t="s">
        <v>118</v>
      </c>
      <c r="K1355" s="1">
        <v>45215.625694444447</v>
      </c>
      <c r="L1355" t="s">
        <v>41</v>
      </c>
      <c r="N1355" s="2">
        <v>45215</v>
      </c>
      <c r="O1355" s="2">
        <v>45215</v>
      </c>
      <c r="R1355">
        <v>0</v>
      </c>
      <c r="S1355">
        <v>0</v>
      </c>
      <c r="T1355">
        <v>100</v>
      </c>
      <c r="U1355" s="1">
        <v>45212.697222222225</v>
      </c>
      <c r="V1355" s="1">
        <v>45215.625694444447</v>
      </c>
      <c r="W1355" t="s">
        <v>179</v>
      </c>
      <c r="Z1355" s="13">
        <f t="shared" si="172"/>
        <v>2.9284722222218988</v>
      </c>
      <c r="AB1355" t="s">
        <v>2202</v>
      </c>
      <c r="AC1355">
        <v>633417</v>
      </c>
      <c r="AD1355" t="s">
        <v>2203</v>
      </c>
      <c r="AF1355" t="s">
        <v>179</v>
      </c>
      <c r="AI1355" s="2">
        <v>45212</v>
      </c>
      <c r="AJ1355" t="s">
        <v>1794</v>
      </c>
      <c r="AK1355" t="s">
        <v>46</v>
      </c>
      <c r="AN1355" s="24">
        <f t="shared" si="176"/>
        <v>1</v>
      </c>
      <c r="AP1355" t="s">
        <v>2444</v>
      </c>
      <c r="AQ1355" s="21">
        <v>44963.624305555553</v>
      </c>
      <c r="AR1355" s="20">
        <v>0</v>
      </c>
      <c r="AS1355" s="21">
        <v>45215</v>
      </c>
      <c r="AT1355" s="21">
        <f t="shared" si="173"/>
        <v>45215.333333333336</v>
      </c>
      <c r="AU1355" s="21">
        <f t="shared" si="170"/>
        <v>45215.333333333336</v>
      </c>
      <c r="AV1355" s="21">
        <v>45215.625694444447</v>
      </c>
      <c r="AW1355" s="1">
        <f t="shared" si="169"/>
        <v>45215.333333333336</v>
      </c>
      <c r="AX1355">
        <v>93.179861111115315</v>
      </c>
      <c r="BA1355">
        <f t="shared" si="174"/>
        <v>0</v>
      </c>
      <c r="BB1355">
        <v>0</v>
      </c>
      <c r="BC1355">
        <f t="shared" si="175"/>
        <v>0</v>
      </c>
    </row>
    <row r="1356" spans="1:55" x14ac:dyDescent="0.25">
      <c r="A1356">
        <v>40043</v>
      </c>
      <c r="B1356" t="s">
        <v>35</v>
      </c>
      <c r="C1356" t="s">
        <v>36</v>
      </c>
      <c r="E1356" t="str">
        <f t="shared" si="171"/>
        <v>EI-</v>
      </c>
      <c r="F1356" t="s">
        <v>20</v>
      </c>
      <c r="G1356" t="s">
        <v>37</v>
      </c>
      <c r="H1356" t="s">
        <v>457</v>
      </c>
      <c r="I1356" t="s">
        <v>39</v>
      </c>
      <c r="J1356" t="s">
        <v>454</v>
      </c>
      <c r="K1356" s="1">
        <v>44947.631944444445</v>
      </c>
      <c r="L1356" t="s">
        <v>41</v>
      </c>
      <c r="N1356" s="2">
        <v>44944</v>
      </c>
      <c r="O1356" s="2">
        <v>44944</v>
      </c>
      <c r="P1356">
        <v>3</v>
      </c>
      <c r="Q1356">
        <v>3</v>
      </c>
      <c r="R1356">
        <v>0</v>
      </c>
      <c r="S1356">
        <v>0</v>
      </c>
      <c r="T1356">
        <v>100</v>
      </c>
      <c r="U1356" s="1">
        <v>44944.644444444442</v>
      </c>
      <c r="V1356" s="1">
        <v>44947.631944444445</v>
      </c>
      <c r="W1356" t="s">
        <v>454</v>
      </c>
      <c r="Z1356" s="13">
        <f t="shared" si="172"/>
        <v>2.9875000000029104</v>
      </c>
      <c r="AB1356" t="s">
        <v>141</v>
      </c>
      <c r="AC1356">
        <v>633520</v>
      </c>
      <c r="AD1356" t="s">
        <v>371</v>
      </c>
      <c r="AF1356" t="s">
        <v>454</v>
      </c>
      <c r="AI1356" s="2">
        <v>44944</v>
      </c>
      <c r="AJ1356" t="s">
        <v>77</v>
      </c>
      <c r="AK1356" t="s">
        <v>46</v>
      </c>
      <c r="AN1356" s="24">
        <f t="shared" si="176"/>
        <v>1</v>
      </c>
      <c r="AP1356" t="s">
        <v>2441</v>
      </c>
      <c r="AQ1356" s="21">
        <v>45033.456944444442</v>
      </c>
      <c r="AR1356" s="20">
        <v>0</v>
      </c>
      <c r="AS1356" s="21">
        <v>44944</v>
      </c>
      <c r="AT1356" s="21">
        <f t="shared" si="173"/>
        <v>44944.333333333336</v>
      </c>
      <c r="AU1356" s="21">
        <f t="shared" si="170"/>
        <v>44944.333333333336</v>
      </c>
      <c r="AV1356" s="21">
        <v>44947.631944444445</v>
      </c>
      <c r="AW1356" s="1">
        <f t="shared" si="169"/>
        <v>44944.333333333336</v>
      </c>
      <c r="AX1356">
        <v>94.202777777776646</v>
      </c>
      <c r="BA1356">
        <f t="shared" si="174"/>
        <v>0</v>
      </c>
      <c r="BB1356">
        <v>0</v>
      </c>
      <c r="BC1356">
        <f t="shared" si="175"/>
        <v>0</v>
      </c>
    </row>
    <row r="1357" spans="1:55" x14ac:dyDescent="0.25">
      <c r="A1357">
        <v>39708</v>
      </c>
      <c r="B1357" t="s">
        <v>35</v>
      </c>
      <c r="C1357" t="s">
        <v>36</v>
      </c>
      <c r="E1357" t="str">
        <f t="shared" si="171"/>
        <v>GC-</v>
      </c>
      <c r="F1357" t="s">
        <v>20</v>
      </c>
      <c r="G1357" t="s">
        <v>47</v>
      </c>
      <c r="H1357" t="s">
        <v>174</v>
      </c>
      <c r="I1357" t="s">
        <v>39</v>
      </c>
      <c r="J1357" t="s">
        <v>121</v>
      </c>
      <c r="K1357" s="1">
        <v>44935.425000000003</v>
      </c>
      <c r="L1357" t="s">
        <v>41</v>
      </c>
      <c r="N1357" s="2">
        <v>44932</v>
      </c>
      <c r="O1357" s="2">
        <v>44932</v>
      </c>
      <c r="P1357">
        <v>24</v>
      </c>
      <c r="Q1357">
        <v>24</v>
      </c>
      <c r="R1357">
        <v>0</v>
      </c>
      <c r="S1357">
        <v>0</v>
      </c>
      <c r="T1357">
        <v>100</v>
      </c>
      <c r="U1357" s="1">
        <v>44932.426388888889</v>
      </c>
      <c r="V1357" s="1">
        <v>44935.425000000003</v>
      </c>
      <c r="W1357" t="s">
        <v>121</v>
      </c>
      <c r="Z1357" s="13">
        <f t="shared" si="172"/>
        <v>2.9986111111138598</v>
      </c>
      <c r="AB1357" t="s">
        <v>141</v>
      </c>
      <c r="AC1357" t="s">
        <v>54</v>
      </c>
      <c r="AD1357" t="s">
        <v>77</v>
      </c>
      <c r="AF1357" t="s">
        <v>121</v>
      </c>
      <c r="AI1357" s="2">
        <v>44932</v>
      </c>
      <c r="AJ1357" t="s">
        <v>77</v>
      </c>
      <c r="AK1357" t="s">
        <v>46</v>
      </c>
      <c r="AN1357" s="24">
        <f t="shared" si="176"/>
        <v>1</v>
      </c>
      <c r="AP1357" t="s">
        <v>2442</v>
      </c>
      <c r="AQ1357" s="21">
        <v>44983.613888888889</v>
      </c>
      <c r="AR1357" s="20">
        <v>0</v>
      </c>
      <c r="AS1357" s="21">
        <v>44932</v>
      </c>
      <c r="AT1357" s="21">
        <f t="shared" si="173"/>
        <v>44932.333333333336</v>
      </c>
      <c r="AU1357" s="21">
        <f t="shared" si="170"/>
        <v>44932.333333333336</v>
      </c>
      <c r="AV1357" s="21">
        <v>44935.425000000003</v>
      </c>
      <c r="AW1357" s="1">
        <f t="shared" si="169"/>
        <v>44932.333333333336</v>
      </c>
      <c r="AX1357">
        <v>95.094444444446708</v>
      </c>
      <c r="BA1357">
        <f t="shared" si="174"/>
        <v>0</v>
      </c>
      <c r="BB1357">
        <v>0</v>
      </c>
      <c r="BC1357">
        <f t="shared" si="175"/>
        <v>0</v>
      </c>
    </row>
    <row r="1358" spans="1:55" x14ac:dyDescent="0.25">
      <c r="A1358">
        <v>40369</v>
      </c>
      <c r="B1358" t="s">
        <v>35</v>
      </c>
      <c r="C1358" t="s">
        <v>36</v>
      </c>
      <c r="E1358" t="str">
        <f t="shared" si="171"/>
        <v>EI-</v>
      </c>
      <c r="F1358" t="s">
        <v>20</v>
      </c>
      <c r="G1358" t="s">
        <v>37</v>
      </c>
      <c r="H1358" t="s">
        <v>86</v>
      </c>
      <c r="I1358" t="s">
        <v>39</v>
      </c>
      <c r="J1358" t="s">
        <v>64</v>
      </c>
      <c r="K1358" s="1">
        <v>44959.646527777775</v>
      </c>
      <c r="L1358" t="s">
        <v>41</v>
      </c>
      <c r="N1358" s="2">
        <v>44958</v>
      </c>
      <c r="O1358" s="2">
        <v>44958</v>
      </c>
      <c r="P1358">
        <v>4</v>
      </c>
      <c r="Q1358">
        <v>4</v>
      </c>
      <c r="R1358">
        <v>0</v>
      </c>
      <c r="S1358">
        <v>0</v>
      </c>
      <c r="T1358">
        <v>100</v>
      </c>
      <c r="U1358" s="1">
        <v>44956.51458333333</v>
      </c>
      <c r="V1358" s="1">
        <v>44959.646527777775</v>
      </c>
      <c r="W1358" t="s">
        <v>87</v>
      </c>
      <c r="Z1358" s="13">
        <f t="shared" si="172"/>
        <v>3.1319444444452529</v>
      </c>
      <c r="AB1358" t="s">
        <v>88</v>
      </c>
      <c r="AC1358" t="s">
        <v>54</v>
      </c>
      <c r="AD1358" t="s">
        <v>89</v>
      </c>
      <c r="AI1358" s="2">
        <v>44956</v>
      </c>
      <c r="AJ1358" t="s">
        <v>90</v>
      </c>
      <c r="AK1358" t="s">
        <v>46</v>
      </c>
      <c r="AN1358" s="24">
        <f t="shared" si="176"/>
        <v>1</v>
      </c>
      <c r="AP1358" t="s">
        <v>2442</v>
      </c>
      <c r="AQ1358" s="21">
        <v>44983.604166666664</v>
      </c>
      <c r="AR1358" s="20">
        <v>0</v>
      </c>
      <c r="AS1358" s="21">
        <v>44958</v>
      </c>
      <c r="AT1358" s="21">
        <f t="shared" si="173"/>
        <v>44958.333333333336</v>
      </c>
      <c r="AU1358" s="21">
        <f t="shared" si="170"/>
        <v>44958.333333333336</v>
      </c>
      <c r="AV1358" s="21">
        <v>44959.646527777775</v>
      </c>
      <c r="AW1358" s="1">
        <f t="shared" si="169"/>
        <v>44958.333333333336</v>
      </c>
      <c r="AX1358">
        <v>95.103472222224809</v>
      </c>
      <c r="BA1358">
        <f t="shared" si="174"/>
        <v>0</v>
      </c>
      <c r="BB1358">
        <v>0</v>
      </c>
      <c r="BC1358">
        <f t="shared" si="175"/>
        <v>0</v>
      </c>
    </row>
    <row r="1359" spans="1:55" x14ac:dyDescent="0.25">
      <c r="A1359">
        <v>52792</v>
      </c>
      <c r="B1359" t="s">
        <v>35</v>
      </c>
      <c r="C1359" t="s">
        <v>36</v>
      </c>
      <c r="E1359" t="str">
        <f t="shared" si="171"/>
        <v>RE-</v>
      </c>
      <c r="F1359" t="s">
        <v>20</v>
      </c>
      <c r="G1359" t="s">
        <v>47</v>
      </c>
      <c r="H1359" t="s">
        <v>2171</v>
      </c>
      <c r="I1359" t="s">
        <v>39</v>
      </c>
      <c r="J1359" t="s">
        <v>118</v>
      </c>
      <c r="K1359" s="1">
        <v>45209.759027777778</v>
      </c>
      <c r="L1359" t="s">
        <v>41</v>
      </c>
      <c r="N1359" s="2">
        <v>44844</v>
      </c>
      <c r="O1359" s="2">
        <v>45209</v>
      </c>
      <c r="R1359">
        <v>0</v>
      </c>
      <c r="S1359">
        <v>0</v>
      </c>
      <c r="T1359">
        <v>100</v>
      </c>
      <c r="U1359" s="1">
        <v>45206.611805555556</v>
      </c>
      <c r="V1359" s="1">
        <v>45209.759027777778</v>
      </c>
      <c r="W1359" t="s">
        <v>179</v>
      </c>
      <c r="Z1359" s="13">
        <f t="shared" si="172"/>
        <v>3.1472222222218988</v>
      </c>
      <c r="AB1359" t="s">
        <v>627</v>
      </c>
      <c r="AC1359">
        <v>635360</v>
      </c>
      <c r="AD1359" t="s">
        <v>628</v>
      </c>
      <c r="AF1359" t="s">
        <v>179</v>
      </c>
      <c r="AI1359" s="2">
        <v>45206</v>
      </c>
      <c r="AJ1359" t="s">
        <v>628</v>
      </c>
      <c r="AK1359" t="s">
        <v>46</v>
      </c>
      <c r="AN1359" s="24">
        <f t="shared" si="176"/>
        <v>1</v>
      </c>
      <c r="AP1359" t="s">
        <v>2444</v>
      </c>
      <c r="AQ1359" s="21">
        <v>44974.340277777781</v>
      </c>
      <c r="AR1359" s="20">
        <v>0</v>
      </c>
      <c r="AS1359" s="21">
        <v>44844</v>
      </c>
      <c r="AT1359" s="21">
        <f t="shared" si="173"/>
        <v>44844.333333333336</v>
      </c>
      <c r="AU1359" s="21">
        <f t="shared" si="170"/>
        <v>44844.333333333336</v>
      </c>
      <c r="AV1359" s="21">
        <v>45209.759027777778</v>
      </c>
      <c r="AW1359" s="1">
        <f t="shared" si="169"/>
        <v>44844.333333333336</v>
      </c>
      <c r="AX1359">
        <v>95.706249999995634</v>
      </c>
      <c r="BA1359">
        <f t="shared" si="174"/>
        <v>0</v>
      </c>
      <c r="BB1359">
        <v>0</v>
      </c>
      <c r="BC1359">
        <f t="shared" si="175"/>
        <v>0</v>
      </c>
    </row>
    <row r="1360" spans="1:55" x14ac:dyDescent="0.25">
      <c r="A1360">
        <v>48019</v>
      </c>
      <c r="B1360" t="s">
        <v>35</v>
      </c>
      <c r="C1360" t="s">
        <v>36</v>
      </c>
      <c r="E1360" t="str">
        <f t="shared" si="171"/>
        <v>GC-</v>
      </c>
      <c r="F1360" t="s">
        <v>20</v>
      </c>
      <c r="G1360" t="s">
        <v>37</v>
      </c>
      <c r="H1360" t="s">
        <v>1719</v>
      </c>
      <c r="I1360" t="s">
        <v>39</v>
      </c>
      <c r="J1360" t="s">
        <v>706</v>
      </c>
      <c r="K1360" s="1">
        <v>45124.529861111114</v>
      </c>
      <c r="L1360" t="s">
        <v>41</v>
      </c>
      <c r="N1360" s="2">
        <v>45120</v>
      </c>
      <c r="O1360" s="2">
        <v>45120</v>
      </c>
      <c r="P1360">
        <v>1</v>
      </c>
      <c r="Q1360">
        <v>1</v>
      </c>
      <c r="R1360">
        <v>0</v>
      </c>
      <c r="S1360">
        <v>0</v>
      </c>
      <c r="T1360">
        <v>100</v>
      </c>
      <c r="U1360" s="1">
        <v>45120.818055555559</v>
      </c>
      <c r="V1360" s="1">
        <v>45124.529861111114</v>
      </c>
      <c r="W1360" t="s">
        <v>706</v>
      </c>
      <c r="Z1360" s="13">
        <f t="shared" si="172"/>
        <v>3.7118055555547471</v>
      </c>
      <c r="AB1360" t="s">
        <v>1285</v>
      </c>
      <c r="AC1360" t="s">
        <v>54</v>
      </c>
      <c r="AD1360" t="s">
        <v>72</v>
      </c>
      <c r="AI1360" s="2">
        <v>45120</v>
      </c>
      <c r="AJ1360" t="s">
        <v>73</v>
      </c>
      <c r="AK1360" t="s">
        <v>46</v>
      </c>
      <c r="AN1360" s="24">
        <f t="shared" si="176"/>
        <v>1</v>
      </c>
      <c r="AP1360" t="s">
        <v>2441</v>
      </c>
      <c r="AQ1360" s="21">
        <v>45261.659722222219</v>
      </c>
      <c r="AR1360" s="20">
        <v>0</v>
      </c>
      <c r="AS1360" s="21">
        <v>45120</v>
      </c>
      <c r="AT1360" s="21">
        <f t="shared" si="173"/>
        <v>45120.333333333336</v>
      </c>
      <c r="AU1360" s="21">
        <f t="shared" si="170"/>
        <v>45120.333333333336</v>
      </c>
      <c r="AV1360" s="21">
        <v>45124.529861111114</v>
      </c>
      <c r="AW1360" s="1">
        <f t="shared" si="169"/>
        <v>45120.333333333336</v>
      </c>
      <c r="AX1360">
        <v>95.970138888893416</v>
      </c>
      <c r="BA1360">
        <f t="shared" si="174"/>
        <v>0</v>
      </c>
      <c r="BB1360">
        <v>0</v>
      </c>
      <c r="BC1360">
        <f t="shared" si="175"/>
        <v>0</v>
      </c>
    </row>
    <row r="1361" spans="1:55" x14ac:dyDescent="0.25">
      <c r="A1361">
        <v>48017</v>
      </c>
      <c r="B1361" t="s">
        <v>35</v>
      </c>
      <c r="C1361" t="s">
        <v>36</v>
      </c>
      <c r="E1361" t="str">
        <f t="shared" si="171"/>
        <v>EI-</v>
      </c>
      <c r="F1361" t="s">
        <v>20</v>
      </c>
      <c r="G1361" t="s">
        <v>37</v>
      </c>
      <c r="H1361" t="s">
        <v>1718</v>
      </c>
      <c r="I1361" t="s">
        <v>39</v>
      </c>
      <c r="J1361" t="s">
        <v>706</v>
      </c>
      <c r="K1361" s="1">
        <v>45124.532638888886</v>
      </c>
      <c r="L1361" t="s">
        <v>41</v>
      </c>
      <c r="N1361" s="2">
        <v>45121</v>
      </c>
      <c r="O1361" s="2">
        <v>45121</v>
      </c>
      <c r="P1361">
        <v>2</v>
      </c>
      <c r="Q1361">
        <v>2</v>
      </c>
      <c r="R1361">
        <v>0</v>
      </c>
      <c r="S1361">
        <v>0</v>
      </c>
      <c r="T1361">
        <v>100</v>
      </c>
      <c r="U1361" s="1">
        <v>45120.81527777778</v>
      </c>
      <c r="V1361" s="1">
        <v>45124.532638888886</v>
      </c>
      <c r="W1361" t="s">
        <v>706</v>
      </c>
      <c r="Z1361" s="13">
        <f t="shared" si="172"/>
        <v>3.7173611111065838</v>
      </c>
      <c r="AB1361" t="s">
        <v>374</v>
      </c>
      <c r="AC1361">
        <v>633738</v>
      </c>
      <c r="AD1361" t="s">
        <v>427</v>
      </c>
      <c r="AI1361" s="2">
        <v>45120</v>
      </c>
      <c r="AJ1361" t="s">
        <v>375</v>
      </c>
      <c r="AK1361" t="s">
        <v>46</v>
      </c>
      <c r="AN1361" s="24">
        <f t="shared" si="176"/>
        <v>1</v>
      </c>
      <c r="AP1361" t="s">
        <v>2444</v>
      </c>
      <c r="AQ1361" s="21">
        <v>45260.65625</v>
      </c>
      <c r="AR1361" s="20">
        <v>0</v>
      </c>
      <c r="AS1361" s="21">
        <v>45121</v>
      </c>
      <c r="AT1361" s="21">
        <f t="shared" si="173"/>
        <v>45121.333333333336</v>
      </c>
      <c r="AU1361" s="21">
        <f t="shared" si="170"/>
        <v>45121.333333333336</v>
      </c>
      <c r="AV1361" s="21">
        <v>45124.532638888886</v>
      </c>
      <c r="AW1361" s="1">
        <f t="shared" si="169"/>
        <v>45121.333333333336</v>
      </c>
      <c r="AX1361">
        <v>95.981944444443798</v>
      </c>
      <c r="BA1361">
        <f t="shared" si="174"/>
        <v>0</v>
      </c>
      <c r="BB1361">
        <v>0</v>
      </c>
      <c r="BC1361">
        <f t="shared" si="175"/>
        <v>0</v>
      </c>
    </row>
    <row r="1362" spans="1:55" x14ac:dyDescent="0.25">
      <c r="A1362">
        <v>44692</v>
      </c>
      <c r="B1362" t="s">
        <v>35</v>
      </c>
      <c r="C1362" t="s">
        <v>36</v>
      </c>
      <c r="E1362" t="str">
        <f t="shared" si="171"/>
        <v>GC-</v>
      </c>
      <c r="F1362" t="s">
        <v>20</v>
      </c>
      <c r="G1362" t="s">
        <v>37</v>
      </c>
      <c r="H1362" t="s">
        <v>1147</v>
      </c>
      <c r="I1362" t="s">
        <v>39</v>
      </c>
      <c r="J1362" t="s">
        <v>706</v>
      </c>
      <c r="K1362" s="1">
        <v>45054.640972222223</v>
      </c>
      <c r="L1362" t="s">
        <v>41</v>
      </c>
      <c r="N1362" s="2">
        <v>45050</v>
      </c>
      <c r="O1362" s="2">
        <v>45050</v>
      </c>
      <c r="P1362">
        <v>1</v>
      </c>
      <c r="Q1362">
        <v>1</v>
      </c>
      <c r="R1362">
        <v>0</v>
      </c>
      <c r="S1362">
        <v>0</v>
      </c>
      <c r="T1362">
        <v>100</v>
      </c>
      <c r="U1362" s="1">
        <v>45050.700694444444</v>
      </c>
      <c r="V1362" s="1">
        <v>45054.640972222223</v>
      </c>
      <c r="W1362" t="s">
        <v>706</v>
      </c>
      <c r="Z1362" s="13">
        <f t="shared" si="172"/>
        <v>3.9402777777795563</v>
      </c>
      <c r="AB1362" t="s">
        <v>707</v>
      </c>
      <c r="AC1362" t="s">
        <v>194</v>
      </c>
      <c r="AD1362" t="s">
        <v>409</v>
      </c>
      <c r="AI1362" s="2">
        <v>45050</v>
      </c>
      <c r="AJ1362" t="s">
        <v>135</v>
      </c>
      <c r="AK1362" t="s">
        <v>46</v>
      </c>
      <c r="AN1362" s="24">
        <f t="shared" si="176"/>
        <v>1</v>
      </c>
      <c r="AP1362" t="s">
        <v>2444</v>
      </c>
      <c r="AQ1362" s="21">
        <v>45177.668055555558</v>
      </c>
      <c r="AR1362" s="20">
        <v>0</v>
      </c>
      <c r="AS1362" s="21">
        <v>45050</v>
      </c>
      <c r="AT1362" s="21">
        <f t="shared" si="173"/>
        <v>45050.333333333336</v>
      </c>
      <c r="AU1362" s="21">
        <f t="shared" si="170"/>
        <v>45050.333333333336</v>
      </c>
      <c r="AV1362" s="21">
        <v>45054.640972222223</v>
      </c>
      <c r="AW1362" s="1">
        <f t="shared" si="169"/>
        <v>45050.333333333336</v>
      </c>
      <c r="AX1362">
        <v>96.047222222223354</v>
      </c>
      <c r="BA1362">
        <f t="shared" si="174"/>
        <v>0</v>
      </c>
      <c r="BB1362">
        <v>0</v>
      </c>
      <c r="BC1362">
        <f t="shared" si="175"/>
        <v>0</v>
      </c>
    </row>
    <row r="1363" spans="1:55" x14ac:dyDescent="0.25">
      <c r="A1363">
        <v>48199</v>
      </c>
      <c r="B1363" t="s">
        <v>35</v>
      </c>
      <c r="C1363" t="s">
        <v>36</v>
      </c>
      <c r="E1363" t="str">
        <f t="shared" si="171"/>
        <v>GC-</v>
      </c>
      <c r="F1363" t="s">
        <v>20</v>
      </c>
      <c r="G1363" t="s">
        <v>51</v>
      </c>
      <c r="H1363" t="s">
        <v>1737</v>
      </c>
      <c r="I1363" t="s">
        <v>39</v>
      </c>
      <c r="J1363" t="s">
        <v>706</v>
      </c>
      <c r="K1363" s="1">
        <v>45128.789583333331</v>
      </c>
      <c r="L1363" t="s">
        <v>41</v>
      </c>
      <c r="N1363" s="2">
        <v>45126</v>
      </c>
      <c r="O1363" s="2">
        <v>45126</v>
      </c>
      <c r="P1363">
        <v>1</v>
      </c>
      <c r="Q1363">
        <v>1</v>
      </c>
      <c r="R1363">
        <v>0</v>
      </c>
      <c r="S1363">
        <v>0</v>
      </c>
      <c r="T1363">
        <v>100</v>
      </c>
      <c r="U1363" s="1">
        <v>45124.808333333334</v>
      </c>
      <c r="V1363" s="1">
        <v>45128.789583333331</v>
      </c>
      <c r="W1363" t="s">
        <v>706</v>
      </c>
      <c r="Z1363" s="13">
        <f t="shared" si="172"/>
        <v>3.9812499999970896</v>
      </c>
      <c r="AB1363" t="s">
        <v>160</v>
      </c>
      <c r="AC1363" t="s">
        <v>54</v>
      </c>
      <c r="AD1363" t="s">
        <v>287</v>
      </c>
      <c r="AI1363" s="2">
        <v>45124</v>
      </c>
      <c r="AJ1363" t="s">
        <v>81</v>
      </c>
      <c r="AK1363" t="s">
        <v>46</v>
      </c>
      <c r="AN1363" s="24">
        <f t="shared" si="176"/>
        <v>1</v>
      </c>
      <c r="AP1363" t="s">
        <v>2443</v>
      </c>
      <c r="AQ1363" s="21">
        <v>45126.526388888888</v>
      </c>
      <c r="AR1363" s="20">
        <v>0</v>
      </c>
      <c r="AS1363" s="21">
        <v>45126</v>
      </c>
      <c r="AT1363" s="21">
        <f t="shared" si="173"/>
        <v>45126.333333333336</v>
      </c>
      <c r="AU1363" s="21">
        <f t="shared" si="170"/>
        <v>45126.333333333336</v>
      </c>
      <c r="AV1363" s="21">
        <v>45128.789583333331</v>
      </c>
      <c r="AW1363" s="1">
        <f t="shared" si="169"/>
        <v>45126.333333333336</v>
      </c>
      <c r="AX1363">
        <v>96.127777777779556</v>
      </c>
      <c r="BA1363">
        <f t="shared" si="174"/>
        <v>0</v>
      </c>
      <c r="BB1363">
        <v>0</v>
      </c>
      <c r="BC1363">
        <f t="shared" si="175"/>
        <v>0</v>
      </c>
    </row>
    <row r="1364" spans="1:55" x14ac:dyDescent="0.25">
      <c r="A1364">
        <v>55885</v>
      </c>
      <c r="B1364" t="s">
        <v>35</v>
      </c>
      <c r="C1364" t="s">
        <v>36</v>
      </c>
      <c r="E1364" t="str">
        <f t="shared" si="171"/>
        <v>RE-</v>
      </c>
      <c r="F1364" t="s">
        <v>20</v>
      </c>
      <c r="G1364" t="s">
        <v>51</v>
      </c>
      <c r="H1364" t="s">
        <v>2336</v>
      </c>
      <c r="I1364" t="s">
        <v>39</v>
      </c>
      <c r="J1364" t="s">
        <v>179</v>
      </c>
      <c r="K1364" s="1">
        <v>45278.731249999997</v>
      </c>
      <c r="L1364" t="s">
        <v>41</v>
      </c>
      <c r="N1364" s="2">
        <v>45274</v>
      </c>
      <c r="O1364" s="2">
        <v>45274</v>
      </c>
      <c r="R1364">
        <v>0</v>
      </c>
      <c r="S1364">
        <v>0</v>
      </c>
      <c r="T1364">
        <v>100</v>
      </c>
      <c r="U1364" s="1">
        <v>45274.736111111109</v>
      </c>
      <c r="V1364" s="1">
        <v>45278.731249999997</v>
      </c>
      <c r="W1364" t="s">
        <v>179</v>
      </c>
      <c r="Z1364" s="13">
        <f t="shared" si="172"/>
        <v>3.9951388888875954</v>
      </c>
      <c r="AB1364" t="s">
        <v>790</v>
      </c>
      <c r="AC1364" t="s">
        <v>54</v>
      </c>
      <c r="AD1364" t="s">
        <v>184</v>
      </c>
      <c r="AI1364" s="2">
        <v>45274</v>
      </c>
      <c r="AJ1364" t="s">
        <v>704</v>
      </c>
      <c r="AK1364" t="s">
        <v>46</v>
      </c>
      <c r="AN1364" s="24">
        <f t="shared" si="176"/>
        <v>1</v>
      </c>
      <c r="AP1364" t="s">
        <v>2444</v>
      </c>
      <c r="AQ1364" s="21">
        <v>45126.673611111109</v>
      </c>
      <c r="AR1364" s="20">
        <v>0</v>
      </c>
      <c r="AS1364" s="21">
        <v>45274</v>
      </c>
      <c r="AT1364" s="21">
        <f t="shared" si="173"/>
        <v>45274.333333333336</v>
      </c>
      <c r="AU1364" s="21">
        <f t="shared" si="170"/>
        <v>45274.333333333336</v>
      </c>
      <c r="AV1364" s="21">
        <v>45278.731249999997</v>
      </c>
      <c r="AW1364" s="1">
        <f t="shared" si="169"/>
        <v>45274.333333333336</v>
      </c>
      <c r="AX1364">
        <v>96.871527777781012</v>
      </c>
      <c r="BA1364">
        <f t="shared" si="174"/>
        <v>0</v>
      </c>
      <c r="BB1364">
        <v>0</v>
      </c>
      <c r="BC1364">
        <f t="shared" si="175"/>
        <v>0</v>
      </c>
    </row>
    <row r="1365" spans="1:55" x14ac:dyDescent="0.25">
      <c r="A1365">
        <v>47557</v>
      </c>
      <c r="B1365" t="s">
        <v>35</v>
      </c>
      <c r="C1365" t="s">
        <v>36</v>
      </c>
      <c r="E1365" t="str">
        <f t="shared" si="171"/>
        <v>EM-</v>
      </c>
      <c r="F1365" t="s">
        <v>20</v>
      </c>
      <c r="G1365" t="s">
        <v>37</v>
      </c>
      <c r="H1365" t="s">
        <v>1492</v>
      </c>
      <c r="I1365" t="s">
        <v>39</v>
      </c>
      <c r="J1365" t="s">
        <v>396</v>
      </c>
      <c r="K1365" s="1">
        <v>45115.884027777778</v>
      </c>
      <c r="L1365" t="s">
        <v>41</v>
      </c>
      <c r="N1365" s="2">
        <v>45115</v>
      </c>
      <c r="O1365" s="2">
        <v>45115</v>
      </c>
      <c r="R1365">
        <v>0</v>
      </c>
      <c r="S1365">
        <v>0</v>
      </c>
      <c r="T1365">
        <v>100</v>
      </c>
      <c r="U1365" s="1">
        <v>45111.820833333331</v>
      </c>
      <c r="V1365" s="1">
        <v>45115.884027777778</v>
      </c>
      <c r="W1365" t="s">
        <v>397</v>
      </c>
      <c r="Z1365" s="13">
        <f t="shared" si="172"/>
        <v>4.0631944444467081</v>
      </c>
      <c r="AB1365" t="s">
        <v>289</v>
      </c>
      <c r="AC1365">
        <v>633636</v>
      </c>
      <c r="AD1365" t="s">
        <v>168</v>
      </c>
      <c r="AI1365" s="2">
        <v>45111</v>
      </c>
      <c r="AJ1365" t="s">
        <v>81</v>
      </c>
      <c r="AK1365" t="s">
        <v>46</v>
      </c>
      <c r="AN1365" s="24">
        <f t="shared" si="176"/>
        <v>1</v>
      </c>
      <c r="AP1365" t="s">
        <v>2441</v>
      </c>
      <c r="AQ1365" s="21">
        <v>45078.609722222223</v>
      </c>
      <c r="AR1365" s="20">
        <v>0</v>
      </c>
      <c r="AS1365" s="21">
        <v>45115</v>
      </c>
      <c r="AT1365" s="21">
        <f t="shared" si="173"/>
        <v>45115.333333333336</v>
      </c>
      <c r="AU1365" s="21">
        <f t="shared" si="170"/>
        <v>45115.333333333336</v>
      </c>
      <c r="AV1365" s="21">
        <v>45115.884027777778</v>
      </c>
      <c r="AW1365" s="1">
        <f t="shared" si="169"/>
        <v>45115.333333333336</v>
      </c>
      <c r="AX1365">
        <v>97.268055555556202</v>
      </c>
      <c r="BA1365">
        <f t="shared" si="174"/>
        <v>0</v>
      </c>
      <c r="BB1365">
        <v>0</v>
      </c>
      <c r="BC1365">
        <f t="shared" si="175"/>
        <v>0</v>
      </c>
    </row>
    <row r="1366" spans="1:55" x14ac:dyDescent="0.25">
      <c r="A1366">
        <v>55002</v>
      </c>
      <c r="B1366" t="s">
        <v>35</v>
      </c>
      <c r="C1366" t="s">
        <v>36</v>
      </c>
      <c r="E1366" t="str">
        <f t="shared" si="171"/>
        <v>EM-</v>
      </c>
      <c r="F1366" t="s">
        <v>20</v>
      </c>
      <c r="G1366" t="s">
        <v>37</v>
      </c>
      <c r="H1366" t="s">
        <v>2238</v>
      </c>
      <c r="I1366" t="s">
        <v>39</v>
      </c>
      <c r="J1366" t="s">
        <v>432</v>
      </c>
      <c r="K1366" s="1">
        <v>45257.722916666666</v>
      </c>
      <c r="L1366" t="s">
        <v>41</v>
      </c>
      <c r="N1366" s="2">
        <v>45253</v>
      </c>
      <c r="O1366" s="2">
        <v>45254</v>
      </c>
      <c r="P1366">
        <v>2</v>
      </c>
      <c r="Q1366">
        <v>2</v>
      </c>
      <c r="R1366">
        <v>0</v>
      </c>
      <c r="S1366">
        <v>0</v>
      </c>
      <c r="T1366">
        <v>100</v>
      </c>
      <c r="U1366" s="1">
        <v>45253.474305555559</v>
      </c>
      <c r="V1366" s="1">
        <v>45257.722916666666</v>
      </c>
      <c r="W1366" t="s">
        <v>432</v>
      </c>
      <c r="Z1366" s="13">
        <f t="shared" si="172"/>
        <v>4.2486111111065838</v>
      </c>
      <c r="AB1366" t="s">
        <v>627</v>
      </c>
      <c r="AC1366">
        <v>635360</v>
      </c>
      <c r="AD1366" t="s">
        <v>628</v>
      </c>
      <c r="AI1366" s="2">
        <v>45253</v>
      </c>
      <c r="AJ1366" t="s">
        <v>628</v>
      </c>
      <c r="AK1366" t="s">
        <v>46</v>
      </c>
      <c r="AN1366" s="24">
        <f t="shared" si="176"/>
        <v>1</v>
      </c>
      <c r="AP1366" t="s">
        <v>2441</v>
      </c>
      <c r="AQ1366" s="21">
        <v>44935.45208333333</v>
      </c>
      <c r="AR1366" s="20">
        <v>0</v>
      </c>
      <c r="AS1366" s="21">
        <v>45253</v>
      </c>
      <c r="AT1366" s="21">
        <f t="shared" si="173"/>
        <v>45253.333333333336</v>
      </c>
      <c r="AU1366" s="21">
        <f t="shared" si="170"/>
        <v>45253.333333333336</v>
      </c>
      <c r="AV1366" s="21">
        <v>45257.722916666666</v>
      </c>
      <c r="AW1366" s="1">
        <f t="shared" si="169"/>
        <v>45253.333333333336</v>
      </c>
      <c r="AX1366">
        <v>97.911111111112405</v>
      </c>
      <c r="BA1366">
        <f t="shared" si="174"/>
        <v>0</v>
      </c>
      <c r="BB1366">
        <v>0</v>
      </c>
      <c r="BC1366">
        <f t="shared" si="175"/>
        <v>0</v>
      </c>
    </row>
    <row r="1367" spans="1:55" x14ac:dyDescent="0.25">
      <c r="A1367">
        <v>48119</v>
      </c>
      <c r="B1367" t="s">
        <v>35</v>
      </c>
      <c r="C1367" t="s">
        <v>36</v>
      </c>
      <c r="E1367" t="str">
        <f t="shared" si="171"/>
        <v>GC-</v>
      </c>
      <c r="F1367" t="s">
        <v>20</v>
      </c>
      <c r="G1367" t="s">
        <v>51</v>
      </c>
      <c r="H1367" t="s">
        <v>1728</v>
      </c>
      <c r="I1367" t="s">
        <v>39</v>
      </c>
      <c r="J1367" t="s">
        <v>706</v>
      </c>
      <c r="K1367" s="1">
        <v>45128.786805555559</v>
      </c>
      <c r="L1367" t="s">
        <v>41</v>
      </c>
      <c r="N1367" s="2">
        <v>45124</v>
      </c>
      <c r="O1367" s="2">
        <v>45124</v>
      </c>
      <c r="P1367">
        <v>1</v>
      </c>
      <c r="Q1367">
        <v>1</v>
      </c>
      <c r="R1367">
        <v>0</v>
      </c>
      <c r="S1367">
        <v>0</v>
      </c>
      <c r="T1367">
        <v>100</v>
      </c>
      <c r="U1367" s="1">
        <v>45124.531944444447</v>
      </c>
      <c r="V1367" s="1">
        <v>45128.786805555559</v>
      </c>
      <c r="W1367" t="s">
        <v>706</v>
      </c>
      <c r="Z1367" s="13">
        <f t="shared" si="172"/>
        <v>4.2548611111124046</v>
      </c>
      <c r="AB1367" t="s">
        <v>289</v>
      </c>
      <c r="AC1367" t="s">
        <v>54</v>
      </c>
      <c r="AD1367" t="s">
        <v>1601</v>
      </c>
      <c r="AI1367" s="2">
        <v>45124</v>
      </c>
      <c r="AJ1367" t="s">
        <v>81</v>
      </c>
      <c r="AK1367" t="s">
        <v>46</v>
      </c>
      <c r="AN1367" s="24">
        <f t="shared" si="176"/>
        <v>1</v>
      </c>
      <c r="AP1367" t="s">
        <v>2441</v>
      </c>
      <c r="AQ1367" s="21">
        <v>45265.743055555555</v>
      </c>
      <c r="AR1367" s="20">
        <v>0</v>
      </c>
      <c r="AS1367" s="21">
        <v>45124</v>
      </c>
      <c r="AT1367" s="21">
        <f t="shared" si="173"/>
        <v>45124.333333333336</v>
      </c>
      <c r="AU1367" s="21">
        <f t="shared" si="170"/>
        <v>45124.333333333336</v>
      </c>
      <c r="AV1367" s="21">
        <v>45128.786805555559</v>
      </c>
      <c r="AW1367" s="1">
        <f t="shared" si="169"/>
        <v>45124.333333333336</v>
      </c>
      <c r="AX1367">
        <v>97.954166666670062</v>
      </c>
      <c r="BA1367">
        <f t="shared" si="174"/>
        <v>0</v>
      </c>
      <c r="BB1367">
        <v>0</v>
      </c>
      <c r="BC1367">
        <f t="shared" si="175"/>
        <v>0</v>
      </c>
    </row>
    <row r="1368" spans="1:55" x14ac:dyDescent="0.25">
      <c r="A1368">
        <v>46080</v>
      </c>
      <c r="B1368" t="s">
        <v>35</v>
      </c>
      <c r="C1368" t="s">
        <v>36</v>
      </c>
      <c r="E1368" t="str">
        <f t="shared" si="171"/>
        <v>GC-</v>
      </c>
      <c r="F1368" t="s">
        <v>20</v>
      </c>
      <c r="G1368" t="s">
        <v>37</v>
      </c>
      <c r="H1368" t="s">
        <v>1424</v>
      </c>
      <c r="I1368" t="s">
        <v>39</v>
      </c>
      <c r="J1368" t="s">
        <v>706</v>
      </c>
      <c r="K1368" s="1">
        <v>45082.9375</v>
      </c>
      <c r="L1368" t="s">
        <v>41</v>
      </c>
      <c r="N1368" s="2">
        <v>45082</v>
      </c>
      <c r="O1368" s="2">
        <v>45082</v>
      </c>
      <c r="P1368">
        <v>1</v>
      </c>
      <c r="Q1368">
        <v>1</v>
      </c>
      <c r="R1368">
        <v>0</v>
      </c>
      <c r="S1368">
        <v>0</v>
      </c>
      <c r="T1368">
        <v>100</v>
      </c>
      <c r="U1368" s="1">
        <v>45078.662499999999</v>
      </c>
      <c r="V1368" s="1">
        <v>45082.9375</v>
      </c>
      <c r="W1368" t="s">
        <v>706</v>
      </c>
      <c r="Z1368" s="13">
        <f t="shared" si="172"/>
        <v>4.2750000000014552</v>
      </c>
      <c r="AB1368" t="s">
        <v>1425</v>
      </c>
      <c r="AC1368" t="s">
        <v>54</v>
      </c>
      <c r="AD1368" t="s">
        <v>72</v>
      </c>
      <c r="AI1368" s="2">
        <v>45078</v>
      </c>
      <c r="AJ1368" t="s">
        <v>73</v>
      </c>
      <c r="AK1368" t="s">
        <v>46</v>
      </c>
      <c r="AN1368" s="24">
        <f t="shared" si="176"/>
        <v>1</v>
      </c>
      <c r="AP1368" t="s">
        <v>2442</v>
      </c>
      <c r="AQ1368" s="21">
        <v>44935.61041666667</v>
      </c>
      <c r="AR1368" s="20">
        <v>0</v>
      </c>
      <c r="AS1368" s="21">
        <v>45082</v>
      </c>
      <c r="AT1368" s="21">
        <f t="shared" si="173"/>
        <v>45082.333333333336</v>
      </c>
      <c r="AU1368" s="21">
        <f t="shared" si="170"/>
        <v>45082.333333333336</v>
      </c>
      <c r="AV1368" s="21">
        <v>45082.9375</v>
      </c>
      <c r="AW1368" s="1">
        <f t="shared" si="169"/>
        <v>45082.333333333336</v>
      </c>
      <c r="AX1368">
        <v>98.775694444440887</v>
      </c>
      <c r="BA1368">
        <f t="shared" si="174"/>
        <v>0</v>
      </c>
      <c r="BB1368">
        <v>0</v>
      </c>
      <c r="BC1368">
        <f t="shared" si="175"/>
        <v>0</v>
      </c>
    </row>
    <row r="1369" spans="1:55" x14ac:dyDescent="0.25">
      <c r="A1369">
        <v>47932</v>
      </c>
      <c r="B1369" t="s">
        <v>35</v>
      </c>
      <c r="C1369" t="s">
        <v>36</v>
      </c>
      <c r="E1369" t="str">
        <f t="shared" si="171"/>
        <v>GC-</v>
      </c>
      <c r="F1369" t="s">
        <v>20</v>
      </c>
      <c r="G1369" t="s">
        <v>37</v>
      </c>
      <c r="H1369" t="s">
        <v>1710</v>
      </c>
      <c r="I1369" t="s">
        <v>39</v>
      </c>
      <c r="J1369" t="s">
        <v>706</v>
      </c>
      <c r="K1369" s="1">
        <v>45124.533333333333</v>
      </c>
      <c r="L1369" t="s">
        <v>41</v>
      </c>
      <c r="N1369" s="2">
        <v>45119</v>
      </c>
      <c r="O1369" s="2">
        <v>45119</v>
      </c>
      <c r="P1369">
        <v>1</v>
      </c>
      <c r="Q1369">
        <v>1</v>
      </c>
      <c r="R1369">
        <v>0</v>
      </c>
      <c r="S1369">
        <v>0</v>
      </c>
      <c r="T1369">
        <v>100</v>
      </c>
      <c r="U1369" s="1">
        <v>45119.90347222222</v>
      </c>
      <c r="V1369" s="1">
        <v>45124.533333333333</v>
      </c>
      <c r="W1369" t="s">
        <v>706</v>
      </c>
      <c r="Z1369" s="13">
        <f t="shared" si="172"/>
        <v>4.6298611111124046</v>
      </c>
      <c r="AB1369" t="s">
        <v>289</v>
      </c>
      <c r="AC1369">
        <v>633636</v>
      </c>
      <c r="AD1369" t="s">
        <v>1711</v>
      </c>
      <c r="AI1369" s="2">
        <v>45119</v>
      </c>
      <c r="AJ1369" t="s">
        <v>290</v>
      </c>
      <c r="AK1369" t="s">
        <v>46</v>
      </c>
      <c r="AN1369" s="24">
        <f t="shared" si="176"/>
        <v>1</v>
      </c>
      <c r="AP1369" t="s">
        <v>2441</v>
      </c>
      <c r="AQ1369" s="21">
        <v>45175.536111111112</v>
      </c>
      <c r="AR1369" s="20">
        <v>0</v>
      </c>
      <c r="AS1369" s="21">
        <v>45119</v>
      </c>
      <c r="AT1369" s="21">
        <f t="shared" si="173"/>
        <v>45119.333333333336</v>
      </c>
      <c r="AU1369" s="21">
        <f t="shared" si="170"/>
        <v>45119.333333333336</v>
      </c>
      <c r="AV1369" s="21">
        <v>45124.533333333333</v>
      </c>
      <c r="AW1369" s="1">
        <f t="shared" si="169"/>
        <v>45119.333333333336</v>
      </c>
      <c r="AX1369">
        <v>99.169444444443798</v>
      </c>
      <c r="BA1369">
        <f t="shared" si="174"/>
        <v>0</v>
      </c>
      <c r="BB1369">
        <v>0</v>
      </c>
      <c r="BC1369">
        <f t="shared" si="175"/>
        <v>0</v>
      </c>
    </row>
    <row r="1370" spans="1:55" x14ac:dyDescent="0.25">
      <c r="A1370">
        <v>53742</v>
      </c>
      <c r="B1370" t="s">
        <v>35</v>
      </c>
      <c r="C1370" t="s">
        <v>36</v>
      </c>
      <c r="E1370" t="str">
        <f t="shared" si="171"/>
        <v>EI-</v>
      </c>
      <c r="F1370" t="s">
        <v>20</v>
      </c>
      <c r="G1370" t="s">
        <v>37</v>
      </c>
      <c r="H1370" t="s">
        <v>2248</v>
      </c>
      <c r="I1370" t="s">
        <v>39</v>
      </c>
      <c r="J1370" t="s">
        <v>706</v>
      </c>
      <c r="K1370" s="1">
        <v>45229.493750000001</v>
      </c>
      <c r="L1370" t="s">
        <v>41</v>
      </c>
      <c r="N1370" s="2">
        <v>45229</v>
      </c>
      <c r="O1370" s="2">
        <v>45229</v>
      </c>
      <c r="P1370">
        <v>1</v>
      </c>
      <c r="Q1370">
        <v>1</v>
      </c>
      <c r="R1370">
        <v>0</v>
      </c>
      <c r="S1370">
        <v>0</v>
      </c>
      <c r="T1370">
        <v>100</v>
      </c>
      <c r="U1370" s="1">
        <v>45224.783333333333</v>
      </c>
      <c r="V1370" s="1">
        <v>45229.493750000001</v>
      </c>
      <c r="W1370" t="s">
        <v>706</v>
      </c>
      <c r="Z1370" s="13">
        <f t="shared" si="172"/>
        <v>4.7104166666686069</v>
      </c>
      <c r="AB1370" t="s">
        <v>267</v>
      </c>
      <c r="AC1370">
        <v>633518</v>
      </c>
      <c r="AD1370" t="s">
        <v>268</v>
      </c>
      <c r="AI1370" s="2">
        <v>45224</v>
      </c>
      <c r="AJ1370" t="s">
        <v>77</v>
      </c>
      <c r="AK1370" t="s">
        <v>46</v>
      </c>
      <c r="AN1370" s="24">
        <f t="shared" si="176"/>
        <v>1</v>
      </c>
      <c r="AP1370" t="s">
        <v>2444</v>
      </c>
      <c r="AQ1370" s="21">
        <v>45201.468055555553</v>
      </c>
      <c r="AR1370" s="20">
        <v>0</v>
      </c>
      <c r="AS1370" s="21">
        <v>45229</v>
      </c>
      <c r="AT1370" s="21">
        <f t="shared" si="173"/>
        <v>45229.333333333336</v>
      </c>
      <c r="AU1370" s="21">
        <f t="shared" si="170"/>
        <v>45229.333333333336</v>
      </c>
      <c r="AV1370" s="21">
        <v>45229.493750000001</v>
      </c>
      <c r="AW1370" s="1">
        <f t="shared" si="169"/>
        <v>45229.333333333336</v>
      </c>
      <c r="AX1370">
        <v>99.645833333335759</v>
      </c>
      <c r="BA1370">
        <f t="shared" si="174"/>
        <v>0</v>
      </c>
      <c r="BB1370">
        <v>0</v>
      </c>
      <c r="BC1370">
        <f t="shared" si="175"/>
        <v>0</v>
      </c>
    </row>
    <row r="1371" spans="1:55" x14ac:dyDescent="0.25">
      <c r="A1371">
        <v>52715</v>
      </c>
      <c r="B1371" t="s">
        <v>35</v>
      </c>
      <c r="C1371" t="s">
        <v>36</v>
      </c>
      <c r="E1371" t="str">
        <f t="shared" si="171"/>
        <v>RE-</v>
      </c>
      <c r="F1371" t="s">
        <v>20</v>
      </c>
      <c r="G1371" t="s">
        <v>51</v>
      </c>
      <c r="H1371" t="s">
        <v>2168</v>
      </c>
      <c r="I1371" t="s">
        <v>39</v>
      </c>
      <c r="J1371" t="s">
        <v>179</v>
      </c>
      <c r="K1371" s="1">
        <v>45209.488888888889</v>
      </c>
      <c r="L1371" t="s">
        <v>41</v>
      </c>
      <c r="N1371" s="2">
        <v>45204</v>
      </c>
      <c r="O1371" s="2">
        <v>45204</v>
      </c>
      <c r="R1371">
        <v>0</v>
      </c>
      <c r="S1371">
        <v>0</v>
      </c>
      <c r="T1371">
        <v>100</v>
      </c>
      <c r="U1371" s="1">
        <v>45204.744444444441</v>
      </c>
      <c r="V1371" s="1">
        <v>45209.488888888889</v>
      </c>
      <c r="W1371" t="s">
        <v>100</v>
      </c>
      <c r="Z1371" s="13">
        <f t="shared" si="172"/>
        <v>4.7444444444481633</v>
      </c>
      <c r="AB1371" t="s">
        <v>2169</v>
      </c>
      <c r="AC1371">
        <v>633622</v>
      </c>
      <c r="AD1371" t="s">
        <v>381</v>
      </c>
      <c r="AF1371" t="s">
        <v>179</v>
      </c>
      <c r="AI1371" s="2">
        <v>45204</v>
      </c>
      <c r="AJ1371" t="s">
        <v>323</v>
      </c>
      <c r="AK1371" t="s">
        <v>46</v>
      </c>
      <c r="AN1371" s="24">
        <f t="shared" si="176"/>
        <v>1</v>
      </c>
      <c r="AP1371" t="s">
        <v>2442</v>
      </c>
      <c r="AQ1371" s="21">
        <v>45019.658333333333</v>
      </c>
      <c r="AR1371" s="20">
        <v>0</v>
      </c>
      <c r="AS1371" s="21">
        <v>45204</v>
      </c>
      <c r="AT1371" s="21">
        <f t="shared" si="173"/>
        <v>45204.333333333336</v>
      </c>
      <c r="AU1371" s="21">
        <f t="shared" si="170"/>
        <v>45204.333333333336</v>
      </c>
      <c r="AV1371" s="21">
        <v>45209.488888888889</v>
      </c>
      <c r="AW1371" s="1">
        <f t="shared" si="169"/>
        <v>45204.333333333336</v>
      </c>
      <c r="AX1371">
        <v>99.997916666667152</v>
      </c>
      <c r="BA1371">
        <f t="shared" si="174"/>
        <v>0</v>
      </c>
      <c r="BB1371">
        <v>0</v>
      </c>
      <c r="BC1371">
        <f t="shared" si="175"/>
        <v>0</v>
      </c>
    </row>
    <row r="1372" spans="1:55" x14ac:dyDescent="0.25">
      <c r="A1372">
        <v>49273</v>
      </c>
      <c r="B1372" t="s">
        <v>35</v>
      </c>
      <c r="C1372" t="s">
        <v>36</v>
      </c>
      <c r="E1372" t="str">
        <f t="shared" si="171"/>
        <v>EM-</v>
      </c>
      <c r="F1372" t="s">
        <v>20</v>
      </c>
      <c r="G1372" t="s">
        <v>37</v>
      </c>
      <c r="H1372" t="s">
        <v>1851</v>
      </c>
      <c r="I1372" t="s">
        <v>39</v>
      </c>
      <c r="J1372" t="s">
        <v>432</v>
      </c>
      <c r="K1372" s="1">
        <v>45146.577777777777</v>
      </c>
      <c r="L1372" t="s">
        <v>41</v>
      </c>
      <c r="N1372" s="2">
        <v>45146</v>
      </c>
      <c r="O1372" s="2">
        <v>45146</v>
      </c>
      <c r="R1372">
        <v>0</v>
      </c>
      <c r="S1372">
        <v>0</v>
      </c>
      <c r="T1372">
        <v>100</v>
      </c>
      <c r="U1372" s="1">
        <v>45141.432638888888</v>
      </c>
      <c r="V1372" s="1">
        <v>45146.577777777777</v>
      </c>
      <c r="W1372" t="s">
        <v>432</v>
      </c>
      <c r="Z1372" s="13">
        <f t="shared" si="172"/>
        <v>5.1451388888890506</v>
      </c>
      <c r="AB1372" t="s">
        <v>176</v>
      </c>
      <c r="AC1372">
        <v>633713</v>
      </c>
      <c r="AD1372" t="s">
        <v>1852</v>
      </c>
      <c r="AI1372" s="2">
        <v>45141</v>
      </c>
      <c r="AJ1372" t="s">
        <v>178</v>
      </c>
      <c r="AK1372" t="s">
        <v>46</v>
      </c>
      <c r="AN1372" s="24">
        <f t="shared" si="176"/>
        <v>1</v>
      </c>
      <c r="AP1372" t="s">
        <v>2442</v>
      </c>
      <c r="AQ1372" s="21">
        <v>45019.383333333331</v>
      </c>
      <c r="AR1372" s="20">
        <v>0</v>
      </c>
      <c r="AS1372" s="21">
        <v>45146</v>
      </c>
      <c r="AT1372" s="21">
        <f t="shared" si="173"/>
        <v>45146.333333333336</v>
      </c>
      <c r="AU1372" s="21">
        <f t="shared" si="170"/>
        <v>45146.333333333336</v>
      </c>
      <c r="AV1372" s="21">
        <v>45146.577777777777</v>
      </c>
      <c r="AW1372" s="1">
        <f t="shared" si="169"/>
        <v>45146.333333333336</v>
      </c>
      <c r="AX1372">
        <v>100.27569444444816</v>
      </c>
      <c r="BA1372">
        <f t="shared" si="174"/>
        <v>0</v>
      </c>
      <c r="BB1372">
        <v>0</v>
      </c>
      <c r="BC1372">
        <f t="shared" si="175"/>
        <v>0</v>
      </c>
    </row>
    <row r="1373" spans="1:55" x14ac:dyDescent="0.25">
      <c r="A1373">
        <v>51732</v>
      </c>
      <c r="B1373" t="s">
        <v>35</v>
      </c>
      <c r="C1373" t="s">
        <v>36</v>
      </c>
      <c r="E1373" t="str">
        <f t="shared" si="171"/>
        <v>EM-</v>
      </c>
      <c r="F1373" t="s">
        <v>20</v>
      </c>
      <c r="G1373" t="s">
        <v>37</v>
      </c>
      <c r="H1373" t="s">
        <v>2084</v>
      </c>
      <c r="I1373" t="s">
        <v>39</v>
      </c>
      <c r="J1373" t="s">
        <v>396</v>
      </c>
      <c r="K1373" s="1">
        <v>45189.395138888889</v>
      </c>
      <c r="L1373" t="s">
        <v>41</v>
      </c>
      <c r="N1373" s="2">
        <v>45189</v>
      </c>
      <c r="O1373" s="2">
        <v>45189</v>
      </c>
      <c r="R1373">
        <v>0</v>
      </c>
      <c r="S1373">
        <v>0</v>
      </c>
      <c r="T1373">
        <v>100</v>
      </c>
      <c r="U1373" s="1">
        <v>45183.793749999997</v>
      </c>
      <c r="V1373" s="1">
        <v>45189.395138888889</v>
      </c>
      <c r="W1373" t="s">
        <v>397</v>
      </c>
      <c r="Z1373" s="13">
        <f t="shared" si="172"/>
        <v>5.601388888891961</v>
      </c>
      <c r="AB1373" t="s">
        <v>153</v>
      </c>
      <c r="AC1373">
        <v>633689</v>
      </c>
      <c r="AD1373" t="s">
        <v>154</v>
      </c>
      <c r="AI1373" s="2">
        <v>45183</v>
      </c>
      <c r="AJ1373" t="s">
        <v>154</v>
      </c>
      <c r="AK1373" t="s">
        <v>46</v>
      </c>
      <c r="AN1373" s="24">
        <f t="shared" si="176"/>
        <v>1</v>
      </c>
      <c r="AP1373" t="s">
        <v>2444</v>
      </c>
      <c r="AQ1373" s="21">
        <v>44930.430555555555</v>
      </c>
      <c r="AR1373" s="20">
        <v>0</v>
      </c>
      <c r="AS1373" s="21">
        <v>45189</v>
      </c>
      <c r="AT1373" s="21">
        <f t="shared" si="173"/>
        <v>45189.333333333336</v>
      </c>
      <c r="AU1373" s="21">
        <f t="shared" si="170"/>
        <v>45189.333333333336</v>
      </c>
      <c r="AV1373" s="21">
        <v>45189.395138888889</v>
      </c>
      <c r="AW1373" s="1">
        <f t="shared" si="169"/>
        <v>45189.333333333336</v>
      </c>
      <c r="AX1373">
        <v>100.55902777778101</v>
      </c>
      <c r="BA1373">
        <f t="shared" si="174"/>
        <v>0</v>
      </c>
      <c r="BB1373">
        <v>0</v>
      </c>
      <c r="BC1373">
        <f t="shared" si="175"/>
        <v>0</v>
      </c>
    </row>
    <row r="1374" spans="1:55" x14ac:dyDescent="0.25">
      <c r="A1374">
        <v>52623</v>
      </c>
      <c r="B1374" t="s">
        <v>35</v>
      </c>
      <c r="C1374" t="s">
        <v>36</v>
      </c>
      <c r="E1374" t="str">
        <f t="shared" si="171"/>
        <v>RE-</v>
      </c>
      <c r="F1374" t="s">
        <v>20</v>
      </c>
      <c r="G1374" t="s">
        <v>37</v>
      </c>
      <c r="H1374" t="s">
        <v>2166</v>
      </c>
      <c r="I1374" t="s">
        <v>39</v>
      </c>
      <c r="J1374" t="s">
        <v>179</v>
      </c>
      <c r="K1374" s="1">
        <v>45209.486805555556</v>
      </c>
      <c r="L1374" t="s">
        <v>41</v>
      </c>
      <c r="N1374" s="2">
        <v>45203</v>
      </c>
      <c r="O1374" s="2">
        <v>45203</v>
      </c>
      <c r="R1374">
        <v>0</v>
      </c>
      <c r="S1374">
        <v>0</v>
      </c>
      <c r="T1374">
        <v>100</v>
      </c>
      <c r="U1374" s="1">
        <v>45203.715277777781</v>
      </c>
      <c r="V1374" s="1">
        <v>45209.486805555556</v>
      </c>
      <c r="W1374" t="s">
        <v>100</v>
      </c>
      <c r="Z1374" s="13">
        <f t="shared" si="172"/>
        <v>5.7715277777751908</v>
      </c>
      <c r="AB1374" t="s">
        <v>2117</v>
      </c>
      <c r="AC1374">
        <v>633840</v>
      </c>
      <c r="AD1374" t="s">
        <v>1554</v>
      </c>
      <c r="AI1374" s="2">
        <v>45203</v>
      </c>
      <c r="AJ1374" t="s">
        <v>81</v>
      </c>
      <c r="AK1374" t="s">
        <v>46</v>
      </c>
      <c r="AN1374" s="24">
        <f t="shared" si="176"/>
        <v>1</v>
      </c>
      <c r="AP1374" t="s">
        <v>2441</v>
      </c>
      <c r="AQ1374" s="21">
        <v>44978.719444444447</v>
      </c>
      <c r="AR1374" s="20">
        <v>0</v>
      </c>
      <c r="AS1374" s="21">
        <v>45203</v>
      </c>
      <c r="AT1374" s="21">
        <f t="shared" si="173"/>
        <v>45203.333333333336</v>
      </c>
      <c r="AU1374" s="21">
        <f t="shared" si="170"/>
        <v>45203.333333333336</v>
      </c>
      <c r="AV1374" s="21">
        <v>45209.486805555556</v>
      </c>
      <c r="AW1374" s="1">
        <f t="shared" si="169"/>
        <v>45203.333333333336</v>
      </c>
      <c r="AX1374">
        <v>100.79722222222335</v>
      </c>
      <c r="BA1374">
        <f t="shared" si="174"/>
        <v>0</v>
      </c>
      <c r="BB1374">
        <v>0</v>
      </c>
      <c r="BC1374">
        <f t="shared" si="175"/>
        <v>0</v>
      </c>
    </row>
    <row r="1375" spans="1:55" hidden="1" x14ac:dyDescent="0.25">
      <c r="A1375">
        <v>56355</v>
      </c>
      <c r="B1375" t="s">
        <v>35</v>
      </c>
      <c r="C1375" t="s">
        <v>36</v>
      </c>
      <c r="E1375" t="str">
        <f t="shared" si="171"/>
        <v>RE-</v>
      </c>
      <c r="F1375" t="s">
        <v>20</v>
      </c>
      <c r="G1375" t="s">
        <v>37</v>
      </c>
      <c r="H1375" t="s">
        <v>2400</v>
      </c>
      <c r="I1375" t="s">
        <v>39</v>
      </c>
      <c r="J1375" t="s">
        <v>179</v>
      </c>
      <c r="K1375" s="1">
        <v>45293.454861111109</v>
      </c>
      <c r="L1375" t="s">
        <v>41</v>
      </c>
      <c r="R1375">
        <v>0</v>
      </c>
      <c r="S1375">
        <v>0</v>
      </c>
      <c r="T1375">
        <v>100</v>
      </c>
      <c r="U1375" s="1">
        <v>45287.671527777777</v>
      </c>
      <c r="V1375" s="1">
        <v>45293.454861111109</v>
      </c>
      <c r="W1375" t="s">
        <v>179</v>
      </c>
      <c r="Z1375" s="13">
        <f t="shared" si="172"/>
        <v>5.7833333333328483</v>
      </c>
      <c r="AB1375" t="s">
        <v>197</v>
      </c>
      <c r="AC1375">
        <v>633510</v>
      </c>
      <c r="AD1375" t="s">
        <v>198</v>
      </c>
      <c r="AI1375" s="2">
        <v>45287</v>
      </c>
      <c r="AJ1375" t="s">
        <v>198</v>
      </c>
      <c r="AK1375" t="s">
        <v>46</v>
      </c>
      <c r="AN1375" s="24" t="e">
        <f t="shared" si="176"/>
        <v>#VALUE!</v>
      </c>
      <c r="AP1375" t="s">
        <v>2441</v>
      </c>
      <c r="AQ1375" s="21">
        <v>45149.416666666664</v>
      </c>
      <c r="AR1375" s="20">
        <v>0</v>
      </c>
      <c r="AT1375" s="21" t="str">
        <f t="shared" si="173"/>
        <v xml:space="preserve"> </v>
      </c>
      <c r="AU1375" s="21" t="str">
        <f t="shared" si="170"/>
        <v xml:space="preserve"> </v>
      </c>
      <c r="AV1375" s="21">
        <v>45293.454861111109</v>
      </c>
      <c r="AW1375" s="1">
        <f t="shared" si="169"/>
        <v>0.33333333333333331</v>
      </c>
      <c r="AX1375">
        <v>101.23125000000437</v>
      </c>
      <c r="BA1375">
        <f t="shared" si="174"/>
        <v>0</v>
      </c>
      <c r="BB1375">
        <v>0</v>
      </c>
      <c r="BC1375">
        <f t="shared" si="175"/>
        <v>0</v>
      </c>
    </row>
    <row r="1376" spans="1:55" hidden="1" x14ac:dyDescent="0.25">
      <c r="A1376">
        <v>56348</v>
      </c>
      <c r="B1376" t="s">
        <v>35</v>
      </c>
      <c r="C1376" t="s">
        <v>36</v>
      </c>
      <c r="E1376" t="str">
        <f t="shared" si="171"/>
        <v>RE-</v>
      </c>
      <c r="F1376" t="s">
        <v>20</v>
      </c>
      <c r="G1376" t="s">
        <v>37</v>
      </c>
      <c r="H1376" t="s">
        <v>2399</v>
      </c>
      <c r="I1376" t="s">
        <v>39</v>
      </c>
      <c r="J1376" t="s">
        <v>179</v>
      </c>
      <c r="K1376" s="1">
        <v>45293.45208333333</v>
      </c>
      <c r="L1376" t="s">
        <v>41</v>
      </c>
      <c r="N1376" s="2">
        <v>45293</v>
      </c>
      <c r="O1376" s="2">
        <v>45293</v>
      </c>
      <c r="R1376">
        <v>0</v>
      </c>
      <c r="S1376">
        <v>0</v>
      </c>
      <c r="T1376">
        <v>100</v>
      </c>
      <c r="U1376" s="1">
        <v>45287.652777777781</v>
      </c>
      <c r="V1376" s="1">
        <v>45293.45208333333</v>
      </c>
      <c r="W1376" t="s">
        <v>179</v>
      </c>
      <c r="Z1376" s="13">
        <f t="shared" si="172"/>
        <v>5.7993055555489263</v>
      </c>
      <c r="AB1376" t="s">
        <v>1017</v>
      </c>
      <c r="AC1376">
        <v>633466</v>
      </c>
      <c r="AD1376" t="s">
        <v>573</v>
      </c>
      <c r="AI1376" s="2">
        <v>45287</v>
      </c>
      <c r="AJ1376" t="s">
        <v>575</v>
      </c>
      <c r="AK1376" t="s">
        <v>46</v>
      </c>
      <c r="AN1376" s="24">
        <f t="shared" si="176"/>
        <v>1</v>
      </c>
      <c r="AP1376" t="s">
        <v>2441</v>
      </c>
      <c r="AQ1376" s="21">
        <v>45135.388194444444</v>
      </c>
      <c r="AR1376" s="20">
        <v>0</v>
      </c>
      <c r="AS1376" s="21">
        <v>45293</v>
      </c>
      <c r="AT1376" s="21">
        <f t="shared" si="173"/>
        <v>45293.333333333336</v>
      </c>
      <c r="AU1376" s="21">
        <f t="shared" si="170"/>
        <v>45293.333333333336</v>
      </c>
      <c r="AV1376" s="21">
        <v>45293.45208333333</v>
      </c>
      <c r="AW1376" s="1">
        <f t="shared" si="169"/>
        <v>45293.333333333336</v>
      </c>
      <c r="AX1376">
        <v>102.02500000000146</v>
      </c>
      <c r="BA1376">
        <f t="shared" si="174"/>
        <v>0</v>
      </c>
      <c r="BB1376">
        <v>0</v>
      </c>
      <c r="BC1376">
        <f t="shared" si="175"/>
        <v>0</v>
      </c>
    </row>
    <row r="1377" spans="1:55" x14ac:dyDescent="0.25">
      <c r="A1377">
        <v>46440</v>
      </c>
      <c r="B1377" t="s">
        <v>35</v>
      </c>
      <c r="C1377" t="s">
        <v>36</v>
      </c>
      <c r="E1377" t="str">
        <f t="shared" si="171"/>
        <v>EI-</v>
      </c>
      <c r="F1377" t="s">
        <v>20</v>
      </c>
      <c r="G1377" t="s">
        <v>37</v>
      </c>
      <c r="H1377" t="s">
        <v>1482</v>
      </c>
      <c r="I1377" t="s">
        <v>39</v>
      </c>
      <c r="J1377" t="s">
        <v>87</v>
      </c>
      <c r="K1377" s="1">
        <v>45091.652083333334</v>
      </c>
      <c r="L1377" t="s">
        <v>41</v>
      </c>
      <c r="N1377" s="2">
        <v>45091</v>
      </c>
      <c r="O1377" s="2">
        <v>45091</v>
      </c>
      <c r="P1377">
        <v>2</v>
      </c>
      <c r="Q1377">
        <v>2</v>
      </c>
      <c r="R1377">
        <v>0</v>
      </c>
      <c r="S1377">
        <v>0</v>
      </c>
      <c r="T1377">
        <v>100</v>
      </c>
      <c r="U1377" s="1">
        <v>45085.834027777775</v>
      </c>
      <c r="V1377" s="1">
        <v>45091.652083333334</v>
      </c>
      <c r="W1377" t="s">
        <v>39</v>
      </c>
      <c r="Z1377" s="13">
        <f t="shared" si="172"/>
        <v>5.8180555555591127</v>
      </c>
      <c r="AB1377" t="s">
        <v>265</v>
      </c>
      <c r="AC1377">
        <v>985593306</v>
      </c>
      <c r="AD1377" t="s">
        <v>43</v>
      </c>
      <c r="AF1377" t="s">
        <v>1483</v>
      </c>
      <c r="AI1377" s="2">
        <v>45085</v>
      </c>
      <c r="AJ1377" t="s">
        <v>43</v>
      </c>
      <c r="AK1377" t="s">
        <v>46</v>
      </c>
      <c r="AN1377" s="24">
        <f t="shared" si="176"/>
        <v>1</v>
      </c>
      <c r="AP1377" t="s">
        <v>2442</v>
      </c>
      <c r="AQ1377" s="21">
        <v>45017.617361111108</v>
      </c>
      <c r="AR1377" s="20">
        <v>0</v>
      </c>
      <c r="AS1377" s="21">
        <v>45091</v>
      </c>
      <c r="AT1377" s="21">
        <f t="shared" si="173"/>
        <v>45091.333333333336</v>
      </c>
      <c r="AU1377" s="21">
        <f t="shared" si="170"/>
        <v>45091.333333333336</v>
      </c>
      <c r="AV1377" s="21">
        <v>45091.652083333334</v>
      </c>
      <c r="AW1377" s="1">
        <f t="shared" si="169"/>
        <v>45091.333333333336</v>
      </c>
      <c r="AX1377">
        <v>102.04236111111095</v>
      </c>
      <c r="BA1377">
        <f t="shared" si="174"/>
        <v>0</v>
      </c>
      <c r="BB1377">
        <v>0</v>
      </c>
      <c r="BC1377">
        <f t="shared" si="175"/>
        <v>0</v>
      </c>
    </row>
    <row r="1378" spans="1:55" x14ac:dyDescent="0.25">
      <c r="A1378">
        <v>53412</v>
      </c>
      <c r="B1378" t="s">
        <v>35</v>
      </c>
      <c r="C1378" t="s">
        <v>36</v>
      </c>
      <c r="E1378" t="str">
        <f t="shared" si="171"/>
        <v>EI-</v>
      </c>
      <c r="F1378" t="s">
        <v>20</v>
      </c>
      <c r="G1378" t="s">
        <v>37</v>
      </c>
      <c r="H1378" t="s">
        <v>1846</v>
      </c>
      <c r="I1378" t="s">
        <v>39</v>
      </c>
      <c r="J1378" t="s">
        <v>92</v>
      </c>
      <c r="K1378" s="1">
        <v>45224.512499999997</v>
      </c>
      <c r="L1378" t="s">
        <v>41</v>
      </c>
      <c r="N1378" s="2">
        <v>45223</v>
      </c>
      <c r="O1378" s="2">
        <v>45223</v>
      </c>
      <c r="P1378">
        <v>3</v>
      </c>
      <c r="Q1378">
        <v>3</v>
      </c>
      <c r="R1378">
        <v>0</v>
      </c>
      <c r="S1378">
        <v>0</v>
      </c>
      <c r="T1378">
        <v>100</v>
      </c>
      <c r="U1378" s="1">
        <v>45218.668749999997</v>
      </c>
      <c r="V1378" s="1">
        <v>45224.512499999997</v>
      </c>
      <c r="W1378" t="s">
        <v>92</v>
      </c>
      <c r="Z1378" s="13">
        <f t="shared" si="172"/>
        <v>5.84375</v>
      </c>
      <c r="AB1378" t="s">
        <v>767</v>
      </c>
      <c r="AC1378">
        <v>633683</v>
      </c>
      <c r="AD1378" t="s">
        <v>161</v>
      </c>
      <c r="AF1378" t="s">
        <v>92</v>
      </c>
      <c r="AI1378" s="2">
        <v>45218</v>
      </c>
      <c r="AJ1378" t="s">
        <v>161</v>
      </c>
      <c r="AK1378" t="s">
        <v>46</v>
      </c>
      <c r="AN1378" s="24">
        <f t="shared" si="176"/>
        <v>1</v>
      </c>
      <c r="AP1378" t="s">
        <v>2441</v>
      </c>
      <c r="AQ1378" s="21">
        <v>44995.459027777775</v>
      </c>
      <c r="AR1378" s="20">
        <v>0</v>
      </c>
      <c r="AS1378" s="21">
        <v>45223</v>
      </c>
      <c r="AT1378" s="21">
        <f t="shared" si="173"/>
        <v>45223.333333333336</v>
      </c>
      <c r="AU1378" s="21">
        <f t="shared" si="170"/>
        <v>45223.333333333336</v>
      </c>
      <c r="AV1378" s="21">
        <v>45224.512499999997</v>
      </c>
      <c r="AW1378" s="1">
        <f t="shared" si="169"/>
        <v>45223.333333333336</v>
      </c>
      <c r="AX1378">
        <v>102.1833333333343</v>
      </c>
      <c r="BA1378">
        <f t="shared" si="174"/>
        <v>0</v>
      </c>
      <c r="BB1378">
        <v>0</v>
      </c>
      <c r="BC1378">
        <f t="shared" si="175"/>
        <v>0</v>
      </c>
    </row>
    <row r="1379" spans="1:55" x14ac:dyDescent="0.25">
      <c r="A1379">
        <v>56321</v>
      </c>
      <c r="B1379" t="s">
        <v>35</v>
      </c>
      <c r="C1379" t="s">
        <v>36</v>
      </c>
      <c r="E1379" t="str">
        <f t="shared" si="171"/>
        <v>RE-</v>
      </c>
      <c r="F1379" t="s">
        <v>20</v>
      </c>
      <c r="G1379" t="s">
        <v>37</v>
      </c>
      <c r="H1379" t="s">
        <v>2390</v>
      </c>
      <c r="I1379" t="s">
        <v>39</v>
      </c>
      <c r="J1379" t="s">
        <v>297</v>
      </c>
      <c r="K1379" s="1">
        <v>45293.413194444445</v>
      </c>
      <c r="L1379" t="s">
        <v>41</v>
      </c>
      <c r="N1379" s="2">
        <v>45287</v>
      </c>
      <c r="O1379" s="2">
        <v>45287</v>
      </c>
      <c r="R1379">
        <v>0</v>
      </c>
      <c r="S1379">
        <v>0</v>
      </c>
      <c r="T1379">
        <v>100</v>
      </c>
      <c r="U1379" s="1">
        <v>45287.469444444447</v>
      </c>
      <c r="V1379" s="1">
        <v>45293.413194444445</v>
      </c>
      <c r="W1379" t="s">
        <v>179</v>
      </c>
      <c r="Z1379" s="13">
        <f t="shared" si="172"/>
        <v>5.9437499999985448</v>
      </c>
      <c r="AB1379" t="s">
        <v>1285</v>
      </c>
      <c r="AC1379">
        <v>633493</v>
      </c>
      <c r="AD1379" t="s">
        <v>875</v>
      </c>
      <c r="AF1379" t="s">
        <v>118</v>
      </c>
      <c r="AI1379" s="2">
        <v>45287</v>
      </c>
      <c r="AJ1379" t="s">
        <v>73</v>
      </c>
      <c r="AK1379" t="s">
        <v>46</v>
      </c>
      <c r="AN1379" s="24">
        <f t="shared" si="176"/>
        <v>1</v>
      </c>
      <c r="AP1379" t="s">
        <v>2442</v>
      </c>
      <c r="AQ1379" s="21">
        <v>44931.463888888888</v>
      </c>
      <c r="AR1379" s="20">
        <v>0</v>
      </c>
      <c r="AS1379" s="21">
        <v>45287</v>
      </c>
      <c r="AT1379" s="21">
        <f t="shared" si="173"/>
        <v>45287.333333333336</v>
      </c>
      <c r="AU1379" s="21">
        <f t="shared" si="170"/>
        <v>45287.333333333336</v>
      </c>
      <c r="AV1379" s="21">
        <v>45293.413194444445</v>
      </c>
      <c r="AW1379" s="1">
        <f t="shared" si="169"/>
        <v>45287.333333333336</v>
      </c>
      <c r="AX1379">
        <v>102.92152777777665</v>
      </c>
      <c r="BA1379">
        <f t="shared" si="174"/>
        <v>0</v>
      </c>
      <c r="BB1379">
        <v>0</v>
      </c>
      <c r="BC1379">
        <f t="shared" si="175"/>
        <v>0</v>
      </c>
    </row>
    <row r="1380" spans="1:55" x14ac:dyDescent="0.25">
      <c r="A1380">
        <v>52916</v>
      </c>
      <c r="B1380" t="s">
        <v>35</v>
      </c>
      <c r="C1380" t="s">
        <v>36</v>
      </c>
      <c r="E1380" t="str">
        <f t="shared" si="171"/>
        <v>RE-</v>
      </c>
      <c r="F1380" t="s">
        <v>20</v>
      </c>
      <c r="G1380" t="s">
        <v>37</v>
      </c>
      <c r="H1380" t="s">
        <v>2188</v>
      </c>
      <c r="I1380" t="s">
        <v>39</v>
      </c>
      <c r="J1380" t="s">
        <v>179</v>
      </c>
      <c r="K1380" s="1">
        <v>45216.538888888892</v>
      </c>
      <c r="L1380" t="s">
        <v>41</v>
      </c>
      <c r="N1380" s="2">
        <v>45210</v>
      </c>
      <c r="O1380" s="2">
        <v>45210</v>
      </c>
      <c r="R1380">
        <v>0</v>
      </c>
      <c r="S1380">
        <v>0</v>
      </c>
      <c r="T1380">
        <v>100</v>
      </c>
      <c r="U1380" s="1">
        <v>45210.489583333336</v>
      </c>
      <c r="V1380" s="1">
        <v>45216.538888888892</v>
      </c>
      <c r="W1380" t="s">
        <v>179</v>
      </c>
      <c r="Z1380" s="13">
        <f t="shared" si="172"/>
        <v>6.0493055555562023</v>
      </c>
      <c r="AB1380" t="s">
        <v>224</v>
      </c>
      <c r="AC1380">
        <v>633615</v>
      </c>
      <c r="AD1380" t="s">
        <v>314</v>
      </c>
      <c r="AF1380" t="s">
        <v>100</v>
      </c>
      <c r="AI1380" s="2">
        <v>45210</v>
      </c>
      <c r="AJ1380" t="s">
        <v>226</v>
      </c>
      <c r="AK1380" t="s">
        <v>46</v>
      </c>
      <c r="AN1380" s="24">
        <f t="shared" si="176"/>
        <v>1</v>
      </c>
      <c r="AP1380" t="s">
        <v>2442</v>
      </c>
      <c r="AQ1380" s="21">
        <v>45133.59652777778</v>
      </c>
      <c r="AR1380" s="20">
        <v>0</v>
      </c>
      <c r="AS1380" s="21">
        <v>45210</v>
      </c>
      <c r="AT1380" s="21">
        <f t="shared" si="173"/>
        <v>45210.333333333336</v>
      </c>
      <c r="AU1380" s="21">
        <f t="shared" si="170"/>
        <v>45210.333333333336</v>
      </c>
      <c r="AV1380" s="21">
        <v>45216.538888888892</v>
      </c>
      <c r="AW1380" s="1">
        <f t="shared" si="169"/>
        <v>45210.333333333336</v>
      </c>
      <c r="AX1380">
        <v>102.9423611111124</v>
      </c>
      <c r="BA1380">
        <f t="shared" si="174"/>
        <v>0</v>
      </c>
      <c r="BB1380">
        <v>0</v>
      </c>
      <c r="BC1380">
        <f t="shared" si="175"/>
        <v>0</v>
      </c>
    </row>
    <row r="1381" spans="1:55" x14ac:dyDescent="0.25">
      <c r="A1381">
        <v>56476</v>
      </c>
      <c r="B1381" t="s">
        <v>35</v>
      </c>
      <c r="C1381" t="s">
        <v>36</v>
      </c>
      <c r="E1381" t="str">
        <f t="shared" si="171"/>
        <v>GC-</v>
      </c>
      <c r="F1381" t="s">
        <v>20</v>
      </c>
      <c r="G1381" t="s">
        <v>37</v>
      </c>
      <c r="H1381" t="s">
        <v>2407</v>
      </c>
      <c r="I1381" t="s">
        <v>39</v>
      </c>
      <c r="J1381" t="s">
        <v>706</v>
      </c>
      <c r="K1381" s="1">
        <v>45294.780555555553</v>
      </c>
      <c r="L1381" t="s">
        <v>41</v>
      </c>
      <c r="N1381" s="2">
        <v>45288</v>
      </c>
      <c r="O1381" s="2">
        <v>45288</v>
      </c>
      <c r="P1381">
        <v>1</v>
      </c>
      <c r="Q1381">
        <v>1</v>
      </c>
      <c r="R1381">
        <v>0</v>
      </c>
      <c r="S1381">
        <v>0</v>
      </c>
      <c r="T1381">
        <v>100</v>
      </c>
      <c r="U1381" s="1">
        <v>45288.713888888888</v>
      </c>
      <c r="V1381" s="1">
        <v>45294.780555555553</v>
      </c>
      <c r="W1381" t="s">
        <v>706</v>
      </c>
      <c r="Z1381" s="13">
        <f t="shared" si="172"/>
        <v>6.0666666666656965</v>
      </c>
      <c r="AB1381" t="s">
        <v>990</v>
      </c>
      <c r="AD1381" t="s">
        <v>290</v>
      </c>
      <c r="AI1381" s="2">
        <v>45288</v>
      </c>
      <c r="AJ1381" t="s">
        <v>290</v>
      </c>
      <c r="AK1381" t="s">
        <v>46</v>
      </c>
      <c r="AN1381" s="24">
        <f t="shared" si="176"/>
        <v>1</v>
      </c>
      <c r="AP1381" t="s">
        <v>2444</v>
      </c>
      <c r="AQ1381" s="21">
        <v>44953.364583333336</v>
      </c>
      <c r="AR1381" s="20">
        <v>0</v>
      </c>
      <c r="AS1381" s="21">
        <v>45288</v>
      </c>
      <c r="AT1381" s="21">
        <f t="shared" si="173"/>
        <v>45288.333333333336</v>
      </c>
      <c r="AU1381" s="21">
        <f t="shared" si="170"/>
        <v>45288.333333333336</v>
      </c>
      <c r="AV1381" s="21">
        <v>45294.780555555553</v>
      </c>
      <c r="AW1381" s="1">
        <f t="shared" ref="AW1381:AW1444" si="177">IF(AS1381="0",0,AS1381+(8*1/24))</f>
        <v>45288.333333333336</v>
      </c>
      <c r="AX1381">
        <v>103.44791666666424</v>
      </c>
      <c r="BA1381">
        <f t="shared" si="174"/>
        <v>0</v>
      </c>
      <c r="BB1381">
        <v>0</v>
      </c>
      <c r="BC1381">
        <f t="shared" si="175"/>
        <v>0</v>
      </c>
    </row>
    <row r="1382" spans="1:55" x14ac:dyDescent="0.25">
      <c r="A1382">
        <v>42550</v>
      </c>
      <c r="B1382" t="s">
        <v>35</v>
      </c>
      <c r="C1382" t="s">
        <v>36</v>
      </c>
      <c r="E1382" t="str">
        <f t="shared" si="171"/>
        <v>GC-</v>
      </c>
      <c r="F1382" t="s">
        <v>20</v>
      </c>
      <c r="G1382" t="s">
        <v>37</v>
      </c>
      <c r="H1382" t="s">
        <v>710</v>
      </c>
      <c r="I1382" t="s">
        <v>39</v>
      </c>
      <c r="J1382" t="s">
        <v>706</v>
      </c>
      <c r="K1382" s="1">
        <v>45014.661805555559</v>
      </c>
      <c r="L1382" t="s">
        <v>41</v>
      </c>
      <c r="N1382" s="2">
        <v>45009</v>
      </c>
      <c r="O1382" s="2">
        <v>45009</v>
      </c>
      <c r="P1382">
        <v>1</v>
      </c>
      <c r="Q1382">
        <v>1</v>
      </c>
      <c r="R1382">
        <v>0</v>
      </c>
      <c r="S1382">
        <v>0</v>
      </c>
      <c r="T1382">
        <v>100</v>
      </c>
      <c r="U1382" s="1">
        <v>45008.513888888891</v>
      </c>
      <c r="V1382" s="1">
        <v>45014.661805555559</v>
      </c>
      <c r="W1382" t="s">
        <v>706</v>
      </c>
      <c r="Z1382" s="13">
        <f t="shared" si="172"/>
        <v>6.1479166666686069</v>
      </c>
      <c r="AB1382" t="s">
        <v>711</v>
      </c>
      <c r="AC1382">
        <v>633738</v>
      </c>
      <c r="AD1382" t="s">
        <v>427</v>
      </c>
      <c r="AI1382" s="2">
        <v>45008</v>
      </c>
      <c r="AJ1382" t="s">
        <v>375</v>
      </c>
      <c r="AK1382" t="s">
        <v>46</v>
      </c>
      <c r="AN1382" s="24">
        <f t="shared" si="176"/>
        <v>1</v>
      </c>
      <c r="AP1382" t="s">
        <v>2441</v>
      </c>
      <c r="AQ1382" s="21">
        <v>44980.406944444447</v>
      </c>
      <c r="AR1382" s="20">
        <v>0</v>
      </c>
      <c r="AS1382" s="21">
        <v>45009</v>
      </c>
      <c r="AT1382" s="21">
        <f t="shared" si="173"/>
        <v>45009.333333333336</v>
      </c>
      <c r="AU1382" s="21">
        <f t="shared" si="170"/>
        <v>45009.333333333336</v>
      </c>
      <c r="AV1382" s="21">
        <v>45014.661805555559</v>
      </c>
      <c r="AW1382" s="1">
        <f t="shared" si="177"/>
        <v>45009.333333333336</v>
      </c>
      <c r="AX1382">
        <v>104.57083333333139</v>
      </c>
      <c r="BA1382">
        <f t="shared" si="174"/>
        <v>0</v>
      </c>
      <c r="BB1382">
        <v>0</v>
      </c>
      <c r="BC1382">
        <f t="shared" si="175"/>
        <v>0</v>
      </c>
    </row>
    <row r="1383" spans="1:55" hidden="1" x14ac:dyDescent="0.25">
      <c r="A1383">
        <v>56485</v>
      </c>
      <c r="B1383" t="s">
        <v>35</v>
      </c>
      <c r="C1383" t="s">
        <v>36</v>
      </c>
      <c r="E1383" t="str">
        <f t="shared" si="171"/>
        <v>RE-</v>
      </c>
      <c r="F1383" t="s">
        <v>20</v>
      </c>
      <c r="G1383" t="s">
        <v>37</v>
      </c>
      <c r="H1383" t="s">
        <v>2252</v>
      </c>
      <c r="I1383" t="s">
        <v>39</v>
      </c>
      <c r="J1383" t="s">
        <v>179</v>
      </c>
      <c r="K1383" s="1">
        <v>45295.620833333334</v>
      </c>
      <c r="L1383" t="s">
        <v>41</v>
      </c>
      <c r="N1383" s="2">
        <v>45295</v>
      </c>
      <c r="O1383" s="2">
        <v>45295</v>
      </c>
      <c r="R1383">
        <v>0</v>
      </c>
      <c r="S1383">
        <v>0</v>
      </c>
      <c r="T1383">
        <v>100</v>
      </c>
      <c r="U1383" s="1">
        <v>45289.416666666664</v>
      </c>
      <c r="V1383" s="1">
        <v>45295.620833333334</v>
      </c>
      <c r="W1383" t="s">
        <v>179</v>
      </c>
      <c r="Z1383" s="13">
        <f t="shared" si="172"/>
        <v>6.2041666666700621</v>
      </c>
      <c r="AB1383" t="s">
        <v>1003</v>
      </c>
      <c r="AC1383">
        <v>633713</v>
      </c>
      <c r="AD1383" t="s">
        <v>1852</v>
      </c>
      <c r="AI1383" s="2">
        <v>45289</v>
      </c>
      <c r="AJ1383" t="s">
        <v>178</v>
      </c>
      <c r="AK1383" t="s">
        <v>46</v>
      </c>
      <c r="AN1383" s="24">
        <f t="shared" si="176"/>
        <v>1</v>
      </c>
      <c r="AP1383" t="s">
        <v>2441</v>
      </c>
      <c r="AQ1383" s="21">
        <v>45154.419444444444</v>
      </c>
      <c r="AR1383" s="20">
        <v>0</v>
      </c>
      <c r="AS1383" s="21">
        <v>45295</v>
      </c>
      <c r="AT1383" s="21">
        <f t="shared" si="173"/>
        <v>45295.333333333336</v>
      </c>
      <c r="AU1383" s="21">
        <f t="shared" si="170"/>
        <v>45295.333333333336</v>
      </c>
      <c r="AV1383" s="21">
        <v>45295.620833333334</v>
      </c>
      <c r="AW1383" s="1">
        <f t="shared" si="177"/>
        <v>45295.333333333336</v>
      </c>
      <c r="AX1383">
        <v>105.13194444444525</v>
      </c>
      <c r="BA1383">
        <f t="shared" si="174"/>
        <v>0</v>
      </c>
      <c r="BB1383">
        <v>0</v>
      </c>
      <c r="BC1383">
        <f t="shared" si="175"/>
        <v>0</v>
      </c>
    </row>
    <row r="1384" spans="1:55" x14ac:dyDescent="0.25">
      <c r="A1384">
        <v>45959</v>
      </c>
      <c r="B1384" t="s">
        <v>35</v>
      </c>
      <c r="C1384" t="s">
        <v>36</v>
      </c>
      <c r="E1384" t="str">
        <f t="shared" si="171"/>
        <v>GC-</v>
      </c>
      <c r="F1384" t="s">
        <v>20</v>
      </c>
      <c r="G1384" t="s">
        <v>37</v>
      </c>
      <c r="H1384" t="s">
        <v>163</v>
      </c>
      <c r="I1384" t="s">
        <v>39</v>
      </c>
      <c r="J1384" t="s">
        <v>706</v>
      </c>
      <c r="K1384" s="1">
        <v>45082.942361111112</v>
      </c>
      <c r="L1384" t="s">
        <v>41</v>
      </c>
      <c r="N1384" s="2">
        <v>45082</v>
      </c>
      <c r="O1384" s="2">
        <v>45082</v>
      </c>
      <c r="P1384">
        <v>1</v>
      </c>
      <c r="Q1384">
        <v>1</v>
      </c>
      <c r="R1384">
        <v>0</v>
      </c>
      <c r="S1384">
        <v>0</v>
      </c>
      <c r="T1384">
        <v>100</v>
      </c>
      <c r="U1384" s="1">
        <v>45076.621527777781</v>
      </c>
      <c r="V1384" s="1">
        <v>45082.942361111112</v>
      </c>
      <c r="W1384" t="s">
        <v>706</v>
      </c>
      <c r="Z1384" s="13">
        <f t="shared" si="172"/>
        <v>6.3208333333313931</v>
      </c>
      <c r="AB1384" t="s">
        <v>133</v>
      </c>
      <c r="AC1384" t="s">
        <v>194</v>
      </c>
      <c r="AD1384" t="s">
        <v>135</v>
      </c>
      <c r="AI1384" s="2">
        <v>45076</v>
      </c>
      <c r="AJ1384" t="s">
        <v>135</v>
      </c>
      <c r="AK1384" t="s">
        <v>46</v>
      </c>
      <c r="AN1384" s="24">
        <f t="shared" si="176"/>
        <v>1</v>
      </c>
      <c r="AP1384" t="s">
        <v>2441</v>
      </c>
      <c r="AQ1384" s="21">
        <v>45154.411111111112</v>
      </c>
      <c r="AR1384" s="20">
        <v>0</v>
      </c>
      <c r="AS1384" s="21">
        <v>45082</v>
      </c>
      <c r="AT1384" s="21">
        <f t="shared" si="173"/>
        <v>45082.333333333336</v>
      </c>
      <c r="AU1384" s="21">
        <f t="shared" si="170"/>
        <v>45082.333333333336</v>
      </c>
      <c r="AV1384" s="21">
        <v>45082.942361111112</v>
      </c>
      <c r="AW1384" s="1">
        <f t="shared" si="177"/>
        <v>45082.333333333336</v>
      </c>
      <c r="AX1384">
        <v>105.14166666666279</v>
      </c>
      <c r="BA1384">
        <f t="shared" si="174"/>
        <v>0</v>
      </c>
      <c r="BB1384">
        <v>0</v>
      </c>
      <c r="BC1384">
        <f t="shared" si="175"/>
        <v>0</v>
      </c>
    </row>
    <row r="1385" spans="1:55" hidden="1" x14ac:dyDescent="0.25">
      <c r="A1385">
        <v>49083</v>
      </c>
      <c r="B1385" t="s">
        <v>35</v>
      </c>
      <c r="C1385" t="s">
        <v>36</v>
      </c>
      <c r="E1385" t="str">
        <f t="shared" si="171"/>
        <v>RE-</v>
      </c>
      <c r="F1385" t="s">
        <v>20</v>
      </c>
      <c r="G1385" t="s">
        <v>37</v>
      </c>
      <c r="H1385" t="s">
        <v>1827</v>
      </c>
      <c r="I1385" t="s">
        <v>39</v>
      </c>
      <c r="J1385" t="s">
        <v>100</v>
      </c>
      <c r="K1385" s="1">
        <v>45146.429861111108</v>
      </c>
      <c r="L1385" t="s">
        <v>41</v>
      </c>
      <c r="R1385">
        <v>0</v>
      </c>
      <c r="S1385">
        <v>0</v>
      </c>
      <c r="T1385">
        <v>100</v>
      </c>
      <c r="U1385" s="1">
        <v>45139.370833333334</v>
      </c>
      <c r="V1385" s="1">
        <v>45146.429861111108</v>
      </c>
      <c r="W1385" t="s">
        <v>179</v>
      </c>
      <c r="Z1385" s="13">
        <f t="shared" si="172"/>
        <v>7.0590277777737356</v>
      </c>
      <c r="AB1385" t="s">
        <v>1194</v>
      </c>
      <c r="AD1385" t="s">
        <v>594</v>
      </c>
      <c r="AI1385" s="2">
        <v>45139</v>
      </c>
      <c r="AJ1385" t="s">
        <v>375</v>
      </c>
      <c r="AK1385" t="s">
        <v>46</v>
      </c>
      <c r="AN1385" s="24" t="e">
        <f t="shared" si="176"/>
        <v>#VALUE!</v>
      </c>
      <c r="AP1385" t="s">
        <v>2442</v>
      </c>
      <c r="AQ1385" s="21">
        <v>45014.368750000001</v>
      </c>
      <c r="AR1385" s="20">
        <v>0</v>
      </c>
      <c r="AT1385" s="21" t="str">
        <f t="shared" si="173"/>
        <v xml:space="preserve"> </v>
      </c>
      <c r="AU1385" s="21" t="str">
        <f t="shared" si="170"/>
        <v xml:space="preserve"> </v>
      </c>
      <c r="AV1385" s="21">
        <v>45146.429861111108</v>
      </c>
      <c r="AW1385" s="1">
        <f t="shared" si="177"/>
        <v>0.33333333333333331</v>
      </c>
      <c r="AX1385">
        <v>105.29236111111095</v>
      </c>
      <c r="BA1385">
        <f t="shared" si="174"/>
        <v>0</v>
      </c>
      <c r="BB1385">
        <v>0</v>
      </c>
      <c r="BC1385">
        <f t="shared" si="175"/>
        <v>0</v>
      </c>
    </row>
    <row r="1386" spans="1:55" hidden="1" x14ac:dyDescent="0.25">
      <c r="A1386">
        <v>56427</v>
      </c>
      <c r="B1386" t="s">
        <v>35</v>
      </c>
      <c r="C1386" t="s">
        <v>36</v>
      </c>
      <c r="E1386" t="str">
        <f t="shared" si="171"/>
        <v>RE-</v>
      </c>
      <c r="F1386" t="s">
        <v>20</v>
      </c>
      <c r="G1386" t="s">
        <v>37</v>
      </c>
      <c r="H1386" t="s">
        <v>2403</v>
      </c>
      <c r="I1386" t="s">
        <v>39</v>
      </c>
      <c r="J1386" t="s">
        <v>179</v>
      </c>
      <c r="K1386" s="1">
        <v>45295.695833333331</v>
      </c>
      <c r="L1386" t="s">
        <v>41</v>
      </c>
      <c r="N1386" s="2">
        <v>45295</v>
      </c>
      <c r="O1386" s="2">
        <v>45295</v>
      </c>
      <c r="R1386">
        <v>0</v>
      </c>
      <c r="S1386">
        <v>0</v>
      </c>
      <c r="T1386">
        <v>100</v>
      </c>
      <c r="U1386" s="1">
        <v>45288.4</v>
      </c>
      <c r="V1386" s="1">
        <v>45295.695833333331</v>
      </c>
      <c r="W1386" t="s">
        <v>179</v>
      </c>
      <c r="Z1386" s="13">
        <f t="shared" si="172"/>
        <v>7.2958333333299379</v>
      </c>
      <c r="AB1386" t="s">
        <v>2398</v>
      </c>
      <c r="AC1386">
        <v>633992</v>
      </c>
      <c r="AD1386" t="s">
        <v>2376</v>
      </c>
      <c r="AI1386" s="2">
        <v>45288</v>
      </c>
      <c r="AJ1386" t="s">
        <v>375</v>
      </c>
      <c r="AK1386" t="s">
        <v>46</v>
      </c>
      <c r="AN1386" s="24">
        <f t="shared" si="176"/>
        <v>1</v>
      </c>
      <c r="AP1386" t="s">
        <v>2441</v>
      </c>
      <c r="AQ1386" s="21">
        <v>45152.420138888891</v>
      </c>
      <c r="AR1386" s="20">
        <v>0</v>
      </c>
      <c r="AS1386" s="21">
        <v>45295</v>
      </c>
      <c r="AT1386" s="21">
        <f t="shared" si="173"/>
        <v>45295.333333333336</v>
      </c>
      <c r="AU1386" s="21">
        <f t="shared" si="170"/>
        <v>45295.333333333336</v>
      </c>
      <c r="AV1386" s="21">
        <v>45295.695833333331</v>
      </c>
      <c r="AW1386" s="1">
        <f t="shared" si="177"/>
        <v>45295.333333333336</v>
      </c>
      <c r="AX1386">
        <v>107.1340277777781</v>
      </c>
      <c r="BA1386">
        <f t="shared" si="174"/>
        <v>0</v>
      </c>
      <c r="BB1386">
        <v>0</v>
      </c>
      <c r="BC1386">
        <f t="shared" si="175"/>
        <v>0</v>
      </c>
    </row>
    <row r="1387" spans="1:55" x14ac:dyDescent="0.25">
      <c r="A1387">
        <v>56323</v>
      </c>
      <c r="B1387" t="s">
        <v>35</v>
      </c>
      <c r="C1387" t="s">
        <v>36</v>
      </c>
      <c r="E1387" t="str">
        <f t="shared" si="171"/>
        <v>GC-</v>
      </c>
      <c r="F1387" t="s">
        <v>20</v>
      </c>
      <c r="G1387" t="s">
        <v>37</v>
      </c>
      <c r="H1387" t="s">
        <v>2391</v>
      </c>
      <c r="I1387" t="s">
        <v>39</v>
      </c>
      <c r="J1387" t="s">
        <v>706</v>
      </c>
      <c r="K1387" s="1">
        <v>45294.777083333334</v>
      </c>
      <c r="L1387" t="s">
        <v>41</v>
      </c>
      <c r="N1387" s="2">
        <v>45287</v>
      </c>
      <c r="O1387" s="2">
        <v>45287</v>
      </c>
      <c r="P1387">
        <v>2</v>
      </c>
      <c r="Q1387">
        <v>2</v>
      </c>
      <c r="R1387">
        <v>0</v>
      </c>
      <c r="S1387">
        <v>0</v>
      </c>
      <c r="T1387">
        <v>100</v>
      </c>
      <c r="U1387" s="1">
        <v>45287.472916666666</v>
      </c>
      <c r="V1387" s="1">
        <v>45294.777083333334</v>
      </c>
      <c r="W1387" t="s">
        <v>706</v>
      </c>
      <c r="Z1387" s="13">
        <f t="shared" si="172"/>
        <v>7.3041666666686069</v>
      </c>
      <c r="AB1387" t="s">
        <v>153</v>
      </c>
      <c r="AC1387">
        <v>633689</v>
      </c>
      <c r="AD1387" t="s">
        <v>154</v>
      </c>
      <c r="AI1387" s="2">
        <v>45287</v>
      </c>
      <c r="AJ1387" t="s">
        <v>154</v>
      </c>
      <c r="AK1387" t="s">
        <v>46</v>
      </c>
      <c r="AN1387" s="24">
        <f t="shared" si="176"/>
        <v>1</v>
      </c>
      <c r="AP1387" t="s">
        <v>2444</v>
      </c>
      <c r="AQ1387" s="21">
        <v>44981.42291666667</v>
      </c>
      <c r="AR1387" s="20">
        <v>0</v>
      </c>
      <c r="AS1387" s="21">
        <v>45287</v>
      </c>
      <c r="AT1387" s="21">
        <f t="shared" si="173"/>
        <v>45287.333333333336</v>
      </c>
      <c r="AU1387" s="21">
        <f t="shared" si="170"/>
        <v>45287.333333333336</v>
      </c>
      <c r="AV1387" s="21">
        <v>45294.777083333334</v>
      </c>
      <c r="AW1387" s="1">
        <f t="shared" si="177"/>
        <v>45287.333333333336</v>
      </c>
      <c r="AX1387">
        <v>109.1201388888876</v>
      </c>
      <c r="BA1387">
        <f t="shared" si="174"/>
        <v>0</v>
      </c>
      <c r="BB1387">
        <v>0</v>
      </c>
      <c r="BC1387">
        <f t="shared" si="175"/>
        <v>0</v>
      </c>
    </row>
    <row r="1388" spans="1:55" x14ac:dyDescent="0.25">
      <c r="A1388">
        <v>42194</v>
      </c>
      <c r="B1388" t="s">
        <v>35</v>
      </c>
      <c r="C1388" t="s">
        <v>36</v>
      </c>
      <c r="E1388" t="str">
        <f t="shared" si="171"/>
        <v>EM-</v>
      </c>
      <c r="F1388" t="s">
        <v>20</v>
      </c>
      <c r="G1388" t="s">
        <v>37</v>
      </c>
      <c r="H1388" t="s">
        <v>326</v>
      </c>
      <c r="I1388" t="s">
        <v>39</v>
      </c>
      <c r="J1388" t="s">
        <v>320</v>
      </c>
      <c r="K1388" s="1">
        <v>45008.352777777778</v>
      </c>
      <c r="L1388" t="s">
        <v>41</v>
      </c>
      <c r="N1388" s="2">
        <v>45000</v>
      </c>
      <c r="O1388" s="2">
        <v>45000</v>
      </c>
      <c r="R1388">
        <v>0</v>
      </c>
      <c r="S1388">
        <v>0</v>
      </c>
      <c r="T1388">
        <v>100</v>
      </c>
      <c r="U1388" s="1">
        <v>45000.67083333333</v>
      </c>
      <c r="V1388" s="1">
        <v>45008.352777777778</v>
      </c>
      <c r="W1388" t="s">
        <v>320</v>
      </c>
      <c r="Z1388" s="13">
        <f t="shared" si="172"/>
        <v>7.6819444444481633</v>
      </c>
      <c r="AB1388" t="s">
        <v>327</v>
      </c>
      <c r="AC1388">
        <v>633525</v>
      </c>
      <c r="AD1388" t="s">
        <v>328</v>
      </c>
      <c r="AI1388" s="2">
        <v>45000</v>
      </c>
      <c r="AJ1388" t="s">
        <v>254</v>
      </c>
      <c r="AK1388" t="s">
        <v>46</v>
      </c>
      <c r="AN1388" s="24">
        <f t="shared" si="176"/>
        <v>1</v>
      </c>
      <c r="AP1388" t="s">
        <v>2441</v>
      </c>
      <c r="AQ1388" s="21">
        <v>45001.644444444442</v>
      </c>
      <c r="AR1388" s="20">
        <v>0</v>
      </c>
      <c r="AS1388" s="21">
        <v>45000</v>
      </c>
      <c r="AT1388" s="21">
        <f t="shared" si="173"/>
        <v>45000.333333333336</v>
      </c>
      <c r="AU1388" s="21">
        <f t="shared" si="170"/>
        <v>45000.333333333336</v>
      </c>
      <c r="AV1388" s="21">
        <v>45008.352777777778</v>
      </c>
      <c r="AW1388" s="1">
        <f t="shared" si="177"/>
        <v>45000.333333333336</v>
      </c>
      <c r="AX1388">
        <v>110.89097222222335</v>
      </c>
      <c r="BA1388">
        <f t="shared" si="174"/>
        <v>0</v>
      </c>
      <c r="BB1388">
        <v>0</v>
      </c>
      <c r="BC1388">
        <f t="shared" si="175"/>
        <v>0</v>
      </c>
    </row>
    <row r="1389" spans="1:55" x14ac:dyDescent="0.25">
      <c r="A1389">
        <v>54845</v>
      </c>
      <c r="B1389" t="s">
        <v>35</v>
      </c>
      <c r="C1389" t="s">
        <v>36</v>
      </c>
      <c r="E1389" t="str">
        <f t="shared" si="171"/>
        <v>EM-</v>
      </c>
      <c r="F1389" t="s">
        <v>20</v>
      </c>
      <c r="G1389" t="s">
        <v>37</v>
      </c>
      <c r="H1389" t="s">
        <v>2281</v>
      </c>
      <c r="I1389" t="s">
        <v>39</v>
      </c>
      <c r="J1389" t="s">
        <v>432</v>
      </c>
      <c r="K1389" s="1">
        <v>45258.428472222222</v>
      </c>
      <c r="L1389" t="s">
        <v>41</v>
      </c>
      <c r="N1389" s="2">
        <v>45257</v>
      </c>
      <c r="O1389" s="2">
        <v>45258</v>
      </c>
      <c r="R1389">
        <v>0</v>
      </c>
      <c r="S1389">
        <v>0</v>
      </c>
      <c r="T1389">
        <v>100</v>
      </c>
      <c r="U1389" s="1">
        <v>45250.724305555559</v>
      </c>
      <c r="V1389" s="1">
        <v>45258.428472222222</v>
      </c>
      <c r="W1389" t="s">
        <v>432</v>
      </c>
      <c r="Z1389" s="13">
        <f t="shared" si="172"/>
        <v>7.7041666666627862</v>
      </c>
      <c r="AB1389" t="s">
        <v>200</v>
      </c>
      <c r="AC1389">
        <v>633713</v>
      </c>
      <c r="AD1389" t="s">
        <v>1852</v>
      </c>
      <c r="AI1389" s="2">
        <v>45250</v>
      </c>
      <c r="AJ1389" t="s">
        <v>178</v>
      </c>
      <c r="AK1389" t="s">
        <v>46</v>
      </c>
      <c r="AN1389" s="24">
        <f t="shared" si="176"/>
        <v>1</v>
      </c>
      <c r="AP1389" t="s">
        <v>2442</v>
      </c>
      <c r="AQ1389" s="21">
        <v>45008.623611111114</v>
      </c>
      <c r="AR1389" s="20">
        <v>0</v>
      </c>
      <c r="AS1389" s="21">
        <v>45257</v>
      </c>
      <c r="AT1389" s="21">
        <f t="shared" si="173"/>
        <v>45257.333333333336</v>
      </c>
      <c r="AU1389" s="21">
        <f t="shared" si="170"/>
        <v>45257.333333333336</v>
      </c>
      <c r="AV1389" s="21">
        <v>45258.428472222222</v>
      </c>
      <c r="AW1389" s="1">
        <f t="shared" si="177"/>
        <v>45257.333333333336</v>
      </c>
      <c r="AX1389">
        <v>111.04166666666424</v>
      </c>
      <c r="BA1389">
        <f t="shared" si="174"/>
        <v>0</v>
      </c>
      <c r="BB1389">
        <v>0</v>
      </c>
      <c r="BC1389">
        <f t="shared" si="175"/>
        <v>0</v>
      </c>
    </row>
    <row r="1390" spans="1:55" x14ac:dyDescent="0.25">
      <c r="A1390">
        <v>48331</v>
      </c>
      <c r="B1390" t="s">
        <v>35</v>
      </c>
      <c r="C1390" t="s">
        <v>36</v>
      </c>
      <c r="E1390" t="str">
        <f t="shared" si="171"/>
        <v>GC-</v>
      </c>
      <c r="F1390" t="s">
        <v>20</v>
      </c>
      <c r="G1390" t="s">
        <v>37</v>
      </c>
      <c r="H1390" t="s">
        <v>1754</v>
      </c>
      <c r="I1390" t="s">
        <v>39</v>
      </c>
      <c r="J1390" t="s">
        <v>620</v>
      </c>
      <c r="K1390" s="1">
        <v>45134.373611111114</v>
      </c>
      <c r="L1390" t="s">
        <v>41</v>
      </c>
      <c r="N1390" s="2">
        <v>45129</v>
      </c>
      <c r="O1390" s="2">
        <v>45129</v>
      </c>
      <c r="R1390">
        <v>0</v>
      </c>
      <c r="S1390">
        <v>0</v>
      </c>
      <c r="T1390">
        <v>100</v>
      </c>
      <c r="U1390" s="1">
        <v>45126.647222222222</v>
      </c>
      <c r="V1390" s="1">
        <v>45134.373611111114</v>
      </c>
      <c r="W1390" t="s">
        <v>159</v>
      </c>
      <c r="Z1390" s="13">
        <f t="shared" si="172"/>
        <v>7.726388888891961</v>
      </c>
      <c r="AB1390" t="s">
        <v>621</v>
      </c>
      <c r="AC1390">
        <v>633374</v>
      </c>
      <c r="AD1390" t="s">
        <v>531</v>
      </c>
      <c r="AF1390" t="s">
        <v>92</v>
      </c>
      <c r="AI1390" s="2">
        <v>45126</v>
      </c>
      <c r="AJ1390" t="s">
        <v>1532</v>
      </c>
      <c r="AK1390" t="s">
        <v>46</v>
      </c>
      <c r="AN1390" s="24">
        <f t="shared" si="176"/>
        <v>1</v>
      </c>
      <c r="AP1390" t="s">
        <v>2442</v>
      </c>
      <c r="AQ1390" s="21">
        <v>44953.35833333333</v>
      </c>
      <c r="AR1390" s="20">
        <v>0</v>
      </c>
      <c r="AS1390" s="21">
        <v>45129</v>
      </c>
      <c r="AT1390" s="21">
        <f t="shared" si="173"/>
        <v>45129.333333333336</v>
      </c>
      <c r="AU1390" s="21">
        <f t="shared" si="170"/>
        <v>45129.333333333336</v>
      </c>
      <c r="AV1390" s="21">
        <v>45134.373611111114</v>
      </c>
      <c r="AW1390" s="1">
        <f t="shared" si="177"/>
        <v>45129.333333333336</v>
      </c>
      <c r="AX1390">
        <v>111.45486111111677</v>
      </c>
      <c r="BA1390">
        <f t="shared" si="174"/>
        <v>0</v>
      </c>
      <c r="BB1390">
        <v>0</v>
      </c>
      <c r="BC1390">
        <f t="shared" si="175"/>
        <v>0</v>
      </c>
    </row>
    <row r="1391" spans="1:55" hidden="1" x14ac:dyDescent="0.25">
      <c r="A1391">
        <v>49063</v>
      </c>
      <c r="B1391" t="s">
        <v>35</v>
      </c>
      <c r="C1391" t="s">
        <v>36</v>
      </c>
      <c r="E1391" t="str">
        <f t="shared" si="171"/>
        <v>RE-</v>
      </c>
      <c r="F1391" t="s">
        <v>20</v>
      </c>
      <c r="G1391" t="s">
        <v>37</v>
      </c>
      <c r="H1391" t="s">
        <v>1822</v>
      </c>
      <c r="I1391" t="s">
        <v>39</v>
      </c>
      <c r="J1391" t="s">
        <v>100</v>
      </c>
      <c r="K1391" s="1">
        <v>45146.428472222222</v>
      </c>
      <c r="L1391" t="s">
        <v>41</v>
      </c>
      <c r="R1391">
        <v>0</v>
      </c>
      <c r="S1391">
        <v>0</v>
      </c>
      <c r="T1391">
        <v>100</v>
      </c>
      <c r="U1391" s="1">
        <v>45138.675000000003</v>
      </c>
      <c r="V1391" s="1">
        <v>45146.428472222222</v>
      </c>
      <c r="W1391" t="s">
        <v>179</v>
      </c>
      <c r="Z1391" s="13">
        <f t="shared" si="172"/>
        <v>7.7534722222189885</v>
      </c>
      <c r="AB1391" t="s">
        <v>961</v>
      </c>
      <c r="AC1391">
        <v>633414</v>
      </c>
      <c r="AD1391" t="s">
        <v>962</v>
      </c>
      <c r="AF1391" t="s">
        <v>297</v>
      </c>
      <c r="AI1391" s="2">
        <v>45138</v>
      </c>
      <c r="AJ1391" t="s">
        <v>186</v>
      </c>
      <c r="AK1391" t="s">
        <v>46</v>
      </c>
      <c r="AN1391" s="24" t="e">
        <f t="shared" si="176"/>
        <v>#VALUE!</v>
      </c>
      <c r="AP1391" t="s">
        <v>2441</v>
      </c>
      <c r="AQ1391" s="21">
        <v>44967.637499999997</v>
      </c>
      <c r="AR1391" s="20">
        <v>0</v>
      </c>
      <c r="AT1391" s="21" t="str">
        <f t="shared" si="173"/>
        <v xml:space="preserve"> </v>
      </c>
      <c r="AU1391" s="21" t="str">
        <f t="shared" si="170"/>
        <v xml:space="preserve"> </v>
      </c>
      <c r="AV1391" s="21">
        <v>45146.428472222222</v>
      </c>
      <c r="AW1391" s="1">
        <f t="shared" si="177"/>
        <v>0.33333333333333331</v>
      </c>
      <c r="AX1391">
        <v>111.90833333333285</v>
      </c>
      <c r="BA1391">
        <f t="shared" si="174"/>
        <v>0</v>
      </c>
      <c r="BB1391">
        <v>0</v>
      </c>
      <c r="BC1391">
        <f t="shared" si="175"/>
        <v>0</v>
      </c>
    </row>
    <row r="1392" spans="1:55" x14ac:dyDescent="0.25">
      <c r="A1392">
        <v>46096</v>
      </c>
      <c r="B1392" t="s">
        <v>35</v>
      </c>
      <c r="C1392" t="s">
        <v>36</v>
      </c>
      <c r="E1392" t="str">
        <f t="shared" si="171"/>
        <v>EI-</v>
      </c>
      <c r="F1392" t="s">
        <v>20</v>
      </c>
      <c r="G1392" t="s">
        <v>51</v>
      </c>
      <c r="H1392" t="s">
        <v>1429</v>
      </c>
      <c r="I1392" t="s">
        <v>39</v>
      </c>
      <c r="J1392" t="s">
        <v>87</v>
      </c>
      <c r="K1392" s="1">
        <v>45086.604166666664</v>
      </c>
      <c r="L1392" t="s">
        <v>41</v>
      </c>
      <c r="N1392" s="2">
        <v>45084</v>
      </c>
      <c r="O1392" s="2">
        <v>45084</v>
      </c>
      <c r="P1392">
        <v>3</v>
      </c>
      <c r="Q1392">
        <v>3</v>
      </c>
      <c r="R1392">
        <v>0</v>
      </c>
      <c r="S1392">
        <v>0</v>
      </c>
      <c r="T1392">
        <v>100</v>
      </c>
      <c r="U1392" s="1">
        <v>45078.809027777781</v>
      </c>
      <c r="V1392" s="1">
        <v>45086.604166666664</v>
      </c>
      <c r="W1392" t="s">
        <v>39</v>
      </c>
      <c r="Z1392" s="13">
        <f t="shared" si="172"/>
        <v>7.7951388888832298</v>
      </c>
      <c r="AB1392" t="s">
        <v>1430</v>
      </c>
      <c r="AC1392">
        <v>633472</v>
      </c>
      <c r="AD1392" t="s">
        <v>1431</v>
      </c>
      <c r="AI1392" s="2">
        <v>45078</v>
      </c>
      <c r="AJ1392" t="s">
        <v>198</v>
      </c>
      <c r="AK1392" t="s">
        <v>46</v>
      </c>
      <c r="AN1392" s="24">
        <f t="shared" si="176"/>
        <v>1</v>
      </c>
      <c r="AP1392" t="s">
        <v>2441</v>
      </c>
      <c r="AQ1392" s="21">
        <v>45014.663888888892</v>
      </c>
      <c r="AR1392" s="20">
        <v>0</v>
      </c>
      <c r="AS1392" s="21">
        <v>45084</v>
      </c>
      <c r="AT1392" s="21">
        <f t="shared" si="173"/>
        <v>45084.333333333336</v>
      </c>
      <c r="AU1392" s="21">
        <f t="shared" ref="AU1392:AU1455" si="178">IF(AS1392&gt;0,AT1392+(1/24)*BB1392," ")</f>
        <v>45084.333333333336</v>
      </c>
      <c r="AV1392" s="21">
        <v>45086.604166666664</v>
      </c>
      <c r="AW1392" s="1">
        <f t="shared" si="177"/>
        <v>45084.333333333336</v>
      </c>
      <c r="AX1392">
        <v>112.99722222222044</v>
      </c>
      <c r="BA1392">
        <f t="shared" si="174"/>
        <v>0</v>
      </c>
      <c r="BB1392">
        <v>0</v>
      </c>
      <c r="BC1392">
        <f t="shared" si="175"/>
        <v>0</v>
      </c>
    </row>
    <row r="1393" spans="1:55" hidden="1" x14ac:dyDescent="0.25">
      <c r="A1393">
        <v>56318</v>
      </c>
      <c r="B1393" t="s">
        <v>35</v>
      </c>
      <c r="C1393" t="s">
        <v>36</v>
      </c>
      <c r="E1393" t="str">
        <f t="shared" si="171"/>
        <v>GC-</v>
      </c>
      <c r="F1393" t="s">
        <v>20</v>
      </c>
      <c r="G1393" t="s">
        <v>37</v>
      </c>
      <c r="H1393" t="s">
        <v>2388</v>
      </c>
      <c r="I1393" t="s">
        <v>39</v>
      </c>
      <c r="J1393" t="s">
        <v>706</v>
      </c>
      <c r="K1393" s="1">
        <v>45295.493055555555</v>
      </c>
      <c r="L1393" t="s">
        <v>41</v>
      </c>
      <c r="N1393" s="2">
        <v>45295</v>
      </c>
      <c r="O1393" s="2">
        <v>45295</v>
      </c>
      <c r="P1393">
        <v>1</v>
      </c>
      <c r="Q1393">
        <v>1</v>
      </c>
      <c r="R1393">
        <v>0</v>
      </c>
      <c r="S1393">
        <v>0</v>
      </c>
      <c r="T1393">
        <v>100</v>
      </c>
      <c r="U1393" s="1">
        <v>45287.460416666669</v>
      </c>
      <c r="V1393" s="1">
        <v>45295.493055555555</v>
      </c>
      <c r="W1393" t="s">
        <v>706</v>
      </c>
      <c r="Z1393" s="13">
        <f t="shared" si="172"/>
        <v>8.0326388888861402</v>
      </c>
      <c r="AB1393" t="s">
        <v>2389</v>
      </c>
      <c r="AC1393" t="s">
        <v>54</v>
      </c>
      <c r="AD1393" t="s">
        <v>875</v>
      </c>
      <c r="AI1393" s="2">
        <v>45287</v>
      </c>
      <c r="AJ1393" t="s">
        <v>73</v>
      </c>
      <c r="AK1393" t="s">
        <v>46</v>
      </c>
      <c r="AN1393" s="24">
        <f t="shared" si="176"/>
        <v>1</v>
      </c>
      <c r="AP1393" t="s">
        <v>2444</v>
      </c>
      <c r="AQ1393" s="21">
        <v>45160.695833333331</v>
      </c>
      <c r="AR1393" s="20">
        <v>0</v>
      </c>
      <c r="AS1393" s="21">
        <v>45295</v>
      </c>
      <c r="AT1393" s="21">
        <f t="shared" si="173"/>
        <v>45295.333333333336</v>
      </c>
      <c r="AU1393" s="21">
        <f t="shared" si="178"/>
        <v>45295.333333333336</v>
      </c>
      <c r="AV1393" s="21">
        <v>45295.493055555555</v>
      </c>
      <c r="AW1393" s="1">
        <f t="shared" si="177"/>
        <v>45295.333333333336</v>
      </c>
      <c r="AX1393">
        <v>113.0222222222219</v>
      </c>
      <c r="BA1393">
        <f t="shared" si="174"/>
        <v>0</v>
      </c>
      <c r="BB1393">
        <v>0</v>
      </c>
      <c r="BC1393">
        <f t="shared" si="175"/>
        <v>0</v>
      </c>
    </row>
    <row r="1394" spans="1:55" x14ac:dyDescent="0.25">
      <c r="A1394">
        <v>45660</v>
      </c>
      <c r="B1394" t="s">
        <v>35</v>
      </c>
      <c r="C1394" t="s">
        <v>36</v>
      </c>
      <c r="E1394" t="str">
        <f t="shared" si="171"/>
        <v>EM-</v>
      </c>
      <c r="F1394" t="s">
        <v>20</v>
      </c>
      <c r="G1394" t="s">
        <v>37</v>
      </c>
      <c r="H1394" t="s">
        <v>1299</v>
      </c>
      <c r="I1394" t="s">
        <v>39</v>
      </c>
      <c r="J1394" t="s">
        <v>432</v>
      </c>
      <c r="K1394" s="1">
        <v>45078.710416666669</v>
      </c>
      <c r="L1394" t="s">
        <v>41</v>
      </c>
      <c r="N1394" s="2">
        <v>45070</v>
      </c>
      <c r="O1394" s="2">
        <v>45070</v>
      </c>
      <c r="R1394">
        <v>0</v>
      </c>
      <c r="S1394">
        <v>0</v>
      </c>
      <c r="T1394">
        <v>100</v>
      </c>
      <c r="U1394" s="1">
        <v>45070.673611111109</v>
      </c>
      <c r="V1394" s="1">
        <v>45078.710416666669</v>
      </c>
      <c r="W1394" t="s">
        <v>432</v>
      </c>
      <c r="Z1394" s="13">
        <f t="shared" si="172"/>
        <v>8.0368055555591127</v>
      </c>
      <c r="AB1394" t="s">
        <v>130</v>
      </c>
      <c r="AC1394">
        <v>633957</v>
      </c>
      <c r="AD1394" t="s">
        <v>127</v>
      </c>
      <c r="AI1394" s="2">
        <v>45070</v>
      </c>
      <c r="AJ1394" t="s">
        <v>128</v>
      </c>
      <c r="AK1394" t="s">
        <v>46</v>
      </c>
      <c r="AN1394" s="24">
        <f t="shared" si="176"/>
        <v>1</v>
      </c>
      <c r="AP1394" t="s">
        <v>2444</v>
      </c>
      <c r="AQ1394" s="21">
        <v>45150.581944444442</v>
      </c>
      <c r="AR1394" s="20">
        <v>0</v>
      </c>
      <c r="AS1394" s="21">
        <v>45070</v>
      </c>
      <c r="AT1394" s="21">
        <f t="shared" si="173"/>
        <v>45070.333333333336</v>
      </c>
      <c r="AU1394" s="21">
        <f t="shared" si="178"/>
        <v>45070.333333333336</v>
      </c>
      <c r="AV1394" s="21">
        <v>45078.710416666669</v>
      </c>
      <c r="AW1394" s="1">
        <f t="shared" si="177"/>
        <v>45070.333333333336</v>
      </c>
      <c r="AX1394">
        <v>113.38541666667152</v>
      </c>
      <c r="BA1394">
        <f t="shared" si="174"/>
        <v>0</v>
      </c>
      <c r="BB1394">
        <v>0</v>
      </c>
      <c r="BC1394">
        <f t="shared" si="175"/>
        <v>0</v>
      </c>
    </row>
    <row r="1395" spans="1:55" x14ac:dyDescent="0.25">
      <c r="A1395">
        <v>52203</v>
      </c>
      <c r="B1395" t="s">
        <v>35</v>
      </c>
      <c r="C1395" t="s">
        <v>36</v>
      </c>
      <c r="E1395" t="str">
        <f t="shared" si="171"/>
        <v>GC-</v>
      </c>
      <c r="F1395" t="s">
        <v>20</v>
      </c>
      <c r="G1395" t="s">
        <v>37</v>
      </c>
      <c r="H1395" t="s">
        <v>1008</v>
      </c>
      <c r="I1395" t="s">
        <v>39</v>
      </c>
      <c r="J1395" t="s">
        <v>706</v>
      </c>
      <c r="K1395" s="1">
        <v>45203.743055555555</v>
      </c>
      <c r="L1395" t="s">
        <v>41</v>
      </c>
      <c r="N1395" s="2">
        <v>45201</v>
      </c>
      <c r="O1395" s="2">
        <v>45201</v>
      </c>
      <c r="P1395">
        <v>1</v>
      </c>
      <c r="Q1395">
        <v>1</v>
      </c>
      <c r="R1395">
        <v>0</v>
      </c>
      <c r="S1395">
        <v>0</v>
      </c>
      <c r="T1395">
        <v>0</v>
      </c>
      <c r="U1395" s="1">
        <v>45195.693055555559</v>
      </c>
      <c r="V1395" s="1">
        <v>45203.743055555555</v>
      </c>
      <c r="W1395" t="s">
        <v>706</v>
      </c>
      <c r="Z1395" s="13">
        <f t="shared" si="172"/>
        <v>8.0499999999956344</v>
      </c>
      <c r="AB1395" t="s">
        <v>157</v>
      </c>
      <c r="AC1395">
        <v>633744</v>
      </c>
      <c r="AD1395" t="s">
        <v>123</v>
      </c>
      <c r="AI1395" s="2">
        <v>45195</v>
      </c>
      <c r="AJ1395" t="s">
        <v>123</v>
      </c>
      <c r="AK1395" t="s">
        <v>46</v>
      </c>
      <c r="AN1395" s="24">
        <f t="shared" si="176"/>
        <v>1</v>
      </c>
      <c r="AP1395" t="s">
        <v>2444</v>
      </c>
      <c r="AQ1395" s="21">
        <v>44944.478472222225</v>
      </c>
      <c r="AR1395" s="20">
        <v>0</v>
      </c>
      <c r="AS1395" s="21">
        <v>45201</v>
      </c>
      <c r="AT1395" s="21">
        <f t="shared" si="173"/>
        <v>45201.333333333336</v>
      </c>
      <c r="AU1395" s="21">
        <f t="shared" si="178"/>
        <v>45201.333333333336</v>
      </c>
      <c r="AV1395" s="21">
        <v>45203.743055555555</v>
      </c>
      <c r="AW1395" s="1">
        <f t="shared" si="177"/>
        <v>45201.333333333336</v>
      </c>
      <c r="AX1395">
        <v>113.66388888888469</v>
      </c>
      <c r="BA1395">
        <f t="shared" si="174"/>
        <v>0</v>
      </c>
      <c r="BB1395">
        <v>0</v>
      </c>
      <c r="BC1395">
        <f t="shared" si="175"/>
        <v>0</v>
      </c>
    </row>
    <row r="1396" spans="1:55" x14ac:dyDescent="0.25">
      <c r="A1396">
        <v>52155</v>
      </c>
      <c r="B1396" t="s">
        <v>35</v>
      </c>
      <c r="C1396" t="s">
        <v>36</v>
      </c>
      <c r="E1396" t="str">
        <f t="shared" si="171"/>
        <v>GC-</v>
      </c>
      <c r="F1396" t="s">
        <v>20</v>
      </c>
      <c r="G1396" t="s">
        <v>37</v>
      </c>
      <c r="H1396" t="s">
        <v>2125</v>
      </c>
      <c r="I1396" t="s">
        <v>39</v>
      </c>
      <c r="J1396" t="s">
        <v>706</v>
      </c>
      <c r="K1396" s="1">
        <v>45203.741666666669</v>
      </c>
      <c r="L1396" t="s">
        <v>41</v>
      </c>
      <c r="N1396" s="2">
        <v>45198</v>
      </c>
      <c r="O1396" s="2">
        <v>45198</v>
      </c>
      <c r="P1396">
        <v>2</v>
      </c>
      <c r="Q1396">
        <v>2</v>
      </c>
      <c r="R1396">
        <v>0</v>
      </c>
      <c r="S1396">
        <v>0</v>
      </c>
      <c r="T1396">
        <v>100</v>
      </c>
      <c r="U1396" s="1">
        <v>45195.493750000001</v>
      </c>
      <c r="V1396" s="1">
        <v>45203.741666666669</v>
      </c>
      <c r="W1396" t="s">
        <v>706</v>
      </c>
      <c r="Z1396" s="13">
        <f t="shared" si="172"/>
        <v>8.2479166666671517</v>
      </c>
      <c r="AB1396" t="s">
        <v>2126</v>
      </c>
      <c r="AC1396">
        <v>633196</v>
      </c>
      <c r="AD1396" t="s">
        <v>2127</v>
      </c>
      <c r="AI1396" s="2">
        <v>45195</v>
      </c>
      <c r="AJ1396" t="s">
        <v>81</v>
      </c>
      <c r="AK1396" t="s">
        <v>46</v>
      </c>
      <c r="AN1396" s="24">
        <f t="shared" si="176"/>
        <v>1</v>
      </c>
      <c r="AP1396" t="s">
        <v>2441</v>
      </c>
      <c r="AQ1396" s="21">
        <v>45145.73333333333</v>
      </c>
      <c r="AR1396" s="20">
        <v>0</v>
      </c>
      <c r="AS1396" s="21">
        <v>45198</v>
      </c>
      <c r="AT1396" s="21">
        <f t="shared" si="173"/>
        <v>45198.333333333336</v>
      </c>
      <c r="AU1396" s="21">
        <f t="shared" si="178"/>
        <v>45198.333333333336</v>
      </c>
      <c r="AV1396" s="21">
        <v>45203.741666666669</v>
      </c>
      <c r="AW1396" s="1">
        <f t="shared" si="177"/>
        <v>45198.333333333336</v>
      </c>
      <c r="AX1396">
        <v>113.7458333333343</v>
      </c>
      <c r="BA1396">
        <f t="shared" si="174"/>
        <v>0</v>
      </c>
      <c r="BB1396">
        <v>0</v>
      </c>
      <c r="BC1396">
        <f t="shared" si="175"/>
        <v>0</v>
      </c>
    </row>
    <row r="1397" spans="1:55" x14ac:dyDescent="0.25">
      <c r="A1397">
        <v>45708</v>
      </c>
      <c r="B1397" t="s">
        <v>35</v>
      </c>
      <c r="C1397" t="s">
        <v>36</v>
      </c>
      <c r="E1397" t="str">
        <f t="shared" si="171"/>
        <v>EI-</v>
      </c>
      <c r="F1397" t="s">
        <v>20</v>
      </c>
      <c r="G1397" t="s">
        <v>51</v>
      </c>
      <c r="H1397" t="s">
        <v>1304</v>
      </c>
      <c r="I1397" t="s">
        <v>39</v>
      </c>
      <c r="J1397" t="s">
        <v>92</v>
      </c>
      <c r="K1397" s="1">
        <v>45079.663194444445</v>
      </c>
      <c r="L1397" t="s">
        <v>41</v>
      </c>
      <c r="N1397" s="2">
        <v>45070</v>
      </c>
      <c r="O1397" s="2">
        <v>45070</v>
      </c>
      <c r="P1397">
        <v>3</v>
      </c>
      <c r="Q1397">
        <v>3</v>
      </c>
      <c r="R1397">
        <v>0</v>
      </c>
      <c r="S1397">
        <v>0</v>
      </c>
      <c r="T1397">
        <v>0</v>
      </c>
      <c r="U1397" s="1">
        <v>45070.848611111112</v>
      </c>
      <c r="V1397" s="1">
        <v>45079.663194444445</v>
      </c>
      <c r="W1397" t="s">
        <v>68</v>
      </c>
      <c r="Z1397" s="13">
        <f t="shared" si="172"/>
        <v>8.8145833333328483</v>
      </c>
      <c r="AB1397" t="s">
        <v>377</v>
      </c>
      <c r="AC1397">
        <v>633647</v>
      </c>
      <c r="AD1397" t="s">
        <v>735</v>
      </c>
      <c r="AF1397" t="s">
        <v>92</v>
      </c>
      <c r="AI1397" s="2">
        <v>45070</v>
      </c>
      <c r="AJ1397" t="s">
        <v>281</v>
      </c>
      <c r="AK1397" t="s">
        <v>46</v>
      </c>
      <c r="AN1397" s="24">
        <f t="shared" si="176"/>
        <v>1</v>
      </c>
      <c r="AP1397" t="s">
        <v>2441</v>
      </c>
      <c r="AQ1397" s="21">
        <v>45012.431250000001</v>
      </c>
      <c r="AR1397" s="20">
        <v>0</v>
      </c>
      <c r="AS1397" s="21">
        <v>45070</v>
      </c>
      <c r="AT1397" s="21">
        <f t="shared" si="173"/>
        <v>45070.333333333336</v>
      </c>
      <c r="AU1397" s="21">
        <f t="shared" si="178"/>
        <v>45070.333333333336</v>
      </c>
      <c r="AV1397" s="21">
        <v>45079.663194444445</v>
      </c>
      <c r="AW1397" s="1">
        <f t="shared" si="177"/>
        <v>45070.333333333336</v>
      </c>
      <c r="AX1397">
        <v>114.15347222222044</v>
      </c>
      <c r="BA1397">
        <f t="shared" si="174"/>
        <v>0</v>
      </c>
      <c r="BB1397">
        <v>0</v>
      </c>
      <c r="BC1397">
        <f t="shared" si="175"/>
        <v>0</v>
      </c>
    </row>
    <row r="1398" spans="1:55" x14ac:dyDescent="0.25">
      <c r="A1398">
        <v>50271</v>
      </c>
      <c r="B1398" t="s">
        <v>35</v>
      </c>
      <c r="C1398" t="s">
        <v>36</v>
      </c>
      <c r="E1398" t="str">
        <f t="shared" si="171"/>
        <v>RE-</v>
      </c>
      <c r="F1398" t="s">
        <v>20</v>
      </c>
      <c r="G1398" t="s">
        <v>37</v>
      </c>
      <c r="H1398" t="s">
        <v>1952</v>
      </c>
      <c r="I1398" t="s">
        <v>39</v>
      </c>
      <c r="J1398" t="s">
        <v>239</v>
      </c>
      <c r="K1398" s="1">
        <v>45169.313194444447</v>
      </c>
      <c r="L1398" t="s">
        <v>41</v>
      </c>
      <c r="N1398" s="2">
        <v>45168</v>
      </c>
      <c r="O1398" s="2">
        <v>45168</v>
      </c>
      <c r="R1398">
        <v>0</v>
      </c>
      <c r="S1398">
        <v>0</v>
      </c>
      <c r="T1398">
        <v>100</v>
      </c>
      <c r="U1398" s="1">
        <v>45159.624305555553</v>
      </c>
      <c r="V1398" s="1">
        <v>45168.603472222225</v>
      </c>
      <c r="W1398" t="s">
        <v>100</v>
      </c>
      <c r="Y1398" t="s">
        <v>1953</v>
      </c>
      <c r="Z1398" s="13">
        <f t="shared" si="172"/>
        <v>8.9791666666715173</v>
      </c>
      <c r="AB1398" t="s">
        <v>1686</v>
      </c>
      <c r="AC1398" t="s">
        <v>54</v>
      </c>
      <c r="AD1398" t="s">
        <v>243</v>
      </c>
      <c r="AF1398" t="s">
        <v>185</v>
      </c>
      <c r="AI1398" s="2">
        <v>45159</v>
      </c>
      <c r="AJ1398" t="s">
        <v>243</v>
      </c>
      <c r="AK1398" t="s">
        <v>46</v>
      </c>
      <c r="AN1398" s="24">
        <f t="shared" si="176"/>
        <v>1</v>
      </c>
      <c r="AP1398" t="s">
        <v>2442</v>
      </c>
      <c r="AQ1398" s="21">
        <v>45190.690972222219</v>
      </c>
      <c r="AR1398" s="20">
        <v>0</v>
      </c>
      <c r="AS1398" s="21">
        <v>45168</v>
      </c>
      <c r="AT1398" s="21">
        <f t="shared" si="173"/>
        <v>45168.333333333336</v>
      </c>
      <c r="AU1398" s="21">
        <f t="shared" si="178"/>
        <v>45168.333333333336</v>
      </c>
      <c r="AV1398" s="21">
        <v>45168.603472222225</v>
      </c>
      <c r="AW1398" s="1">
        <f t="shared" si="177"/>
        <v>45168.333333333336</v>
      </c>
      <c r="AX1398">
        <v>115.74513888889487</v>
      </c>
      <c r="BA1398">
        <f t="shared" si="174"/>
        <v>0</v>
      </c>
      <c r="BB1398">
        <v>0</v>
      </c>
      <c r="BC1398">
        <f t="shared" si="175"/>
        <v>0</v>
      </c>
    </row>
    <row r="1399" spans="1:55" hidden="1" x14ac:dyDescent="0.25">
      <c r="A1399">
        <v>56486</v>
      </c>
      <c r="B1399" t="s">
        <v>35</v>
      </c>
      <c r="C1399" t="s">
        <v>36</v>
      </c>
      <c r="E1399" t="str">
        <f t="shared" si="171"/>
        <v>RE-</v>
      </c>
      <c r="F1399" t="s">
        <v>20</v>
      </c>
      <c r="G1399" t="s">
        <v>37</v>
      </c>
      <c r="H1399" t="s">
        <v>2408</v>
      </c>
      <c r="I1399" t="s">
        <v>39</v>
      </c>
      <c r="J1399" t="s">
        <v>179</v>
      </c>
      <c r="K1399" s="1">
        <v>45298.462500000001</v>
      </c>
      <c r="L1399" t="s">
        <v>41</v>
      </c>
      <c r="N1399" s="2">
        <v>45296</v>
      </c>
      <c r="O1399" s="2">
        <v>45296</v>
      </c>
      <c r="R1399">
        <v>0</v>
      </c>
      <c r="S1399">
        <v>0</v>
      </c>
      <c r="T1399">
        <v>100</v>
      </c>
      <c r="U1399" s="1">
        <v>45289.422222222223</v>
      </c>
      <c r="V1399" s="1">
        <v>45298.462500000001</v>
      </c>
      <c r="W1399" t="s">
        <v>179</v>
      </c>
      <c r="Z1399" s="13">
        <f t="shared" si="172"/>
        <v>9.0402777777781012</v>
      </c>
      <c r="AB1399" t="s">
        <v>1194</v>
      </c>
      <c r="AC1399">
        <v>633992</v>
      </c>
      <c r="AD1399" t="s">
        <v>427</v>
      </c>
      <c r="AI1399" s="2">
        <v>45289</v>
      </c>
      <c r="AJ1399" t="s">
        <v>375</v>
      </c>
      <c r="AK1399" t="s">
        <v>46</v>
      </c>
      <c r="AN1399" s="24">
        <f t="shared" si="176"/>
        <v>1</v>
      </c>
      <c r="AP1399" t="s">
        <v>2444</v>
      </c>
      <c r="AQ1399" s="21">
        <v>45283.706944444442</v>
      </c>
      <c r="AR1399" s="20">
        <v>0</v>
      </c>
      <c r="AS1399" s="21">
        <v>45296</v>
      </c>
      <c r="AT1399" s="21">
        <f t="shared" si="173"/>
        <v>45296.333333333336</v>
      </c>
      <c r="AU1399" s="21">
        <f t="shared" si="178"/>
        <v>45296.333333333336</v>
      </c>
      <c r="AV1399" s="21">
        <v>45298.462500000001</v>
      </c>
      <c r="AW1399" s="1">
        <f t="shared" si="177"/>
        <v>45296.333333333336</v>
      </c>
      <c r="AX1399">
        <v>115.9638888888876</v>
      </c>
      <c r="BA1399">
        <f t="shared" si="174"/>
        <v>0</v>
      </c>
      <c r="BB1399">
        <v>0</v>
      </c>
      <c r="BC1399">
        <f t="shared" si="175"/>
        <v>0</v>
      </c>
    </row>
    <row r="1400" spans="1:55" x14ac:dyDescent="0.25">
      <c r="A1400">
        <v>47205</v>
      </c>
      <c r="B1400" t="s">
        <v>35</v>
      </c>
      <c r="C1400" t="s">
        <v>36</v>
      </c>
      <c r="E1400" t="str">
        <f t="shared" si="171"/>
        <v>GC-</v>
      </c>
      <c r="F1400" t="s">
        <v>20</v>
      </c>
      <c r="G1400" t="s">
        <v>51</v>
      </c>
      <c r="H1400" t="s">
        <v>1602</v>
      </c>
      <c r="I1400" t="s">
        <v>39</v>
      </c>
      <c r="J1400" t="s">
        <v>706</v>
      </c>
      <c r="K1400" s="1">
        <v>45113.852083333331</v>
      </c>
      <c r="L1400" t="s">
        <v>41</v>
      </c>
      <c r="N1400" s="2">
        <v>45107</v>
      </c>
      <c r="O1400" s="2">
        <v>45107</v>
      </c>
      <c r="P1400">
        <v>2</v>
      </c>
      <c r="Q1400">
        <v>2</v>
      </c>
      <c r="R1400">
        <v>0</v>
      </c>
      <c r="S1400">
        <v>0</v>
      </c>
      <c r="T1400">
        <v>100</v>
      </c>
      <c r="U1400" s="1">
        <v>45104.676388888889</v>
      </c>
      <c r="V1400" s="1">
        <v>45113.852083333331</v>
      </c>
      <c r="W1400" t="s">
        <v>706</v>
      </c>
      <c r="Z1400" s="13">
        <f t="shared" si="172"/>
        <v>9.1756944444423425</v>
      </c>
      <c r="AB1400" t="s">
        <v>714</v>
      </c>
      <c r="AC1400">
        <v>633637</v>
      </c>
      <c r="AD1400" t="s">
        <v>290</v>
      </c>
      <c r="AI1400" s="2">
        <v>45104</v>
      </c>
      <c r="AJ1400" t="s">
        <v>81</v>
      </c>
      <c r="AK1400" t="s">
        <v>46</v>
      </c>
      <c r="AN1400" s="24">
        <f t="shared" si="176"/>
        <v>1</v>
      </c>
      <c r="AP1400" t="s">
        <v>2441</v>
      </c>
      <c r="AQ1400" s="21">
        <v>45290.54583333333</v>
      </c>
      <c r="AR1400" s="20">
        <v>0</v>
      </c>
      <c r="AS1400" s="21">
        <v>45107</v>
      </c>
      <c r="AT1400" s="21">
        <f t="shared" si="173"/>
        <v>45107.333333333336</v>
      </c>
      <c r="AU1400" s="21">
        <f t="shared" si="178"/>
        <v>45107.333333333336</v>
      </c>
      <c r="AV1400" s="21">
        <v>45113.852083333331</v>
      </c>
      <c r="AW1400" s="1">
        <f t="shared" si="177"/>
        <v>45107.333333333336</v>
      </c>
      <c r="AX1400">
        <v>116.10694444445107</v>
      </c>
      <c r="BA1400">
        <f t="shared" si="174"/>
        <v>0</v>
      </c>
      <c r="BB1400">
        <v>0</v>
      </c>
      <c r="BC1400">
        <f t="shared" si="175"/>
        <v>0</v>
      </c>
    </row>
    <row r="1401" spans="1:55" x14ac:dyDescent="0.25">
      <c r="A1401">
        <v>45616</v>
      </c>
      <c r="B1401" t="s">
        <v>35</v>
      </c>
      <c r="C1401" t="s">
        <v>36</v>
      </c>
      <c r="E1401" t="str">
        <f t="shared" si="171"/>
        <v>EM-</v>
      </c>
      <c r="F1401" t="s">
        <v>20</v>
      </c>
      <c r="G1401" t="s">
        <v>37</v>
      </c>
      <c r="H1401" t="s">
        <v>1288</v>
      </c>
      <c r="I1401" t="s">
        <v>39</v>
      </c>
      <c r="J1401" t="s">
        <v>396</v>
      </c>
      <c r="K1401" s="1">
        <v>45078.896527777775</v>
      </c>
      <c r="L1401" t="s">
        <v>41</v>
      </c>
      <c r="N1401" s="2">
        <v>45078</v>
      </c>
      <c r="O1401" s="2">
        <v>45078</v>
      </c>
      <c r="R1401">
        <v>0</v>
      </c>
      <c r="S1401">
        <v>0</v>
      </c>
      <c r="T1401">
        <v>100</v>
      </c>
      <c r="U1401" s="1">
        <v>45069.661805555559</v>
      </c>
      <c r="V1401" s="1">
        <v>45078.896527777775</v>
      </c>
      <c r="W1401" t="s">
        <v>397</v>
      </c>
      <c r="Z1401" s="13">
        <f t="shared" si="172"/>
        <v>9.2347222222160781</v>
      </c>
      <c r="AB1401" t="s">
        <v>289</v>
      </c>
      <c r="AC1401">
        <v>633636</v>
      </c>
      <c r="AD1401" t="s">
        <v>401</v>
      </c>
      <c r="AI1401" s="2">
        <v>45069</v>
      </c>
      <c r="AJ1401" t="s">
        <v>290</v>
      </c>
      <c r="AK1401" t="s">
        <v>46</v>
      </c>
      <c r="AN1401" s="24">
        <f t="shared" si="176"/>
        <v>1</v>
      </c>
      <c r="AP1401" t="s">
        <v>2441</v>
      </c>
      <c r="AQ1401" s="21">
        <v>45289.436805555553</v>
      </c>
      <c r="AR1401" s="20">
        <v>0</v>
      </c>
      <c r="AS1401" s="21">
        <v>45078</v>
      </c>
      <c r="AT1401" s="21">
        <f t="shared" si="173"/>
        <v>45078.333333333336</v>
      </c>
      <c r="AU1401" s="21">
        <f t="shared" si="178"/>
        <v>45078.333333333336</v>
      </c>
      <c r="AV1401" s="21">
        <v>45078.896527777775</v>
      </c>
      <c r="AW1401" s="1">
        <f t="shared" si="177"/>
        <v>45078.333333333336</v>
      </c>
      <c r="AX1401">
        <v>117.98402777777665</v>
      </c>
      <c r="BA1401">
        <f t="shared" si="174"/>
        <v>0</v>
      </c>
      <c r="BB1401">
        <v>0</v>
      </c>
      <c r="BC1401">
        <f t="shared" si="175"/>
        <v>0</v>
      </c>
    </row>
    <row r="1402" spans="1:55" x14ac:dyDescent="0.25">
      <c r="A1402">
        <v>47410</v>
      </c>
      <c r="B1402" t="s">
        <v>35</v>
      </c>
      <c r="C1402" t="s">
        <v>36</v>
      </c>
      <c r="E1402" t="str">
        <f t="shared" si="171"/>
        <v>GC-</v>
      </c>
      <c r="F1402" t="s">
        <v>20</v>
      </c>
      <c r="G1402" t="s">
        <v>37</v>
      </c>
      <c r="H1402" t="s">
        <v>1616</v>
      </c>
      <c r="I1402" t="s">
        <v>39</v>
      </c>
      <c r="J1402" t="s">
        <v>706</v>
      </c>
      <c r="K1402" s="1">
        <v>45117.601388888892</v>
      </c>
      <c r="L1402" t="s">
        <v>41</v>
      </c>
      <c r="N1402" s="2">
        <v>45114</v>
      </c>
      <c r="O1402" s="2">
        <v>45114</v>
      </c>
      <c r="P1402">
        <v>1</v>
      </c>
      <c r="Q1402">
        <v>1</v>
      </c>
      <c r="R1402">
        <v>0</v>
      </c>
      <c r="S1402">
        <v>0</v>
      </c>
      <c r="T1402">
        <v>100</v>
      </c>
      <c r="U1402" s="1">
        <v>45107.60833333333</v>
      </c>
      <c r="V1402" s="1">
        <v>45117.601388888892</v>
      </c>
      <c r="W1402" t="s">
        <v>706</v>
      </c>
      <c r="Z1402" s="13">
        <f t="shared" si="172"/>
        <v>9.9930555555620231</v>
      </c>
      <c r="AB1402" t="s">
        <v>289</v>
      </c>
      <c r="AC1402">
        <v>633636</v>
      </c>
      <c r="AD1402" t="s">
        <v>1617</v>
      </c>
      <c r="AI1402" s="2">
        <v>45107</v>
      </c>
      <c r="AJ1402" t="s">
        <v>81</v>
      </c>
      <c r="AK1402" t="s">
        <v>46</v>
      </c>
      <c r="AN1402" s="24">
        <f t="shared" si="176"/>
        <v>1</v>
      </c>
      <c r="AP1402" t="s">
        <v>2441</v>
      </c>
      <c r="AQ1402" s="21">
        <v>45140.49722222222</v>
      </c>
      <c r="AR1402" s="20">
        <v>0</v>
      </c>
      <c r="AS1402" s="21">
        <v>45114</v>
      </c>
      <c r="AT1402" s="21">
        <f t="shared" si="173"/>
        <v>45114.333333333336</v>
      </c>
      <c r="AU1402" s="21">
        <f t="shared" si="178"/>
        <v>45114.333333333336</v>
      </c>
      <c r="AV1402" s="21">
        <v>45117.601388888892</v>
      </c>
      <c r="AW1402" s="1">
        <f t="shared" si="177"/>
        <v>45114.333333333336</v>
      </c>
      <c r="AX1402">
        <v>119.0583333333343</v>
      </c>
      <c r="BA1402">
        <f t="shared" si="174"/>
        <v>0</v>
      </c>
      <c r="BB1402">
        <v>0</v>
      </c>
      <c r="BC1402">
        <f t="shared" si="175"/>
        <v>0</v>
      </c>
    </row>
    <row r="1403" spans="1:55" x14ac:dyDescent="0.25">
      <c r="A1403">
        <v>55484</v>
      </c>
      <c r="B1403" t="s">
        <v>35</v>
      </c>
      <c r="C1403" t="s">
        <v>36</v>
      </c>
      <c r="E1403" t="str">
        <f t="shared" si="171"/>
        <v>RE-</v>
      </c>
      <c r="F1403" t="s">
        <v>20</v>
      </c>
      <c r="G1403" t="s">
        <v>37</v>
      </c>
      <c r="H1403" t="s">
        <v>2314</v>
      </c>
      <c r="I1403" t="s">
        <v>39</v>
      </c>
      <c r="J1403" t="s">
        <v>179</v>
      </c>
      <c r="K1403" s="1">
        <v>45274.736805555556</v>
      </c>
      <c r="L1403" t="s">
        <v>41</v>
      </c>
      <c r="N1403" s="2">
        <v>45264</v>
      </c>
      <c r="O1403" s="2">
        <v>45264</v>
      </c>
      <c r="R1403">
        <v>0</v>
      </c>
      <c r="S1403">
        <v>0</v>
      </c>
      <c r="T1403">
        <v>100</v>
      </c>
      <c r="U1403" s="1">
        <v>45264.700694444444</v>
      </c>
      <c r="V1403" s="1">
        <v>45274.736805555556</v>
      </c>
      <c r="W1403" t="s">
        <v>179</v>
      </c>
      <c r="Z1403" s="13">
        <f t="shared" si="172"/>
        <v>10.036111111112405</v>
      </c>
      <c r="AB1403" t="s">
        <v>2315</v>
      </c>
      <c r="AC1403">
        <v>633734</v>
      </c>
      <c r="AD1403" t="s">
        <v>654</v>
      </c>
      <c r="AI1403" s="2">
        <v>45264</v>
      </c>
      <c r="AJ1403" t="s">
        <v>311</v>
      </c>
      <c r="AK1403" t="s">
        <v>46</v>
      </c>
      <c r="AN1403" s="24">
        <f t="shared" si="176"/>
        <v>1</v>
      </c>
      <c r="AP1403" t="s">
        <v>2443</v>
      </c>
      <c r="AQ1403" s="21">
        <v>45132.375</v>
      </c>
      <c r="AR1403" s="20">
        <v>0</v>
      </c>
      <c r="AS1403" s="21">
        <v>45264</v>
      </c>
      <c r="AT1403" s="21">
        <f t="shared" si="173"/>
        <v>45264.333333333336</v>
      </c>
      <c r="AU1403" s="21">
        <f t="shared" si="178"/>
        <v>45264.333333333336</v>
      </c>
      <c r="AV1403" s="21">
        <v>45274.736805555556</v>
      </c>
      <c r="AW1403" s="1">
        <f t="shared" si="177"/>
        <v>45264.333333333336</v>
      </c>
      <c r="AX1403">
        <v>119.15763888888614</v>
      </c>
      <c r="BA1403">
        <f t="shared" si="174"/>
        <v>0</v>
      </c>
      <c r="BB1403">
        <v>0</v>
      </c>
      <c r="BC1403">
        <f t="shared" si="175"/>
        <v>0</v>
      </c>
    </row>
    <row r="1404" spans="1:55" x14ac:dyDescent="0.25">
      <c r="A1404">
        <v>45583</v>
      </c>
      <c r="B1404" t="s">
        <v>35</v>
      </c>
      <c r="C1404" t="s">
        <v>36</v>
      </c>
      <c r="E1404" t="str">
        <f t="shared" si="171"/>
        <v>EI-</v>
      </c>
      <c r="F1404" t="s">
        <v>20</v>
      </c>
      <c r="G1404" t="s">
        <v>47</v>
      </c>
      <c r="H1404" t="s">
        <v>1284</v>
      </c>
      <c r="I1404" t="s">
        <v>39</v>
      </c>
      <c r="J1404" t="s">
        <v>92</v>
      </c>
      <c r="K1404" s="1">
        <v>45079.659722222219</v>
      </c>
      <c r="L1404" t="s">
        <v>41</v>
      </c>
      <c r="N1404" s="2">
        <v>45068</v>
      </c>
      <c r="O1404" s="2">
        <v>45068</v>
      </c>
      <c r="P1404">
        <v>3</v>
      </c>
      <c r="Q1404">
        <v>3</v>
      </c>
      <c r="R1404">
        <v>0</v>
      </c>
      <c r="S1404">
        <v>0</v>
      </c>
      <c r="T1404">
        <v>100</v>
      </c>
      <c r="U1404" s="1">
        <v>45068.850694444445</v>
      </c>
      <c r="V1404" s="1">
        <v>45079.659722222219</v>
      </c>
      <c r="W1404" t="s">
        <v>68</v>
      </c>
      <c r="Z1404" s="13">
        <f t="shared" si="172"/>
        <v>10.809027777773736</v>
      </c>
      <c r="AB1404" t="s">
        <v>1285</v>
      </c>
      <c r="AC1404">
        <v>633493</v>
      </c>
      <c r="AD1404" t="s">
        <v>72</v>
      </c>
      <c r="AF1404" t="s">
        <v>92</v>
      </c>
      <c r="AI1404" s="2">
        <v>45068</v>
      </c>
      <c r="AJ1404" t="s">
        <v>73</v>
      </c>
      <c r="AK1404" t="s">
        <v>46</v>
      </c>
      <c r="AN1404" s="24">
        <f t="shared" si="176"/>
        <v>1</v>
      </c>
      <c r="AP1404" t="s">
        <v>2444</v>
      </c>
      <c r="AQ1404" s="21">
        <v>45181.455555555556</v>
      </c>
      <c r="AR1404" s="20">
        <v>0</v>
      </c>
      <c r="AS1404" s="21">
        <v>45068</v>
      </c>
      <c r="AT1404" s="21">
        <f t="shared" si="173"/>
        <v>45068.333333333336</v>
      </c>
      <c r="AU1404" s="21">
        <f t="shared" si="178"/>
        <v>45068.333333333336</v>
      </c>
      <c r="AV1404" s="21">
        <v>45079.659722222219</v>
      </c>
      <c r="AW1404" s="1">
        <f t="shared" si="177"/>
        <v>45068.333333333336</v>
      </c>
      <c r="AX1404">
        <v>120.17708333333576</v>
      </c>
      <c r="BA1404">
        <f t="shared" si="174"/>
        <v>0</v>
      </c>
      <c r="BB1404">
        <v>0</v>
      </c>
      <c r="BC1404">
        <f t="shared" si="175"/>
        <v>0</v>
      </c>
    </row>
    <row r="1405" spans="1:55" hidden="1" x14ac:dyDescent="0.25">
      <c r="A1405">
        <v>56519</v>
      </c>
      <c r="B1405" t="s">
        <v>35</v>
      </c>
      <c r="C1405" t="s">
        <v>36</v>
      </c>
      <c r="E1405" t="str">
        <f t="shared" si="171"/>
        <v>RE-</v>
      </c>
      <c r="F1405" t="s">
        <v>20</v>
      </c>
      <c r="G1405" t="s">
        <v>37</v>
      </c>
      <c r="H1405" t="s">
        <v>2417</v>
      </c>
      <c r="I1405" t="s">
        <v>39</v>
      </c>
      <c r="J1405" t="s">
        <v>118</v>
      </c>
      <c r="K1405" s="1">
        <v>45301.493055555555</v>
      </c>
      <c r="L1405" t="s">
        <v>41</v>
      </c>
      <c r="N1405" s="2">
        <v>45301</v>
      </c>
      <c r="O1405" s="2">
        <v>45301</v>
      </c>
      <c r="R1405">
        <v>0</v>
      </c>
      <c r="S1405">
        <v>0</v>
      </c>
      <c r="T1405">
        <v>100</v>
      </c>
      <c r="U1405" s="1">
        <v>45290.538194444445</v>
      </c>
      <c r="V1405" s="1">
        <v>45301.493055555555</v>
      </c>
      <c r="W1405" t="s">
        <v>179</v>
      </c>
      <c r="Z1405" s="13">
        <f t="shared" si="172"/>
        <v>10.954861111109494</v>
      </c>
      <c r="AB1405" t="s">
        <v>2269</v>
      </c>
      <c r="AC1405">
        <v>633305</v>
      </c>
      <c r="AD1405" t="s">
        <v>658</v>
      </c>
      <c r="AF1405" t="s">
        <v>179</v>
      </c>
      <c r="AI1405" s="2">
        <v>45290</v>
      </c>
      <c r="AJ1405" t="s">
        <v>240</v>
      </c>
      <c r="AK1405" t="s">
        <v>46</v>
      </c>
      <c r="AN1405" s="24">
        <f t="shared" si="176"/>
        <v>1</v>
      </c>
      <c r="AP1405" t="s">
        <v>2444</v>
      </c>
      <c r="AQ1405" s="21">
        <v>44943.489583333336</v>
      </c>
      <c r="AR1405" s="20">
        <v>0</v>
      </c>
      <c r="AS1405" s="21">
        <v>45301</v>
      </c>
      <c r="AT1405" s="21">
        <f t="shared" si="173"/>
        <v>45301.333333333336</v>
      </c>
      <c r="AU1405" s="21">
        <f t="shared" si="178"/>
        <v>45301.333333333336</v>
      </c>
      <c r="AV1405" s="21">
        <v>45301.493055555555</v>
      </c>
      <c r="AW1405" s="1">
        <f t="shared" si="177"/>
        <v>45301.333333333336</v>
      </c>
      <c r="AX1405">
        <v>120.54305555555038</v>
      </c>
      <c r="BA1405">
        <f t="shared" si="174"/>
        <v>0</v>
      </c>
      <c r="BB1405">
        <v>0</v>
      </c>
      <c r="BC1405">
        <f t="shared" si="175"/>
        <v>0</v>
      </c>
    </row>
    <row r="1406" spans="1:55" x14ac:dyDescent="0.25">
      <c r="A1406">
        <v>53789</v>
      </c>
      <c r="B1406" t="s">
        <v>35</v>
      </c>
      <c r="C1406" t="s">
        <v>36</v>
      </c>
      <c r="E1406" t="str">
        <f t="shared" si="171"/>
        <v>EM-</v>
      </c>
      <c r="F1406" t="s">
        <v>20</v>
      </c>
      <c r="G1406" t="s">
        <v>37</v>
      </c>
      <c r="H1406" t="s">
        <v>2255</v>
      </c>
      <c r="I1406" t="s">
        <v>39</v>
      </c>
      <c r="J1406" t="s">
        <v>396</v>
      </c>
      <c r="K1406" s="1">
        <v>45236.65902777778</v>
      </c>
      <c r="L1406" t="s">
        <v>41</v>
      </c>
      <c r="N1406" s="2">
        <v>45236</v>
      </c>
      <c r="O1406" s="2">
        <v>45236</v>
      </c>
      <c r="R1406">
        <v>0</v>
      </c>
      <c r="S1406">
        <v>0</v>
      </c>
      <c r="T1406">
        <v>100</v>
      </c>
      <c r="U1406" s="1">
        <v>45225.536111111112</v>
      </c>
      <c r="V1406" s="1">
        <v>45236.65902777778</v>
      </c>
      <c r="W1406" t="s">
        <v>397</v>
      </c>
      <c r="Z1406" s="13">
        <f t="shared" si="172"/>
        <v>11.122916666667152</v>
      </c>
      <c r="AB1406" t="s">
        <v>197</v>
      </c>
      <c r="AC1406">
        <v>633510</v>
      </c>
      <c r="AI1406" s="2">
        <v>45225</v>
      </c>
      <c r="AJ1406" t="s">
        <v>2256</v>
      </c>
      <c r="AK1406" t="s">
        <v>46</v>
      </c>
      <c r="AN1406" s="24">
        <f t="shared" si="176"/>
        <v>1</v>
      </c>
      <c r="AP1406" t="s">
        <v>2444</v>
      </c>
      <c r="AQ1406" s="21">
        <v>44935.65902777778</v>
      </c>
      <c r="AR1406" s="20">
        <v>0</v>
      </c>
      <c r="AS1406" s="21">
        <v>45236</v>
      </c>
      <c r="AT1406" s="21">
        <f t="shared" si="173"/>
        <v>45236.333333333336</v>
      </c>
      <c r="AU1406" s="21">
        <f t="shared" si="178"/>
        <v>45236.333333333336</v>
      </c>
      <c r="AV1406" s="21">
        <v>45236.65902777778</v>
      </c>
      <c r="AW1406" s="1">
        <f t="shared" si="177"/>
        <v>45236.333333333336</v>
      </c>
      <c r="AX1406">
        <v>121.14166666666279</v>
      </c>
      <c r="BA1406">
        <f t="shared" si="174"/>
        <v>0</v>
      </c>
      <c r="BB1406">
        <v>0</v>
      </c>
      <c r="BC1406">
        <f t="shared" si="175"/>
        <v>0</v>
      </c>
    </row>
    <row r="1407" spans="1:55" x14ac:dyDescent="0.25">
      <c r="A1407">
        <v>53788</v>
      </c>
      <c r="B1407" t="s">
        <v>35</v>
      </c>
      <c r="C1407" t="s">
        <v>36</v>
      </c>
      <c r="E1407" t="str">
        <f t="shared" si="171"/>
        <v>EM-</v>
      </c>
      <c r="F1407" t="s">
        <v>20</v>
      </c>
      <c r="G1407" t="s">
        <v>37</v>
      </c>
      <c r="H1407" t="s">
        <v>2254</v>
      </c>
      <c r="I1407" t="s">
        <v>39</v>
      </c>
      <c r="J1407" t="s">
        <v>396</v>
      </c>
      <c r="K1407" s="1">
        <v>45236.65902777778</v>
      </c>
      <c r="L1407" t="s">
        <v>41</v>
      </c>
      <c r="N1407" s="2">
        <v>45225</v>
      </c>
      <c r="O1407" s="2">
        <v>45236</v>
      </c>
      <c r="R1407">
        <v>0</v>
      </c>
      <c r="S1407">
        <v>0</v>
      </c>
      <c r="T1407">
        <v>100</v>
      </c>
      <c r="U1407" s="1">
        <v>45225.53125</v>
      </c>
      <c r="V1407" s="1">
        <v>45236.65902777778</v>
      </c>
      <c r="W1407" t="s">
        <v>397</v>
      </c>
      <c r="Z1407" s="13">
        <f t="shared" si="172"/>
        <v>11.127777777779556</v>
      </c>
      <c r="AB1407" t="s">
        <v>349</v>
      </c>
      <c r="AC1407" t="s">
        <v>54</v>
      </c>
      <c r="AD1407" t="s">
        <v>168</v>
      </c>
      <c r="AI1407" s="2">
        <v>45225</v>
      </c>
      <c r="AJ1407" t="s">
        <v>81</v>
      </c>
      <c r="AK1407" t="s">
        <v>46</v>
      </c>
      <c r="AN1407" s="24">
        <f t="shared" si="176"/>
        <v>1</v>
      </c>
      <c r="AP1407" t="s">
        <v>2442</v>
      </c>
      <c r="AQ1407" s="21">
        <v>45184.697222222225</v>
      </c>
      <c r="AR1407" s="20">
        <v>0</v>
      </c>
      <c r="AS1407" s="21">
        <v>45225</v>
      </c>
      <c r="AT1407" s="21">
        <f t="shared" si="173"/>
        <v>45225.333333333336</v>
      </c>
      <c r="AU1407" s="21">
        <f t="shared" si="178"/>
        <v>45225.333333333336</v>
      </c>
      <c r="AV1407" s="21">
        <v>45236.65902777778</v>
      </c>
      <c r="AW1407" s="1">
        <f t="shared" si="177"/>
        <v>45225.333333333336</v>
      </c>
      <c r="AX1407">
        <v>121.73749999999563</v>
      </c>
      <c r="BA1407">
        <f t="shared" si="174"/>
        <v>0</v>
      </c>
      <c r="BB1407">
        <v>0</v>
      </c>
      <c r="BC1407">
        <f t="shared" si="175"/>
        <v>0</v>
      </c>
    </row>
    <row r="1408" spans="1:55" x14ac:dyDescent="0.25">
      <c r="A1408">
        <v>52327</v>
      </c>
      <c r="B1408" t="s">
        <v>35</v>
      </c>
      <c r="C1408" t="s">
        <v>36</v>
      </c>
      <c r="E1408" t="str">
        <f t="shared" si="171"/>
        <v>RE-</v>
      </c>
      <c r="F1408" t="s">
        <v>20</v>
      </c>
      <c r="G1408" t="s">
        <v>37</v>
      </c>
      <c r="H1408" t="s">
        <v>804</v>
      </c>
      <c r="I1408" t="s">
        <v>39</v>
      </c>
      <c r="J1408" t="s">
        <v>179</v>
      </c>
      <c r="K1408" s="1">
        <v>45209.490972222222</v>
      </c>
      <c r="L1408" t="s">
        <v>41</v>
      </c>
      <c r="N1408" s="2">
        <v>45203</v>
      </c>
      <c r="O1408" s="2">
        <v>45203</v>
      </c>
      <c r="R1408">
        <v>0</v>
      </c>
      <c r="S1408">
        <v>0</v>
      </c>
      <c r="T1408">
        <v>100</v>
      </c>
      <c r="U1408" s="1">
        <v>45197.525000000001</v>
      </c>
      <c r="V1408" s="1">
        <v>45209.490972222222</v>
      </c>
      <c r="W1408" t="s">
        <v>100</v>
      </c>
      <c r="Z1408" s="13">
        <f t="shared" si="172"/>
        <v>11.965972222220444</v>
      </c>
      <c r="AB1408" t="s">
        <v>2042</v>
      </c>
      <c r="AC1408">
        <v>633161</v>
      </c>
      <c r="AD1408" t="s">
        <v>381</v>
      </c>
      <c r="AF1408" t="s">
        <v>179</v>
      </c>
      <c r="AI1408" s="2">
        <v>45197</v>
      </c>
      <c r="AJ1408" t="s">
        <v>323</v>
      </c>
      <c r="AK1408" t="s">
        <v>46</v>
      </c>
      <c r="AN1408" s="24">
        <f t="shared" si="176"/>
        <v>1</v>
      </c>
      <c r="AP1408" t="s">
        <v>2444</v>
      </c>
      <c r="AQ1408" s="21">
        <v>45117.636111111111</v>
      </c>
      <c r="AR1408" s="20">
        <v>0</v>
      </c>
      <c r="AS1408" s="21">
        <v>45203</v>
      </c>
      <c r="AT1408" s="21">
        <f t="shared" si="173"/>
        <v>45203.333333333336</v>
      </c>
      <c r="AU1408" s="21">
        <f t="shared" si="178"/>
        <v>45203.333333333336</v>
      </c>
      <c r="AV1408" s="21">
        <v>45209.490972222222</v>
      </c>
      <c r="AW1408" s="1">
        <f t="shared" si="177"/>
        <v>45203.333333333336</v>
      </c>
      <c r="AX1408">
        <v>121.79374999999709</v>
      </c>
      <c r="BA1408">
        <f t="shared" si="174"/>
        <v>0</v>
      </c>
      <c r="BB1408">
        <v>0</v>
      </c>
      <c r="BC1408">
        <f t="shared" si="175"/>
        <v>0</v>
      </c>
    </row>
    <row r="1409" spans="1:55" hidden="1" x14ac:dyDescent="0.25">
      <c r="A1409">
        <v>56490</v>
      </c>
      <c r="B1409" t="s">
        <v>35</v>
      </c>
      <c r="C1409" t="s">
        <v>36</v>
      </c>
      <c r="E1409" t="str">
        <f t="shared" si="171"/>
        <v>EM-</v>
      </c>
      <c r="F1409" t="s">
        <v>20</v>
      </c>
      <c r="G1409" t="s">
        <v>37</v>
      </c>
      <c r="H1409" t="s">
        <v>2410</v>
      </c>
      <c r="I1409" t="s">
        <v>39</v>
      </c>
      <c r="J1409" t="s">
        <v>396</v>
      </c>
      <c r="K1409" s="1">
        <v>45301.40625</v>
      </c>
      <c r="L1409" t="s">
        <v>41</v>
      </c>
      <c r="N1409" s="2">
        <v>45301</v>
      </c>
      <c r="O1409" s="2">
        <v>45301</v>
      </c>
      <c r="R1409">
        <v>0</v>
      </c>
      <c r="S1409">
        <v>0</v>
      </c>
      <c r="T1409">
        <v>100</v>
      </c>
      <c r="U1409" s="1">
        <v>45289.434027777781</v>
      </c>
      <c r="V1409" s="1">
        <v>45301.40625</v>
      </c>
      <c r="W1409" t="s">
        <v>179</v>
      </c>
      <c r="Z1409" s="13">
        <f t="shared" si="172"/>
        <v>11.972222222218988</v>
      </c>
      <c r="AB1409" t="s">
        <v>990</v>
      </c>
      <c r="AC1409" t="s">
        <v>54</v>
      </c>
      <c r="AD1409" t="s">
        <v>168</v>
      </c>
      <c r="AI1409" s="2">
        <v>45289</v>
      </c>
      <c r="AJ1409" t="s">
        <v>81</v>
      </c>
      <c r="AK1409" t="s">
        <v>46</v>
      </c>
      <c r="AN1409" s="24">
        <f t="shared" si="176"/>
        <v>1</v>
      </c>
      <c r="AP1409" t="s">
        <v>2442</v>
      </c>
      <c r="AQ1409" s="21">
        <v>45050.731249999997</v>
      </c>
      <c r="AR1409" s="20">
        <v>0</v>
      </c>
      <c r="AS1409" s="21">
        <v>45301</v>
      </c>
      <c r="AT1409" s="21">
        <f t="shared" si="173"/>
        <v>45301.333333333336</v>
      </c>
      <c r="AU1409" s="21">
        <f t="shared" si="178"/>
        <v>45301.333333333336</v>
      </c>
      <c r="AV1409" s="21">
        <v>45301.40625</v>
      </c>
      <c r="AW1409" s="1">
        <f t="shared" si="177"/>
        <v>45301.333333333336</v>
      </c>
      <c r="AX1409">
        <v>123.74305555556202</v>
      </c>
      <c r="BA1409">
        <f t="shared" si="174"/>
        <v>0</v>
      </c>
      <c r="BB1409">
        <v>0</v>
      </c>
      <c r="BC1409">
        <f t="shared" si="175"/>
        <v>0</v>
      </c>
    </row>
    <row r="1410" spans="1:55" x14ac:dyDescent="0.25">
      <c r="A1410">
        <v>39980</v>
      </c>
      <c r="B1410" t="s">
        <v>35</v>
      </c>
      <c r="C1410" t="s">
        <v>36</v>
      </c>
      <c r="E1410" t="str">
        <f t="shared" ref="E1410:E1473" si="179">MID(H1410,3,3)</f>
        <v>EM-</v>
      </c>
      <c r="F1410" t="s">
        <v>20</v>
      </c>
      <c r="G1410" t="s">
        <v>47</v>
      </c>
      <c r="H1410" t="s">
        <v>921</v>
      </c>
      <c r="I1410" t="s">
        <v>397</v>
      </c>
      <c r="J1410" t="s">
        <v>396</v>
      </c>
      <c r="K1410" s="1">
        <v>44954.703472222223</v>
      </c>
      <c r="L1410" t="s">
        <v>41</v>
      </c>
      <c r="N1410" s="2">
        <v>44942</v>
      </c>
      <c r="O1410" s="2">
        <v>44954</v>
      </c>
      <c r="R1410">
        <v>0</v>
      </c>
      <c r="S1410">
        <v>0</v>
      </c>
      <c r="T1410">
        <v>100</v>
      </c>
      <c r="U1410" s="1">
        <v>44942.716666666667</v>
      </c>
      <c r="V1410" s="1">
        <v>44954.703472222223</v>
      </c>
      <c r="W1410" t="s">
        <v>397</v>
      </c>
      <c r="Z1410" s="13">
        <f t="shared" ref="Z1410:Z1473" si="180">IF(V1410&gt;0,(V1410-U1410),0)</f>
        <v>11.986805555556202</v>
      </c>
      <c r="AB1410" t="s">
        <v>442</v>
      </c>
      <c r="AD1410" t="s">
        <v>443</v>
      </c>
      <c r="AI1410" s="2">
        <v>44954</v>
      </c>
      <c r="AJ1410" t="s">
        <v>444</v>
      </c>
      <c r="AK1410" t="s">
        <v>46</v>
      </c>
      <c r="AN1410" s="24">
        <f t="shared" si="176"/>
        <v>1</v>
      </c>
      <c r="AP1410" t="s">
        <v>2441</v>
      </c>
      <c r="AQ1410" s="21">
        <v>45127.636111111111</v>
      </c>
      <c r="AR1410" s="20">
        <v>0</v>
      </c>
      <c r="AS1410" s="21">
        <v>44942</v>
      </c>
      <c r="AT1410" s="21">
        <f t="shared" ref="AT1410:AT1473" si="181">IF(AS1410&gt;0,SUM(AS1410+8/24)," ")</f>
        <v>44942.333333333336</v>
      </c>
      <c r="AU1410" s="21">
        <f t="shared" si="178"/>
        <v>44942.333333333336</v>
      </c>
      <c r="AV1410" s="21">
        <v>44954.703472222223</v>
      </c>
      <c r="AW1410" s="1">
        <f t="shared" si="177"/>
        <v>44942.333333333336</v>
      </c>
      <c r="AX1410">
        <v>123.90000000000146</v>
      </c>
      <c r="BA1410">
        <f t="shared" ref="BA1410:BA1473" si="182">TEXT(BC1410,"00"":""00"":""00")*1</f>
        <v>0</v>
      </c>
      <c r="BB1410">
        <v>0</v>
      </c>
      <c r="BC1410">
        <f t="shared" ref="BC1410:BC1473" si="183">BB1410*10000</f>
        <v>0</v>
      </c>
    </row>
    <row r="1411" spans="1:55" x14ac:dyDescent="0.25">
      <c r="A1411">
        <v>39737</v>
      </c>
      <c r="B1411" t="s">
        <v>35</v>
      </c>
      <c r="C1411" t="s">
        <v>36</v>
      </c>
      <c r="E1411" t="str">
        <f t="shared" si="179"/>
        <v>EI-</v>
      </c>
      <c r="F1411" t="s">
        <v>20</v>
      </c>
      <c r="G1411" t="s">
        <v>37</v>
      </c>
      <c r="H1411" t="s">
        <v>458</v>
      </c>
      <c r="I1411" t="s">
        <v>39</v>
      </c>
      <c r="J1411" t="s">
        <v>454</v>
      </c>
      <c r="K1411" s="1">
        <v>44947.638888888891</v>
      </c>
      <c r="L1411" t="s">
        <v>41</v>
      </c>
      <c r="N1411" s="2">
        <v>44935</v>
      </c>
      <c r="O1411" s="2">
        <v>44935</v>
      </c>
      <c r="P1411">
        <v>3</v>
      </c>
      <c r="Q1411">
        <v>3</v>
      </c>
      <c r="R1411">
        <v>0</v>
      </c>
      <c r="S1411">
        <v>0</v>
      </c>
      <c r="T1411">
        <v>100</v>
      </c>
      <c r="U1411" s="1">
        <v>44935.444444444445</v>
      </c>
      <c r="V1411" s="1">
        <v>44947.638888888891</v>
      </c>
      <c r="W1411" t="s">
        <v>454</v>
      </c>
      <c r="Z1411" s="13">
        <f t="shared" si="180"/>
        <v>12.194444444445253</v>
      </c>
      <c r="AB1411" t="s">
        <v>459</v>
      </c>
      <c r="AC1411" t="s">
        <v>460</v>
      </c>
      <c r="AD1411" t="s">
        <v>384</v>
      </c>
      <c r="AF1411" t="s">
        <v>461</v>
      </c>
      <c r="AI1411" s="2">
        <v>44935</v>
      </c>
      <c r="AJ1411" t="s">
        <v>384</v>
      </c>
      <c r="AK1411" t="s">
        <v>46</v>
      </c>
      <c r="AN1411" s="24">
        <f t="shared" ref="AN1411:AN1474" si="184">IF((AV1411-AU1411)&lt;0," ", 1)</f>
        <v>1</v>
      </c>
      <c r="AP1411" t="s">
        <v>2444</v>
      </c>
      <c r="AQ1411" s="21">
        <v>45083.79791666667</v>
      </c>
      <c r="AR1411" s="20">
        <v>0</v>
      </c>
      <c r="AS1411" s="21">
        <v>44935</v>
      </c>
      <c r="AT1411" s="21">
        <f t="shared" si="181"/>
        <v>44935.333333333336</v>
      </c>
      <c r="AU1411" s="21">
        <f t="shared" si="178"/>
        <v>44935.333333333336</v>
      </c>
      <c r="AV1411" s="21">
        <v>44947.638888888891</v>
      </c>
      <c r="AW1411" s="1">
        <f t="shared" si="177"/>
        <v>44935.333333333336</v>
      </c>
      <c r="AX1411">
        <v>125.72569444443798</v>
      </c>
      <c r="BA1411">
        <f t="shared" si="182"/>
        <v>0</v>
      </c>
      <c r="BB1411">
        <v>0</v>
      </c>
      <c r="BC1411">
        <f t="shared" si="183"/>
        <v>0</v>
      </c>
    </row>
    <row r="1412" spans="1:55" x14ac:dyDescent="0.25">
      <c r="A1412">
        <v>52316</v>
      </c>
      <c r="B1412" t="s">
        <v>35</v>
      </c>
      <c r="C1412" t="s">
        <v>36</v>
      </c>
      <c r="E1412" t="str">
        <f t="shared" si="179"/>
        <v>RE-</v>
      </c>
      <c r="F1412" t="s">
        <v>20</v>
      </c>
      <c r="G1412" t="s">
        <v>51</v>
      </c>
      <c r="H1412" t="s">
        <v>2151</v>
      </c>
      <c r="I1412" t="s">
        <v>39</v>
      </c>
      <c r="J1412" t="s">
        <v>179</v>
      </c>
      <c r="K1412" s="1">
        <v>45209.777083333334</v>
      </c>
      <c r="L1412" t="s">
        <v>41</v>
      </c>
      <c r="N1412" s="2">
        <v>45209</v>
      </c>
      <c r="O1412" s="2">
        <v>45209</v>
      </c>
      <c r="R1412">
        <v>0</v>
      </c>
      <c r="S1412">
        <v>0</v>
      </c>
      <c r="T1412">
        <v>100</v>
      </c>
      <c r="U1412" s="1">
        <v>45197.493055555555</v>
      </c>
      <c r="V1412" s="1">
        <v>45209.777083333334</v>
      </c>
      <c r="W1412" t="s">
        <v>179</v>
      </c>
      <c r="Z1412" s="13">
        <f t="shared" si="180"/>
        <v>12.284027777779556</v>
      </c>
      <c r="AB1412" t="s">
        <v>362</v>
      </c>
      <c r="AC1412">
        <v>635395</v>
      </c>
      <c r="AD1412" t="s">
        <v>363</v>
      </c>
      <c r="AF1412" t="s">
        <v>118</v>
      </c>
      <c r="AI1412" s="2">
        <v>45197</v>
      </c>
      <c r="AJ1412" t="s">
        <v>230</v>
      </c>
      <c r="AK1412" t="s">
        <v>46</v>
      </c>
      <c r="AN1412" s="24">
        <f t="shared" si="184"/>
        <v>1</v>
      </c>
      <c r="AP1412" t="s">
        <v>2441</v>
      </c>
      <c r="AQ1412" s="21">
        <v>45222.693055555559</v>
      </c>
      <c r="AR1412" s="20">
        <v>0</v>
      </c>
      <c r="AS1412" s="21">
        <v>45209</v>
      </c>
      <c r="AT1412" s="21">
        <f t="shared" si="181"/>
        <v>45209.333333333336</v>
      </c>
      <c r="AU1412" s="21">
        <f t="shared" si="178"/>
        <v>45209.333333333336</v>
      </c>
      <c r="AV1412" s="21">
        <v>45209.777083333334</v>
      </c>
      <c r="AW1412" s="1">
        <f t="shared" si="177"/>
        <v>45209.333333333336</v>
      </c>
      <c r="AX1412">
        <v>125.78888888888469</v>
      </c>
      <c r="BA1412">
        <f t="shared" si="182"/>
        <v>0</v>
      </c>
      <c r="BB1412">
        <v>0</v>
      </c>
      <c r="BC1412">
        <f t="shared" si="183"/>
        <v>0</v>
      </c>
    </row>
    <row r="1413" spans="1:55" x14ac:dyDescent="0.25">
      <c r="A1413">
        <v>48080</v>
      </c>
      <c r="B1413" t="s">
        <v>35</v>
      </c>
      <c r="C1413" t="s">
        <v>36</v>
      </c>
      <c r="E1413" t="str">
        <f t="shared" si="179"/>
        <v>EI-</v>
      </c>
      <c r="F1413" t="s">
        <v>20</v>
      </c>
      <c r="G1413" t="s">
        <v>37</v>
      </c>
      <c r="H1413" t="s">
        <v>1727</v>
      </c>
      <c r="I1413" t="s">
        <v>39</v>
      </c>
      <c r="J1413" t="s">
        <v>706</v>
      </c>
      <c r="K1413" s="1">
        <v>45134.526388888888</v>
      </c>
      <c r="L1413" t="s">
        <v>41</v>
      </c>
      <c r="N1413" s="2">
        <v>45134</v>
      </c>
      <c r="O1413" s="2">
        <v>45134</v>
      </c>
      <c r="P1413">
        <v>2</v>
      </c>
      <c r="Q1413">
        <v>2</v>
      </c>
      <c r="R1413">
        <v>0</v>
      </c>
      <c r="S1413">
        <v>0</v>
      </c>
      <c r="T1413">
        <v>100</v>
      </c>
      <c r="U1413" s="1">
        <v>45121.645138888889</v>
      </c>
      <c r="V1413" s="1">
        <v>45134.526388888888</v>
      </c>
      <c r="W1413" t="s">
        <v>706</v>
      </c>
      <c r="Z1413" s="13">
        <f t="shared" si="180"/>
        <v>12.881249999998545</v>
      </c>
      <c r="AB1413" t="s">
        <v>1665</v>
      </c>
      <c r="AC1413">
        <v>633636</v>
      </c>
      <c r="AD1413" t="s">
        <v>290</v>
      </c>
      <c r="AI1413" s="2">
        <v>45121</v>
      </c>
      <c r="AJ1413" t="s">
        <v>290</v>
      </c>
      <c r="AK1413" t="s">
        <v>46</v>
      </c>
      <c r="AN1413" s="24">
        <f t="shared" si="184"/>
        <v>1</v>
      </c>
      <c r="AP1413" t="s">
        <v>2444</v>
      </c>
      <c r="AQ1413" s="21">
        <v>45181.713888888888</v>
      </c>
      <c r="AR1413" s="20">
        <v>0</v>
      </c>
      <c r="AS1413" s="21">
        <v>45134</v>
      </c>
      <c r="AT1413" s="21">
        <f t="shared" si="181"/>
        <v>45134.333333333336</v>
      </c>
      <c r="AU1413" s="21">
        <f t="shared" si="178"/>
        <v>45134.333333333336</v>
      </c>
      <c r="AV1413" s="21">
        <v>45134.526388888888</v>
      </c>
      <c r="AW1413" s="1">
        <f t="shared" si="177"/>
        <v>45134.333333333336</v>
      </c>
      <c r="AX1413">
        <v>127.75833333333139</v>
      </c>
      <c r="BA1413">
        <f t="shared" si="182"/>
        <v>0</v>
      </c>
      <c r="BB1413">
        <v>0</v>
      </c>
      <c r="BC1413">
        <f t="shared" si="183"/>
        <v>0</v>
      </c>
    </row>
    <row r="1414" spans="1:55" x14ac:dyDescent="0.25">
      <c r="A1414">
        <v>48815</v>
      </c>
      <c r="B1414" t="s">
        <v>35</v>
      </c>
      <c r="C1414" t="s">
        <v>36</v>
      </c>
      <c r="E1414" t="str">
        <f t="shared" si="179"/>
        <v>EM-</v>
      </c>
      <c r="F1414" t="s">
        <v>20</v>
      </c>
      <c r="G1414" t="s">
        <v>47</v>
      </c>
      <c r="H1414" t="s">
        <v>1799</v>
      </c>
      <c r="I1414" t="s">
        <v>39</v>
      </c>
      <c r="J1414" t="s">
        <v>432</v>
      </c>
      <c r="K1414" s="1">
        <v>45146.583333333336</v>
      </c>
      <c r="L1414" t="s">
        <v>41</v>
      </c>
      <c r="N1414" s="2">
        <v>45136</v>
      </c>
      <c r="O1414" s="2">
        <v>45167</v>
      </c>
      <c r="R1414">
        <v>0</v>
      </c>
      <c r="S1414">
        <v>0</v>
      </c>
      <c r="T1414">
        <v>100</v>
      </c>
      <c r="U1414" s="1">
        <v>45133.595138888886</v>
      </c>
      <c r="V1414" s="1">
        <v>45146.583333333336</v>
      </c>
      <c r="W1414" t="s">
        <v>432</v>
      </c>
      <c r="Z1414" s="13">
        <f t="shared" si="180"/>
        <v>12.988194444449618</v>
      </c>
      <c r="AB1414" t="s">
        <v>75</v>
      </c>
      <c r="AC1414">
        <v>633520</v>
      </c>
      <c r="AD1414" t="s">
        <v>77</v>
      </c>
      <c r="AI1414" s="2">
        <v>45133</v>
      </c>
      <c r="AJ1414" t="s">
        <v>77</v>
      </c>
      <c r="AK1414" t="s">
        <v>46</v>
      </c>
      <c r="AN1414" s="24">
        <f t="shared" si="184"/>
        <v>1</v>
      </c>
      <c r="AP1414" t="s">
        <v>2441</v>
      </c>
      <c r="AQ1414" s="21">
        <v>45222.456250000003</v>
      </c>
      <c r="AR1414" s="20">
        <v>0</v>
      </c>
      <c r="AS1414" s="21">
        <v>45136</v>
      </c>
      <c r="AT1414" s="21">
        <f t="shared" si="181"/>
        <v>45136.333333333336</v>
      </c>
      <c r="AU1414" s="21">
        <f t="shared" si="178"/>
        <v>45136.333333333336</v>
      </c>
      <c r="AV1414" s="21">
        <v>45146.583333333336</v>
      </c>
      <c r="AW1414" s="1">
        <f t="shared" si="177"/>
        <v>45136.333333333336</v>
      </c>
      <c r="AX1414">
        <v>130.03402777777228</v>
      </c>
      <c r="BA1414">
        <f t="shared" si="182"/>
        <v>0</v>
      </c>
      <c r="BB1414">
        <v>0</v>
      </c>
      <c r="BC1414">
        <f t="shared" si="183"/>
        <v>0</v>
      </c>
    </row>
    <row r="1415" spans="1:55" x14ac:dyDescent="0.25">
      <c r="A1415">
        <v>53782</v>
      </c>
      <c r="B1415" t="s">
        <v>35</v>
      </c>
      <c r="C1415" t="s">
        <v>36</v>
      </c>
      <c r="E1415" t="str">
        <f t="shared" si="179"/>
        <v>RE-</v>
      </c>
      <c r="F1415" t="s">
        <v>20</v>
      </c>
      <c r="G1415" t="s">
        <v>37</v>
      </c>
      <c r="H1415" t="s">
        <v>2252</v>
      </c>
      <c r="I1415" t="s">
        <v>39</v>
      </c>
      <c r="J1415" t="s">
        <v>179</v>
      </c>
      <c r="K1415" s="1">
        <v>45238.515277777777</v>
      </c>
      <c r="L1415" t="s">
        <v>41</v>
      </c>
      <c r="N1415" s="2">
        <v>45238</v>
      </c>
      <c r="O1415" s="2">
        <v>45238</v>
      </c>
      <c r="R1415">
        <v>0</v>
      </c>
      <c r="S1415">
        <v>0</v>
      </c>
      <c r="T1415">
        <v>100</v>
      </c>
      <c r="U1415" s="1">
        <v>45225.494444444441</v>
      </c>
      <c r="V1415" s="1">
        <v>45238.515277777777</v>
      </c>
      <c r="W1415" t="s">
        <v>179</v>
      </c>
      <c r="Z1415" s="13">
        <f t="shared" si="180"/>
        <v>13.020833333335759</v>
      </c>
      <c r="AB1415" t="s">
        <v>176</v>
      </c>
      <c r="AC1415">
        <v>633713</v>
      </c>
      <c r="AD1415" t="s">
        <v>1852</v>
      </c>
      <c r="AI1415" s="2">
        <v>45225</v>
      </c>
      <c r="AJ1415" t="s">
        <v>178</v>
      </c>
      <c r="AK1415" t="s">
        <v>46</v>
      </c>
      <c r="AN1415" s="24">
        <f t="shared" si="184"/>
        <v>1</v>
      </c>
      <c r="AP1415" t="s">
        <v>2441</v>
      </c>
      <c r="AQ1415" s="21">
        <v>45118.658333333333</v>
      </c>
      <c r="AR1415" s="20">
        <v>0</v>
      </c>
      <c r="AS1415" s="21">
        <v>45238</v>
      </c>
      <c r="AT1415" s="21">
        <f t="shared" si="181"/>
        <v>45238.333333333336</v>
      </c>
      <c r="AU1415" s="21">
        <f t="shared" si="178"/>
        <v>45238.333333333336</v>
      </c>
      <c r="AV1415" s="21">
        <v>45238.515277777777</v>
      </c>
      <c r="AW1415" s="1">
        <f t="shared" si="177"/>
        <v>45238.333333333336</v>
      </c>
      <c r="AX1415">
        <v>131.86388888888905</v>
      </c>
      <c r="BA1415">
        <f t="shared" si="182"/>
        <v>0</v>
      </c>
      <c r="BB1415">
        <v>0</v>
      </c>
      <c r="BC1415">
        <f t="shared" si="183"/>
        <v>0</v>
      </c>
    </row>
    <row r="1416" spans="1:55" x14ac:dyDescent="0.25">
      <c r="A1416">
        <v>56210</v>
      </c>
      <c r="B1416" t="s">
        <v>35</v>
      </c>
      <c r="C1416" t="s">
        <v>36</v>
      </c>
      <c r="E1416" t="str">
        <f t="shared" si="179"/>
        <v>GC-</v>
      </c>
      <c r="F1416" t="s">
        <v>20</v>
      </c>
      <c r="G1416" t="s">
        <v>115</v>
      </c>
      <c r="H1416" t="s">
        <v>2370</v>
      </c>
      <c r="I1416" t="s">
        <v>39</v>
      </c>
      <c r="J1416" t="s">
        <v>706</v>
      </c>
      <c r="K1416" s="1">
        <v>45294.779166666667</v>
      </c>
      <c r="L1416" t="s">
        <v>41</v>
      </c>
      <c r="N1416" s="2">
        <v>45281</v>
      </c>
      <c r="O1416" s="2">
        <v>45281</v>
      </c>
      <c r="P1416">
        <v>1</v>
      </c>
      <c r="Q1416">
        <v>1</v>
      </c>
      <c r="R1416">
        <v>0</v>
      </c>
      <c r="S1416">
        <v>0</v>
      </c>
      <c r="T1416">
        <v>100</v>
      </c>
      <c r="U1416" s="1">
        <v>45281.67083333333</v>
      </c>
      <c r="V1416" s="1">
        <v>45294.779166666667</v>
      </c>
      <c r="W1416" t="s">
        <v>706</v>
      </c>
      <c r="Z1416" s="13">
        <f t="shared" si="180"/>
        <v>13.108333333337214</v>
      </c>
      <c r="AB1416" t="s">
        <v>437</v>
      </c>
      <c r="AC1416">
        <v>633992</v>
      </c>
      <c r="AD1416" t="s">
        <v>594</v>
      </c>
      <c r="AI1416" s="2">
        <v>45281</v>
      </c>
      <c r="AJ1416" t="s">
        <v>375</v>
      </c>
      <c r="AK1416" t="s">
        <v>46</v>
      </c>
      <c r="AN1416" s="24">
        <f t="shared" si="184"/>
        <v>1</v>
      </c>
      <c r="AP1416" t="s">
        <v>2444</v>
      </c>
      <c r="AQ1416" s="21">
        <v>45175.700694444444</v>
      </c>
      <c r="AR1416" s="20">
        <v>0</v>
      </c>
      <c r="AS1416" s="21">
        <v>45281</v>
      </c>
      <c r="AT1416" s="21">
        <f t="shared" si="181"/>
        <v>45281.333333333336</v>
      </c>
      <c r="AU1416" s="21">
        <f t="shared" si="178"/>
        <v>45281.333333333336</v>
      </c>
      <c r="AV1416" s="21">
        <v>45294.779166666667</v>
      </c>
      <c r="AW1416" s="1">
        <f t="shared" si="177"/>
        <v>45281.333333333336</v>
      </c>
      <c r="AX1416">
        <v>132.06597222222626</v>
      </c>
      <c r="BA1416">
        <f t="shared" si="182"/>
        <v>0</v>
      </c>
      <c r="BB1416">
        <v>0</v>
      </c>
      <c r="BC1416">
        <f t="shared" si="183"/>
        <v>0</v>
      </c>
    </row>
    <row r="1417" spans="1:55" x14ac:dyDescent="0.25">
      <c r="A1417">
        <v>53585</v>
      </c>
      <c r="B1417" t="s">
        <v>35</v>
      </c>
      <c r="C1417" t="s">
        <v>36</v>
      </c>
      <c r="E1417" t="str">
        <f t="shared" si="179"/>
        <v>EM-</v>
      </c>
      <c r="F1417" t="s">
        <v>20</v>
      </c>
      <c r="G1417" t="s">
        <v>37</v>
      </c>
      <c r="H1417" t="s">
        <v>2237</v>
      </c>
      <c r="I1417" t="s">
        <v>39</v>
      </c>
      <c r="J1417" t="s">
        <v>396</v>
      </c>
      <c r="K1417" s="1">
        <v>45236.658333333333</v>
      </c>
      <c r="L1417" t="s">
        <v>41</v>
      </c>
      <c r="N1417" s="2">
        <v>45236</v>
      </c>
      <c r="O1417" s="2">
        <v>45236</v>
      </c>
      <c r="R1417">
        <v>0</v>
      </c>
      <c r="S1417">
        <v>0</v>
      </c>
      <c r="T1417">
        <v>100</v>
      </c>
      <c r="U1417" s="1">
        <v>45223.484722222223</v>
      </c>
      <c r="V1417" s="1">
        <v>45236.658333333333</v>
      </c>
      <c r="W1417" t="s">
        <v>397</v>
      </c>
      <c r="Z1417" s="13">
        <f t="shared" si="180"/>
        <v>13.173611111109494</v>
      </c>
      <c r="AB1417" t="s">
        <v>289</v>
      </c>
      <c r="AC1417">
        <v>633636</v>
      </c>
      <c r="AD1417" t="s">
        <v>168</v>
      </c>
      <c r="AI1417" s="2">
        <v>45223</v>
      </c>
      <c r="AJ1417" t="s">
        <v>81</v>
      </c>
      <c r="AK1417" t="s">
        <v>46</v>
      </c>
      <c r="AN1417" s="24">
        <f t="shared" si="184"/>
        <v>1</v>
      </c>
      <c r="AP1417" t="s">
        <v>2441</v>
      </c>
      <c r="AQ1417" s="21">
        <v>45127.361805555556</v>
      </c>
      <c r="AR1417" s="20">
        <v>0</v>
      </c>
      <c r="AS1417" s="21">
        <v>45236</v>
      </c>
      <c r="AT1417" s="21">
        <f t="shared" si="181"/>
        <v>45236.333333333336</v>
      </c>
      <c r="AU1417" s="21">
        <f t="shared" si="178"/>
        <v>45236.333333333336</v>
      </c>
      <c r="AV1417" s="21">
        <v>45236.658333333333</v>
      </c>
      <c r="AW1417" s="1">
        <f t="shared" si="177"/>
        <v>45236.333333333336</v>
      </c>
      <c r="AX1417">
        <v>132.19444444444525</v>
      </c>
      <c r="BA1417">
        <f t="shared" si="182"/>
        <v>0</v>
      </c>
      <c r="BB1417">
        <v>0</v>
      </c>
      <c r="BC1417">
        <f t="shared" si="183"/>
        <v>0</v>
      </c>
    </row>
    <row r="1418" spans="1:55" x14ac:dyDescent="0.25">
      <c r="A1418">
        <v>41928</v>
      </c>
      <c r="B1418" t="s">
        <v>35</v>
      </c>
      <c r="C1418" t="s">
        <v>36</v>
      </c>
      <c r="E1418" t="str">
        <f t="shared" si="179"/>
        <v>EM-</v>
      </c>
      <c r="F1418" t="s">
        <v>20</v>
      </c>
      <c r="G1418" t="s">
        <v>51</v>
      </c>
      <c r="H1418" t="s">
        <v>329</v>
      </c>
      <c r="I1418" t="s">
        <v>39</v>
      </c>
      <c r="J1418" t="s">
        <v>320</v>
      </c>
      <c r="K1418" s="1">
        <v>45008.350694444445</v>
      </c>
      <c r="L1418" t="s">
        <v>41</v>
      </c>
      <c r="N1418" s="2">
        <v>44994</v>
      </c>
      <c r="O1418" s="2">
        <v>44994</v>
      </c>
      <c r="R1418">
        <v>0</v>
      </c>
      <c r="S1418">
        <v>0</v>
      </c>
      <c r="T1418">
        <v>100</v>
      </c>
      <c r="U1418" s="1">
        <v>44994.681250000001</v>
      </c>
      <c r="V1418" s="1">
        <v>45008.350694444445</v>
      </c>
      <c r="W1418" t="s">
        <v>320</v>
      </c>
      <c r="Z1418" s="13">
        <f t="shared" si="180"/>
        <v>13.669444444443798</v>
      </c>
      <c r="AB1418" t="s">
        <v>197</v>
      </c>
      <c r="AC1418">
        <v>633510</v>
      </c>
      <c r="AD1418" t="s">
        <v>198</v>
      </c>
      <c r="AI1418" s="2">
        <v>44994</v>
      </c>
      <c r="AJ1418" t="s">
        <v>198</v>
      </c>
      <c r="AK1418" t="s">
        <v>46</v>
      </c>
      <c r="AN1418" s="24">
        <f t="shared" si="184"/>
        <v>1</v>
      </c>
      <c r="AP1418" t="s">
        <v>2441</v>
      </c>
      <c r="AQ1418" s="21">
        <v>45117.894444444442</v>
      </c>
      <c r="AR1418" s="20">
        <v>0</v>
      </c>
      <c r="AS1418" s="21">
        <v>44994</v>
      </c>
      <c r="AT1418" s="21">
        <f t="shared" si="181"/>
        <v>44994.333333333336</v>
      </c>
      <c r="AU1418" s="21">
        <f t="shared" si="178"/>
        <v>44994.333333333336</v>
      </c>
      <c r="AV1418" s="21">
        <v>45008.350694444445</v>
      </c>
      <c r="AW1418" s="1">
        <f t="shared" si="177"/>
        <v>44994.333333333336</v>
      </c>
      <c r="AX1418">
        <v>133.60763888889051</v>
      </c>
      <c r="BA1418">
        <f t="shared" si="182"/>
        <v>0</v>
      </c>
      <c r="BB1418">
        <v>0</v>
      </c>
      <c r="BC1418">
        <f t="shared" si="183"/>
        <v>0</v>
      </c>
    </row>
    <row r="1419" spans="1:55" x14ac:dyDescent="0.25">
      <c r="A1419">
        <v>53747</v>
      </c>
      <c r="B1419" t="s">
        <v>35</v>
      </c>
      <c r="C1419" t="s">
        <v>36</v>
      </c>
      <c r="E1419" t="str">
        <f t="shared" si="179"/>
        <v>RE-</v>
      </c>
      <c r="F1419" t="s">
        <v>20</v>
      </c>
      <c r="G1419" t="s">
        <v>37</v>
      </c>
      <c r="H1419" t="s">
        <v>2249</v>
      </c>
      <c r="I1419" t="s">
        <v>39</v>
      </c>
      <c r="J1419" t="s">
        <v>179</v>
      </c>
      <c r="K1419" s="1">
        <v>45238.48541666667</v>
      </c>
      <c r="L1419" t="s">
        <v>41</v>
      </c>
      <c r="N1419" s="2">
        <v>45238</v>
      </c>
      <c r="O1419" s="2">
        <v>45238</v>
      </c>
      <c r="R1419">
        <v>0</v>
      </c>
      <c r="S1419">
        <v>0</v>
      </c>
      <c r="T1419">
        <v>100</v>
      </c>
      <c r="U1419" s="1">
        <v>45224.803472222222</v>
      </c>
      <c r="V1419" s="1">
        <v>45238.48541666667</v>
      </c>
      <c r="W1419" t="s">
        <v>179</v>
      </c>
      <c r="Z1419" s="13">
        <f t="shared" si="180"/>
        <v>13.681944444448163</v>
      </c>
      <c r="AB1419" t="s">
        <v>338</v>
      </c>
      <c r="AC1419">
        <v>633799</v>
      </c>
      <c r="AD1419" t="s">
        <v>681</v>
      </c>
      <c r="AF1419" t="s">
        <v>118</v>
      </c>
      <c r="AI1419" s="2">
        <v>45224</v>
      </c>
      <c r="AJ1419" t="s">
        <v>119</v>
      </c>
      <c r="AK1419" t="s">
        <v>46</v>
      </c>
      <c r="AN1419" s="24">
        <f t="shared" si="184"/>
        <v>1</v>
      </c>
      <c r="AP1419" t="s">
        <v>2444</v>
      </c>
      <c r="AQ1419" s="21">
        <v>45012.467361111114</v>
      </c>
      <c r="AR1419" s="20">
        <v>0</v>
      </c>
      <c r="AS1419" s="21">
        <v>45238</v>
      </c>
      <c r="AT1419" s="21">
        <f t="shared" si="181"/>
        <v>45238.333333333336</v>
      </c>
      <c r="AU1419" s="21">
        <f t="shared" si="178"/>
        <v>45238.333333333336</v>
      </c>
      <c r="AV1419" s="21">
        <v>45238.48541666667</v>
      </c>
      <c r="AW1419" s="1">
        <f t="shared" si="177"/>
        <v>45238.333333333336</v>
      </c>
      <c r="AX1419">
        <v>133.94583333333139</v>
      </c>
      <c r="BA1419">
        <f t="shared" si="182"/>
        <v>0</v>
      </c>
      <c r="BB1419">
        <v>0</v>
      </c>
      <c r="BC1419">
        <f t="shared" si="183"/>
        <v>0</v>
      </c>
    </row>
    <row r="1420" spans="1:55" x14ac:dyDescent="0.25">
      <c r="A1420">
        <v>41904</v>
      </c>
      <c r="B1420" t="s">
        <v>35</v>
      </c>
      <c r="C1420" t="s">
        <v>36</v>
      </c>
      <c r="E1420" t="str">
        <f t="shared" si="179"/>
        <v>EM-</v>
      </c>
      <c r="F1420" t="s">
        <v>20</v>
      </c>
      <c r="G1420" t="s">
        <v>51</v>
      </c>
      <c r="H1420" t="s">
        <v>330</v>
      </c>
      <c r="I1420" t="s">
        <v>39</v>
      </c>
      <c r="J1420" t="s">
        <v>320</v>
      </c>
      <c r="K1420" s="1">
        <v>45008.35</v>
      </c>
      <c r="L1420" t="s">
        <v>41</v>
      </c>
      <c r="N1420" s="2">
        <v>44994</v>
      </c>
      <c r="O1420" s="2">
        <v>44994</v>
      </c>
      <c r="R1420">
        <v>0</v>
      </c>
      <c r="S1420">
        <v>0</v>
      </c>
      <c r="T1420">
        <v>100</v>
      </c>
      <c r="U1420" s="1">
        <v>44994.438888888886</v>
      </c>
      <c r="V1420" s="1">
        <v>45008.35</v>
      </c>
      <c r="W1420" t="s">
        <v>320</v>
      </c>
      <c r="Z1420" s="13">
        <f t="shared" si="180"/>
        <v>13.911111111112405</v>
      </c>
      <c r="AB1420" t="s">
        <v>197</v>
      </c>
      <c r="AC1420">
        <v>633510</v>
      </c>
      <c r="AD1420" t="s">
        <v>198</v>
      </c>
      <c r="AI1420" s="2">
        <v>44994</v>
      </c>
      <c r="AJ1420" t="s">
        <v>198</v>
      </c>
      <c r="AK1420" t="s">
        <v>46</v>
      </c>
      <c r="AN1420" s="24">
        <f t="shared" si="184"/>
        <v>1</v>
      </c>
      <c r="AP1420" t="s">
        <v>2441</v>
      </c>
      <c r="AQ1420" s="21">
        <v>45124.552777777775</v>
      </c>
      <c r="AR1420" s="20">
        <v>0</v>
      </c>
      <c r="AS1420" s="21">
        <v>44994</v>
      </c>
      <c r="AT1420" s="21">
        <f t="shared" si="181"/>
        <v>44994.333333333336</v>
      </c>
      <c r="AU1420" s="21">
        <f t="shared" si="178"/>
        <v>44994.333333333336</v>
      </c>
      <c r="AV1420" s="21">
        <v>45008.35</v>
      </c>
      <c r="AW1420" s="1">
        <f t="shared" si="177"/>
        <v>44994.333333333336</v>
      </c>
      <c r="AX1420">
        <v>135.0048611111124</v>
      </c>
      <c r="BA1420">
        <f t="shared" si="182"/>
        <v>0</v>
      </c>
      <c r="BB1420">
        <v>0</v>
      </c>
      <c r="BC1420">
        <f t="shared" si="183"/>
        <v>0</v>
      </c>
    </row>
    <row r="1421" spans="1:55" x14ac:dyDescent="0.25">
      <c r="A1421">
        <v>53005</v>
      </c>
      <c r="B1421" t="s">
        <v>35</v>
      </c>
      <c r="C1421" t="s">
        <v>36</v>
      </c>
      <c r="E1421" t="str">
        <f t="shared" si="179"/>
        <v>RE-</v>
      </c>
      <c r="F1421" t="s">
        <v>20</v>
      </c>
      <c r="G1421" t="s">
        <v>47</v>
      </c>
      <c r="H1421" t="s">
        <v>2195</v>
      </c>
      <c r="I1421" t="s">
        <v>39</v>
      </c>
      <c r="J1421" t="s">
        <v>118</v>
      </c>
      <c r="K1421" s="1">
        <v>45225.527083333334</v>
      </c>
      <c r="L1421" t="s">
        <v>41</v>
      </c>
      <c r="N1421" s="2">
        <v>45225</v>
      </c>
      <c r="O1421" s="2">
        <v>45225</v>
      </c>
      <c r="R1421">
        <v>0</v>
      </c>
      <c r="S1421">
        <v>0</v>
      </c>
      <c r="T1421">
        <v>100</v>
      </c>
      <c r="U1421" s="1">
        <v>45211.548611111109</v>
      </c>
      <c r="V1421" s="1">
        <v>45225.527083333334</v>
      </c>
      <c r="W1421" t="s">
        <v>179</v>
      </c>
      <c r="Z1421" s="13">
        <f t="shared" si="180"/>
        <v>13.978472222224809</v>
      </c>
      <c r="AB1421" t="s">
        <v>65</v>
      </c>
      <c r="AC1421" t="s">
        <v>66</v>
      </c>
      <c r="AD1421" t="s">
        <v>277</v>
      </c>
      <c r="AI1421" s="2">
        <v>45211</v>
      </c>
      <c r="AJ1421" t="s">
        <v>69</v>
      </c>
      <c r="AK1421" t="s">
        <v>46</v>
      </c>
      <c r="AN1421" s="24">
        <f t="shared" si="184"/>
        <v>1</v>
      </c>
      <c r="AP1421" t="s">
        <v>2444</v>
      </c>
      <c r="AQ1421" s="21">
        <v>45138.445138888892</v>
      </c>
      <c r="AR1421" s="20">
        <v>0</v>
      </c>
      <c r="AS1421" s="21">
        <v>45225</v>
      </c>
      <c r="AT1421" s="21">
        <f t="shared" si="181"/>
        <v>45225.333333333336</v>
      </c>
      <c r="AU1421" s="21">
        <f t="shared" si="178"/>
        <v>45225.333333333336</v>
      </c>
      <c r="AV1421" s="21">
        <v>45225.527083333334</v>
      </c>
      <c r="AW1421" s="1">
        <f t="shared" si="177"/>
        <v>45225.333333333336</v>
      </c>
      <c r="AX1421">
        <v>136.21944444443943</v>
      </c>
      <c r="BA1421">
        <f t="shared" si="182"/>
        <v>0</v>
      </c>
      <c r="BB1421">
        <v>0</v>
      </c>
      <c r="BC1421">
        <f t="shared" si="183"/>
        <v>0</v>
      </c>
    </row>
    <row r="1422" spans="1:55" x14ac:dyDescent="0.25">
      <c r="A1422">
        <v>46172</v>
      </c>
      <c r="B1422" t="s">
        <v>35</v>
      </c>
      <c r="C1422" t="s">
        <v>36</v>
      </c>
      <c r="E1422" t="str">
        <f t="shared" si="179"/>
        <v>RE-</v>
      </c>
      <c r="F1422" t="s">
        <v>20</v>
      </c>
      <c r="G1422" t="s">
        <v>51</v>
      </c>
      <c r="H1422" t="s">
        <v>1156</v>
      </c>
      <c r="I1422" t="s">
        <v>39</v>
      </c>
      <c r="J1422" t="s">
        <v>179</v>
      </c>
      <c r="K1422" s="1">
        <v>45106.111805555556</v>
      </c>
      <c r="L1422" t="s">
        <v>41</v>
      </c>
      <c r="N1422" s="2">
        <v>45089</v>
      </c>
      <c r="O1422" s="2">
        <v>45089</v>
      </c>
      <c r="P1422">
        <v>3</v>
      </c>
      <c r="Q1422">
        <v>3</v>
      </c>
      <c r="R1422">
        <v>0</v>
      </c>
      <c r="S1422">
        <v>0</v>
      </c>
      <c r="T1422">
        <v>100</v>
      </c>
      <c r="U1422" s="1">
        <v>45079.547222222223</v>
      </c>
      <c r="V1422" s="1">
        <v>45093.576388888891</v>
      </c>
      <c r="W1422" t="s">
        <v>100</v>
      </c>
      <c r="Z1422" s="13">
        <f t="shared" si="180"/>
        <v>14.029166666667152</v>
      </c>
      <c r="AB1422" t="s">
        <v>1006</v>
      </c>
      <c r="AC1422" t="s">
        <v>54</v>
      </c>
      <c r="AD1422" t="s">
        <v>138</v>
      </c>
      <c r="AI1422" s="2">
        <v>45079</v>
      </c>
      <c r="AJ1422" t="s">
        <v>139</v>
      </c>
      <c r="AK1422" t="s">
        <v>46</v>
      </c>
      <c r="AN1422" s="24">
        <f t="shared" si="184"/>
        <v>1</v>
      </c>
      <c r="AP1422" t="s">
        <v>2442</v>
      </c>
      <c r="AQ1422" s="21">
        <v>45036.67083333333</v>
      </c>
      <c r="AR1422" s="20">
        <v>0</v>
      </c>
      <c r="AS1422" s="21">
        <v>45089</v>
      </c>
      <c r="AT1422" s="21">
        <f t="shared" si="181"/>
        <v>45089.333333333336</v>
      </c>
      <c r="AU1422" s="21">
        <f t="shared" si="178"/>
        <v>45089.333333333336</v>
      </c>
      <c r="AV1422" s="21">
        <v>45093.576388888891</v>
      </c>
      <c r="AW1422" s="1">
        <f t="shared" si="177"/>
        <v>45089.333333333336</v>
      </c>
      <c r="AX1422">
        <v>137.79791666667006</v>
      </c>
      <c r="BA1422">
        <f t="shared" si="182"/>
        <v>0</v>
      </c>
      <c r="BB1422">
        <v>0</v>
      </c>
      <c r="BC1422">
        <f t="shared" si="183"/>
        <v>0</v>
      </c>
    </row>
    <row r="1423" spans="1:55" hidden="1" x14ac:dyDescent="0.25">
      <c r="A1423">
        <v>48674</v>
      </c>
      <c r="B1423" t="s">
        <v>35</v>
      </c>
      <c r="C1423" t="s">
        <v>36</v>
      </c>
      <c r="E1423" t="str">
        <f t="shared" si="179"/>
        <v>RE-</v>
      </c>
      <c r="F1423" t="s">
        <v>20</v>
      </c>
      <c r="G1423" t="s">
        <v>37</v>
      </c>
      <c r="H1423" t="s">
        <v>1790</v>
      </c>
      <c r="I1423" t="s">
        <v>39</v>
      </c>
      <c r="J1423" t="s">
        <v>297</v>
      </c>
      <c r="K1423" s="1">
        <v>45146.472222222219</v>
      </c>
      <c r="L1423" t="s">
        <v>41</v>
      </c>
      <c r="R1423">
        <v>0</v>
      </c>
      <c r="S1423">
        <v>0</v>
      </c>
      <c r="T1423">
        <v>100</v>
      </c>
      <c r="U1423" s="1">
        <v>45131.600694444445</v>
      </c>
      <c r="V1423" s="1">
        <v>45146.472222222219</v>
      </c>
      <c r="W1423" t="s">
        <v>179</v>
      </c>
      <c r="Z1423" s="13">
        <f t="shared" si="180"/>
        <v>14.871527777773736</v>
      </c>
      <c r="AB1423" t="s">
        <v>1146</v>
      </c>
      <c r="AC1423" t="s">
        <v>54</v>
      </c>
      <c r="AD1423" t="s">
        <v>264</v>
      </c>
      <c r="AI1423" s="2">
        <v>45131</v>
      </c>
      <c r="AJ1423" t="s">
        <v>81</v>
      </c>
      <c r="AK1423" t="s">
        <v>46</v>
      </c>
      <c r="AN1423" s="24" t="e">
        <f t="shared" si="184"/>
        <v>#VALUE!</v>
      </c>
      <c r="AP1423" t="s">
        <v>2441</v>
      </c>
      <c r="AQ1423" s="21">
        <v>45268.495833333334</v>
      </c>
      <c r="AR1423" s="20">
        <v>0</v>
      </c>
      <c r="AT1423" s="21" t="str">
        <f t="shared" si="181"/>
        <v xml:space="preserve"> </v>
      </c>
      <c r="AU1423" s="21" t="str">
        <f t="shared" si="178"/>
        <v xml:space="preserve"> </v>
      </c>
      <c r="AV1423" s="21">
        <v>45146.472222222219</v>
      </c>
      <c r="AW1423" s="1">
        <f t="shared" si="177"/>
        <v>0.33333333333333331</v>
      </c>
      <c r="AX1423">
        <v>138.15972222221899</v>
      </c>
      <c r="BA1423">
        <f t="shared" si="182"/>
        <v>0</v>
      </c>
      <c r="BB1423">
        <v>0</v>
      </c>
      <c r="BC1423">
        <f t="shared" si="183"/>
        <v>0</v>
      </c>
    </row>
    <row r="1424" spans="1:55" hidden="1" x14ac:dyDescent="0.25">
      <c r="A1424">
        <v>48634</v>
      </c>
      <c r="B1424" t="s">
        <v>35</v>
      </c>
      <c r="C1424" t="s">
        <v>36</v>
      </c>
      <c r="E1424" t="str">
        <f t="shared" si="179"/>
        <v>RE-</v>
      </c>
      <c r="F1424" t="s">
        <v>20</v>
      </c>
      <c r="G1424" t="s">
        <v>37</v>
      </c>
      <c r="H1424" t="s">
        <v>231</v>
      </c>
      <c r="I1424" t="s">
        <v>39</v>
      </c>
      <c r="J1424" t="s">
        <v>100</v>
      </c>
      <c r="K1424" s="1">
        <v>45146.432638888888</v>
      </c>
      <c r="L1424" t="s">
        <v>41</v>
      </c>
      <c r="R1424">
        <v>0</v>
      </c>
      <c r="S1424">
        <v>0</v>
      </c>
      <c r="T1424">
        <v>100</v>
      </c>
      <c r="U1424" s="1">
        <v>45131.411805555559</v>
      </c>
      <c r="V1424" s="1">
        <v>45146.432638888888</v>
      </c>
      <c r="W1424" t="s">
        <v>179</v>
      </c>
      <c r="Z1424" s="13">
        <f t="shared" si="180"/>
        <v>15.020833333328483</v>
      </c>
      <c r="AB1424" t="s">
        <v>1787</v>
      </c>
      <c r="AC1424" t="s">
        <v>54</v>
      </c>
      <c r="AD1424" t="s">
        <v>43</v>
      </c>
      <c r="AF1424" t="s">
        <v>239</v>
      </c>
      <c r="AI1424" s="2">
        <v>45131</v>
      </c>
      <c r="AJ1424" t="s">
        <v>43</v>
      </c>
      <c r="AK1424" t="s">
        <v>46</v>
      </c>
      <c r="AN1424" s="24" t="e">
        <f t="shared" si="184"/>
        <v>#VALUE!</v>
      </c>
      <c r="AP1424" t="s">
        <v>2444</v>
      </c>
      <c r="AQ1424" s="21">
        <v>45287.433333333334</v>
      </c>
      <c r="AR1424" s="20">
        <v>0</v>
      </c>
      <c r="AT1424" s="21" t="str">
        <f t="shared" si="181"/>
        <v xml:space="preserve"> </v>
      </c>
      <c r="AU1424" s="21" t="str">
        <f t="shared" si="178"/>
        <v xml:space="preserve"> </v>
      </c>
      <c r="AV1424" s="21">
        <v>45146.432638888888</v>
      </c>
      <c r="AW1424" s="1">
        <f t="shared" si="177"/>
        <v>0.33333333333333331</v>
      </c>
      <c r="AX1424">
        <v>138.26388888889051</v>
      </c>
      <c r="BA1424">
        <f t="shared" si="182"/>
        <v>0</v>
      </c>
      <c r="BB1424">
        <v>0</v>
      </c>
      <c r="BC1424">
        <f t="shared" si="183"/>
        <v>0</v>
      </c>
    </row>
    <row r="1425" spans="1:55" x14ac:dyDescent="0.25">
      <c r="A1425">
        <v>44620</v>
      </c>
      <c r="B1425" t="s">
        <v>35</v>
      </c>
      <c r="C1425" t="s">
        <v>36</v>
      </c>
      <c r="E1425" t="str">
        <f t="shared" si="179"/>
        <v>EM-</v>
      </c>
      <c r="F1425" t="s">
        <v>20</v>
      </c>
      <c r="G1425" t="s">
        <v>37</v>
      </c>
      <c r="H1425" t="s">
        <v>1134</v>
      </c>
      <c r="I1425" t="s">
        <v>39</v>
      </c>
      <c r="J1425" t="s">
        <v>396</v>
      </c>
      <c r="K1425" s="1">
        <v>45064.820138888892</v>
      </c>
      <c r="L1425" t="s">
        <v>41</v>
      </c>
      <c r="N1425" s="2">
        <v>45064</v>
      </c>
      <c r="O1425" s="2">
        <v>45064</v>
      </c>
      <c r="R1425">
        <v>0</v>
      </c>
      <c r="S1425">
        <v>0</v>
      </c>
      <c r="T1425">
        <v>100</v>
      </c>
      <c r="U1425" s="1">
        <v>45049.650694444441</v>
      </c>
      <c r="V1425" s="1">
        <v>45064.820138888892</v>
      </c>
      <c r="W1425" t="s">
        <v>397</v>
      </c>
      <c r="Z1425" s="13">
        <f t="shared" si="180"/>
        <v>15.169444444451074</v>
      </c>
      <c r="AB1425" t="s">
        <v>349</v>
      </c>
      <c r="AC1425">
        <v>633638</v>
      </c>
      <c r="AD1425" t="s">
        <v>168</v>
      </c>
      <c r="AI1425" s="2">
        <v>45049</v>
      </c>
      <c r="AJ1425" t="s">
        <v>81</v>
      </c>
      <c r="AK1425" t="s">
        <v>46</v>
      </c>
      <c r="AN1425" s="24">
        <f t="shared" si="184"/>
        <v>1</v>
      </c>
      <c r="AP1425" t="s">
        <v>2441</v>
      </c>
      <c r="AQ1425" s="21">
        <v>45223.724305555559</v>
      </c>
      <c r="AR1425" s="20">
        <v>0</v>
      </c>
      <c r="AS1425" s="21">
        <v>45064</v>
      </c>
      <c r="AT1425" s="21">
        <f t="shared" si="181"/>
        <v>45064.333333333336</v>
      </c>
      <c r="AU1425" s="21">
        <f t="shared" si="178"/>
        <v>45064.333333333336</v>
      </c>
      <c r="AV1425" s="21">
        <v>45064.820138888892</v>
      </c>
      <c r="AW1425" s="1">
        <f t="shared" si="177"/>
        <v>45064.333333333336</v>
      </c>
      <c r="AX1425">
        <v>138.79999999999563</v>
      </c>
      <c r="BA1425">
        <f t="shared" si="182"/>
        <v>0</v>
      </c>
      <c r="BB1425">
        <v>0</v>
      </c>
      <c r="BC1425">
        <f t="shared" si="183"/>
        <v>0</v>
      </c>
    </row>
    <row r="1426" spans="1:55" x14ac:dyDescent="0.25">
      <c r="A1426">
        <v>48501</v>
      </c>
      <c r="B1426" t="s">
        <v>35</v>
      </c>
      <c r="C1426" t="s">
        <v>36</v>
      </c>
      <c r="E1426" t="str">
        <f t="shared" si="179"/>
        <v>RE-</v>
      </c>
      <c r="F1426" t="s">
        <v>20</v>
      </c>
      <c r="G1426" t="s">
        <v>51</v>
      </c>
      <c r="H1426" t="s">
        <v>1772</v>
      </c>
      <c r="I1426" t="s">
        <v>39</v>
      </c>
      <c r="J1426" t="s">
        <v>1773</v>
      </c>
      <c r="K1426" s="1">
        <v>45145.549305555556</v>
      </c>
      <c r="L1426" t="s">
        <v>41</v>
      </c>
      <c r="N1426" s="2">
        <v>45128</v>
      </c>
      <c r="O1426" s="2">
        <v>45139</v>
      </c>
      <c r="R1426">
        <v>0</v>
      </c>
      <c r="S1426">
        <v>0</v>
      </c>
      <c r="T1426">
        <v>100</v>
      </c>
      <c r="U1426" s="1">
        <v>45128.366666666669</v>
      </c>
      <c r="V1426" s="1">
        <v>45145.549305555556</v>
      </c>
      <c r="W1426" t="s">
        <v>185</v>
      </c>
      <c r="Z1426" s="13">
        <f t="shared" si="180"/>
        <v>17.182638888887595</v>
      </c>
      <c r="AB1426" t="s">
        <v>217</v>
      </c>
      <c r="AC1426">
        <v>633683</v>
      </c>
      <c r="AD1426" t="s">
        <v>161</v>
      </c>
      <c r="AI1426" s="2">
        <v>45128</v>
      </c>
      <c r="AJ1426" t="s">
        <v>161</v>
      </c>
      <c r="AK1426" t="s">
        <v>46</v>
      </c>
      <c r="AN1426" s="24">
        <f t="shared" si="184"/>
        <v>1</v>
      </c>
      <c r="AP1426" t="s">
        <v>2444</v>
      </c>
      <c r="AQ1426" s="21">
        <v>45168.662499999999</v>
      </c>
      <c r="AR1426" s="20">
        <v>0</v>
      </c>
      <c r="AS1426" s="21">
        <v>45128</v>
      </c>
      <c r="AT1426" s="21">
        <f t="shared" si="181"/>
        <v>45128.333333333336</v>
      </c>
      <c r="AU1426" s="21">
        <f t="shared" si="178"/>
        <v>45128.333333333336</v>
      </c>
      <c r="AV1426" s="21">
        <v>45145.549305555556</v>
      </c>
      <c r="AW1426" s="1">
        <f t="shared" si="177"/>
        <v>45128.333333333336</v>
      </c>
      <c r="AX1426">
        <v>140.80902777778101</v>
      </c>
      <c r="BA1426">
        <f t="shared" si="182"/>
        <v>0</v>
      </c>
      <c r="BB1426">
        <v>0</v>
      </c>
      <c r="BC1426">
        <f t="shared" si="183"/>
        <v>0</v>
      </c>
    </row>
    <row r="1427" spans="1:55" x14ac:dyDescent="0.25">
      <c r="A1427">
        <v>45143</v>
      </c>
      <c r="B1427" t="s">
        <v>35</v>
      </c>
      <c r="C1427" t="s">
        <v>36</v>
      </c>
      <c r="E1427" t="str">
        <f t="shared" si="179"/>
        <v>EM-</v>
      </c>
      <c r="F1427" t="s">
        <v>20</v>
      </c>
      <c r="G1427" t="s">
        <v>37</v>
      </c>
      <c r="H1427" t="s">
        <v>1202</v>
      </c>
      <c r="I1427" t="s">
        <v>39</v>
      </c>
      <c r="J1427" t="s">
        <v>396</v>
      </c>
      <c r="K1427" s="1">
        <v>45078.895138888889</v>
      </c>
      <c r="L1427" t="s">
        <v>41</v>
      </c>
      <c r="N1427" s="2">
        <v>45078</v>
      </c>
      <c r="O1427" s="2">
        <v>45078</v>
      </c>
      <c r="R1427">
        <v>0</v>
      </c>
      <c r="S1427">
        <v>0</v>
      </c>
      <c r="T1427">
        <v>100</v>
      </c>
      <c r="U1427" s="1">
        <v>45061.505555555559</v>
      </c>
      <c r="V1427" s="1">
        <v>45078.895138888889</v>
      </c>
      <c r="W1427" t="s">
        <v>397</v>
      </c>
      <c r="Z1427" s="13">
        <f t="shared" si="180"/>
        <v>17.389583333329938</v>
      </c>
      <c r="AB1427" t="s">
        <v>289</v>
      </c>
      <c r="AC1427">
        <v>633636</v>
      </c>
      <c r="AD1427" t="s">
        <v>1203</v>
      </c>
      <c r="AI1427" s="2">
        <v>45061</v>
      </c>
      <c r="AJ1427" t="s">
        <v>81</v>
      </c>
      <c r="AK1427" t="s">
        <v>46</v>
      </c>
      <c r="AN1427" s="24">
        <f t="shared" si="184"/>
        <v>1</v>
      </c>
      <c r="AP1427" t="s">
        <v>2442</v>
      </c>
      <c r="AQ1427" s="21">
        <v>45033.463194444441</v>
      </c>
      <c r="AR1427" s="20">
        <v>0</v>
      </c>
      <c r="AS1427" s="21">
        <v>45078</v>
      </c>
      <c r="AT1427" s="21">
        <f t="shared" si="181"/>
        <v>45078.333333333336</v>
      </c>
      <c r="AU1427" s="21">
        <f t="shared" si="178"/>
        <v>45078.333333333336</v>
      </c>
      <c r="AV1427" s="21">
        <v>45078.895138888889</v>
      </c>
      <c r="AW1427" s="1">
        <f t="shared" si="177"/>
        <v>45078.333333333336</v>
      </c>
      <c r="AX1427">
        <v>141.00555555555911</v>
      </c>
      <c r="BA1427">
        <f t="shared" si="182"/>
        <v>0</v>
      </c>
      <c r="BB1427">
        <v>0</v>
      </c>
      <c r="BC1427">
        <f t="shared" si="183"/>
        <v>0</v>
      </c>
    </row>
    <row r="1428" spans="1:55" x14ac:dyDescent="0.25">
      <c r="A1428">
        <v>49750</v>
      </c>
      <c r="B1428" t="s">
        <v>35</v>
      </c>
      <c r="C1428" t="s">
        <v>36</v>
      </c>
      <c r="E1428" t="str">
        <f t="shared" si="179"/>
        <v>RE-</v>
      </c>
      <c r="F1428" t="s">
        <v>20</v>
      </c>
      <c r="G1428" t="s">
        <v>37</v>
      </c>
      <c r="H1428" t="s">
        <v>997</v>
      </c>
      <c r="I1428" t="s">
        <v>39</v>
      </c>
      <c r="J1428" t="s">
        <v>185</v>
      </c>
      <c r="K1428" s="1">
        <v>45168.602083333331</v>
      </c>
      <c r="L1428" t="s">
        <v>41</v>
      </c>
      <c r="N1428" s="2">
        <v>45150</v>
      </c>
      <c r="O1428" s="2">
        <v>45168</v>
      </c>
      <c r="P1428">
        <v>1</v>
      </c>
      <c r="Q1428">
        <v>1</v>
      </c>
      <c r="R1428">
        <v>0</v>
      </c>
      <c r="S1428">
        <v>0</v>
      </c>
      <c r="T1428">
        <v>100</v>
      </c>
      <c r="U1428" s="1">
        <v>45150.585416666669</v>
      </c>
      <c r="V1428" s="1">
        <v>45168.602083333331</v>
      </c>
      <c r="W1428" t="s">
        <v>185</v>
      </c>
      <c r="Z1428" s="13">
        <f t="shared" si="180"/>
        <v>18.016666666662786</v>
      </c>
      <c r="AB1428" t="s">
        <v>534</v>
      </c>
      <c r="AC1428">
        <v>633718</v>
      </c>
      <c r="AD1428" t="s">
        <v>536</v>
      </c>
      <c r="AF1428" t="s">
        <v>239</v>
      </c>
      <c r="AI1428" s="2">
        <v>45150</v>
      </c>
      <c r="AJ1428" t="s">
        <v>558</v>
      </c>
      <c r="AK1428" t="s">
        <v>46</v>
      </c>
      <c r="AN1428" s="24">
        <f t="shared" si="184"/>
        <v>1</v>
      </c>
      <c r="AP1428" t="s">
        <v>2442</v>
      </c>
      <c r="AQ1428" s="21">
        <v>45033.449305555558</v>
      </c>
      <c r="AR1428" s="20">
        <v>0</v>
      </c>
      <c r="AS1428" s="21">
        <v>45150</v>
      </c>
      <c r="AT1428" s="21">
        <f t="shared" si="181"/>
        <v>45150.333333333336</v>
      </c>
      <c r="AU1428" s="21">
        <f t="shared" si="178"/>
        <v>45150.333333333336</v>
      </c>
      <c r="AV1428" s="21">
        <v>45168.602083333331</v>
      </c>
      <c r="AW1428" s="1">
        <f t="shared" si="177"/>
        <v>45150.333333333336</v>
      </c>
      <c r="AX1428">
        <v>141.01874999999563</v>
      </c>
      <c r="BA1428">
        <f t="shared" si="182"/>
        <v>0</v>
      </c>
      <c r="BB1428">
        <v>0</v>
      </c>
      <c r="BC1428">
        <f t="shared" si="183"/>
        <v>0</v>
      </c>
    </row>
    <row r="1429" spans="1:55" x14ac:dyDescent="0.25">
      <c r="A1429">
        <v>52706</v>
      </c>
      <c r="B1429" t="s">
        <v>35</v>
      </c>
      <c r="C1429" t="s">
        <v>36</v>
      </c>
      <c r="E1429" t="str">
        <f t="shared" si="179"/>
        <v>RE-</v>
      </c>
      <c r="F1429" t="s">
        <v>20</v>
      </c>
      <c r="G1429" t="s">
        <v>37</v>
      </c>
      <c r="H1429" t="s">
        <v>2167</v>
      </c>
      <c r="I1429" t="s">
        <v>39</v>
      </c>
      <c r="J1429" t="s">
        <v>179</v>
      </c>
      <c r="K1429" s="1">
        <v>45223.421527777777</v>
      </c>
      <c r="L1429" t="s">
        <v>41</v>
      </c>
      <c r="N1429" s="2">
        <v>45204</v>
      </c>
      <c r="O1429" s="2">
        <v>45204</v>
      </c>
      <c r="R1429">
        <v>0</v>
      </c>
      <c r="S1429">
        <v>0</v>
      </c>
      <c r="T1429">
        <v>100</v>
      </c>
      <c r="U1429" s="1">
        <v>45204.709027777775</v>
      </c>
      <c r="V1429" s="1">
        <v>45223.421527777777</v>
      </c>
      <c r="W1429" t="s">
        <v>179</v>
      </c>
      <c r="Z1429" s="13">
        <f t="shared" si="180"/>
        <v>18.712500000001455</v>
      </c>
      <c r="AB1429" t="s">
        <v>258</v>
      </c>
      <c r="AC1429">
        <v>633796</v>
      </c>
      <c r="AD1429" t="s">
        <v>259</v>
      </c>
      <c r="AI1429" s="2">
        <v>45204</v>
      </c>
      <c r="AJ1429" t="s">
        <v>259</v>
      </c>
      <c r="AK1429" t="s">
        <v>46</v>
      </c>
      <c r="AN1429" s="24">
        <f t="shared" si="184"/>
        <v>1</v>
      </c>
      <c r="AP1429" t="s">
        <v>2444</v>
      </c>
      <c r="AQ1429" s="21">
        <v>45189.663194444445</v>
      </c>
      <c r="AR1429" s="20">
        <v>0</v>
      </c>
      <c r="AS1429" s="21">
        <v>45204</v>
      </c>
      <c r="AT1429" s="21">
        <f t="shared" si="181"/>
        <v>45204.333333333336</v>
      </c>
      <c r="AU1429" s="21">
        <f t="shared" si="178"/>
        <v>45204.333333333336</v>
      </c>
      <c r="AV1429" s="21">
        <v>45223.421527777777</v>
      </c>
      <c r="AW1429" s="1">
        <f t="shared" si="177"/>
        <v>45204.333333333336</v>
      </c>
      <c r="AX1429">
        <v>141.24166666666861</v>
      </c>
      <c r="BA1429">
        <f t="shared" si="182"/>
        <v>0</v>
      </c>
      <c r="BB1429">
        <v>0</v>
      </c>
      <c r="BC1429">
        <f t="shared" si="183"/>
        <v>0</v>
      </c>
    </row>
    <row r="1430" spans="1:55" x14ac:dyDescent="0.25">
      <c r="A1430">
        <v>48334</v>
      </c>
      <c r="B1430" t="s">
        <v>35</v>
      </c>
      <c r="C1430" t="s">
        <v>36</v>
      </c>
      <c r="E1430" t="str">
        <f t="shared" si="179"/>
        <v>RE-</v>
      </c>
      <c r="F1430" t="s">
        <v>20</v>
      </c>
      <c r="G1430" t="s">
        <v>47</v>
      </c>
      <c r="H1430" t="s">
        <v>1755</v>
      </c>
      <c r="I1430" t="s">
        <v>39</v>
      </c>
      <c r="J1430" t="s">
        <v>185</v>
      </c>
      <c r="K1430" s="1">
        <v>45145.530555555553</v>
      </c>
      <c r="L1430" t="s">
        <v>41</v>
      </c>
      <c r="N1430" s="2">
        <v>45126</v>
      </c>
      <c r="O1430" s="2">
        <v>45139</v>
      </c>
      <c r="R1430">
        <v>0</v>
      </c>
      <c r="S1430">
        <v>0</v>
      </c>
      <c r="T1430">
        <v>100</v>
      </c>
      <c r="U1430" s="1">
        <v>45126.65347222222</v>
      </c>
      <c r="V1430" s="1">
        <v>45145.530555555553</v>
      </c>
      <c r="W1430" t="s">
        <v>185</v>
      </c>
      <c r="Z1430" s="13">
        <f t="shared" si="180"/>
        <v>18.877083333332848</v>
      </c>
      <c r="AB1430" t="s">
        <v>1756</v>
      </c>
      <c r="AC1430" t="s">
        <v>54</v>
      </c>
      <c r="AD1430" t="s">
        <v>72</v>
      </c>
      <c r="AF1430" t="s">
        <v>239</v>
      </c>
      <c r="AI1430" s="2">
        <v>45126</v>
      </c>
      <c r="AJ1430" t="s">
        <v>73</v>
      </c>
      <c r="AK1430" t="s">
        <v>46</v>
      </c>
      <c r="AN1430" s="24">
        <f t="shared" si="184"/>
        <v>1</v>
      </c>
      <c r="AP1430" t="s">
        <v>2441</v>
      </c>
      <c r="AQ1430" s="21">
        <v>44937.691666666666</v>
      </c>
      <c r="AR1430" s="20">
        <v>0</v>
      </c>
      <c r="AS1430" s="21">
        <v>45126</v>
      </c>
      <c r="AT1430" s="21">
        <f t="shared" si="181"/>
        <v>45126.333333333336</v>
      </c>
      <c r="AU1430" s="21">
        <f t="shared" si="178"/>
        <v>45126.333333333336</v>
      </c>
      <c r="AV1430" s="21">
        <v>45145.530555555553</v>
      </c>
      <c r="AW1430" s="1">
        <f t="shared" si="177"/>
        <v>45126.333333333336</v>
      </c>
      <c r="AX1430">
        <v>141.85486111111095</v>
      </c>
      <c r="BA1430">
        <f t="shared" si="182"/>
        <v>0</v>
      </c>
      <c r="BB1430">
        <v>0</v>
      </c>
      <c r="BC1430">
        <f t="shared" si="183"/>
        <v>0</v>
      </c>
    </row>
    <row r="1431" spans="1:55" hidden="1" x14ac:dyDescent="0.25">
      <c r="A1431">
        <v>48431</v>
      </c>
      <c r="B1431" t="s">
        <v>35</v>
      </c>
      <c r="C1431" t="s">
        <v>36</v>
      </c>
      <c r="E1431" t="str">
        <f t="shared" si="179"/>
        <v>RE-</v>
      </c>
      <c r="F1431" t="s">
        <v>20</v>
      </c>
      <c r="G1431" t="s">
        <v>51</v>
      </c>
      <c r="H1431" t="s">
        <v>1764</v>
      </c>
      <c r="I1431" t="s">
        <v>39</v>
      </c>
      <c r="J1431" t="s">
        <v>100</v>
      </c>
      <c r="K1431" s="1">
        <v>45496.709722222222</v>
      </c>
      <c r="L1431" t="s">
        <v>41</v>
      </c>
      <c r="R1431">
        <v>0</v>
      </c>
      <c r="S1431">
        <v>0</v>
      </c>
      <c r="T1431">
        <v>100</v>
      </c>
      <c r="U1431" s="1">
        <v>45127.44027777778</v>
      </c>
      <c r="V1431" s="1">
        <v>45146.461111111108</v>
      </c>
      <c r="W1431" t="s">
        <v>239</v>
      </c>
      <c r="Z1431" s="13">
        <f t="shared" si="180"/>
        <v>19.020833333328483</v>
      </c>
      <c r="AB1431" t="s">
        <v>579</v>
      </c>
      <c r="AC1431">
        <v>633605</v>
      </c>
      <c r="AD1431" t="s">
        <v>427</v>
      </c>
      <c r="AF1431" t="s">
        <v>297</v>
      </c>
      <c r="AI1431" s="2">
        <v>45127</v>
      </c>
      <c r="AJ1431" t="s">
        <v>375</v>
      </c>
      <c r="AK1431" t="s">
        <v>46</v>
      </c>
      <c r="AN1431" s="24" t="e">
        <f t="shared" si="184"/>
        <v>#VALUE!</v>
      </c>
      <c r="AP1431" t="s">
        <v>2444</v>
      </c>
      <c r="AQ1431" s="21">
        <v>45159.666666666664</v>
      </c>
      <c r="AR1431" s="20">
        <v>0</v>
      </c>
      <c r="AT1431" s="21" t="str">
        <f t="shared" si="181"/>
        <v xml:space="preserve"> </v>
      </c>
      <c r="AU1431" s="21" t="str">
        <f t="shared" si="178"/>
        <v xml:space="preserve"> </v>
      </c>
      <c r="AV1431" s="21">
        <v>45146.461111111108</v>
      </c>
      <c r="AW1431" s="1">
        <f t="shared" si="177"/>
        <v>0.33333333333333331</v>
      </c>
      <c r="AX1431">
        <v>143.06180555556057</v>
      </c>
      <c r="BA1431">
        <f t="shared" si="182"/>
        <v>0</v>
      </c>
      <c r="BB1431">
        <v>0</v>
      </c>
      <c r="BC1431">
        <f t="shared" si="183"/>
        <v>0</v>
      </c>
    </row>
    <row r="1432" spans="1:55" x14ac:dyDescent="0.25">
      <c r="A1432">
        <v>43951</v>
      </c>
      <c r="B1432" t="s">
        <v>35</v>
      </c>
      <c r="C1432" t="s">
        <v>36</v>
      </c>
      <c r="E1432" t="str">
        <f t="shared" si="179"/>
        <v>GC-</v>
      </c>
      <c r="F1432" t="s">
        <v>20</v>
      </c>
      <c r="G1432" t="s">
        <v>37</v>
      </c>
      <c r="H1432" t="s">
        <v>1043</v>
      </c>
      <c r="I1432" t="s">
        <v>39</v>
      </c>
      <c r="J1432" t="s">
        <v>706</v>
      </c>
      <c r="K1432" s="1">
        <v>45054.636111111111</v>
      </c>
      <c r="L1432" t="s">
        <v>41</v>
      </c>
      <c r="N1432" s="2">
        <v>45054</v>
      </c>
      <c r="O1432" s="2">
        <v>45054</v>
      </c>
      <c r="P1432">
        <v>1</v>
      </c>
      <c r="Q1432">
        <v>1</v>
      </c>
      <c r="R1432">
        <v>0</v>
      </c>
      <c r="S1432">
        <v>0</v>
      </c>
      <c r="T1432">
        <v>100</v>
      </c>
      <c r="U1432" s="1">
        <v>45035.506944444445</v>
      </c>
      <c r="V1432" s="1">
        <v>45054.636111111111</v>
      </c>
      <c r="W1432" t="s">
        <v>706</v>
      </c>
      <c r="Z1432" s="13">
        <f t="shared" si="180"/>
        <v>19.129166666665697</v>
      </c>
      <c r="AB1432" t="s">
        <v>946</v>
      </c>
      <c r="AC1432">
        <v>633359</v>
      </c>
      <c r="AD1432" t="s">
        <v>875</v>
      </c>
      <c r="AI1432" s="2">
        <v>45035</v>
      </c>
      <c r="AJ1432" t="s">
        <v>198</v>
      </c>
      <c r="AK1432" t="s">
        <v>46</v>
      </c>
      <c r="AN1432" s="24">
        <f t="shared" si="184"/>
        <v>1</v>
      </c>
      <c r="AP1432" t="s">
        <v>2442</v>
      </c>
      <c r="AQ1432" s="21">
        <v>45030.501388888886</v>
      </c>
      <c r="AR1432" s="20">
        <v>0</v>
      </c>
      <c r="AS1432" s="21">
        <v>45054</v>
      </c>
      <c r="AT1432" s="21">
        <f t="shared" si="181"/>
        <v>45054.333333333336</v>
      </c>
      <c r="AU1432" s="21">
        <f t="shared" si="178"/>
        <v>45054.333333333336</v>
      </c>
      <c r="AV1432" s="21">
        <v>45054.636111111111</v>
      </c>
      <c r="AW1432" s="1">
        <f t="shared" si="177"/>
        <v>45054.333333333336</v>
      </c>
      <c r="AX1432">
        <v>143.96666666666715</v>
      </c>
      <c r="BA1432">
        <f t="shared" si="182"/>
        <v>0</v>
      </c>
      <c r="BB1432">
        <v>0</v>
      </c>
      <c r="BC1432">
        <f t="shared" si="183"/>
        <v>0</v>
      </c>
    </row>
    <row r="1433" spans="1:55" x14ac:dyDescent="0.25">
      <c r="A1433">
        <v>52562</v>
      </c>
      <c r="B1433" t="s">
        <v>35</v>
      </c>
      <c r="C1433" t="s">
        <v>36</v>
      </c>
      <c r="E1433" t="str">
        <f t="shared" si="179"/>
        <v>RE-</v>
      </c>
      <c r="F1433" t="s">
        <v>20</v>
      </c>
      <c r="G1433" t="s">
        <v>37</v>
      </c>
      <c r="H1433" t="s">
        <v>2164</v>
      </c>
      <c r="I1433" t="s">
        <v>39</v>
      </c>
      <c r="J1433" t="s">
        <v>179</v>
      </c>
      <c r="K1433" s="1">
        <v>45222.611111111109</v>
      </c>
      <c r="L1433" t="s">
        <v>41</v>
      </c>
      <c r="N1433" s="2">
        <v>45204</v>
      </c>
      <c r="O1433" s="2">
        <v>45204</v>
      </c>
      <c r="R1433">
        <v>0</v>
      </c>
      <c r="S1433">
        <v>0</v>
      </c>
      <c r="T1433">
        <v>100</v>
      </c>
      <c r="U1433" s="1">
        <v>45202.693055555559</v>
      </c>
      <c r="V1433" s="1">
        <v>45222.611111111109</v>
      </c>
      <c r="W1433" t="s">
        <v>179</v>
      </c>
      <c r="Z1433" s="13">
        <f t="shared" si="180"/>
        <v>19.918055555550382</v>
      </c>
      <c r="AB1433" t="s">
        <v>656</v>
      </c>
      <c r="AC1433">
        <v>633305</v>
      </c>
      <c r="AD1433" t="s">
        <v>658</v>
      </c>
      <c r="AF1433" t="s">
        <v>118</v>
      </c>
      <c r="AI1433" s="2">
        <v>45202</v>
      </c>
      <c r="AJ1433" t="s">
        <v>240</v>
      </c>
      <c r="AK1433" t="s">
        <v>46</v>
      </c>
      <c r="AN1433" s="24">
        <f t="shared" si="184"/>
        <v>1</v>
      </c>
      <c r="AP1433" t="s">
        <v>2441</v>
      </c>
      <c r="AQ1433" s="21">
        <v>45156.334722222222</v>
      </c>
      <c r="AR1433" s="20">
        <v>0</v>
      </c>
      <c r="AS1433" s="21">
        <v>45204</v>
      </c>
      <c r="AT1433" s="21">
        <f t="shared" si="181"/>
        <v>45204.333333333336</v>
      </c>
      <c r="AU1433" s="21">
        <f t="shared" si="178"/>
        <v>45204.333333333336</v>
      </c>
      <c r="AV1433" s="21">
        <v>45222.611111111109</v>
      </c>
      <c r="AW1433" s="1">
        <f t="shared" si="177"/>
        <v>45204.333333333336</v>
      </c>
      <c r="AX1433">
        <v>144.79097222222481</v>
      </c>
      <c r="BA1433">
        <f t="shared" si="182"/>
        <v>0</v>
      </c>
      <c r="BB1433">
        <v>0</v>
      </c>
      <c r="BC1433">
        <f t="shared" si="183"/>
        <v>0</v>
      </c>
    </row>
    <row r="1434" spans="1:55" x14ac:dyDescent="0.25">
      <c r="A1434">
        <v>51828</v>
      </c>
      <c r="B1434" t="s">
        <v>35</v>
      </c>
      <c r="C1434" t="s">
        <v>36</v>
      </c>
      <c r="E1434" t="str">
        <f t="shared" si="179"/>
        <v>RE-</v>
      </c>
      <c r="F1434" t="s">
        <v>20</v>
      </c>
      <c r="G1434" t="s">
        <v>51</v>
      </c>
      <c r="H1434" t="s">
        <v>2096</v>
      </c>
      <c r="I1434" t="s">
        <v>39</v>
      </c>
      <c r="J1434" t="s">
        <v>239</v>
      </c>
      <c r="K1434" s="1">
        <v>45209.487500000003</v>
      </c>
      <c r="L1434" t="s">
        <v>41</v>
      </c>
      <c r="N1434" s="2">
        <v>45203</v>
      </c>
      <c r="O1434" s="2">
        <v>45203</v>
      </c>
      <c r="R1434">
        <v>0</v>
      </c>
      <c r="S1434">
        <v>0</v>
      </c>
      <c r="T1434">
        <v>100</v>
      </c>
      <c r="U1434" s="1">
        <v>45189.460416666669</v>
      </c>
      <c r="V1434" s="1">
        <v>45209.487500000003</v>
      </c>
      <c r="W1434" t="s">
        <v>100</v>
      </c>
      <c r="Z1434" s="13">
        <f t="shared" si="180"/>
        <v>20.027083333334303</v>
      </c>
      <c r="AB1434" t="s">
        <v>271</v>
      </c>
      <c r="AC1434">
        <v>633804</v>
      </c>
      <c r="AD1434" t="s">
        <v>2097</v>
      </c>
      <c r="AF1434" t="s">
        <v>185</v>
      </c>
      <c r="AI1434" s="2">
        <v>45189</v>
      </c>
      <c r="AJ1434" t="s">
        <v>81</v>
      </c>
      <c r="AK1434" t="s">
        <v>46</v>
      </c>
      <c r="AN1434" s="24">
        <f t="shared" si="184"/>
        <v>1</v>
      </c>
      <c r="AP1434" t="s">
        <v>2441</v>
      </c>
      <c r="AQ1434" s="21">
        <v>45157.529861111114</v>
      </c>
      <c r="AR1434" s="20">
        <v>0</v>
      </c>
      <c r="AS1434" s="21">
        <v>45203</v>
      </c>
      <c r="AT1434" s="21">
        <f t="shared" si="181"/>
        <v>45203.333333333336</v>
      </c>
      <c r="AU1434" s="21">
        <f t="shared" si="178"/>
        <v>45203.333333333336</v>
      </c>
      <c r="AV1434" s="21">
        <v>45209.487500000003</v>
      </c>
      <c r="AW1434" s="1">
        <f t="shared" si="177"/>
        <v>45203.333333333336</v>
      </c>
      <c r="AX1434">
        <v>145.1965277777781</v>
      </c>
      <c r="BA1434">
        <f t="shared" si="182"/>
        <v>0</v>
      </c>
      <c r="BB1434">
        <v>0</v>
      </c>
      <c r="BC1434">
        <f t="shared" si="183"/>
        <v>0</v>
      </c>
    </row>
    <row r="1435" spans="1:55" x14ac:dyDescent="0.25">
      <c r="A1435">
        <v>46528</v>
      </c>
      <c r="B1435" t="s">
        <v>35</v>
      </c>
      <c r="C1435" t="s">
        <v>36</v>
      </c>
      <c r="E1435" t="str">
        <f t="shared" si="179"/>
        <v>EM-</v>
      </c>
      <c r="F1435" t="s">
        <v>20</v>
      </c>
      <c r="G1435" t="s">
        <v>37</v>
      </c>
      <c r="H1435" t="s">
        <v>1498</v>
      </c>
      <c r="I1435" t="s">
        <v>39</v>
      </c>
      <c r="J1435" t="s">
        <v>396</v>
      </c>
      <c r="K1435" s="1">
        <v>45109.756249999999</v>
      </c>
      <c r="L1435" t="s">
        <v>41</v>
      </c>
      <c r="N1435" s="2">
        <v>45109</v>
      </c>
      <c r="O1435" s="2">
        <v>45109</v>
      </c>
      <c r="R1435">
        <v>0</v>
      </c>
      <c r="S1435">
        <v>0</v>
      </c>
      <c r="T1435">
        <v>100</v>
      </c>
      <c r="U1435" s="1">
        <v>45089.537499999999</v>
      </c>
      <c r="V1435" s="1">
        <v>45109.756249999999</v>
      </c>
      <c r="W1435" t="s">
        <v>397</v>
      </c>
      <c r="Z1435" s="13">
        <f t="shared" si="180"/>
        <v>20.21875</v>
      </c>
      <c r="AB1435" t="s">
        <v>1224</v>
      </c>
      <c r="AC1435">
        <v>633999</v>
      </c>
      <c r="AD1435" t="s">
        <v>719</v>
      </c>
      <c r="AI1435" s="2">
        <v>45089</v>
      </c>
      <c r="AJ1435" t="s">
        <v>444</v>
      </c>
      <c r="AK1435" t="s">
        <v>46</v>
      </c>
      <c r="AN1435" s="24">
        <f t="shared" si="184"/>
        <v>1</v>
      </c>
      <c r="AP1435" t="s">
        <v>2441</v>
      </c>
      <c r="AQ1435" s="21">
        <v>45113.651388888888</v>
      </c>
      <c r="AR1435" s="20">
        <v>0</v>
      </c>
      <c r="AS1435" s="21">
        <v>45109</v>
      </c>
      <c r="AT1435" s="21">
        <f t="shared" si="181"/>
        <v>45109.333333333336</v>
      </c>
      <c r="AU1435" s="21">
        <f t="shared" si="178"/>
        <v>45109.333333333336</v>
      </c>
      <c r="AV1435" s="21">
        <v>45109.756249999999</v>
      </c>
      <c r="AW1435" s="1">
        <f t="shared" si="177"/>
        <v>45109.333333333336</v>
      </c>
      <c r="AX1435">
        <v>145.90763888889342</v>
      </c>
      <c r="BA1435">
        <f t="shared" si="182"/>
        <v>0</v>
      </c>
      <c r="BB1435">
        <v>0</v>
      </c>
      <c r="BC1435">
        <f t="shared" si="183"/>
        <v>0</v>
      </c>
    </row>
    <row r="1436" spans="1:55" x14ac:dyDescent="0.25">
      <c r="A1436">
        <v>48146</v>
      </c>
      <c r="B1436" t="s">
        <v>35</v>
      </c>
      <c r="C1436" t="s">
        <v>36</v>
      </c>
      <c r="E1436" t="str">
        <f t="shared" si="179"/>
        <v>GC-</v>
      </c>
      <c r="F1436" t="s">
        <v>20</v>
      </c>
      <c r="G1436" t="s">
        <v>51</v>
      </c>
      <c r="H1436" t="s">
        <v>1731</v>
      </c>
      <c r="I1436" t="s">
        <v>39</v>
      </c>
      <c r="J1436" t="s">
        <v>706</v>
      </c>
      <c r="K1436" s="1">
        <v>45145.386805555558</v>
      </c>
      <c r="L1436" t="s">
        <v>41</v>
      </c>
      <c r="N1436" s="2">
        <v>45144</v>
      </c>
      <c r="O1436" s="2">
        <v>45144</v>
      </c>
      <c r="P1436">
        <v>1</v>
      </c>
      <c r="Q1436">
        <v>1</v>
      </c>
      <c r="R1436">
        <v>0</v>
      </c>
      <c r="S1436">
        <v>0</v>
      </c>
      <c r="T1436">
        <v>100</v>
      </c>
      <c r="U1436" s="1">
        <v>45124.626388888886</v>
      </c>
      <c r="V1436" s="1">
        <v>45145.386805555558</v>
      </c>
      <c r="W1436" t="s">
        <v>706</v>
      </c>
      <c r="Z1436" s="13">
        <f t="shared" si="180"/>
        <v>20.760416666671517</v>
      </c>
      <c r="AB1436" t="s">
        <v>157</v>
      </c>
      <c r="AC1436">
        <v>633744</v>
      </c>
      <c r="AD1436" t="s">
        <v>123</v>
      </c>
      <c r="AI1436" s="2">
        <v>45124</v>
      </c>
      <c r="AJ1436" t="s">
        <v>123</v>
      </c>
      <c r="AK1436" t="s">
        <v>46</v>
      </c>
      <c r="AN1436" s="24">
        <f t="shared" si="184"/>
        <v>1</v>
      </c>
      <c r="AP1436" t="s">
        <v>2444</v>
      </c>
      <c r="AQ1436" s="21">
        <v>45154.436111111114</v>
      </c>
      <c r="AR1436" s="20">
        <v>0</v>
      </c>
      <c r="AS1436" s="21">
        <v>45144</v>
      </c>
      <c r="AT1436" s="21">
        <f t="shared" si="181"/>
        <v>45144.333333333336</v>
      </c>
      <c r="AU1436" s="21">
        <f t="shared" si="178"/>
        <v>45144.333333333336</v>
      </c>
      <c r="AV1436" s="21">
        <v>45145.386805555558</v>
      </c>
      <c r="AW1436" s="1">
        <f t="shared" si="177"/>
        <v>45144.333333333336</v>
      </c>
      <c r="AX1436">
        <v>146.68472222222044</v>
      </c>
      <c r="BA1436">
        <f t="shared" si="182"/>
        <v>0</v>
      </c>
      <c r="BB1436">
        <v>0</v>
      </c>
      <c r="BC1436">
        <f t="shared" si="183"/>
        <v>0</v>
      </c>
    </row>
    <row r="1437" spans="1:55" hidden="1" x14ac:dyDescent="0.25">
      <c r="A1437">
        <v>44583</v>
      </c>
      <c r="B1437" t="s">
        <v>35</v>
      </c>
      <c r="C1437" t="s">
        <v>36</v>
      </c>
      <c r="E1437" t="str">
        <f t="shared" si="179"/>
        <v>EM-</v>
      </c>
      <c r="F1437" t="s">
        <v>20</v>
      </c>
      <c r="G1437" t="s">
        <v>51</v>
      </c>
      <c r="H1437" t="s">
        <v>1058</v>
      </c>
      <c r="I1437" t="s">
        <v>39</v>
      </c>
      <c r="J1437" t="s">
        <v>396</v>
      </c>
      <c r="K1437" s="1">
        <v>45070.781944444447</v>
      </c>
      <c r="L1437" t="s">
        <v>41</v>
      </c>
      <c r="R1437">
        <v>0</v>
      </c>
      <c r="S1437">
        <v>0</v>
      </c>
      <c r="T1437">
        <v>0</v>
      </c>
      <c r="U1437" s="1">
        <v>45049.376388888886</v>
      </c>
      <c r="V1437" s="1">
        <v>45070.781944444447</v>
      </c>
      <c r="W1437" t="s">
        <v>397</v>
      </c>
      <c r="Z1437" s="13">
        <f t="shared" si="180"/>
        <v>21.405555555560568</v>
      </c>
      <c r="AB1437" t="s">
        <v>75</v>
      </c>
      <c r="AC1437">
        <v>633520</v>
      </c>
      <c r="AD1437" t="s">
        <v>77</v>
      </c>
      <c r="AI1437" s="2">
        <v>45049</v>
      </c>
      <c r="AJ1437" t="s">
        <v>77</v>
      </c>
      <c r="AK1437" t="s">
        <v>46</v>
      </c>
      <c r="AN1437" s="24" t="e">
        <f t="shared" si="184"/>
        <v>#VALUE!</v>
      </c>
      <c r="AP1437" t="s">
        <v>2442</v>
      </c>
      <c r="AQ1437" s="21">
        <v>45027.671527777777</v>
      </c>
      <c r="AR1437" s="20">
        <v>0</v>
      </c>
      <c r="AT1437" s="21" t="str">
        <f t="shared" si="181"/>
        <v xml:space="preserve"> </v>
      </c>
      <c r="AU1437" s="21" t="str">
        <f t="shared" si="178"/>
        <v xml:space="preserve"> </v>
      </c>
      <c r="AV1437" s="21">
        <v>45070.781944444447</v>
      </c>
      <c r="AW1437" s="1">
        <f t="shared" si="177"/>
        <v>0.33333333333333331</v>
      </c>
      <c r="AX1437">
        <v>146.79583333333721</v>
      </c>
      <c r="BA1437">
        <f t="shared" si="182"/>
        <v>0</v>
      </c>
      <c r="BB1437">
        <v>0</v>
      </c>
      <c r="BC1437">
        <f t="shared" si="183"/>
        <v>0</v>
      </c>
    </row>
    <row r="1438" spans="1:55" hidden="1" x14ac:dyDescent="0.25">
      <c r="A1438">
        <v>44579</v>
      </c>
      <c r="B1438" t="s">
        <v>35</v>
      </c>
      <c r="C1438" t="s">
        <v>36</v>
      </c>
      <c r="E1438" t="str">
        <f t="shared" si="179"/>
        <v>EM-</v>
      </c>
      <c r="F1438" t="s">
        <v>20</v>
      </c>
      <c r="G1438" t="s">
        <v>37</v>
      </c>
      <c r="H1438" t="s">
        <v>1058</v>
      </c>
      <c r="I1438" t="s">
        <v>39</v>
      </c>
      <c r="J1438" t="s">
        <v>396</v>
      </c>
      <c r="K1438" s="1">
        <v>45070.781944444447</v>
      </c>
      <c r="L1438" t="s">
        <v>41</v>
      </c>
      <c r="R1438">
        <v>0</v>
      </c>
      <c r="S1438">
        <v>0</v>
      </c>
      <c r="T1438">
        <v>100</v>
      </c>
      <c r="U1438" s="1">
        <v>45049.350694444445</v>
      </c>
      <c r="V1438" s="1">
        <v>45070.781944444447</v>
      </c>
      <c r="W1438" t="s">
        <v>397</v>
      </c>
      <c r="Z1438" s="13">
        <f t="shared" si="180"/>
        <v>21.431250000001455</v>
      </c>
      <c r="AB1438" t="s">
        <v>75</v>
      </c>
      <c r="AC1438">
        <v>633520</v>
      </c>
      <c r="AD1438" t="s">
        <v>77</v>
      </c>
      <c r="AI1438" s="2">
        <v>45049</v>
      </c>
      <c r="AJ1438" t="s">
        <v>77</v>
      </c>
      <c r="AK1438" t="s">
        <v>46</v>
      </c>
      <c r="AN1438" s="24" t="e">
        <f t="shared" si="184"/>
        <v>#VALUE!</v>
      </c>
      <c r="AP1438" t="s">
        <v>2441</v>
      </c>
      <c r="AQ1438" s="21">
        <v>45111.521527777775</v>
      </c>
      <c r="AR1438" s="20">
        <v>0</v>
      </c>
      <c r="AT1438" s="21" t="str">
        <f t="shared" si="181"/>
        <v xml:space="preserve"> </v>
      </c>
      <c r="AU1438" s="21" t="str">
        <f t="shared" si="178"/>
        <v xml:space="preserve"> </v>
      </c>
      <c r="AV1438" s="21">
        <v>45070.781944444447</v>
      </c>
      <c r="AW1438" s="1">
        <f t="shared" si="177"/>
        <v>0.33333333333333331</v>
      </c>
      <c r="AX1438">
        <v>148.03819444444525</v>
      </c>
      <c r="BA1438">
        <f t="shared" si="182"/>
        <v>0</v>
      </c>
      <c r="BB1438">
        <v>0</v>
      </c>
      <c r="BC1438">
        <f t="shared" si="183"/>
        <v>0</v>
      </c>
    </row>
    <row r="1439" spans="1:55" x14ac:dyDescent="0.25">
      <c r="A1439">
        <v>48149</v>
      </c>
      <c r="B1439" t="s">
        <v>35</v>
      </c>
      <c r="C1439" t="s">
        <v>36</v>
      </c>
      <c r="E1439" t="str">
        <f t="shared" si="179"/>
        <v>EM-</v>
      </c>
      <c r="F1439" t="s">
        <v>20</v>
      </c>
      <c r="G1439" t="s">
        <v>51</v>
      </c>
      <c r="H1439" t="s">
        <v>1732</v>
      </c>
      <c r="I1439" t="s">
        <v>39</v>
      </c>
      <c r="J1439" t="s">
        <v>758</v>
      </c>
      <c r="K1439" s="1">
        <v>45146.581250000003</v>
      </c>
      <c r="L1439" t="s">
        <v>41</v>
      </c>
      <c r="N1439" s="2">
        <v>45135</v>
      </c>
      <c r="O1439" s="2">
        <v>45136</v>
      </c>
      <c r="R1439">
        <v>0</v>
      </c>
      <c r="S1439">
        <v>0</v>
      </c>
      <c r="T1439">
        <v>100</v>
      </c>
      <c r="U1439" s="1">
        <v>45124.631944444445</v>
      </c>
      <c r="V1439" s="1">
        <v>45146.581250000003</v>
      </c>
      <c r="W1439" t="s">
        <v>432</v>
      </c>
      <c r="Z1439" s="13">
        <f t="shared" si="180"/>
        <v>21.949305555557657</v>
      </c>
      <c r="AB1439" t="s">
        <v>727</v>
      </c>
      <c r="AC1439">
        <v>633520</v>
      </c>
      <c r="AD1439" t="s">
        <v>77</v>
      </c>
      <c r="AF1439" t="s">
        <v>758</v>
      </c>
      <c r="AI1439" s="2">
        <v>45124</v>
      </c>
      <c r="AJ1439" t="s">
        <v>77</v>
      </c>
      <c r="AK1439" t="s">
        <v>46</v>
      </c>
      <c r="AN1439" s="24">
        <f t="shared" si="184"/>
        <v>1</v>
      </c>
      <c r="AP1439" t="s">
        <v>2444</v>
      </c>
      <c r="AQ1439" s="21">
        <v>45154.655555555553</v>
      </c>
      <c r="AR1439" s="20">
        <v>0</v>
      </c>
      <c r="AS1439" s="21">
        <v>45135</v>
      </c>
      <c r="AT1439" s="21">
        <f t="shared" si="181"/>
        <v>45135.333333333336</v>
      </c>
      <c r="AU1439" s="21">
        <f t="shared" si="178"/>
        <v>45135.333333333336</v>
      </c>
      <c r="AV1439" s="21">
        <v>45146.581250000003</v>
      </c>
      <c r="AW1439" s="1">
        <f t="shared" si="177"/>
        <v>45135.333333333336</v>
      </c>
      <c r="AX1439">
        <v>148.06944444444525</v>
      </c>
      <c r="BA1439">
        <f t="shared" si="182"/>
        <v>0</v>
      </c>
      <c r="BB1439">
        <v>0</v>
      </c>
      <c r="BC1439">
        <f t="shared" si="183"/>
        <v>0</v>
      </c>
    </row>
    <row r="1440" spans="1:55" hidden="1" x14ac:dyDescent="0.25">
      <c r="A1440">
        <v>56335</v>
      </c>
      <c r="B1440" t="s">
        <v>35</v>
      </c>
      <c r="C1440" t="s">
        <v>36</v>
      </c>
      <c r="E1440" t="str">
        <f t="shared" si="179"/>
        <v>RE-</v>
      </c>
      <c r="F1440" t="s">
        <v>20</v>
      </c>
      <c r="G1440" t="s">
        <v>37</v>
      </c>
      <c r="H1440" t="s">
        <v>2395</v>
      </c>
      <c r="I1440" t="s">
        <v>39</v>
      </c>
      <c r="J1440" t="s">
        <v>118</v>
      </c>
      <c r="K1440" s="1">
        <v>45309.686111111114</v>
      </c>
      <c r="L1440" t="s">
        <v>41</v>
      </c>
      <c r="N1440" s="2">
        <v>45309</v>
      </c>
      <c r="O1440" s="2">
        <v>45309</v>
      </c>
      <c r="R1440">
        <v>0</v>
      </c>
      <c r="S1440">
        <v>0</v>
      </c>
      <c r="T1440">
        <v>100</v>
      </c>
      <c r="U1440" s="1">
        <v>45287.541666666664</v>
      </c>
      <c r="V1440" s="1">
        <v>45309.686111111114</v>
      </c>
      <c r="W1440" t="s">
        <v>179</v>
      </c>
      <c r="Z1440" s="13">
        <f t="shared" si="180"/>
        <v>22.144444444449618</v>
      </c>
      <c r="AB1440" t="s">
        <v>2396</v>
      </c>
      <c r="AC1440" t="s">
        <v>54</v>
      </c>
      <c r="AD1440" t="s">
        <v>182</v>
      </c>
      <c r="AF1440" t="s">
        <v>179</v>
      </c>
      <c r="AI1440" s="2">
        <v>45287</v>
      </c>
      <c r="AJ1440" t="s">
        <v>182</v>
      </c>
      <c r="AK1440" t="s">
        <v>46</v>
      </c>
      <c r="AN1440" s="24">
        <f t="shared" si="184"/>
        <v>1</v>
      </c>
      <c r="AP1440" t="s">
        <v>2441</v>
      </c>
      <c r="AQ1440" s="21">
        <v>45110.535416666666</v>
      </c>
      <c r="AR1440" s="20">
        <v>0</v>
      </c>
      <c r="AS1440" s="21">
        <v>45309</v>
      </c>
      <c r="AT1440" s="21">
        <f t="shared" si="181"/>
        <v>45309.333333333336</v>
      </c>
      <c r="AU1440" s="21">
        <f t="shared" si="178"/>
        <v>45309.333333333336</v>
      </c>
      <c r="AV1440" s="21">
        <v>45309.686111111114</v>
      </c>
      <c r="AW1440" s="1">
        <f t="shared" si="177"/>
        <v>45309.333333333336</v>
      </c>
      <c r="AX1440">
        <v>148.97152777777956</v>
      </c>
      <c r="BA1440">
        <f t="shared" si="182"/>
        <v>0</v>
      </c>
      <c r="BB1440">
        <v>0</v>
      </c>
      <c r="BC1440">
        <f t="shared" si="183"/>
        <v>0</v>
      </c>
    </row>
    <row r="1441" spans="1:55" x14ac:dyDescent="0.25">
      <c r="A1441">
        <v>46514</v>
      </c>
      <c r="B1441" t="s">
        <v>35</v>
      </c>
      <c r="C1441" t="s">
        <v>36</v>
      </c>
      <c r="E1441" t="str">
        <f t="shared" si="179"/>
        <v>EM-</v>
      </c>
      <c r="F1441" t="s">
        <v>20</v>
      </c>
      <c r="G1441" t="s">
        <v>37</v>
      </c>
      <c r="H1441" t="s">
        <v>1492</v>
      </c>
      <c r="I1441" t="s">
        <v>39</v>
      </c>
      <c r="J1441" t="s">
        <v>396</v>
      </c>
      <c r="K1441" s="1">
        <v>45109.756944444445</v>
      </c>
      <c r="L1441" t="s">
        <v>41</v>
      </c>
      <c r="N1441" s="2">
        <v>45109</v>
      </c>
      <c r="O1441" s="2">
        <v>45109</v>
      </c>
      <c r="R1441">
        <v>0</v>
      </c>
      <c r="S1441">
        <v>0</v>
      </c>
      <c r="T1441">
        <v>100</v>
      </c>
      <c r="U1441" s="1">
        <v>45086.785416666666</v>
      </c>
      <c r="V1441" s="1">
        <v>45109.756944444445</v>
      </c>
      <c r="W1441" t="s">
        <v>397</v>
      </c>
      <c r="Z1441" s="13">
        <f t="shared" si="180"/>
        <v>22.971527777779556</v>
      </c>
      <c r="AB1441" t="s">
        <v>289</v>
      </c>
      <c r="AC1441">
        <v>633636</v>
      </c>
      <c r="AD1441" t="s">
        <v>168</v>
      </c>
      <c r="AI1441" s="2">
        <v>45086</v>
      </c>
      <c r="AJ1441" t="s">
        <v>81</v>
      </c>
      <c r="AK1441" t="s">
        <v>46</v>
      </c>
      <c r="AN1441" s="24">
        <f t="shared" si="184"/>
        <v>1</v>
      </c>
      <c r="AP1441" t="s">
        <v>2441</v>
      </c>
      <c r="AQ1441" s="21">
        <v>45110.539583333331</v>
      </c>
      <c r="AR1441" s="20">
        <v>0</v>
      </c>
      <c r="AS1441" s="21">
        <v>45109</v>
      </c>
      <c r="AT1441" s="21">
        <f t="shared" si="181"/>
        <v>45109.333333333336</v>
      </c>
      <c r="AU1441" s="21">
        <f t="shared" si="178"/>
        <v>45109.333333333336</v>
      </c>
      <c r="AV1441" s="21">
        <v>45109.756944444445</v>
      </c>
      <c r="AW1441" s="1">
        <f t="shared" si="177"/>
        <v>45109.333333333336</v>
      </c>
      <c r="AX1441">
        <v>149.02152777778247</v>
      </c>
      <c r="BA1441">
        <f t="shared" si="182"/>
        <v>0</v>
      </c>
      <c r="BB1441">
        <v>0</v>
      </c>
      <c r="BC1441">
        <f t="shared" si="183"/>
        <v>0</v>
      </c>
    </row>
    <row r="1442" spans="1:55" x14ac:dyDescent="0.25">
      <c r="A1442">
        <v>46498</v>
      </c>
      <c r="B1442" t="s">
        <v>35</v>
      </c>
      <c r="C1442" t="s">
        <v>36</v>
      </c>
      <c r="E1442" t="str">
        <f t="shared" si="179"/>
        <v>EM-</v>
      </c>
      <c r="F1442" t="s">
        <v>20</v>
      </c>
      <c r="G1442" t="s">
        <v>37</v>
      </c>
      <c r="H1442" t="s">
        <v>1489</v>
      </c>
      <c r="I1442" t="s">
        <v>39</v>
      </c>
      <c r="J1442" t="s">
        <v>396</v>
      </c>
      <c r="K1442" s="1">
        <v>45109.757638888892</v>
      </c>
      <c r="L1442" t="s">
        <v>41</v>
      </c>
      <c r="N1442" s="2">
        <v>45109</v>
      </c>
      <c r="O1442" s="2">
        <v>45109</v>
      </c>
      <c r="R1442">
        <v>0</v>
      </c>
      <c r="S1442">
        <v>0</v>
      </c>
      <c r="T1442">
        <v>100</v>
      </c>
      <c r="U1442" s="1">
        <v>45086.601388888892</v>
      </c>
      <c r="V1442" s="1">
        <v>45109.757638888892</v>
      </c>
      <c r="W1442" t="s">
        <v>397</v>
      </c>
      <c r="Z1442" s="13">
        <f t="shared" si="180"/>
        <v>23.15625</v>
      </c>
      <c r="AB1442" t="s">
        <v>289</v>
      </c>
      <c r="AC1442">
        <v>633636</v>
      </c>
      <c r="AD1442" t="s">
        <v>168</v>
      </c>
      <c r="AI1442" s="2">
        <v>45086</v>
      </c>
      <c r="AJ1442" t="s">
        <v>81</v>
      </c>
      <c r="AK1442" t="s">
        <v>46</v>
      </c>
      <c r="AN1442" s="24">
        <f t="shared" si="184"/>
        <v>1</v>
      </c>
      <c r="AP1442" t="s">
        <v>2441</v>
      </c>
      <c r="AQ1442" s="21">
        <v>45289.408333333333</v>
      </c>
      <c r="AR1442" s="20">
        <v>0</v>
      </c>
      <c r="AS1442" s="21">
        <v>45109</v>
      </c>
      <c r="AT1442" s="21">
        <f t="shared" si="181"/>
        <v>45109.333333333336</v>
      </c>
      <c r="AU1442" s="21">
        <f t="shared" si="178"/>
        <v>45109.333333333336</v>
      </c>
      <c r="AV1442" s="21">
        <v>45109.757638888892</v>
      </c>
      <c r="AW1442" s="1">
        <f t="shared" si="177"/>
        <v>45109.333333333336</v>
      </c>
      <c r="AX1442">
        <v>152.01388888889051</v>
      </c>
      <c r="BA1442">
        <f t="shared" si="182"/>
        <v>0</v>
      </c>
      <c r="BB1442">
        <v>0</v>
      </c>
      <c r="BC1442">
        <f t="shared" si="183"/>
        <v>0</v>
      </c>
    </row>
    <row r="1443" spans="1:55" x14ac:dyDescent="0.25">
      <c r="A1443">
        <v>42119</v>
      </c>
      <c r="B1443" t="s">
        <v>35</v>
      </c>
      <c r="C1443" t="s">
        <v>36</v>
      </c>
      <c r="E1443" t="str">
        <f t="shared" si="179"/>
        <v>EM-</v>
      </c>
      <c r="F1443" t="s">
        <v>20</v>
      </c>
      <c r="G1443" t="s">
        <v>37</v>
      </c>
      <c r="H1443" t="s">
        <v>414</v>
      </c>
      <c r="I1443" t="s">
        <v>39</v>
      </c>
      <c r="J1443" t="s">
        <v>396</v>
      </c>
      <c r="K1443" s="1">
        <v>45022.789583333331</v>
      </c>
      <c r="L1443" t="s">
        <v>41</v>
      </c>
      <c r="N1443" s="2">
        <v>45022</v>
      </c>
      <c r="O1443" s="2">
        <v>45022</v>
      </c>
      <c r="R1443">
        <v>0</v>
      </c>
      <c r="S1443">
        <v>0</v>
      </c>
      <c r="T1443">
        <v>100</v>
      </c>
      <c r="U1443" s="1">
        <v>44999.359027777777</v>
      </c>
      <c r="V1443" s="1">
        <v>45022.789583333331</v>
      </c>
      <c r="W1443" t="s">
        <v>397</v>
      </c>
      <c r="Z1443" s="13">
        <f t="shared" si="180"/>
        <v>23.430555555554747</v>
      </c>
      <c r="AB1443" t="s">
        <v>415</v>
      </c>
      <c r="AC1443">
        <v>633563</v>
      </c>
      <c r="AD1443" t="s">
        <v>154</v>
      </c>
      <c r="AI1443" s="2">
        <v>44999</v>
      </c>
      <c r="AJ1443" t="s">
        <v>154</v>
      </c>
      <c r="AK1443" t="s">
        <v>46</v>
      </c>
      <c r="AN1443" s="24">
        <f t="shared" si="184"/>
        <v>1</v>
      </c>
      <c r="AP1443" t="s">
        <v>2441</v>
      </c>
      <c r="AQ1443" s="21">
        <v>44960.503472222219</v>
      </c>
      <c r="AR1443" s="20">
        <v>0</v>
      </c>
      <c r="AS1443" s="21">
        <v>45022</v>
      </c>
      <c r="AT1443" s="21">
        <f t="shared" si="181"/>
        <v>45022.333333333336</v>
      </c>
      <c r="AU1443" s="21">
        <f t="shared" si="178"/>
        <v>45022.333333333336</v>
      </c>
      <c r="AV1443" s="21">
        <v>45022.789583333331</v>
      </c>
      <c r="AW1443" s="1">
        <f t="shared" si="177"/>
        <v>45022.333333333336</v>
      </c>
      <c r="AX1443">
        <v>152.03333333334012</v>
      </c>
      <c r="BA1443">
        <f t="shared" si="182"/>
        <v>0</v>
      </c>
      <c r="BB1443">
        <v>0</v>
      </c>
      <c r="BC1443">
        <f t="shared" si="183"/>
        <v>0</v>
      </c>
    </row>
    <row r="1444" spans="1:55" x14ac:dyDescent="0.25">
      <c r="A1444">
        <v>49771</v>
      </c>
      <c r="B1444" t="s">
        <v>35</v>
      </c>
      <c r="C1444" t="s">
        <v>36</v>
      </c>
      <c r="E1444" t="str">
        <f t="shared" si="179"/>
        <v>EM-</v>
      </c>
      <c r="F1444" t="s">
        <v>20</v>
      </c>
      <c r="G1444" t="s">
        <v>37</v>
      </c>
      <c r="H1444" t="s">
        <v>1899</v>
      </c>
      <c r="I1444" t="s">
        <v>39</v>
      </c>
      <c r="J1444" t="s">
        <v>396</v>
      </c>
      <c r="K1444" s="1">
        <v>45174.479861111111</v>
      </c>
      <c r="L1444" t="s">
        <v>41</v>
      </c>
      <c r="N1444" s="2">
        <v>45174</v>
      </c>
      <c r="O1444" s="2">
        <v>45174</v>
      </c>
      <c r="R1444">
        <v>0</v>
      </c>
      <c r="S1444">
        <v>0</v>
      </c>
      <c r="T1444">
        <v>100</v>
      </c>
      <c r="U1444" s="1">
        <v>45150.643055555556</v>
      </c>
      <c r="V1444" s="1">
        <v>45174.479861111111</v>
      </c>
      <c r="W1444" t="s">
        <v>397</v>
      </c>
      <c r="Z1444" s="13">
        <f t="shared" si="180"/>
        <v>23.836805555554747</v>
      </c>
      <c r="AB1444" t="s">
        <v>1882</v>
      </c>
      <c r="AC1444">
        <v>633494</v>
      </c>
      <c r="AD1444" t="s">
        <v>198</v>
      </c>
      <c r="AI1444" s="2">
        <v>45149</v>
      </c>
      <c r="AJ1444" t="s">
        <v>198</v>
      </c>
      <c r="AK1444" t="s">
        <v>46</v>
      </c>
      <c r="AN1444" s="24">
        <f t="shared" si="184"/>
        <v>1</v>
      </c>
      <c r="AP1444" t="s">
        <v>2441</v>
      </c>
      <c r="AQ1444" s="21">
        <v>45287.504861111112</v>
      </c>
      <c r="AR1444" s="20">
        <v>0</v>
      </c>
      <c r="AS1444" s="21">
        <v>45174</v>
      </c>
      <c r="AT1444" s="21">
        <f t="shared" si="181"/>
        <v>45174.333333333336</v>
      </c>
      <c r="AU1444" s="21">
        <f t="shared" si="178"/>
        <v>45174.333333333336</v>
      </c>
      <c r="AV1444" s="21">
        <v>45174.479861111111</v>
      </c>
      <c r="AW1444" s="1">
        <f t="shared" si="177"/>
        <v>45174.333333333336</v>
      </c>
      <c r="AX1444">
        <v>153.91666666666424</v>
      </c>
      <c r="BA1444">
        <f t="shared" si="182"/>
        <v>0</v>
      </c>
      <c r="BB1444">
        <v>0</v>
      </c>
      <c r="BC1444">
        <f t="shared" si="183"/>
        <v>0</v>
      </c>
    </row>
    <row r="1445" spans="1:55" x14ac:dyDescent="0.25">
      <c r="A1445">
        <v>42046</v>
      </c>
      <c r="B1445" t="s">
        <v>35</v>
      </c>
      <c r="C1445" t="s">
        <v>36</v>
      </c>
      <c r="E1445" t="str">
        <f t="shared" si="179"/>
        <v>EM-</v>
      </c>
      <c r="F1445" t="s">
        <v>20</v>
      </c>
      <c r="G1445" t="s">
        <v>37</v>
      </c>
      <c r="H1445" t="s">
        <v>416</v>
      </c>
      <c r="I1445" t="s">
        <v>39</v>
      </c>
      <c r="J1445" t="s">
        <v>396</v>
      </c>
      <c r="K1445" s="1">
        <v>45022.786805555559</v>
      </c>
      <c r="L1445" t="s">
        <v>41</v>
      </c>
      <c r="N1445" s="2">
        <v>45022</v>
      </c>
      <c r="O1445" s="2">
        <v>45022</v>
      </c>
      <c r="R1445">
        <v>0</v>
      </c>
      <c r="S1445">
        <v>0</v>
      </c>
      <c r="T1445">
        <v>100</v>
      </c>
      <c r="U1445" s="1">
        <v>44998.429861111108</v>
      </c>
      <c r="V1445" s="1">
        <v>45022.786805555559</v>
      </c>
      <c r="W1445" t="s">
        <v>397</v>
      </c>
      <c r="Z1445" s="13">
        <f t="shared" si="180"/>
        <v>24.356944444451074</v>
      </c>
      <c r="AB1445" t="s">
        <v>349</v>
      </c>
      <c r="AC1445">
        <v>633638</v>
      </c>
      <c r="AD1445" t="s">
        <v>168</v>
      </c>
      <c r="AI1445" s="2">
        <v>44998</v>
      </c>
      <c r="AJ1445" t="s">
        <v>81</v>
      </c>
      <c r="AK1445" t="s">
        <v>46</v>
      </c>
      <c r="AN1445" s="24">
        <f t="shared" si="184"/>
        <v>1</v>
      </c>
      <c r="AP1445" t="s">
        <v>2442</v>
      </c>
      <c r="AQ1445" s="21">
        <v>44965.445138888892</v>
      </c>
      <c r="AR1445" s="20">
        <v>0</v>
      </c>
      <c r="AS1445" s="21">
        <v>45022</v>
      </c>
      <c r="AT1445" s="21">
        <f t="shared" si="181"/>
        <v>45022.333333333336</v>
      </c>
      <c r="AU1445" s="21">
        <f t="shared" si="178"/>
        <v>45022.333333333336</v>
      </c>
      <c r="AV1445" s="21">
        <v>45022.786805555559</v>
      </c>
      <c r="AW1445" s="1">
        <f t="shared" ref="AW1445:AW1508" si="185">IF(AS1445="0",0,AS1445+(8*1/24))</f>
        <v>45022.333333333336</v>
      </c>
      <c r="AX1445">
        <v>154.24166666666133</v>
      </c>
      <c r="BA1445">
        <f t="shared" si="182"/>
        <v>0</v>
      </c>
      <c r="BB1445">
        <v>0</v>
      </c>
      <c r="BC1445">
        <f t="shared" si="183"/>
        <v>0</v>
      </c>
    </row>
    <row r="1446" spans="1:55" x14ac:dyDescent="0.25">
      <c r="A1446">
        <v>42025</v>
      </c>
      <c r="B1446" t="s">
        <v>35</v>
      </c>
      <c r="C1446" t="s">
        <v>36</v>
      </c>
      <c r="E1446" t="str">
        <f t="shared" si="179"/>
        <v>EM-</v>
      </c>
      <c r="F1446" t="s">
        <v>20</v>
      </c>
      <c r="G1446" t="s">
        <v>37</v>
      </c>
      <c r="H1446" t="s">
        <v>413</v>
      </c>
      <c r="I1446" t="s">
        <v>39</v>
      </c>
      <c r="J1446" t="s">
        <v>396</v>
      </c>
      <c r="K1446" s="1">
        <v>45022.786805555559</v>
      </c>
      <c r="L1446" t="s">
        <v>41</v>
      </c>
      <c r="N1446" s="2">
        <v>45022</v>
      </c>
      <c r="O1446" s="2">
        <v>45022</v>
      </c>
      <c r="R1446">
        <v>0</v>
      </c>
      <c r="S1446">
        <v>0</v>
      </c>
      <c r="T1446">
        <v>100</v>
      </c>
      <c r="U1446" s="1">
        <v>44998.425000000003</v>
      </c>
      <c r="V1446" s="1">
        <v>45022.786805555559</v>
      </c>
      <c r="W1446" t="s">
        <v>397</v>
      </c>
      <c r="Z1446" s="13">
        <f t="shared" si="180"/>
        <v>24.361805555556202</v>
      </c>
      <c r="AB1446" t="s">
        <v>349</v>
      </c>
      <c r="AC1446">
        <v>633638</v>
      </c>
      <c r="AD1446" t="s">
        <v>168</v>
      </c>
      <c r="AI1446" s="2">
        <v>44998</v>
      </c>
      <c r="AJ1446" t="s">
        <v>81</v>
      </c>
      <c r="AK1446" t="s">
        <v>46</v>
      </c>
      <c r="AN1446" s="24">
        <f t="shared" si="184"/>
        <v>1</v>
      </c>
      <c r="AP1446" t="s">
        <v>2441</v>
      </c>
      <c r="AQ1446" s="21">
        <v>45096.84097222222</v>
      </c>
      <c r="AR1446" s="20">
        <v>0</v>
      </c>
      <c r="AS1446" s="21">
        <v>45022</v>
      </c>
      <c r="AT1446" s="21">
        <f t="shared" si="181"/>
        <v>45022.333333333336</v>
      </c>
      <c r="AU1446" s="21">
        <f t="shared" si="178"/>
        <v>45022.333333333336</v>
      </c>
      <c r="AV1446" s="21">
        <v>45022.786805555559</v>
      </c>
      <c r="AW1446" s="1">
        <f t="shared" si="185"/>
        <v>45022.333333333336</v>
      </c>
      <c r="AX1446">
        <v>154.64861111111531</v>
      </c>
      <c r="BA1446">
        <f t="shared" si="182"/>
        <v>0</v>
      </c>
      <c r="BB1446">
        <v>0</v>
      </c>
      <c r="BC1446">
        <f t="shared" si="183"/>
        <v>0</v>
      </c>
    </row>
    <row r="1447" spans="1:55" hidden="1" x14ac:dyDescent="0.25">
      <c r="A1447">
        <v>48045</v>
      </c>
      <c r="B1447" t="s">
        <v>35</v>
      </c>
      <c r="C1447" t="s">
        <v>36</v>
      </c>
      <c r="E1447" t="str">
        <f t="shared" si="179"/>
        <v>RE-</v>
      </c>
      <c r="F1447" t="s">
        <v>20</v>
      </c>
      <c r="G1447" t="s">
        <v>51</v>
      </c>
      <c r="H1447" t="s">
        <v>1722</v>
      </c>
      <c r="I1447" t="s">
        <v>39</v>
      </c>
      <c r="J1447" t="s">
        <v>100</v>
      </c>
      <c r="K1447" s="1">
        <v>45146.433333333334</v>
      </c>
      <c r="L1447" t="s">
        <v>41</v>
      </c>
      <c r="R1447">
        <v>0</v>
      </c>
      <c r="S1447">
        <v>0</v>
      </c>
      <c r="T1447">
        <v>100</v>
      </c>
      <c r="U1447" s="1">
        <v>45121.54583333333</v>
      </c>
      <c r="V1447" s="1">
        <v>45146.433333333334</v>
      </c>
      <c r="W1447" t="s">
        <v>179</v>
      </c>
      <c r="Z1447" s="13">
        <f t="shared" si="180"/>
        <v>24.887500000004366</v>
      </c>
      <c r="AB1447" t="s">
        <v>1723</v>
      </c>
      <c r="AC1447">
        <v>633605</v>
      </c>
      <c r="AD1447" t="s">
        <v>427</v>
      </c>
      <c r="AI1447" s="2">
        <v>45121</v>
      </c>
      <c r="AJ1447" t="s">
        <v>375</v>
      </c>
      <c r="AK1447" t="s">
        <v>46</v>
      </c>
      <c r="AN1447" s="24" t="e">
        <f t="shared" si="184"/>
        <v>#VALUE!</v>
      </c>
      <c r="AP1447" t="s">
        <v>2442</v>
      </c>
      <c r="AQ1447" s="21">
        <v>45151.677777777775</v>
      </c>
      <c r="AR1447" s="20">
        <v>0</v>
      </c>
      <c r="AT1447" s="21" t="str">
        <f t="shared" si="181"/>
        <v xml:space="preserve"> </v>
      </c>
      <c r="AU1447" s="21" t="str">
        <f t="shared" si="178"/>
        <v xml:space="preserve"> </v>
      </c>
      <c r="AV1447" s="21">
        <v>45146.433333333334</v>
      </c>
      <c r="AW1447" s="1">
        <f t="shared" si="185"/>
        <v>0.33333333333333331</v>
      </c>
      <c r="AX1447">
        <v>154.75555555555911</v>
      </c>
      <c r="BA1447">
        <f t="shared" si="182"/>
        <v>0</v>
      </c>
      <c r="BB1447">
        <v>0</v>
      </c>
      <c r="BC1447">
        <f t="shared" si="183"/>
        <v>0</v>
      </c>
    </row>
    <row r="1448" spans="1:55" x14ac:dyDescent="0.25">
      <c r="A1448">
        <v>45123</v>
      </c>
      <c r="B1448" t="s">
        <v>35</v>
      </c>
      <c r="C1448" t="s">
        <v>36</v>
      </c>
      <c r="E1448" t="str">
        <f t="shared" si="179"/>
        <v>GC-</v>
      </c>
      <c r="F1448" t="s">
        <v>20</v>
      </c>
      <c r="G1448" t="s">
        <v>37</v>
      </c>
      <c r="H1448" t="s">
        <v>1198</v>
      </c>
      <c r="I1448" t="s">
        <v>39</v>
      </c>
      <c r="J1448" t="s">
        <v>706</v>
      </c>
      <c r="K1448" s="1">
        <v>45083.59097222222</v>
      </c>
      <c r="L1448" t="s">
        <v>41</v>
      </c>
      <c r="N1448" s="2">
        <v>45083</v>
      </c>
      <c r="O1448" s="2">
        <v>45083</v>
      </c>
      <c r="P1448">
        <v>1</v>
      </c>
      <c r="Q1448">
        <v>1</v>
      </c>
      <c r="R1448">
        <v>0</v>
      </c>
      <c r="S1448">
        <v>0</v>
      </c>
      <c r="T1448">
        <v>100</v>
      </c>
      <c r="U1448" s="1">
        <v>45058.649305555555</v>
      </c>
      <c r="V1448" s="1">
        <v>45083.59097222222</v>
      </c>
      <c r="W1448" t="s">
        <v>706</v>
      </c>
      <c r="Z1448" s="13">
        <f t="shared" si="180"/>
        <v>24.941666666665697</v>
      </c>
      <c r="AB1448" t="s">
        <v>75</v>
      </c>
      <c r="AC1448">
        <v>633520</v>
      </c>
      <c r="AD1448" t="s">
        <v>936</v>
      </c>
      <c r="AI1448" s="2">
        <v>45058</v>
      </c>
      <c r="AJ1448" t="s">
        <v>77</v>
      </c>
      <c r="AK1448" t="s">
        <v>46</v>
      </c>
      <c r="AN1448" s="24">
        <f t="shared" si="184"/>
        <v>1</v>
      </c>
      <c r="AP1448" t="s">
        <v>2443</v>
      </c>
      <c r="AQ1448" s="21">
        <v>45189.5</v>
      </c>
      <c r="AR1448" s="20">
        <v>0</v>
      </c>
      <c r="AS1448" s="21">
        <v>45083</v>
      </c>
      <c r="AT1448" s="21">
        <f t="shared" si="181"/>
        <v>45083.333333333336</v>
      </c>
      <c r="AU1448" s="21">
        <f t="shared" si="178"/>
        <v>45083.333333333336</v>
      </c>
      <c r="AV1448" s="21">
        <v>45083.59097222222</v>
      </c>
      <c r="AW1448" s="1">
        <f t="shared" si="185"/>
        <v>45083.333333333336</v>
      </c>
      <c r="AX1448">
        <v>158.99791666666715</v>
      </c>
      <c r="BA1448">
        <f t="shared" si="182"/>
        <v>0</v>
      </c>
      <c r="BB1448">
        <v>0</v>
      </c>
      <c r="BC1448">
        <f t="shared" si="183"/>
        <v>0</v>
      </c>
    </row>
    <row r="1449" spans="1:55" hidden="1" x14ac:dyDescent="0.25">
      <c r="A1449">
        <v>55921</v>
      </c>
      <c r="B1449" t="s">
        <v>35</v>
      </c>
      <c r="C1449" t="s">
        <v>36</v>
      </c>
      <c r="E1449" t="str">
        <f t="shared" si="179"/>
        <v>RE-</v>
      </c>
      <c r="F1449" t="s">
        <v>20</v>
      </c>
      <c r="G1449" t="s">
        <v>37</v>
      </c>
      <c r="H1449" t="s">
        <v>2346</v>
      </c>
      <c r="I1449" t="s">
        <v>39</v>
      </c>
      <c r="J1449" t="s">
        <v>179</v>
      </c>
      <c r="K1449" s="1">
        <v>45300.706944444442</v>
      </c>
      <c r="L1449" t="s">
        <v>41</v>
      </c>
      <c r="N1449" s="2">
        <v>45300</v>
      </c>
      <c r="O1449" s="2">
        <v>45300</v>
      </c>
      <c r="R1449">
        <v>0</v>
      </c>
      <c r="S1449">
        <v>0</v>
      </c>
      <c r="T1449">
        <v>100</v>
      </c>
      <c r="U1449" s="1">
        <v>45275.424305555556</v>
      </c>
      <c r="V1449" s="1">
        <v>45300.706944444442</v>
      </c>
      <c r="W1449" t="s">
        <v>179</v>
      </c>
      <c r="Z1449" s="13">
        <f t="shared" si="180"/>
        <v>25.28263888888614</v>
      </c>
      <c r="AB1449" t="s">
        <v>627</v>
      </c>
      <c r="AC1449">
        <v>635360</v>
      </c>
      <c r="AD1449" t="s">
        <v>628</v>
      </c>
      <c r="AF1449" t="s">
        <v>118</v>
      </c>
      <c r="AI1449" s="2">
        <v>45275</v>
      </c>
      <c r="AJ1449" t="s">
        <v>628</v>
      </c>
      <c r="AK1449" t="s">
        <v>46</v>
      </c>
      <c r="AN1449" s="24">
        <f t="shared" si="184"/>
        <v>1</v>
      </c>
      <c r="AP1449" t="s">
        <v>2441</v>
      </c>
      <c r="AQ1449" s="21">
        <v>45189.481249999997</v>
      </c>
      <c r="AR1449" s="20">
        <v>0</v>
      </c>
      <c r="AS1449" s="21">
        <v>45300</v>
      </c>
      <c r="AT1449" s="21">
        <f t="shared" si="181"/>
        <v>45300.333333333336</v>
      </c>
      <c r="AU1449" s="21">
        <f t="shared" si="178"/>
        <v>45300.333333333336</v>
      </c>
      <c r="AV1449" s="21">
        <v>45300.706944444442</v>
      </c>
      <c r="AW1449" s="1">
        <f t="shared" si="185"/>
        <v>45300.333333333336</v>
      </c>
      <c r="AX1449">
        <v>159.02291666666861</v>
      </c>
      <c r="BA1449">
        <f t="shared" si="182"/>
        <v>0</v>
      </c>
      <c r="BB1449">
        <v>0</v>
      </c>
      <c r="BC1449">
        <f t="shared" si="183"/>
        <v>0</v>
      </c>
    </row>
    <row r="1450" spans="1:55" x14ac:dyDescent="0.25">
      <c r="A1450">
        <v>49666</v>
      </c>
      <c r="B1450" t="s">
        <v>35</v>
      </c>
      <c r="C1450" t="s">
        <v>36</v>
      </c>
      <c r="E1450" t="str">
        <f t="shared" si="179"/>
        <v>EM-</v>
      </c>
      <c r="F1450" t="s">
        <v>20</v>
      </c>
      <c r="G1450" t="s">
        <v>37</v>
      </c>
      <c r="H1450" t="s">
        <v>1883</v>
      </c>
      <c r="I1450" t="s">
        <v>39</v>
      </c>
      <c r="J1450" t="s">
        <v>396</v>
      </c>
      <c r="K1450" s="1">
        <v>45174.478472222225</v>
      </c>
      <c r="L1450" t="s">
        <v>41</v>
      </c>
      <c r="N1450" s="2">
        <v>45174</v>
      </c>
      <c r="O1450" s="2">
        <v>45174</v>
      </c>
      <c r="R1450">
        <v>0</v>
      </c>
      <c r="S1450">
        <v>0</v>
      </c>
      <c r="T1450">
        <v>100</v>
      </c>
      <c r="U1450" s="1">
        <v>45148.62777777778</v>
      </c>
      <c r="V1450" s="1">
        <v>45174.478472222225</v>
      </c>
      <c r="W1450" t="s">
        <v>397</v>
      </c>
      <c r="Z1450" s="13">
        <f t="shared" si="180"/>
        <v>25.850694444445253</v>
      </c>
      <c r="AB1450" t="s">
        <v>289</v>
      </c>
      <c r="AC1450">
        <v>633636</v>
      </c>
      <c r="AD1450" t="s">
        <v>1203</v>
      </c>
      <c r="AI1450" s="2">
        <v>45148</v>
      </c>
      <c r="AJ1450" t="s">
        <v>81</v>
      </c>
      <c r="AK1450" t="s">
        <v>46</v>
      </c>
      <c r="AN1450" s="24">
        <f t="shared" si="184"/>
        <v>1</v>
      </c>
      <c r="AP1450" t="s">
        <v>2441</v>
      </c>
      <c r="AQ1450" s="21">
        <v>45247.482638888891</v>
      </c>
      <c r="AR1450" s="20">
        <v>0</v>
      </c>
      <c r="AS1450" s="21">
        <v>45174</v>
      </c>
      <c r="AT1450" s="21">
        <f t="shared" si="181"/>
        <v>45174.333333333336</v>
      </c>
      <c r="AU1450" s="21">
        <f t="shared" si="178"/>
        <v>45174.333333333336</v>
      </c>
      <c r="AV1450" s="21">
        <v>45174.478472222225</v>
      </c>
      <c r="AW1450" s="1">
        <f t="shared" si="185"/>
        <v>45174.333333333336</v>
      </c>
      <c r="AX1450">
        <v>159.18472222222044</v>
      </c>
      <c r="BA1450">
        <f t="shared" si="182"/>
        <v>0</v>
      </c>
      <c r="BB1450">
        <v>0</v>
      </c>
      <c r="BC1450">
        <f t="shared" si="183"/>
        <v>0</v>
      </c>
    </row>
    <row r="1451" spans="1:55" hidden="1" x14ac:dyDescent="0.25">
      <c r="A1451">
        <v>55907</v>
      </c>
      <c r="B1451" t="s">
        <v>35</v>
      </c>
      <c r="C1451" t="s">
        <v>36</v>
      </c>
      <c r="E1451" t="str">
        <f t="shared" si="179"/>
        <v>RE-</v>
      </c>
      <c r="F1451" t="s">
        <v>20</v>
      </c>
      <c r="G1451" t="s">
        <v>37</v>
      </c>
      <c r="H1451" t="s">
        <v>2342</v>
      </c>
      <c r="I1451" t="s">
        <v>39</v>
      </c>
      <c r="J1451" t="s">
        <v>179</v>
      </c>
      <c r="K1451" s="1">
        <v>45301.40902777778</v>
      </c>
      <c r="L1451" t="s">
        <v>41</v>
      </c>
      <c r="N1451" s="2">
        <v>45300</v>
      </c>
      <c r="O1451" s="2">
        <v>45300</v>
      </c>
      <c r="R1451">
        <v>0</v>
      </c>
      <c r="S1451">
        <v>0</v>
      </c>
      <c r="T1451">
        <v>100</v>
      </c>
      <c r="U1451" s="1">
        <v>45275.396527777775</v>
      </c>
      <c r="V1451" s="1">
        <v>45301.40902777778</v>
      </c>
      <c r="W1451" t="s">
        <v>179</v>
      </c>
      <c r="Z1451" s="13">
        <f t="shared" si="180"/>
        <v>26.012500000004366</v>
      </c>
      <c r="AB1451" t="s">
        <v>2343</v>
      </c>
      <c r="AC1451">
        <v>633168</v>
      </c>
      <c r="AD1451" t="s">
        <v>1129</v>
      </c>
      <c r="AI1451" s="2">
        <v>45275</v>
      </c>
      <c r="AJ1451" t="s">
        <v>1129</v>
      </c>
      <c r="AK1451" t="s">
        <v>46</v>
      </c>
      <c r="AN1451" s="24">
        <f t="shared" si="184"/>
        <v>1</v>
      </c>
      <c r="AP1451" t="s">
        <v>2441</v>
      </c>
      <c r="AQ1451" s="21">
        <v>44966.619444444441</v>
      </c>
      <c r="AR1451" s="20">
        <v>0</v>
      </c>
      <c r="AS1451" s="21">
        <v>45300</v>
      </c>
      <c r="AT1451" s="21">
        <f t="shared" si="181"/>
        <v>45300.333333333336</v>
      </c>
      <c r="AU1451" s="21">
        <f t="shared" si="178"/>
        <v>45300.333333333336</v>
      </c>
      <c r="AV1451" s="21">
        <v>45301.40902777778</v>
      </c>
      <c r="AW1451" s="1">
        <f t="shared" si="185"/>
        <v>45300.333333333336</v>
      </c>
      <c r="AX1451">
        <v>159.95972222222917</v>
      </c>
      <c r="BA1451">
        <f t="shared" si="182"/>
        <v>0</v>
      </c>
      <c r="BB1451">
        <v>0</v>
      </c>
      <c r="BC1451">
        <f t="shared" si="183"/>
        <v>0</v>
      </c>
    </row>
    <row r="1452" spans="1:55" x14ac:dyDescent="0.25">
      <c r="A1452">
        <v>46303</v>
      </c>
      <c r="B1452" t="s">
        <v>35</v>
      </c>
      <c r="C1452" t="s">
        <v>36</v>
      </c>
      <c r="E1452" t="str">
        <f t="shared" si="179"/>
        <v>EM-</v>
      </c>
      <c r="F1452" t="s">
        <v>20</v>
      </c>
      <c r="G1452" t="s">
        <v>37</v>
      </c>
      <c r="H1452" t="s">
        <v>1202</v>
      </c>
      <c r="I1452" t="s">
        <v>39</v>
      </c>
      <c r="J1452" t="s">
        <v>396</v>
      </c>
      <c r="K1452" s="1">
        <v>45109.758333333331</v>
      </c>
      <c r="L1452" t="s">
        <v>41</v>
      </c>
      <c r="N1452" s="2">
        <v>45109</v>
      </c>
      <c r="O1452" s="2">
        <v>45109</v>
      </c>
      <c r="R1452">
        <v>0</v>
      </c>
      <c r="S1452">
        <v>0</v>
      </c>
      <c r="T1452">
        <v>100</v>
      </c>
      <c r="U1452" s="1">
        <v>45083.554166666669</v>
      </c>
      <c r="V1452" s="1">
        <v>45109.758333333331</v>
      </c>
      <c r="W1452" t="s">
        <v>397</v>
      </c>
      <c r="Z1452" s="13">
        <f t="shared" si="180"/>
        <v>26.204166666662786</v>
      </c>
      <c r="AB1452" t="s">
        <v>349</v>
      </c>
      <c r="AC1452">
        <v>633638</v>
      </c>
      <c r="AD1452" t="s">
        <v>168</v>
      </c>
      <c r="AI1452" s="2">
        <v>45083</v>
      </c>
      <c r="AJ1452" t="s">
        <v>81</v>
      </c>
      <c r="AK1452" t="s">
        <v>46</v>
      </c>
      <c r="AN1452" s="24">
        <f t="shared" si="184"/>
        <v>1</v>
      </c>
      <c r="AP1452" t="s">
        <v>2441</v>
      </c>
      <c r="AQ1452" s="21">
        <v>45247.46597222222</v>
      </c>
      <c r="AR1452" s="20">
        <v>0</v>
      </c>
      <c r="AS1452" s="21">
        <v>45109</v>
      </c>
      <c r="AT1452" s="21">
        <f t="shared" si="181"/>
        <v>45109.333333333336</v>
      </c>
      <c r="AU1452" s="21">
        <f t="shared" si="178"/>
        <v>45109.333333333336</v>
      </c>
      <c r="AV1452" s="21">
        <v>45109.758333333331</v>
      </c>
      <c r="AW1452" s="1">
        <f t="shared" si="185"/>
        <v>45109.333333333336</v>
      </c>
      <c r="AX1452">
        <v>159.96111111111531</v>
      </c>
      <c r="BA1452">
        <f t="shared" si="182"/>
        <v>0</v>
      </c>
      <c r="BB1452">
        <v>0</v>
      </c>
      <c r="BC1452">
        <f t="shared" si="183"/>
        <v>0</v>
      </c>
    </row>
    <row r="1453" spans="1:55" hidden="1" x14ac:dyDescent="0.25">
      <c r="A1453">
        <v>47821</v>
      </c>
      <c r="B1453" t="s">
        <v>35</v>
      </c>
      <c r="C1453" t="s">
        <v>36</v>
      </c>
      <c r="E1453" t="str">
        <f t="shared" si="179"/>
        <v>RE-</v>
      </c>
      <c r="F1453" t="s">
        <v>20</v>
      </c>
      <c r="G1453" t="s">
        <v>115</v>
      </c>
      <c r="H1453" t="s">
        <v>1691</v>
      </c>
      <c r="I1453" t="s">
        <v>39</v>
      </c>
      <c r="J1453" t="s">
        <v>100</v>
      </c>
      <c r="K1453" s="1">
        <v>45496.710416666669</v>
      </c>
      <c r="L1453" t="s">
        <v>41</v>
      </c>
      <c r="N1453" s="2">
        <v>45118</v>
      </c>
      <c r="R1453">
        <v>0</v>
      </c>
      <c r="S1453">
        <v>0</v>
      </c>
      <c r="T1453">
        <v>100</v>
      </c>
      <c r="U1453" s="1">
        <v>45118.644444444442</v>
      </c>
      <c r="V1453" s="1">
        <v>45145.625694444447</v>
      </c>
      <c r="W1453" t="s">
        <v>239</v>
      </c>
      <c r="Z1453" s="13">
        <f t="shared" si="180"/>
        <v>26.981250000004366</v>
      </c>
      <c r="AB1453" t="s">
        <v>954</v>
      </c>
      <c r="AC1453" t="s">
        <v>54</v>
      </c>
      <c r="AD1453" t="s">
        <v>955</v>
      </c>
      <c r="AI1453" s="2">
        <v>45118</v>
      </c>
      <c r="AJ1453" t="s">
        <v>230</v>
      </c>
      <c r="AK1453" t="s">
        <v>46</v>
      </c>
      <c r="AN1453" s="24">
        <f t="shared" si="184"/>
        <v>1</v>
      </c>
      <c r="AP1453" t="s">
        <v>2442</v>
      </c>
      <c r="AQ1453" s="21">
        <v>45013.48541666667</v>
      </c>
      <c r="AR1453" s="20">
        <v>0</v>
      </c>
      <c r="AS1453" s="21">
        <v>45118</v>
      </c>
      <c r="AT1453" s="21">
        <f t="shared" si="181"/>
        <v>45118.333333333336</v>
      </c>
      <c r="AU1453" s="21">
        <f t="shared" si="178"/>
        <v>45118.333333333336</v>
      </c>
      <c r="AV1453" s="21">
        <v>45145.625694444447</v>
      </c>
      <c r="AW1453" s="1">
        <f t="shared" si="185"/>
        <v>45118.333333333336</v>
      </c>
      <c r="AX1453">
        <v>160.9819444444438</v>
      </c>
      <c r="BA1453">
        <f t="shared" si="182"/>
        <v>0</v>
      </c>
      <c r="BB1453">
        <v>0</v>
      </c>
      <c r="BC1453">
        <f t="shared" si="183"/>
        <v>0</v>
      </c>
    </row>
    <row r="1454" spans="1:55" hidden="1" x14ac:dyDescent="0.25">
      <c r="A1454">
        <v>55680</v>
      </c>
      <c r="B1454" t="s">
        <v>35</v>
      </c>
      <c r="C1454" t="s">
        <v>36</v>
      </c>
      <c r="E1454" t="str">
        <f t="shared" si="179"/>
        <v>GC-</v>
      </c>
      <c r="F1454" t="s">
        <v>20</v>
      </c>
      <c r="G1454" t="s">
        <v>37</v>
      </c>
      <c r="H1454" t="s">
        <v>2327</v>
      </c>
      <c r="I1454" t="s">
        <v>39</v>
      </c>
      <c r="J1454" t="s">
        <v>706</v>
      </c>
      <c r="K1454" s="1">
        <v>45295.494444444441</v>
      </c>
      <c r="L1454" t="s">
        <v>41</v>
      </c>
      <c r="N1454" s="2">
        <v>45295</v>
      </c>
      <c r="O1454" s="2">
        <v>45295</v>
      </c>
      <c r="P1454">
        <v>2</v>
      </c>
      <c r="Q1454">
        <v>2</v>
      </c>
      <c r="R1454">
        <v>0</v>
      </c>
      <c r="S1454">
        <v>0</v>
      </c>
      <c r="T1454">
        <v>100</v>
      </c>
      <c r="U1454" s="1">
        <v>45268.508333333331</v>
      </c>
      <c r="V1454" s="1">
        <v>45295.494444444441</v>
      </c>
      <c r="W1454" t="s">
        <v>706</v>
      </c>
      <c r="Z1454" s="13">
        <f t="shared" si="180"/>
        <v>26.986111111109494</v>
      </c>
      <c r="AB1454" t="s">
        <v>75</v>
      </c>
      <c r="AC1454">
        <v>633520</v>
      </c>
      <c r="AD1454" t="s">
        <v>77</v>
      </c>
      <c r="AI1454" s="2">
        <v>45268</v>
      </c>
      <c r="AJ1454" t="s">
        <v>77</v>
      </c>
      <c r="AK1454" t="s">
        <v>46</v>
      </c>
      <c r="AN1454" s="24">
        <f t="shared" si="184"/>
        <v>1</v>
      </c>
      <c r="AP1454" t="s">
        <v>2444</v>
      </c>
      <c r="AQ1454" s="21">
        <v>45141.430555555555</v>
      </c>
      <c r="AR1454" s="20">
        <v>0</v>
      </c>
      <c r="AS1454" s="21">
        <v>45295</v>
      </c>
      <c r="AT1454" s="21">
        <f t="shared" si="181"/>
        <v>45295.333333333336</v>
      </c>
      <c r="AU1454" s="21">
        <f t="shared" si="178"/>
        <v>45295.333333333336</v>
      </c>
      <c r="AV1454" s="21">
        <v>45295.494444444441</v>
      </c>
      <c r="AW1454" s="1">
        <f t="shared" si="185"/>
        <v>45295.333333333336</v>
      </c>
      <c r="AX1454">
        <v>161.29305555555766</v>
      </c>
      <c r="BA1454">
        <f t="shared" si="182"/>
        <v>0</v>
      </c>
      <c r="BB1454">
        <v>0</v>
      </c>
      <c r="BC1454">
        <f t="shared" si="183"/>
        <v>0</v>
      </c>
    </row>
    <row r="1455" spans="1:55" x14ac:dyDescent="0.25">
      <c r="A1455">
        <v>47819</v>
      </c>
      <c r="B1455" t="s">
        <v>35</v>
      </c>
      <c r="C1455" t="s">
        <v>36</v>
      </c>
      <c r="E1455" t="str">
        <f t="shared" si="179"/>
        <v>RE-</v>
      </c>
      <c r="F1455" t="s">
        <v>20</v>
      </c>
      <c r="G1455" t="s">
        <v>37</v>
      </c>
      <c r="H1455" t="s">
        <v>1688</v>
      </c>
      <c r="I1455" t="s">
        <v>39</v>
      </c>
      <c r="J1455" t="s">
        <v>100</v>
      </c>
      <c r="K1455" s="1">
        <v>45145.631249999999</v>
      </c>
      <c r="L1455" t="s">
        <v>41</v>
      </c>
      <c r="N1455" s="2">
        <v>45118</v>
      </c>
      <c r="O1455" s="2">
        <v>45120</v>
      </c>
      <c r="R1455">
        <v>0</v>
      </c>
      <c r="S1455">
        <v>0</v>
      </c>
      <c r="T1455">
        <v>100</v>
      </c>
      <c r="U1455" s="1">
        <v>45118.64166666667</v>
      </c>
      <c r="V1455" s="1">
        <v>45145.631249999999</v>
      </c>
      <c r="W1455" t="s">
        <v>179</v>
      </c>
      <c r="Z1455" s="13">
        <f t="shared" si="180"/>
        <v>26.989583333328483</v>
      </c>
      <c r="AB1455" t="s">
        <v>1689</v>
      </c>
      <c r="AC1455">
        <v>633648</v>
      </c>
      <c r="AD1455" t="s">
        <v>1690</v>
      </c>
      <c r="AF1455" t="s">
        <v>118</v>
      </c>
      <c r="AI1455" s="2">
        <v>45118</v>
      </c>
      <c r="AJ1455" t="s">
        <v>81</v>
      </c>
      <c r="AK1455" t="s">
        <v>46</v>
      </c>
      <c r="AN1455" s="24">
        <f t="shared" si="184"/>
        <v>1</v>
      </c>
      <c r="AP1455" t="s">
        <v>2441</v>
      </c>
      <c r="AQ1455" s="21">
        <v>45089.629861111112</v>
      </c>
      <c r="AR1455" s="20">
        <v>0</v>
      </c>
      <c r="AS1455" s="21">
        <v>45118</v>
      </c>
      <c r="AT1455" s="21">
        <f t="shared" si="181"/>
        <v>45118.333333333336</v>
      </c>
      <c r="AU1455" s="21">
        <f t="shared" si="178"/>
        <v>45118.333333333336</v>
      </c>
      <c r="AV1455" s="21">
        <v>45145.631249999999</v>
      </c>
      <c r="AW1455" s="1">
        <f t="shared" si="185"/>
        <v>45118.333333333336</v>
      </c>
      <c r="AX1455">
        <v>161.85833333332994</v>
      </c>
      <c r="BA1455">
        <f t="shared" si="182"/>
        <v>0</v>
      </c>
      <c r="BB1455">
        <v>0</v>
      </c>
      <c r="BC1455">
        <f t="shared" si="183"/>
        <v>0</v>
      </c>
    </row>
    <row r="1456" spans="1:55" x14ac:dyDescent="0.25">
      <c r="A1456">
        <v>44754</v>
      </c>
      <c r="B1456" t="s">
        <v>35</v>
      </c>
      <c r="C1456" t="s">
        <v>36</v>
      </c>
      <c r="E1456" t="str">
        <f t="shared" si="179"/>
        <v>EM-</v>
      </c>
      <c r="F1456" t="s">
        <v>20</v>
      </c>
      <c r="G1456" t="s">
        <v>37</v>
      </c>
      <c r="H1456" t="s">
        <v>1154</v>
      </c>
      <c r="I1456" t="s">
        <v>39</v>
      </c>
      <c r="J1456" t="s">
        <v>432</v>
      </c>
      <c r="K1456" s="1">
        <v>45078.713194444441</v>
      </c>
      <c r="L1456" t="s">
        <v>41</v>
      </c>
      <c r="N1456" s="2">
        <v>45051</v>
      </c>
      <c r="O1456" s="2">
        <v>45051</v>
      </c>
      <c r="R1456">
        <v>0</v>
      </c>
      <c r="S1456">
        <v>0</v>
      </c>
      <c r="T1456">
        <v>100</v>
      </c>
      <c r="U1456" s="1">
        <v>45051.661805555559</v>
      </c>
      <c r="V1456" s="1">
        <v>45078.713194444441</v>
      </c>
      <c r="W1456" t="s">
        <v>432</v>
      </c>
      <c r="Z1456" s="13">
        <f t="shared" si="180"/>
        <v>27.051388888881775</v>
      </c>
      <c r="AB1456" t="s">
        <v>534</v>
      </c>
      <c r="AC1456" t="s">
        <v>535</v>
      </c>
      <c r="AD1456" t="s">
        <v>536</v>
      </c>
      <c r="AI1456" s="2">
        <v>45051</v>
      </c>
      <c r="AJ1456" t="s">
        <v>558</v>
      </c>
      <c r="AK1456" t="s">
        <v>46</v>
      </c>
      <c r="AN1456" s="24">
        <f t="shared" si="184"/>
        <v>1</v>
      </c>
      <c r="AP1456" t="s">
        <v>2444</v>
      </c>
      <c r="AQ1456" s="21">
        <v>45140.45416666667</v>
      </c>
      <c r="AR1456" s="20">
        <v>0</v>
      </c>
      <c r="AS1456" s="21">
        <v>45051</v>
      </c>
      <c r="AT1456" s="21">
        <f t="shared" si="181"/>
        <v>45051.333333333336</v>
      </c>
      <c r="AU1456" s="21">
        <f t="shared" ref="AU1456:AU1519" si="186">IF(AS1456&gt;0,AT1456+(1/24)*BB1456," ")</f>
        <v>45051.333333333336</v>
      </c>
      <c r="AV1456" s="21">
        <v>45078.713194444441</v>
      </c>
      <c r="AW1456" s="1">
        <f t="shared" si="185"/>
        <v>45051.333333333336</v>
      </c>
      <c r="AX1456">
        <v>162.27152777777519</v>
      </c>
      <c r="BA1456">
        <f t="shared" si="182"/>
        <v>0</v>
      </c>
      <c r="BB1456">
        <v>0</v>
      </c>
      <c r="BC1456">
        <f t="shared" si="183"/>
        <v>0</v>
      </c>
    </row>
    <row r="1457" spans="1:55" hidden="1" x14ac:dyDescent="0.25">
      <c r="A1457">
        <v>47817</v>
      </c>
      <c r="B1457" t="s">
        <v>35</v>
      </c>
      <c r="C1457" t="s">
        <v>36</v>
      </c>
      <c r="E1457" t="str">
        <f t="shared" si="179"/>
        <v>RE-</v>
      </c>
      <c r="F1457" t="s">
        <v>20</v>
      </c>
      <c r="G1457" t="s">
        <v>37</v>
      </c>
      <c r="H1457" t="s">
        <v>205</v>
      </c>
      <c r="I1457" t="s">
        <v>39</v>
      </c>
      <c r="J1457" t="s">
        <v>118</v>
      </c>
      <c r="K1457" s="1">
        <v>45146.470833333333</v>
      </c>
      <c r="L1457" t="s">
        <v>41</v>
      </c>
      <c r="R1457">
        <v>0</v>
      </c>
      <c r="S1457">
        <v>0</v>
      </c>
      <c r="T1457">
        <v>100</v>
      </c>
      <c r="U1457" s="1">
        <v>45118.638194444444</v>
      </c>
      <c r="V1457" s="1">
        <v>45146.470138888886</v>
      </c>
      <c r="W1457" t="s">
        <v>179</v>
      </c>
      <c r="Z1457" s="13">
        <f t="shared" si="180"/>
        <v>27.831944444442343</v>
      </c>
      <c r="AB1457" t="s">
        <v>133</v>
      </c>
      <c r="AC1457">
        <v>633815</v>
      </c>
      <c r="AD1457" t="s">
        <v>135</v>
      </c>
      <c r="AF1457" t="s">
        <v>118</v>
      </c>
      <c r="AI1457" s="2">
        <v>45118</v>
      </c>
      <c r="AJ1457" t="s">
        <v>135</v>
      </c>
      <c r="AK1457" t="s">
        <v>46</v>
      </c>
      <c r="AN1457" s="24" t="e">
        <f t="shared" si="184"/>
        <v>#VALUE!</v>
      </c>
      <c r="AP1457" t="s">
        <v>2441</v>
      </c>
      <c r="AQ1457" s="21">
        <v>45244.722222222219</v>
      </c>
      <c r="AR1457" s="20">
        <v>0</v>
      </c>
      <c r="AT1457" s="21" t="str">
        <f t="shared" si="181"/>
        <v xml:space="preserve"> </v>
      </c>
      <c r="AU1457" s="21" t="str">
        <f t="shared" si="186"/>
        <v xml:space="preserve"> </v>
      </c>
      <c r="AV1457" s="21">
        <v>45146.470138888886</v>
      </c>
      <c r="AW1457" s="1">
        <f t="shared" si="185"/>
        <v>0.33333333333333331</v>
      </c>
      <c r="AX1457">
        <v>162.64166666667006</v>
      </c>
      <c r="BA1457">
        <f t="shared" si="182"/>
        <v>0</v>
      </c>
      <c r="BB1457">
        <v>0</v>
      </c>
      <c r="BC1457">
        <f t="shared" si="183"/>
        <v>0</v>
      </c>
    </row>
    <row r="1458" spans="1:55" x14ac:dyDescent="0.25">
      <c r="A1458">
        <v>47728</v>
      </c>
      <c r="B1458" t="s">
        <v>35</v>
      </c>
      <c r="C1458" t="s">
        <v>36</v>
      </c>
      <c r="E1458" t="str">
        <f t="shared" si="179"/>
        <v>RE-</v>
      </c>
      <c r="F1458" t="s">
        <v>20</v>
      </c>
      <c r="G1458" t="s">
        <v>37</v>
      </c>
      <c r="H1458" t="s">
        <v>1676</v>
      </c>
      <c r="I1458" t="s">
        <v>39</v>
      </c>
      <c r="J1458" t="s">
        <v>100</v>
      </c>
      <c r="K1458" s="1">
        <v>45496.710416666669</v>
      </c>
      <c r="L1458" t="s">
        <v>41</v>
      </c>
      <c r="N1458" s="2">
        <v>45117</v>
      </c>
      <c r="O1458" s="2">
        <v>45122</v>
      </c>
      <c r="R1458">
        <v>0</v>
      </c>
      <c r="S1458">
        <v>0</v>
      </c>
      <c r="T1458">
        <v>100</v>
      </c>
      <c r="U1458" s="1">
        <v>45117.614583333336</v>
      </c>
      <c r="V1458" s="1">
        <v>45145.490277777775</v>
      </c>
      <c r="W1458" t="s">
        <v>239</v>
      </c>
      <c r="Z1458" s="13">
        <f t="shared" si="180"/>
        <v>27.875694444439432</v>
      </c>
      <c r="AB1458" t="s">
        <v>1435</v>
      </c>
      <c r="AC1458" t="s">
        <v>194</v>
      </c>
      <c r="AD1458" t="s">
        <v>409</v>
      </c>
      <c r="AF1458" t="s">
        <v>957</v>
      </c>
      <c r="AI1458" s="2">
        <v>45117</v>
      </c>
      <c r="AJ1458" t="s">
        <v>135</v>
      </c>
      <c r="AK1458" t="s">
        <v>46</v>
      </c>
      <c r="AN1458" s="24">
        <f t="shared" si="184"/>
        <v>1</v>
      </c>
      <c r="AP1458" t="s">
        <v>2441</v>
      </c>
      <c r="AQ1458" s="21">
        <v>45243.428472222222</v>
      </c>
      <c r="AR1458" s="20">
        <v>0</v>
      </c>
      <c r="AS1458" s="21">
        <v>45117</v>
      </c>
      <c r="AT1458" s="21">
        <f t="shared" si="181"/>
        <v>45117.333333333336</v>
      </c>
      <c r="AU1458" s="21">
        <f t="shared" si="186"/>
        <v>45117.333333333336</v>
      </c>
      <c r="AV1458" s="21">
        <v>45145.490277777775</v>
      </c>
      <c r="AW1458" s="1">
        <f t="shared" si="185"/>
        <v>45117.333333333336</v>
      </c>
      <c r="AX1458">
        <v>163.26458333333721</v>
      </c>
      <c r="BA1458">
        <f t="shared" si="182"/>
        <v>0</v>
      </c>
      <c r="BB1458">
        <v>0</v>
      </c>
      <c r="BC1458">
        <f t="shared" si="183"/>
        <v>0</v>
      </c>
    </row>
    <row r="1459" spans="1:55" x14ac:dyDescent="0.25">
      <c r="A1459">
        <v>44207</v>
      </c>
      <c r="B1459" t="s">
        <v>35</v>
      </c>
      <c r="C1459" t="s">
        <v>36</v>
      </c>
      <c r="E1459" t="str">
        <f t="shared" si="179"/>
        <v>GC-</v>
      </c>
      <c r="F1459" t="s">
        <v>20</v>
      </c>
      <c r="G1459" t="s">
        <v>47</v>
      </c>
      <c r="H1459" t="s">
        <v>1089</v>
      </c>
      <c r="I1459" t="s">
        <v>39</v>
      </c>
      <c r="J1459" t="s">
        <v>706</v>
      </c>
      <c r="K1459" s="1">
        <v>45069.648611111108</v>
      </c>
      <c r="L1459" t="s">
        <v>41</v>
      </c>
      <c r="N1459" s="2">
        <v>45069</v>
      </c>
      <c r="O1459" s="2">
        <v>45069</v>
      </c>
      <c r="P1459">
        <v>2</v>
      </c>
      <c r="Q1459">
        <v>2</v>
      </c>
      <c r="R1459">
        <v>0</v>
      </c>
      <c r="S1459">
        <v>0</v>
      </c>
      <c r="T1459">
        <v>100</v>
      </c>
      <c r="U1459" s="1">
        <v>45041.339583333334</v>
      </c>
      <c r="V1459" s="1">
        <v>45069.648611111108</v>
      </c>
      <c r="W1459" t="s">
        <v>706</v>
      </c>
      <c r="Z1459" s="13">
        <f t="shared" si="180"/>
        <v>28.309027777773736</v>
      </c>
      <c r="AB1459" t="s">
        <v>165</v>
      </c>
      <c r="AC1459">
        <v>633527</v>
      </c>
      <c r="AD1459" t="s">
        <v>195</v>
      </c>
      <c r="AI1459" s="2">
        <v>45041</v>
      </c>
      <c r="AJ1459" t="s">
        <v>81</v>
      </c>
      <c r="AK1459" t="s">
        <v>46</v>
      </c>
      <c r="AN1459" s="24">
        <f t="shared" si="184"/>
        <v>1</v>
      </c>
      <c r="AP1459" t="s">
        <v>2444</v>
      </c>
      <c r="AQ1459" s="21">
        <v>45138.49722222222</v>
      </c>
      <c r="AR1459" s="20">
        <v>0</v>
      </c>
      <c r="AS1459" s="21">
        <v>45069</v>
      </c>
      <c r="AT1459" s="21">
        <f t="shared" si="181"/>
        <v>45069.333333333336</v>
      </c>
      <c r="AU1459" s="21">
        <f t="shared" si="186"/>
        <v>45069.333333333336</v>
      </c>
      <c r="AV1459" s="21">
        <v>45069.648611111108</v>
      </c>
      <c r="AW1459" s="1">
        <f t="shared" si="185"/>
        <v>45069.333333333336</v>
      </c>
      <c r="AX1459">
        <v>164.22499999999854</v>
      </c>
      <c r="BA1459">
        <f t="shared" si="182"/>
        <v>0</v>
      </c>
      <c r="BB1459">
        <v>0</v>
      </c>
      <c r="BC1459">
        <f t="shared" si="183"/>
        <v>0</v>
      </c>
    </row>
    <row r="1460" spans="1:55" x14ac:dyDescent="0.25">
      <c r="A1460">
        <v>52282</v>
      </c>
      <c r="B1460" t="s">
        <v>35</v>
      </c>
      <c r="C1460" t="s">
        <v>36</v>
      </c>
      <c r="E1460" t="str">
        <f t="shared" si="179"/>
        <v>RE-</v>
      </c>
      <c r="F1460" t="s">
        <v>20</v>
      </c>
      <c r="G1460" t="s">
        <v>37</v>
      </c>
      <c r="H1460" t="s">
        <v>2143</v>
      </c>
      <c r="I1460" t="s">
        <v>39</v>
      </c>
      <c r="J1460" t="s">
        <v>179</v>
      </c>
      <c r="K1460" s="1">
        <v>45225.744444444441</v>
      </c>
      <c r="L1460" t="s">
        <v>41</v>
      </c>
      <c r="N1460" s="2">
        <v>45225</v>
      </c>
      <c r="O1460" s="2">
        <v>45225</v>
      </c>
      <c r="R1460">
        <v>0</v>
      </c>
      <c r="S1460">
        <v>0</v>
      </c>
      <c r="T1460">
        <v>100</v>
      </c>
      <c r="U1460" s="1">
        <v>45196.72152777778</v>
      </c>
      <c r="V1460" s="1">
        <v>45225.744444444441</v>
      </c>
      <c r="W1460" t="s">
        <v>179</v>
      </c>
      <c r="Z1460" s="13">
        <f t="shared" si="180"/>
        <v>29.022916666661331</v>
      </c>
      <c r="AB1460" t="s">
        <v>564</v>
      </c>
      <c r="AC1460">
        <v>633987</v>
      </c>
      <c r="AD1460" t="s">
        <v>565</v>
      </c>
      <c r="AF1460" t="s">
        <v>118</v>
      </c>
      <c r="AI1460" s="2">
        <v>45196</v>
      </c>
      <c r="AJ1460" t="s">
        <v>566</v>
      </c>
      <c r="AK1460" t="s">
        <v>46</v>
      </c>
      <c r="AN1460" s="24">
        <f t="shared" si="184"/>
        <v>1</v>
      </c>
      <c r="AP1460" t="s">
        <v>2441</v>
      </c>
      <c r="AQ1460" s="21">
        <v>45085.629861111112</v>
      </c>
      <c r="AR1460" s="20">
        <v>0</v>
      </c>
      <c r="AS1460" s="21">
        <v>45225</v>
      </c>
      <c r="AT1460" s="21">
        <f t="shared" si="181"/>
        <v>45225.333333333336</v>
      </c>
      <c r="AU1460" s="21">
        <f t="shared" si="186"/>
        <v>45225.333333333336</v>
      </c>
      <c r="AV1460" s="21">
        <v>45225.744444444441</v>
      </c>
      <c r="AW1460" s="1">
        <f t="shared" si="185"/>
        <v>45225.333333333336</v>
      </c>
      <c r="AX1460">
        <v>165.02083333332848</v>
      </c>
      <c r="BA1460">
        <f t="shared" si="182"/>
        <v>0</v>
      </c>
      <c r="BB1460">
        <v>0</v>
      </c>
      <c r="BC1460">
        <f t="shared" si="183"/>
        <v>0</v>
      </c>
    </row>
    <row r="1461" spans="1:55" x14ac:dyDescent="0.25">
      <c r="A1461">
        <v>44261</v>
      </c>
      <c r="B1461" t="s">
        <v>35</v>
      </c>
      <c r="C1461" t="s">
        <v>36</v>
      </c>
      <c r="E1461" t="str">
        <f t="shared" si="179"/>
        <v>EM-</v>
      </c>
      <c r="F1461" t="s">
        <v>20</v>
      </c>
      <c r="G1461" t="s">
        <v>37</v>
      </c>
      <c r="H1461" t="s">
        <v>1099</v>
      </c>
      <c r="I1461" t="s">
        <v>39</v>
      </c>
      <c r="J1461" t="s">
        <v>334</v>
      </c>
      <c r="K1461" s="1">
        <v>45070.782638888886</v>
      </c>
      <c r="L1461" t="s">
        <v>41</v>
      </c>
      <c r="N1461" s="2">
        <v>45070</v>
      </c>
      <c r="O1461" s="2">
        <v>45070</v>
      </c>
      <c r="R1461">
        <v>0</v>
      </c>
      <c r="S1461">
        <v>0</v>
      </c>
      <c r="T1461">
        <v>100</v>
      </c>
      <c r="U1461" s="1">
        <v>45041.711111111108</v>
      </c>
      <c r="V1461" s="1">
        <v>45070.782638888886</v>
      </c>
      <c r="W1461" t="s">
        <v>397</v>
      </c>
      <c r="Z1461" s="13">
        <f t="shared" si="180"/>
        <v>29.071527777778101</v>
      </c>
      <c r="AB1461" t="s">
        <v>522</v>
      </c>
      <c r="AC1461">
        <v>633520</v>
      </c>
      <c r="AD1461" t="s">
        <v>77</v>
      </c>
      <c r="AI1461" s="2">
        <v>45041</v>
      </c>
      <c r="AJ1461" t="s">
        <v>77</v>
      </c>
      <c r="AK1461" t="s">
        <v>46</v>
      </c>
      <c r="AN1461" s="24">
        <f t="shared" si="184"/>
        <v>1</v>
      </c>
      <c r="AP1461" t="s">
        <v>2442</v>
      </c>
      <c r="AQ1461" s="21">
        <v>45180.662499999999</v>
      </c>
      <c r="AR1461" s="20">
        <v>0</v>
      </c>
      <c r="AS1461" s="21">
        <v>45070</v>
      </c>
      <c r="AT1461" s="21">
        <f t="shared" si="181"/>
        <v>45070.333333333336</v>
      </c>
      <c r="AU1461" s="21">
        <f t="shared" si="186"/>
        <v>45070.333333333336</v>
      </c>
      <c r="AV1461" s="21">
        <v>45070.782638888886</v>
      </c>
      <c r="AW1461" s="1">
        <f t="shared" si="185"/>
        <v>45070.333333333336</v>
      </c>
      <c r="AX1461">
        <v>165.09166666666715</v>
      </c>
      <c r="BA1461">
        <f t="shared" si="182"/>
        <v>0</v>
      </c>
      <c r="BB1461">
        <v>0</v>
      </c>
      <c r="BC1461">
        <f t="shared" si="183"/>
        <v>0</v>
      </c>
    </row>
    <row r="1462" spans="1:55" x14ac:dyDescent="0.25">
      <c r="A1462">
        <v>41201</v>
      </c>
      <c r="B1462" t="s">
        <v>35</v>
      </c>
      <c r="C1462" t="s">
        <v>36</v>
      </c>
      <c r="E1462" t="str">
        <f t="shared" si="179"/>
        <v>EM-</v>
      </c>
      <c r="F1462" t="s">
        <v>20</v>
      </c>
      <c r="G1462" t="s">
        <v>37</v>
      </c>
      <c r="H1462" t="s">
        <v>333</v>
      </c>
      <c r="I1462" t="s">
        <v>39</v>
      </c>
      <c r="J1462" t="s">
        <v>320</v>
      </c>
      <c r="K1462" s="1">
        <v>45008.349305555559</v>
      </c>
      <c r="L1462" t="s">
        <v>41</v>
      </c>
      <c r="N1462" s="2">
        <v>44978</v>
      </c>
      <c r="O1462" s="2">
        <v>44978</v>
      </c>
      <c r="R1462">
        <v>0</v>
      </c>
      <c r="S1462">
        <v>0</v>
      </c>
      <c r="T1462">
        <v>100</v>
      </c>
      <c r="U1462" s="1">
        <v>44978.720833333333</v>
      </c>
      <c r="V1462" s="1">
        <v>45008.349305555559</v>
      </c>
      <c r="W1462" t="s">
        <v>320</v>
      </c>
      <c r="Z1462" s="13">
        <f t="shared" si="180"/>
        <v>29.628472222226264</v>
      </c>
      <c r="AB1462" t="s">
        <v>332</v>
      </c>
      <c r="AC1462">
        <v>633510</v>
      </c>
      <c r="AD1462" t="s">
        <v>198</v>
      </c>
      <c r="AF1462" t="s">
        <v>334</v>
      </c>
      <c r="AI1462" s="2">
        <v>44978</v>
      </c>
      <c r="AJ1462" t="s">
        <v>198</v>
      </c>
      <c r="AK1462" t="s">
        <v>46</v>
      </c>
      <c r="AN1462" s="24">
        <f t="shared" si="184"/>
        <v>1</v>
      </c>
      <c r="AP1462" t="s">
        <v>2442</v>
      </c>
      <c r="AQ1462" s="21">
        <v>44954.621527777781</v>
      </c>
      <c r="AR1462" s="20">
        <v>0</v>
      </c>
      <c r="AS1462" s="21">
        <v>44978</v>
      </c>
      <c r="AT1462" s="21">
        <f t="shared" si="181"/>
        <v>44978.333333333336</v>
      </c>
      <c r="AU1462" s="21">
        <f t="shared" si="186"/>
        <v>44978.333333333336</v>
      </c>
      <c r="AV1462" s="21">
        <v>45008.349305555559</v>
      </c>
      <c r="AW1462" s="1">
        <f t="shared" si="185"/>
        <v>44978.333333333336</v>
      </c>
      <c r="AX1462">
        <v>165.14791666666133</v>
      </c>
      <c r="BA1462">
        <f t="shared" si="182"/>
        <v>0</v>
      </c>
      <c r="BB1462">
        <v>0</v>
      </c>
      <c r="BC1462">
        <f t="shared" si="183"/>
        <v>0</v>
      </c>
    </row>
    <row r="1463" spans="1:55" x14ac:dyDescent="0.25">
      <c r="A1463">
        <v>50700</v>
      </c>
      <c r="B1463" t="s">
        <v>35</v>
      </c>
      <c r="C1463" t="s">
        <v>36</v>
      </c>
      <c r="E1463" t="str">
        <f t="shared" si="179"/>
        <v>EI-</v>
      </c>
      <c r="F1463" t="s">
        <v>20</v>
      </c>
      <c r="G1463" t="s">
        <v>37</v>
      </c>
      <c r="H1463" t="s">
        <v>1989</v>
      </c>
      <c r="I1463" t="s">
        <v>39</v>
      </c>
      <c r="J1463" t="s">
        <v>92</v>
      </c>
      <c r="K1463" s="1">
        <v>45197.465277777781</v>
      </c>
      <c r="L1463" t="s">
        <v>41</v>
      </c>
      <c r="N1463" s="2">
        <v>45177</v>
      </c>
      <c r="O1463" s="2">
        <v>45177</v>
      </c>
      <c r="P1463">
        <v>3</v>
      </c>
      <c r="Q1463">
        <v>3</v>
      </c>
      <c r="R1463">
        <v>0</v>
      </c>
      <c r="S1463">
        <v>0</v>
      </c>
      <c r="T1463">
        <v>100</v>
      </c>
      <c r="U1463" s="1">
        <v>45167.611805555556</v>
      </c>
      <c r="V1463" s="1">
        <v>45197.465277777781</v>
      </c>
      <c r="W1463" t="s">
        <v>92</v>
      </c>
      <c r="Z1463" s="13">
        <f t="shared" si="180"/>
        <v>29.853472222224809</v>
      </c>
      <c r="AB1463" t="s">
        <v>1990</v>
      </c>
      <c r="AC1463">
        <v>633732</v>
      </c>
      <c r="AD1463" t="s">
        <v>1991</v>
      </c>
      <c r="AF1463" t="s">
        <v>92</v>
      </c>
      <c r="AI1463" s="2">
        <v>45167</v>
      </c>
      <c r="AJ1463" t="s">
        <v>110</v>
      </c>
      <c r="AK1463" t="s">
        <v>46</v>
      </c>
      <c r="AN1463" s="24">
        <f t="shared" si="184"/>
        <v>1</v>
      </c>
      <c r="AP1463" t="s">
        <v>2442</v>
      </c>
      <c r="AQ1463" s="21">
        <v>45008.500694444447</v>
      </c>
      <c r="AR1463" s="20">
        <v>0</v>
      </c>
      <c r="AS1463" s="21">
        <v>45177</v>
      </c>
      <c r="AT1463" s="21">
        <f t="shared" si="181"/>
        <v>45177.333333333336</v>
      </c>
      <c r="AU1463" s="21">
        <f t="shared" si="186"/>
        <v>45177.333333333336</v>
      </c>
      <c r="AV1463" s="21">
        <v>45197.465277777781</v>
      </c>
      <c r="AW1463" s="1">
        <f t="shared" si="185"/>
        <v>45177.333333333336</v>
      </c>
      <c r="AX1463">
        <v>165.96597222222044</v>
      </c>
      <c r="BA1463">
        <f t="shared" si="182"/>
        <v>0</v>
      </c>
      <c r="BB1463">
        <v>0</v>
      </c>
      <c r="BC1463">
        <f t="shared" si="183"/>
        <v>0</v>
      </c>
    </row>
    <row r="1464" spans="1:55" x14ac:dyDescent="0.25">
      <c r="A1464">
        <v>42560</v>
      </c>
      <c r="B1464" t="s">
        <v>35</v>
      </c>
      <c r="C1464" t="s">
        <v>36</v>
      </c>
      <c r="E1464" t="str">
        <f t="shared" si="179"/>
        <v>EM-</v>
      </c>
      <c r="F1464" t="s">
        <v>20</v>
      </c>
      <c r="G1464" t="s">
        <v>47</v>
      </c>
      <c r="H1464" t="s">
        <v>404</v>
      </c>
      <c r="I1464" t="s">
        <v>39</v>
      </c>
      <c r="J1464" t="s">
        <v>396</v>
      </c>
      <c r="K1464" s="1">
        <v>45038.54791666667</v>
      </c>
      <c r="L1464" t="s">
        <v>41</v>
      </c>
      <c r="N1464" s="2">
        <v>45038</v>
      </c>
      <c r="O1464" s="2">
        <v>45038</v>
      </c>
      <c r="R1464">
        <v>0</v>
      </c>
      <c r="S1464">
        <v>0</v>
      </c>
      <c r="T1464">
        <v>100</v>
      </c>
      <c r="U1464" s="1">
        <v>45008.638888888891</v>
      </c>
      <c r="V1464" s="1">
        <v>45038.54791666667</v>
      </c>
      <c r="W1464" t="s">
        <v>397</v>
      </c>
      <c r="Z1464" s="13">
        <f t="shared" si="180"/>
        <v>29.909027777779556</v>
      </c>
      <c r="AB1464" t="s">
        <v>349</v>
      </c>
      <c r="AC1464">
        <v>633638</v>
      </c>
      <c r="AD1464" t="s">
        <v>168</v>
      </c>
      <c r="AI1464" s="2">
        <v>45008</v>
      </c>
      <c r="AJ1464" t="s">
        <v>81</v>
      </c>
      <c r="AK1464" t="s">
        <v>46</v>
      </c>
      <c r="AN1464" s="24">
        <f t="shared" si="184"/>
        <v>1</v>
      </c>
      <c r="AP1464" t="s">
        <v>2441</v>
      </c>
      <c r="AQ1464" s="21">
        <v>45083.658333333333</v>
      </c>
      <c r="AR1464" s="20">
        <v>0</v>
      </c>
      <c r="AS1464" s="21">
        <v>45038</v>
      </c>
      <c r="AT1464" s="21">
        <f t="shared" si="181"/>
        <v>45038.333333333336</v>
      </c>
      <c r="AU1464" s="21">
        <f t="shared" si="186"/>
        <v>45038.333333333336</v>
      </c>
      <c r="AV1464" s="21">
        <v>45038.54791666667</v>
      </c>
      <c r="AW1464" s="1">
        <f t="shared" si="185"/>
        <v>45038.333333333336</v>
      </c>
      <c r="AX1464">
        <v>167.83263888888905</v>
      </c>
      <c r="BA1464">
        <f t="shared" si="182"/>
        <v>0</v>
      </c>
      <c r="BB1464">
        <v>0</v>
      </c>
      <c r="BC1464">
        <f t="shared" si="183"/>
        <v>0</v>
      </c>
    </row>
    <row r="1465" spans="1:55" x14ac:dyDescent="0.25">
      <c r="A1465">
        <v>44577</v>
      </c>
      <c r="B1465" t="s">
        <v>35</v>
      </c>
      <c r="C1465" t="s">
        <v>36</v>
      </c>
      <c r="E1465" t="str">
        <f t="shared" si="179"/>
        <v>EM-</v>
      </c>
      <c r="F1465" t="s">
        <v>20</v>
      </c>
      <c r="G1465" t="s">
        <v>37</v>
      </c>
      <c r="H1465" t="s">
        <v>1119</v>
      </c>
      <c r="I1465" t="s">
        <v>39</v>
      </c>
      <c r="J1465" t="s">
        <v>334</v>
      </c>
      <c r="K1465" s="1">
        <v>45078.893750000003</v>
      </c>
      <c r="L1465" t="s">
        <v>41</v>
      </c>
      <c r="N1465" s="2">
        <v>45048</v>
      </c>
      <c r="O1465" s="2">
        <v>45079</v>
      </c>
      <c r="R1465">
        <v>0</v>
      </c>
      <c r="S1465">
        <v>0</v>
      </c>
      <c r="T1465">
        <v>100</v>
      </c>
      <c r="U1465" s="1">
        <v>45048.729861111111</v>
      </c>
      <c r="V1465" s="1">
        <v>45078.893750000003</v>
      </c>
      <c r="W1465" t="s">
        <v>397</v>
      </c>
      <c r="Z1465" s="13">
        <f t="shared" si="180"/>
        <v>30.163888888891961</v>
      </c>
      <c r="AB1465" t="s">
        <v>1120</v>
      </c>
      <c r="AC1465" t="s">
        <v>535</v>
      </c>
      <c r="AD1465" t="s">
        <v>536</v>
      </c>
      <c r="AI1465" s="2">
        <v>45048</v>
      </c>
      <c r="AJ1465" t="s">
        <v>558</v>
      </c>
      <c r="AK1465" t="s">
        <v>46</v>
      </c>
      <c r="AN1465" s="24">
        <f t="shared" si="184"/>
        <v>1</v>
      </c>
      <c r="AP1465" t="s">
        <v>2444</v>
      </c>
      <c r="AQ1465" s="21">
        <v>45155.448611111111</v>
      </c>
      <c r="AR1465" s="20">
        <v>0</v>
      </c>
      <c r="AS1465" s="21">
        <v>45048</v>
      </c>
      <c r="AT1465" s="21">
        <f t="shared" si="181"/>
        <v>45048.333333333336</v>
      </c>
      <c r="AU1465" s="21">
        <f t="shared" si="186"/>
        <v>45048.333333333336</v>
      </c>
      <c r="AV1465" s="21">
        <v>45078.893750000003</v>
      </c>
      <c r="AW1465" s="1">
        <f t="shared" si="185"/>
        <v>45048.333333333336</v>
      </c>
      <c r="AX1465">
        <v>169.20763888888905</v>
      </c>
      <c r="BA1465">
        <f t="shared" si="182"/>
        <v>0</v>
      </c>
      <c r="BB1465">
        <v>0</v>
      </c>
      <c r="BC1465">
        <f t="shared" si="183"/>
        <v>0</v>
      </c>
    </row>
    <row r="1466" spans="1:55" x14ac:dyDescent="0.25">
      <c r="A1466">
        <v>51318</v>
      </c>
      <c r="B1466" t="s">
        <v>35</v>
      </c>
      <c r="C1466" t="s">
        <v>36</v>
      </c>
      <c r="E1466" t="str">
        <f t="shared" si="179"/>
        <v>RE-</v>
      </c>
      <c r="F1466" t="s">
        <v>20</v>
      </c>
      <c r="G1466" t="s">
        <v>37</v>
      </c>
      <c r="H1466" t="s">
        <v>2036</v>
      </c>
      <c r="I1466" t="s">
        <v>39</v>
      </c>
      <c r="J1466" t="s">
        <v>179</v>
      </c>
      <c r="K1466" s="1">
        <v>45209.763194444444</v>
      </c>
      <c r="L1466" t="s">
        <v>41</v>
      </c>
      <c r="N1466" s="2">
        <v>45209</v>
      </c>
      <c r="O1466" s="2">
        <v>45209</v>
      </c>
      <c r="R1466">
        <v>0</v>
      </c>
      <c r="S1466">
        <v>0</v>
      </c>
      <c r="T1466">
        <v>100</v>
      </c>
      <c r="U1466" s="1">
        <v>45177.387499999997</v>
      </c>
      <c r="V1466" s="1">
        <v>45209.763194444444</v>
      </c>
      <c r="W1466" t="s">
        <v>179</v>
      </c>
      <c r="Z1466" s="13">
        <f t="shared" si="180"/>
        <v>32.375694444446708</v>
      </c>
      <c r="AB1466" t="s">
        <v>1686</v>
      </c>
      <c r="AC1466">
        <v>633988</v>
      </c>
      <c r="AD1466" t="s">
        <v>253</v>
      </c>
      <c r="AF1466" t="s">
        <v>118</v>
      </c>
      <c r="AI1466" s="2">
        <v>45177</v>
      </c>
      <c r="AJ1466" t="s">
        <v>254</v>
      </c>
      <c r="AK1466" t="s">
        <v>46</v>
      </c>
      <c r="AN1466" s="24">
        <f t="shared" si="184"/>
        <v>1</v>
      </c>
      <c r="AP1466" t="s">
        <v>2442</v>
      </c>
      <c r="AQ1466" s="21">
        <v>45175.736111111109</v>
      </c>
      <c r="AR1466" s="20">
        <v>0</v>
      </c>
      <c r="AS1466" s="21">
        <v>45209</v>
      </c>
      <c r="AT1466" s="21">
        <f t="shared" si="181"/>
        <v>45209.333333333336</v>
      </c>
      <c r="AU1466" s="21">
        <f t="shared" si="186"/>
        <v>45209.333333333336</v>
      </c>
      <c r="AV1466" s="21">
        <v>45209.763194444444</v>
      </c>
      <c r="AW1466" s="1">
        <f t="shared" si="185"/>
        <v>45209.333333333336</v>
      </c>
      <c r="AX1466">
        <v>170.0180555555562</v>
      </c>
      <c r="BA1466">
        <f t="shared" si="182"/>
        <v>0</v>
      </c>
      <c r="BB1466">
        <v>0</v>
      </c>
      <c r="BC1466">
        <f t="shared" si="183"/>
        <v>0</v>
      </c>
    </row>
    <row r="1467" spans="1:55" x14ac:dyDescent="0.25">
      <c r="A1467">
        <v>51911</v>
      </c>
      <c r="B1467" t="s">
        <v>35</v>
      </c>
      <c r="C1467" t="s">
        <v>36</v>
      </c>
      <c r="E1467" t="str">
        <f t="shared" si="179"/>
        <v>RE-</v>
      </c>
      <c r="F1467" t="s">
        <v>20</v>
      </c>
      <c r="G1467" t="s">
        <v>37</v>
      </c>
      <c r="H1467" t="s">
        <v>2106</v>
      </c>
      <c r="I1467" t="s">
        <v>39</v>
      </c>
      <c r="J1467" t="s">
        <v>179</v>
      </c>
      <c r="K1467" s="1">
        <v>45223.722916666666</v>
      </c>
      <c r="L1467" t="s">
        <v>41</v>
      </c>
      <c r="N1467" s="2">
        <v>45223</v>
      </c>
      <c r="O1467" s="2">
        <v>45223</v>
      </c>
      <c r="R1467">
        <v>0</v>
      </c>
      <c r="S1467">
        <v>0</v>
      </c>
      <c r="T1467">
        <v>100</v>
      </c>
      <c r="U1467" s="1">
        <v>45190.519444444442</v>
      </c>
      <c r="V1467" s="1">
        <v>45223.722916666666</v>
      </c>
      <c r="W1467" t="s">
        <v>179</v>
      </c>
      <c r="Z1467" s="13">
        <f t="shared" si="180"/>
        <v>33.203472222223354</v>
      </c>
      <c r="AB1467" t="s">
        <v>2107</v>
      </c>
      <c r="AC1467">
        <v>633669</v>
      </c>
      <c r="AD1467" t="s">
        <v>942</v>
      </c>
      <c r="AI1467" s="2">
        <v>45190</v>
      </c>
      <c r="AJ1467" t="s">
        <v>81</v>
      </c>
      <c r="AK1467" t="s">
        <v>46</v>
      </c>
      <c r="AN1467" s="24">
        <f t="shared" si="184"/>
        <v>1</v>
      </c>
      <c r="AP1467" t="s">
        <v>2444</v>
      </c>
      <c r="AQ1467" s="21">
        <v>45131.590277777781</v>
      </c>
      <c r="AR1467" s="20">
        <v>0</v>
      </c>
      <c r="AS1467" s="21">
        <v>45223</v>
      </c>
      <c r="AT1467" s="21">
        <f t="shared" si="181"/>
        <v>45223.333333333336</v>
      </c>
      <c r="AU1467" s="21">
        <f t="shared" si="186"/>
        <v>45223.333333333336</v>
      </c>
      <c r="AV1467" s="21">
        <v>45223.722916666666</v>
      </c>
      <c r="AW1467" s="1">
        <f t="shared" si="185"/>
        <v>45223.333333333336</v>
      </c>
      <c r="AX1467">
        <v>171.13124999999854</v>
      </c>
      <c r="BA1467">
        <f t="shared" si="182"/>
        <v>0</v>
      </c>
      <c r="BB1467">
        <v>0</v>
      </c>
      <c r="BC1467">
        <f t="shared" si="183"/>
        <v>0</v>
      </c>
    </row>
    <row r="1468" spans="1:55" x14ac:dyDescent="0.25">
      <c r="A1468">
        <v>51835</v>
      </c>
      <c r="B1468" t="s">
        <v>35</v>
      </c>
      <c r="C1468" t="s">
        <v>36</v>
      </c>
      <c r="E1468" t="str">
        <f t="shared" si="179"/>
        <v>RE-</v>
      </c>
      <c r="F1468" t="s">
        <v>20</v>
      </c>
      <c r="G1468" t="s">
        <v>51</v>
      </c>
      <c r="H1468" t="s">
        <v>2100</v>
      </c>
      <c r="I1468" t="s">
        <v>39</v>
      </c>
      <c r="J1468" t="s">
        <v>239</v>
      </c>
      <c r="K1468" s="1">
        <v>45222.730555555558</v>
      </c>
      <c r="L1468" t="s">
        <v>41</v>
      </c>
      <c r="N1468" s="2">
        <v>45217</v>
      </c>
      <c r="O1468" s="2">
        <v>45217</v>
      </c>
      <c r="R1468">
        <v>0</v>
      </c>
      <c r="S1468">
        <v>0</v>
      </c>
      <c r="T1468">
        <v>100</v>
      </c>
      <c r="U1468" s="1">
        <v>45189.494444444441</v>
      </c>
      <c r="V1468" s="1">
        <v>45222.730555555558</v>
      </c>
      <c r="W1468" t="s">
        <v>179</v>
      </c>
      <c r="Z1468" s="13">
        <f t="shared" si="180"/>
        <v>33.23611111111677</v>
      </c>
      <c r="AB1468" t="s">
        <v>1194</v>
      </c>
      <c r="AC1468">
        <v>633992</v>
      </c>
      <c r="AD1468" t="s">
        <v>427</v>
      </c>
      <c r="AI1468" s="2">
        <v>45189</v>
      </c>
      <c r="AJ1468" t="s">
        <v>375</v>
      </c>
      <c r="AK1468" t="s">
        <v>46</v>
      </c>
      <c r="AN1468" s="24">
        <f t="shared" si="184"/>
        <v>1</v>
      </c>
      <c r="AP1468" t="s">
        <v>2441</v>
      </c>
      <c r="AQ1468" s="21">
        <v>45176.556944444441</v>
      </c>
      <c r="AR1468" s="20">
        <v>0</v>
      </c>
      <c r="AS1468" s="21">
        <v>45217</v>
      </c>
      <c r="AT1468" s="21">
        <f t="shared" si="181"/>
        <v>45217.333333333336</v>
      </c>
      <c r="AU1468" s="21">
        <f t="shared" si="186"/>
        <v>45217.333333333336</v>
      </c>
      <c r="AV1468" s="21">
        <v>45222.730555555558</v>
      </c>
      <c r="AW1468" s="1">
        <f t="shared" si="185"/>
        <v>45217.333333333336</v>
      </c>
      <c r="AX1468">
        <v>171.95277777778392</v>
      </c>
      <c r="BA1468">
        <f t="shared" si="182"/>
        <v>0</v>
      </c>
      <c r="BB1468">
        <v>0</v>
      </c>
      <c r="BC1468">
        <f t="shared" si="183"/>
        <v>0</v>
      </c>
    </row>
    <row r="1469" spans="1:55" x14ac:dyDescent="0.25">
      <c r="A1469">
        <v>46091</v>
      </c>
      <c r="B1469" t="s">
        <v>35</v>
      </c>
      <c r="C1469" t="s">
        <v>36</v>
      </c>
      <c r="E1469" t="str">
        <f t="shared" si="179"/>
        <v>EM-</v>
      </c>
      <c r="F1469" t="s">
        <v>20</v>
      </c>
      <c r="G1469" t="s">
        <v>37</v>
      </c>
      <c r="H1469" t="s">
        <v>1428</v>
      </c>
      <c r="I1469" t="s">
        <v>39</v>
      </c>
      <c r="J1469" t="s">
        <v>396</v>
      </c>
      <c r="K1469" s="1">
        <v>45112.597916666666</v>
      </c>
      <c r="L1469" t="s">
        <v>41</v>
      </c>
      <c r="N1469" s="2">
        <v>45112</v>
      </c>
      <c r="O1469" s="2">
        <v>45112</v>
      </c>
      <c r="R1469">
        <v>0</v>
      </c>
      <c r="S1469">
        <v>0</v>
      </c>
      <c r="T1469">
        <v>100</v>
      </c>
      <c r="U1469" s="1">
        <v>45078.786111111112</v>
      </c>
      <c r="V1469" s="1">
        <v>45112.597916666666</v>
      </c>
      <c r="W1469" t="s">
        <v>397</v>
      </c>
      <c r="Z1469" s="13">
        <f t="shared" si="180"/>
        <v>33.811805555553292</v>
      </c>
      <c r="AB1469" t="s">
        <v>289</v>
      </c>
      <c r="AC1469">
        <v>633636</v>
      </c>
      <c r="AD1469" t="s">
        <v>168</v>
      </c>
      <c r="AI1469" s="2">
        <v>45078</v>
      </c>
      <c r="AJ1469" t="s">
        <v>81</v>
      </c>
      <c r="AK1469" t="s">
        <v>46</v>
      </c>
      <c r="AN1469" s="24">
        <f t="shared" si="184"/>
        <v>1</v>
      </c>
      <c r="AP1469" t="s">
        <v>2441</v>
      </c>
      <c r="AQ1469" s="21">
        <v>45176.475694444445</v>
      </c>
      <c r="AR1469" s="20">
        <v>0</v>
      </c>
      <c r="AS1469" s="21">
        <v>45112</v>
      </c>
      <c r="AT1469" s="21">
        <f t="shared" si="181"/>
        <v>45112.333333333336</v>
      </c>
      <c r="AU1469" s="21">
        <f t="shared" si="186"/>
        <v>45112.333333333336</v>
      </c>
      <c r="AV1469" s="21">
        <v>45112.597916666666</v>
      </c>
      <c r="AW1469" s="1">
        <f t="shared" si="185"/>
        <v>45112.333333333336</v>
      </c>
      <c r="AX1469">
        <v>172.04513888889051</v>
      </c>
      <c r="BA1469">
        <f t="shared" si="182"/>
        <v>0</v>
      </c>
      <c r="BB1469">
        <v>0</v>
      </c>
      <c r="BC1469">
        <f t="shared" si="183"/>
        <v>0</v>
      </c>
    </row>
    <row r="1470" spans="1:55" x14ac:dyDescent="0.25">
      <c r="A1470">
        <v>49232</v>
      </c>
      <c r="B1470" t="s">
        <v>35</v>
      </c>
      <c r="C1470" t="s">
        <v>36</v>
      </c>
      <c r="E1470" t="str">
        <f t="shared" si="179"/>
        <v>EM-</v>
      </c>
      <c r="F1470" t="s">
        <v>20</v>
      </c>
      <c r="G1470" t="s">
        <v>37</v>
      </c>
      <c r="H1470" t="s">
        <v>1840</v>
      </c>
      <c r="I1470" t="s">
        <v>39</v>
      </c>
      <c r="J1470" t="s">
        <v>396</v>
      </c>
      <c r="K1470" s="1">
        <v>45174.477083333331</v>
      </c>
      <c r="L1470" t="s">
        <v>41</v>
      </c>
      <c r="N1470" s="2">
        <v>45174</v>
      </c>
      <c r="O1470" s="2">
        <v>45174</v>
      </c>
      <c r="R1470">
        <v>0</v>
      </c>
      <c r="S1470">
        <v>0</v>
      </c>
      <c r="T1470">
        <v>100</v>
      </c>
      <c r="U1470" s="1">
        <v>45140.660416666666</v>
      </c>
      <c r="V1470" s="1">
        <v>45174.477083333331</v>
      </c>
      <c r="W1470" t="s">
        <v>397</v>
      </c>
      <c r="Z1470" s="13">
        <f t="shared" si="180"/>
        <v>33.816666666665697</v>
      </c>
      <c r="AB1470" t="s">
        <v>289</v>
      </c>
      <c r="AC1470">
        <v>633636</v>
      </c>
      <c r="AD1470" t="s">
        <v>1841</v>
      </c>
      <c r="AI1470" s="2">
        <v>45140</v>
      </c>
      <c r="AJ1470" t="s">
        <v>290</v>
      </c>
      <c r="AK1470" t="s">
        <v>46</v>
      </c>
      <c r="AN1470" s="24">
        <f t="shared" si="184"/>
        <v>1</v>
      </c>
      <c r="AP1470" t="s">
        <v>2441</v>
      </c>
      <c r="AQ1470" s="21">
        <v>44954.518055555556</v>
      </c>
      <c r="AR1470" s="20">
        <v>0</v>
      </c>
      <c r="AS1470" s="21">
        <v>45174</v>
      </c>
      <c r="AT1470" s="21">
        <f t="shared" si="181"/>
        <v>45174.333333333336</v>
      </c>
      <c r="AU1470" s="21">
        <f t="shared" si="186"/>
        <v>45174.333333333336</v>
      </c>
      <c r="AV1470" s="21">
        <v>45174.477083333331</v>
      </c>
      <c r="AW1470" s="1">
        <f t="shared" si="185"/>
        <v>45174.333333333336</v>
      </c>
      <c r="AX1470">
        <v>172.06180555555329</v>
      </c>
      <c r="BA1470">
        <f t="shared" si="182"/>
        <v>0</v>
      </c>
      <c r="BB1470">
        <v>0</v>
      </c>
      <c r="BC1470">
        <f t="shared" si="183"/>
        <v>0</v>
      </c>
    </row>
    <row r="1471" spans="1:55" x14ac:dyDescent="0.25">
      <c r="A1471">
        <v>47542</v>
      </c>
      <c r="B1471" t="s">
        <v>35</v>
      </c>
      <c r="C1471" t="s">
        <v>36</v>
      </c>
      <c r="E1471" t="str">
        <f t="shared" si="179"/>
        <v>RE-</v>
      </c>
      <c r="F1471" t="s">
        <v>20</v>
      </c>
      <c r="G1471" t="s">
        <v>37</v>
      </c>
      <c r="H1471" t="s">
        <v>1637</v>
      </c>
      <c r="I1471" t="s">
        <v>39</v>
      </c>
      <c r="J1471" t="s">
        <v>100</v>
      </c>
      <c r="K1471" s="1">
        <v>45145.629861111112</v>
      </c>
      <c r="L1471" t="s">
        <v>41</v>
      </c>
      <c r="N1471" s="2">
        <v>44746</v>
      </c>
      <c r="O1471" s="2">
        <v>45112</v>
      </c>
      <c r="R1471">
        <v>0</v>
      </c>
      <c r="S1471">
        <v>0</v>
      </c>
      <c r="T1471">
        <v>100</v>
      </c>
      <c r="U1471" s="1">
        <v>45111.638194444444</v>
      </c>
      <c r="V1471" s="1">
        <v>45145.629861111112</v>
      </c>
      <c r="W1471" t="s">
        <v>179</v>
      </c>
      <c r="Z1471" s="13">
        <f t="shared" si="180"/>
        <v>33.991666666668607</v>
      </c>
      <c r="AB1471" t="s">
        <v>1636</v>
      </c>
      <c r="AC1471" t="s">
        <v>54</v>
      </c>
      <c r="AD1471" t="s">
        <v>72</v>
      </c>
      <c r="AF1471" t="s">
        <v>118</v>
      </c>
      <c r="AI1471" s="2">
        <v>45111</v>
      </c>
      <c r="AJ1471" t="s">
        <v>73</v>
      </c>
      <c r="AK1471" t="s">
        <v>46</v>
      </c>
      <c r="AN1471" s="24">
        <f t="shared" si="184"/>
        <v>1</v>
      </c>
      <c r="AP1471" t="s">
        <v>2442</v>
      </c>
      <c r="AQ1471" s="21">
        <v>45173.490277777775</v>
      </c>
      <c r="AR1471" s="20">
        <v>0</v>
      </c>
      <c r="AS1471" s="21">
        <v>44746</v>
      </c>
      <c r="AT1471" s="21">
        <f t="shared" si="181"/>
        <v>44746.333333333336</v>
      </c>
      <c r="AU1471" s="21">
        <f t="shared" si="186"/>
        <v>44746.333333333336</v>
      </c>
      <c r="AV1471" s="21">
        <v>45145.629861111112</v>
      </c>
      <c r="AW1471" s="1">
        <f t="shared" si="185"/>
        <v>44746.333333333336</v>
      </c>
      <c r="AX1471">
        <v>172.26388888889051</v>
      </c>
      <c r="BA1471">
        <f t="shared" si="182"/>
        <v>0</v>
      </c>
      <c r="BB1471">
        <v>0</v>
      </c>
      <c r="BC1471">
        <f t="shared" si="183"/>
        <v>0</v>
      </c>
    </row>
    <row r="1472" spans="1:55" x14ac:dyDescent="0.25">
      <c r="A1472">
        <v>47526</v>
      </c>
      <c r="B1472" t="s">
        <v>35</v>
      </c>
      <c r="C1472" t="s">
        <v>36</v>
      </c>
      <c r="E1472" t="str">
        <f t="shared" si="179"/>
        <v>RE-</v>
      </c>
      <c r="F1472" t="s">
        <v>20</v>
      </c>
      <c r="G1472" t="s">
        <v>47</v>
      </c>
      <c r="H1472" t="s">
        <v>1633</v>
      </c>
      <c r="I1472" t="s">
        <v>39</v>
      </c>
      <c r="J1472" t="s">
        <v>100</v>
      </c>
      <c r="K1472" s="1">
        <v>45145.629166666666</v>
      </c>
      <c r="L1472" t="s">
        <v>41</v>
      </c>
      <c r="N1472" s="2">
        <v>44746</v>
      </c>
      <c r="O1472" s="2">
        <v>45122</v>
      </c>
      <c r="R1472">
        <v>0</v>
      </c>
      <c r="S1472">
        <v>0</v>
      </c>
      <c r="T1472">
        <v>100</v>
      </c>
      <c r="U1472" s="1">
        <v>45111.536111111112</v>
      </c>
      <c r="V1472" s="1">
        <v>45145.629166666666</v>
      </c>
      <c r="W1472" t="s">
        <v>179</v>
      </c>
      <c r="Z1472" s="13">
        <f t="shared" si="180"/>
        <v>34.093055555553292</v>
      </c>
      <c r="AB1472" t="s">
        <v>1634</v>
      </c>
      <c r="AC1472" t="s">
        <v>1491</v>
      </c>
      <c r="AD1472" t="s">
        <v>109</v>
      </c>
      <c r="AI1472" s="2">
        <v>45111</v>
      </c>
      <c r="AJ1472" t="s">
        <v>110</v>
      </c>
      <c r="AK1472" t="s">
        <v>46</v>
      </c>
      <c r="AN1472" s="24">
        <f t="shared" si="184"/>
        <v>1</v>
      </c>
      <c r="AP1472" t="s">
        <v>2441</v>
      </c>
      <c r="AQ1472" s="21">
        <v>45159.59375</v>
      </c>
      <c r="AR1472" s="20">
        <v>0</v>
      </c>
      <c r="AS1472" s="21">
        <v>44746</v>
      </c>
      <c r="AT1472" s="21">
        <f t="shared" si="181"/>
        <v>44746.333333333336</v>
      </c>
      <c r="AU1472" s="21">
        <f t="shared" si="186"/>
        <v>44746.333333333336</v>
      </c>
      <c r="AV1472" s="21">
        <v>45145.629166666666</v>
      </c>
      <c r="AW1472" s="1">
        <f t="shared" si="185"/>
        <v>44746.333333333336</v>
      </c>
      <c r="AX1472">
        <v>173.05138888888905</v>
      </c>
      <c r="BA1472">
        <f t="shared" si="182"/>
        <v>0</v>
      </c>
      <c r="BB1472">
        <v>0</v>
      </c>
      <c r="BC1472">
        <f t="shared" si="183"/>
        <v>0</v>
      </c>
    </row>
    <row r="1473" spans="1:55" x14ac:dyDescent="0.25">
      <c r="A1473">
        <v>49150</v>
      </c>
      <c r="B1473" t="s">
        <v>35</v>
      </c>
      <c r="C1473" t="s">
        <v>36</v>
      </c>
      <c r="E1473" t="str">
        <f t="shared" si="179"/>
        <v>EM-</v>
      </c>
      <c r="F1473" t="s">
        <v>20</v>
      </c>
      <c r="G1473" t="s">
        <v>37</v>
      </c>
      <c r="H1473" t="s">
        <v>1832</v>
      </c>
      <c r="I1473" t="s">
        <v>39</v>
      </c>
      <c r="J1473" t="s">
        <v>396</v>
      </c>
      <c r="K1473" s="1">
        <v>45174.475694444445</v>
      </c>
      <c r="L1473" t="s">
        <v>41</v>
      </c>
      <c r="N1473" s="2">
        <v>45174</v>
      </c>
      <c r="O1473" s="2">
        <v>45174</v>
      </c>
      <c r="R1473">
        <v>0</v>
      </c>
      <c r="S1473">
        <v>0</v>
      </c>
      <c r="T1473">
        <v>100</v>
      </c>
      <c r="U1473" s="1">
        <v>45139.497916666667</v>
      </c>
      <c r="V1473" s="1">
        <v>45174.475694444445</v>
      </c>
      <c r="W1473" t="s">
        <v>397</v>
      </c>
      <c r="Z1473" s="13">
        <f t="shared" si="180"/>
        <v>34.977777777778101</v>
      </c>
      <c r="AB1473" t="s">
        <v>289</v>
      </c>
      <c r="AC1473">
        <v>633636</v>
      </c>
      <c r="AD1473" t="s">
        <v>1601</v>
      </c>
      <c r="AI1473" s="2">
        <v>45139</v>
      </c>
      <c r="AJ1473" t="s">
        <v>290</v>
      </c>
      <c r="AK1473" t="s">
        <v>46</v>
      </c>
      <c r="AN1473" s="24">
        <f t="shared" si="184"/>
        <v>1</v>
      </c>
      <c r="AP1473" t="s">
        <v>2441</v>
      </c>
      <c r="AQ1473" s="21">
        <v>44954.54583333333</v>
      </c>
      <c r="AR1473" s="20">
        <v>0</v>
      </c>
      <c r="AS1473" s="21">
        <v>45174</v>
      </c>
      <c r="AT1473" s="21">
        <f t="shared" si="181"/>
        <v>45174.333333333336</v>
      </c>
      <c r="AU1473" s="21">
        <f t="shared" si="186"/>
        <v>45174.333333333336</v>
      </c>
      <c r="AV1473" s="21">
        <v>45174.475694444445</v>
      </c>
      <c r="AW1473" s="1">
        <f t="shared" si="185"/>
        <v>45174.333333333336</v>
      </c>
      <c r="AX1473">
        <v>173.11736111111531</v>
      </c>
      <c r="BA1473">
        <f t="shared" si="182"/>
        <v>0</v>
      </c>
      <c r="BB1473">
        <v>0</v>
      </c>
      <c r="BC1473">
        <f t="shared" si="183"/>
        <v>0</v>
      </c>
    </row>
    <row r="1474" spans="1:55" hidden="1" x14ac:dyDescent="0.25">
      <c r="A1474">
        <v>47480</v>
      </c>
      <c r="B1474" t="s">
        <v>35</v>
      </c>
      <c r="C1474" t="s">
        <v>36</v>
      </c>
      <c r="E1474" t="str">
        <f t="shared" ref="E1474:E1537" si="187">MID(H1474,3,3)</f>
        <v>RE-</v>
      </c>
      <c r="F1474" t="s">
        <v>20</v>
      </c>
      <c r="G1474" t="s">
        <v>115</v>
      </c>
      <c r="H1474" t="s">
        <v>1624</v>
      </c>
      <c r="I1474" t="s">
        <v>39</v>
      </c>
      <c r="J1474" t="s">
        <v>99</v>
      </c>
      <c r="K1474" s="1">
        <v>45146.474305555559</v>
      </c>
      <c r="L1474" t="s">
        <v>41</v>
      </c>
      <c r="R1474">
        <v>0</v>
      </c>
      <c r="S1474">
        <v>0</v>
      </c>
      <c r="T1474">
        <v>100</v>
      </c>
      <c r="U1474" s="1">
        <v>45110.598611111112</v>
      </c>
      <c r="V1474" s="1">
        <v>45146.474305555559</v>
      </c>
      <c r="W1474" t="s">
        <v>179</v>
      </c>
      <c r="Z1474" s="13">
        <f t="shared" ref="Z1474:Z1537" si="188">IF(V1474&gt;0,(V1474-U1474),0)</f>
        <v>35.875694444446708</v>
      </c>
      <c r="AB1474" t="s">
        <v>202</v>
      </c>
      <c r="AD1474" t="s">
        <v>203</v>
      </c>
      <c r="AI1474" s="2">
        <v>45110</v>
      </c>
      <c r="AJ1474" t="s">
        <v>204</v>
      </c>
      <c r="AK1474" t="s">
        <v>46</v>
      </c>
      <c r="AN1474" s="24" t="e">
        <f t="shared" si="184"/>
        <v>#VALUE!</v>
      </c>
      <c r="AP1474" t="s">
        <v>2442</v>
      </c>
      <c r="AQ1474" s="21">
        <v>45198.48541666667</v>
      </c>
      <c r="AR1474" s="20">
        <v>0</v>
      </c>
      <c r="AT1474" s="21" t="str">
        <f t="shared" ref="AT1474:AT1537" si="189">IF(AS1474&gt;0,SUM(AS1474+8/24)," ")</f>
        <v xml:space="preserve"> </v>
      </c>
      <c r="AU1474" s="21" t="str">
        <f t="shared" si="186"/>
        <v xml:space="preserve"> </v>
      </c>
      <c r="AV1474" s="21">
        <v>45146.474305555559</v>
      </c>
      <c r="AW1474" s="1">
        <f t="shared" si="185"/>
        <v>0.33333333333333331</v>
      </c>
      <c r="AX1474">
        <v>174.96458333332703</v>
      </c>
      <c r="BA1474">
        <f t="shared" ref="BA1474:BA1537" si="190">TEXT(BC1474,"00"":""00"":""00")*1</f>
        <v>0</v>
      </c>
      <c r="BB1474">
        <v>0</v>
      </c>
      <c r="BC1474">
        <f t="shared" ref="BC1474:BC1537" si="191">BB1474*10000</f>
        <v>0</v>
      </c>
    </row>
    <row r="1475" spans="1:55" x14ac:dyDescent="0.25">
      <c r="A1475">
        <v>49015</v>
      </c>
      <c r="B1475" t="s">
        <v>35</v>
      </c>
      <c r="C1475" t="s">
        <v>36</v>
      </c>
      <c r="E1475" t="str">
        <f t="shared" si="187"/>
        <v>EM-</v>
      </c>
      <c r="F1475" t="s">
        <v>20</v>
      </c>
      <c r="G1475" t="s">
        <v>47</v>
      </c>
      <c r="H1475" t="s">
        <v>1817</v>
      </c>
      <c r="I1475" t="s">
        <v>39</v>
      </c>
      <c r="J1475" t="s">
        <v>396</v>
      </c>
      <c r="K1475" s="1">
        <v>45174.475694444445</v>
      </c>
      <c r="L1475" t="s">
        <v>41</v>
      </c>
      <c r="N1475" s="2">
        <v>45174</v>
      </c>
      <c r="O1475" s="2">
        <v>45174</v>
      </c>
      <c r="R1475">
        <v>0</v>
      </c>
      <c r="S1475">
        <v>0</v>
      </c>
      <c r="T1475">
        <v>100</v>
      </c>
      <c r="U1475" s="1">
        <v>45138.468055555553</v>
      </c>
      <c r="V1475" s="1">
        <v>45174.475694444445</v>
      </c>
      <c r="W1475" t="s">
        <v>397</v>
      </c>
      <c r="Z1475" s="13">
        <f t="shared" si="188"/>
        <v>36.007638888891961</v>
      </c>
      <c r="AB1475" t="s">
        <v>1818</v>
      </c>
      <c r="AC1475" t="s">
        <v>54</v>
      </c>
      <c r="AD1475" t="s">
        <v>72</v>
      </c>
      <c r="AI1475" s="2">
        <v>45138</v>
      </c>
      <c r="AJ1475" t="s">
        <v>73</v>
      </c>
      <c r="AK1475" t="s">
        <v>46</v>
      </c>
      <c r="AN1475" s="24">
        <f t="shared" ref="AN1475:AN1538" si="192">IF((AV1475-AU1475)&lt;0," ", 1)</f>
        <v>1</v>
      </c>
      <c r="AP1475" t="s">
        <v>2444</v>
      </c>
      <c r="AQ1475" s="21">
        <v>45127.396527777775</v>
      </c>
      <c r="AR1475" s="20">
        <v>0</v>
      </c>
      <c r="AS1475" s="21">
        <v>45174</v>
      </c>
      <c r="AT1475" s="21">
        <f t="shared" si="189"/>
        <v>45174.333333333336</v>
      </c>
      <c r="AU1475" s="21">
        <f t="shared" si="186"/>
        <v>45174.333333333336</v>
      </c>
      <c r="AV1475" s="21">
        <v>45174.475694444445</v>
      </c>
      <c r="AW1475" s="1">
        <f t="shared" si="185"/>
        <v>45174.333333333336</v>
      </c>
      <c r="AX1475">
        <v>175.3305555555562</v>
      </c>
      <c r="BA1475">
        <f t="shared" si="190"/>
        <v>0</v>
      </c>
      <c r="BB1475">
        <v>0</v>
      </c>
      <c r="BC1475">
        <f t="shared" si="191"/>
        <v>0</v>
      </c>
    </row>
    <row r="1476" spans="1:55" x14ac:dyDescent="0.25">
      <c r="A1476">
        <v>42251</v>
      </c>
      <c r="B1476" t="s">
        <v>35</v>
      </c>
      <c r="C1476" t="s">
        <v>36</v>
      </c>
      <c r="E1476" t="str">
        <f t="shared" si="187"/>
        <v>EM-</v>
      </c>
      <c r="F1476" t="s">
        <v>20</v>
      </c>
      <c r="G1476" t="s">
        <v>37</v>
      </c>
      <c r="H1476" t="s">
        <v>412</v>
      </c>
      <c r="I1476" t="s">
        <v>39</v>
      </c>
      <c r="J1476" t="s">
        <v>396</v>
      </c>
      <c r="K1476" s="1">
        <v>45038.54583333333</v>
      </c>
      <c r="L1476" t="s">
        <v>41</v>
      </c>
      <c r="N1476" s="2">
        <v>45038</v>
      </c>
      <c r="O1476" s="2">
        <v>45038</v>
      </c>
      <c r="R1476">
        <v>0</v>
      </c>
      <c r="S1476">
        <v>0</v>
      </c>
      <c r="T1476">
        <v>100</v>
      </c>
      <c r="U1476" s="1">
        <v>45002.331250000003</v>
      </c>
      <c r="V1476" s="1">
        <v>45038.54583333333</v>
      </c>
      <c r="W1476" t="s">
        <v>397</v>
      </c>
      <c r="Z1476" s="13">
        <f t="shared" si="188"/>
        <v>36.214583333327028</v>
      </c>
      <c r="AB1476" t="s">
        <v>349</v>
      </c>
      <c r="AC1476">
        <v>633638</v>
      </c>
      <c r="AD1476" t="s">
        <v>168</v>
      </c>
      <c r="AI1476" s="2">
        <v>45002</v>
      </c>
      <c r="AJ1476" t="s">
        <v>81</v>
      </c>
      <c r="AK1476" t="s">
        <v>46</v>
      </c>
      <c r="AN1476" s="24">
        <f t="shared" si="192"/>
        <v>1</v>
      </c>
      <c r="AP1476" t="s">
        <v>2444</v>
      </c>
      <c r="AQ1476" s="21">
        <v>45175.709027777775</v>
      </c>
      <c r="AR1476" s="20">
        <v>0</v>
      </c>
      <c r="AS1476" s="21">
        <v>45038</v>
      </c>
      <c r="AT1476" s="21">
        <f t="shared" si="189"/>
        <v>45038.333333333336</v>
      </c>
      <c r="AU1476" s="21">
        <f t="shared" si="186"/>
        <v>45038.333333333336</v>
      </c>
      <c r="AV1476" s="21">
        <v>45038.54583333333</v>
      </c>
      <c r="AW1476" s="1">
        <f t="shared" si="185"/>
        <v>45038.333333333336</v>
      </c>
      <c r="AX1476">
        <v>176.20625000000291</v>
      </c>
      <c r="BA1476">
        <f t="shared" si="190"/>
        <v>0</v>
      </c>
      <c r="BB1476">
        <v>0</v>
      </c>
      <c r="BC1476">
        <f t="shared" si="191"/>
        <v>0</v>
      </c>
    </row>
    <row r="1477" spans="1:55" x14ac:dyDescent="0.25">
      <c r="A1477">
        <v>42219</v>
      </c>
      <c r="B1477" t="s">
        <v>35</v>
      </c>
      <c r="C1477" t="s">
        <v>36</v>
      </c>
      <c r="E1477" t="str">
        <f t="shared" si="187"/>
        <v>EM-</v>
      </c>
      <c r="F1477" t="s">
        <v>20</v>
      </c>
      <c r="G1477" t="s">
        <v>37</v>
      </c>
      <c r="H1477" t="s">
        <v>413</v>
      </c>
      <c r="I1477" t="s">
        <v>39</v>
      </c>
      <c r="J1477" t="s">
        <v>396</v>
      </c>
      <c r="K1477" s="1">
        <v>45038.545138888891</v>
      </c>
      <c r="L1477" t="s">
        <v>41</v>
      </c>
      <c r="N1477" s="2">
        <v>45038</v>
      </c>
      <c r="O1477" s="2">
        <v>45038</v>
      </c>
      <c r="R1477">
        <v>0</v>
      </c>
      <c r="S1477">
        <v>0</v>
      </c>
      <c r="T1477">
        <v>100</v>
      </c>
      <c r="U1477" s="1">
        <v>45001.481249999997</v>
      </c>
      <c r="V1477" s="1">
        <v>45038.545138888891</v>
      </c>
      <c r="W1477" t="s">
        <v>397</v>
      </c>
      <c r="Z1477" s="13">
        <f t="shared" si="188"/>
        <v>37.063888888893416</v>
      </c>
      <c r="AB1477" t="s">
        <v>349</v>
      </c>
      <c r="AC1477">
        <v>633638</v>
      </c>
      <c r="AD1477" t="s">
        <v>168</v>
      </c>
      <c r="AI1477" s="2">
        <v>45001</v>
      </c>
      <c r="AJ1477" t="s">
        <v>81</v>
      </c>
      <c r="AK1477" t="s">
        <v>46</v>
      </c>
      <c r="AN1477" s="24">
        <f t="shared" si="192"/>
        <v>1</v>
      </c>
      <c r="AP1477" t="s">
        <v>2444</v>
      </c>
      <c r="AQ1477" s="21">
        <v>45133.686111111114</v>
      </c>
      <c r="AR1477" s="20">
        <v>0</v>
      </c>
      <c r="AS1477" s="21">
        <v>45038</v>
      </c>
      <c r="AT1477" s="21">
        <f t="shared" si="189"/>
        <v>45038.333333333336</v>
      </c>
      <c r="AU1477" s="21">
        <f t="shared" si="186"/>
        <v>45038.333333333336</v>
      </c>
      <c r="AV1477" s="21">
        <v>45038.545138888891</v>
      </c>
      <c r="AW1477" s="1">
        <f t="shared" si="185"/>
        <v>45038.333333333336</v>
      </c>
      <c r="AX1477">
        <v>178.73611111110949</v>
      </c>
      <c r="BA1477">
        <f t="shared" si="190"/>
        <v>0</v>
      </c>
      <c r="BB1477">
        <v>0</v>
      </c>
      <c r="BC1477">
        <f t="shared" si="191"/>
        <v>0</v>
      </c>
    </row>
    <row r="1478" spans="1:55" hidden="1" x14ac:dyDescent="0.25">
      <c r="A1478">
        <v>47403</v>
      </c>
      <c r="B1478" t="s">
        <v>35</v>
      </c>
      <c r="C1478" t="s">
        <v>36</v>
      </c>
      <c r="E1478" t="str">
        <f t="shared" si="187"/>
        <v>RE-</v>
      </c>
      <c r="F1478" t="s">
        <v>20</v>
      </c>
      <c r="G1478" t="s">
        <v>51</v>
      </c>
      <c r="H1478" t="s">
        <v>1612</v>
      </c>
      <c r="I1478" t="s">
        <v>39</v>
      </c>
      <c r="J1478" t="s">
        <v>99</v>
      </c>
      <c r="K1478" s="1">
        <v>45146.472916666666</v>
      </c>
      <c r="L1478" t="s">
        <v>41</v>
      </c>
      <c r="R1478">
        <v>0</v>
      </c>
      <c r="S1478">
        <v>0</v>
      </c>
      <c r="T1478">
        <v>100</v>
      </c>
      <c r="U1478" s="1">
        <v>45107.6</v>
      </c>
      <c r="V1478" s="1">
        <v>45146.472916666666</v>
      </c>
      <c r="W1478" t="s">
        <v>179</v>
      </c>
      <c r="Z1478" s="13">
        <f t="shared" si="188"/>
        <v>38.872916666667152</v>
      </c>
      <c r="AB1478" t="s">
        <v>374</v>
      </c>
      <c r="AC1478">
        <v>633738</v>
      </c>
      <c r="AD1478" t="s">
        <v>1615</v>
      </c>
      <c r="AI1478" s="2">
        <v>45107</v>
      </c>
      <c r="AJ1478" t="s">
        <v>375</v>
      </c>
      <c r="AK1478" t="s">
        <v>46</v>
      </c>
      <c r="AN1478" s="24" t="e">
        <f t="shared" si="192"/>
        <v>#VALUE!</v>
      </c>
      <c r="AP1478" t="s">
        <v>2442</v>
      </c>
      <c r="AQ1478" s="21">
        <v>45125.749305555553</v>
      </c>
      <c r="AR1478" s="20">
        <v>0</v>
      </c>
      <c r="AT1478" s="21" t="str">
        <f t="shared" si="189"/>
        <v xml:space="preserve"> </v>
      </c>
      <c r="AU1478" s="21" t="str">
        <f t="shared" si="186"/>
        <v xml:space="preserve"> </v>
      </c>
      <c r="AV1478" s="21">
        <v>45146.472916666666</v>
      </c>
      <c r="AW1478" s="1">
        <f t="shared" si="185"/>
        <v>0.33333333333333331</v>
      </c>
      <c r="AX1478">
        <v>180.6833333333343</v>
      </c>
      <c r="BA1478">
        <f t="shared" si="190"/>
        <v>0</v>
      </c>
      <c r="BB1478">
        <v>0</v>
      </c>
      <c r="BC1478">
        <f t="shared" si="191"/>
        <v>0</v>
      </c>
    </row>
    <row r="1479" spans="1:55" hidden="1" x14ac:dyDescent="0.25">
      <c r="A1479">
        <v>47283</v>
      </c>
      <c r="B1479" t="s">
        <v>35</v>
      </c>
      <c r="C1479" t="s">
        <v>36</v>
      </c>
      <c r="E1479" t="str">
        <f t="shared" si="187"/>
        <v>RE-</v>
      </c>
      <c r="F1479" t="s">
        <v>20</v>
      </c>
      <c r="G1479" t="s">
        <v>37</v>
      </c>
      <c r="H1479" t="s">
        <v>1607</v>
      </c>
      <c r="I1479" t="s">
        <v>39</v>
      </c>
      <c r="J1479" t="s">
        <v>100</v>
      </c>
      <c r="K1479" s="1">
        <v>45145.627083333333</v>
      </c>
      <c r="L1479" t="s">
        <v>41</v>
      </c>
      <c r="R1479">
        <v>0</v>
      </c>
      <c r="S1479">
        <v>0</v>
      </c>
      <c r="T1479">
        <v>100</v>
      </c>
      <c r="U1479" s="1">
        <v>45105.855555555558</v>
      </c>
      <c r="V1479" s="1">
        <v>45145.627083333333</v>
      </c>
      <c r="W1479" t="s">
        <v>179</v>
      </c>
      <c r="Z1479" s="13">
        <f t="shared" si="188"/>
        <v>39.771527777775191</v>
      </c>
      <c r="AB1479" t="s">
        <v>157</v>
      </c>
      <c r="AC1479">
        <v>633744</v>
      </c>
      <c r="AD1479" t="s">
        <v>123</v>
      </c>
      <c r="AF1479" t="s">
        <v>297</v>
      </c>
      <c r="AI1479" s="2">
        <v>45105</v>
      </c>
      <c r="AJ1479" t="s">
        <v>123</v>
      </c>
      <c r="AK1479" t="s">
        <v>46</v>
      </c>
      <c r="AN1479" s="24" t="e">
        <f t="shared" si="192"/>
        <v>#VALUE!</v>
      </c>
      <c r="AP1479" t="s">
        <v>2444</v>
      </c>
      <c r="AQ1479" s="21">
        <v>45092.827777777777</v>
      </c>
      <c r="AR1479" s="20">
        <v>0</v>
      </c>
      <c r="AT1479" s="21" t="str">
        <f t="shared" si="189"/>
        <v xml:space="preserve"> </v>
      </c>
      <c r="AU1479" s="21" t="str">
        <f t="shared" si="186"/>
        <v xml:space="preserve"> </v>
      </c>
      <c r="AV1479" s="21">
        <v>45145.627083333333</v>
      </c>
      <c r="AW1479" s="1">
        <f t="shared" si="185"/>
        <v>0.33333333333333331</v>
      </c>
      <c r="AX1479">
        <v>181.18402777778101</v>
      </c>
      <c r="BA1479">
        <f t="shared" si="190"/>
        <v>0</v>
      </c>
      <c r="BB1479">
        <v>0</v>
      </c>
      <c r="BC1479">
        <f t="shared" si="191"/>
        <v>0</v>
      </c>
    </row>
    <row r="1480" spans="1:55" x14ac:dyDescent="0.25">
      <c r="A1480">
        <v>52259</v>
      </c>
      <c r="B1480" t="s">
        <v>35</v>
      </c>
      <c r="C1480" t="s">
        <v>36</v>
      </c>
      <c r="E1480" t="str">
        <f t="shared" si="187"/>
        <v>EM-</v>
      </c>
      <c r="F1480" t="s">
        <v>20</v>
      </c>
      <c r="G1480" t="s">
        <v>37</v>
      </c>
      <c r="H1480" t="s">
        <v>2138</v>
      </c>
      <c r="I1480" t="s">
        <v>39</v>
      </c>
      <c r="J1480" t="s">
        <v>396</v>
      </c>
      <c r="K1480" s="1">
        <v>45236.657638888886</v>
      </c>
      <c r="L1480" t="s">
        <v>41</v>
      </c>
      <c r="N1480" s="2">
        <v>45236</v>
      </c>
      <c r="O1480" s="2">
        <v>45236</v>
      </c>
      <c r="R1480">
        <v>0</v>
      </c>
      <c r="S1480">
        <v>0</v>
      </c>
      <c r="T1480">
        <v>100</v>
      </c>
      <c r="U1480" s="1">
        <v>45196.484027777777</v>
      </c>
      <c r="V1480" s="1">
        <v>45236.657638888886</v>
      </c>
      <c r="W1480" t="s">
        <v>397</v>
      </c>
      <c r="Z1480" s="13">
        <f t="shared" si="188"/>
        <v>40.173611111109494</v>
      </c>
      <c r="AB1480" t="s">
        <v>289</v>
      </c>
      <c r="AC1480">
        <v>633636</v>
      </c>
      <c r="AD1480" t="s">
        <v>168</v>
      </c>
      <c r="AI1480" s="2">
        <v>45196</v>
      </c>
      <c r="AJ1480" t="s">
        <v>81</v>
      </c>
      <c r="AK1480" t="s">
        <v>46</v>
      </c>
      <c r="AN1480" s="24">
        <f t="shared" si="192"/>
        <v>1</v>
      </c>
      <c r="AP1480" t="s">
        <v>2444</v>
      </c>
      <c r="AQ1480" s="21">
        <v>45092.611805555556</v>
      </c>
      <c r="AR1480" s="20">
        <v>0</v>
      </c>
      <c r="AS1480" s="21">
        <v>45236</v>
      </c>
      <c r="AT1480" s="21">
        <f t="shared" si="189"/>
        <v>45236.333333333336</v>
      </c>
      <c r="AU1480" s="21">
        <f t="shared" si="186"/>
        <v>45236.333333333336</v>
      </c>
      <c r="AV1480" s="21">
        <v>45236.657638888886</v>
      </c>
      <c r="AW1480" s="1">
        <f t="shared" si="185"/>
        <v>45236.333333333336</v>
      </c>
      <c r="AX1480">
        <v>182.90000000000146</v>
      </c>
      <c r="BA1480">
        <f t="shared" si="190"/>
        <v>0</v>
      </c>
      <c r="BB1480">
        <v>0</v>
      </c>
      <c r="BC1480">
        <f t="shared" si="191"/>
        <v>0</v>
      </c>
    </row>
    <row r="1481" spans="1:55" x14ac:dyDescent="0.25">
      <c r="A1481">
        <v>56413</v>
      </c>
      <c r="B1481" t="s">
        <v>35</v>
      </c>
      <c r="C1481" t="s">
        <v>36</v>
      </c>
      <c r="E1481" t="str">
        <f t="shared" si="187"/>
        <v>EI-</v>
      </c>
      <c r="F1481" t="s">
        <v>20</v>
      </c>
      <c r="G1481" t="s">
        <v>37</v>
      </c>
      <c r="H1481" t="s">
        <v>2401</v>
      </c>
      <c r="I1481" t="s">
        <v>39</v>
      </c>
      <c r="J1481" t="s">
        <v>64</v>
      </c>
      <c r="K1481" s="1">
        <v>45391.375</v>
      </c>
      <c r="L1481" t="s">
        <v>41</v>
      </c>
      <c r="N1481" s="2">
        <v>45288</v>
      </c>
      <c r="O1481" s="2">
        <v>45288</v>
      </c>
      <c r="P1481">
        <v>2</v>
      </c>
      <c r="Q1481">
        <v>2</v>
      </c>
      <c r="R1481">
        <v>0</v>
      </c>
      <c r="S1481">
        <v>0</v>
      </c>
      <c r="T1481">
        <v>100</v>
      </c>
      <c r="U1481" s="1">
        <v>45288.388888888891</v>
      </c>
      <c r="V1481" s="1">
        <v>45329.400694444441</v>
      </c>
      <c r="W1481" t="s">
        <v>64</v>
      </c>
      <c r="Z1481" s="13">
        <f t="shared" si="188"/>
        <v>41.011805555550382</v>
      </c>
      <c r="AB1481" t="s">
        <v>357</v>
      </c>
      <c r="AC1481">
        <v>633776</v>
      </c>
      <c r="AD1481" t="s">
        <v>2402</v>
      </c>
      <c r="AF1481" t="s">
        <v>64</v>
      </c>
      <c r="AI1481" s="2">
        <v>45288</v>
      </c>
      <c r="AJ1481" t="s">
        <v>360</v>
      </c>
      <c r="AK1481" t="s">
        <v>46</v>
      </c>
      <c r="AN1481" s="24">
        <f t="shared" si="192"/>
        <v>1</v>
      </c>
      <c r="AP1481" t="s">
        <v>2441</v>
      </c>
      <c r="AQ1481" s="21">
        <v>45121.633333333331</v>
      </c>
      <c r="AR1481" s="20">
        <v>0</v>
      </c>
      <c r="AS1481" s="21">
        <v>45288</v>
      </c>
      <c r="AT1481" s="21">
        <f t="shared" si="189"/>
        <v>45288.333333333336</v>
      </c>
      <c r="AU1481" s="21">
        <f t="shared" si="186"/>
        <v>45288.333333333336</v>
      </c>
      <c r="AV1481" s="21">
        <v>45329.400694444441</v>
      </c>
      <c r="AW1481" s="1">
        <f t="shared" si="185"/>
        <v>45288.333333333336</v>
      </c>
      <c r="AX1481">
        <v>184.7854166666657</v>
      </c>
      <c r="BA1481">
        <f t="shared" si="190"/>
        <v>0</v>
      </c>
      <c r="BB1481">
        <v>0</v>
      </c>
      <c r="BC1481">
        <f t="shared" si="191"/>
        <v>0</v>
      </c>
    </row>
    <row r="1482" spans="1:55" x14ac:dyDescent="0.25">
      <c r="A1482">
        <v>47177</v>
      </c>
      <c r="B1482" t="s">
        <v>35</v>
      </c>
      <c r="C1482" t="s">
        <v>36</v>
      </c>
      <c r="E1482" t="str">
        <f t="shared" si="187"/>
        <v>RE-</v>
      </c>
      <c r="F1482" t="s">
        <v>20</v>
      </c>
      <c r="G1482" t="s">
        <v>37</v>
      </c>
      <c r="H1482" t="s">
        <v>1596</v>
      </c>
      <c r="I1482" t="s">
        <v>39</v>
      </c>
      <c r="J1482" t="s">
        <v>100</v>
      </c>
      <c r="K1482" s="1">
        <v>45496.711111111108</v>
      </c>
      <c r="L1482" t="s">
        <v>41</v>
      </c>
      <c r="N1482" s="2">
        <v>45108</v>
      </c>
      <c r="O1482" s="2">
        <v>45108</v>
      </c>
      <c r="R1482">
        <v>0</v>
      </c>
      <c r="S1482">
        <v>0</v>
      </c>
      <c r="T1482">
        <v>100</v>
      </c>
      <c r="U1482" s="1">
        <v>45104.579861111109</v>
      </c>
      <c r="V1482" s="1">
        <v>45145.619444444441</v>
      </c>
      <c r="W1482" t="s">
        <v>239</v>
      </c>
      <c r="Z1482" s="13">
        <f t="shared" si="188"/>
        <v>41.039583333331393</v>
      </c>
      <c r="AB1482" t="s">
        <v>362</v>
      </c>
      <c r="AC1482" t="s">
        <v>54</v>
      </c>
      <c r="AD1482" t="s">
        <v>363</v>
      </c>
      <c r="AF1482" t="s">
        <v>297</v>
      </c>
      <c r="AI1482" s="2">
        <v>45104</v>
      </c>
      <c r="AJ1482" t="s">
        <v>230</v>
      </c>
      <c r="AK1482" t="s">
        <v>46</v>
      </c>
      <c r="AN1482" s="24">
        <f t="shared" si="192"/>
        <v>1</v>
      </c>
      <c r="AP1482" t="s">
        <v>2441</v>
      </c>
      <c r="AQ1482" s="21">
        <v>45163.629166666666</v>
      </c>
      <c r="AR1482" s="20">
        <v>0</v>
      </c>
      <c r="AS1482" s="21">
        <v>45108</v>
      </c>
      <c r="AT1482" s="21">
        <f t="shared" si="189"/>
        <v>45108.333333333336</v>
      </c>
      <c r="AU1482" s="21">
        <f t="shared" si="186"/>
        <v>45108.333333333336</v>
      </c>
      <c r="AV1482" s="21">
        <v>45145.619444444441</v>
      </c>
      <c r="AW1482" s="1">
        <f t="shared" si="185"/>
        <v>45108.333333333336</v>
      </c>
      <c r="AX1482">
        <v>184.85902777777665</v>
      </c>
      <c r="BA1482">
        <f t="shared" si="190"/>
        <v>0</v>
      </c>
      <c r="BB1482">
        <v>0</v>
      </c>
      <c r="BC1482">
        <f t="shared" si="191"/>
        <v>0</v>
      </c>
    </row>
    <row r="1483" spans="1:55" x14ac:dyDescent="0.25">
      <c r="A1483">
        <v>53417</v>
      </c>
      <c r="B1483" t="s">
        <v>35</v>
      </c>
      <c r="C1483" t="s">
        <v>36</v>
      </c>
      <c r="E1483" t="str">
        <f t="shared" si="187"/>
        <v>GC-</v>
      </c>
      <c r="F1483" t="s">
        <v>20</v>
      </c>
      <c r="G1483" t="s">
        <v>51</v>
      </c>
      <c r="H1483" t="s">
        <v>1231</v>
      </c>
      <c r="I1483" t="s">
        <v>39</v>
      </c>
      <c r="J1483" t="s">
        <v>706</v>
      </c>
      <c r="K1483" s="1">
        <v>45261.48541666667</v>
      </c>
      <c r="L1483" t="s">
        <v>41</v>
      </c>
      <c r="N1483" s="2">
        <v>45257</v>
      </c>
      <c r="O1483" s="2">
        <v>45257</v>
      </c>
      <c r="P1483">
        <v>1</v>
      </c>
      <c r="Q1483">
        <v>1</v>
      </c>
      <c r="R1483">
        <v>0</v>
      </c>
      <c r="S1483">
        <v>0</v>
      </c>
      <c r="T1483">
        <v>100</v>
      </c>
      <c r="U1483" s="1">
        <v>45218.673611111109</v>
      </c>
      <c r="V1483" s="1">
        <v>45261.48541666667</v>
      </c>
      <c r="W1483" t="s">
        <v>706</v>
      </c>
      <c r="Z1483" s="13">
        <f t="shared" si="188"/>
        <v>42.811805555560568</v>
      </c>
      <c r="AB1483" t="s">
        <v>153</v>
      </c>
      <c r="AC1483">
        <v>633689</v>
      </c>
      <c r="AD1483" t="s">
        <v>154</v>
      </c>
      <c r="AI1483" s="2">
        <v>45218</v>
      </c>
      <c r="AJ1483" t="s">
        <v>154</v>
      </c>
      <c r="AK1483" t="s">
        <v>46</v>
      </c>
      <c r="AN1483" s="24">
        <f t="shared" si="192"/>
        <v>1</v>
      </c>
      <c r="AP1483" t="s">
        <v>2444</v>
      </c>
      <c r="AQ1483" s="21">
        <v>45281.52847222222</v>
      </c>
      <c r="AR1483" s="20">
        <v>0</v>
      </c>
      <c r="AS1483" s="21">
        <v>45257</v>
      </c>
      <c r="AT1483" s="21">
        <f t="shared" si="189"/>
        <v>45257.333333333336</v>
      </c>
      <c r="AU1483" s="21">
        <f t="shared" si="186"/>
        <v>45257.333333333336</v>
      </c>
      <c r="AV1483" s="21">
        <v>45261.48541666667</v>
      </c>
      <c r="AW1483" s="1">
        <f t="shared" si="185"/>
        <v>45257.333333333336</v>
      </c>
      <c r="AX1483">
        <v>186.1784722222219</v>
      </c>
      <c r="BA1483">
        <f t="shared" si="190"/>
        <v>0</v>
      </c>
      <c r="BB1483">
        <v>0</v>
      </c>
      <c r="BC1483">
        <f t="shared" si="191"/>
        <v>0</v>
      </c>
    </row>
    <row r="1484" spans="1:55" x14ac:dyDescent="0.25">
      <c r="A1484">
        <v>45615</v>
      </c>
      <c r="B1484" t="s">
        <v>35</v>
      </c>
      <c r="C1484" t="s">
        <v>36</v>
      </c>
      <c r="E1484" t="str">
        <f t="shared" si="187"/>
        <v>EM-</v>
      </c>
      <c r="F1484" t="s">
        <v>20</v>
      </c>
      <c r="G1484" t="s">
        <v>37</v>
      </c>
      <c r="H1484" t="s">
        <v>395</v>
      </c>
      <c r="I1484" t="s">
        <v>39</v>
      </c>
      <c r="J1484" t="s">
        <v>396</v>
      </c>
      <c r="K1484" s="1">
        <v>45115.884722222225</v>
      </c>
      <c r="L1484" t="s">
        <v>41</v>
      </c>
      <c r="N1484" s="2">
        <v>45115</v>
      </c>
      <c r="O1484" s="2">
        <v>45115</v>
      </c>
      <c r="R1484">
        <v>0</v>
      </c>
      <c r="S1484">
        <v>0</v>
      </c>
      <c r="T1484">
        <v>100</v>
      </c>
      <c r="U1484" s="1">
        <v>45069.65347222222</v>
      </c>
      <c r="V1484" s="1">
        <v>45115.884722222225</v>
      </c>
      <c r="W1484" t="s">
        <v>397</v>
      </c>
      <c r="Z1484" s="13">
        <f t="shared" si="188"/>
        <v>46.231250000004366</v>
      </c>
      <c r="AB1484" t="s">
        <v>289</v>
      </c>
      <c r="AC1484">
        <v>633636</v>
      </c>
      <c r="AD1484" t="s">
        <v>599</v>
      </c>
      <c r="AI1484" s="2">
        <v>45069</v>
      </c>
      <c r="AJ1484" t="s">
        <v>290</v>
      </c>
      <c r="AK1484" t="s">
        <v>46</v>
      </c>
      <c r="AN1484" s="24">
        <f t="shared" si="192"/>
        <v>1</v>
      </c>
      <c r="AP1484" t="s">
        <v>2441</v>
      </c>
      <c r="AQ1484" s="21">
        <v>45064.666666666664</v>
      </c>
      <c r="AR1484" s="20">
        <v>0</v>
      </c>
      <c r="AS1484" s="21">
        <v>45115</v>
      </c>
      <c r="AT1484" s="21">
        <f t="shared" si="189"/>
        <v>45115.333333333336</v>
      </c>
      <c r="AU1484" s="21">
        <f t="shared" si="186"/>
        <v>45115.333333333336</v>
      </c>
      <c r="AV1484" s="21">
        <v>45115.884722222225</v>
      </c>
      <c r="AW1484" s="1">
        <f t="shared" si="185"/>
        <v>45115.333333333336</v>
      </c>
      <c r="AX1484">
        <v>186.82847222222335</v>
      </c>
      <c r="BA1484">
        <f t="shared" si="190"/>
        <v>0</v>
      </c>
      <c r="BB1484">
        <v>0</v>
      </c>
      <c r="BC1484">
        <f t="shared" si="191"/>
        <v>0</v>
      </c>
    </row>
    <row r="1485" spans="1:55" x14ac:dyDescent="0.25">
      <c r="A1485">
        <v>50529</v>
      </c>
      <c r="B1485" t="s">
        <v>35</v>
      </c>
      <c r="C1485" t="s">
        <v>36</v>
      </c>
      <c r="E1485" t="str">
        <f t="shared" si="187"/>
        <v>RE-</v>
      </c>
      <c r="F1485" t="s">
        <v>20</v>
      </c>
      <c r="G1485" t="s">
        <v>37</v>
      </c>
      <c r="H1485" t="s">
        <v>1977</v>
      </c>
      <c r="I1485" t="s">
        <v>39</v>
      </c>
      <c r="J1485" t="s">
        <v>179</v>
      </c>
      <c r="K1485" s="1">
        <v>45209.761805555558</v>
      </c>
      <c r="L1485" t="s">
        <v>41</v>
      </c>
      <c r="N1485" s="2">
        <v>45209</v>
      </c>
      <c r="O1485" s="2">
        <v>45209</v>
      </c>
      <c r="R1485">
        <v>0</v>
      </c>
      <c r="S1485">
        <v>0</v>
      </c>
      <c r="T1485">
        <v>100</v>
      </c>
      <c r="U1485" s="1">
        <v>45163.46597222222</v>
      </c>
      <c r="V1485" s="1">
        <v>45209.761805555558</v>
      </c>
      <c r="W1485" t="s">
        <v>179</v>
      </c>
      <c r="Z1485" s="13">
        <f t="shared" si="188"/>
        <v>46.295833333337214</v>
      </c>
      <c r="AB1485" t="s">
        <v>1947</v>
      </c>
      <c r="AC1485">
        <v>633988</v>
      </c>
      <c r="AD1485" t="s">
        <v>253</v>
      </c>
      <c r="AF1485" t="s">
        <v>118</v>
      </c>
      <c r="AI1485" s="2">
        <v>45163</v>
      </c>
      <c r="AJ1485" t="s">
        <v>230</v>
      </c>
      <c r="AK1485" t="s">
        <v>46</v>
      </c>
      <c r="AN1485" s="24">
        <f t="shared" si="192"/>
        <v>1</v>
      </c>
      <c r="AP1485" t="s">
        <v>2441</v>
      </c>
      <c r="AQ1485" s="21">
        <v>45218.679166666669</v>
      </c>
      <c r="AR1485" s="20">
        <v>0</v>
      </c>
      <c r="AS1485" s="21">
        <v>45209</v>
      </c>
      <c r="AT1485" s="21">
        <f t="shared" si="189"/>
        <v>45209.333333333336</v>
      </c>
      <c r="AU1485" s="21">
        <f t="shared" si="186"/>
        <v>45209.333333333336</v>
      </c>
      <c r="AV1485" s="21">
        <v>45209.761805555558</v>
      </c>
      <c r="AW1485" s="1">
        <f t="shared" si="185"/>
        <v>45209.333333333336</v>
      </c>
      <c r="AX1485">
        <v>188.74027777777519</v>
      </c>
      <c r="BA1485">
        <f t="shared" si="190"/>
        <v>0</v>
      </c>
      <c r="BB1485">
        <v>0</v>
      </c>
      <c r="BC1485">
        <f t="shared" si="191"/>
        <v>0</v>
      </c>
    </row>
    <row r="1486" spans="1:55" x14ac:dyDescent="0.25">
      <c r="A1486">
        <v>48420</v>
      </c>
      <c r="B1486" t="s">
        <v>35</v>
      </c>
      <c r="C1486" t="s">
        <v>36</v>
      </c>
      <c r="E1486" t="str">
        <f t="shared" si="187"/>
        <v>EM-</v>
      </c>
      <c r="F1486" t="s">
        <v>20</v>
      </c>
      <c r="G1486" t="s">
        <v>51</v>
      </c>
      <c r="H1486" t="s">
        <v>1763</v>
      </c>
      <c r="I1486" t="s">
        <v>39</v>
      </c>
      <c r="J1486" t="s">
        <v>396</v>
      </c>
      <c r="K1486" s="1">
        <v>45174.475694444445</v>
      </c>
      <c r="L1486" t="s">
        <v>41</v>
      </c>
      <c r="N1486" s="2">
        <v>45174</v>
      </c>
      <c r="O1486" s="2">
        <v>45174</v>
      </c>
      <c r="R1486">
        <v>0</v>
      </c>
      <c r="S1486">
        <v>0</v>
      </c>
      <c r="T1486">
        <v>100</v>
      </c>
      <c r="U1486" s="1">
        <v>45127.401388888888</v>
      </c>
      <c r="V1486" s="1">
        <v>45174.475694444445</v>
      </c>
      <c r="W1486" t="s">
        <v>397</v>
      </c>
      <c r="Z1486" s="13">
        <f t="shared" si="188"/>
        <v>47.074305555557657</v>
      </c>
      <c r="AB1486" t="s">
        <v>289</v>
      </c>
      <c r="AC1486">
        <v>633636</v>
      </c>
      <c r="AD1486" t="s">
        <v>1601</v>
      </c>
      <c r="AI1486" s="2">
        <v>45127</v>
      </c>
      <c r="AJ1486" t="s">
        <v>81</v>
      </c>
      <c r="AK1486" t="s">
        <v>46</v>
      </c>
      <c r="AN1486" s="24">
        <f t="shared" si="192"/>
        <v>1</v>
      </c>
      <c r="AP1486" t="s">
        <v>2442</v>
      </c>
      <c r="AQ1486" s="21">
        <v>45028.456944444442</v>
      </c>
      <c r="AR1486" s="20">
        <v>0</v>
      </c>
      <c r="AS1486" s="21">
        <v>45174</v>
      </c>
      <c r="AT1486" s="21">
        <f t="shared" si="189"/>
        <v>45174.333333333336</v>
      </c>
      <c r="AU1486" s="21">
        <f t="shared" si="186"/>
        <v>45174.333333333336</v>
      </c>
      <c r="AV1486" s="21">
        <v>45174.475694444445</v>
      </c>
      <c r="AW1486" s="1">
        <f t="shared" si="185"/>
        <v>45174.333333333336</v>
      </c>
      <c r="AX1486">
        <v>189.11319444444962</v>
      </c>
      <c r="BA1486">
        <f t="shared" si="190"/>
        <v>0</v>
      </c>
      <c r="BB1486">
        <v>0</v>
      </c>
      <c r="BC1486">
        <f t="shared" si="191"/>
        <v>0</v>
      </c>
    </row>
    <row r="1487" spans="1:55" x14ac:dyDescent="0.25">
      <c r="A1487">
        <v>46969</v>
      </c>
      <c r="B1487" t="s">
        <v>35</v>
      </c>
      <c r="C1487" t="s">
        <v>36</v>
      </c>
      <c r="E1487" t="str">
        <f t="shared" si="187"/>
        <v>RE-</v>
      </c>
      <c r="F1487" t="s">
        <v>20</v>
      </c>
      <c r="G1487" t="s">
        <v>37</v>
      </c>
      <c r="H1487" t="s">
        <v>1569</v>
      </c>
      <c r="I1487" t="s">
        <v>39</v>
      </c>
      <c r="J1487" t="s">
        <v>100</v>
      </c>
      <c r="K1487" s="1">
        <v>45145.628472222219</v>
      </c>
      <c r="L1487" t="s">
        <v>41</v>
      </c>
      <c r="N1487" s="2">
        <v>44731</v>
      </c>
      <c r="O1487" s="2">
        <v>45096</v>
      </c>
      <c r="R1487">
        <v>0</v>
      </c>
      <c r="S1487">
        <v>0</v>
      </c>
      <c r="T1487">
        <v>100</v>
      </c>
      <c r="U1487" s="1">
        <v>45096.942361111112</v>
      </c>
      <c r="V1487" s="1">
        <v>45145.628472222219</v>
      </c>
      <c r="W1487" t="s">
        <v>179</v>
      </c>
      <c r="Z1487" s="13">
        <f t="shared" si="188"/>
        <v>48.686111111106584</v>
      </c>
      <c r="AB1487" t="s">
        <v>627</v>
      </c>
      <c r="AC1487">
        <v>635360</v>
      </c>
      <c r="AD1487" t="s">
        <v>628</v>
      </c>
      <c r="AI1487" s="2">
        <v>45096</v>
      </c>
      <c r="AJ1487" t="s">
        <v>628</v>
      </c>
      <c r="AK1487" t="s">
        <v>46</v>
      </c>
      <c r="AN1487" s="24">
        <f t="shared" si="192"/>
        <v>1</v>
      </c>
      <c r="AP1487" t="s">
        <v>2441</v>
      </c>
      <c r="AQ1487" s="21">
        <v>45068.837500000001</v>
      </c>
      <c r="AR1487" s="20">
        <v>0</v>
      </c>
      <c r="AS1487" s="21">
        <v>44731</v>
      </c>
      <c r="AT1487" s="21">
        <f t="shared" si="189"/>
        <v>44731.333333333336</v>
      </c>
      <c r="AU1487" s="21">
        <f t="shared" si="186"/>
        <v>44731.333333333336</v>
      </c>
      <c r="AV1487" s="21">
        <v>45145.628472222219</v>
      </c>
      <c r="AW1487" s="1">
        <f t="shared" si="185"/>
        <v>44731.333333333336</v>
      </c>
      <c r="AX1487">
        <v>190.67222222222335</v>
      </c>
      <c r="BA1487">
        <f t="shared" si="190"/>
        <v>0</v>
      </c>
      <c r="BB1487">
        <v>0</v>
      </c>
      <c r="BC1487">
        <f t="shared" si="191"/>
        <v>0</v>
      </c>
    </row>
    <row r="1488" spans="1:55" hidden="1" x14ac:dyDescent="0.25">
      <c r="A1488">
        <v>55010</v>
      </c>
      <c r="B1488" t="s">
        <v>35</v>
      </c>
      <c r="C1488" t="s">
        <v>36</v>
      </c>
      <c r="E1488" t="str">
        <f t="shared" si="187"/>
        <v>RE-</v>
      </c>
      <c r="F1488" t="s">
        <v>20</v>
      </c>
      <c r="G1488" t="s">
        <v>37</v>
      </c>
      <c r="H1488" t="s">
        <v>2292</v>
      </c>
      <c r="I1488" t="s">
        <v>39</v>
      </c>
      <c r="J1488" t="s">
        <v>179</v>
      </c>
      <c r="K1488" s="1">
        <v>45302.731249999997</v>
      </c>
      <c r="L1488" t="s">
        <v>41</v>
      </c>
      <c r="N1488" s="2">
        <v>45301</v>
      </c>
      <c r="O1488" s="2">
        <v>45301</v>
      </c>
      <c r="R1488">
        <v>0</v>
      </c>
      <c r="S1488">
        <v>0</v>
      </c>
      <c r="T1488">
        <v>100</v>
      </c>
      <c r="U1488" s="1">
        <v>45253.525694444441</v>
      </c>
      <c r="V1488" s="1">
        <v>45302.731249999997</v>
      </c>
      <c r="W1488" t="s">
        <v>100</v>
      </c>
      <c r="Z1488" s="13">
        <f t="shared" si="188"/>
        <v>49.205555555556202</v>
      </c>
      <c r="AB1488" t="s">
        <v>2290</v>
      </c>
      <c r="AC1488">
        <v>633906</v>
      </c>
      <c r="AD1488" t="s">
        <v>1690</v>
      </c>
      <c r="AI1488" s="2">
        <v>45253</v>
      </c>
      <c r="AJ1488" t="s">
        <v>369</v>
      </c>
      <c r="AK1488" t="s">
        <v>46</v>
      </c>
      <c r="AN1488" s="24">
        <f t="shared" si="192"/>
        <v>1</v>
      </c>
      <c r="AP1488" t="s">
        <v>2444</v>
      </c>
      <c r="AQ1488" s="21">
        <v>45111.818055555559</v>
      </c>
      <c r="AR1488" s="20">
        <v>0</v>
      </c>
      <c r="AS1488" s="21">
        <v>45301</v>
      </c>
      <c r="AT1488" s="21">
        <f t="shared" si="189"/>
        <v>45301.333333333336</v>
      </c>
      <c r="AU1488" s="21">
        <f t="shared" si="186"/>
        <v>45301.333333333336</v>
      </c>
      <c r="AV1488" s="21">
        <v>45302.731249999997</v>
      </c>
      <c r="AW1488" s="1">
        <f t="shared" si="185"/>
        <v>45301.333333333336</v>
      </c>
      <c r="AX1488">
        <v>190.91111111110513</v>
      </c>
      <c r="BA1488">
        <f t="shared" si="190"/>
        <v>0</v>
      </c>
      <c r="BB1488">
        <v>0</v>
      </c>
      <c r="BC1488">
        <f t="shared" si="191"/>
        <v>0</v>
      </c>
    </row>
    <row r="1489" spans="1:55" hidden="1" x14ac:dyDescent="0.25">
      <c r="A1489">
        <v>53583</v>
      </c>
      <c r="B1489" t="s">
        <v>35</v>
      </c>
      <c r="C1489" t="s">
        <v>36</v>
      </c>
      <c r="E1489" t="str">
        <f t="shared" si="187"/>
        <v>EI-</v>
      </c>
      <c r="F1489" t="s">
        <v>20</v>
      </c>
      <c r="G1489" t="s">
        <v>47</v>
      </c>
      <c r="H1489" t="s">
        <v>2236</v>
      </c>
      <c r="I1489" t="s">
        <v>39</v>
      </c>
      <c r="J1489" t="s">
        <v>297</v>
      </c>
      <c r="K1489" s="1">
        <v>45273.743055555555</v>
      </c>
      <c r="L1489" t="s">
        <v>41</v>
      </c>
      <c r="R1489">
        <v>0</v>
      </c>
      <c r="S1489">
        <v>0</v>
      </c>
      <c r="T1489">
        <v>100</v>
      </c>
      <c r="U1489" s="1">
        <v>45223.474305555559</v>
      </c>
      <c r="V1489" s="1">
        <v>45273.742361111108</v>
      </c>
      <c r="W1489" t="s">
        <v>179</v>
      </c>
      <c r="Z1489" s="13">
        <f t="shared" si="188"/>
        <v>50.268055555548926</v>
      </c>
      <c r="AB1489" t="s">
        <v>564</v>
      </c>
      <c r="AC1489">
        <v>633987</v>
      </c>
      <c r="AD1489" t="s">
        <v>565</v>
      </c>
      <c r="AI1489" s="2">
        <v>45223</v>
      </c>
      <c r="AJ1489" t="s">
        <v>230</v>
      </c>
      <c r="AK1489" t="s">
        <v>46</v>
      </c>
      <c r="AN1489" s="24" t="e">
        <f t="shared" si="192"/>
        <v>#VALUE!</v>
      </c>
      <c r="AP1489" t="s">
        <v>2442</v>
      </c>
      <c r="AQ1489" s="21">
        <v>45113.532638888886</v>
      </c>
      <c r="AR1489" s="20">
        <v>0</v>
      </c>
      <c r="AT1489" s="21" t="str">
        <f t="shared" si="189"/>
        <v xml:space="preserve"> </v>
      </c>
      <c r="AU1489" s="21" t="str">
        <f t="shared" si="186"/>
        <v xml:space="preserve"> </v>
      </c>
      <c r="AV1489" s="21">
        <v>45273.742361111108</v>
      </c>
      <c r="AW1489" s="1">
        <f t="shared" si="185"/>
        <v>0.33333333333333331</v>
      </c>
      <c r="AX1489">
        <v>192.89791666666861</v>
      </c>
      <c r="BA1489">
        <f t="shared" si="190"/>
        <v>0</v>
      </c>
      <c r="BB1489">
        <v>0</v>
      </c>
      <c r="BC1489">
        <f t="shared" si="191"/>
        <v>0</v>
      </c>
    </row>
    <row r="1490" spans="1:55" x14ac:dyDescent="0.25">
      <c r="A1490">
        <v>42720</v>
      </c>
      <c r="B1490" t="s">
        <v>35</v>
      </c>
      <c r="C1490" t="s">
        <v>36</v>
      </c>
      <c r="E1490" t="str">
        <f t="shared" si="187"/>
        <v>EM-</v>
      </c>
      <c r="F1490" t="s">
        <v>20</v>
      </c>
      <c r="G1490" t="s">
        <v>37</v>
      </c>
      <c r="H1490" t="s">
        <v>395</v>
      </c>
      <c r="I1490" t="s">
        <v>39</v>
      </c>
      <c r="J1490" t="s">
        <v>396</v>
      </c>
      <c r="K1490" s="1">
        <v>45064.818749999999</v>
      </c>
      <c r="L1490" t="s">
        <v>41</v>
      </c>
      <c r="N1490" s="2">
        <v>45064</v>
      </c>
      <c r="O1490" s="2">
        <v>45064</v>
      </c>
      <c r="R1490">
        <v>0</v>
      </c>
      <c r="S1490">
        <v>0</v>
      </c>
      <c r="T1490">
        <v>100</v>
      </c>
      <c r="U1490" s="1">
        <v>45012.65902777778</v>
      </c>
      <c r="V1490" s="1">
        <v>45064.818749999999</v>
      </c>
      <c r="W1490" t="s">
        <v>397</v>
      </c>
      <c r="Z1490" s="13">
        <f t="shared" si="188"/>
        <v>52.159722222218988</v>
      </c>
      <c r="AB1490" t="s">
        <v>349</v>
      </c>
      <c r="AC1490">
        <v>633638</v>
      </c>
      <c r="AD1490" t="s">
        <v>168</v>
      </c>
      <c r="AI1490" s="2">
        <v>45012</v>
      </c>
      <c r="AJ1490" t="s">
        <v>81</v>
      </c>
      <c r="AK1490" t="s">
        <v>46</v>
      </c>
      <c r="AN1490" s="24">
        <f t="shared" si="192"/>
        <v>1</v>
      </c>
      <c r="AP1490" t="s">
        <v>2441</v>
      </c>
      <c r="AQ1490" s="21">
        <v>45154.73541666667</v>
      </c>
      <c r="AR1490" s="20">
        <v>0</v>
      </c>
      <c r="AS1490" s="21">
        <v>45064</v>
      </c>
      <c r="AT1490" s="21">
        <f t="shared" si="189"/>
        <v>45064.333333333336</v>
      </c>
      <c r="AU1490" s="21">
        <f t="shared" si="186"/>
        <v>45064.333333333336</v>
      </c>
      <c r="AV1490" s="21">
        <v>45064.818749999999</v>
      </c>
      <c r="AW1490" s="1">
        <f t="shared" si="185"/>
        <v>45064.333333333336</v>
      </c>
      <c r="AX1490">
        <v>193.79374999999709</v>
      </c>
      <c r="BA1490">
        <f t="shared" si="190"/>
        <v>0</v>
      </c>
      <c r="BB1490">
        <v>0</v>
      </c>
      <c r="BC1490">
        <f t="shared" si="191"/>
        <v>0</v>
      </c>
    </row>
    <row r="1491" spans="1:55" x14ac:dyDescent="0.25">
      <c r="A1491">
        <v>42717</v>
      </c>
      <c r="B1491" t="s">
        <v>35</v>
      </c>
      <c r="C1491" t="s">
        <v>36</v>
      </c>
      <c r="E1491" t="str">
        <f t="shared" si="187"/>
        <v>EM-</v>
      </c>
      <c r="F1491" t="s">
        <v>20</v>
      </c>
      <c r="G1491" t="s">
        <v>37</v>
      </c>
      <c r="H1491" t="s">
        <v>398</v>
      </c>
      <c r="I1491" t="s">
        <v>39</v>
      </c>
      <c r="J1491" t="s">
        <v>396</v>
      </c>
      <c r="K1491" s="1">
        <v>45064.818055555559</v>
      </c>
      <c r="L1491" t="s">
        <v>41</v>
      </c>
      <c r="N1491" s="2">
        <v>45064</v>
      </c>
      <c r="O1491" s="2">
        <v>45064</v>
      </c>
      <c r="R1491">
        <v>0</v>
      </c>
      <c r="S1491">
        <v>0</v>
      </c>
      <c r="T1491">
        <v>100</v>
      </c>
      <c r="U1491" s="1">
        <v>45012.65347222222</v>
      </c>
      <c r="V1491" s="1">
        <v>45064.818055555559</v>
      </c>
      <c r="W1491" t="s">
        <v>397</v>
      </c>
      <c r="Z1491" s="13">
        <f t="shared" si="188"/>
        <v>52.164583333338669</v>
      </c>
      <c r="AB1491" t="s">
        <v>349</v>
      </c>
      <c r="AC1491">
        <v>633638</v>
      </c>
      <c r="AD1491" t="s">
        <v>168</v>
      </c>
      <c r="AI1491" s="2">
        <v>45012</v>
      </c>
      <c r="AJ1491" t="s">
        <v>81</v>
      </c>
      <c r="AK1491" t="s">
        <v>46</v>
      </c>
      <c r="AN1491" s="24">
        <f t="shared" si="192"/>
        <v>1</v>
      </c>
      <c r="AP1491" t="s">
        <v>2441</v>
      </c>
      <c r="AQ1491" s="21">
        <v>45063.673611111109</v>
      </c>
      <c r="AR1491" s="20">
        <v>0</v>
      </c>
      <c r="AS1491" s="21">
        <v>45064</v>
      </c>
      <c r="AT1491" s="21">
        <f t="shared" si="189"/>
        <v>45064.333333333336</v>
      </c>
      <c r="AU1491" s="21">
        <f t="shared" si="186"/>
        <v>45064.333333333336</v>
      </c>
      <c r="AV1491" s="21">
        <v>45064.818055555559</v>
      </c>
      <c r="AW1491" s="1">
        <f t="shared" si="185"/>
        <v>45064.333333333336</v>
      </c>
      <c r="AX1491">
        <v>195.83680555555475</v>
      </c>
      <c r="BA1491">
        <f t="shared" si="190"/>
        <v>0</v>
      </c>
      <c r="BB1491">
        <v>0</v>
      </c>
      <c r="BC1491">
        <f t="shared" si="191"/>
        <v>0</v>
      </c>
    </row>
    <row r="1492" spans="1:55" x14ac:dyDescent="0.25">
      <c r="A1492">
        <v>46730</v>
      </c>
      <c r="B1492" t="s">
        <v>35</v>
      </c>
      <c r="C1492" t="s">
        <v>36</v>
      </c>
      <c r="E1492" t="str">
        <f t="shared" si="187"/>
        <v>RE-</v>
      </c>
      <c r="F1492" t="s">
        <v>20</v>
      </c>
      <c r="G1492" t="s">
        <v>37</v>
      </c>
      <c r="H1492" t="s">
        <v>1533</v>
      </c>
      <c r="I1492" t="s">
        <v>39</v>
      </c>
      <c r="J1492" t="s">
        <v>239</v>
      </c>
      <c r="K1492" s="1">
        <v>45145.567361111112</v>
      </c>
      <c r="L1492" t="s">
        <v>41</v>
      </c>
      <c r="N1492" s="2">
        <v>45091</v>
      </c>
      <c r="O1492" s="2">
        <v>45097</v>
      </c>
      <c r="R1492">
        <v>0</v>
      </c>
      <c r="S1492">
        <v>0</v>
      </c>
      <c r="T1492">
        <v>100</v>
      </c>
      <c r="U1492" s="1">
        <v>45091.629861111112</v>
      </c>
      <c r="V1492" s="1">
        <v>45145.567361111112</v>
      </c>
      <c r="W1492" t="s">
        <v>185</v>
      </c>
      <c r="Z1492" s="13">
        <f t="shared" si="188"/>
        <v>53.9375</v>
      </c>
      <c r="AB1492" t="s">
        <v>1534</v>
      </c>
      <c r="AC1492">
        <v>633631</v>
      </c>
      <c r="AD1492" t="s">
        <v>955</v>
      </c>
      <c r="AI1492" s="2">
        <v>45091</v>
      </c>
      <c r="AJ1492" t="s">
        <v>956</v>
      </c>
      <c r="AK1492" t="s">
        <v>46</v>
      </c>
      <c r="AN1492" s="24">
        <f t="shared" si="192"/>
        <v>1</v>
      </c>
      <c r="AP1492" t="s">
        <v>2441</v>
      </c>
      <c r="AQ1492" s="21">
        <v>45062.629861111112</v>
      </c>
      <c r="AR1492" s="20">
        <v>0</v>
      </c>
      <c r="AS1492" s="21">
        <v>45091</v>
      </c>
      <c r="AT1492" s="21">
        <f t="shared" si="189"/>
        <v>45091.333333333336</v>
      </c>
      <c r="AU1492" s="21">
        <f t="shared" si="186"/>
        <v>45091.333333333336</v>
      </c>
      <c r="AV1492" s="21">
        <v>45145.567361111112</v>
      </c>
      <c r="AW1492" s="1">
        <f t="shared" si="185"/>
        <v>45091.333333333336</v>
      </c>
      <c r="AX1492">
        <v>196.88124999999854</v>
      </c>
      <c r="BA1492">
        <f t="shared" si="190"/>
        <v>0</v>
      </c>
      <c r="BB1492">
        <v>0</v>
      </c>
      <c r="BC1492">
        <f t="shared" si="191"/>
        <v>0</v>
      </c>
    </row>
    <row r="1493" spans="1:55" hidden="1" x14ac:dyDescent="0.25">
      <c r="A1493">
        <v>46728</v>
      </c>
      <c r="B1493" t="s">
        <v>35</v>
      </c>
      <c r="C1493" t="s">
        <v>36</v>
      </c>
      <c r="E1493" t="str">
        <f t="shared" si="187"/>
        <v>RE-</v>
      </c>
      <c r="F1493" t="s">
        <v>20</v>
      </c>
      <c r="G1493" t="s">
        <v>37</v>
      </c>
      <c r="H1493" t="s">
        <v>1529</v>
      </c>
      <c r="I1493" t="s">
        <v>39</v>
      </c>
      <c r="J1493" t="s">
        <v>100</v>
      </c>
      <c r="K1493" s="1">
        <v>45146.431250000001</v>
      </c>
      <c r="L1493" t="s">
        <v>41</v>
      </c>
      <c r="R1493">
        <v>0</v>
      </c>
      <c r="S1493">
        <v>0</v>
      </c>
      <c r="T1493">
        <v>100</v>
      </c>
      <c r="U1493" s="1">
        <v>45091.622916666667</v>
      </c>
      <c r="V1493" s="1">
        <v>45146.431250000001</v>
      </c>
      <c r="W1493" t="s">
        <v>179</v>
      </c>
      <c r="Z1493" s="13">
        <f t="shared" si="188"/>
        <v>54.808333333334303</v>
      </c>
      <c r="AB1493" t="s">
        <v>967</v>
      </c>
      <c r="AC1493">
        <v>633493</v>
      </c>
      <c r="AD1493" t="s">
        <v>198</v>
      </c>
      <c r="AF1493" t="s">
        <v>297</v>
      </c>
      <c r="AI1493" s="2">
        <v>45091</v>
      </c>
      <c r="AJ1493" t="s">
        <v>198</v>
      </c>
      <c r="AK1493" t="s">
        <v>46</v>
      </c>
      <c r="AN1493" s="24" t="e">
        <f t="shared" si="192"/>
        <v>#VALUE!</v>
      </c>
      <c r="AP1493" t="s">
        <v>2441</v>
      </c>
      <c r="AQ1493" s="21">
        <v>45062.626388888886</v>
      </c>
      <c r="AR1493" s="20">
        <v>0</v>
      </c>
      <c r="AT1493" s="21" t="str">
        <f t="shared" si="189"/>
        <v xml:space="preserve"> </v>
      </c>
      <c r="AU1493" s="21" t="str">
        <f t="shared" si="186"/>
        <v xml:space="preserve"> </v>
      </c>
      <c r="AV1493" s="21">
        <v>45146.431250000001</v>
      </c>
      <c r="AW1493" s="1">
        <f t="shared" si="185"/>
        <v>0.33333333333333331</v>
      </c>
      <c r="AX1493">
        <v>196.88541666667152</v>
      </c>
      <c r="BA1493">
        <f t="shared" si="190"/>
        <v>0</v>
      </c>
      <c r="BB1493">
        <v>0</v>
      </c>
      <c r="BC1493">
        <f t="shared" si="191"/>
        <v>0</v>
      </c>
    </row>
    <row r="1494" spans="1:55" x14ac:dyDescent="0.25">
      <c r="A1494">
        <v>46626</v>
      </c>
      <c r="B1494" t="s">
        <v>35</v>
      </c>
      <c r="C1494" t="s">
        <v>36</v>
      </c>
      <c r="E1494" t="str">
        <f t="shared" si="187"/>
        <v>RE-</v>
      </c>
      <c r="F1494" t="s">
        <v>20</v>
      </c>
      <c r="G1494" t="s">
        <v>37</v>
      </c>
      <c r="H1494" t="s">
        <v>1516</v>
      </c>
      <c r="I1494" t="s">
        <v>39</v>
      </c>
      <c r="J1494" t="s">
        <v>100</v>
      </c>
      <c r="K1494" s="1">
        <v>45496.74722222222</v>
      </c>
      <c r="L1494" t="s">
        <v>41</v>
      </c>
      <c r="N1494" s="2">
        <v>45090</v>
      </c>
      <c r="O1494" s="2">
        <v>45093</v>
      </c>
      <c r="R1494">
        <v>0</v>
      </c>
      <c r="S1494">
        <v>0</v>
      </c>
      <c r="T1494">
        <v>100</v>
      </c>
      <c r="U1494" s="1">
        <v>45090.577777777777</v>
      </c>
      <c r="V1494" s="1">
        <v>45145.620138888888</v>
      </c>
      <c r="W1494" t="s">
        <v>239</v>
      </c>
      <c r="Z1494" s="13">
        <f t="shared" si="188"/>
        <v>55.042361111110949</v>
      </c>
      <c r="AB1494" t="s">
        <v>75</v>
      </c>
      <c r="AC1494">
        <v>633520</v>
      </c>
      <c r="AD1494" t="s">
        <v>1517</v>
      </c>
      <c r="AF1494" t="s">
        <v>118</v>
      </c>
      <c r="AI1494" s="2">
        <v>45090</v>
      </c>
      <c r="AJ1494" t="s">
        <v>77</v>
      </c>
      <c r="AK1494" t="s">
        <v>46</v>
      </c>
      <c r="AN1494" s="24">
        <f t="shared" si="192"/>
        <v>1</v>
      </c>
      <c r="AP1494" t="s">
        <v>2441</v>
      </c>
      <c r="AQ1494" s="21">
        <v>45061.806250000001</v>
      </c>
      <c r="AR1494" s="20">
        <v>0</v>
      </c>
      <c r="AS1494" s="21">
        <v>45090</v>
      </c>
      <c r="AT1494" s="21">
        <f t="shared" si="189"/>
        <v>45090.333333333336</v>
      </c>
      <c r="AU1494" s="21">
        <f t="shared" si="186"/>
        <v>45090.333333333336</v>
      </c>
      <c r="AV1494" s="21">
        <v>45145.620138888888</v>
      </c>
      <c r="AW1494" s="1">
        <f t="shared" si="185"/>
        <v>45090.333333333336</v>
      </c>
      <c r="AX1494">
        <v>197.70624999999563</v>
      </c>
      <c r="BA1494">
        <f t="shared" si="190"/>
        <v>0</v>
      </c>
      <c r="BB1494">
        <v>0</v>
      </c>
      <c r="BC1494">
        <f t="shared" si="191"/>
        <v>0</v>
      </c>
    </row>
    <row r="1495" spans="1:55" x14ac:dyDescent="0.25">
      <c r="A1495">
        <v>49939</v>
      </c>
      <c r="B1495" t="s">
        <v>35</v>
      </c>
      <c r="C1495" t="s">
        <v>36</v>
      </c>
      <c r="E1495" t="str">
        <f t="shared" si="187"/>
        <v>RE-</v>
      </c>
      <c r="F1495" t="s">
        <v>20</v>
      </c>
      <c r="G1495" t="s">
        <v>37</v>
      </c>
      <c r="H1495" t="s">
        <v>1909</v>
      </c>
      <c r="I1495" t="s">
        <v>39</v>
      </c>
      <c r="J1495" t="s">
        <v>179</v>
      </c>
      <c r="K1495" s="1">
        <v>45209.490277777775</v>
      </c>
      <c r="L1495" t="s">
        <v>41</v>
      </c>
      <c r="N1495" s="2">
        <v>45179</v>
      </c>
      <c r="O1495" s="2">
        <v>45179</v>
      </c>
      <c r="R1495">
        <v>0</v>
      </c>
      <c r="S1495">
        <v>0</v>
      </c>
      <c r="T1495">
        <v>100</v>
      </c>
      <c r="U1495" s="1">
        <v>45154.400000000001</v>
      </c>
      <c r="V1495" s="1">
        <v>45209.490277777775</v>
      </c>
      <c r="W1495" t="s">
        <v>100</v>
      </c>
      <c r="Y1495" t="s">
        <v>1910</v>
      </c>
      <c r="Z1495" s="13">
        <f t="shared" si="188"/>
        <v>55.090277777773736</v>
      </c>
      <c r="AB1495" t="s">
        <v>557</v>
      </c>
      <c r="AC1495" t="s">
        <v>54</v>
      </c>
      <c r="AD1495" t="s">
        <v>536</v>
      </c>
      <c r="AI1495" s="2">
        <v>45154</v>
      </c>
      <c r="AJ1495" t="s">
        <v>558</v>
      </c>
      <c r="AK1495" t="s">
        <v>46</v>
      </c>
      <c r="AN1495" s="24">
        <f t="shared" si="192"/>
        <v>1</v>
      </c>
      <c r="AP1495" t="s">
        <v>2441</v>
      </c>
      <c r="AQ1495" s="21">
        <v>45209.52847222222</v>
      </c>
      <c r="AR1495" s="20">
        <v>0</v>
      </c>
      <c r="AS1495" s="21">
        <v>45179</v>
      </c>
      <c r="AT1495" s="21">
        <f t="shared" si="189"/>
        <v>45179.333333333336</v>
      </c>
      <c r="AU1495" s="21">
        <f t="shared" si="186"/>
        <v>45179.333333333336</v>
      </c>
      <c r="AV1495" s="21">
        <v>45209.490277777775</v>
      </c>
      <c r="AW1495" s="1">
        <f t="shared" si="185"/>
        <v>45179.333333333336</v>
      </c>
      <c r="AX1495">
        <v>197.89791666666861</v>
      </c>
      <c r="BA1495">
        <f t="shared" si="190"/>
        <v>0</v>
      </c>
      <c r="BB1495">
        <v>0</v>
      </c>
      <c r="BC1495">
        <f t="shared" si="191"/>
        <v>0</v>
      </c>
    </row>
    <row r="1496" spans="1:55" x14ac:dyDescent="0.25">
      <c r="A1496">
        <v>42636</v>
      </c>
      <c r="B1496" t="s">
        <v>35</v>
      </c>
      <c r="C1496" t="s">
        <v>36</v>
      </c>
      <c r="E1496" t="str">
        <f t="shared" si="187"/>
        <v>EM-</v>
      </c>
      <c r="F1496" t="s">
        <v>20</v>
      </c>
      <c r="G1496" t="s">
        <v>37</v>
      </c>
      <c r="H1496" t="s">
        <v>399</v>
      </c>
      <c r="I1496" t="s">
        <v>39</v>
      </c>
      <c r="J1496" t="s">
        <v>396</v>
      </c>
      <c r="K1496" s="1">
        <v>45064.818055555559</v>
      </c>
      <c r="L1496" t="s">
        <v>41</v>
      </c>
      <c r="N1496" s="2">
        <v>45064</v>
      </c>
      <c r="O1496" s="2">
        <v>45064</v>
      </c>
      <c r="R1496">
        <v>0</v>
      </c>
      <c r="S1496">
        <v>0</v>
      </c>
      <c r="T1496">
        <v>100</v>
      </c>
      <c r="U1496" s="1">
        <v>45009.640972222223</v>
      </c>
      <c r="V1496" s="1">
        <v>45064.818055555559</v>
      </c>
      <c r="W1496" t="s">
        <v>397</v>
      </c>
      <c r="Z1496" s="13">
        <f t="shared" si="188"/>
        <v>55.177083333335759</v>
      </c>
      <c r="AB1496" t="s">
        <v>349</v>
      </c>
      <c r="AC1496">
        <v>633638</v>
      </c>
      <c r="AD1496" t="s">
        <v>168</v>
      </c>
      <c r="AI1496" s="2">
        <v>45009</v>
      </c>
      <c r="AJ1496" t="s">
        <v>81</v>
      </c>
      <c r="AK1496" t="s">
        <v>46</v>
      </c>
      <c r="AN1496" s="24">
        <f t="shared" si="192"/>
        <v>1</v>
      </c>
      <c r="AP1496" t="s">
        <v>2442</v>
      </c>
      <c r="AQ1496" s="21">
        <v>45146.613194444442</v>
      </c>
      <c r="AR1496" s="20">
        <v>0</v>
      </c>
      <c r="AS1496" s="21">
        <v>45064</v>
      </c>
      <c r="AT1496" s="21">
        <f t="shared" si="189"/>
        <v>45064.333333333336</v>
      </c>
      <c r="AU1496" s="21">
        <f t="shared" si="186"/>
        <v>45064.333333333336</v>
      </c>
      <c r="AV1496" s="21">
        <v>45064.818055555559</v>
      </c>
      <c r="AW1496" s="1">
        <f t="shared" si="185"/>
        <v>45064.333333333336</v>
      </c>
      <c r="AX1496">
        <v>199.14027777777665</v>
      </c>
      <c r="BA1496">
        <f t="shared" si="190"/>
        <v>0</v>
      </c>
      <c r="BB1496">
        <v>0</v>
      </c>
      <c r="BC1496">
        <f t="shared" si="191"/>
        <v>0</v>
      </c>
    </row>
    <row r="1497" spans="1:55" x14ac:dyDescent="0.25">
      <c r="A1497">
        <v>42595</v>
      </c>
      <c r="B1497" t="s">
        <v>35</v>
      </c>
      <c r="C1497" t="s">
        <v>36</v>
      </c>
      <c r="E1497" t="str">
        <f t="shared" si="187"/>
        <v>EM-</v>
      </c>
      <c r="F1497" t="s">
        <v>20</v>
      </c>
      <c r="G1497" t="s">
        <v>37</v>
      </c>
      <c r="H1497" t="s">
        <v>400</v>
      </c>
      <c r="I1497" t="s">
        <v>39</v>
      </c>
      <c r="J1497" t="s">
        <v>396</v>
      </c>
      <c r="K1497" s="1">
        <v>45064.817361111112</v>
      </c>
      <c r="L1497" t="s">
        <v>41</v>
      </c>
      <c r="N1497" s="2">
        <v>45064</v>
      </c>
      <c r="O1497" s="2">
        <v>45064</v>
      </c>
      <c r="R1497">
        <v>0</v>
      </c>
      <c r="S1497">
        <v>0</v>
      </c>
      <c r="T1497">
        <v>100</v>
      </c>
      <c r="U1497" s="1">
        <v>45009.494444444441</v>
      </c>
      <c r="V1497" s="1">
        <v>45064.817361111112</v>
      </c>
      <c r="W1497" t="s">
        <v>397</v>
      </c>
      <c r="Z1497" s="13">
        <f t="shared" si="188"/>
        <v>55.322916666671517</v>
      </c>
      <c r="AB1497" t="s">
        <v>349</v>
      </c>
      <c r="AC1497">
        <v>633638</v>
      </c>
      <c r="AD1497" t="s">
        <v>401</v>
      </c>
      <c r="AI1497" s="2">
        <v>45009</v>
      </c>
      <c r="AJ1497" t="s">
        <v>290</v>
      </c>
      <c r="AK1497" t="s">
        <v>46</v>
      </c>
      <c r="AN1497" s="24">
        <f t="shared" si="192"/>
        <v>1</v>
      </c>
      <c r="AP1497" t="s">
        <v>2441</v>
      </c>
      <c r="AQ1497" s="21">
        <v>45206.688888888886</v>
      </c>
      <c r="AR1497" s="20">
        <v>0</v>
      </c>
      <c r="AS1497" s="21">
        <v>45064</v>
      </c>
      <c r="AT1497" s="21">
        <f t="shared" si="189"/>
        <v>45064.333333333336</v>
      </c>
      <c r="AU1497" s="21">
        <f t="shared" si="186"/>
        <v>45064.333333333336</v>
      </c>
      <c r="AV1497" s="21">
        <v>45064.817361111112</v>
      </c>
      <c r="AW1497" s="1">
        <f t="shared" si="185"/>
        <v>45064.333333333336</v>
      </c>
      <c r="AX1497">
        <v>199.96944444444671</v>
      </c>
      <c r="BA1497">
        <f t="shared" si="190"/>
        <v>0</v>
      </c>
      <c r="BB1497">
        <v>0</v>
      </c>
      <c r="BC1497">
        <f t="shared" si="191"/>
        <v>0</v>
      </c>
    </row>
    <row r="1498" spans="1:55" x14ac:dyDescent="0.25">
      <c r="A1498">
        <v>42593</v>
      </c>
      <c r="B1498" t="s">
        <v>35</v>
      </c>
      <c r="C1498" t="s">
        <v>36</v>
      </c>
      <c r="E1498" t="str">
        <f t="shared" si="187"/>
        <v>EM-</v>
      </c>
      <c r="F1498" t="s">
        <v>20</v>
      </c>
      <c r="G1498" t="s">
        <v>37</v>
      </c>
      <c r="H1498" t="s">
        <v>402</v>
      </c>
      <c r="I1498" t="s">
        <v>39</v>
      </c>
      <c r="J1498" t="s">
        <v>396</v>
      </c>
      <c r="K1498" s="1">
        <v>45064.817361111112</v>
      </c>
      <c r="L1498" t="s">
        <v>41</v>
      </c>
      <c r="N1498" s="2">
        <v>45064</v>
      </c>
      <c r="O1498" s="2">
        <v>45064</v>
      </c>
      <c r="R1498">
        <v>0</v>
      </c>
      <c r="S1498">
        <v>0</v>
      </c>
      <c r="T1498">
        <v>100</v>
      </c>
      <c r="U1498" s="1">
        <v>45009.488194444442</v>
      </c>
      <c r="V1498" s="1">
        <v>45064.817361111112</v>
      </c>
      <c r="W1498" t="s">
        <v>397</v>
      </c>
      <c r="Z1498" s="13">
        <f t="shared" si="188"/>
        <v>55.329166666670062</v>
      </c>
      <c r="AB1498" t="s">
        <v>349</v>
      </c>
      <c r="AC1498">
        <v>633638</v>
      </c>
      <c r="AD1498" t="s">
        <v>403</v>
      </c>
      <c r="AI1498" s="2">
        <v>45009</v>
      </c>
      <c r="AJ1498" t="s">
        <v>290</v>
      </c>
      <c r="AK1498" t="s">
        <v>46</v>
      </c>
      <c r="AN1498" s="24">
        <f t="shared" si="192"/>
        <v>1</v>
      </c>
      <c r="AP1498" t="s">
        <v>2442</v>
      </c>
      <c r="AQ1498" s="21">
        <v>45145.71875</v>
      </c>
      <c r="AR1498" s="20">
        <v>0</v>
      </c>
      <c r="AS1498" s="21">
        <v>45064</v>
      </c>
      <c r="AT1498" s="21">
        <f t="shared" si="189"/>
        <v>45064.333333333336</v>
      </c>
      <c r="AU1498" s="21">
        <f t="shared" si="186"/>
        <v>45064.333333333336</v>
      </c>
      <c r="AV1498" s="21">
        <v>45064.817361111112</v>
      </c>
      <c r="AW1498" s="1">
        <f t="shared" si="185"/>
        <v>45064.333333333336</v>
      </c>
      <c r="AX1498">
        <v>200.03333333333285</v>
      </c>
      <c r="BA1498">
        <f t="shared" si="190"/>
        <v>0</v>
      </c>
      <c r="BB1498">
        <v>0</v>
      </c>
      <c r="BC1498">
        <f t="shared" si="191"/>
        <v>0</v>
      </c>
    </row>
    <row r="1499" spans="1:55" x14ac:dyDescent="0.25">
      <c r="A1499">
        <v>51751</v>
      </c>
      <c r="B1499" t="s">
        <v>35</v>
      </c>
      <c r="C1499" t="s">
        <v>36</v>
      </c>
      <c r="E1499" t="str">
        <f t="shared" si="187"/>
        <v>RE-</v>
      </c>
      <c r="F1499" t="s">
        <v>20</v>
      </c>
      <c r="G1499" t="s">
        <v>51</v>
      </c>
      <c r="H1499" t="s">
        <v>2087</v>
      </c>
      <c r="I1499" t="s">
        <v>39</v>
      </c>
      <c r="J1499" t="s">
        <v>118</v>
      </c>
      <c r="K1499" s="1">
        <v>45239.736805555556</v>
      </c>
      <c r="L1499" t="s">
        <v>41</v>
      </c>
      <c r="N1499" s="2">
        <v>45239</v>
      </c>
      <c r="O1499" s="2">
        <v>45239</v>
      </c>
      <c r="R1499">
        <v>0</v>
      </c>
      <c r="S1499">
        <v>0</v>
      </c>
      <c r="T1499">
        <v>100</v>
      </c>
      <c r="U1499" s="1">
        <v>45183.864583333336</v>
      </c>
      <c r="V1499" s="1">
        <v>45239.736805555556</v>
      </c>
      <c r="W1499" t="s">
        <v>179</v>
      </c>
      <c r="Z1499" s="13">
        <f t="shared" si="188"/>
        <v>55.872222222220444</v>
      </c>
      <c r="AB1499" t="s">
        <v>2088</v>
      </c>
      <c r="AC1499" t="s">
        <v>54</v>
      </c>
      <c r="AD1499" t="s">
        <v>1971</v>
      </c>
      <c r="AF1499" t="s">
        <v>179</v>
      </c>
      <c r="AI1499" s="2">
        <v>45183</v>
      </c>
      <c r="AJ1499" t="s">
        <v>73</v>
      </c>
      <c r="AK1499" t="s">
        <v>46</v>
      </c>
      <c r="AN1499" s="24">
        <f t="shared" si="192"/>
        <v>1</v>
      </c>
      <c r="AP1499" t="s">
        <v>2444</v>
      </c>
      <c r="AQ1499" s="21">
        <v>45071.798611111109</v>
      </c>
      <c r="AR1499" s="20">
        <v>0</v>
      </c>
      <c r="AS1499" s="21">
        <v>45239</v>
      </c>
      <c r="AT1499" s="21">
        <f t="shared" si="189"/>
        <v>45239.333333333336</v>
      </c>
      <c r="AU1499" s="21">
        <f t="shared" si="186"/>
        <v>45239.333333333336</v>
      </c>
      <c r="AV1499" s="21">
        <v>45239.736805555556</v>
      </c>
      <c r="AW1499" s="1">
        <f t="shared" si="185"/>
        <v>45239.333333333336</v>
      </c>
      <c r="AX1499">
        <v>202.19374999999854</v>
      </c>
      <c r="BA1499">
        <f t="shared" si="190"/>
        <v>0</v>
      </c>
      <c r="BB1499">
        <v>0</v>
      </c>
      <c r="BC1499">
        <f t="shared" si="191"/>
        <v>0</v>
      </c>
    </row>
    <row r="1500" spans="1:55" x14ac:dyDescent="0.25">
      <c r="A1500">
        <v>43329</v>
      </c>
      <c r="B1500" t="s">
        <v>35</v>
      </c>
      <c r="C1500" t="s">
        <v>36</v>
      </c>
      <c r="E1500" t="str">
        <f t="shared" si="187"/>
        <v>EM-</v>
      </c>
      <c r="F1500" t="s">
        <v>20</v>
      </c>
      <c r="G1500" t="s">
        <v>37</v>
      </c>
      <c r="H1500" t="s">
        <v>1376</v>
      </c>
      <c r="I1500" t="s">
        <v>39</v>
      </c>
      <c r="J1500" t="s">
        <v>432</v>
      </c>
      <c r="K1500" s="1">
        <v>45078.722916666666</v>
      </c>
      <c r="L1500" t="s">
        <v>41</v>
      </c>
      <c r="N1500" s="2">
        <v>45022</v>
      </c>
      <c r="O1500" s="2">
        <v>45022</v>
      </c>
      <c r="R1500">
        <v>0</v>
      </c>
      <c r="S1500">
        <v>0</v>
      </c>
      <c r="T1500">
        <v>100</v>
      </c>
      <c r="U1500" s="1">
        <v>45022.486111111109</v>
      </c>
      <c r="V1500" s="1">
        <v>45078.722916666666</v>
      </c>
      <c r="W1500" t="s">
        <v>432</v>
      </c>
      <c r="Z1500" s="13">
        <f t="shared" si="188"/>
        <v>56.236805555556202</v>
      </c>
      <c r="AB1500" t="s">
        <v>75</v>
      </c>
      <c r="AC1500">
        <v>633520</v>
      </c>
      <c r="AD1500" t="s">
        <v>77</v>
      </c>
      <c r="AI1500" s="2">
        <v>45022</v>
      </c>
      <c r="AJ1500" t="s">
        <v>77</v>
      </c>
      <c r="AK1500" t="s">
        <v>46</v>
      </c>
      <c r="AN1500" s="24">
        <f t="shared" si="192"/>
        <v>1</v>
      </c>
      <c r="AP1500" t="s">
        <v>2441</v>
      </c>
      <c r="AQ1500" s="21">
        <v>45056.611805555556</v>
      </c>
      <c r="AR1500" s="20">
        <v>0</v>
      </c>
      <c r="AS1500" s="21">
        <v>45022</v>
      </c>
      <c r="AT1500" s="21">
        <f t="shared" si="189"/>
        <v>45022.333333333336</v>
      </c>
      <c r="AU1500" s="21">
        <f t="shared" si="186"/>
        <v>45022.333333333336</v>
      </c>
      <c r="AV1500" s="21">
        <v>45078.722916666666</v>
      </c>
      <c r="AW1500" s="1">
        <f t="shared" si="185"/>
        <v>45022.333333333336</v>
      </c>
      <c r="AX1500">
        <v>202.9020833333343</v>
      </c>
      <c r="BA1500">
        <f t="shared" si="190"/>
        <v>0</v>
      </c>
      <c r="BB1500">
        <v>0</v>
      </c>
      <c r="BC1500">
        <f t="shared" si="191"/>
        <v>0</v>
      </c>
    </row>
    <row r="1501" spans="1:55" x14ac:dyDescent="0.25">
      <c r="A1501">
        <v>42519</v>
      </c>
      <c r="B1501" t="s">
        <v>35</v>
      </c>
      <c r="C1501" t="s">
        <v>36</v>
      </c>
      <c r="E1501" t="str">
        <f t="shared" si="187"/>
        <v>EM-</v>
      </c>
      <c r="F1501" t="s">
        <v>20</v>
      </c>
      <c r="G1501" t="s">
        <v>37</v>
      </c>
      <c r="H1501" t="s">
        <v>405</v>
      </c>
      <c r="I1501" t="s">
        <v>39</v>
      </c>
      <c r="J1501" t="s">
        <v>396</v>
      </c>
      <c r="K1501" s="1">
        <v>45064.815972222219</v>
      </c>
      <c r="L1501" t="s">
        <v>41</v>
      </c>
      <c r="N1501" s="2">
        <v>45064</v>
      </c>
      <c r="O1501" s="2">
        <v>45064</v>
      </c>
      <c r="R1501">
        <v>0</v>
      </c>
      <c r="S1501">
        <v>0</v>
      </c>
      <c r="T1501">
        <v>100</v>
      </c>
      <c r="U1501" s="1">
        <v>45007.697916666664</v>
      </c>
      <c r="V1501" s="1">
        <v>45064.815972222219</v>
      </c>
      <c r="W1501" t="s">
        <v>397</v>
      </c>
      <c r="Z1501" s="13">
        <f t="shared" si="188"/>
        <v>57.118055555554747</v>
      </c>
      <c r="AB1501" t="s">
        <v>217</v>
      </c>
      <c r="AC1501">
        <v>633683</v>
      </c>
      <c r="AD1501" t="s">
        <v>406</v>
      </c>
      <c r="AI1501" s="2">
        <v>45007</v>
      </c>
      <c r="AJ1501" t="s">
        <v>161</v>
      </c>
      <c r="AK1501" t="s">
        <v>46</v>
      </c>
      <c r="AN1501" s="24">
        <f t="shared" si="192"/>
        <v>1</v>
      </c>
      <c r="AP1501" t="s">
        <v>2442</v>
      </c>
      <c r="AQ1501" s="21">
        <v>45170.429166666669</v>
      </c>
      <c r="AR1501" s="20">
        <v>0</v>
      </c>
      <c r="AS1501" s="21">
        <v>45064</v>
      </c>
      <c r="AT1501" s="21">
        <f t="shared" si="189"/>
        <v>45064.333333333336</v>
      </c>
      <c r="AU1501" s="21">
        <f t="shared" si="186"/>
        <v>45064.333333333336</v>
      </c>
      <c r="AV1501" s="21">
        <v>45064.815972222219</v>
      </c>
      <c r="AW1501" s="1">
        <f t="shared" si="185"/>
        <v>45064.333333333336</v>
      </c>
      <c r="AX1501">
        <v>203.01944444444234</v>
      </c>
      <c r="BA1501">
        <f t="shared" si="190"/>
        <v>0</v>
      </c>
      <c r="BB1501">
        <v>0</v>
      </c>
      <c r="BC1501">
        <f t="shared" si="191"/>
        <v>0</v>
      </c>
    </row>
    <row r="1502" spans="1:55" x14ac:dyDescent="0.25">
      <c r="A1502">
        <v>43488</v>
      </c>
      <c r="B1502" t="s">
        <v>35</v>
      </c>
      <c r="C1502" t="s">
        <v>36</v>
      </c>
      <c r="E1502" t="str">
        <f t="shared" si="187"/>
        <v>EI-</v>
      </c>
      <c r="F1502" t="s">
        <v>20</v>
      </c>
      <c r="G1502" t="s">
        <v>47</v>
      </c>
      <c r="H1502" t="s">
        <v>965</v>
      </c>
      <c r="I1502" t="s">
        <v>39</v>
      </c>
      <c r="J1502" t="s">
        <v>92</v>
      </c>
      <c r="K1502" s="1">
        <v>45086.946527777778</v>
      </c>
      <c r="N1502" s="2">
        <v>45027</v>
      </c>
      <c r="O1502" s="2">
        <v>45086</v>
      </c>
      <c r="R1502">
        <v>0</v>
      </c>
      <c r="S1502">
        <v>0</v>
      </c>
      <c r="T1502">
        <v>0</v>
      </c>
      <c r="U1502" s="1">
        <v>45027.448611111111</v>
      </c>
      <c r="V1502" s="1">
        <v>45086.946527777778</v>
      </c>
      <c r="W1502" t="s">
        <v>92</v>
      </c>
      <c r="Z1502" s="13">
        <f t="shared" si="188"/>
        <v>59.497916666667152</v>
      </c>
      <c r="AB1502" t="s">
        <v>534</v>
      </c>
      <c r="AC1502" t="s">
        <v>535</v>
      </c>
      <c r="AD1502" t="s">
        <v>536</v>
      </c>
      <c r="AF1502" t="s">
        <v>92</v>
      </c>
      <c r="AI1502" s="2">
        <v>45027</v>
      </c>
      <c r="AJ1502" t="s">
        <v>558</v>
      </c>
      <c r="AK1502" t="s">
        <v>46</v>
      </c>
      <c r="AN1502" s="24">
        <f t="shared" si="192"/>
        <v>1</v>
      </c>
      <c r="AP1502" t="s">
        <v>2441</v>
      </c>
      <c r="AQ1502" s="21">
        <v>45202.695833333331</v>
      </c>
      <c r="AR1502" s="20">
        <v>0</v>
      </c>
      <c r="AS1502" s="21">
        <v>45027</v>
      </c>
      <c r="AT1502" s="21">
        <f t="shared" si="189"/>
        <v>45027.333333333336</v>
      </c>
      <c r="AU1502" s="21">
        <f t="shared" si="186"/>
        <v>45027.333333333336</v>
      </c>
      <c r="AV1502" s="21">
        <v>45086.946527777778</v>
      </c>
      <c r="AW1502" s="1">
        <f t="shared" si="185"/>
        <v>45027.333333333336</v>
      </c>
      <c r="AX1502">
        <v>204.6611111111124</v>
      </c>
      <c r="BA1502">
        <f t="shared" si="190"/>
        <v>0</v>
      </c>
      <c r="BB1502">
        <v>0</v>
      </c>
      <c r="BC1502">
        <f t="shared" si="191"/>
        <v>0</v>
      </c>
    </row>
    <row r="1503" spans="1:55" x14ac:dyDescent="0.25">
      <c r="A1503">
        <v>50428</v>
      </c>
      <c r="B1503" t="s">
        <v>35</v>
      </c>
      <c r="C1503" t="s">
        <v>36</v>
      </c>
      <c r="E1503" t="str">
        <f t="shared" si="187"/>
        <v>RE-</v>
      </c>
      <c r="F1503" t="s">
        <v>20</v>
      </c>
      <c r="G1503" t="s">
        <v>37</v>
      </c>
      <c r="H1503" t="s">
        <v>1972</v>
      </c>
      <c r="I1503" t="s">
        <v>39</v>
      </c>
      <c r="J1503" t="s">
        <v>179</v>
      </c>
      <c r="K1503" s="1">
        <v>45223.452777777777</v>
      </c>
      <c r="L1503" t="s">
        <v>41</v>
      </c>
      <c r="N1503" s="2">
        <v>45217</v>
      </c>
      <c r="O1503" s="2">
        <v>45217</v>
      </c>
      <c r="R1503">
        <v>0</v>
      </c>
      <c r="S1503">
        <v>0</v>
      </c>
      <c r="T1503">
        <v>100</v>
      </c>
      <c r="U1503" s="1">
        <v>45161.677777777775</v>
      </c>
      <c r="V1503" s="1">
        <v>45223.452777777777</v>
      </c>
      <c r="W1503" t="s">
        <v>179</v>
      </c>
      <c r="Z1503" s="13">
        <f t="shared" si="188"/>
        <v>61.775000000001455</v>
      </c>
      <c r="AB1503" t="s">
        <v>362</v>
      </c>
      <c r="AC1503">
        <v>635395</v>
      </c>
      <c r="AD1503" t="s">
        <v>363</v>
      </c>
      <c r="AF1503" t="s">
        <v>1973</v>
      </c>
      <c r="AI1503" s="2">
        <v>45161</v>
      </c>
      <c r="AJ1503" t="s">
        <v>230</v>
      </c>
      <c r="AK1503" t="s">
        <v>46</v>
      </c>
      <c r="AN1503" s="24">
        <f t="shared" si="192"/>
        <v>1</v>
      </c>
      <c r="AP1503" t="s">
        <v>2442</v>
      </c>
      <c r="AQ1503" s="21">
        <v>45029.715277777781</v>
      </c>
      <c r="AR1503" s="20">
        <v>0</v>
      </c>
      <c r="AS1503" s="21">
        <v>45217</v>
      </c>
      <c r="AT1503" s="21">
        <f t="shared" si="189"/>
        <v>45217.333333333336</v>
      </c>
      <c r="AU1503" s="21">
        <f t="shared" si="186"/>
        <v>45217.333333333336</v>
      </c>
      <c r="AV1503" s="21">
        <v>45223.452777777777</v>
      </c>
      <c r="AW1503" s="1">
        <f t="shared" si="185"/>
        <v>45217.333333333336</v>
      </c>
      <c r="AX1503">
        <v>206.81874999999854</v>
      </c>
      <c r="BA1503">
        <f t="shared" si="190"/>
        <v>0</v>
      </c>
      <c r="BB1503">
        <v>0</v>
      </c>
      <c r="BC1503">
        <f t="shared" si="191"/>
        <v>0</v>
      </c>
    </row>
    <row r="1504" spans="1:55" hidden="1" x14ac:dyDescent="0.25">
      <c r="A1504">
        <v>56151</v>
      </c>
      <c r="B1504" t="s">
        <v>35</v>
      </c>
      <c r="C1504" t="s">
        <v>36</v>
      </c>
      <c r="E1504" t="str">
        <f t="shared" si="187"/>
        <v>EM-</v>
      </c>
      <c r="F1504" t="s">
        <v>20</v>
      </c>
      <c r="G1504" t="s">
        <v>37</v>
      </c>
      <c r="H1504" t="s">
        <v>2366</v>
      </c>
      <c r="I1504" t="s">
        <v>39</v>
      </c>
      <c r="J1504" t="s">
        <v>396</v>
      </c>
      <c r="K1504" s="1">
        <v>45345.756249999999</v>
      </c>
      <c r="L1504" t="s">
        <v>41</v>
      </c>
      <c r="N1504" s="2">
        <v>45345</v>
      </c>
      <c r="O1504" s="2">
        <v>45345</v>
      </c>
      <c r="R1504">
        <v>0</v>
      </c>
      <c r="S1504">
        <v>0</v>
      </c>
      <c r="T1504">
        <v>100</v>
      </c>
      <c r="U1504" s="1">
        <v>45280.675000000003</v>
      </c>
      <c r="V1504" s="1">
        <v>45345.756249999999</v>
      </c>
      <c r="W1504" t="s">
        <v>758</v>
      </c>
      <c r="Z1504" s="13">
        <f t="shared" si="188"/>
        <v>65.081249999995634</v>
      </c>
      <c r="AB1504" t="s">
        <v>437</v>
      </c>
      <c r="AD1504" t="s">
        <v>594</v>
      </c>
      <c r="AI1504" s="2">
        <v>45280</v>
      </c>
      <c r="AJ1504" t="s">
        <v>375</v>
      </c>
      <c r="AK1504" t="s">
        <v>46</v>
      </c>
      <c r="AN1504" s="24">
        <f t="shared" si="192"/>
        <v>1</v>
      </c>
      <c r="AP1504" t="s">
        <v>2441</v>
      </c>
      <c r="AQ1504" s="21">
        <v>45052.490277777775</v>
      </c>
      <c r="AR1504" s="20">
        <v>0</v>
      </c>
      <c r="AS1504" s="21">
        <v>45345</v>
      </c>
      <c r="AT1504" s="21">
        <f t="shared" si="189"/>
        <v>45345.333333333336</v>
      </c>
      <c r="AU1504" s="21">
        <f t="shared" si="186"/>
        <v>45345.333333333336</v>
      </c>
      <c r="AV1504" s="21">
        <v>45345.756249999999</v>
      </c>
      <c r="AW1504" s="1">
        <f t="shared" si="185"/>
        <v>45345.333333333336</v>
      </c>
      <c r="AX1504">
        <v>207.02500000000146</v>
      </c>
      <c r="BA1504">
        <f t="shared" si="190"/>
        <v>0</v>
      </c>
      <c r="BB1504">
        <v>0</v>
      </c>
      <c r="BC1504">
        <f t="shared" si="191"/>
        <v>0</v>
      </c>
    </row>
    <row r="1505" spans="1:55" x14ac:dyDescent="0.25">
      <c r="A1505">
        <v>49071</v>
      </c>
      <c r="B1505" t="s">
        <v>35</v>
      </c>
      <c r="C1505" t="s">
        <v>36</v>
      </c>
      <c r="E1505" t="str">
        <f t="shared" si="187"/>
        <v>RE-</v>
      </c>
      <c r="F1505" t="s">
        <v>20</v>
      </c>
      <c r="G1505" t="s">
        <v>37</v>
      </c>
      <c r="H1505" t="s">
        <v>1825</v>
      </c>
      <c r="I1505" t="s">
        <v>39</v>
      </c>
      <c r="J1505" t="s">
        <v>179</v>
      </c>
      <c r="K1505" s="1">
        <v>45209.487500000003</v>
      </c>
      <c r="L1505" t="s">
        <v>41</v>
      </c>
      <c r="N1505" s="2">
        <v>45204</v>
      </c>
      <c r="O1505" s="2">
        <v>45204</v>
      </c>
      <c r="R1505">
        <v>0</v>
      </c>
      <c r="S1505">
        <v>0</v>
      </c>
      <c r="T1505">
        <v>100</v>
      </c>
      <c r="U1505" s="1">
        <v>45138.711805555555</v>
      </c>
      <c r="V1505" s="1">
        <v>45209.487500000003</v>
      </c>
      <c r="W1505" t="s">
        <v>100</v>
      </c>
      <c r="Z1505" s="13">
        <f t="shared" si="188"/>
        <v>70.775694444448163</v>
      </c>
      <c r="AB1505" t="s">
        <v>656</v>
      </c>
      <c r="AC1505">
        <v>633305</v>
      </c>
      <c r="AD1505" t="s">
        <v>658</v>
      </c>
      <c r="AF1505" t="s">
        <v>118</v>
      </c>
      <c r="AI1505" s="2">
        <v>45138</v>
      </c>
      <c r="AJ1505" t="s">
        <v>240</v>
      </c>
      <c r="AK1505" t="s">
        <v>46</v>
      </c>
      <c r="AN1505" s="24">
        <f t="shared" si="192"/>
        <v>1</v>
      </c>
      <c r="AP1505" t="s">
        <v>2441</v>
      </c>
      <c r="AQ1505" s="21">
        <v>45052.48541666667</v>
      </c>
      <c r="AR1505" s="20">
        <v>0</v>
      </c>
      <c r="AS1505" s="21">
        <v>45204</v>
      </c>
      <c r="AT1505" s="21">
        <f t="shared" si="189"/>
        <v>45204.333333333336</v>
      </c>
      <c r="AU1505" s="21">
        <f t="shared" si="186"/>
        <v>45204.333333333336</v>
      </c>
      <c r="AV1505" s="21">
        <v>45209.487500000003</v>
      </c>
      <c r="AW1505" s="1">
        <f t="shared" si="185"/>
        <v>45204.333333333336</v>
      </c>
      <c r="AX1505">
        <v>207.03125</v>
      </c>
      <c r="BA1505">
        <f t="shared" si="190"/>
        <v>0</v>
      </c>
      <c r="BB1505">
        <v>0</v>
      </c>
      <c r="BC1505">
        <f t="shared" si="191"/>
        <v>0</v>
      </c>
    </row>
    <row r="1506" spans="1:55" x14ac:dyDescent="0.25">
      <c r="A1506">
        <v>42430</v>
      </c>
      <c r="B1506" t="s">
        <v>35</v>
      </c>
      <c r="C1506" t="s">
        <v>36</v>
      </c>
      <c r="E1506" t="str">
        <f t="shared" si="187"/>
        <v>EM-</v>
      </c>
      <c r="F1506" t="s">
        <v>20</v>
      </c>
      <c r="G1506" t="s">
        <v>51</v>
      </c>
      <c r="H1506" t="s">
        <v>717</v>
      </c>
      <c r="I1506" t="s">
        <v>39</v>
      </c>
      <c r="J1506" t="s">
        <v>432</v>
      </c>
      <c r="K1506" s="1">
        <v>45078.675694444442</v>
      </c>
      <c r="L1506" t="s">
        <v>41</v>
      </c>
      <c r="N1506" s="2">
        <v>45015</v>
      </c>
      <c r="O1506" s="2">
        <v>45041</v>
      </c>
      <c r="R1506">
        <v>0</v>
      </c>
      <c r="S1506">
        <v>0</v>
      </c>
      <c r="T1506">
        <v>100</v>
      </c>
      <c r="U1506" s="1">
        <v>45006.529861111114</v>
      </c>
      <c r="V1506" s="1">
        <v>45078.675694444442</v>
      </c>
      <c r="W1506" t="s">
        <v>432</v>
      </c>
      <c r="Z1506" s="13">
        <f t="shared" si="188"/>
        <v>72.145833333328483</v>
      </c>
      <c r="AB1506" t="s">
        <v>718</v>
      </c>
      <c r="AC1506">
        <v>633999</v>
      </c>
      <c r="AD1506" t="s">
        <v>719</v>
      </c>
      <c r="AI1506" s="2">
        <v>45006</v>
      </c>
      <c r="AJ1506" t="s">
        <v>444</v>
      </c>
      <c r="AK1506" t="s">
        <v>46</v>
      </c>
      <c r="AN1506" s="24">
        <f t="shared" si="192"/>
        <v>1</v>
      </c>
      <c r="AP1506" t="s">
        <v>2441</v>
      </c>
      <c r="AQ1506" s="21">
        <v>45289.707638888889</v>
      </c>
      <c r="AR1506" s="20">
        <v>0</v>
      </c>
      <c r="AS1506" s="21">
        <v>45015</v>
      </c>
      <c r="AT1506" s="21">
        <f t="shared" si="189"/>
        <v>45015.333333333336</v>
      </c>
      <c r="AU1506" s="21">
        <f t="shared" si="186"/>
        <v>45015.333333333336</v>
      </c>
      <c r="AV1506" s="21">
        <v>45078.675694444442</v>
      </c>
      <c r="AW1506" s="1">
        <f t="shared" si="185"/>
        <v>45015.333333333336</v>
      </c>
      <c r="AX1506">
        <v>207.64236111110949</v>
      </c>
      <c r="BA1506">
        <f t="shared" si="190"/>
        <v>0</v>
      </c>
      <c r="BB1506">
        <v>0</v>
      </c>
      <c r="BC1506">
        <f t="shared" si="191"/>
        <v>0</v>
      </c>
    </row>
    <row r="1507" spans="1:55" x14ac:dyDescent="0.25">
      <c r="A1507">
        <v>54992</v>
      </c>
      <c r="B1507" t="s">
        <v>35</v>
      </c>
      <c r="C1507" t="s">
        <v>36</v>
      </c>
      <c r="E1507" t="str">
        <f t="shared" si="187"/>
        <v>EM-</v>
      </c>
      <c r="F1507" t="s">
        <v>20</v>
      </c>
      <c r="G1507" t="s">
        <v>37</v>
      </c>
      <c r="H1507" t="s">
        <v>2289</v>
      </c>
      <c r="I1507" t="s">
        <v>39</v>
      </c>
      <c r="J1507" t="s">
        <v>396</v>
      </c>
      <c r="K1507" s="1">
        <v>45326.606249999997</v>
      </c>
      <c r="L1507" t="s">
        <v>41</v>
      </c>
      <c r="N1507" s="2">
        <v>45253</v>
      </c>
      <c r="O1507" s="2">
        <v>45253</v>
      </c>
      <c r="R1507">
        <v>0</v>
      </c>
      <c r="S1507">
        <v>0</v>
      </c>
      <c r="T1507">
        <v>100</v>
      </c>
      <c r="U1507" s="1">
        <v>45253.423611111109</v>
      </c>
      <c r="V1507" s="1">
        <v>45326.606249999997</v>
      </c>
      <c r="W1507" t="s">
        <v>432</v>
      </c>
      <c r="Z1507" s="13">
        <f t="shared" si="188"/>
        <v>73.182638888887595</v>
      </c>
      <c r="AB1507" t="s">
        <v>2290</v>
      </c>
      <c r="AC1507">
        <v>633678</v>
      </c>
      <c r="AD1507" t="s">
        <v>1690</v>
      </c>
      <c r="AI1507" s="2">
        <v>45253</v>
      </c>
      <c r="AJ1507" t="s">
        <v>369</v>
      </c>
      <c r="AK1507" t="s">
        <v>46</v>
      </c>
      <c r="AN1507" s="24">
        <f t="shared" si="192"/>
        <v>1</v>
      </c>
      <c r="AP1507" t="s">
        <v>2441</v>
      </c>
      <c r="AQ1507" s="21">
        <v>45289.6875</v>
      </c>
      <c r="AR1507" s="20">
        <v>0</v>
      </c>
      <c r="AS1507" s="21">
        <v>45253</v>
      </c>
      <c r="AT1507" s="21">
        <f t="shared" si="189"/>
        <v>45253.333333333336</v>
      </c>
      <c r="AU1507" s="21">
        <f t="shared" si="186"/>
        <v>45253.333333333336</v>
      </c>
      <c r="AV1507" s="21">
        <v>45326.606249999997</v>
      </c>
      <c r="AW1507" s="1">
        <f t="shared" si="185"/>
        <v>45253.333333333336</v>
      </c>
      <c r="AX1507">
        <v>207.79722222222335</v>
      </c>
      <c r="BA1507">
        <f t="shared" si="190"/>
        <v>0</v>
      </c>
      <c r="BB1507">
        <v>0</v>
      </c>
      <c r="BC1507">
        <f t="shared" si="191"/>
        <v>0</v>
      </c>
    </row>
    <row r="1508" spans="1:55" x14ac:dyDescent="0.25">
      <c r="A1508">
        <v>49689</v>
      </c>
      <c r="B1508" t="s">
        <v>35</v>
      </c>
      <c r="C1508" t="s">
        <v>36</v>
      </c>
      <c r="E1508" t="str">
        <f t="shared" si="187"/>
        <v>GC-</v>
      </c>
      <c r="F1508" t="s">
        <v>20</v>
      </c>
      <c r="G1508" t="s">
        <v>37</v>
      </c>
      <c r="H1508" t="s">
        <v>1886</v>
      </c>
      <c r="I1508" t="s">
        <v>39</v>
      </c>
      <c r="J1508" t="s">
        <v>706</v>
      </c>
      <c r="K1508" s="1">
        <v>45223.455555555556</v>
      </c>
      <c r="L1508" t="s">
        <v>41</v>
      </c>
      <c r="N1508" s="2">
        <v>45219</v>
      </c>
      <c r="O1508" s="2">
        <v>45219</v>
      </c>
      <c r="P1508">
        <v>2</v>
      </c>
      <c r="Q1508">
        <v>2</v>
      </c>
      <c r="R1508">
        <v>0</v>
      </c>
      <c r="S1508">
        <v>0</v>
      </c>
      <c r="T1508">
        <v>100</v>
      </c>
      <c r="U1508" s="1">
        <v>45149.420138888891</v>
      </c>
      <c r="V1508" s="1">
        <v>45223.455555555556</v>
      </c>
      <c r="W1508" t="s">
        <v>706</v>
      </c>
      <c r="Z1508" s="13">
        <f t="shared" si="188"/>
        <v>74.035416666665697</v>
      </c>
      <c r="AB1508" t="s">
        <v>1175</v>
      </c>
      <c r="AC1508">
        <v>635392</v>
      </c>
      <c r="AD1508" t="s">
        <v>962</v>
      </c>
      <c r="AI1508" s="2">
        <v>45149</v>
      </c>
      <c r="AJ1508" t="s">
        <v>186</v>
      </c>
      <c r="AK1508" t="s">
        <v>46</v>
      </c>
      <c r="AN1508" s="24">
        <f t="shared" si="192"/>
        <v>1</v>
      </c>
      <c r="AP1508" t="s">
        <v>2441</v>
      </c>
      <c r="AQ1508" s="21">
        <v>45289.679861111108</v>
      </c>
      <c r="AR1508" s="20">
        <v>0</v>
      </c>
      <c r="AS1508" s="21">
        <v>45219</v>
      </c>
      <c r="AT1508" s="21">
        <f t="shared" si="189"/>
        <v>45219.333333333336</v>
      </c>
      <c r="AU1508" s="21">
        <f t="shared" si="186"/>
        <v>45219.333333333336</v>
      </c>
      <c r="AV1508" s="21">
        <v>45223.455555555556</v>
      </c>
      <c r="AW1508" s="1">
        <f t="shared" si="185"/>
        <v>45219.333333333336</v>
      </c>
      <c r="AX1508">
        <v>207.8034722222219</v>
      </c>
      <c r="BA1508">
        <f t="shared" si="190"/>
        <v>0</v>
      </c>
      <c r="BB1508">
        <v>0</v>
      </c>
      <c r="BC1508">
        <f t="shared" si="191"/>
        <v>0</v>
      </c>
    </row>
    <row r="1509" spans="1:55" x14ac:dyDescent="0.25">
      <c r="A1509">
        <v>39716</v>
      </c>
      <c r="B1509" t="s">
        <v>35</v>
      </c>
      <c r="C1509" t="s">
        <v>36</v>
      </c>
      <c r="E1509" t="str">
        <f t="shared" si="187"/>
        <v>EM-</v>
      </c>
      <c r="F1509" t="s">
        <v>20</v>
      </c>
      <c r="G1509" t="s">
        <v>37</v>
      </c>
      <c r="H1509" t="s">
        <v>337</v>
      </c>
      <c r="I1509" t="s">
        <v>39</v>
      </c>
      <c r="J1509" t="s">
        <v>320</v>
      </c>
      <c r="K1509" s="1">
        <v>45008.345138888886</v>
      </c>
      <c r="L1509" t="s">
        <v>41</v>
      </c>
      <c r="N1509" s="2">
        <v>44932</v>
      </c>
      <c r="O1509" s="2">
        <v>44932</v>
      </c>
      <c r="R1509">
        <v>0</v>
      </c>
      <c r="S1509">
        <v>0</v>
      </c>
      <c r="T1509">
        <v>100</v>
      </c>
      <c r="U1509" s="1">
        <v>44932.444444444445</v>
      </c>
      <c r="V1509" s="1">
        <v>45008.345138888886</v>
      </c>
      <c r="W1509" t="s">
        <v>320</v>
      </c>
      <c r="Z1509" s="13">
        <f t="shared" si="188"/>
        <v>75.900694444440887</v>
      </c>
      <c r="AB1509" t="s">
        <v>197</v>
      </c>
      <c r="AC1509">
        <v>633510</v>
      </c>
      <c r="AD1509" t="s">
        <v>198</v>
      </c>
      <c r="AI1509" s="2">
        <v>44932</v>
      </c>
      <c r="AJ1509" t="s">
        <v>198</v>
      </c>
      <c r="AK1509" t="s">
        <v>46</v>
      </c>
      <c r="AN1509" s="24">
        <f t="shared" si="192"/>
        <v>1</v>
      </c>
      <c r="AP1509" t="s">
        <v>2441</v>
      </c>
      <c r="AQ1509" s="21">
        <v>45289.67291666667</v>
      </c>
      <c r="AR1509" s="20">
        <v>0</v>
      </c>
      <c r="AS1509" s="21">
        <v>44932</v>
      </c>
      <c r="AT1509" s="21">
        <f t="shared" si="189"/>
        <v>44932.333333333336</v>
      </c>
      <c r="AU1509" s="21">
        <f t="shared" si="186"/>
        <v>44932.333333333336</v>
      </c>
      <c r="AV1509" s="21">
        <v>45008.345138888886</v>
      </c>
      <c r="AW1509" s="1">
        <f t="shared" ref="AW1509:AW1572" si="193">IF(AS1509="0",0,AS1509+(8*1/24))</f>
        <v>44932.333333333336</v>
      </c>
      <c r="AX1509">
        <v>207.8076388888876</v>
      </c>
      <c r="BA1509">
        <f t="shared" si="190"/>
        <v>0</v>
      </c>
      <c r="BB1509">
        <v>0</v>
      </c>
      <c r="BC1509">
        <f t="shared" si="191"/>
        <v>0</v>
      </c>
    </row>
    <row r="1510" spans="1:55" x14ac:dyDescent="0.25">
      <c r="A1510">
        <v>39712</v>
      </c>
      <c r="B1510" t="s">
        <v>35</v>
      </c>
      <c r="C1510" t="s">
        <v>36</v>
      </c>
      <c r="E1510" t="str">
        <f t="shared" si="187"/>
        <v>EM-</v>
      </c>
      <c r="F1510" t="s">
        <v>20</v>
      </c>
      <c r="G1510" t="s">
        <v>37</v>
      </c>
      <c r="H1510" t="s">
        <v>337</v>
      </c>
      <c r="I1510" t="s">
        <v>39</v>
      </c>
      <c r="J1510" t="s">
        <v>320</v>
      </c>
      <c r="K1510" s="1">
        <v>45008.341666666667</v>
      </c>
      <c r="L1510" t="s">
        <v>41</v>
      </c>
      <c r="N1510" s="2">
        <v>44932</v>
      </c>
      <c r="O1510" s="2">
        <v>44932</v>
      </c>
      <c r="R1510">
        <v>0</v>
      </c>
      <c r="S1510">
        <v>0</v>
      </c>
      <c r="T1510">
        <v>100</v>
      </c>
      <c r="U1510" s="1">
        <v>44932.438194444447</v>
      </c>
      <c r="V1510" s="1">
        <v>45008.341666666667</v>
      </c>
      <c r="W1510" t="s">
        <v>320</v>
      </c>
      <c r="Z1510" s="13">
        <f t="shared" si="188"/>
        <v>75.903472222220444</v>
      </c>
      <c r="AB1510" t="s">
        <v>197</v>
      </c>
      <c r="AC1510">
        <v>633510</v>
      </c>
      <c r="AD1510" t="s">
        <v>198</v>
      </c>
      <c r="AI1510" s="2">
        <v>44932</v>
      </c>
      <c r="AJ1510" t="s">
        <v>198</v>
      </c>
      <c r="AK1510" t="s">
        <v>46</v>
      </c>
      <c r="AN1510" s="24">
        <f t="shared" si="192"/>
        <v>1</v>
      </c>
      <c r="AP1510" t="s">
        <v>2441</v>
      </c>
      <c r="AQ1510" s="21">
        <v>45051.654166666667</v>
      </c>
      <c r="AR1510" s="20">
        <v>0</v>
      </c>
      <c r="AS1510" s="21">
        <v>44932</v>
      </c>
      <c r="AT1510" s="21">
        <f t="shared" si="189"/>
        <v>44932.333333333336</v>
      </c>
      <c r="AU1510" s="21">
        <f t="shared" si="186"/>
        <v>44932.333333333336</v>
      </c>
      <c r="AV1510" s="21">
        <v>45008.341666666667</v>
      </c>
      <c r="AW1510" s="1">
        <f t="shared" si="193"/>
        <v>44932.333333333336</v>
      </c>
      <c r="AX1510">
        <v>207.86388888888905</v>
      </c>
      <c r="BA1510">
        <f t="shared" si="190"/>
        <v>0</v>
      </c>
      <c r="BB1510">
        <v>0</v>
      </c>
      <c r="BC1510">
        <f t="shared" si="191"/>
        <v>0</v>
      </c>
    </row>
    <row r="1511" spans="1:55" hidden="1" x14ac:dyDescent="0.25">
      <c r="A1511">
        <v>45564</v>
      </c>
      <c r="B1511" t="s">
        <v>35</v>
      </c>
      <c r="C1511" t="s">
        <v>36</v>
      </c>
      <c r="E1511" t="str">
        <f t="shared" si="187"/>
        <v>RE-</v>
      </c>
      <c r="F1511" t="s">
        <v>20</v>
      </c>
      <c r="G1511" t="s">
        <v>37</v>
      </c>
      <c r="H1511" t="s">
        <v>1281</v>
      </c>
      <c r="I1511" t="s">
        <v>39</v>
      </c>
      <c r="J1511" t="s">
        <v>118</v>
      </c>
      <c r="K1511" s="1">
        <v>45146.473611111112</v>
      </c>
      <c r="L1511" t="s">
        <v>41</v>
      </c>
      <c r="R1511">
        <v>0</v>
      </c>
      <c r="S1511">
        <v>0</v>
      </c>
      <c r="T1511">
        <v>100</v>
      </c>
      <c r="U1511" s="1">
        <v>45068.775694444441</v>
      </c>
      <c r="V1511" s="1">
        <v>45146.473611111112</v>
      </c>
      <c r="W1511" t="s">
        <v>179</v>
      </c>
      <c r="Z1511" s="13">
        <f t="shared" si="188"/>
        <v>77.697916666671517</v>
      </c>
      <c r="AB1511" t="s">
        <v>848</v>
      </c>
      <c r="AC1511">
        <v>633615</v>
      </c>
      <c r="AD1511" t="s">
        <v>314</v>
      </c>
      <c r="AI1511" s="2">
        <v>45068</v>
      </c>
      <c r="AJ1511" t="s">
        <v>226</v>
      </c>
      <c r="AK1511" t="s">
        <v>46</v>
      </c>
      <c r="AN1511" s="24" t="e">
        <f t="shared" si="192"/>
        <v>#VALUE!</v>
      </c>
      <c r="AP1511" t="s">
        <v>2444</v>
      </c>
      <c r="AQ1511" s="21">
        <v>45065.638194444444</v>
      </c>
      <c r="AR1511" s="20">
        <v>0</v>
      </c>
      <c r="AT1511" s="21" t="str">
        <f t="shared" si="189"/>
        <v xml:space="preserve"> </v>
      </c>
      <c r="AU1511" s="21" t="str">
        <f t="shared" si="186"/>
        <v xml:space="preserve"> </v>
      </c>
      <c r="AV1511" s="21">
        <v>45146.473611111112</v>
      </c>
      <c r="AW1511" s="1">
        <f t="shared" si="193"/>
        <v>0.33333333333333331</v>
      </c>
      <c r="AX1511">
        <v>208.38472222222481</v>
      </c>
      <c r="BA1511">
        <f t="shared" si="190"/>
        <v>0</v>
      </c>
      <c r="BB1511">
        <v>0</v>
      </c>
      <c r="BC1511">
        <f t="shared" si="191"/>
        <v>0</v>
      </c>
    </row>
    <row r="1512" spans="1:55" x14ac:dyDescent="0.25">
      <c r="A1512">
        <v>39795</v>
      </c>
      <c r="B1512" t="s">
        <v>35</v>
      </c>
      <c r="C1512" t="s">
        <v>36</v>
      </c>
      <c r="E1512" t="str">
        <f t="shared" si="187"/>
        <v>EI-</v>
      </c>
      <c r="F1512" t="s">
        <v>20</v>
      </c>
      <c r="G1512" t="s">
        <v>51</v>
      </c>
      <c r="H1512" t="s">
        <v>920</v>
      </c>
      <c r="I1512" t="s">
        <v>39</v>
      </c>
      <c r="J1512" t="s">
        <v>87</v>
      </c>
      <c r="K1512" s="1">
        <v>45014.938888888886</v>
      </c>
      <c r="L1512" t="s">
        <v>41</v>
      </c>
      <c r="N1512" s="2">
        <v>44939</v>
      </c>
      <c r="O1512" s="2">
        <v>44970</v>
      </c>
      <c r="P1512">
        <v>5</v>
      </c>
      <c r="Q1512">
        <v>5</v>
      </c>
      <c r="R1512">
        <v>0</v>
      </c>
      <c r="S1512">
        <v>0</v>
      </c>
      <c r="T1512">
        <v>100</v>
      </c>
      <c r="U1512" s="1">
        <v>44936.460416666669</v>
      </c>
      <c r="V1512" s="1">
        <v>45014.938888888886</v>
      </c>
      <c r="W1512" t="s">
        <v>39</v>
      </c>
      <c r="Z1512" s="13">
        <f t="shared" si="188"/>
        <v>78.478472222217533</v>
      </c>
      <c r="AB1512" t="s">
        <v>170</v>
      </c>
      <c r="AC1512">
        <v>633744</v>
      </c>
      <c r="AD1512" t="s">
        <v>123</v>
      </c>
      <c r="AF1512" t="s">
        <v>837</v>
      </c>
      <c r="AI1512" s="2">
        <v>44936</v>
      </c>
      <c r="AJ1512" t="s">
        <v>123</v>
      </c>
      <c r="AK1512" t="s">
        <v>46</v>
      </c>
      <c r="AN1512" s="24">
        <f t="shared" si="192"/>
        <v>1</v>
      </c>
      <c r="AP1512" t="s">
        <v>2441</v>
      </c>
      <c r="AQ1512" s="21">
        <v>45287.448611111111</v>
      </c>
      <c r="AR1512" s="20">
        <v>0</v>
      </c>
      <c r="AS1512" s="21">
        <v>44939</v>
      </c>
      <c r="AT1512" s="21">
        <f t="shared" si="189"/>
        <v>44939.333333333336</v>
      </c>
      <c r="AU1512" s="21">
        <f t="shared" si="186"/>
        <v>44939.333333333336</v>
      </c>
      <c r="AV1512" s="21">
        <v>45014.938888888886</v>
      </c>
      <c r="AW1512" s="1">
        <f t="shared" si="193"/>
        <v>44939.333333333336</v>
      </c>
      <c r="AX1512">
        <v>210.02500000000146</v>
      </c>
      <c r="BA1512">
        <f t="shared" si="190"/>
        <v>0</v>
      </c>
      <c r="BB1512">
        <v>0</v>
      </c>
      <c r="BC1512">
        <f t="shared" si="191"/>
        <v>0</v>
      </c>
    </row>
    <row r="1513" spans="1:55" hidden="1" x14ac:dyDescent="0.25">
      <c r="A1513">
        <v>45504</v>
      </c>
      <c r="B1513" t="s">
        <v>35</v>
      </c>
      <c r="C1513" t="s">
        <v>36</v>
      </c>
      <c r="E1513" t="str">
        <f t="shared" si="187"/>
        <v>EI-</v>
      </c>
      <c r="F1513" t="s">
        <v>20</v>
      </c>
      <c r="G1513" t="s">
        <v>37</v>
      </c>
      <c r="H1513" t="s">
        <v>1278</v>
      </c>
      <c r="I1513" t="s">
        <v>39</v>
      </c>
      <c r="J1513" t="s">
        <v>297</v>
      </c>
      <c r="K1513" s="1">
        <v>45146.47152777778</v>
      </c>
      <c r="L1513" t="s">
        <v>41</v>
      </c>
      <c r="R1513">
        <v>0</v>
      </c>
      <c r="S1513">
        <v>0</v>
      </c>
      <c r="T1513">
        <v>100</v>
      </c>
      <c r="U1513" s="1">
        <v>45065.881249999999</v>
      </c>
      <c r="V1513" s="1">
        <v>45146.47152777778</v>
      </c>
      <c r="W1513" t="s">
        <v>179</v>
      </c>
      <c r="Z1513" s="13">
        <f t="shared" si="188"/>
        <v>80.590277777781012</v>
      </c>
      <c r="AB1513" t="s">
        <v>939</v>
      </c>
      <c r="AC1513">
        <v>633329</v>
      </c>
      <c r="AD1513" t="s">
        <v>114</v>
      </c>
      <c r="AI1513" s="2">
        <v>45065</v>
      </c>
      <c r="AJ1513" t="s">
        <v>114</v>
      </c>
      <c r="AK1513" t="s">
        <v>46</v>
      </c>
      <c r="AN1513" s="24" t="e">
        <f t="shared" si="192"/>
        <v>#VALUE!</v>
      </c>
      <c r="AP1513" t="s">
        <v>2441</v>
      </c>
      <c r="AQ1513" s="21">
        <v>45287.440972222219</v>
      </c>
      <c r="AR1513" s="20">
        <v>0</v>
      </c>
      <c r="AT1513" s="21" t="str">
        <f t="shared" si="189"/>
        <v xml:space="preserve"> </v>
      </c>
      <c r="AU1513" s="21" t="str">
        <f t="shared" si="186"/>
        <v xml:space="preserve"> </v>
      </c>
      <c r="AV1513" s="21">
        <v>45146.47152777778</v>
      </c>
      <c r="AW1513" s="1">
        <f t="shared" si="193"/>
        <v>0.33333333333333331</v>
      </c>
      <c r="AX1513">
        <v>210.02777777778101</v>
      </c>
      <c r="BA1513">
        <f t="shared" si="190"/>
        <v>0</v>
      </c>
      <c r="BB1513">
        <v>0</v>
      </c>
      <c r="BC1513">
        <f t="shared" si="191"/>
        <v>0</v>
      </c>
    </row>
    <row r="1514" spans="1:55" x14ac:dyDescent="0.25">
      <c r="A1514">
        <v>53614</v>
      </c>
      <c r="B1514" t="s">
        <v>35</v>
      </c>
      <c r="C1514" t="s">
        <v>36</v>
      </c>
      <c r="E1514" t="str">
        <f t="shared" si="187"/>
        <v>EM-</v>
      </c>
      <c r="F1514" t="s">
        <v>20</v>
      </c>
      <c r="G1514" t="s">
        <v>37</v>
      </c>
      <c r="H1514" t="s">
        <v>2238</v>
      </c>
      <c r="I1514" t="s">
        <v>39</v>
      </c>
      <c r="J1514" t="s">
        <v>432</v>
      </c>
      <c r="K1514" s="1">
        <v>45306.4375</v>
      </c>
      <c r="L1514" t="s">
        <v>41</v>
      </c>
      <c r="N1514" s="2">
        <v>45223</v>
      </c>
      <c r="O1514" s="2">
        <v>45224</v>
      </c>
      <c r="R1514">
        <v>0</v>
      </c>
      <c r="S1514">
        <v>0</v>
      </c>
      <c r="T1514">
        <v>100</v>
      </c>
      <c r="U1514" s="1">
        <v>45223.710416666669</v>
      </c>
      <c r="V1514" s="1">
        <v>45306.4375</v>
      </c>
      <c r="W1514" t="s">
        <v>432</v>
      </c>
      <c r="Z1514" s="13">
        <f t="shared" si="188"/>
        <v>82.727083333331393</v>
      </c>
      <c r="AB1514" t="s">
        <v>627</v>
      </c>
      <c r="AC1514">
        <v>635360</v>
      </c>
      <c r="AD1514" t="s">
        <v>628</v>
      </c>
      <c r="AI1514" s="2">
        <v>45223</v>
      </c>
      <c r="AJ1514" t="s">
        <v>628</v>
      </c>
      <c r="AK1514" t="s">
        <v>46</v>
      </c>
      <c r="AN1514" s="24">
        <f t="shared" si="192"/>
        <v>1</v>
      </c>
      <c r="AP1514" t="s">
        <v>2441</v>
      </c>
      <c r="AQ1514" s="21">
        <v>45287.438194444447</v>
      </c>
      <c r="AR1514" s="20">
        <v>0</v>
      </c>
      <c r="AS1514" s="21">
        <v>45223</v>
      </c>
      <c r="AT1514" s="21">
        <f t="shared" si="189"/>
        <v>45223.333333333336</v>
      </c>
      <c r="AU1514" s="21">
        <f t="shared" si="186"/>
        <v>45223.333333333336</v>
      </c>
      <c r="AV1514" s="21">
        <v>45306.4375</v>
      </c>
      <c r="AW1514" s="1">
        <f t="shared" si="193"/>
        <v>45223.333333333336</v>
      </c>
      <c r="AX1514">
        <v>210.02986111110658</v>
      </c>
      <c r="BA1514">
        <f t="shared" si="190"/>
        <v>0</v>
      </c>
      <c r="BB1514">
        <v>0</v>
      </c>
      <c r="BC1514">
        <f t="shared" si="191"/>
        <v>0</v>
      </c>
    </row>
    <row r="1515" spans="1:55" hidden="1" x14ac:dyDescent="0.25">
      <c r="A1515">
        <v>53083</v>
      </c>
      <c r="B1515" t="s">
        <v>35</v>
      </c>
      <c r="C1515" t="s">
        <v>36</v>
      </c>
      <c r="E1515" t="str">
        <f t="shared" si="187"/>
        <v>RE-</v>
      </c>
      <c r="F1515" t="s">
        <v>298</v>
      </c>
      <c r="G1515" t="s">
        <v>37</v>
      </c>
      <c r="H1515" t="s">
        <v>2054</v>
      </c>
      <c r="I1515" t="s">
        <v>39</v>
      </c>
      <c r="J1515" t="s">
        <v>118</v>
      </c>
      <c r="K1515" s="1">
        <v>45295.700694444444</v>
      </c>
      <c r="L1515" t="s">
        <v>41</v>
      </c>
      <c r="N1515" s="2">
        <v>45295</v>
      </c>
      <c r="O1515" s="2">
        <v>45295</v>
      </c>
      <c r="R1515">
        <v>0</v>
      </c>
      <c r="S1515">
        <v>0</v>
      </c>
      <c r="T1515">
        <v>100</v>
      </c>
      <c r="U1515" s="1">
        <v>45212.622916666667</v>
      </c>
      <c r="V1515" s="1">
        <v>45295.699305555558</v>
      </c>
      <c r="W1515" t="s">
        <v>179</v>
      </c>
      <c r="Z1515" s="13">
        <f t="shared" si="188"/>
        <v>83.076388888890506</v>
      </c>
      <c r="AB1515" t="s">
        <v>1006</v>
      </c>
      <c r="AC1515" t="s">
        <v>54</v>
      </c>
      <c r="AD1515" t="s">
        <v>138</v>
      </c>
      <c r="AF1515" t="s">
        <v>179</v>
      </c>
      <c r="AI1515" s="2">
        <v>45212</v>
      </c>
      <c r="AJ1515" t="s">
        <v>139</v>
      </c>
      <c r="AK1515" t="s">
        <v>46</v>
      </c>
      <c r="AN1515" s="24">
        <f t="shared" si="192"/>
        <v>1</v>
      </c>
      <c r="AP1515" t="s">
        <v>2441</v>
      </c>
      <c r="AQ1515" s="21">
        <v>45287.429861111108</v>
      </c>
      <c r="AR1515" s="20">
        <v>0</v>
      </c>
      <c r="AS1515" s="21">
        <v>45295</v>
      </c>
      <c r="AT1515" s="21">
        <f t="shared" si="189"/>
        <v>45295.333333333336</v>
      </c>
      <c r="AU1515" s="21">
        <f t="shared" si="186"/>
        <v>45295.333333333336</v>
      </c>
      <c r="AV1515" s="21">
        <v>45295.699305555558</v>
      </c>
      <c r="AW1515" s="1">
        <f t="shared" si="193"/>
        <v>45295.333333333336</v>
      </c>
      <c r="AX1515">
        <v>210.03680555555911</v>
      </c>
      <c r="BA1515">
        <f t="shared" si="190"/>
        <v>0</v>
      </c>
      <c r="BB1515">
        <v>0</v>
      </c>
      <c r="BC1515">
        <f t="shared" si="191"/>
        <v>0</v>
      </c>
    </row>
    <row r="1516" spans="1:55" hidden="1" x14ac:dyDescent="0.25">
      <c r="A1516">
        <v>56489</v>
      </c>
      <c r="B1516" t="s">
        <v>35</v>
      </c>
      <c r="C1516" t="s">
        <v>36</v>
      </c>
      <c r="E1516" t="str">
        <f t="shared" si="187"/>
        <v>EM-</v>
      </c>
      <c r="F1516" t="s">
        <v>20</v>
      </c>
      <c r="G1516" t="s">
        <v>37</v>
      </c>
      <c r="H1516" t="s">
        <v>2409</v>
      </c>
      <c r="I1516" t="s">
        <v>39</v>
      </c>
      <c r="J1516" t="s">
        <v>396</v>
      </c>
      <c r="K1516" s="1">
        <v>45373.452777777777</v>
      </c>
      <c r="L1516" t="s">
        <v>41</v>
      </c>
      <c r="R1516">
        <v>0</v>
      </c>
      <c r="S1516">
        <v>0</v>
      </c>
      <c r="T1516">
        <v>100</v>
      </c>
      <c r="U1516" s="1">
        <v>45289.431250000001</v>
      </c>
      <c r="V1516" s="1">
        <v>45373.452777777777</v>
      </c>
      <c r="W1516" t="s">
        <v>320</v>
      </c>
      <c r="Z1516" s="13">
        <f t="shared" si="188"/>
        <v>84.021527777775191</v>
      </c>
      <c r="AB1516" t="s">
        <v>197</v>
      </c>
      <c r="AC1516">
        <v>633510</v>
      </c>
      <c r="AD1516" t="s">
        <v>198</v>
      </c>
      <c r="AI1516" s="2">
        <v>45289</v>
      </c>
      <c r="AJ1516" t="s">
        <v>198</v>
      </c>
      <c r="AK1516" t="s">
        <v>46</v>
      </c>
      <c r="AN1516" s="24" t="e">
        <f t="shared" si="192"/>
        <v>#VALUE!</v>
      </c>
      <c r="AP1516" t="s">
        <v>2441</v>
      </c>
      <c r="AQ1516" s="21">
        <v>45138.456250000003</v>
      </c>
      <c r="AR1516" s="20">
        <v>0</v>
      </c>
      <c r="AT1516" s="21" t="str">
        <f t="shared" si="189"/>
        <v xml:space="preserve"> </v>
      </c>
      <c r="AU1516" s="21" t="str">
        <f t="shared" si="186"/>
        <v xml:space="preserve"> </v>
      </c>
      <c r="AV1516" s="21">
        <v>45373.452777777777</v>
      </c>
      <c r="AW1516" s="1">
        <f t="shared" si="193"/>
        <v>0.33333333333333331</v>
      </c>
      <c r="AX1516">
        <v>210.0805555555562</v>
      </c>
      <c r="BA1516">
        <f t="shared" si="190"/>
        <v>0</v>
      </c>
      <c r="BB1516">
        <v>0</v>
      </c>
      <c r="BC1516">
        <f t="shared" si="191"/>
        <v>0</v>
      </c>
    </row>
    <row r="1517" spans="1:55" x14ac:dyDescent="0.25">
      <c r="A1517">
        <v>53422</v>
      </c>
      <c r="B1517" t="s">
        <v>35</v>
      </c>
      <c r="C1517" t="s">
        <v>36</v>
      </c>
      <c r="E1517" t="str">
        <f t="shared" si="187"/>
        <v>EM-</v>
      </c>
      <c r="F1517" t="s">
        <v>20</v>
      </c>
      <c r="G1517" t="s">
        <v>37</v>
      </c>
      <c r="H1517" t="s">
        <v>2222</v>
      </c>
      <c r="I1517" t="s">
        <v>39</v>
      </c>
      <c r="J1517" t="s">
        <v>396</v>
      </c>
      <c r="K1517" s="1">
        <v>45304.452777777777</v>
      </c>
      <c r="L1517" t="s">
        <v>41</v>
      </c>
      <c r="N1517" s="2">
        <v>45219</v>
      </c>
      <c r="O1517" s="2">
        <v>45219</v>
      </c>
      <c r="R1517">
        <v>0</v>
      </c>
      <c r="S1517">
        <v>0</v>
      </c>
      <c r="T1517">
        <v>100</v>
      </c>
      <c r="U1517" s="1">
        <v>45218.694444444445</v>
      </c>
      <c r="V1517" s="1">
        <v>45304.452777777777</v>
      </c>
      <c r="W1517" t="s">
        <v>397</v>
      </c>
      <c r="Z1517" s="13">
        <f t="shared" si="188"/>
        <v>85.758333333331393</v>
      </c>
      <c r="AB1517" t="s">
        <v>289</v>
      </c>
      <c r="AC1517">
        <v>633636</v>
      </c>
      <c r="AD1517" t="s">
        <v>166</v>
      </c>
      <c r="AI1517" s="2">
        <v>45218</v>
      </c>
      <c r="AJ1517" t="s">
        <v>81</v>
      </c>
      <c r="AK1517" t="s">
        <v>46</v>
      </c>
      <c r="AN1517" s="24">
        <f t="shared" si="192"/>
        <v>1</v>
      </c>
      <c r="AP1517" t="s">
        <v>2441</v>
      </c>
      <c r="AQ1517" s="21">
        <v>45043.631944444445</v>
      </c>
      <c r="AR1517" s="20">
        <v>0</v>
      </c>
      <c r="AS1517" s="21">
        <v>45219</v>
      </c>
      <c r="AT1517" s="21">
        <f t="shared" si="189"/>
        <v>45219.333333333336</v>
      </c>
      <c r="AU1517" s="21">
        <f t="shared" si="186"/>
        <v>45219.333333333336</v>
      </c>
      <c r="AV1517" s="21">
        <v>45304.452777777777</v>
      </c>
      <c r="AW1517" s="1">
        <f t="shared" si="193"/>
        <v>45219.333333333336</v>
      </c>
      <c r="AX1517">
        <v>215.8881944444438</v>
      </c>
      <c r="BA1517">
        <f t="shared" si="190"/>
        <v>0</v>
      </c>
      <c r="BB1517">
        <v>0</v>
      </c>
      <c r="BC1517">
        <f t="shared" si="191"/>
        <v>0</v>
      </c>
    </row>
    <row r="1518" spans="1:55" x14ac:dyDescent="0.25">
      <c r="A1518">
        <v>49763</v>
      </c>
      <c r="B1518" t="s">
        <v>35</v>
      </c>
      <c r="C1518" t="s">
        <v>36</v>
      </c>
      <c r="E1518" t="str">
        <f t="shared" si="187"/>
        <v>EM-</v>
      </c>
      <c r="F1518" t="s">
        <v>20</v>
      </c>
      <c r="G1518" t="s">
        <v>37</v>
      </c>
      <c r="H1518" t="s">
        <v>1897</v>
      </c>
      <c r="I1518" t="s">
        <v>39</v>
      </c>
      <c r="J1518" t="s">
        <v>432</v>
      </c>
      <c r="K1518" s="1">
        <v>45236.539583333331</v>
      </c>
      <c r="L1518" t="s">
        <v>41</v>
      </c>
      <c r="N1518" s="2">
        <v>45149</v>
      </c>
      <c r="O1518" s="2">
        <v>45149</v>
      </c>
      <c r="R1518">
        <v>0</v>
      </c>
      <c r="S1518">
        <v>0</v>
      </c>
      <c r="T1518">
        <v>100</v>
      </c>
      <c r="U1518" s="1">
        <v>45150.623611111114</v>
      </c>
      <c r="V1518" s="1">
        <v>45236.539583333331</v>
      </c>
      <c r="W1518" t="s">
        <v>432</v>
      </c>
      <c r="Z1518" s="13">
        <f t="shared" si="188"/>
        <v>85.915972222217533</v>
      </c>
      <c r="AB1518" t="s">
        <v>153</v>
      </c>
      <c r="AC1518">
        <v>633689</v>
      </c>
      <c r="AD1518" t="s">
        <v>154</v>
      </c>
      <c r="AI1518" s="2">
        <v>45149</v>
      </c>
      <c r="AJ1518" t="s">
        <v>154</v>
      </c>
      <c r="AK1518" t="s">
        <v>46</v>
      </c>
      <c r="AN1518" s="24">
        <f t="shared" si="192"/>
        <v>1</v>
      </c>
      <c r="AP1518" t="s">
        <v>2441</v>
      </c>
      <c r="AQ1518" s="21">
        <v>45034.461111111108</v>
      </c>
      <c r="AR1518" s="20">
        <v>0</v>
      </c>
      <c r="AS1518" s="21">
        <v>45149</v>
      </c>
      <c r="AT1518" s="21">
        <f t="shared" si="189"/>
        <v>45149.333333333336</v>
      </c>
      <c r="AU1518" s="21">
        <f t="shared" si="186"/>
        <v>45149.333333333336</v>
      </c>
      <c r="AV1518" s="21">
        <v>45236.539583333331</v>
      </c>
      <c r="AW1518" s="1">
        <f t="shared" si="193"/>
        <v>45149.333333333336</v>
      </c>
      <c r="AX1518">
        <v>216.0534722222219</v>
      </c>
      <c r="BA1518">
        <f t="shared" si="190"/>
        <v>0</v>
      </c>
      <c r="BB1518">
        <v>0</v>
      </c>
      <c r="BC1518">
        <f t="shared" si="191"/>
        <v>0</v>
      </c>
    </row>
    <row r="1519" spans="1:55" hidden="1" x14ac:dyDescent="0.25">
      <c r="A1519">
        <v>53104</v>
      </c>
      <c r="B1519" t="s">
        <v>35</v>
      </c>
      <c r="C1519" t="s">
        <v>36</v>
      </c>
      <c r="E1519" t="str">
        <f t="shared" si="187"/>
        <v>RE-</v>
      </c>
      <c r="F1519" t="s">
        <v>20</v>
      </c>
      <c r="G1519" t="s">
        <v>37</v>
      </c>
      <c r="H1519" t="s">
        <v>2204</v>
      </c>
      <c r="I1519" t="s">
        <v>39</v>
      </c>
      <c r="J1519" t="s">
        <v>297</v>
      </c>
      <c r="K1519" s="1">
        <v>45301.631944444445</v>
      </c>
      <c r="L1519" t="s">
        <v>41</v>
      </c>
      <c r="N1519" s="2">
        <v>45301</v>
      </c>
      <c r="O1519" s="2">
        <v>45301</v>
      </c>
      <c r="R1519">
        <v>0</v>
      </c>
      <c r="S1519">
        <v>0</v>
      </c>
      <c r="T1519">
        <v>100</v>
      </c>
      <c r="U1519" s="1">
        <v>45215.448611111111</v>
      </c>
      <c r="V1519" s="1">
        <v>45301.631944444445</v>
      </c>
      <c r="W1519" t="s">
        <v>179</v>
      </c>
      <c r="Z1519" s="13">
        <f t="shared" si="188"/>
        <v>86.183333333334303</v>
      </c>
      <c r="AB1519" t="s">
        <v>137</v>
      </c>
      <c r="AC1519">
        <v>633594</v>
      </c>
      <c r="AD1519" t="s">
        <v>138</v>
      </c>
      <c r="AI1519" s="2">
        <v>45215</v>
      </c>
      <c r="AJ1519" t="s">
        <v>139</v>
      </c>
      <c r="AK1519" t="s">
        <v>46</v>
      </c>
      <c r="AN1519" s="24">
        <f t="shared" si="192"/>
        <v>1</v>
      </c>
      <c r="AP1519" t="s">
        <v>2441</v>
      </c>
      <c r="AQ1519" s="21">
        <v>45042.382638888892</v>
      </c>
      <c r="AR1519" s="20">
        <v>0</v>
      </c>
      <c r="AS1519" s="21">
        <v>45301</v>
      </c>
      <c r="AT1519" s="21">
        <f t="shared" si="189"/>
        <v>45301.333333333336</v>
      </c>
      <c r="AU1519" s="21">
        <f t="shared" si="186"/>
        <v>45301.333333333336</v>
      </c>
      <c r="AV1519" s="21">
        <v>45301.631944444445</v>
      </c>
      <c r="AW1519" s="1">
        <f t="shared" si="193"/>
        <v>45301.333333333336</v>
      </c>
      <c r="AX1519">
        <v>217.13888888888323</v>
      </c>
      <c r="BA1519">
        <f t="shared" si="190"/>
        <v>0</v>
      </c>
      <c r="BB1519">
        <v>0</v>
      </c>
      <c r="BC1519">
        <f t="shared" si="191"/>
        <v>0</v>
      </c>
    </row>
    <row r="1520" spans="1:55" x14ac:dyDescent="0.25">
      <c r="A1520">
        <v>50554</v>
      </c>
      <c r="B1520" t="s">
        <v>35</v>
      </c>
      <c r="C1520" t="s">
        <v>36</v>
      </c>
      <c r="E1520" t="str">
        <f t="shared" si="187"/>
        <v>EI-</v>
      </c>
      <c r="F1520" t="s">
        <v>20</v>
      </c>
      <c r="G1520" t="s">
        <v>37</v>
      </c>
      <c r="H1520" t="s">
        <v>1979</v>
      </c>
      <c r="I1520" t="s">
        <v>39</v>
      </c>
      <c r="J1520" t="s">
        <v>92</v>
      </c>
      <c r="K1520" s="1">
        <v>45252.84097222222</v>
      </c>
      <c r="L1520" t="s">
        <v>41</v>
      </c>
      <c r="N1520" s="2">
        <v>45249</v>
      </c>
      <c r="O1520" s="2">
        <v>45249</v>
      </c>
      <c r="P1520">
        <v>6</v>
      </c>
      <c r="Q1520">
        <v>6</v>
      </c>
      <c r="R1520">
        <v>0</v>
      </c>
      <c r="S1520">
        <v>0</v>
      </c>
      <c r="T1520">
        <v>100</v>
      </c>
      <c r="U1520" s="1">
        <v>45163.65625</v>
      </c>
      <c r="V1520" s="1">
        <v>45252.84097222222</v>
      </c>
      <c r="W1520" t="s">
        <v>92</v>
      </c>
      <c r="Z1520" s="13">
        <f t="shared" si="188"/>
        <v>89.184722222220444</v>
      </c>
      <c r="AB1520" t="s">
        <v>1646</v>
      </c>
      <c r="AC1520">
        <v>633566</v>
      </c>
      <c r="AD1520" t="s">
        <v>485</v>
      </c>
      <c r="AI1520" s="2">
        <v>45163</v>
      </c>
      <c r="AJ1520" t="s">
        <v>485</v>
      </c>
      <c r="AK1520" t="s">
        <v>46</v>
      </c>
      <c r="AN1520" s="24">
        <f t="shared" si="192"/>
        <v>1</v>
      </c>
      <c r="AP1520" t="s">
        <v>2441</v>
      </c>
      <c r="AQ1520" s="21">
        <v>45280.536111111112</v>
      </c>
      <c r="AR1520" s="20">
        <v>0</v>
      </c>
      <c r="AS1520" s="21">
        <v>45249</v>
      </c>
      <c r="AT1520" s="21">
        <f t="shared" si="189"/>
        <v>45249.333333333336</v>
      </c>
      <c r="AU1520" s="21">
        <f t="shared" ref="AU1520:AU1583" si="194">IF(AS1520&gt;0,AT1520+(1/24)*BB1520," ")</f>
        <v>45249.333333333336</v>
      </c>
      <c r="AV1520" s="21">
        <v>45252.84097222222</v>
      </c>
      <c r="AW1520" s="1">
        <f t="shared" si="193"/>
        <v>45249.333333333336</v>
      </c>
      <c r="AX1520">
        <v>217.82916666666279</v>
      </c>
      <c r="BA1520">
        <f t="shared" si="190"/>
        <v>0</v>
      </c>
      <c r="BB1520">
        <v>0</v>
      </c>
      <c r="BC1520">
        <f t="shared" si="191"/>
        <v>0</v>
      </c>
    </row>
    <row r="1521" spans="1:55" x14ac:dyDescent="0.25">
      <c r="A1521">
        <v>48796</v>
      </c>
      <c r="B1521" t="s">
        <v>35</v>
      </c>
      <c r="C1521" t="s">
        <v>36</v>
      </c>
      <c r="E1521" t="str">
        <f t="shared" si="187"/>
        <v>RE-</v>
      </c>
      <c r="F1521" t="s">
        <v>20</v>
      </c>
      <c r="G1521" t="s">
        <v>51</v>
      </c>
      <c r="H1521" t="s">
        <v>1796</v>
      </c>
      <c r="I1521" t="s">
        <v>39</v>
      </c>
      <c r="J1521" t="s">
        <v>239</v>
      </c>
      <c r="K1521" s="1">
        <v>45222.731944444444</v>
      </c>
      <c r="L1521" t="s">
        <v>41</v>
      </c>
      <c r="N1521" s="2">
        <v>45222</v>
      </c>
      <c r="O1521" s="2">
        <v>45222</v>
      </c>
      <c r="R1521">
        <v>0</v>
      </c>
      <c r="S1521">
        <v>0</v>
      </c>
      <c r="T1521">
        <v>100</v>
      </c>
      <c r="U1521" s="1">
        <v>45133.48541666667</v>
      </c>
      <c r="V1521" s="1">
        <v>45222.731944444444</v>
      </c>
      <c r="W1521" t="s">
        <v>179</v>
      </c>
      <c r="Z1521" s="13">
        <f t="shared" si="188"/>
        <v>89.246527777773736</v>
      </c>
      <c r="AB1521" t="s">
        <v>377</v>
      </c>
      <c r="AC1521">
        <v>633535</v>
      </c>
      <c r="AD1521" t="s">
        <v>1797</v>
      </c>
      <c r="AF1521" t="s">
        <v>1798</v>
      </c>
      <c r="AI1521" s="2">
        <v>45133</v>
      </c>
      <c r="AJ1521" t="s">
        <v>81</v>
      </c>
      <c r="AK1521" t="s">
        <v>46</v>
      </c>
      <c r="AN1521" s="24">
        <f t="shared" si="192"/>
        <v>1</v>
      </c>
      <c r="AP1521" t="s">
        <v>2441</v>
      </c>
      <c r="AQ1521" s="21">
        <v>45280.723611111112</v>
      </c>
      <c r="AR1521" s="20">
        <v>0</v>
      </c>
      <c r="AS1521" s="21">
        <v>45222</v>
      </c>
      <c r="AT1521" s="21">
        <f t="shared" si="189"/>
        <v>45222.333333333336</v>
      </c>
      <c r="AU1521" s="21">
        <f t="shared" si="194"/>
        <v>45222.333333333336</v>
      </c>
      <c r="AV1521" s="21">
        <v>45222.731944444444</v>
      </c>
      <c r="AW1521" s="1">
        <f t="shared" si="193"/>
        <v>45222.333333333336</v>
      </c>
      <c r="AX1521">
        <v>218.64166666666279</v>
      </c>
      <c r="BA1521">
        <f t="shared" si="190"/>
        <v>0</v>
      </c>
      <c r="BB1521">
        <v>0</v>
      </c>
      <c r="BC1521">
        <f t="shared" si="191"/>
        <v>0</v>
      </c>
    </row>
    <row r="1522" spans="1:55" x14ac:dyDescent="0.25">
      <c r="A1522">
        <v>46304</v>
      </c>
      <c r="B1522" t="s">
        <v>35</v>
      </c>
      <c r="C1522" t="s">
        <v>36</v>
      </c>
      <c r="E1522" t="str">
        <f t="shared" si="187"/>
        <v>EM-</v>
      </c>
      <c r="F1522" t="s">
        <v>20</v>
      </c>
      <c r="G1522" t="s">
        <v>37</v>
      </c>
      <c r="H1522" t="s">
        <v>398</v>
      </c>
      <c r="I1522" t="s">
        <v>39</v>
      </c>
      <c r="J1522" t="s">
        <v>396</v>
      </c>
      <c r="K1522" s="1">
        <v>45174.474999999999</v>
      </c>
      <c r="L1522" t="s">
        <v>41</v>
      </c>
      <c r="N1522" s="2">
        <v>45174</v>
      </c>
      <c r="O1522" s="2">
        <v>45174</v>
      </c>
      <c r="R1522">
        <v>0</v>
      </c>
      <c r="S1522">
        <v>0</v>
      </c>
      <c r="T1522">
        <v>100</v>
      </c>
      <c r="U1522" s="1">
        <v>45083.556250000001</v>
      </c>
      <c r="V1522" s="1">
        <v>45174.474999999999</v>
      </c>
      <c r="W1522" t="s">
        <v>397</v>
      </c>
      <c r="Z1522" s="13">
        <f t="shared" si="188"/>
        <v>90.91874999999709</v>
      </c>
      <c r="AB1522" t="s">
        <v>349</v>
      </c>
      <c r="AC1522">
        <v>6336358</v>
      </c>
      <c r="AD1522" t="s">
        <v>1203</v>
      </c>
      <c r="AI1522" s="2">
        <v>45083</v>
      </c>
      <c r="AJ1522" t="s">
        <v>81</v>
      </c>
      <c r="AK1522" t="s">
        <v>46</v>
      </c>
      <c r="AN1522" s="24">
        <f t="shared" si="192"/>
        <v>1</v>
      </c>
      <c r="AP1522" t="s">
        <v>2442</v>
      </c>
      <c r="AQ1522" s="21">
        <v>45017.682638888888</v>
      </c>
      <c r="AR1522" s="20">
        <v>0</v>
      </c>
      <c r="AS1522" s="21">
        <v>45174</v>
      </c>
      <c r="AT1522" s="21">
        <f t="shared" si="189"/>
        <v>45174.333333333336</v>
      </c>
      <c r="AU1522" s="21">
        <f t="shared" si="194"/>
        <v>45174.333333333336</v>
      </c>
      <c r="AV1522" s="21">
        <v>45174.474999999999</v>
      </c>
      <c r="AW1522" s="1">
        <f t="shared" si="193"/>
        <v>45174.333333333336</v>
      </c>
      <c r="AX1522">
        <v>218.84999999999854</v>
      </c>
      <c r="BA1522">
        <f t="shared" si="190"/>
        <v>0</v>
      </c>
      <c r="BB1522">
        <v>0</v>
      </c>
      <c r="BC1522">
        <f t="shared" si="191"/>
        <v>0</v>
      </c>
    </row>
    <row r="1523" spans="1:55" hidden="1" x14ac:dyDescent="0.25">
      <c r="A1523">
        <v>56228</v>
      </c>
      <c r="B1523" t="s">
        <v>35</v>
      </c>
      <c r="C1523" t="s">
        <v>36</v>
      </c>
      <c r="E1523" t="str">
        <f t="shared" si="187"/>
        <v>EM-</v>
      </c>
      <c r="F1523" t="s">
        <v>20</v>
      </c>
      <c r="G1523" t="s">
        <v>37</v>
      </c>
      <c r="H1523" t="s">
        <v>2373</v>
      </c>
      <c r="I1523" t="s">
        <v>39</v>
      </c>
      <c r="J1523" t="s">
        <v>408</v>
      </c>
      <c r="K1523" s="1">
        <v>45373.686805555553</v>
      </c>
      <c r="L1523" t="s">
        <v>41</v>
      </c>
      <c r="N1523" s="2">
        <v>45373</v>
      </c>
      <c r="O1523" s="2">
        <v>45373</v>
      </c>
      <c r="R1523">
        <v>0</v>
      </c>
      <c r="S1523">
        <v>0</v>
      </c>
      <c r="T1523">
        <v>100</v>
      </c>
      <c r="U1523" s="1">
        <v>45282.499305555553</v>
      </c>
      <c r="V1523" s="1">
        <v>45373.686805555553</v>
      </c>
      <c r="W1523" t="s">
        <v>396</v>
      </c>
      <c r="Z1523" s="13">
        <f t="shared" si="188"/>
        <v>91.1875</v>
      </c>
      <c r="AB1523" t="s">
        <v>2082</v>
      </c>
      <c r="AC1523">
        <v>633527</v>
      </c>
      <c r="AD1523" t="s">
        <v>492</v>
      </c>
      <c r="AF1523" t="s">
        <v>2374</v>
      </c>
      <c r="AI1523" s="2">
        <v>45282</v>
      </c>
      <c r="AJ1523" t="s">
        <v>81</v>
      </c>
      <c r="AK1523" t="s">
        <v>46</v>
      </c>
      <c r="AN1523" s="24">
        <f t="shared" si="192"/>
        <v>1</v>
      </c>
      <c r="AP1523" t="s">
        <v>2441</v>
      </c>
      <c r="AQ1523" s="21">
        <v>44993.644444444442</v>
      </c>
      <c r="AR1523" s="20">
        <v>0</v>
      </c>
      <c r="AS1523" s="21">
        <v>45373</v>
      </c>
      <c r="AT1523" s="21">
        <f t="shared" si="189"/>
        <v>45373.333333333336</v>
      </c>
      <c r="AU1523" s="21">
        <f t="shared" si="194"/>
        <v>45373.333333333336</v>
      </c>
      <c r="AV1523" s="21">
        <v>45373.686805555553</v>
      </c>
      <c r="AW1523" s="1">
        <f t="shared" si="193"/>
        <v>45373.333333333336</v>
      </c>
      <c r="AX1523">
        <v>218.87569444444671</v>
      </c>
      <c r="BA1523">
        <f t="shared" si="190"/>
        <v>0</v>
      </c>
      <c r="BB1523">
        <v>0</v>
      </c>
      <c r="BC1523">
        <f t="shared" si="191"/>
        <v>0</v>
      </c>
    </row>
    <row r="1524" spans="1:55" x14ac:dyDescent="0.25">
      <c r="A1524">
        <v>50711</v>
      </c>
      <c r="B1524" t="s">
        <v>35</v>
      </c>
      <c r="C1524" t="s">
        <v>36</v>
      </c>
      <c r="E1524" t="str">
        <f t="shared" si="187"/>
        <v>RE-</v>
      </c>
      <c r="F1524" t="s">
        <v>20</v>
      </c>
      <c r="G1524" t="s">
        <v>51</v>
      </c>
      <c r="H1524" t="s">
        <v>1996</v>
      </c>
      <c r="I1524" t="s">
        <v>39</v>
      </c>
      <c r="J1524" t="s">
        <v>185</v>
      </c>
      <c r="K1524" s="1">
        <v>45259.473611111112</v>
      </c>
      <c r="L1524" t="s">
        <v>41</v>
      </c>
      <c r="N1524" s="2">
        <v>45167</v>
      </c>
      <c r="O1524" s="2">
        <v>45167</v>
      </c>
      <c r="R1524">
        <v>0</v>
      </c>
      <c r="S1524">
        <v>0</v>
      </c>
      <c r="T1524">
        <v>100</v>
      </c>
      <c r="U1524" s="1">
        <v>45167.679166666669</v>
      </c>
      <c r="V1524" s="1">
        <v>45259.473611111112</v>
      </c>
      <c r="W1524" t="s">
        <v>239</v>
      </c>
      <c r="Z1524" s="13">
        <f t="shared" si="188"/>
        <v>91.794444444443798</v>
      </c>
      <c r="AB1524" t="s">
        <v>961</v>
      </c>
      <c r="AC1524">
        <v>633414</v>
      </c>
      <c r="AD1524" t="s">
        <v>962</v>
      </c>
      <c r="AI1524" s="2">
        <v>45167</v>
      </c>
      <c r="AJ1524" t="s">
        <v>186</v>
      </c>
      <c r="AK1524" t="s">
        <v>46</v>
      </c>
      <c r="AN1524" s="24">
        <f t="shared" si="192"/>
        <v>1</v>
      </c>
      <c r="AP1524" t="s">
        <v>2441</v>
      </c>
      <c r="AQ1524" s="21">
        <v>45028.474305555559</v>
      </c>
      <c r="AR1524" s="20">
        <v>0</v>
      </c>
      <c r="AS1524" s="21">
        <v>45167</v>
      </c>
      <c r="AT1524" s="21">
        <f t="shared" si="189"/>
        <v>45167.333333333336</v>
      </c>
      <c r="AU1524" s="21">
        <f t="shared" si="194"/>
        <v>45167.333333333336</v>
      </c>
      <c r="AV1524" s="21">
        <v>45259.473611111112</v>
      </c>
      <c r="AW1524" s="1">
        <f t="shared" si="193"/>
        <v>45167.333333333336</v>
      </c>
      <c r="AX1524">
        <v>223.02916666665988</v>
      </c>
      <c r="BA1524">
        <f t="shared" si="190"/>
        <v>0</v>
      </c>
      <c r="BB1524">
        <v>0</v>
      </c>
      <c r="BC1524">
        <f t="shared" si="191"/>
        <v>0</v>
      </c>
    </row>
    <row r="1525" spans="1:55" x14ac:dyDescent="0.25">
      <c r="A1525">
        <v>41389</v>
      </c>
      <c r="B1525" t="s">
        <v>35</v>
      </c>
      <c r="C1525" t="s">
        <v>36</v>
      </c>
      <c r="E1525" t="str">
        <f t="shared" si="187"/>
        <v>EM-</v>
      </c>
      <c r="F1525" t="s">
        <v>20</v>
      </c>
      <c r="G1525" t="s">
        <v>37</v>
      </c>
      <c r="H1525" t="s">
        <v>722</v>
      </c>
      <c r="I1525" t="s">
        <v>432</v>
      </c>
      <c r="J1525" t="s">
        <v>432</v>
      </c>
      <c r="K1525" s="1">
        <v>45078.708333333336</v>
      </c>
      <c r="L1525" t="s">
        <v>41</v>
      </c>
      <c r="N1525" s="2">
        <v>44935</v>
      </c>
      <c r="O1525" s="2">
        <v>45012</v>
      </c>
      <c r="R1525">
        <v>0</v>
      </c>
      <c r="S1525">
        <v>0</v>
      </c>
      <c r="T1525">
        <v>100</v>
      </c>
      <c r="U1525" s="1">
        <v>44983.613888888889</v>
      </c>
      <c r="V1525" s="1">
        <v>45078.708333333336</v>
      </c>
      <c r="W1525" t="s">
        <v>432</v>
      </c>
      <c r="Z1525" s="13">
        <f t="shared" si="188"/>
        <v>95.094444444446708</v>
      </c>
      <c r="AB1525" t="s">
        <v>723</v>
      </c>
      <c r="AD1525" t="s">
        <v>724</v>
      </c>
      <c r="AI1525" s="2">
        <v>44966</v>
      </c>
      <c r="AJ1525" t="s">
        <v>485</v>
      </c>
      <c r="AK1525" t="s">
        <v>45</v>
      </c>
      <c r="AN1525" s="24">
        <f t="shared" si="192"/>
        <v>1</v>
      </c>
      <c r="AP1525" t="s">
        <v>2442</v>
      </c>
      <c r="AQ1525" s="21">
        <v>45148.495138888888</v>
      </c>
      <c r="AR1525" s="20">
        <v>0</v>
      </c>
      <c r="AS1525" s="21">
        <v>44935</v>
      </c>
      <c r="AT1525" s="21">
        <f t="shared" si="189"/>
        <v>44935.333333333336</v>
      </c>
      <c r="AU1525" s="21">
        <f t="shared" si="194"/>
        <v>44935.333333333336</v>
      </c>
      <c r="AV1525" s="21">
        <v>45078.708333333336</v>
      </c>
      <c r="AW1525" s="1">
        <f t="shared" si="193"/>
        <v>44935.333333333336</v>
      </c>
      <c r="AX1525">
        <v>224.95277777777665</v>
      </c>
      <c r="BA1525">
        <f t="shared" si="190"/>
        <v>0</v>
      </c>
      <c r="BB1525">
        <v>0</v>
      </c>
      <c r="BC1525">
        <f t="shared" si="191"/>
        <v>0</v>
      </c>
    </row>
    <row r="1526" spans="1:55" x14ac:dyDescent="0.25">
      <c r="A1526">
        <v>41388</v>
      </c>
      <c r="B1526" t="s">
        <v>35</v>
      </c>
      <c r="C1526" t="s">
        <v>36</v>
      </c>
      <c r="E1526" t="str">
        <f t="shared" si="187"/>
        <v>EM-</v>
      </c>
      <c r="F1526" t="s">
        <v>20</v>
      </c>
      <c r="G1526" t="s">
        <v>37</v>
      </c>
      <c r="H1526" t="s">
        <v>725</v>
      </c>
      <c r="I1526" t="s">
        <v>432</v>
      </c>
      <c r="J1526" t="s">
        <v>432</v>
      </c>
      <c r="K1526" s="1">
        <v>45078.707638888889</v>
      </c>
      <c r="L1526" t="s">
        <v>41</v>
      </c>
      <c r="N1526" s="2">
        <v>44935</v>
      </c>
      <c r="O1526" s="2">
        <v>45008</v>
      </c>
      <c r="R1526">
        <v>0</v>
      </c>
      <c r="S1526">
        <v>0</v>
      </c>
      <c r="T1526">
        <v>100</v>
      </c>
      <c r="U1526" s="1">
        <v>44983.604166666664</v>
      </c>
      <c r="V1526" s="1">
        <v>45078.707638888889</v>
      </c>
      <c r="W1526" t="s">
        <v>432</v>
      </c>
      <c r="Y1526" t="s">
        <v>726</v>
      </c>
      <c r="Z1526" s="13">
        <f t="shared" si="188"/>
        <v>95.103472222224809</v>
      </c>
      <c r="AB1526" t="s">
        <v>727</v>
      </c>
      <c r="AD1526" t="s">
        <v>77</v>
      </c>
      <c r="AI1526" s="2">
        <v>44931</v>
      </c>
      <c r="AJ1526" t="s">
        <v>77</v>
      </c>
      <c r="AK1526" t="s">
        <v>45</v>
      </c>
      <c r="AN1526" s="24">
        <f t="shared" si="192"/>
        <v>1</v>
      </c>
      <c r="AP1526" t="s">
        <v>2442</v>
      </c>
      <c r="AQ1526" s="21">
        <v>45120.782638888886</v>
      </c>
      <c r="AR1526" s="20">
        <v>0</v>
      </c>
      <c r="AS1526" s="21">
        <v>44935</v>
      </c>
      <c r="AT1526" s="21">
        <f t="shared" si="189"/>
        <v>44935.333333333336</v>
      </c>
      <c r="AU1526" s="21">
        <f t="shared" si="194"/>
        <v>44935.333333333336</v>
      </c>
      <c r="AV1526" s="21">
        <v>45078.707638888889</v>
      </c>
      <c r="AW1526" s="1">
        <f t="shared" si="193"/>
        <v>44935.333333333336</v>
      </c>
      <c r="AX1526">
        <v>224.96875</v>
      </c>
      <c r="BA1526">
        <f t="shared" si="190"/>
        <v>0</v>
      </c>
      <c r="BB1526">
        <v>0</v>
      </c>
      <c r="BC1526">
        <f t="shared" si="191"/>
        <v>0</v>
      </c>
    </row>
    <row r="1527" spans="1:55" hidden="1" x14ac:dyDescent="0.25">
      <c r="A1527">
        <v>55321</v>
      </c>
      <c r="B1527" t="s">
        <v>35</v>
      </c>
      <c r="C1527" t="s">
        <v>36</v>
      </c>
      <c r="E1527" t="str">
        <f t="shared" si="187"/>
        <v>RE-</v>
      </c>
      <c r="F1527" t="s">
        <v>20</v>
      </c>
      <c r="G1527" t="s">
        <v>37</v>
      </c>
      <c r="H1527" t="s">
        <v>2306</v>
      </c>
      <c r="I1527" t="s">
        <v>39</v>
      </c>
      <c r="J1527" t="s">
        <v>118</v>
      </c>
      <c r="K1527" s="1">
        <v>45356.638194444444</v>
      </c>
      <c r="L1527" t="s">
        <v>41</v>
      </c>
      <c r="N1527" s="2">
        <v>45356</v>
      </c>
      <c r="O1527" s="2">
        <v>45356</v>
      </c>
      <c r="R1527">
        <v>0</v>
      </c>
      <c r="S1527">
        <v>0</v>
      </c>
      <c r="T1527">
        <v>100</v>
      </c>
      <c r="U1527" s="1">
        <v>45260.65625</v>
      </c>
      <c r="V1527" s="1">
        <v>45356.638194444444</v>
      </c>
      <c r="W1527" t="s">
        <v>179</v>
      </c>
      <c r="Z1527" s="13">
        <f t="shared" si="188"/>
        <v>95.981944444443798</v>
      </c>
      <c r="AB1527" t="s">
        <v>217</v>
      </c>
      <c r="AC1527">
        <v>633683</v>
      </c>
      <c r="AD1527" t="s">
        <v>161</v>
      </c>
      <c r="AF1527" t="s">
        <v>179</v>
      </c>
      <c r="AI1527" s="2">
        <v>45260</v>
      </c>
      <c r="AJ1527" t="s">
        <v>161</v>
      </c>
      <c r="AK1527" t="s">
        <v>46</v>
      </c>
      <c r="AN1527" s="24">
        <f t="shared" si="192"/>
        <v>1</v>
      </c>
      <c r="AP1527" t="s">
        <v>2442</v>
      </c>
      <c r="AQ1527" s="21">
        <v>45148.45</v>
      </c>
      <c r="AR1527" s="20">
        <v>0</v>
      </c>
      <c r="AS1527" s="21">
        <v>45356</v>
      </c>
      <c r="AT1527" s="21">
        <f t="shared" si="189"/>
        <v>45356.333333333336</v>
      </c>
      <c r="AU1527" s="21">
        <f t="shared" si="194"/>
        <v>45356.333333333336</v>
      </c>
      <c r="AV1527" s="21">
        <v>45356.638194444444</v>
      </c>
      <c r="AW1527" s="1">
        <f t="shared" si="193"/>
        <v>45356.333333333336</v>
      </c>
      <c r="AX1527">
        <v>224.99791666666715</v>
      </c>
      <c r="BA1527">
        <f t="shared" si="190"/>
        <v>0</v>
      </c>
      <c r="BB1527">
        <v>0</v>
      </c>
      <c r="BC1527">
        <f t="shared" si="191"/>
        <v>0</v>
      </c>
    </row>
    <row r="1528" spans="1:55" x14ac:dyDescent="0.25">
      <c r="A1528">
        <v>48390</v>
      </c>
      <c r="B1528" t="s">
        <v>35</v>
      </c>
      <c r="C1528" t="s">
        <v>36</v>
      </c>
      <c r="E1528" t="str">
        <f t="shared" si="187"/>
        <v>RE-</v>
      </c>
      <c r="F1528" t="s">
        <v>20</v>
      </c>
      <c r="G1528" t="s">
        <v>51</v>
      </c>
      <c r="H1528" t="s">
        <v>1761</v>
      </c>
      <c r="I1528" t="s">
        <v>39</v>
      </c>
      <c r="J1528" t="s">
        <v>179</v>
      </c>
      <c r="K1528" s="1">
        <v>45223.545138888891</v>
      </c>
      <c r="L1528" t="s">
        <v>41</v>
      </c>
      <c r="N1528" s="2">
        <v>45223</v>
      </c>
      <c r="O1528" s="2">
        <v>45223</v>
      </c>
      <c r="R1528">
        <v>0</v>
      </c>
      <c r="S1528">
        <v>0</v>
      </c>
      <c r="T1528">
        <v>100</v>
      </c>
      <c r="U1528" s="1">
        <v>45126.673611111109</v>
      </c>
      <c r="V1528" s="1">
        <v>45223.545138888891</v>
      </c>
      <c r="W1528" t="s">
        <v>179</v>
      </c>
      <c r="Z1528" s="13">
        <f t="shared" si="188"/>
        <v>96.871527777781012</v>
      </c>
      <c r="AB1528" t="s">
        <v>775</v>
      </c>
      <c r="AC1528" t="s">
        <v>54</v>
      </c>
      <c r="AD1528" t="s">
        <v>363</v>
      </c>
      <c r="AF1528" t="s">
        <v>118</v>
      </c>
      <c r="AI1528" s="2">
        <v>45126</v>
      </c>
      <c r="AJ1528" t="s">
        <v>81</v>
      </c>
      <c r="AK1528" t="s">
        <v>46</v>
      </c>
      <c r="AN1528" s="24">
        <f t="shared" si="192"/>
        <v>1</v>
      </c>
      <c r="AP1528" t="s">
        <v>2444</v>
      </c>
      <c r="AQ1528" s="21">
        <v>45048.679166666669</v>
      </c>
      <c r="AR1528" s="20">
        <v>0</v>
      </c>
      <c r="AS1528" s="21">
        <v>45223</v>
      </c>
      <c r="AT1528" s="21">
        <f t="shared" si="189"/>
        <v>45223.333333333336</v>
      </c>
      <c r="AU1528" s="21">
        <f t="shared" si="194"/>
        <v>45223.333333333336</v>
      </c>
      <c r="AV1528" s="21">
        <v>45223.545138888891</v>
      </c>
      <c r="AW1528" s="1">
        <f t="shared" si="193"/>
        <v>45223.333333333336</v>
      </c>
      <c r="AX1528">
        <v>225.34999999999854</v>
      </c>
      <c r="BA1528">
        <f t="shared" si="190"/>
        <v>0</v>
      </c>
      <c r="BB1528">
        <v>0</v>
      </c>
      <c r="BC1528">
        <f t="shared" si="191"/>
        <v>0</v>
      </c>
    </row>
    <row r="1529" spans="1:55" x14ac:dyDescent="0.25">
      <c r="A1529">
        <v>48816</v>
      </c>
      <c r="B1529" t="s">
        <v>35</v>
      </c>
      <c r="C1529" t="s">
        <v>36</v>
      </c>
      <c r="E1529" t="str">
        <f t="shared" si="187"/>
        <v>EM-</v>
      </c>
      <c r="F1529" t="s">
        <v>20</v>
      </c>
      <c r="G1529" t="s">
        <v>47</v>
      </c>
      <c r="H1529" t="s">
        <v>1800</v>
      </c>
      <c r="I1529" t="s">
        <v>39</v>
      </c>
      <c r="J1529" t="s">
        <v>432</v>
      </c>
      <c r="K1529" s="1">
        <v>45236.538888888892</v>
      </c>
      <c r="L1529" t="s">
        <v>41</v>
      </c>
      <c r="N1529" s="2">
        <v>45133</v>
      </c>
      <c r="O1529" s="2">
        <v>45133</v>
      </c>
      <c r="R1529">
        <v>0</v>
      </c>
      <c r="S1529">
        <v>0</v>
      </c>
      <c r="T1529">
        <v>100</v>
      </c>
      <c r="U1529" s="1">
        <v>45133.59652777778</v>
      </c>
      <c r="V1529" s="1">
        <v>45236.538888888892</v>
      </c>
      <c r="W1529" t="s">
        <v>432</v>
      </c>
      <c r="Z1529" s="13">
        <f t="shared" si="188"/>
        <v>102.9423611111124</v>
      </c>
      <c r="AB1529" t="s">
        <v>75</v>
      </c>
      <c r="AC1529">
        <v>633520</v>
      </c>
      <c r="AD1529" t="s">
        <v>77</v>
      </c>
      <c r="AI1529" s="2">
        <v>45133</v>
      </c>
      <c r="AJ1529" t="s">
        <v>77</v>
      </c>
      <c r="AK1529" t="s">
        <v>46</v>
      </c>
      <c r="AN1529" s="24">
        <f t="shared" si="192"/>
        <v>1</v>
      </c>
      <c r="AP1529" t="s">
        <v>2441</v>
      </c>
      <c r="AQ1529" s="21">
        <v>45271.523611111108</v>
      </c>
      <c r="AR1529" s="20">
        <v>0</v>
      </c>
      <c r="AS1529" s="21">
        <v>45133</v>
      </c>
      <c r="AT1529" s="21">
        <f t="shared" si="189"/>
        <v>45133.333333333336</v>
      </c>
      <c r="AU1529" s="21">
        <f t="shared" si="194"/>
        <v>45133.333333333336</v>
      </c>
      <c r="AV1529" s="21">
        <v>45236.538888888892</v>
      </c>
      <c r="AW1529" s="1">
        <f t="shared" si="193"/>
        <v>45133.333333333336</v>
      </c>
      <c r="AX1529">
        <v>225.93958333333285</v>
      </c>
      <c r="BA1529">
        <f t="shared" si="190"/>
        <v>0</v>
      </c>
      <c r="BB1529">
        <v>0</v>
      </c>
      <c r="BC1529">
        <f t="shared" si="191"/>
        <v>0</v>
      </c>
    </row>
    <row r="1530" spans="1:55" x14ac:dyDescent="0.25">
      <c r="A1530">
        <v>40300</v>
      </c>
      <c r="B1530" t="s">
        <v>35</v>
      </c>
      <c r="C1530" t="s">
        <v>36</v>
      </c>
      <c r="E1530" t="str">
        <f t="shared" si="187"/>
        <v>EM-</v>
      </c>
      <c r="F1530" t="s">
        <v>20</v>
      </c>
      <c r="G1530" t="s">
        <v>37</v>
      </c>
      <c r="H1530" t="s">
        <v>533</v>
      </c>
      <c r="I1530" t="s">
        <v>39</v>
      </c>
      <c r="J1530" t="s">
        <v>334</v>
      </c>
      <c r="K1530" s="1">
        <v>45064.813194444447</v>
      </c>
      <c r="L1530" t="s">
        <v>41</v>
      </c>
      <c r="N1530" s="2">
        <v>45064</v>
      </c>
      <c r="O1530" s="2">
        <v>45064</v>
      </c>
      <c r="R1530">
        <v>0</v>
      </c>
      <c r="S1530">
        <v>0</v>
      </c>
      <c r="T1530">
        <v>100</v>
      </c>
      <c r="U1530" s="1">
        <v>44953.35833333333</v>
      </c>
      <c r="V1530" s="1">
        <v>45064.813194444447</v>
      </c>
      <c r="W1530" t="s">
        <v>397</v>
      </c>
      <c r="Z1530" s="13">
        <f t="shared" si="188"/>
        <v>111.45486111111677</v>
      </c>
      <c r="AB1530" t="s">
        <v>534</v>
      </c>
      <c r="AC1530" t="s">
        <v>535</v>
      </c>
      <c r="AD1530" t="s">
        <v>536</v>
      </c>
      <c r="AI1530" s="2">
        <v>44953</v>
      </c>
      <c r="AJ1530" t="s">
        <v>69</v>
      </c>
      <c r="AK1530" t="s">
        <v>46</v>
      </c>
      <c r="AN1530" s="24">
        <f t="shared" si="192"/>
        <v>1</v>
      </c>
      <c r="AP1530" t="s">
        <v>2442</v>
      </c>
      <c r="AQ1530" s="21">
        <v>45117.604166666664</v>
      </c>
      <c r="AR1530" s="20">
        <v>0</v>
      </c>
      <c r="AS1530" s="21">
        <v>45064</v>
      </c>
      <c r="AT1530" s="21">
        <f t="shared" si="189"/>
        <v>45064.333333333336</v>
      </c>
      <c r="AU1530" s="21">
        <f t="shared" si="194"/>
        <v>45064.333333333336</v>
      </c>
      <c r="AV1530" s="21">
        <v>45064.813194444447</v>
      </c>
      <c r="AW1530" s="1">
        <f t="shared" si="193"/>
        <v>45064.333333333336</v>
      </c>
      <c r="AX1530">
        <v>228.14652777778247</v>
      </c>
      <c r="BA1530">
        <f t="shared" si="190"/>
        <v>0</v>
      </c>
      <c r="BB1530">
        <v>0</v>
      </c>
      <c r="BC1530">
        <f t="shared" si="191"/>
        <v>0</v>
      </c>
    </row>
    <row r="1531" spans="1:55" x14ac:dyDescent="0.25">
      <c r="A1531">
        <v>51932</v>
      </c>
      <c r="B1531" t="s">
        <v>35</v>
      </c>
      <c r="C1531" t="s">
        <v>36</v>
      </c>
      <c r="E1531" t="str">
        <f t="shared" si="187"/>
        <v>EM-</v>
      </c>
      <c r="F1531" t="s">
        <v>20</v>
      </c>
      <c r="G1531" t="s">
        <v>37</v>
      </c>
      <c r="H1531" t="s">
        <v>2114</v>
      </c>
      <c r="I1531" t="s">
        <v>39</v>
      </c>
      <c r="J1531" t="s">
        <v>432</v>
      </c>
      <c r="K1531" s="1">
        <v>45306.436111111114</v>
      </c>
      <c r="L1531" t="s">
        <v>41</v>
      </c>
      <c r="N1531" s="2">
        <v>45194</v>
      </c>
      <c r="O1531" s="2">
        <v>45194</v>
      </c>
      <c r="R1531">
        <v>0</v>
      </c>
      <c r="S1531">
        <v>0</v>
      </c>
      <c r="T1531">
        <v>100</v>
      </c>
      <c r="U1531" s="1">
        <v>45190.690972222219</v>
      </c>
      <c r="V1531" s="1">
        <v>45306.436111111114</v>
      </c>
      <c r="W1531" t="s">
        <v>432</v>
      </c>
      <c r="Z1531" s="13">
        <f t="shared" si="188"/>
        <v>115.74513888889487</v>
      </c>
      <c r="AB1531" t="s">
        <v>534</v>
      </c>
      <c r="AC1531" t="s">
        <v>535</v>
      </c>
      <c r="AD1531" t="s">
        <v>536</v>
      </c>
      <c r="AI1531" s="2">
        <v>45190</v>
      </c>
      <c r="AJ1531" t="s">
        <v>558</v>
      </c>
      <c r="AK1531" t="s">
        <v>46</v>
      </c>
      <c r="AN1531" s="24">
        <f t="shared" si="192"/>
        <v>1</v>
      </c>
      <c r="AP1531" t="s">
        <v>2444</v>
      </c>
      <c r="AQ1531" s="21">
        <v>45099.768750000003</v>
      </c>
      <c r="AR1531" s="20">
        <v>0</v>
      </c>
      <c r="AS1531" s="21">
        <v>45194</v>
      </c>
      <c r="AT1531" s="21">
        <f t="shared" si="189"/>
        <v>45194.333333333336</v>
      </c>
      <c r="AU1531" s="21">
        <f t="shared" si="194"/>
        <v>45194.333333333336</v>
      </c>
      <c r="AV1531" s="21">
        <v>45306.436111111114</v>
      </c>
      <c r="AW1531" s="1">
        <f t="shared" si="193"/>
        <v>45194.333333333336</v>
      </c>
      <c r="AX1531">
        <v>230.03611111110513</v>
      </c>
      <c r="BA1531">
        <f t="shared" si="190"/>
        <v>0</v>
      </c>
      <c r="BB1531">
        <v>0</v>
      </c>
      <c r="BC1531">
        <f t="shared" si="191"/>
        <v>0</v>
      </c>
    </row>
    <row r="1532" spans="1:55" x14ac:dyDescent="0.25">
      <c r="A1532">
        <v>56241</v>
      </c>
      <c r="B1532" t="s">
        <v>35</v>
      </c>
      <c r="C1532" t="s">
        <v>36</v>
      </c>
      <c r="E1532" t="str">
        <f t="shared" si="187"/>
        <v>RE-</v>
      </c>
      <c r="F1532" t="s">
        <v>20</v>
      </c>
      <c r="G1532" t="s">
        <v>37</v>
      </c>
      <c r="H1532" t="s">
        <v>2380</v>
      </c>
      <c r="I1532" t="s">
        <v>39</v>
      </c>
      <c r="J1532" t="s">
        <v>297</v>
      </c>
      <c r="K1532" s="1">
        <v>45399.67083333333</v>
      </c>
      <c r="L1532" t="s">
        <v>41</v>
      </c>
      <c r="N1532" s="2">
        <v>45283</v>
      </c>
      <c r="O1532" s="2">
        <v>45283</v>
      </c>
      <c r="R1532">
        <v>0</v>
      </c>
      <c r="S1532">
        <v>0</v>
      </c>
      <c r="T1532">
        <v>100</v>
      </c>
      <c r="U1532" s="1">
        <v>45283.706944444442</v>
      </c>
      <c r="V1532" s="1">
        <v>45399.67083333333</v>
      </c>
      <c r="W1532" t="s">
        <v>239</v>
      </c>
      <c r="Z1532" s="13">
        <f t="shared" si="188"/>
        <v>115.9638888888876</v>
      </c>
      <c r="AB1532" t="s">
        <v>653</v>
      </c>
      <c r="AC1532">
        <v>633165</v>
      </c>
      <c r="AD1532" t="s">
        <v>2381</v>
      </c>
      <c r="AI1532" s="2">
        <v>45283</v>
      </c>
      <c r="AJ1532" t="s">
        <v>311</v>
      </c>
      <c r="AK1532" t="s">
        <v>46</v>
      </c>
      <c r="AN1532" s="24">
        <f t="shared" si="192"/>
        <v>1</v>
      </c>
      <c r="AP1532" t="s">
        <v>2441</v>
      </c>
      <c r="AQ1532" s="21">
        <v>45177.396527777775</v>
      </c>
      <c r="AR1532" s="20">
        <v>0</v>
      </c>
      <c r="AS1532" s="21">
        <v>45283</v>
      </c>
      <c r="AT1532" s="21">
        <f t="shared" si="189"/>
        <v>45283.333333333336</v>
      </c>
      <c r="AU1532" s="21">
        <f t="shared" si="194"/>
        <v>45283.333333333336</v>
      </c>
      <c r="AV1532" s="21">
        <v>45399.67083333333</v>
      </c>
      <c r="AW1532" s="1">
        <f t="shared" si="193"/>
        <v>45283.333333333336</v>
      </c>
      <c r="AX1532">
        <v>230.07013888889196</v>
      </c>
      <c r="BA1532">
        <f t="shared" si="190"/>
        <v>0</v>
      </c>
      <c r="BB1532">
        <v>0</v>
      </c>
      <c r="BC1532">
        <f t="shared" si="191"/>
        <v>0</v>
      </c>
    </row>
    <row r="1533" spans="1:55" hidden="1" x14ac:dyDescent="0.25">
      <c r="A1533">
        <v>51526</v>
      </c>
      <c r="B1533" t="s">
        <v>35</v>
      </c>
      <c r="C1533" t="s">
        <v>36</v>
      </c>
      <c r="E1533" t="str">
        <f t="shared" si="187"/>
        <v>RE-</v>
      </c>
      <c r="F1533" t="s">
        <v>20</v>
      </c>
      <c r="G1533" t="s">
        <v>37</v>
      </c>
      <c r="H1533" t="s">
        <v>2054</v>
      </c>
      <c r="I1533" t="s">
        <v>39</v>
      </c>
      <c r="J1533" t="s">
        <v>297</v>
      </c>
      <c r="K1533" s="1">
        <v>45301.632638888892</v>
      </c>
      <c r="L1533" t="s">
        <v>41</v>
      </c>
      <c r="N1533" s="2">
        <v>45301</v>
      </c>
      <c r="O1533" s="2">
        <v>45301</v>
      </c>
      <c r="R1533">
        <v>0</v>
      </c>
      <c r="S1533">
        <v>0</v>
      </c>
      <c r="T1533">
        <v>100</v>
      </c>
      <c r="U1533" s="1">
        <v>45181.455555555556</v>
      </c>
      <c r="V1533" s="1">
        <v>45301.632638888892</v>
      </c>
      <c r="W1533" t="s">
        <v>179</v>
      </c>
      <c r="Z1533" s="13">
        <f t="shared" si="188"/>
        <v>120.17708333333576</v>
      </c>
      <c r="AB1533" t="s">
        <v>1006</v>
      </c>
      <c r="AC1533" t="s">
        <v>54</v>
      </c>
      <c r="AD1533" t="s">
        <v>138</v>
      </c>
      <c r="AI1533" s="2">
        <v>45181</v>
      </c>
      <c r="AJ1533" t="s">
        <v>139</v>
      </c>
      <c r="AK1533" t="s">
        <v>46</v>
      </c>
      <c r="AN1533" s="24">
        <f t="shared" si="192"/>
        <v>1</v>
      </c>
      <c r="AP1533" t="s">
        <v>2441</v>
      </c>
      <c r="AQ1533" s="21">
        <v>45019.609722222223</v>
      </c>
      <c r="AR1533" s="20">
        <v>0</v>
      </c>
      <c r="AS1533" s="21">
        <v>45301</v>
      </c>
      <c r="AT1533" s="21">
        <f t="shared" si="189"/>
        <v>45301.333333333336</v>
      </c>
      <c r="AU1533" s="21">
        <f t="shared" si="194"/>
        <v>45301.333333333336</v>
      </c>
      <c r="AV1533" s="21">
        <v>45301.632638888892</v>
      </c>
      <c r="AW1533" s="1">
        <f t="shared" si="193"/>
        <v>45301.333333333336</v>
      </c>
      <c r="AX1533">
        <v>230.90833333333285</v>
      </c>
      <c r="BA1533">
        <f t="shared" si="190"/>
        <v>0</v>
      </c>
      <c r="BB1533">
        <v>0</v>
      </c>
      <c r="BC1533">
        <f t="shared" si="191"/>
        <v>0</v>
      </c>
    </row>
    <row r="1534" spans="1:55" x14ac:dyDescent="0.25">
      <c r="A1534">
        <v>51783</v>
      </c>
      <c r="B1534" t="s">
        <v>35</v>
      </c>
      <c r="C1534" t="s">
        <v>36</v>
      </c>
      <c r="E1534" t="str">
        <f t="shared" si="187"/>
        <v>EM-</v>
      </c>
      <c r="F1534" t="s">
        <v>20</v>
      </c>
      <c r="G1534" t="s">
        <v>37</v>
      </c>
      <c r="H1534" t="s">
        <v>2091</v>
      </c>
      <c r="I1534" t="s">
        <v>39</v>
      </c>
      <c r="J1534" t="s">
        <v>334</v>
      </c>
      <c r="K1534" s="1">
        <v>45306.43472222222</v>
      </c>
      <c r="L1534" t="s">
        <v>41</v>
      </c>
      <c r="N1534" s="2">
        <v>45215</v>
      </c>
      <c r="O1534" s="2">
        <v>45215</v>
      </c>
      <c r="R1534">
        <v>0</v>
      </c>
      <c r="S1534">
        <v>0</v>
      </c>
      <c r="T1534">
        <v>100</v>
      </c>
      <c r="U1534" s="1">
        <v>45184.697222222225</v>
      </c>
      <c r="V1534" s="1">
        <v>45306.43472222222</v>
      </c>
      <c r="W1534" t="s">
        <v>432</v>
      </c>
      <c r="Z1534" s="13">
        <f t="shared" si="188"/>
        <v>121.73749999999563</v>
      </c>
      <c r="AB1534" t="s">
        <v>2092</v>
      </c>
      <c r="AC1534" t="s">
        <v>54</v>
      </c>
      <c r="AD1534" t="s">
        <v>77</v>
      </c>
      <c r="AI1534" s="2">
        <v>45184</v>
      </c>
      <c r="AJ1534" t="s">
        <v>77</v>
      </c>
      <c r="AK1534" t="s">
        <v>46</v>
      </c>
      <c r="AN1534" s="24">
        <f t="shared" si="192"/>
        <v>1</v>
      </c>
      <c r="AP1534" t="s">
        <v>2442</v>
      </c>
      <c r="AQ1534" s="21">
        <v>45113.815972222219</v>
      </c>
      <c r="AR1534" s="20">
        <v>0</v>
      </c>
      <c r="AS1534" s="21">
        <v>45215</v>
      </c>
      <c r="AT1534" s="21">
        <f t="shared" si="189"/>
        <v>45215.333333333336</v>
      </c>
      <c r="AU1534" s="21">
        <f t="shared" si="194"/>
        <v>45215.333333333336</v>
      </c>
      <c r="AV1534" s="21">
        <v>45306.43472222222</v>
      </c>
      <c r="AW1534" s="1">
        <f t="shared" si="193"/>
        <v>45215.333333333336</v>
      </c>
      <c r="AX1534">
        <v>231.93402777778101</v>
      </c>
      <c r="BA1534">
        <f t="shared" si="190"/>
        <v>0</v>
      </c>
      <c r="BB1534">
        <v>0</v>
      </c>
      <c r="BC1534">
        <f t="shared" si="191"/>
        <v>0</v>
      </c>
    </row>
    <row r="1535" spans="1:55" x14ac:dyDescent="0.25">
      <c r="A1535">
        <v>44700</v>
      </c>
      <c r="B1535" t="s">
        <v>35</v>
      </c>
      <c r="C1535" t="s">
        <v>36</v>
      </c>
      <c r="E1535" t="str">
        <f t="shared" si="187"/>
        <v>EM-</v>
      </c>
      <c r="F1535" t="s">
        <v>20</v>
      </c>
      <c r="G1535" t="s">
        <v>37</v>
      </c>
      <c r="H1535" t="s">
        <v>1150</v>
      </c>
      <c r="I1535" t="s">
        <v>39</v>
      </c>
      <c r="J1535" t="s">
        <v>396</v>
      </c>
      <c r="K1535" s="1">
        <v>45174.474305555559</v>
      </c>
      <c r="L1535" t="s">
        <v>41</v>
      </c>
      <c r="N1535" s="2">
        <v>45174</v>
      </c>
      <c r="O1535" s="2">
        <v>45174</v>
      </c>
      <c r="R1535">
        <v>0</v>
      </c>
      <c r="S1535">
        <v>0</v>
      </c>
      <c r="T1535">
        <v>100</v>
      </c>
      <c r="U1535" s="1">
        <v>45050.731249999997</v>
      </c>
      <c r="V1535" s="1">
        <v>45174.474305555559</v>
      </c>
      <c r="W1535" t="s">
        <v>397</v>
      </c>
      <c r="Z1535" s="13">
        <f t="shared" si="188"/>
        <v>123.74305555556202</v>
      </c>
      <c r="AB1535" t="s">
        <v>197</v>
      </c>
      <c r="AC1535">
        <v>633510</v>
      </c>
      <c r="AD1535" t="s">
        <v>198</v>
      </c>
      <c r="AI1535" s="2">
        <v>45050</v>
      </c>
      <c r="AJ1535" t="s">
        <v>198</v>
      </c>
      <c r="AK1535" t="s">
        <v>46</v>
      </c>
      <c r="AN1535" s="24">
        <f t="shared" si="192"/>
        <v>1</v>
      </c>
      <c r="AP1535" t="s">
        <v>2442</v>
      </c>
      <c r="AQ1535" s="21">
        <v>45140.6875</v>
      </c>
      <c r="AR1535" s="20">
        <v>0</v>
      </c>
      <c r="AS1535" s="21">
        <v>45174</v>
      </c>
      <c r="AT1535" s="21">
        <f t="shared" si="189"/>
        <v>45174.333333333336</v>
      </c>
      <c r="AU1535" s="21">
        <f t="shared" si="194"/>
        <v>45174.333333333336</v>
      </c>
      <c r="AV1535" s="21">
        <v>45174.474305555559</v>
      </c>
      <c r="AW1535" s="1">
        <f t="shared" si="193"/>
        <v>45174.333333333336</v>
      </c>
      <c r="AX1535">
        <v>232.98958333333576</v>
      </c>
      <c r="BA1535">
        <f t="shared" si="190"/>
        <v>0</v>
      </c>
      <c r="BB1535">
        <v>0</v>
      </c>
      <c r="BC1535">
        <f t="shared" si="191"/>
        <v>0</v>
      </c>
    </row>
    <row r="1536" spans="1:55" hidden="1" x14ac:dyDescent="0.25">
      <c r="A1536">
        <v>51191</v>
      </c>
      <c r="B1536" t="s">
        <v>35</v>
      </c>
      <c r="C1536" t="s">
        <v>36</v>
      </c>
      <c r="E1536" t="str">
        <f t="shared" si="187"/>
        <v>RE-</v>
      </c>
      <c r="F1536" t="s">
        <v>20</v>
      </c>
      <c r="G1536" t="s">
        <v>37</v>
      </c>
      <c r="H1536" t="s">
        <v>1322</v>
      </c>
      <c r="I1536" t="s">
        <v>39</v>
      </c>
      <c r="J1536" t="s">
        <v>179</v>
      </c>
      <c r="K1536" s="1">
        <v>45307.76666666667</v>
      </c>
      <c r="L1536" t="s">
        <v>41</v>
      </c>
      <c r="N1536" s="2">
        <v>45307</v>
      </c>
      <c r="O1536" s="2">
        <v>45307</v>
      </c>
      <c r="R1536">
        <v>0</v>
      </c>
      <c r="S1536">
        <v>0</v>
      </c>
      <c r="T1536">
        <v>100</v>
      </c>
      <c r="U1536" s="1">
        <v>45175.700694444444</v>
      </c>
      <c r="V1536" s="1">
        <v>45307.76666666667</v>
      </c>
      <c r="W1536" t="s">
        <v>179</v>
      </c>
      <c r="Z1536" s="13">
        <f t="shared" si="188"/>
        <v>132.06597222222626</v>
      </c>
      <c r="AB1536" t="s">
        <v>780</v>
      </c>
      <c r="AC1536">
        <v>633466</v>
      </c>
      <c r="AD1536" t="s">
        <v>573</v>
      </c>
      <c r="AI1536" s="2">
        <v>45175</v>
      </c>
      <c r="AJ1536" t="s">
        <v>575</v>
      </c>
      <c r="AK1536" t="s">
        <v>46</v>
      </c>
      <c r="AN1536" s="24">
        <f t="shared" si="192"/>
        <v>1</v>
      </c>
      <c r="AP1536" t="s">
        <v>2444</v>
      </c>
      <c r="AQ1536" s="21">
        <v>45133.48333333333</v>
      </c>
      <c r="AR1536" s="20">
        <v>0</v>
      </c>
      <c r="AS1536" s="21">
        <v>45307</v>
      </c>
      <c r="AT1536" s="21">
        <f t="shared" si="189"/>
        <v>45307.333333333336</v>
      </c>
      <c r="AU1536" s="21">
        <f t="shared" si="194"/>
        <v>45307.333333333336</v>
      </c>
      <c r="AV1536" s="21">
        <v>45307.76666666667</v>
      </c>
      <c r="AW1536" s="1">
        <f t="shared" si="193"/>
        <v>45307.333333333336</v>
      </c>
      <c r="AX1536">
        <v>233.13958333333721</v>
      </c>
      <c r="BA1536">
        <f t="shared" si="190"/>
        <v>0</v>
      </c>
      <c r="BB1536">
        <v>0</v>
      </c>
      <c r="BC1536">
        <f t="shared" si="191"/>
        <v>0</v>
      </c>
    </row>
    <row r="1537" spans="1:55" x14ac:dyDescent="0.25">
      <c r="A1537">
        <v>44019</v>
      </c>
      <c r="B1537" t="s">
        <v>35</v>
      </c>
      <c r="C1537" t="s">
        <v>36</v>
      </c>
      <c r="E1537" t="str">
        <f t="shared" si="187"/>
        <v>EM-</v>
      </c>
      <c r="F1537" t="s">
        <v>20</v>
      </c>
      <c r="G1537" t="s">
        <v>37</v>
      </c>
      <c r="H1537" t="s">
        <v>1060</v>
      </c>
      <c r="I1537" t="s">
        <v>39</v>
      </c>
      <c r="J1537" t="s">
        <v>396</v>
      </c>
      <c r="K1537" s="1">
        <v>45174.469444444447</v>
      </c>
      <c r="L1537" t="s">
        <v>41</v>
      </c>
      <c r="N1537" s="2">
        <v>45174</v>
      </c>
      <c r="O1537" s="2">
        <v>45174</v>
      </c>
      <c r="R1537">
        <v>0</v>
      </c>
      <c r="S1537">
        <v>0</v>
      </c>
      <c r="T1537">
        <v>100</v>
      </c>
      <c r="U1537" s="1">
        <v>45036.67083333333</v>
      </c>
      <c r="V1537" s="1">
        <v>45174.46875</v>
      </c>
      <c r="W1537" t="s">
        <v>397</v>
      </c>
      <c r="Z1537" s="13">
        <f t="shared" si="188"/>
        <v>137.79791666667006</v>
      </c>
      <c r="AB1537" t="s">
        <v>342</v>
      </c>
      <c r="AC1537" t="s">
        <v>54</v>
      </c>
      <c r="AD1537" t="s">
        <v>875</v>
      </c>
      <c r="AI1537" s="2">
        <v>45036</v>
      </c>
      <c r="AJ1537" t="s">
        <v>73</v>
      </c>
      <c r="AK1537" t="s">
        <v>46</v>
      </c>
      <c r="AN1537" s="24">
        <f t="shared" si="192"/>
        <v>1</v>
      </c>
      <c r="AP1537" t="s">
        <v>2441</v>
      </c>
      <c r="AQ1537" s="21">
        <v>45114.625</v>
      </c>
      <c r="AR1537" s="20">
        <v>0</v>
      </c>
      <c r="AS1537" s="21">
        <v>45174</v>
      </c>
      <c r="AT1537" s="21">
        <f t="shared" si="189"/>
        <v>45174.333333333336</v>
      </c>
      <c r="AU1537" s="21">
        <f t="shared" si="194"/>
        <v>45174.333333333336</v>
      </c>
      <c r="AV1537" s="21">
        <v>45174.46875</v>
      </c>
      <c r="AW1537" s="1">
        <f t="shared" si="193"/>
        <v>45174.333333333336</v>
      </c>
      <c r="AX1537">
        <v>233.99444444444089</v>
      </c>
      <c r="BA1537">
        <f t="shared" si="190"/>
        <v>0</v>
      </c>
      <c r="BB1537">
        <v>0</v>
      </c>
      <c r="BC1537">
        <f t="shared" si="191"/>
        <v>0</v>
      </c>
    </row>
    <row r="1538" spans="1:55" hidden="1" x14ac:dyDescent="0.25">
      <c r="A1538">
        <v>56309</v>
      </c>
      <c r="B1538" t="s">
        <v>35</v>
      </c>
      <c r="C1538" t="s">
        <v>36</v>
      </c>
      <c r="E1538" t="str">
        <f t="shared" ref="E1538:E1601" si="195">MID(H1538,3,3)</f>
        <v>RE-</v>
      </c>
      <c r="F1538" t="s">
        <v>20</v>
      </c>
      <c r="G1538" t="s">
        <v>37</v>
      </c>
      <c r="H1538" t="s">
        <v>2383</v>
      </c>
      <c r="I1538" t="s">
        <v>39</v>
      </c>
      <c r="J1538" t="s">
        <v>118</v>
      </c>
      <c r="K1538" s="1">
        <v>45425.697222222225</v>
      </c>
      <c r="L1538" t="s">
        <v>41</v>
      </c>
      <c r="N1538" s="2">
        <v>45425</v>
      </c>
      <c r="O1538" s="2">
        <v>45425</v>
      </c>
      <c r="R1538">
        <v>0</v>
      </c>
      <c r="S1538">
        <v>0</v>
      </c>
      <c r="T1538">
        <v>100</v>
      </c>
      <c r="U1538" s="1">
        <v>45287.433333333334</v>
      </c>
      <c r="V1538" s="1">
        <v>45425.697222222225</v>
      </c>
      <c r="W1538" t="s">
        <v>179</v>
      </c>
      <c r="Z1538" s="13">
        <f t="shared" ref="Z1538:Z1601" si="196">IF(V1538&gt;0,(V1538-U1538),0)</f>
        <v>138.26388888889051</v>
      </c>
      <c r="AB1538" t="s">
        <v>2384</v>
      </c>
      <c r="AC1538">
        <v>633371</v>
      </c>
      <c r="AD1538" t="s">
        <v>849</v>
      </c>
      <c r="AF1538" t="s">
        <v>179</v>
      </c>
      <c r="AI1538" s="2">
        <v>45287</v>
      </c>
      <c r="AJ1538" t="s">
        <v>226</v>
      </c>
      <c r="AK1538" t="s">
        <v>46</v>
      </c>
      <c r="AN1538" s="24">
        <f t="shared" si="192"/>
        <v>1</v>
      </c>
      <c r="AP1538" t="s">
        <v>2441</v>
      </c>
      <c r="AQ1538" s="21">
        <v>45114.619444444441</v>
      </c>
      <c r="AR1538" s="20">
        <v>0</v>
      </c>
      <c r="AS1538" s="21">
        <v>45425</v>
      </c>
      <c r="AT1538" s="21">
        <f t="shared" ref="AT1538:AT1601" si="197">IF(AS1538&gt;0,SUM(AS1538+8/24)," ")</f>
        <v>45425.333333333336</v>
      </c>
      <c r="AU1538" s="21">
        <f t="shared" si="194"/>
        <v>45425.333333333336</v>
      </c>
      <c r="AV1538" s="21">
        <v>45425.697222222225</v>
      </c>
      <c r="AW1538" s="1">
        <f t="shared" si="193"/>
        <v>45425.333333333336</v>
      </c>
      <c r="AX1538">
        <v>234.00555555555911</v>
      </c>
      <c r="BA1538">
        <f t="shared" ref="BA1538:BA1601" si="198">TEXT(BC1538,"00"":""00"":""00")*1</f>
        <v>0</v>
      </c>
      <c r="BB1538">
        <v>0</v>
      </c>
      <c r="BC1538">
        <f t="shared" ref="BC1538:BC1601" si="199">BB1538*10000</f>
        <v>0</v>
      </c>
    </row>
    <row r="1539" spans="1:55" x14ac:dyDescent="0.25">
      <c r="A1539">
        <v>43779</v>
      </c>
      <c r="B1539" t="s">
        <v>35</v>
      </c>
      <c r="C1539" t="s">
        <v>36</v>
      </c>
      <c r="E1539" t="str">
        <f t="shared" si="195"/>
        <v>EM-</v>
      </c>
      <c r="F1539" t="s">
        <v>20</v>
      </c>
      <c r="G1539" t="s">
        <v>37</v>
      </c>
      <c r="H1539" t="s">
        <v>1023</v>
      </c>
      <c r="I1539" t="s">
        <v>39</v>
      </c>
      <c r="J1539" t="s">
        <v>396</v>
      </c>
      <c r="K1539" s="1">
        <v>45174.46875</v>
      </c>
      <c r="L1539" t="s">
        <v>41</v>
      </c>
      <c r="N1539" s="2">
        <v>45174</v>
      </c>
      <c r="O1539" s="2">
        <v>45174</v>
      </c>
      <c r="R1539">
        <v>0</v>
      </c>
      <c r="S1539">
        <v>0</v>
      </c>
      <c r="T1539">
        <v>100</v>
      </c>
      <c r="U1539" s="1">
        <v>45033.463194444441</v>
      </c>
      <c r="V1539" s="1">
        <v>45174.46875</v>
      </c>
      <c r="W1539" t="s">
        <v>397</v>
      </c>
      <c r="Z1539" s="13">
        <f t="shared" si="196"/>
        <v>141.00555555555911</v>
      </c>
      <c r="AB1539" t="s">
        <v>366</v>
      </c>
      <c r="AC1539">
        <v>633670</v>
      </c>
      <c r="AD1539" t="s">
        <v>367</v>
      </c>
      <c r="AI1539" s="2">
        <v>45033</v>
      </c>
      <c r="AJ1539" t="s">
        <v>81</v>
      </c>
      <c r="AK1539" t="s">
        <v>46</v>
      </c>
      <c r="AN1539" s="24">
        <f t="shared" ref="AN1539:AN1602" si="200">IF((AV1539-AU1539)&lt;0," ", 1)</f>
        <v>1</v>
      </c>
      <c r="AP1539" t="s">
        <v>2442</v>
      </c>
      <c r="AQ1539" s="21">
        <v>45139.359722222223</v>
      </c>
      <c r="AR1539" s="20">
        <v>0</v>
      </c>
      <c r="AS1539" s="21">
        <v>45174</v>
      </c>
      <c r="AT1539" s="21">
        <f t="shared" si="197"/>
        <v>45174.333333333336</v>
      </c>
      <c r="AU1539" s="21">
        <f t="shared" si="194"/>
        <v>45174.333333333336</v>
      </c>
      <c r="AV1539" s="21">
        <v>45174.46875</v>
      </c>
      <c r="AW1539" s="1">
        <f t="shared" si="193"/>
        <v>45174.333333333336</v>
      </c>
      <c r="AX1539">
        <v>234.08750000000146</v>
      </c>
      <c r="BA1539">
        <f t="shared" si="198"/>
        <v>0</v>
      </c>
      <c r="BB1539">
        <v>0</v>
      </c>
      <c r="BC1539">
        <f t="shared" si="199"/>
        <v>0</v>
      </c>
    </row>
    <row r="1540" spans="1:55" x14ac:dyDescent="0.25">
      <c r="A1540">
        <v>43774</v>
      </c>
      <c r="B1540" t="s">
        <v>35</v>
      </c>
      <c r="C1540" t="s">
        <v>36</v>
      </c>
      <c r="E1540" t="str">
        <f t="shared" si="195"/>
        <v>EM-</v>
      </c>
      <c r="F1540" t="s">
        <v>20</v>
      </c>
      <c r="G1540" t="s">
        <v>37</v>
      </c>
      <c r="H1540" t="s">
        <v>1019</v>
      </c>
      <c r="I1540" t="s">
        <v>39</v>
      </c>
      <c r="J1540" t="s">
        <v>396</v>
      </c>
      <c r="K1540" s="1">
        <v>45174.468055555553</v>
      </c>
      <c r="L1540" t="s">
        <v>41</v>
      </c>
      <c r="N1540" s="2">
        <v>45174</v>
      </c>
      <c r="O1540" s="2">
        <v>45174</v>
      </c>
      <c r="R1540">
        <v>0</v>
      </c>
      <c r="S1540">
        <v>0</v>
      </c>
      <c r="T1540">
        <v>100</v>
      </c>
      <c r="U1540" s="1">
        <v>45033.449305555558</v>
      </c>
      <c r="V1540" s="1">
        <v>45174.468055555553</v>
      </c>
      <c r="W1540" t="s">
        <v>397</v>
      </c>
      <c r="Z1540" s="13">
        <f t="shared" si="196"/>
        <v>141.01874999999563</v>
      </c>
      <c r="AB1540" t="s">
        <v>349</v>
      </c>
      <c r="AC1540">
        <v>633638</v>
      </c>
      <c r="AD1540" t="s">
        <v>168</v>
      </c>
      <c r="AI1540" s="2">
        <v>45033</v>
      </c>
      <c r="AJ1540" t="s">
        <v>81</v>
      </c>
      <c r="AK1540" t="s">
        <v>46</v>
      </c>
      <c r="AN1540" s="24">
        <f t="shared" si="200"/>
        <v>1</v>
      </c>
      <c r="AP1540" t="s">
        <v>2442</v>
      </c>
      <c r="AQ1540" s="21">
        <v>45138.660416666666</v>
      </c>
      <c r="AR1540" s="20">
        <v>0</v>
      </c>
      <c r="AS1540" s="21">
        <v>45174</v>
      </c>
      <c r="AT1540" s="21">
        <f t="shared" si="197"/>
        <v>45174.333333333336</v>
      </c>
      <c r="AU1540" s="21">
        <f t="shared" si="194"/>
        <v>45174.333333333336</v>
      </c>
      <c r="AV1540" s="21">
        <v>45174.468055555553</v>
      </c>
      <c r="AW1540" s="1">
        <f t="shared" si="193"/>
        <v>45174.333333333336</v>
      </c>
      <c r="AX1540">
        <v>234.78680555555911</v>
      </c>
      <c r="BA1540">
        <f t="shared" si="198"/>
        <v>0</v>
      </c>
      <c r="BB1540">
        <v>0</v>
      </c>
      <c r="BC1540">
        <f t="shared" si="199"/>
        <v>0</v>
      </c>
    </row>
    <row r="1541" spans="1:55" x14ac:dyDescent="0.25">
      <c r="A1541">
        <v>43714</v>
      </c>
      <c r="B1541" t="s">
        <v>35</v>
      </c>
      <c r="C1541" t="s">
        <v>36</v>
      </c>
      <c r="E1541" t="str">
        <f t="shared" si="195"/>
        <v>EM-</v>
      </c>
      <c r="F1541" t="s">
        <v>20</v>
      </c>
      <c r="G1541" t="s">
        <v>47</v>
      </c>
      <c r="H1541" t="s">
        <v>1007</v>
      </c>
      <c r="I1541" t="s">
        <v>39</v>
      </c>
      <c r="J1541" t="s">
        <v>396</v>
      </c>
      <c r="K1541" s="1">
        <v>45174.468055555553</v>
      </c>
      <c r="L1541" t="s">
        <v>41</v>
      </c>
      <c r="N1541" s="2">
        <v>45174</v>
      </c>
      <c r="O1541" s="2">
        <v>45174</v>
      </c>
      <c r="R1541">
        <v>0</v>
      </c>
      <c r="S1541">
        <v>0</v>
      </c>
      <c r="T1541">
        <v>100</v>
      </c>
      <c r="U1541" s="1">
        <v>45030.501388888886</v>
      </c>
      <c r="V1541" s="1">
        <v>45174.468055555553</v>
      </c>
      <c r="W1541" t="s">
        <v>397</v>
      </c>
      <c r="Z1541" s="13">
        <f t="shared" si="196"/>
        <v>143.96666666666715</v>
      </c>
      <c r="AB1541" t="s">
        <v>165</v>
      </c>
      <c r="AC1541" t="s">
        <v>54</v>
      </c>
      <c r="AD1541" t="s">
        <v>168</v>
      </c>
      <c r="AI1541" s="2">
        <v>45030</v>
      </c>
      <c r="AJ1541" t="s">
        <v>81</v>
      </c>
      <c r="AK1541" t="s">
        <v>46</v>
      </c>
      <c r="AN1541" s="24">
        <f t="shared" si="200"/>
        <v>1</v>
      </c>
      <c r="AP1541" t="s">
        <v>2442</v>
      </c>
      <c r="AQ1541" s="21">
        <v>45220.624305555553</v>
      </c>
      <c r="AR1541" s="20">
        <v>0</v>
      </c>
      <c r="AS1541" s="21">
        <v>45174</v>
      </c>
      <c r="AT1541" s="21">
        <f t="shared" si="197"/>
        <v>45174.333333333336</v>
      </c>
      <c r="AU1541" s="21">
        <f t="shared" si="194"/>
        <v>45174.333333333336</v>
      </c>
      <c r="AV1541" s="21">
        <v>45174.468055555553</v>
      </c>
      <c r="AW1541" s="1">
        <f t="shared" si="193"/>
        <v>45174.333333333336</v>
      </c>
      <c r="AX1541">
        <v>235.79166666667152</v>
      </c>
      <c r="BA1541">
        <f t="shared" si="198"/>
        <v>0</v>
      </c>
      <c r="BB1541">
        <v>0</v>
      </c>
      <c r="BC1541">
        <f t="shared" si="199"/>
        <v>0</v>
      </c>
    </row>
    <row r="1542" spans="1:55" x14ac:dyDescent="0.25">
      <c r="A1542">
        <v>43521</v>
      </c>
      <c r="B1542" t="s">
        <v>35</v>
      </c>
      <c r="C1542" t="s">
        <v>36</v>
      </c>
      <c r="E1542" t="str">
        <f t="shared" si="195"/>
        <v>EM-</v>
      </c>
      <c r="F1542" t="s">
        <v>20</v>
      </c>
      <c r="G1542" t="s">
        <v>37</v>
      </c>
      <c r="H1542" t="s">
        <v>971</v>
      </c>
      <c r="I1542" t="s">
        <v>39</v>
      </c>
      <c r="J1542" t="s">
        <v>396</v>
      </c>
      <c r="K1542" s="1">
        <v>45174.467361111114</v>
      </c>
      <c r="L1542" t="s">
        <v>41</v>
      </c>
      <c r="N1542" s="2">
        <v>45174</v>
      </c>
      <c r="O1542" s="2">
        <v>45174</v>
      </c>
      <c r="R1542">
        <v>0</v>
      </c>
      <c r="S1542">
        <v>0</v>
      </c>
      <c r="T1542">
        <v>100</v>
      </c>
      <c r="U1542" s="1">
        <v>45027.671527777777</v>
      </c>
      <c r="V1542" s="1">
        <v>45174.467361111114</v>
      </c>
      <c r="W1542" t="s">
        <v>397</v>
      </c>
      <c r="Z1542" s="13">
        <f t="shared" si="196"/>
        <v>146.79583333333721</v>
      </c>
      <c r="AB1542" t="s">
        <v>197</v>
      </c>
      <c r="AC1542">
        <v>633510</v>
      </c>
      <c r="AD1542" t="s">
        <v>198</v>
      </c>
      <c r="AI1542" s="2">
        <v>45027</v>
      </c>
      <c r="AJ1542" t="s">
        <v>198</v>
      </c>
      <c r="AK1542" t="s">
        <v>46</v>
      </c>
      <c r="AN1542" s="24">
        <f t="shared" si="200"/>
        <v>1</v>
      </c>
      <c r="AP1542" t="s">
        <v>2442</v>
      </c>
      <c r="AQ1542" s="21">
        <v>45197.695833333331</v>
      </c>
      <c r="AR1542" s="20">
        <v>0</v>
      </c>
      <c r="AS1542" s="21">
        <v>45174</v>
      </c>
      <c r="AT1542" s="21">
        <f t="shared" si="197"/>
        <v>45174.333333333336</v>
      </c>
      <c r="AU1542" s="21">
        <f t="shared" si="194"/>
        <v>45174.333333333336</v>
      </c>
      <c r="AV1542" s="21">
        <v>45174.467361111114</v>
      </c>
      <c r="AW1542" s="1">
        <f t="shared" si="193"/>
        <v>45174.333333333336</v>
      </c>
      <c r="AX1542">
        <v>236.9597222222219</v>
      </c>
      <c r="BA1542">
        <f t="shared" si="198"/>
        <v>0</v>
      </c>
      <c r="BB1542">
        <v>0</v>
      </c>
      <c r="BC1542">
        <f t="shared" si="199"/>
        <v>0</v>
      </c>
    </row>
    <row r="1543" spans="1:55" x14ac:dyDescent="0.25">
      <c r="A1543">
        <v>47469</v>
      </c>
      <c r="B1543" t="s">
        <v>35</v>
      </c>
      <c r="C1543" t="s">
        <v>36</v>
      </c>
      <c r="E1543" t="str">
        <f t="shared" si="195"/>
        <v>EI-</v>
      </c>
      <c r="F1543" t="s">
        <v>20</v>
      </c>
      <c r="G1543" t="s">
        <v>37</v>
      </c>
      <c r="H1543" t="s">
        <v>1622</v>
      </c>
      <c r="I1543" t="s">
        <v>39</v>
      </c>
      <c r="J1543" t="s">
        <v>40</v>
      </c>
      <c r="K1543" s="1">
        <v>45259.506944444445</v>
      </c>
      <c r="L1543" t="s">
        <v>41</v>
      </c>
      <c r="N1543" s="2">
        <v>45110</v>
      </c>
      <c r="O1543" s="2">
        <v>45110</v>
      </c>
      <c r="P1543">
        <v>1</v>
      </c>
      <c r="Q1543">
        <v>1</v>
      </c>
      <c r="R1543">
        <v>0</v>
      </c>
      <c r="S1543">
        <v>0</v>
      </c>
      <c r="T1543">
        <v>100</v>
      </c>
      <c r="U1543" s="1">
        <v>45110.535416666666</v>
      </c>
      <c r="V1543" s="1">
        <v>45259.506944444445</v>
      </c>
      <c r="W1543" t="s">
        <v>39</v>
      </c>
      <c r="Z1543" s="13">
        <f t="shared" si="196"/>
        <v>148.97152777777956</v>
      </c>
      <c r="AB1543" t="s">
        <v>57</v>
      </c>
      <c r="AC1543" t="s">
        <v>54</v>
      </c>
      <c r="AD1543" t="s">
        <v>43</v>
      </c>
      <c r="AF1543" t="s">
        <v>40</v>
      </c>
      <c r="AI1543" s="2">
        <v>45110</v>
      </c>
      <c r="AJ1543" t="s">
        <v>43</v>
      </c>
      <c r="AK1543" t="s">
        <v>46</v>
      </c>
      <c r="AN1543" s="24">
        <f t="shared" si="200"/>
        <v>1</v>
      </c>
      <c r="AP1543" t="s">
        <v>2444</v>
      </c>
      <c r="AQ1543" s="21">
        <v>45093.681944444441</v>
      </c>
      <c r="AR1543" s="20">
        <v>0</v>
      </c>
      <c r="AS1543" s="21">
        <v>45110</v>
      </c>
      <c r="AT1543" s="21">
        <f t="shared" si="197"/>
        <v>45110.333333333336</v>
      </c>
      <c r="AU1543" s="21">
        <f t="shared" si="194"/>
        <v>45110.333333333336</v>
      </c>
      <c r="AV1543" s="21">
        <v>45259.506944444445</v>
      </c>
      <c r="AW1543" s="1">
        <f t="shared" si="193"/>
        <v>45110.333333333336</v>
      </c>
      <c r="AX1543">
        <v>237.20486111111677</v>
      </c>
      <c r="BA1543">
        <f t="shared" si="198"/>
        <v>0</v>
      </c>
      <c r="BB1543">
        <v>0</v>
      </c>
      <c r="BC1543">
        <f t="shared" si="199"/>
        <v>0</v>
      </c>
    </row>
    <row r="1544" spans="1:55" x14ac:dyDescent="0.25">
      <c r="A1544">
        <v>49778</v>
      </c>
      <c r="B1544" t="s">
        <v>35</v>
      </c>
      <c r="C1544" t="s">
        <v>36</v>
      </c>
      <c r="E1544" t="str">
        <f t="shared" si="195"/>
        <v>EM-</v>
      </c>
      <c r="F1544" t="s">
        <v>20</v>
      </c>
      <c r="G1544" t="s">
        <v>115</v>
      </c>
      <c r="H1544" t="s">
        <v>1902</v>
      </c>
      <c r="I1544" t="s">
        <v>432</v>
      </c>
      <c r="J1544" t="s">
        <v>432</v>
      </c>
      <c r="K1544" s="1">
        <v>45306.434027777781</v>
      </c>
      <c r="N1544" s="2">
        <v>45151</v>
      </c>
      <c r="O1544" s="2">
        <v>45275</v>
      </c>
      <c r="R1544">
        <v>0</v>
      </c>
      <c r="S1544">
        <v>0</v>
      </c>
      <c r="T1544">
        <v>100</v>
      </c>
      <c r="U1544" s="1">
        <v>45151.677777777775</v>
      </c>
      <c r="V1544" s="1">
        <v>45306.433333333334</v>
      </c>
      <c r="W1544" t="s">
        <v>432</v>
      </c>
      <c r="Z1544" s="13">
        <f t="shared" si="196"/>
        <v>154.75555555555911</v>
      </c>
      <c r="AB1544" t="s">
        <v>663</v>
      </c>
      <c r="AD1544" t="s">
        <v>138</v>
      </c>
      <c r="AI1544" s="2">
        <v>45151</v>
      </c>
      <c r="AJ1544" t="s">
        <v>250</v>
      </c>
      <c r="AK1544" t="s">
        <v>45</v>
      </c>
      <c r="AN1544" s="24">
        <f t="shared" si="200"/>
        <v>1</v>
      </c>
      <c r="AP1544" t="s">
        <v>2441</v>
      </c>
      <c r="AQ1544" s="21">
        <v>45020.622916666667</v>
      </c>
      <c r="AR1544" s="20">
        <v>0</v>
      </c>
      <c r="AS1544" s="21">
        <v>45151</v>
      </c>
      <c r="AT1544" s="21">
        <f t="shared" si="197"/>
        <v>45151.333333333336</v>
      </c>
      <c r="AU1544" s="21">
        <f t="shared" si="194"/>
        <v>45151.333333333336</v>
      </c>
      <c r="AV1544" s="21">
        <v>45306.433333333334</v>
      </c>
      <c r="AW1544" s="1">
        <f t="shared" si="193"/>
        <v>45151.333333333336</v>
      </c>
      <c r="AX1544">
        <v>238.9013888888876</v>
      </c>
      <c r="BA1544">
        <f t="shared" si="198"/>
        <v>0</v>
      </c>
      <c r="BB1544">
        <v>0</v>
      </c>
      <c r="BC1544">
        <f t="shared" si="199"/>
        <v>0</v>
      </c>
    </row>
    <row r="1545" spans="1:55" hidden="1" x14ac:dyDescent="0.25">
      <c r="A1545">
        <v>51479</v>
      </c>
      <c r="B1545" t="s">
        <v>35</v>
      </c>
      <c r="C1545" t="s">
        <v>36</v>
      </c>
      <c r="E1545" t="str">
        <f t="shared" si="195"/>
        <v>EM-</v>
      </c>
      <c r="F1545" t="s">
        <v>20</v>
      </c>
      <c r="G1545" t="s">
        <v>37</v>
      </c>
      <c r="H1545" t="s">
        <v>2053</v>
      </c>
      <c r="I1545" t="s">
        <v>39</v>
      </c>
      <c r="J1545" t="s">
        <v>396</v>
      </c>
      <c r="K1545" s="1">
        <v>45345.754166666666</v>
      </c>
      <c r="L1545" t="s">
        <v>41</v>
      </c>
      <c r="N1545" s="2">
        <v>45345</v>
      </c>
      <c r="O1545" s="2">
        <v>45345</v>
      </c>
      <c r="R1545">
        <v>0</v>
      </c>
      <c r="S1545">
        <v>0</v>
      </c>
      <c r="T1545">
        <v>100</v>
      </c>
      <c r="U1545" s="1">
        <v>45180.662499999999</v>
      </c>
      <c r="V1545" s="1">
        <v>45345.754166666666</v>
      </c>
      <c r="W1545" t="s">
        <v>758</v>
      </c>
      <c r="Z1545" s="13">
        <f t="shared" si="196"/>
        <v>165.09166666666715</v>
      </c>
      <c r="AB1545" t="s">
        <v>1435</v>
      </c>
      <c r="AC1545">
        <v>633815</v>
      </c>
      <c r="AD1545" t="s">
        <v>2009</v>
      </c>
      <c r="AI1545" s="2">
        <v>45180</v>
      </c>
      <c r="AJ1545" t="s">
        <v>81</v>
      </c>
      <c r="AK1545" t="s">
        <v>46</v>
      </c>
      <c r="AN1545" s="24">
        <f t="shared" si="200"/>
        <v>1</v>
      </c>
      <c r="AP1545" t="s">
        <v>2441</v>
      </c>
      <c r="AQ1545" s="21">
        <v>45167.5</v>
      </c>
      <c r="AR1545" s="20">
        <v>0</v>
      </c>
      <c r="AS1545" s="21">
        <v>45345</v>
      </c>
      <c r="AT1545" s="21">
        <f t="shared" si="197"/>
        <v>45345.333333333336</v>
      </c>
      <c r="AU1545" s="21">
        <f t="shared" si="194"/>
        <v>45345.333333333336</v>
      </c>
      <c r="AV1545" s="21">
        <v>45345.754166666666</v>
      </c>
      <c r="AW1545" s="1">
        <f t="shared" si="193"/>
        <v>45345.333333333336</v>
      </c>
      <c r="AX1545">
        <v>239.85833333332994</v>
      </c>
      <c r="BA1545">
        <f t="shared" si="198"/>
        <v>0</v>
      </c>
      <c r="BB1545">
        <v>0</v>
      </c>
      <c r="BC1545">
        <f t="shared" si="199"/>
        <v>0</v>
      </c>
    </row>
    <row r="1546" spans="1:55" x14ac:dyDescent="0.25">
      <c r="A1546">
        <v>42542</v>
      </c>
      <c r="B1546" t="s">
        <v>35</v>
      </c>
      <c r="C1546" t="s">
        <v>36</v>
      </c>
      <c r="E1546" t="str">
        <f t="shared" si="195"/>
        <v>EM-</v>
      </c>
      <c r="F1546" t="s">
        <v>20</v>
      </c>
      <c r="G1546" t="s">
        <v>115</v>
      </c>
      <c r="H1546" t="s">
        <v>928</v>
      </c>
      <c r="I1546" t="s">
        <v>702</v>
      </c>
      <c r="J1546" t="s">
        <v>397</v>
      </c>
      <c r="K1546" s="1">
        <v>45174.466666666667</v>
      </c>
      <c r="L1546" t="s">
        <v>41</v>
      </c>
      <c r="N1546" s="2">
        <v>45008</v>
      </c>
      <c r="O1546" s="2">
        <v>45174</v>
      </c>
      <c r="R1546">
        <v>0</v>
      </c>
      <c r="S1546">
        <v>0</v>
      </c>
      <c r="T1546">
        <v>100</v>
      </c>
      <c r="U1546" s="1">
        <v>45008.500694444447</v>
      </c>
      <c r="V1546" s="1">
        <v>45174.466666666667</v>
      </c>
      <c r="W1546" t="s">
        <v>397</v>
      </c>
      <c r="Z1546" s="13">
        <f t="shared" si="196"/>
        <v>165.96597222222044</v>
      </c>
      <c r="AB1546" t="s">
        <v>702</v>
      </c>
      <c r="AG1546" t="s">
        <v>703</v>
      </c>
      <c r="AI1546" s="2">
        <v>45008</v>
      </c>
      <c r="AJ1546" t="s">
        <v>704</v>
      </c>
      <c r="AK1546" t="s">
        <v>46</v>
      </c>
      <c r="AN1546" s="24">
        <f t="shared" si="200"/>
        <v>1</v>
      </c>
      <c r="AP1546" t="s">
        <v>2442</v>
      </c>
      <c r="AQ1546" s="21">
        <v>45065.90347222222</v>
      </c>
      <c r="AR1546" s="20">
        <v>0</v>
      </c>
      <c r="AS1546" s="21">
        <v>45008</v>
      </c>
      <c r="AT1546" s="21">
        <f t="shared" si="197"/>
        <v>45008.333333333336</v>
      </c>
      <c r="AU1546" s="21">
        <f t="shared" si="194"/>
        <v>45008.333333333336</v>
      </c>
      <c r="AV1546" s="21">
        <v>45174.466666666667</v>
      </c>
      <c r="AW1546" s="1">
        <f t="shared" si="193"/>
        <v>45008.333333333336</v>
      </c>
      <c r="AX1546">
        <v>240.53819444444525</v>
      </c>
      <c r="BA1546">
        <f t="shared" si="198"/>
        <v>0</v>
      </c>
      <c r="BB1546">
        <v>0</v>
      </c>
      <c r="BC1546">
        <f t="shared" si="199"/>
        <v>0</v>
      </c>
    </row>
    <row r="1547" spans="1:55" hidden="1" x14ac:dyDescent="0.25">
      <c r="A1547">
        <v>50033</v>
      </c>
      <c r="B1547" t="s">
        <v>35</v>
      </c>
      <c r="C1547" t="s">
        <v>36</v>
      </c>
      <c r="E1547" t="str">
        <f t="shared" si="195"/>
        <v>RE-</v>
      </c>
      <c r="F1547" t="s">
        <v>20</v>
      </c>
      <c r="G1547" t="s">
        <v>37</v>
      </c>
      <c r="H1547" t="s">
        <v>1929</v>
      </c>
      <c r="I1547" t="s">
        <v>39</v>
      </c>
      <c r="J1547" t="s">
        <v>297</v>
      </c>
      <c r="K1547" s="1">
        <v>45326.914583333331</v>
      </c>
      <c r="L1547" t="s">
        <v>41</v>
      </c>
      <c r="N1547" s="2">
        <v>45324</v>
      </c>
      <c r="O1547" s="2">
        <v>45324</v>
      </c>
      <c r="R1547">
        <v>0</v>
      </c>
      <c r="S1547">
        <v>0</v>
      </c>
      <c r="T1547">
        <v>100</v>
      </c>
      <c r="U1547" s="1">
        <v>45155.448611111111</v>
      </c>
      <c r="V1547" s="1">
        <v>45324.65625</v>
      </c>
      <c r="W1547" t="s">
        <v>239</v>
      </c>
      <c r="Z1547" s="13">
        <f t="shared" si="196"/>
        <v>169.20763888888905</v>
      </c>
      <c r="AB1547" t="s">
        <v>1340</v>
      </c>
      <c r="AC1547">
        <v>633371</v>
      </c>
      <c r="AD1547" t="s">
        <v>1930</v>
      </c>
      <c r="AF1547" t="s">
        <v>1931</v>
      </c>
      <c r="AI1547" s="2">
        <v>45155</v>
      </c>
      <c r="AJ1547" t="s">
        <v>226</v>
      </c>
      <c r="AK1547" t="s">
        <v>46</v>
      </c>
      <c r="AN1547" s="24">
        <f t="shared" si="200"/>
        <v>1</v>
      </c>
      <c r="AP1547" t="s">
        <v>2441</v>
      </c>
      <c r="AQ1547" s="21">
        <v>45065.859027777777</v>
      </c>
      <c r="AR1547" s="20">
        <v>0</v>
      </c>
      <c r="AS1547" s="21">
        <v>45324</v>
      </c>
      <c r="AT1547" s="21">
        <f t="shared" si="197"/>
        <v>45324.333333333336</v>
      </c>
      <c r="AU1547" s="21">
        <f t="shared" si="194"/>
        <v>45324.333333333336</v>
      </c>
      <c r="AV1547" s="21">
        <v>45324.65625</v>
      </c>
      <c r="AW1547" s="1">
        <f t="shared" si="193"/>
        <v>45324.333333333336</v>
      </c>
      <c r="AX1547">
        <v>240.55902777778101</v>
      </c>
      <c r="BA1547">
        <f t="shared" si="198"/>
        <v>0</v>
      </c>
      <c r="BB1547">
        <v>0</v>
      </c>
      <c r="BC1547">
        <f t="shared" si="199"/>
        <v>0</v>
      </c>
    </row>
    <row r="1548" spans="1:55" hidden="1" x14ac:dyDescent="0.25">
      <c r="A1548">
        <v>51199</v>
      </c>
      <c r="B1548" t="s">
        <v>35</v>
      </c>
      <c r="C1548" t="s">
        <v>36</v>
      </c>
      <c r="E1548" t="str">
        <f t="shared" si="195"/>
        <v>EM-</v>
      </c>
      <c r="F1548" t="s">
        <v>20</v>
      </c>
      <c r="G1548" t="s">
        <v>37</v>
      </c>
      <c r="H1548" t="s">
        <v>2023</v>
      </c>
      <c r="I1548" t="s">
        <v>39</v>
      </c>
      <c r="J1548" t="s">
        <v>396</v>
      </c>
      <c r="K1548" s="1">
        <v>45345.754166666666</v>
      </c>
      <c r="L1548" t="s">
        <v>41</v>
      </c>
      <c r="N1548" s="2">
        <v>45345</v>
      </c>
      <c r="O1548" s="2">
        <v>45345</v>
      </c>
      <c r="R1548">
        <v>0</v>
      </c>
      <c r="S1548">
        <v>0</v>
      </c>
      <c r="T1548">
        <v>100</v>
      </c>
      <c r="U1548" s="1">
        <v>45175.736111111109</v>
      </c>
      <c r="V1548" s="1">
        <v>45345.754166666666</v>
      </c>
      <c r="W1548" t="s">
        <v>758</v>
      </c>
      <c r="Z1548" s="13">
        <f t="shared" si="196"/>
        <v>170.0180555555562</v>
      </c>
      <c r="AB1548" t="s">
        <v>1435</v>
      </c>
      <c r="AC1548" t="s">
        <v>194</v>
      </c>
      <c r="AD1548" t="s">
        <v>411</v>
      </c>
      <c r="AI1548" s="2">
        <v>45175</v>
      </c>
      <c r="AJ1548" t="s">
        <v>81</v>
      </c>
      <c r="AK1548" t="s">
        <v>46</v>
      </c>
      <c r="AN1548" s="24">
        <f t="shared" si="200"/>
        <v>1</v>
      </c>
      <c r="AP1548" t="s">
        <v>2441</v>
      </c>
      <c r="AQ1548" s="21">
        <v>45166.490277777775</v>
      </c>
      <c r="AR1548" s="20">
        <v>0</v>
      </c>
      <c r="AS1548" s="21">
        <v>45345</v>
      </c>
      <c r="AT1548" s="21">
        <f t="shared" si="197"/>
        <v>45345.333333333336</v>
      </c>
      <c r="AU1548" s="21">
        <f t="shared" si="194"/>
        <v>45345.333333333336</v>
      </c>
      <c r="AV1548" s="21">
        <v>45345.754166666666</v>
      </c>
      <c r="AW1548" s="1">
        <f t="shared" si="193"/>
        <v>45345.333333333336</v>
      </c>
      <c r="AX1548">
        <v>240.9375</v>
      </c>
      <c r="BA1548">
        <f t="shared" si="198"/>
        <v>0</v>
      </c>
      <c r="BB1548">
        <v>0</v>
      </c>
      <c r="BC1548">
        <f t="shared" si="199"/>
        <v>0</v>
      </c>
    </row>
    <row r="1549" spans="1:55" hidden="1" x14ac:dyDescent="0.25">
      <c r="A1549">
        <v>50978</v>
      </c>
      <c r="B1549" t="s">
        <v>35</v>
      </c>
      <c r="C1549" t="s">
        <v>36</v>
      </c>
      <c r="E1549" t="str">
        <f t="shared" si="195"/>
        <v>EM-</v>
      </c>
      <c r="F1549" t="s">
        <v>20</v>
      </c>
      <c r="G1549" t="s">
        <v>37</v>
      </c>
      <c r="H1549" t="s">
        <v>2008</v>
      </c>
      <c r="I1549" t="s">
        <v>39</v>
      </c>
      <c r="J1549" t="s">
        <v>396</v>
      </c>
      <c r="K1549" s="1">
        <v>45345.754166666666</v>
      </c>
      <c r="L1549" t="s">
        <v>41</v>
      </c>
      <c r="N1549" s="2">
        <v>45345</v>
      </c>
      <c r="O1549" s="2">
        <v>45345</v>
      </c>
      <c r="R1549">
        <v>0</v>
      </c>
      <c r="S1549">
        <v>0</v>
      </c>
      <c r="T1549">
        <v>100</v>
      </c>
      <c r="U1549" s="1">
        <v>45173.490277777775</v>
      </c>
      <c r="V1549" s="1">
        <v>45345.754166666666</v>
      </c>
      <c r="W1549" t="s">
        <v>758</v>
      </c>
      <c r="Z1549" s="13">
        <f t="shared" si="196"/>
        <v>172.26388888889051</v>
      </c>
      <c r="AB1549" t="s">
        <v>1435</v>
      </c>
      <c r="AC1549">
        <v>633815</v>
      </c>
      <c r="AD1549" t="s">
        <v>2009</v>
      </c>
      <c r="AI1549" s="2">
        <v>45173</v>
      </c>
      <c r="AJ1549" t="s">
        <v>81</v>
      </c>
      <c r="AK1549" t="s">
        <v>46</v>
      </c>
      <c r="AN1549" s="24">
        <f t="shared" si="200"/>
        <v>1</v>
      </c>
      <c r="AP1549" t="s">
        <v>2441</v>
      </c>
      <c r="AQ1549" s="21">
        <v>45009.480555555558</v>
      </c>
      <c r="AR1549" s="20">
        <v>0</v>
      </c>
      <c r="AS1549" s="21">
        <v>45345</v>
      </c>
      <c r="AT1549" s="21">
        <f t="shared" si="197"/>
        <v>45345.333333333336</v>
      </c>
      <c r="AU1549" s="21">
        <f t="shared" si="194"/>
        <v>45345.333333333336</v>
      </c>
      <c r="AV1549" s="21">
        <v>45345.754166666666</v>
      </c>
      <c r="AW1549" s="1">
        <f t="shared" si="193"/>
        <v>45345.333333333336</v>
      </c>
      <c r="AX1549">
        <v>242.04999999999563</v>
      </c>
      <c r="BA1549">
        <f t="shared" si="198"/>
        <v>0</v>
      </c>
      <c r="BB1549">
        <v>0</v>
      </c>
      <c r="BC1549">
        <f t="shared" si="199"/>
        <v>0</v>
      </c>
    </row>
    <row r="1550" spans="1:55" hidden="1" x14ac:dyDescent="0.25">
      <c r="A1550">
        <v>52387</v>
      </c>
      <c r="B1550" t="s">
        <v>35</v>
      </c>
      <c r="C1550" t="s">
        <v>36</v>
      </c>
      <c r="E1550" t="str">
        <f t="shared" si="195"/>
        <v>EM-</v>
      </c>
      <c r="F1550" t="s">
        <v>20</v>
      </c>
      <c r="G1550" t="s">
        <v>47</v>
      </c>
      <c r="H1550" t="s">
        <v>2158</v>
      </c>
      <c r="I1550" t="s">
        <v>39</v>
      </c>
      <c r="J1550" t="s">
        <v>396</v>
      </c>
      <c r="K1550" s="1">
        <v>45373.45</v>
      </c>
      <c r="L1550" t="s">
        <v>41</v>
      </c>
      <c r="R1550">
        <v>0</v>
      </c>
      <c r="S1550">
        <v>0</v>
      </c>
      <c r="T1550">
        <v>100</v>
      </c>
      <c r="U1550" s="1">
        <v>45198.48541666667</v>
      </c>
      <c r="V1550" s="1">
        <v>45373.45</v>
      </c>
      <c r="W1550" t="s">
        <v>320</v>
      </c>
      <c r="Z1550" s="13">
        <f t="shared" si="196"/>
        <v>174.96458333332703</v>
      </c>
      <c r="AB1550" t="s">
        <v>1167</v>
      </c>
      <c r="AD1550" t="s">
        <v>384</v>
      </c>
      <c r="AI1550" s="2">
        <v>45198</v>
      </c>
      <c r="AJ1550" t="s">
        <v>384</v>
      </c>
      <c r="AK1550" t="s">
        <v>46</v>
      </c>
      <c r="AN1550" s="24" t="e">
        <f t="shared" si="200"/>
        <v>#VALUE!</v>
      </c>
      <c r="AP1550" t="s">
        <v>2441</v>
      </c>
      <c r="AQ1550" s="21">
        <v>45254.488194444442</v>
      </c>
      <c r="AR1550" s="20">
        <v>0</v>
      </c>
      <c r="AT1550" s="21" t="str">
        <f t="shared" si="197"/>
        <v xml:space="preserve"> </v>
      </c>
      <c r="AU1550" s="21" t="str">
        <f t="shared" si="194"/>
        <v xml:space="preserve"> </v>
      </c>
      <c r="AV1550" s="21">
        <v>45373.45</v>
      </c>
      <c r="AW1550" s="1">
        <f t="shared" si="193"/>
        <v>0.33333333333333331</v>
      </c>
      <c r="AX1550">
        <v>242.21319444444816</v>
      </c>
      <c r="BA1550">
        <f t="shared" si="198"/>
        <v>0</v>
      </c>
      <c r="BB1550">
        <v>0</v>
      </c>
      <c r="BC1550">
        <f t="shared" si="199"/>
        <v>0</v>
      </c>
    </row>
    <row r="1551" spans="1:55" x14ac:dyDescent="0.25">
      <c r="A1551">
        <v>48254</v>
      </c>
      <c r="B1551" t="s">
        <v>35</v>
      </c>
      <c r="C1551" t="s">
        <v>36</v>
      </c>
      <c r="E1551" t="str">
        <f t="shared" si="195"/>
        <v>EM-</v>
      </c>
      <c r="F1551" t="s">
        <v>20</v>
      </c>
      <c r="G1551" t="s">
        <v>37</v>
      </c>
      <c r="H1551" t="s">
        <v>1743</v>
      </c>
      <c r="I1551" t="s">
        <v>39</v>
      </c>
      <c r="J1551" t="s">
        <v>334</v>
      </c>
      <c r="K1551" s="1">
        <v>45306.432638888888</v>
      </c>
      <c r="L1551" t="s">
        <v>41</v>
      </c>
      <c r="N1551" s="2">
        <v>45125</v>
      </c>
      <c r="O1551" s="2">
        <v>45215</v>
      </c>
      <c r="R1551">
        <v>0</v>
      </c>
      <c r="S1551">
        <v>0</v>
      </c>
      <c r="T1551">
        <v>100</v>
      </c>
      <c r="U1551" s="1">
        <v>45125.749305555553</v>
      </c>
      <c r="V1551" s="1">
        <v>45306.432638888888</v>
      </c>
      <c r="W1551" t="s">
        <v>432</v>
      </c>
      <c r="Z1551" s="13">
        <f t="shared" si="196"/>
        <v>180.6833333333343</v>
      </c>
      <c r="AB1551" t="s">
        <v>75</v>
      </c>
      <c r="AC1551">
        <v>633520</v>
      </c>
      <c r="AD1551" t="s">
        <v>77</v>
      </c>
      <c r="AF1551" t="s">
        <v>334</v>
      </c>
      <c r="AI1551" s="2">
        <v>45125</v>
      </c>
      <c r="AJ1551" t="s">
        <v>77</v>
      </c>
      <c r="AK1551" t="s">
        <v>46</v>
      </c>
      <c r="AN1551" s="24">
        <f t="shared" si="200"/>
        <v>1</v>
      </c>
      <c r="AP1551" t="s">
        <v>2441</v>
      </c>
      <c r="AQ1551" s="21">
        <v>45253.499305555553</v>
      </c>
      <c r="AR1551" s="20">
        <v>0</v>
      </c>
      <c r="AS1551" s="21">
        <v>45125</v>
      </c>
      <c r="AT1551" s="21">
        <f t="shared" si="197"/>
        <v>45125.333333333336</v>
      </c>
      <c r="AU1551" s="21">
        <f t="shared" si="194"/>
        <v>45125.333333333336</v>
      </c>
      <c r="AV1551" s="21">
        <v>45306.432638888888</v>
      </c>
      <c r="AW1551" s="1">
        <f t="shared" si="193"/>
        <v>45125.333333333336</v>
      </c>
      <c r="AX1551">
        <v>245.11666666666861</v>
      </c>
      <c r="BA1551">
        <f t="shared" si="198"/>
        <v>0</v>
      </c>
      <c r="BB1551">
        <v>0</v>
      </c>
      <c r="BC1551">
        <f t="shared" si="199"/>
        <v>0</v>
      </c>
    </row>
    <row r="1552" spans="1:55" x14ac:dyDescent="0.25">
      <c r="A1552">
        <v>46813</v>
      </c>
      <c r="B1552" t="s">
        <v>35</v>
      </c>
      <c r="C1552" t="s">
        <v>36</v>
      </c>
      <c r="E1552" t="str">
        <f t="shared" si="195"/>
        <v>RE-</v>
      </c>
      <c r="F1552" t="s">
        <v>20</v>
      </c>
      <c r="G1552" t="s">
        <v>51</v>
      </c>
      <c r="H1552" t="s">
        <v>1547</v>
      </c>
      <c r="I1552" t="s">
        <v>39</v>
      </c>
      <c r="J1552" t="s">
        <v>179</v>
      </c>
      <c r="K1552" s="1">
        <v>45274.011805555558</v>
      </c>
      <c r="L1552" t="s">
        <v>41</v>
      </c>
      <c r="N1552" s="2">
        <v>45273</v>
      </c>
      <c r="O1552" s="2">
        <v>45273</v>
      </c>
      <c r="R1552">
        <v>0</v>
      </c>
      <c r="S1552">
        <v>0</v>
      </c>
      <c r="T1552">
        <v>100</v>
      </c>
      <c r="U1552" s="1">
        <v>45092.827777777777</v>
      </c>
      <c r="V1552" s="1">
        <v>45274.011805555558</v>
      </c>
      <c r="W1552" t="s">
        <v>100</v>
      </c>
      <c r="Z1552" s="13">
        <f t="shared" si="196"/>
        <v>181.18402777778101</v>
      </c>
      <c r="AB1552" t="s">
        <v>234</v>
      </c>
      <c r="AC1552" t="s">
        <v>54</v>
      </c>
      <c r="AD1552" t="s">
        <v>80</v>
      </c>
      <c r="AI1552" s="2">
        <v>45092</v>
      </c>
      <c r="AJ1552" t="s">
        <v>93</v>
      </c>
      <c r="AK1552" t="s">
        <v>46</v>
      </c>
      <c r="AN1552" s="24">
        <f t="shared" si="200"/>
        <v>1</v>
      </c>
      <c r="AP1552" t="s">
        <v>2442</v>
      </c>
      <c r="AQ1552" s="21">
        <v>44988.666666666664</v>
      </c>
      <c r="AR1552" s="20">
        <v>0</v>
      </c>
      <c r="AS1552" s="21">
        <v>45273</v>
      </c>
      <c r="AT1552" s="21">
        <f t="shared" si="197"/>
        <v>45273.333333333336</v>
      </c>
      <c r="AU1552" s="21">
        <f t="shared" si="194"/>
        <v>45273.333333333336</v>
      </c>
      <c r="AV1552" s="21">
        <v>45274.011805555558</v>
      </c>
      <c r="AW1552" s="1">
        <f t="shared" si="193"/>
        <v>45273.333333333336</v>
      </c>
      <c r="AX1552">
        <v>247.86041666667006</v>
      </c>
      <c r="BA1552">
        <f t="shared" si="198"/>
        <v>0</v>
      </c>
      <c r="BB1552">
        <v>0</v>
      </c>
      <c r="BC1552">
        <f t="shared" si="199"/>
        <v>0</v>
      </c>
    </row>
    <row r="1553" spans="1:55" hidden="1" x14ac:dyDescent="0.25">
      <c r="A1553">
        <v>48070</v>
      </c>
      <c r="B1553" t="s">
        <v>35</v>
      </c>
      <c r="C1553" t="s">
        <v>36</v>
      </c>
      <c r="E1553" t="str">
        <f t="shared" si="195"/>
        <v>EI-</v>
      </c>
      <c r="F1553" t="s">
        <v>20</v>
      </c>
      <c r="G1553" t="s">
        <v>37</v>
      </c>
      <c r="H1553" t="s">
        <v>1724</v>
      </c>
      <c r="I1553" t="s">
        <v>39</v>
      </c>
      <c r="J1553" t="s">
        <v>99</v>
      </c>
      <c r="K1553" s="1">
        <v>45306.418749999997</v>
      </c>
      <c r="L1553" t="s">
        <v>41</v>
      </c>
      <c r="N1553" s="2">
        <v>45305</v>
      </c>
      <c r="O1553" s="2">
        <v>45305</v>
      </c>
      <c r="R1553">
        <v>0</v>
      </c>
      <c r="S1553">
        <v>0</v>
      </c>
      <c r="T1553">
        <v>100</v>
      </c>
      <c r="U1553" s="1">
        <v>45121.633333333331</v>
      </c>
      <c r="V1553" s="1">
        <v>45306.418749999997</v>
      </c>
      <c r="W1553" t="s">
        <v>179</v>
      </c>
      <c r="Z1553" s="13">
        <f t="shared" si="196"/>
        <v>184.7854166666657</v>
      </c>
      <c r="AB1553" t="s">
        <v>1725</v>
      </c>
      <c r="AC1553">
        <v>633615</v>
      </c>
      <c r="AD1553" t="s">
        <v>314</v>
      </c>
      <c r="AI1553" s="2">
        <v>45121</v>
      </c>
      <c r="AJ1553" t="s">
        <v>226</v>
      </c>
      <c r="AK1553" t="s">
        <v>46</v>
      </c>
      <c r="AN1553" s="24">
        <f t="shared" si="200"/>
        <v>1</v>
      </c>
      <c r="AP1553" t="s">
        <v>2442</v>
      </c>
      <c r="AQ1553" s="21">
        <v>45206.703472222223</v>
      </c>
      <c r="AR1553" s="20">
        <v>0</v>
      </c>
      <c r="AS1553" s="21">
        <v>45305</v>
      </c>
      <c r="AT1553" s="21">
        <f t="shared" si="197"/>
        <v>45305.333333333336</v>
      </c>
      <c r="AU1553" s="21">
        <f t="shared" si="194"/>
        <v>45305.333333333336</v>
      </c>
      <c r="AV1553" s="21">
        <v>45306.418749999997</v>
      </c>
      <c r="AW1553" s="1">
        <f t="shared" si="193"/>
        <v>45305.333333333336</v>
      </c>
      <c r="AX1553">
        <v>249.71666666666715</v>
      </c>
      <c r="BA1553">
        <f t="shared" si="198"/>
        <v>0</v>
      </c>
      <c r="BB1553">
        <v>0</v>
      </c>
      <c r="BC1553">
        <f t="shared" si="199"/>
        <v>0</v>
      </c>
    </row>
    <row r="1554" spans="1:55" hidden="1" x14ac:dyDescent="0.25">
      <c r="A1554">
        <v>56190</v>
      </c>
      <c r="B1554" t="s">
        <v>35</v>
      </c>
      <c r="C1554" t="s">
        <v>36</v>
      </c>
      <c r="E1554" t="str">
        <f t="shared" si="195"/>
        <v>RE-</v>
      </c>
      <c r="F1554" t="s">
        <v>20</v>
      </c>
      <c r="G1554" t="s">
        <v>37</v>
      </c>
      <c r="H1554" t="s">
        <v>2368</v>
      </c>
      <c r="I1554" t="s">
        <v>39</v>
      </c>
      <c r="J1554" t="s">
        <v>179</v>
      </c>
      <c r="K1554" s="1">
        <v>45467.706944444442</v>
      </c>
      <c r="L1554" t="s">
        <v>41</v>
      </c>
      <c r="N1554" s="2">
        <v>45467</v>
      </c>
      <c r="O1554" s="2">
        <v>45467</v>
      </c>
      <c r="R1554">
        <v>0</v>
      </c>
      <c r="S1554">
        <v>0</v>
      </c>
      <c r="T1554">
        <v>100</v>
      </c>
      <c r="U1554" s="1">
        <v>45281.52847222222</v>
      </c>
      <c r="V1554" s="1">
        <v>45467.706944444442</v>
      </c>
      <c r="W1554" t="s">
        <v>179</v>
      </c>
      <c r="Z1554" s="13">
        <f t="shared" si="196"/>
        <v>186.1784722222219</v>
      </c>
      <c r="AB1554" t="s">
        <v>1054</v>
      </c>
      <c r="AC1554">
        <v>633411</v>
      </c>
      <c r="AD1554" t="s">
        <v>247</v>
      </c>
      <c r="AF1554" t="s">
        <v>179</v>
      </c>
      <c r="AI1554" s="2">
        <v>45281</v>
      </c>
      <c r="AJ1554" t="s">
        <v>247</v>
      </c>
      <c r="AK1554" t="s">
        <v>46</v>
      </c>
      <c r="AN1554" s="24">
        <f t="shared" si="200"/>
        <v>1</v>
      </c>
      <c r="AP1554" t="s">
        <v>2442</v>
      </c>
      <c r="AQ1554" s="21">
        <v>45120.786111111112</v>
      </c>
      <c r="AR1554" s="20">
        <v>0</v>
      </c>
      <c r="AS1554" s="21">
        <v>45467</v>
      </c>
      <c r="AT1554" s="21">
        <f t="shared" si="197"/>
        <v>45467.333333333336</v>
      </c>
      <c r="AU1554" s="21">
        <f t="shared" si="194"/>
        <v>45467.333333333336</v>
      </c>
      <c r="AV1554" s="21">
        <v>45467.706944444442</v>
      </c>
      <c r="AW1554" s="1">
        <f t="shared" si="193"/>
        <v>45467.333333333336</v>
      </c>
      <c r="AX1554">
        <v>252.6604166666657</v>
      </c>
      <c r="BA1554">
        <f t="shared" si="198"/>
        <v>0</v>
      </c>
      <c r="BB1554">
        <v>0</v>
      </c>
      <c r="BC1554">
        <f t="shared" si="199"/>
        <v>0</v>
      </c>
    </row>
    <row r="1555" spans="1:55" x14ac:dyDescent="0.25">
      <c r="A1555">
        <v>43553</v>
      </c>
      <c r="B1555" t="s">
        <v>35</v>
      </c>
      <c r="C1555" t="s">
        <v>36</v>
      </c>
      <c r="E1555" t="str">
        <f t="shared" si="195"/>
        <v>EM-</v>
      </c>
      <c r="F1555" t="s">
        <v>20</v>
      </c>
      <c r="G1555" t="s">
        <v>37</v>
      </c>
      <c r="H1555" t="s">
        <v>977</v>
      </c>
      <c r="I1555" t="s">
        <v>39</v>
      </c>
      <c r="J1555" t="s">
        <v>432</v>
      </c>
      <c r="K1555" s="1">
        <v>45217.570138888892</v>
      </c>
      <c r="L1555" t="s">
        <v>41</v>
      </c>
      <c r="N1555" s="2">
        <v>45028</v>
      </c>
      <c r="O1555" s="2">
        <v>45097</v>
      </c>
      <c r="R1555">
        <v>0</v>
      </c>
      <c r="S1555">
        <v>0</v>
      </c>
      <c r="T1555">
        <v>100</v>
      </c>
      <c r="U1555" s="1">
        <v>45028.456944444442</v>
      </c>
      <c r="V1555" s="1">
        <v>45217.570138888892</v>
      </c>
      <c r="W1555" t="s">
        <v>432</v>
      </c>
      <c r="Z1555" s="13">
        <f t="shared" si="196"/>
        <v>189.11319444444962</v>
      </c>
      <c r="AB1555" t="s">
        <v>165</v>
      </c>
      <c r="AC1555" t="s">
        <v>54</v>
      </c>
      <c r="AD1555" t="s">
        <v>195</v>
      </c>
      <c r="AI1555" s="2">
        <v>45028</v>
      </c>
      <c r="AJ1555" t="s">
        <v>81</v>
      </c>
      <c r="AK1555" t="s">
        <v>46</v>
      </c>
      <c r="AN1555" s="24">
        <f t="shared" si="200"/>
        <v>1</v>
      </c>
      <c r="AP1555" t="s">
        <v>2444</v>
      </c>
      <c r="AQ1555" s="21">
        <v>45019.724305555559</v>
      </c>
      <c r="AR1555" s="20">
        <v>0</v>
      </c>
      <c r="AS1555" s="21">
        <v>45028</v>
      </c>
      <c r="AT1555" s="21">
        <f t="shared" si="197"/>
        <v>45028.333333333336</v>
      </c>
      <c r="AU1555" s="21">
        <f t="shared" si="194"/>
        <v>45028.333333333336</v>
      </c>
      <c r="AV1555" s="21">
        <v>45217.570138888892</v>
      </c>
      <c r="AW1555" s="1">
        <f t="shared" si="193"/>
        <v>45028.333333333336</v>
      </c>
      <c r="AX1555">
        <v>254.29583333332994</v>
      </c>
      <c r="BA1555">
        <f t="shared" si="198"/>
        <v>0</v>
      </c>
      <c r="BB1555">
        <v>0</v>
      </c>
      <c r="BC1555">
        <f t="shared" si="199"/>
        <v>0</v>
      </c>
    </row>
    <row r="1556" spans="1:55" x14ac:dyDescent="0.25">
      <c r="A1556">
        <v>45579</v>
      </c>
      <c r="B1556" t="s">
        <v>35</v>
      </c>
      <c r="C1556" t="s">
        <v>36</v>
      </c>
      <c r="E1556" t="str">
        <f t="shared" si="195"/>
        <v>EI-</v>
      </c>
      <c r="F1556" t="s">
        <v>20</v>
      </c>
      <c r="G1556" t="s">
        <v>51</v>
      </c>
      <c r="H1556" t="s">
        <v>1283</v>
      </c>
      <c r="I1556" t="s">
        <v>39</v>
      </c>
      <c r="J1556" t="s">
        <v>40</v>
      </c>
      <c r="K1556" s="1">
        <v>45259.509722222225</v>
      </c>
      <c r="L1556" t="s">
        <v>41</v>
      </c>
      <c r="N1556" s="2">
        <v>45068</v>
      </c>
      <c r="O1556" s="2">
        <v>45068</v>
      </c>
      <c r="P1556">
        <v>5</v>
      </c>
      <c r="Q1556">
        <v>5</v>
      </c>
      <c r="R1556">
        <v>0</v>
      </c>
      <c r="S1556">
        <v>0</v>
      </c>
      <c r="T1556">
        <v>100</v>
      </c>
      <c r="U1556" s="1">
        <v>45068.837500000001</v>
      </c>
      <c r="V1556" s="1">
        <v>45259.509722222225</v>
      </c>
      <c r="W1556" t="s">
        <v>39</v>
      </c>
      <c r="Z1556" s="13">
        <f t="shared" si="196"/>
        <v>190.67222222222335</v>
      </c>
      <c r="AB1556" t="s">
        <v>748</v>
      </c>
      <c r="AC1556">
        <v>633459</v>
      </c>
      <c r="AD1556" t="s">
        <v>43</v>
      </c>
      <c r="AF1556" t="s">
        <v>40</v>
      </c>
      <c r="AI1556" s="2">
        <v>45068</v>
      </c>
      <c r="AJ1556" t="s">
        <v>43</v>
      </c>
      <c r="AK1556" t="s">
        <v>46</v>
      </c>
      <c r="AN1556" s="24">
        <f t="shared" si="200"/>
        <v>1</v>
      </c>
      <c r="AP1556" t="s">
        <v>2442</v>
      </c>
      <c r="AQ1556" s="21">
        <v>45117.619444444441</v>
      </c>
      <c r="AR1556" s="20">
        <v>0</v>
      </c>
      <c r="AS1556" s="21">
        <v>45068</v>
      </c>
      <c r="AT1556" s="21">
        <f t="shared" si="197"/>
        <v>45068.333333333336</v>
      </c>
      <c r="AU1556" s="21">
        <f t="shared" si="194"/>
        <v>45068.333333333336</v>
      </c>
      <c r="AV1556" s="21">
        <v>45259.509722222225</v>
      </c>
      <c r="AW1556" s="1">
        <f t="shared" si="193"/>
        <v>45068.333333333336</v>
      </c>
      <c r="AX1556">
        <v>255.82638888889051</v>
      </c>
      <c r="BA1556">
        <f t="shared" si="198"/>
        <v>0</v>
      </c>
      <c r="BB1556">
        <v>0</v>
      </c>
      <c r="BC1556">
        <f t="shared" si="199"/>
        <v>0</v>
      </c>
    </row>
    <row r="1557" spans="1:55" x14ac:dyDescent="0.25">
      <c r="A1557">
        <v>47630</v>
      </c>
      <c r="B1557" t="s">
        <v>35</v>
      </c>
      <c r="C1557" t="s">
        <v>36</v>
      </c>
      <c r="E1557" t="str">
        <f t="shared" si="195"/>
        <v>EM-</v>
      </c>
      <c r="F1557" t="s">
        <v>20</v>
      </c>
      <c r="G1557" t="s">
        <v>37</v>
      </c>
      <c r="H1557" t="s">
        <v>1655</v>
      </c>
      <c r="I1557" t="s">
        <v>39</v>
      </c>
      <c r="J1557" t="s">
        <v>758</v>
      </c>
      <c r="K1557" s="1">
        <v>45306.430555555555</v>
      </c>
      <c r="L1557" t="s">
        <v>41</v>
      </c>
      <c r="N1557" s="2">
        <v>45114</v>
      </c>
      <c r="O1557" s="2">
        <v>45114</v>
      </c>
      <c r="R1557">
        <v>0</v>
      </c>
      <c r="S1557">
        <v>0</v>
      </c>
      <c r="T1557">
        <v>100</v>
      </c>
      <c r="U1557" s="1">
        <v>45113.532638888886</v>
      </c>
      <c r="V1557" s="1">
        <v>45306.430555555555</v>
      </c>
      <c r="W1557" t="s">
        <v>432</v>
      </c>
      <c r="Z1557" s="13">
        <f t="shared" si="196"/>
        <v>192.89791666666861</v>
      </c>
      <c r="AB1557" t="s">
        <v>75</v>
      </c>
      <c r="AC1557">
        <v>633520</v>
      </c>
      <c r="AD1557" t="s">
        <v>77</v>
      </c>
      <c r="AI1557" s="2">
        <v>45113</v>
      </c>
      <c r="AJ1557" t="s">
        <v>77</v>
      </c>
      <c r="AK1557" t="s">
        <v>46</v>
      </c>
      <c r="AN1557" s="24">
        <f t="shared" si="200"/>
        <v>1</v>
      </c>
      <c r="AP1557" t="s">
        <v>2441</v>
      </c>
      <c r="AQ1557" s="21">
        <v>44980.661805555559</v>
      </c>
      <c r="AR1557" s="20">
        <v>0</v>
      </c>
      <c r="AS1557" s="21">
        <v>45114</v>
      </c>
      <c r="AT1557" s="21">
        <f t="shared" si="197"/>
        <v>45114.333333333336</v>
      </c>
      <c r="AU1557" s="21">
        <f t="shared" si="194"/>
        <v>45114.333333333336</v>
      </c>
      <c r="AV1557" s="21">
        <v>45306.430555555555</v>
      </c>
      <c r="AW1557" s="1">
        <f t="shared" si="193"/>
        <v>45114.333333333336</v>
      </c>
      <c r="AX1557">
        <v>256.75138888888614</v>
      </c>
      <c r="BA1557">
        <f t="shared" si="198"/>
        <v>0</v>
      </c>
      <c r="BB1557">
        <v>0</v>
      </c>
      <c r="BC1557">
        <f t="shared" si="199"/>
        <v>0</v>
      </c>
    </row>
    <row r="1558" spans="1:55" x14ac:dyDescent="0.25">
      <c r="A1558">
        <v>45312</v>
      </c>
      <c r="B1558" t="s">
        <v>35</v>
      </c>
      <c r="C1558" t="s">
        <v>36</v>
      </c>
      <c r="E1558" t="str">
        <f t="shared" si="195"/>
        <v>EI-</v>
      </c>
      <c r="F1558" t="s">
        <v>20</v>
      </c>
      <c r="G1558" t="s">
        <v>37</v>
      </c>
      <c r="H1558" t="s">
        <v>1237</v>
      </c>
      <c r="I1558" t="s">
        <v>39</v>
      </c>
      <c r="J1558" t="s">
        <v>40</v>
      </c>
      <c r="K1558" s="1">
        <v>45259.510416666664</v>
      </c>
      <c r="L1558" t="s">
        <v>41</v>
      </c>
      <c r="N1558" s="2">
        <v>45063</v>
      </c>
      <c r="O1558" s="2">
        <v>45063</v>
      </c>
      <c r="P1558">
        <v>1</v>
      </c>
      <c r="Q1558">
        <v>1</v>
      </c>
      <c r="R1558">
        <v>0</v>
      </c>
      <c r="S1558">
        <v>0</v>
      </c>
      <c r="T1558">
        <v>100</v>
      </c>
      <c r="U1558" s="1">
        <v>45063.673611111109</v>
      </c>
      <c r="V1558" s="1">
        <v>45259.510416666664</v>
      </c>
      <c r="W1558" t="s">
        <v>39</v>
      </c>
      <c r="Z1558" s="13">
        <f t="shared" si="196"/>
        <v>195.83680555555475</v>
      </c>
      <c r="AB1558" t="s">
        <v>265</v>
      </c>
      <c r="AC1558">
        <v>633459</v>
      </c>
      <c r="AD1558" t="s">
        <v>43</v>
      </c>
      <c r="AF1558" t="s">
        <v>1102</v>
      </c>
      <c r="AI1558" s="2">
        <v>45063</v>
      </c>
      <c r="AJ1558" t="s">
        <v>43</v>
      </c>
      <c r="AK1558" t="s">
        <v>46</v>
      </c>
      <c r="AN1558" s="24">
        <f t="shared" si="200"/>
        <v>1</v>
      </c>
      <c r="AP1558" t="s">
        <v>2444</v>
      </c>
      <c r="AQ1558" s="21">
        <v>45283.694444444445</v>
      </c>
      <c r="AR1558" s="20">
        <v>0</v>
      </c>
      <c r="AS1558" s="21">
        <v>45063</v>
      </c>
      <c r="AT1558" s="21">
        <f t="shared" si="197"/>
        <v>45063.333333333336</v>
      </c>
      <c r="AU1558" s="21">
        <f t="shared" si="194"/>
        <v>45063.333333333336</v>
      </c>
      <c r="AV1558" s="21">
        <v>45259.510416666664</v>
      </c>
      <c r="AW1558" s="1">
        <f t="shared" si="193"/>
        <v>45063.333333333336</v>
      </c>
      <c r="AX1558">
        <v>256.98958333333576</v>
      </c>
      <c r="BA1558">
        <f t="shared" si="198"/>
        <v>0</v>
      </c>
      <c r="BB1558">
        <v>0</v>
      </c>
      <c r="BC1558">
        <f t="shared" si="199"/>
        <v>0</v>
      </c>
    </row>
    <row r="1559" spans="1:55" x14ac:dyDescent="0.25">
      <c r="A1559">
        <v>45259</v>
      </c>
      <c r="B1559" t="s">
        <v>35</v>
      </c>
      <c r="C1559" t="s">
        <v>36</v>
      </c>
      <c r="E1559" t="str">
        <f t="shared" si="195"/>
        <v>EI-</v>
      </c>
      <c r="F1559" t="s">
        <v>20</v>
      </c>
      <c r="G1559" t="s">
        <v>37</v>
      </c>
      <c r="H1559" t="s">
        <v>1221</v>
      </c>
      <c r="I1559" t="s">
        <v>39</v>
      </c>
      <c r="J1559" t="s">
        <v>40</v>
      </c>
      <c r="K1559" s="1">
        <v>45259.511111111111</v>
      </c>
      <c r="L1559" t="s">
        <v>41</v>
      </c>
      <c r="N1559" s="2">
        <v>45064</v>
      </c>
      <c r="O1559" s="2">
        <v>45064</v>
      </c>
      <c r="P1559">
        <v>8</v>
      </c>
      <c r="Q1559">
        <v>8</v>
      </c>
      <c r="R1559">
        <v>0</v>
      </c>
      <c r="S1559">
        <v>0</v>
      </c>
      <c r="T1559">
        <v>100</v>
      </c>
      <c r="U1559" s="1">
        <v>45062.629861111112</v>
      </c>
      <c r="V1559" s="1">
        <v>45259.511111111111</v>
      </c>
      <c r="W1559" t="s">
        <v>39</v>
      </c>
      <c r="Z1559" s="13">
        <f t="shared" si="196"/>
        <v>196.88124999999854</v>
      </c>
      <c r="AB1559" t="s">
        <v>49</v>
      </c>
      <c r="AC1559">
        <v>633459</v>
      </c>
      <c r="AD1559" t="s">
        <v>43</v>
      </c>
      <c r="AF1559" t="s">
        <v>159</v>
      </c>
      <c r="AI1559" s="2">
        <v>45062</v>
      </c>
      <c r="AJ1559" t="s">
        <v>43</v>
      </c>
      <c r="AK1559" t="s">
        <v>46</v>
      </c>
      <c r="AN1559" s="24">
        <f t="shared" si="200"/>
        <v>1</v>
      </c>
      <c r="AP1559" t="s">
        <v>2441</v>
      </c>
      <c r="AQ1559" s="21">
        <v>45020.501388888886</v>
      </c>
      <c r="AR1559" s="20">
        <v>0</v>
      </c>
      <c r="AS1559" s="21">
        <v>45064</v>
      </c>
      <c r="AT1559" s="21">
        <f t="shared" si="197"/>
        <v>45064.333333333336</v>
      </c>
      <c r="AU1559" s="21">
        <f t="shared" si="194"/>
        <v>45064.333333333336</v>
      </c>
      <c r="AV1559" s="21">
        <v>45259.511111111111</v>
      </c>
      <c r="AW1559" s="1">
        <f t="shared" si="193"/>
        <v>45064.333333333336</v>
      </c>
      <c r="AX1559">
        <v>258.89097222222335</v>
      </c>
      <c r="BA1559">
        <f t="shared" si="198"/>
        <v>0</v>
      </c>
      <c r="BB1559">
        <v>0</v>
      </c>
      <c r="BC1559">
        <f t="shared" si="199"/>
        <v>0</v>
      </c>
    </row>
    <row r="1560" spans="1:55" x14ac:dyDescent="0.25">
      <c r="A1560">
        <v>45255</v>
      </c>
      <c r="B1560" t="s">
        <v>35</v>
      </c>
      <c r="C1560" t="s">
        <v>36</v>
      </c>
      <c r="E1560" t="str">
        <f t="shared" si="195"/>
        <v>EI-</v>
      </c>
      <c r="F1560" t="s">
        <v>20</v>
      </c>
      <c r="G1560" t="s">
        <v>37</v>
      </c>
      <c r="H1560" t="s">
        <v>1220</v>
      </c>
      <c r="I1560" t="s">
        <v>39</v>
      </c>
      <c r="J1560" t="s">
        <v>40</v>
      </c>
      <c r="K1560" s="1">
        <v>45259.511805555558</v>
      </c>
      <c r="L1560" t="s">
        <v>41</v>
      </c>
      <c r="N1560" s="2">
        <v>45062</v>
      </c>
      <c r="O1560" s="2">
        <v>45095</v>
      </c>
      <c r="P1560">
        <v>8</v>
      </c>
      <c r="Q1560">
        <v>8</v>
      </c>
      <c r="R1560">
        <v>0</v>
      </c>
      <c r="S1560">
        <v>0</v>
      </c>
      <c r="T1560">
        <v>100</v>
      </c>
      <c r="U1560" s="1">
        <v>45062.626388888886</v>
      </c>
      <c r="V1560" s="1">
        <v>45259.511805555558</v>
      </c>
      <c r="W1560" t="s">
        <v>39</v>
      </c>
      <c r="Z1560" s="13">
        <f t="shared" si="196"/>
        <v>196.88541666667152</v>
      </c>
      <c r="AB1560" t="s">
        <v>265</v>
      </c>
      <c r="AC1560">
        <v>633459</v>
      </c>
      <c r="AD1560" t="s">
        <v>43</v>
      </c>
      <c r="AF1560" t="s">
        <v>40</v>
      </c>
      <c r="AI1560" s="2">
        <v>45062</v>
      </c>
      <c r="AJ1560" t="s">
        <v>43</v>
      </c>
      <c r="AK1560" t="s">
        <v>46</v>
      </c>
      <c r="AN1560" s="24">
        <f t="shared" si="200"/>
        <v>1</v>
      </c>
      <c r="AP1560" t="s">
        <v>2442</v>
      </c>
      <c r="AQ1560" s="21">
        <v>45196.479166666664</v>
      </c>
      <c r="AR1560" s="20">
        <v>0</v>
      </c>
      <c r="AS1560" s="21">
        <v>45062</v>
      </c>
      <c r="AT1560" s="21">
        <f t="shared" si="197"/>
        <v>45062.333333333336</v>
      </c>
      <c r="AU1560" s="21">
        <f t="shared" si="194"/>
        <v>45062.333333333336</v>
      </c>
      <c r="AV1560" s="21">
        <v>45259.511805555558</v>
      </c>
      <c r="AW1560" s="1">
        <f t="shared" si="193"/>
        <v>45062.333333333336</v>
      </c>
      <c r="AX1560">
        <v>259.94027777777956</v>
      </c>
      <c r="BA1560">
        <f t="shared" si="198"/>
        <v>0</v>
      </c>
      <c r="BB1560">
        <v>0</v>
      </c>
      <c r="BC1560">
        <f t="shared" si="199"/>
        <v>0</v>
      </c>
    </row>
    <row r="1561" spans="1:55" x14ac:dyDescent="0.25">
      <c r="A1561">
        <v>45203</v>
      </c>
      <c r="B1561" t="s">
        <v>35</v>
      </c>
      <c r="C1561" t="s">
        <v>36</v>
      </c>
      <c r="E1561" t="str">
        <f t="shared" si="195"/>
        <v>EI-</v>
      </c>
      <c r="F1561" t="s">
        <v>20</v>
      </c>
      <c r="G1561" t="s">
        <v>37</v>
      </c>
      <c r="H1561" t="s">
        <v>1211</v>
      </c>
      <c r="I1561" t="s">
        <v>39</v>
      </c>
      <c r="J1561" t="s">
        <v>40</v>
      </c>
      <c r="K1561" s="1">
        <v>45259.512499999997</v>
      </c>
      <c r="N1561" s="2">
        <v>45061</v>
      </c>
      <c r="O1561" s="2">
        <v>45061</v>
      </c>
      <c r="P1561">
        <v>1</v>
      </c>
      <c r="Q1561">
        <v>1</v>
      </c>
      <c r="R1561">
        <v>0</v>
      </c>
      <c r="S1561">
        <v>0</v>
      </c>
      <c r="T1561">
        <v>100</v>
      </c>
      <c r="U1561" s="1">
        <v>45061.806250000001</v>
      </c>
      <c r="V1561" s="1">
        <v>45259.512499999997</v>
      </c>
      <c r="W1561" t="s">
        <v>39</v>
      </c>
      <c r="Z1561" s="13">
        <f t="shared" si="196"/>
        <v>197.70624999999563</v>
      </c>
      <c r="AB1561" t="s">
        <v>49</v>
      </c>
      <c r="AC1561">
        <v>633459</v>
      </c>
      <c r="AD1561" t="s">
        <v>43</v>
      </c>
      <c r="AF1561" t="s">
        <v>1102</v>
      </c>
      <c r="AI1561" s="2">
        <v>45061</v>
      </c>
      <c r="AJ1561" t="s">
        <v>43</v>
      </c>
      <c r="AK1561" t="s">
        <v>46</v>
      </c>
      <c r="AN1561" s="24">
        <f t="shared" si="200"/>
        <v>1</v>
      </c>
      <c r="AP1561" t="s">
        <v>2441</v>
      </c>
      <c r="AQ1561" s="21">
        <v>45234.543055555558</v>
      </c>
      <c r="AR1561" s="20">
        <v>0</v>
      </c>
      <c r="AS1561" s="21">
        <v>45061</v>
      </c>
      <c r="AT1561" s="21">
        <f t="shared" si="197"/>
        <v>45061.333333333336</v>
      </c>
      <c r="AU1561" s="21">
        <f t="shared" si="194"/>
        <v>45061.333333333336</v>
      </c>
      <c r="AV1561" s="21">
        <v>45259.512499999997</v>
      </c>
      <c r="AW1561" s="1">
        <f t="shared" si="193"/>
        <v>45061.333333333336</v>
      </c>
      <c r="AX1561">
        <v>262.14166666666279</v>
      </c>
      <c r="BA1561">
        <f t="shared" si="198"/>
        <v>0</v>
      </c>
      <c r="BB1561">
        <v>0</v>
      </c>
      <c r="BC1561">
        <f t="shared" si="199"/>
        <v>0</v>
      </c>
    </row>
    <row r="1562" spans="1:55" hidden="1" x14ac:dyDescent="0.25">
      <c r="A1562">
        <v>49528</v>
      </c>
      <c r="B1562" t="s">
        <v>35</v>
      </c>
      <c r="C1562" t="s">
        <v>36</v>
      </c>
      <c r="E1562" t="str">
        <f t="shared" si="195"/>
        <v>EM-</v>
      </c>
      <c r="F1562" t="s">
        <v>20</v>
      </c>
      <c r="G1562" t="s">
        <v>37</v>
      </c>
      <c r="H1562" t="s">
        <v>1873</v>
      </c>
      <c r="I1562" t="s">
        <v>39</v>
      </c>
      <c r="J1562" t="s">
        <v>396</v>
      </c>
      <c r="K1562" s="1">
        <v>45345.753472222219</v>
      </c>
      <c r="L1562" t="s">
        <v>41</v>
      </c>
      <c r="N1562" s="2">
        <v>45345</v>
      </c>
      <c r="O1562" s="2">
        <v>45345</v>
      </c>
      <c r="R1562">
        <v>0</v>
      </c>
      <c r="S1562">
        <v>0</v>
      </c>
      <c r="T1562">
        <v>100</v>
      </c>
      <c r="U1562" s="1">
        <v>45146.613194444442</v>
      </c>
      <c r="V1562" s="1">
        <v>45345.753472222219</v>
      </c>
      <c r="W1562" t="s">
        <v>758</v>
      </c>
      <c r="Z1562" s="13">
        <f t="shared" si="196"/>
        <v>199.14027777777665</v>
      </c>
      <c r="AB1562" t="s">
        <v>1435</v>
      </c>
      <c r="AC1562">
        <v>633815</v>
      </c>
      <c r="AD1562" t="s">
        <v>492</v>
      </c>
      <c r="AI1562" s="2">
        <v>45146</v>
      </c>
      <c r="AJ1562" t="s">
        <v>81</v>
      </c>
      <c r="AK1562" t="s">
        <v>46</v>
      </c>
      <c r="AN1562" s="24">
        <f t="shared" si="200"/>
        <v>1</v>
      </c>
      <c r="AP1562" t="s">
        <v>2442</v>
      </c>
      <c r="AQ1562" s="21">
        <v>45041.498611111114</v>
      </c>
      <c r="AR1562" s="20">
        <v>0</v>
      </c>
      <c r="AS1562" s="21">
        <v>45345</v>
      </c>
      <c r="AT1562" s="21">
        <f t="shared" si="197"/>
        <v>45345.333333333336</v>
      </c>
      <c r="AU1562" s="21">
        <f t="shared" si="194"/>
        <v>45345.333333333336</v>
      </c>
      <c r="AV1562" s="21">
        <v>45345.753472222219</v>
      </c>
      <c r="AW1562" s="1">
        <f t="shared" si="193"/>
        <v>45345.333333333336</v>
      </c>
      <c r="AX1562">
        <v>264.94236111110513</v>
      </c>
      <c r="BA1562">
        <f t="shared" si="198"/>
        <v>0</v>
      </c>
      <c r="BB1562">
        <v>0</v>
      </c>
      <c r="BC1562">
        <f t="shared" si="199"/>
        <v>0</v>
      </c>
    </row>
    <row r="1563" spans="1:55" hidden="1" x14ac:dyDescent="0.25">
      <c r="A1563">
        <v>49480</v>
      </c>
      <c r="B1563" t="s">
        <v>35</v>
      </c>
      <c r="C1563" t="s">
        <v>36</v>
      </c>
      <c r="E1563" t="str">
        <f t="shared" si="195"/>
        <v>EM-</v>
      </c>
      <c r="F1563" t="s">
        <v>20</v>
      </c>
      <c r="G1563" t="s">
        <v>37</v>
      </c>
      <c r="H1563" t="s">
        <v>1871</v>
      </c>
      <c r="I1563" t="s">
        <v>39</v>
      </c>
      <c r="J1563" t="s">
        <v>396</v>
      </c>
      <c r="K1563" s="1">
        <v>45345.752083333333</v>
      </c>
      <c r="L1563" t="s">
        <v>41</v>
      </c>
      <c r="N1563" s="2">
        <v>45345</v>
      </c>
      <c r="O1563" s="2">
        <v>45345</v>
      </c>
      <c r="R1563">
        <v>0</v>
      </c>
      <c r="S1563">
        <v>0</v>
      </c>
      <c r="T1563">
        <v>100</v>
      </c>
      <c r="U1563" s="1">
        <v>45145.71875</v>
      </c>
      <c r="V1563" s="1">
        <v>45345.752083333333</v>
      </c>
      <c r="W1563" t="s">
        <v>758</v>
      </c>
      <c r="Z1563" s="13">
        <f t="shared" si="196"/>
        <v>200.03333333333285</v>
      </c>
      <c r="AB1563" t="s">
        <v>1194</v>
      </c>
      <c r="AC1563">
        <v>633738</v>
      </c>
      <c r="AD1563" t="s">
        <v>427</v>
      </c>
      <c r="AI1563" s="2">
        <v>45145</v>
      </c>
      <c r="AJ1563" t="s">
        <v>375</v>
      </c>
      <c r="AK1563" t="s">
        <v>46</v>
      </c>
      <c r="AN1563" s="24">
        <f t="shared" si="200"/>
        <v>1</v>
      </c>
      <c r="AP1563" t="s">
        <v>2441</v>
      </c>
      <c r="AQ1563" s="21">
        <v>45128.459722222222</v>
      </c>
      <c r="AR1563" s="20">
        <v>0</v>
      </c>
      <c r="AS1563" s="21">
        <v>45345</v>
      </c>
      <c r="AT1563" s="21">
        <f t="shared" si="197"/>
        <v>45345.333333333336</v>
      </c>
      <c r="AU1563" s="21">
        <f t="shared" si="194"/>
        <v>45345.333333333336</v>
      </c>
      <c r="AV1563" s="21">
        <v>45345.752083333333</v>
      </c>
      <c r="AW1563" s="1">
        <f t="shared" si="193"/>
        <v>45345.333333333336</v>
      </c>
      <c r="AX1563">
        <v>265.29861111110949</v>
      </c>
      <c r="BA1563">
        <f t="shared" si="198"/>
        <v>0</v>
      </c>
      <c r="BB1563">
        <v>0</v>
      </c>
      <c r="BC1563">
        <f t="shared" si="199"/>
        <v>0</v>
      </c>
    </row>
    <row r="1564" spans="1:55" x14ac:dyDescent="0.25">
      <c r="A1564">
        <v>45006</v>
      </c>
      <c r="B1564" t="s">
        <v>35</v>
      </c>
      <c r="C1564" t="s">
        <v>36</v>
      </c>
      <c r="E1564" t="str">
        <f t="shared" si="195"/>
        <v>EI-</v>
      </c>
      <c r="F1564" t="s">
        <v>20</v>
      </c>
      <c r="G1564" t="s">
        <v>51</v>
      </c>
      <c r="H1564" t="s">
        <v>753</v>
      </c>
      <c r="I1564" t="s">
        <v>39</v>
      </c>
      <c r="J1564" t="s">
        <v>40</v>
      </c>
      <c r="K1564" s="1">
        <v>45259.513888888891</v>
      </c>
      <c r="L1564" t="s">
        <v>41</v>
      </c>
      <c r="N1564" s="2">
        <v>45056</v>
      </c>
      <c r="O1564" s="2">
        <v>45056</v>
      </c>
      <c r="P1564">
        <v>8</v>
      </c>
      <c r="Q1564">
        <v>8</v>
      </c>
      <c r="R1564">
        <v>0</v>
      </c>
      <c r="S1564">
        <v>0</v>
      </c>
      <c r="T1564">
        <v>100</v>
      </c>
      <c r="U1564" s="1">
        <v>45056.611805555556</v>
      </c>
      <c r="V1564" s="1">
        <v>45259.513888888891</v>
      </c>
      <c r="W1564" t="s">
        <v>39</v>
      </c>
      <c r="Z1564" s="13">
        <f t="shared" si="196"/>
        <v>202.9020833333343</v>
      </c>
      <c r="AB1564" t="s">
        <v>57</v>
      </c>
      <c r="AC1564">
        <v>633459</v>
      </c>
      <c r="AD1564" t="s">
        <v>43</v>
      </c>
      <c r="AF1564" t="s">
        <v>50</v>
      </c>
      <c r="AI1564" s="2">
        <v>45056</v>
      </c>
      <c r="AJ1564" t="s">
        <v>43</v>
      </c>
      <c r="AK1564" t="s">
        <v>46</v>
      </c>
      <c r="AN1564" s="24">
        <f t="shared" si="200"/>
        <v>1</v>
      </c>
      <c r="AP1564" t="s">
        <v>2441</v>
      </c>
      <c r="AQ1564" s="21">
        <v>45127.634027777778</v>
      </c>
      <c r="AR1564" s="20">
        <v>0</v>
      </c>
      <c r="AS1564" s="21">
        <v>45056</v>
      </c>
      <c r="AT1564" s="21">
        <f t="shared" si="197"/>
        <v>45056.333333333336</v>
      </c>
      <c r="AU1564" s="21">
        <f t="shared" si="194"/>
        <v>45056.333333333336</v>
      </c>
      <c r="AV1564" s="21">
        <v>45259.513888888891</v>
      </c>
      <c r="AW1564" s="1">
        <f t="shared" si="193"/>
        <v>45056.333333333336</v>
      </c>
      <c r="AX1564">
        <v>266.12361111111386</v>
      </c>
      <c r="BA1564">
        <f t="shared" si="198"/>
        <v>0</v>
      </c>
      <c r="BB1564">
        <v>0</v>
      </c>
      <c r="BC1564">
        <f t="shared" si="199"/>
        <v>0</v>
      </c>
    </row>
    <row r="1565" spans="1:55" hidden="1" x14ac:dyDescent="0.25">
      <c r="A1565">
        <v>50909</v>
      </c>
      <c r="B1565" t="s">
        <v>35</v>
      </c>
      <c r="C1565" t="s">
        <v>36</v>
      </c>
      <c r="E1565" t="str">
        <f t="shared" si="195"/>
        <v>EM-</v>
      </c>
      <c r="F1565" t="s">
        <v>20</v>
      </c>
      <c r="G1565" t="s">
        <v>37</v>
      </c>
      <c r="H1565" t="s">
        <v>2004</v>
      </c>
      <c r="I1565" t="s">
        <v>39</v>
      </c>
      <c r="J1565" t="s">
        <v>396</v>
      </c>
      <c r="K1565" s="1">
        <v>45373.448611111111</v>
      </c>
      <c r="L1565" t="s">
        <v>41</v>
      </c>
      <c r="R1565">
        <v>0</v>
      </c>
      <c r="S1565">
        <v>0</v>
      </c>
      <c r="T1565">
        <v>100</v>
      </c>
      <c r="U1565" s="1">
        <v>45170.429166666669</v>
      </c>
      <c r="V1565" s="1">
        <v>45373.448611111111</v>
      </c>
      <c r="W1565" t="s">
        <v>320</v>
      </c>
      <c r="Z1565" s="13">
        <f t="shared" si="196"/>
        <v>203.01944444444234</v>
      </c>
      <c r="AB1565" t="s">
        <v>2005</v>
      </c>
      <c r="AC1565" t="s">
        <v>54</v>
      </c>
      <c r="AD1565" t="s">
        <v>259</v>
      </c>
      <c r="AI1565" s="2">
        <v>45170</v>
      </c>
      <c r="AJ1565" t="s">
        <v>259</v>
      </c>
      <c r="AK1565" t="s">
        <v>46</v>
      </c>
      <c r="AN1565" s="24" t="e">
        <f t="shared" si="200"/>
        <v>#VALUE!</v>
      </c>
      <c r="AP1565" t="s">
        <v>2442</v>
      </c>
      <c r="AQ1565" s="21">
        <v>45078.966666666667</v>
      </c>
      <c r="AR1565" s="20">
        <v>0</v>
      </c>
      <c r="AT1565" s="21" t="str">
        <f t="shared" si="197"/>
        <v xml:space="preserve"> </v>
      </c>
      <c r="AU1565" s="21" t="str">
        <f t="shared" si="194"/>
        <v xml:space="preserve"> </v>
      </c>
      <c r="AV1565" s="21">
        <v>45373.448611111111</v>
      </c>
      <c r="AW1565" s="1">
        <f t="shared" si="193"/>
        <v>0.33333333333333331</v>
      </c>
      <c r="AX1565">
        <v>266.78263888888614</v>
      </c>
      <c r="BA1565">
        <f t="shared" si="198"/>
        <v>0</v>
      </c>
      <c r="BB1565">
        <v>0</v>
      </c>
      <c r="BC1565">
        <f t="shared" si="199"/>
        <v>0</v>
      </c>
    </row>
    <row r="1566" spans="1:55" x14ac:dyDescent="0.25">
      <c r="A1566">
        <v>43683</v>
      </c>
      <c r="B1566" t="s">
        <v>35</v>
      </c>
      <c r="C1566" t="s">
        <v>36</v>
      </c>
      <c r="E1566" t="str">
        <f t="shared" si="195"/>
        <v>EM-</v>
      </c>
      <c r="F1566" t="s">
        <v>20</v>
      </c>
      <c r="G1566" t="s">
        <v>37</v>
      </c>
      <c r="H1566" t="s">
        <v>1004</v>
      </c>
      <c r="I1566" t="s">
        <v>39</v>
      </c>
      <c r="J1566" t="s">
        <v>432</v>
      </c>
      <c r="K1566" s="1">
        <v>45236.534722222219</v>
      </c>
      <c r="L1566" t="s">
        <v>41</v>
      </c>
      <c r="N1566" s="2">
        <v>45029</v>
      </c>
      <c r="O1566" s="2">
        <v>45198</v>
      </c>
      <c r="R1566">
        <v>0</v>
      </c>
      <c r="S1566">
        <v>0</v>
      </c>
      <c r="T1566">
        <v>100</v>
      </c>
      <c r="U1566" s="1">
        <v>45029.715277777781</v>
      </c>
      <c r="V1566" s="1">
        <v>45236.53402777778</v>
      </c>
      <c r="W1566" t="s">
        <v>432</v>
      </c>
      <c r="Z1566" s="13">
        <f t="shared" si="196"/>
        <v>206.81874999999854</v>
      </c>
      <c r="AB1566" t="s">
        <v>1003</v>
      </c>
      <c r="AC1566">
        <v>633713</v>
      </c>
      <c r="AD1566" t="s">
        <v>177</v>
      </c>
      <c r="AI1566" s="2">
        <v>45029</v>
      </c>
      <c r="AJ1566" t="s">
        <v>178</v>
      </c>
      <c r="AK1566" t="s">
        <v>46</v>
      </c>
      <c r="AN1566" s="24">
        <f t="shared" si="200"/>
        <v>1</v>
      </c>
      <c r="AP1566" t="s">
        <v>2441</v>
      </c>
      <c r="AQ1566" s="21">
        <v>44992.386805555558</v>
      </c>
      <c r="AR1566" s="20">
        <v>0</v>
      </c>
      <c r="AS1566" s="21">
        <v>45029</v>
      </c>
      <c r="AT1566" s="21">
        <f t="shared" si="197"/>
        <v>45029.333333333336</v>
      </c>
      <c r="AU1566" s="21">
        <f t="shared" si="194"/>
        <v>45029.333333333336</v>
      </c>
      <c r="AV1566" s="21">
        <v>45236.53402777778</v>
      </c>
      <c r="AW1566" s="1">
        <f t="shared" si="193"/>
        <v>45029.333333333336</v>
      </c>
      <c r="AX1566">
        <v>267.14097222222335</v>
      </c>
      <c r="BA1566">
        <f t="shared" si="198"/>
        <v>0</v>
      </c>
      <c r="BB1566">
        <v>0</v>
      </c>
      <c r="BC1566">
        <f t="shared" si="199"/>
        <v>0</v>
      </c>
    </row>
    <row r="1567" spans="1:55" x14ac:dyDescent="0.25">
      <c r="A1567">
        <v>56515</v>
      </c>
      <c r="B1567" t="s">
        <v>35</v>
      </c>
      <c r="C1567" t="s">
        <v>36</v>
      </c>
      <c r="E1567" t="str">
        <f t="shared" si="195"/>
        <v>EI-</v>
      </c>
      <c r="F1567" t="s">
        <v>20</v>
      </c>
      <c r="G1567" t="s">
        <v>37</v>
      </c>
      <c r="H1567" t="s">
        <v>2415</v>
      </c>
      <c r="I1567" t="s">
        <v>39</v>
      </c>
      <c r="J1567" t="s">
        <v>40</v>
      </c>
      <c r="K1567" s="1">
        <v>45497.484722222223</v>
      </c>
      <c r="L1567" t="s">
        <v>41</v>
      </c>
      <c r="N1567" s="2">
        <v>45289</v>
      </c>
      <c r="O1567" s="2">
        <v>45289</v>
      </c>
      <c r="P1567">
        <v>2</v>
      </c>
      <c r="Q1567">
        <v>2</v>
      </c>
      <c r="R1567">
        <v>0</v>
      </c>
      <c r="S1567">
        <v>0</v>
      </c>
      <c r="T1567">
        <v>100</v>
      </c>
      <c r="U1567" s="1">
        <v>45289.6875</v>
      </c>
      <c r="V1567" s="1">
        <v>45497.484722222223</v>
      </c>
      <c r="W1567" t="s">
        <v>40</v>
      </c>
      <c r="Z1567" s="13">
        <f t="shared" si="196"/>
        <v>207.79722222222335</v>
      </c>
      <c r="AB1567" t="s">
        <v>57</v>
      </c>
      <c r="AC1567">
        <v>633459</v>
      </c>
      <c r="AD1567" t="s">
        <v>43</v>
      </c>
      <c r="AF1567" t="s">
        <v>40</v>
      </c>
      <c r="AI1567" s="2">
        <v>45289</v>
      </c>
      <c r="AJ1567" t="s">
        <v>43</v>
      </c>
      <c r="AK1567" t="s">
        <v>46</v>
      </c>
      <c r="AN1567" s="24">
        <f t="shared" si="200"/>
        <v>1</v>
      </c>
      <c r="AP1567" t="s">
        <v>2444</v>
      </c>
      <c r="AQ1567" s="21">
        <v>45061.832638888889</v>
      </c>
      <c r="AR1567" s="20">
        <v>0</v>
      </c>
      <c r="AS1567" s="21">
        <v>45289</v>
      </c>
      <c r="AT1567" s="21">
        <f t="shared" si="197"/>
        <v>45289.333333333336</v>
      </c>
      <c r="AU1567" s="21">
        <f t="shared" si="194"/>
        <v>45289.333333333336</v>
      </c>
      <c r="AV1567" s="21">
        <v>45497.484722222223</v>
      </c>
      <c r="AW1567" s="1">
        <f t="shared" si="193"/>
        <v>45289.333333333336</v>
      </c>
      <c r="AX1567">
        <v>269.07083333333139</v>
      </c>
      <c r="BA1567">
        <f t="shared" si="198"/>
        <v>0</v>
      </c>
      <c r="BB1567">
        <v>0</v>
      </c>
      <c r="BC1567">
        <f t="shared" si="199"/>
        <v>0</v>
      </c>
    </row>
    <row r="1568" spans="1:55" x14ac:dyDescent="0.25">
      <c r="A1568">
        <v>56513</v>
      </c>
      <c r="B1568" t="s">
        <v>35</v>
      </c>
      <c r="C1568" t="s">
        <v>36</v>
      </c>
      <c r="E1568" t="str">
        <f t="shared" si="195"/>
        <v>EI-</v>
      </c>
      <c r="F1568" t="s">
        <v>20</v>
      </c>
      <c r="G1568" t="s">
        <v>37</v>
      </c>
      <c r="H1568" t="s">
        <v>2413</v>
      </c>
      <c r="I1568" t="s">
        <v>39</v>
      </c>
      <c r="J1568" t="s">
        <v>40</v>
      </c>
      <c r="K1568" s="1">
        <v>45497.48333333333</v>
      </c>
      <c r="L1568" t="s">
        <v>41</v>
      </c>
      <c r="N1568" s="2">
        <v>45289</v>
      </c>
      <c r="O1568" s="2">
        <v>45289</v>
      </c>
      <c r="P1568">
        <v>1</v>
      </c>
      <c r="Q1568">
        <v>1</v>
      </c>
      <c r="R1568">
        <v>0</v>
      </c>
      <c r="S1568">
        <v>0</v>
      </c>
      <c r="T1568">
        <v>100</v>
      </c>
      <c r="U1568" s="1">
        <v>45289.679861111108</v>
      </c>
      <c r="V1568" s="1">
        <v>45497.48333333333</v>
      </c>
      <c r="W1568" t="s">
        <v>40</v>
      </c>
      <c r="Z1568" s="13">
        <f t="shared" si="196"/>
        <v>207.8034722222219</v>
      </c>
      <c r="AB1568" t="s">
        <v>2414</v>
      </c>
      <c r="AC1568">
        <v>633459</v>
      </c>
      <c r="AD1568" t="s">
        <v>43</v>
      </c>
      <c r="AF1568" t="s">
        <v>40</v>
      </c>
      <c r="AI1568" s="2">
        <v>45289</v>
      </c>
      <c r="AJ1568" t="s">
        <v>43</v>
      </c>
      <c r="AK1568" t="s">
        <v>46</v>
      </c>
      <c r="AN1568" s="24">
        <f t="shared" si="200"/>
        <v>1</v>
      </c>
      <c r="AP1568" t="s">
        <v>2444</v>
      </c>
      <c r="AQ1568" s="21">
        <v>45068.77847222222</v>
      </c>
      <c r="AR1568" s="20">
        <v>0</v>
      </c>
      <c r="AS1568" s="21">
        <v>45289</v>
      </c>
      <c r="AT1568" s="21">
        <f t="shared" si="197"/>
        <v>45289.333333333336</v>
      </c>
      <c r="AU1568" s="21">
        <f t="shared" si="194"/>
        <v>45289.333333333336</v>
      </c>
      <c r="AV1568" s="21">
        <v>45497.48333333333</v>
      </c>
      <c r="AW1568" s="1">
        <f t="shared" si="193"/>
        <v>45289.333333333336</v>
      </c>
      <c r="AX1568">
        <v>271.44513888889196</v>
      </c>
      <c r="BA1568">
        <f t="shared" si="198"/>
        <v>0</v>
      </c>
      <c r="BB1568">
        <v>0</v>
      </c>
      <c r="BC1568">
        <f t="shared" si="199"/>
        <v>0</v>
      </c>
    </row>
    <row r="1569" spans="1:55" x14ac:dyDescent="0.25">
      <c r="A1569">
        <v>56512</v>
      </c>
      <c r="B1569" t="s">
        <v>35</v>
      </c>
      <c r="C1569" t="s">
        <v>36</v>
      </c>
      <c r="E1569" t="str">
        <f t="shared" si="195"/>
        <v>EI-</v>
      </c>
      <c r="F1569" t="s">
        <v>20</v>
      </c>
      <c r="G1569" t="s">
        <v>37</v>
      </c>
      <c r="H1569" t="s">
        <v>2412</v>
      </c>
      <c r="I1569" t="s">
        <v>39</v>
      </c>
      <c r="J1569" t="s">
        <v>40</v>
      </c>
      <c r="K1569" s="1">
        <v>45497.480555555558</v>
      </c>
      <c r="L1569" t="s">
        <v>41</v>
      </c>
      <c r="N1569" s="2">
        <v>45289</v>
      </c>
      <c r="O1569" s="2">
        <v>45289</v>
      </c>
      <c r="P1569">
        <v>2</v>
      </c>
      <c r="Q1569">
        <v>2</v>
      </c>
      <c r="R1569">
        <v>0</v>
      </c>
      <c r="S1569">
        <v>0</v>
      </c>
      <c r="T1569">
        <v>100</v>
      </c>
      <c r="U1569" s="1">
        <v>45289.67291666667</v>
      </c>
      <c r="V1569" s="1">
        <v>45497.480555555558</v>
      </c>
      <c r="W1569" t="s">
        <v>40</v>
      </c>
      <c r="Z1569" s="13">
        <f t="shared" si="196"/>
        <v>207.8076388888876</v>
      </c>
      <c r="AB1569" t="s">
        <v>57</v>
      </c>
      <c r="AC1569">
        <v>633459</v>
      </c>
      <c r="AD1569" t="s">
        <v>43</v>
      </c>
      <c r="AF1569" t="s">
        <v>1102</v>
      </c>
      <c r="AI1569" s="2">
        <v>45289</v>
      </c>
      <c r="AJ1569" t="s">
        <v>43</v>
      </c>
      <c r="AK1569" t="s">
        <v>46</v>
      </c>
      <c r="AN1569" s="24">
        <f t="shared" si="200"/>
        <v>1</v>
      </c>
      <c r="AP1569" t="s">
        <v>2444</v>
      </c>
      <c r="AQ1569" s="21">
        <v>45127.442361111112</v>
      </c>
      <c r="AR1569" s="20">
        <v>0</v>
      </c>
      <c r="AS1569" s="21">
        <v>45289</v>
      </c>
      <c r="AT1569" s="21">
        <f t="shared" si="197"/>
        <v>45289.333333333336</v>
      </c>
      <c r="AU1569" s="21">
        <f t="shared" si="194"/>
        <v>45289.333333333336</v>
      </c>
      <c r="AV1569" s="21">
        <v>45497.480555555558</v>
      </c>
      <c r="AW1569" s="1">
        <f t="shared" si="193"/>
        <v>45289.333333333336</v>
      </c>
      <c r="AX1569">
        <v>272.22430555555184</v>
      </c>
      <c r="BA1569">
        <f t="shared" si="198"/>
        <v>0</v>
      </c>
      <c r="BB1569">
        <v>0</v>
      </c>
      <c r="BC1569">
        <f t="shared" si="199"/>
        <v>0</v>
      </c>
    </row>
    <row r="1570" spans="1:55" x14ac:dyDescent="0.25">
      <c r="A1570">
        <v>56313</v>
      </c>
      <c r="B1570" t="s">
        <v>35</v>
      </c>
      <c r="C1570" t="s">
        <v>36</v>
      </c>
      <c r="E1570" t="str">
        <f t="shared" si="195"/>
        <v>EI-</v>
      </c>
      <c r="F1570" t="s">
        <v>20</v>
      </c>
      <c r="G1570" t="s">
        <v>37</v>
      </c>
      <c r="H1570" t="s">
        <v>2387</v>
      </c>
      <c r="I1570" t="s">
        <v>39</v>
      </c>
      <c r="J1570" t="s">
        <v>40</v>
      </c>
      <c r="K1570" s="1">
        <v>45497.473611111112</v>
      </c>
      <c r="L1570" t="s">
        <v>41</v>
      </c>
      <c r="N1570" s="2">
        <v>45287</v>
      </c>
      <c r="O1570" s="2">
        <v>45288</v>
      </c>
      <c r="P1570">
        <v>10</v>
      </c>
      <c r="Q1570">
        <v>10</v>
      </c>
      <c r="R1570">
        <v>0</v>
      </c>
      <c r="S1570">
        <v>0</v>
      </c>
      <c r="T1570">
        <v>100</v>
      </c>
      <c r="U1570" s="1">
        <v>45287.448611111111</v>
      </c>
      <c r="V1570" s="1">
        <v>45497.473611111112</v>
      </c>
      <c r="W1570" t="s">
        <v>40</v>
      </c>
      <c r="Z1570" s="13">
        <f t="shared" si="196"/>
        <v>210.02500000000146</v>
      </c>
      <c r="AB1570" t="s">
        <v>748</v>
      </c>
      <c r="AC1570">
        <v>633459</v>
      </c>
      <c r="AD1570" t="s">
        <v>43</v>
      </c>
      <c r="AF1570" t="s">
        <v>1632</v>
      </c>
      <c r="AI1570" s="2">
        <v>45287</v>
      </c>
      <c r="AJ1570" t="s">
        <v>43</v>
      </c>
      <c r="AK1570" t="s">
        <v>46</v>
      </c>
      <c r="AN1570" s="24">
        <f t="shared" si="200"/>
        <v>1</v>
      </c>
      <c r="AP1570" t="s">
        <v>2441</v>
      </c>
      <c r="AQ1570" s="21">
        <v>45076.852083333331</v>
      </c>
      <c r="AR1570" s="20">
        <v>0</v>
      </c>
      <c r="AS1570" s="21">
        <v>45287</v>
      </c>
      <c r="AT1570" s="21">
        <f t="shared" si="197"/>
        <v>45287.333333333336</v>
      </c>
      <c r="AU1570" s="21">
        <f t="shared" si="194"/>
        <v>45287.333333333336</v>
      </c>
      <c r="AV1570" s="21">
        <v>45497.473611111112</v>
      </c>
      <c r="AW1570" s="1">
        <f t="shared" si="193"/>
        <v>45287.333333333336</v>
      </c>
      <c r="AX1570">
        <v>272.80416666666861</v>
      </c>
      <c r="BA1570">
        <f t="shared" si="198"/>
        <v>0</v>
      </c>
      <c r="BB1570">
        <v>0</v>
      </c>
      <c r="BC1570">
        <f t="shared" si="199"/>
        <v>0</v>
      </c>
    </row>
    <row r="1571" spans="1:55" x14ac:dyDescent="0.25">
      <c r="A1571">
        <v>56312</v>
      </c>
      <c r="B1571" t="s">
        <v>35</v>
      </c>
      <c r="C1571" t="s">
        <v>36</v>
      </c>
      <c r="E1571" t="str">
        <f t="shared" si="195"/>
        <v>EI-</v>
      </c>
      <c r="F1571" t="s">
        <v>20</v>
      </c>
      <c r="G1571" t="s">
        <v>37</v>
      </c>
      <c r="H1571" t="s">
        <v>2386</v>
      </c>
      <c r="I1571" t="s">
        <v>39</v>
      </c>
      <c r="J1571" t="s">
        <v>40</v>
      </c>
      <c r="K1571" s="1">
        <v>45497.46875</v>
      </c>
      <c r="L1571" t="s">
        <v>41</v>
      </c>
      <c r="N1571" s="2">
        <v>45288</v>
      </c>
      <c r="O1571" s="2">
        <v>45288</v>
      </c>
      <c r="P1571">
        <v>2</v>
      </c>
      <c r="Q1571">
        <v>2</v>
      </c>
      <c r="R1571">
        <v>0</v>
      </c>
      <c r="S1571">
        <v>0</v>
      </c>
      <c r="T1571">
        <v>100</v>
      </c>
      <c r="U1571" s="1">
        <v>45287.440972222219</v>
      </c>
      <c r="V1571" s="1">
        <v>45497.46875</v>
      </c>
      <c r="W1571" t="s">
        <v>40</v>
      </c>
      <c r="Z1571" s="13">
        <f t="shared" si="196"/>
        <v>210.02777777778101</v>
      </c>
      <c r="AB1571" t="s">
        <v>748</v>
      </c>
      <c r="AC1571">
        <v>633459</v>
      </c>
      <c r="AD1571" t="s">
        <v>43</v>
      </c>
      <c r="AF1571" t="s">
        <v>40</v>
      </c>
      <c r="AI1571" s="2">
        <v>45287</v>
      </c>
      <c r="AJ1571" t="s">
        <v>43</v>
      </c>
      <c r="AK1571" t="s">
        <v>46</v>
      </c>
      <c r="AN1571" s="24">
        <f t="shared" si="200"/>
        <v>1</v>
      </c>
      <c r="AP1571" t="s">
        <v>2441</v>
      </c>
      <c r="AQ1571" s="21">
        <v>44986.650694444441</v>
      </c>
      <c r="AR1571" s="20">
        <v>0</v>
      </c>
      <c r="AS1571" s="21">
        <v>45288</v>
      </c>
      <c r="AT1571" s="21">
        <f t="shared" si="197"/>
        <v>45288.333333333336</v>
      </c>
      <c r="AU1571" s="21">
        <f t="shared" si="194"/>
        <v>45288.333333333336</v>
      </c>
      <c r="AV1571" s="21">
        <v>45497.46875</v>
      </c>
      <c r="AW1571" s="1">
        <f t="shared" si="193"/>
        <v>45288.333333333336</v>
      </c>
      <c r="AX1571">
        <v>272.88541666667152</v>
      </c>
      <c r="BA1571">
        <f t="shared" si="198"/>
        <v>0</v>
      </c>
      <c r="BB1571">
        <v>0</v>
      </c>
      <c r="BC1571">
        <f t="shared" si="199"/>
        <v>0</v>
      </c>
    </row>
    <row r="1572" spans="1:55" x14ac:dyDescent="0.25">
      <c r="A1572">
        <v>56310</v>
      </c>
      <c r="B1572" t="s">
        <v>35</v>
      </c>
      <c r="C1572" t="s">
        <v>36</v>
      </c>
      <c r="E1572" t="str">
        <f t="shared" si="195"/>
        <v>EI-</v>
      </c>
      <c r="F1572" t="s">
        <v>20</v>
      </c>
      <c r="G1572" t="s">
        <v>37</v>
      </c>
      <c r="H1572" t="s">
        <v>2385</v>
      </c>
      <c r="I1572" t="s">
        <v>39</v>
      </c>
      <c r="J1572" t="s">
        <v>40</v>
      </c>
      <c r="K1572" s="1">
        <v>45497.468055555553</v>
      </c>
      <c r="L1572" t="s">
        <v>41</v>
      </c>
      <c r="N1572" s="2">
        <v>45287</v>
      </c>
      <c r="O1572" s="2">
        <v>45287</v>
      </c>
      <c r="P1572">
        <v>1</v>
      </c>
      <c r="Q1572">
        <v>1</v>
      </c>
      <c r="R1572">
        <v>0</v>
      </c>
      <c r="S1572">
        <v>0</v>
      </c>
      <c r="T1572">
        <v>100</v>
      </c>
      <c r="U1572" s="1">
        <v>45287.438194444447</v>
      </c>
      <c r="V1572" s="1">
        <v>45497.468055555553</v>
      </c>
      <c r="W1572" t="s">
        <v>40</v>
      </c>
      <c r="Z1572" s="13">
        <f t="shared" si="196"/>
        <v>210.02986111110658</v>
      </c>
      <c r="AB1572" t="s">
        <v>748</v>
      </c>
      <c r="AC1572">
        <v>633459</v>
      </c>
      <c r="AD1572" t="s">
        <v>43</v>
      </c>
      <c r="AF1572" t="s">
        <v>40</v>
      </c>
      <c r="AI1572" s="2">
        <v>45287</v>
      </c>
      <c r="AJ1572" t="s">
        <v>43</v>
      </c>
      <c r="AK1572" t="s">
        <v>46</v>
      </c>
      <c r="AN1572" s="24">
        <f t="shared" si="200"/>
        <v>1</v>
      </c>
      <c r="AP1572" t="s">
        <v>2443</v>
      </c>
      <c r="AQ1572" s="21">
        <v>45154.417361111111</v>
      </c>
      <c r="AR1572" s="20">
        <v>0</v>
      </c>
      <c r="AS1572" s="21">
        <v>45287</v>
      </c>
      <c r="AT1572" s="21">
        <f t="shared" si="197"/>
        <v>45287.333333333336</v>
      </c>
      <c r="AU1572" s="21">
        <f t="shared" si="194"/>
        <v>45287.333333333336</v>
      </c>
      <c r="AV1572" s="21">
        <v>45497.468055555553</v>
      </c>
      <c r="AW1572" s="1">
        <f t="shared" si="193"/>
        <v>45287.333333333336</v>
      </c>
      <c r="AX1572">
        <v>273.28333333333285</v>
      </c>
      <c r="BA1572">
        <f t="shared" si="198"/>
        <v>0</v>
      </c>
      <c r="BB1572">
        <v>0</v>
      </c>
      <c r="BC1572">
        <f t="shared" si="199"/>
        <v>0</v>
      </c>
    </row>
    <row r="1573" spans="1:55" x14ac:dyDescent="0.25">
      <c r="A1573">
        <v>56307</v>
      </c>
      <c r="B1573" t="s">
        <v>35</v>
      </c>
      <c r="C1573" t="s">
        <v>36</v>
      </c>
      <c r="E1573" t="str">
        <f t="shared" si="195"/>
        <v>EI-</v>
      </c>
      <c r="F1573" t="s">
        <v>20</v>
      </c>
      <c r="G1573" t="s">
        <v>37</v>
      </c>
      <c r="H1573" t="s">
        <v>2382</v>
      </c>
      <c r="I1573" t="s">
        <v>39</v>
      </c>
      <c r="J1573" t="s">
        <v>40</v>
      </c>
      <c r="K1573" s="1">
        <v>45497.466666666667</v>
      </c>
      <c r="L1573" t="s">
        <v>41</v>
      </c>
      <c r="N1573" s="2">
        <v>45287</v>
      </c>
      <c r="O1573" s="2">
        <v>45287</v>
      </c>
      <c r="P1573">
        <v>5</v>
      </c>
      <c r="Q1573">
        <v>5</v>
      </c>
      <c r="R1573">
        <v>0</v>
      </c>
      <c r="S1573">
        <v>0</v>
      </c>
      <c r="T1573">
        <v>100</v>
      </c>
      <c r="U1573" s="1">
        <v>45287.429861111108</v>
      </c>
      <c r="V1573" s="1">
        <v>45497.466666666667</v>
      </c>
      <c r="W1573" t="s">
        <v>40</v>
      </c>
      <c r="Z1573" s="13">
        <f t="shared" si="196"/>
        <v>210.03680555555911</v>
      </c>
      <c r="AB1573" t="s">
        <v>1787</v>
      </c>
      <c r="AC1573" t="s">
        <v>54</v>
      </c>
      <c r="AD1573" t="s">
        <v>43</v>
      </c>
      <c r="AF1573" t="s">
        <v>40</v>
      </c>
      <c r="AI1573" s="2">
        <v>45287</v>
      </c>
      <c r="AJ1573" t="s">
        <v>43</v>
      </c>
      <c r="AK1573" t="s">
        <v>46</v>
      </c>
      <c r="AN1573" s="24">
        <f t="shared" si="200"/>
        <v>1</v>
      </c>
      <c r="AP1573" t="s">
        <v>2442</v>
      </c>
      <c r="AQ1573" s="21">
        <v>45030.663888888892</v>
      </c>
      <c r="AR1573" s="20">
        <v>0</v>
      </c>
      <c r="AS1573" s="21">
        <v>45287</v>
      </c>
      <c r="AT1573" s="21">
        <f t="shared" si="197"/>
        <v>45287.333333333336</v>
      </c>
      <c r="AU1573" s="21">
        <f t="shared" si="194"/>
        <v>45287.333333333336</v>
      </c>
      <c r="AV1573" s="21">
        <v>45497.466666666667</v>
      </c>
      <c r="AW1573" s="1">
        <f t="shared" ref="AW1573:AW1636" si="201">IF(AS1573="0",0,AS1573+(8*1/24))</f>
        <v>45287.333333333336</v>
      </c>
      <c r="AX1573">
        <v>275.7763888888876</v>
      </c>
      <c r="BA1573">
        <f t="shared" si="198"/>
        <v>0</v>
      </c>
      <c r="BB1573">
        <v>0</v>
      </c>
      <c r="BC1573">
        <f t="shared" si="199"/>
        <v>0</v>
      </c>
    </row>
    <row r="1574" spans="1:55" x14ac:dyDescent="0.25">
      <c r="A1574">
        <v>43075</v>
      </c>
      <c r="B1574" t="s">
        <v>35</v>
      </c>
      <c r="C1574" t="s">
        <v>36</v>
      </c>
      <c r="E1574" t="str">
        <f t="shared" si="195"/>
        <v>EM-</v>
      </c>
      <c r="F1574" t="s">
        <v>20</v>
      </c>
      <c r="G1574" t="s">
        <v>37</v>
      </c>
      <c r="H1574" t="s">
        <v>1364</v>
      </c>
      <c r="I1574" t="s">
        <v>39</v>
      </c>
      <c r="J1574" t="s">
        <v>432</v>
      </c>
      <c r="K1574" s="1">
        <v>45236.532638888886</v>
      </c>
      <c r="L1574" t="s">
        <v>41</v>
      </c>
      <c r="N1574" s="2">
        <v>45017</v>
      </c>
      <c r="O1574" s="2">
        <v>45017</v>
      </c>
      <c r="R1574">
        <v>0</v>
      </c>
      <c r="S1574">
        <v>0</v>
      </c>
      <c r="T1574">
        <v>100</v>
      </c>
      <c r="U1574" s="1">
        <v>45017.682638888888</v>
      </c>
      <c r="V1574" s="1">
        <v>45236.532638888886</v>
      </c>
      <c r="W1574" t="s">
        <v>432</v>
      </c>
      <c r="Z1574" s="13">
        <f t="shared" si="196"/>
        <v>218.84999999999854</v>
      </c>
      <c r="AB1574" t="s">
        <v>75</v>
      </c>
      <c r="AC1574">
        <v>633520</v>
      </c>
      <c r="AD1574" t="s">
        <v>77</v>
      </c>
      <c r="AI1574" s="2">
        <v>45017</v>
      </c>
      <c r="AJ1574" t="s">
        <v>77</v>
      </c>
      <c r="AK1574" t="s">
        <v>46</v>
      </c>
      <c r="AN1574" s="24">
        <f t="shared" si="200"/>
        <v>1</v>
      </c>
      <c r="AP1574" t="s">
        <v>2442</v>
      </c>
      <c r="AQ1574" s="21">
        <v>45180.408333333333</v>
      </c>
      <c r="AR1574" s="20">
        <v>0</v>
      </c>
      <c r="AS1574" s="21">
        <v>45017</v>
      </c>
      <c r="AT1574" s="21">
        <f t="shared" si="197"/>
        <v>45017.333333333336</v>
      </c>
      <c r="AU1574" s="21">
        <f t="shared" si="194"/>
        <v>45017.333333333336</v>
      </c>
      <c r="AV1574" s="21">
        <v>45236.532638888886</v>
      </c>
      <c r="AW1574" s="1">
        <f t="shared" si="201"/>
        <v>45017.333333333336</v>
      </c>
      <c r="AX1574">
        <v>276.00763888889196</v>
      </c>
      <c r="BA1574">
        <f t="shared" si="198"/>
        <v>0</v>
      </c>
      <c r="BB1574">
        <v>0</v>
      </c>
      <c r="BC1574">
        <f t="shared" si="199"/>
        <v>0</v>
      </c>
    </row>
    <row r="1575" spans="1:55" hidden="1" x14ac:dyDescent="0.25">
      <c r="A1575">
        <v>49653</v>
      </c>
      <c r="B1575" t="s">
        <v>35</v>
      </c>
      <c r="C1575" t="s">
        <v>36</v>
      </c>
      <c r="E1575" t="str">
        <f t="shared" si="195"/>
        <v>EM-</v>
      </c>
      <c r="F1575" t="s">
        <v>20</v>
      </c>
      <c r="G1575" t="s">
        <v>37</v>
      </c>
      <c r="H1575" t="s">
        <v>337</v>
      </c>
      <c r="I1575" t="s">
        <v>39</v>
      </c>
      <c r="J1575" t="s">
        <v>396</v>
      </c>
      <c r="K1575" s="1">
        <v>45373.447916666664</v>
      </c>
      <c r="L1575" t="s">
        <v>41</v>
      </c>
      <c r="R1575">
        <v>0</v>
      </c>
      <c r="S1575">
        <v>0</v>
      </c>
      <c r="T1575">
        <v>100</v>
      </c>
      <c r="U1575" s="1">
        <v>45148.495138888888</v>
      </c>
      <c r="V1575" s="1">
        <v>45373.447916666664</v>
      </c>
      <c r="W1575" t="s">
        <v>320</v>
      </c>
      <c r="Z1575" s="13">
        <f t="shared" si="196"/>
        <v>224.95277777777665</v>
      </c>
      <c r="AB1575" t="s">
        <v>1882</v>
      </c>
      <c r="AC1575">
        <v>633494</v>
      </c>
      <c r="AD1575" t="s">
        <v>198</v>
      </c>
      <c r="AI1575" s="2">
        <v>45148</v>
      </c>
      <c r="AJ1575" t="s">
        <v>198</v>
      </c>
      <c r="AK1575" t="s">
        <v>46</v>
      </c>
      <c r="AN1575" s="24" t="e">
        <f t="shared" si="200"/>
        <v>#VALUE!</v>
      </c>
      <c r="AP1575" t="s">
        <v>2441</v>
      </c>
      <c r="AQ1575" s="21">
        <v>44965.665277777778</v>
      </c>
      <c r="AR1575" s="20">
        <v>0</v>
      </c>
      <c r="AT1575" s="21" t="str">
        <f t="shared" si="197"/>
        <v xml:space="preserve"> </v>
      </c>
      <c r="AU1575" s="21" t="str">
        <f t="shared" si="194"/>
        <v xml:space="preserve"> </v>
      </c>
      <c r="AV1575" s="21">
        <v>45373.447916666664</v>
      </c>
      <c r="AW1575" s="1">
        <f t="shared" si="201"/>
        <v>0.33333333333333331</v>
      </c>
      <c r="AX1575">
        <v>284.84444444444671</v>
      </c>
      <c r="BA1575">
        <f t="shared" si="198"/>
        <v>0</v>
      </c>
      <c r="BB1575">
        <v>0</v>
      </c>
      <c r="BC1575">
        <f t="shared" si="199"/>
        <v>0</v>
      </c>
    </row>
    <row r="1576" spans="1:55" hidden="1" x14ac:dyDescent="0.25">
      <c r="A1576">
        <v>47988</v>
      </c>
      <c r="B1576" t="s">
        <v>35</v>
      </c>
      <c r="C1576" t="s">
        <v>36</v>
      </c>
      <c r="E1576" t="str">
        <f t="shared" si="195"/>
        <v>EM-</v>
      </c>
      <c r="F1576" t="s">
        <v>20</v>
      </c>
      <c r="G1576" t="s">
        <v>51</v>
      </c>
      <c r="H1576" t="s">
        <v>1714</v>
      </c>
      <c r="I1576" t="s">
        <v>39</v>
      </c>
      <c r="J1576" t="s">
        <v>396</v>
      </c>
      <c r="K1576" s="1">
        <v>45345.751388888886</v>
      </c>
      <c r="L1576" t="s">
        <v>41</v>
      </c>
      <c r="N1576" s="2">
        <v>45345</v>
      </c>
      <c r="O1576" s="2">
        <v>45345</v>
      </c>
      <c r="R1576">
        <v>0</v>
      </c>
      <c r="S1576">
        <v>0</v>
      </c>
      <c r="T1576">
        <v>100</v>
      </c>
      <c r="U1576" s="1">
        <v>45120.782638888886</v>
      </c>
      <c r="V1576" s="1">
        <v>45345.751388888886</v>
      </c>
      <c r="W1576" t="s">
        <v>758</v>
      </c>
      <c r="Z1576" s="13">
        <f t="shared" si="196"/>
        <v>224.96875</v>
      </c>
      <c r="AB1576" t="s">
        <v>1435</v>
      </c>
      <c r="AC1576">
        <v>633497</v>
      </c>
      <c r="AD1576" t="s">
        <v>492</v>
      </c>
      <c r="AI1576" s="2">
        <v>45120</v>
      </c>
      <c r="AJ1576" t="s">
        <v>81</v>
      </c>
      <c r="AK1576" t="s">
        <v>46</v>
      </c>
      <c r="AN1576" s="24">
        <f t="shared" si="200"/>
        <v>1</v>
      </c>
      <c r="AP1576" t="s">
        <v>2442</v>
      </c>
      <c r="AQ1576" s="21">
        <v>45019.647222222222</v>
      </c>
      <c r="AR1576" s="20">
        <v>0</v>
      </c>
      <c r="AS1576" s="21">
        <v>45345</v>
      </c>
      <c r="AT1576" s="21">
        <f t="shared" si="197"/>
        <v>45345.333333333336</v>
      </c>
      <c r="AU1576" s="21">
        <f t="shared" si="194"/>
        <v>45345.333333333336</v>
      </c>
      <c r="AV1576" s="21">
        <v>45345.751388888886</v>
      </c>
      <c r="AW1576" s="1">
        <f t="shared" si="201"/>
        <v>45345.333333333336</v>
      </c>
      <c r="AX1576">
        <v>286.78194444444671</v>
      </c>
      <c r="BA1576">
        <f t="shared" si="198"/>
        <v>0</v>
      </c>
      <c r="BB1576">
        <v>0</v>
      </c>
      <c r="BC1576">
        <f t="shared" si="199"/>
        <v>0</v>
      </c>
    </row>
    <row r="1577" spans="1:55" hidden="1" x14ac:dyDescent="0.25">
      <c r="A1577">
        <v>49641</v>
      </c>
      <c r="B1577" t="s">
        <v>35</v>
      </c>
      <c r="C1577" t="s">
        <v>36</v>
      </c>
      <c r="E1577" t="str">
        <f t="shared" si="195"/>
        <v>EM-</v>
      </c>
      <c r="F1577" t="s">
        <v>20</v>
      </c>
      <c r="G1577" t="s">
        <v>37</v>
      </c>
      <c r="H1577" t="s">
        <v>1881</v>
      </c>
      <c r="I1577" t="s">
        <v>39</v>
      </c>
      <c r="J1577" t="s">
        <v>396</v>
      </c>
      <c r="K1577" s="1">
        <v>45373.447916666664</v>
      </c>
      <c r="L1577" t="s">
        <v>41</v>
      </c>
      <c r="R1577">
        <v>0</v>
      </c>
      <c r="S1577">
        <v>0</v>
      </c>
      <c r="T1577">
        <v>100</v>
      </c>
      <c r="U1577" s="1">
        <v>45148.45</v>
      </c>
      <c r="V1577" s="1">
        <v>45373.447916666664</v>
      </c>
      <c r="W1577" t="s">
        <v>320</v>
      </c>
      <c r="Z1577" s="13">
        <f t="shared" si="196"/>
        <v>224.99791666666715</v>
      </c>
      <c r="AB1577" t="s">
        <v>197</v>
      </c>
      <c r="AC1577">
        <v>633510</v>
      </c>
      <c r="AD1577" t="s">
        <v>198</v>
      </c>
      <c r="AI1577" s="2">
        <v>45148</v>
      </c>
      <c r="AJ1577" t="s">
        <v>198</v>
      </c>
      <c r="AK1577" t="s">
        <v>46</v>
      </c>
      <c r="AN1577" s="24" t="e">
        <f t="shared" si="200"/>
        <v>#VALUE!</v>
      </c>
      <c r="AP1577" t="s">
        <v>2442</v>
      </c>
      <c r="AQ1577" s="21">
        <v>45019.402777777781</v>
      </c>
      <c r="AR1577" s="20">
        <v>0</v>
      </c>
      <c r="AT1577" s="21" t="str">
        <f t="shared" si="197"/>
        <v xml:space="preserve"> </v>
      </c>
      <c r="AU1577" s="21" t="str">
        <f t="shared" si="194"/>
        <v xml:space="preserve"> </v>
      </c>
      <c r="AV1577" s="21">
        <v>45373.447916666664</v>
      </c>
      <c r="AW1577" s="1">
        <f t="shared" si="201"/>
        <v>0.33333333333333331</v>
      </c>
      <c r="AX1577">
        <v>287.02569444444089</v>
      </c>
      <c r="BA1577">
        <f t="shared" si="198"/>
        <v>0</v>
      </c>
      <c r="BB1577">
        <v>0</v>
      </c>
      <c r="BC1577">
        <f t="shared" si="199"/>
        <v>0</v>
      </c>
    </row>
    <row r="1578" spans="1:55" x14ac:dyDescent="0.25">
      <c r="A1578">
        <v>55711</v>
      </c>
      <c r="B1578" t="s">
        <v>35</v>
      </c>
      <c r="C1578" t="s">
        <v>36</v>
      </c>
      <c r="E1578" t="str">
        <f t="shared" si="195"/>
        <v>EI-</v>
      </c>
      <c r="F1578" t="s">
        <v>20</v>
      </c>
      <c r="G1578" t="s">
        <v>37</v>
      </c>
      <c r="H1578" t="s">
        <v>2331</v>
      </c>
      <c r="I1578" t="s">
        <v>39</v>
      </c>
      <c r="J1578" t="s">
        <v>40</v>
      </c>
      <c r="K1578" s="1">
        <v>45497.463194444441</v>
      </c>
      <c r="L1578" t="s">
        <v>41</v>
      </c>
      <c r="N1578" s="2">
        <v>45271</v>
      </c>
      <c r="O1578" s="2">
        <v>45271</v>
      </c>
      <c r="P1578">
        <v>2</v>
      </c>
      <c r="Q1578">
        <v>2</v>
      </c>
      <c r="R1578">
        <v>0</v>
      </c>
      <c r="S1578">
        <v>0</v>
      </c>
      <c r="T1578">
        <v>100</v>
      </c>
      <c r="U1578" s="1">
        <v>45271.523611111108</v>
      </c>
      <c r="V1578" s="1">
        <v>45497.463194444441</v>
      </c>
      <c r="W1578" t="s">
        <v>40</v>
      </c>
      <c r="Z1578" s="13">
        <f t="shared" si="196"/>
        <v>225.93958333333285</v>
      </c>
      <c r="AB1578" t="s">
        <v>57</v>
      </c>
      <c r="AC1578">
        <v>633459</v>
      </c>
      <c r="AD1578" t="s">
        <v>43</v>
      </c>
      <c r="AF1578" t="s">
        <v>40</v>
      </c>
      <c r="AI1578" s="2">
        <v>45271</v>
      </c>
      <c r="AJ1578" t="s">
        <v>43</v>
      </c>
      <c r="AK1578" t="s">
        <v>46</v>
      </c>
      <c r="AN1578" s="24">
        <f t="shared" si="200"/>
        <v>1</v>
      </c>
      <c r="AP1578" t="s">
        <v>2442</v>
      </c>
      <c r="AQ1578" s="21">
        <v>45054.840277777781</v>
      </c>
      <c r="AR1578" s="20">
        <v>0</v>
      </c>
      <c r="AS1578" s="21">
        <v>45271</v>
      </c>
      <c r="AT1578" s="21">
        <f t="shared" si="197"/>
        <v>45271.333333333336</v>
      </c>
      <c r="AU1578" s="21">
        <f t="shared" si="194"/>
        <v>45271.333333333336</v>
      </c>
      <c r="AV1578" s="21">
        <v>45497.463194444441</v>
      </c>
      <c r="AW1578" s="1">
        <f t="shared" si="201"/>
        <v>45271.333333333336</v>
      </c>
      <c r="AX1578">
        <v>288.59097222222044</v>
      </c>
      <c r="BA1578">
        <f t="shared" si="198"/>
        <v>0</v>
      </c>
      <c r="BB1578">
        <v>0</v>
      </c>
      <c r="BC1578">
        <f t="shared" si="199"/>
        <v>0</v>
      </c>
    </row>
    <row r="1579" spans="1:55" hidden="1" x14ac:dyDescent="0.25">
      <c r="A1579">
        <v>47726</v>
      </c>
      <c r="B1579" t="s">
        <v>35</v>
      </c>
      <c r="C1579" t="s">
        <v>36</v>
      </c>
      <c r="E1579" t="str">
        <f t="shared" si="195"/>
        <v>EM-</v>
      </c>
      <c r="F1579" t="s">
        <v>20</v>
      </c>
      <c r="G1579" t="s">
        <v>37</v>
      </c>
      <c r="H1579" t="s">
        <v>1675</v>
      </c>
      <c r="I1579" t="s">
        <v>39</v>
      </c>
      <c r="J1579" t="s">
        <v>396</v>
      </c>
      <c r="K1579" s="1">
        <v>45345.750694444447</v>
      </c>
      <c r="L1579" t="s">
        <v>41</v>
      </c>
      <c r="N1579" s="2">
        <v>45345</v>
      </c>
      <c r="O1579" s="2">
        <v>45345</v>
      </c>
      <c r="R1579">
        <v>0</v>
      </c>
      <c r="S1579">
        <v>0</v>
      </c>
      <c r="T1579">
        <v>100</v>
      </c>
      <c r="U1579" s="1">
        <v>45117.604166666664</v>
      </c>
      <c r="V1579" s="1">
        <v>45345.750694444447</v>
      </c>
      <c r="W1579" t="s">
        <v>758</v>
      </c>
      <c r="Z1579" s="13">
        <f t="shared" si="196"/>
        <v>228.14652777778247</v>
      </c>
      <c r="AB1579" t="s">
        <v>1435</v>
      </c>
      <c r="AC1579" t="s">
        <v>194</v>
      </c>
      <c r="AD1579" t="s">
        <v>1436</v>
      </c>
      <c r="AI1579" s="2">
        <v>45117</v>
      </c>
      <c r="AJ1579" t="s">
        <v>135</v>
      </c>
      <c r="AK1579" t="s">
        <v>46</v>
      </c>
      <c r="AN1579" s="24">
        <f t="shared" si="200"/>
        <v>1</v>
      </c>
      <c r="AP1579" t="s">
        <v>2442</v>
      </c>
      <c r="AQ1579" s="21">
        <v>45078.837500000001</v>
      </c>
      <c r="AR1579" s="20">
        <v>0</v>
      </c>
      <c r="AS1579" s="21">
        <v>45345</v>
      </c>
      <c r="AT1579" s="21">
        <f t="shared" si="197"/>
        <v>45345.333333333336</v>
      </c>
      <c r="AU1579" s="21">
        <f t="shared" si="194"/>
        <v>45345.333333333336</v>
      </c>
      <c r="AV1579" s="21">
        <v>45345.750694444447</v>
      </c>
      <c r="AW1579" s="1">
        <f t="shared" si="201"/>
        <v>45345.333333333336</v>
      </c>
      <c r="AX1579">
        <v>288.75138888888614</v>
      </c>
      <c r="BA1579">
        <f t="shared" si="198"/>
        <v>0</v>
      </c>
      <c r="BB1579">
        <v>0</v>
      </c>
      <c r="BC1579">
        <f t="shared" si="199"/>
        <v>0</v>
      </c>
    </row>
    <row r="1580" spans="1:55" hidden="1" x14ac:dyDescent="0.25">
      <c r="A1580">
        <v>47666</v>
      </c>
      <c r="B1580" t="s">
        <v>35</v>
      </c>
      <c r="C1580" t="s">
        <v>36</v>
      </c>
      <c r="E1580" t="str">
        <f t="shared" si="195"/>
        <v>EM-</v>
      </c>
      <c r="F1580" t="s">
        <v>20</v>
      </c>
      <c r="G1580" t="s">
        <v>37</v>
      </c>
      <c r="H1580" t="s">
        <v>1007</v>
      </c>
      <c r="I1580" t="s">
        <v>39</v>
      </c>
      <c r="J1580" t="s">
        <v>396</v>
      </c>
      <c r="K1580" s="1">
        <v>45345.75</v>
      </c>
      <c r="L1580" t="s">
        <v>41</v>
      </c>
      <c r="N1580" s="2">
        <v>45345</v>
      </c>
      <c r="O1580" s="2">
        <v>45345</v>
      </c>
      <c r="R1580">
        <v>0</v>
      </c>
      <c r="S1580">
        <v>0</v>
      </c>
      <c r="T1580">
        <v>100</v>
      </c>
      <c r="U1580" s="1">
        <v>45113.815972222219</v>
      </c>
      <c r="V1580" s="1">
        <v>45345.75</v>
      </c>
      <c r="W1580" t="s">
        <v>758</v>
      </c>
      <c r="Z1580" s="13">
        <f t="shared" si="196"/>
        <v>231.93402777778101</v>
      </c>
      <c r="AB1580" t="s">
        <v>1665</v>
      </c>
      <c r="AC1580">
        <v>633636</v>
      </c>
      <c r="AD1580" t="s">
        <v>1203</v>
      </c>
      <c r="AI1580" s="2">
        <v>45113</v>
      </c>
      <c r="AJ1580" t="s">
        <v>81</v>
      </c>
      <c r="AK1580" t="s">
        <v>46</v>
      </c>
      <c r="AN1580" s="24">
        <f t="shared" si="200"/>
        <v>1</v>
      </c>
      <c r="AP1580" t="s">
        <v>2442</v>
      </c>
      <c r="AQ1580" s="21">
        <v>45195.787499999999</v>
      </c>
      <c r="AR1580" s="20">
        <v>0</v>
      </c>
      <c r="AS1580" s="21">
        <v>45345</v>
      </c>
      <c r="AT1580" s="21">
        <f t="shared" si="197"/>
        <v>45345.333333333336</v>
      </c>
      <c r="AU1580" s="21">
        <f t="shared" si="194"/>
        <v>45345.333333333336</v>
      </c>
      <c r="AV1580" s="21">
        <v>45345.75</v>
      </c>
      <c r="AW1580" s="1">
        <f t="shared" si="201"/>
        <v>45345.333333333336</v>
      </c>
      <c r="AX1580">
        <v>288.9416666666657</v>
      </c>
      <c r="BA1580">
        <f t="shared" si="198"/>
        <v>0</v>
      </c>
      <c r="BB1580">
        <v>0</v>
      </c>
      <c r="BC1580">
        <f t="shared" si="199"/>
        <v>0</v>
      </c>
    </row>
    <row r="1581" spans="1:55" hidden="1" x14ac:dyDescent="0.25">
      <c r="A1581">
        <v>49243</v>
      </c>
      <c r="B1581" t="s">
        <v>35</v>
      </c>
      <c r="C1581" t="s">
        <v>36</v>
      </c>
      <c r="E1581" t="str">
        <f t="shared" si="195"/>
        <v>EM-</v>
      </c>
      <c r="F1581" t="s">
        <v>20</v>
      </c>
      <c r="G1581" t="s">
        <v>37</v>
      </c>
      <c r="H1581" t="s">
        <v>1848</v>
      </c>
      <c r="I1581" t="s">
        <v>39</v>
      </c>
      <c r="J1581" t="s">
        <v>396</v>
      </c>
      <c r="K1581" s="1">
        <v>45373.677083333336</v>
      </c>
      <c r="L1581" t="s">
        <v>41</v>
      </c>
      <c r="N1581" s="2">
        <v>45373</v>
      </c>
      <c r="O1581" s="2">
        <v>45373</v>
      </c>
      <c r="R1581">
        <v>0</v>
      </c>
      <c r="S1581">
        <v>0</v>
      </c>
      <c r="T1581">
        <v>100</v>
      </c>
      <c r="U1581" s="1">
        <v>45140.6875</v>
      </c>
      <c r="V1581" s="1">
        <v>45373.677083333336</v>
      </c>
      <c r="W1581" t="s">
        <v>396</v>
      </c>
      <c r="Z1581" s="13">
        <f t="shared" si="196"/>
        <v>232.98958333333576</v>
      </c>
      <c r="AB1581" t="s">
        <v>160</v>
      </c>
      <c r="AC1581">
        <v>633685</v>
      </c>
      <c r="AD1581" t="s">
        <v>161</v>
      </c>
      <c r="AF1581" t="s">
        <v>408</v>
      </c>
      <c r="AI1581" s="2">
        <v>45140</v>
      </c>
      <c r="AJ1581" t="s">
        <v>161</v>
      </c>
      <c r="AK1581" t="s">
        <v>46</v>
      </c>
      <c r="AN1581" s="24">
        <f t="shared" si="200"/>
        <v>1</v>
      </c>
      <c r="AP1581" t="s">
        <v>2442</v>
      </c>
      <c r="AQ1581" s="21">
        <v>45142.640972222223</v>
      </c>
      <c r="AR1581" s="20">
        <v>0</v>
      </c>
      <c r="AS1581" s="21">
        <v>45373</v>
      </c>
      <c r="AT1581" s="21">
        <f t="shared" si="197"/>
        <v>45373.333333333336</v>
      </c>
      <c r="AU1581" s="21">
        <f t="shared" si="194"/>
        <v>45373.333333333336</v>
      </c>
      <c r="AV1581" s="21">
        <v>45373.677083333336</v>
      </c>
      <c r="AW1581" s="1">
        <f t="shared" si="201"/>
        <v>45373.333333333336</v>
      </c>
      <c r="AX1581">
        <v>292.01111111111095</v>
      </c>
      <c r="BA1581">
        <f t="shared" si="198"/>
        <v>0</v>
      </c>
      <c r="BB1581">
        <v>0</v>
      </c>
      <c r="BC1581">
        <f t="shared" si="199"/>
        <v>0</v>
      </c>
    </row>
    <row r="1582" spans="1:55" hidden="1" x14ac:dyDescent="0.25">
      <c r="A1582">
        <v>48795</v>
      </c>
      <c r="B1582" t="s">
        <v>35</v>
      </c>
      <c r="C1582" t="s">
        <v>36</v>
      </c>
      <c r="E1582" t="str">
        <f t="shared" si="195"/>
        <v>RE-</v>
      </c>
      <c r="F1582" t="s">
        <v>20</v>
      </c>
      <c r="G1582" t="s">
        <v>51</v>
      </c>
      <c r="H1582" t="s">
        <v>1795</v>
      </c>
      <c r="I1582" t="s">
        <v>39</v>
      </c>
      <c r="J1582" t="s">
        <v>179</v>
      </c>
      <c r="K1582" s="1">
        <v>45366.622916666667</v>
      </c>
      <c r="L1582" t="s">
        <v>41</v>
      </c>
      <c r="N1582" s="2">
        <v>45366</v>
      </c>
      <c r="O1582" s="2">
        <v>45366</v>
      </c>
      <c r="R1582">
        <v>0</v>
      </c>
      <c r="S1582">
        <v>0</v>
      </c>
      <c r="T1582">
        <v>100</v>
      </c>
      <c r="U1582" s="1">
        <v>45133.48333333333</v>
      </c>
      <c r="V1582" s="1">
        <v>45366.622916666667</v>
      </c>
      <c r="W1582" t="s">
        <v>179</v>
      </c>
      <c r="Z1582" s="13">
        <f t="shared" si="196"/>
        <v>233.13958333333721</v>
      </c>
      <c r="AB1582" t="s">
        <v>1216</v>
      </c>
      <c r="AC1582">
        <v>633335</v>
      </c>
      <c r="AD1582" t="s">
        <v>96</v>
      </c>
      <c r="AI1582" s="2">
        <v>45133</v>
      </c>
      <c r="AJ1582" t="s">
        <v>81</v>
      </c>
      <c r="AK1582" t="s">
        <v>46</v>
      </c>
      <c r="AN1582" s="24">
        <f t="shared" si="200"/>
        <v>1</v>
      </c>
      <c r="AP1582" t="s">
        <v>2441</v>
      </c>
      <c r="AQ1582" s="21">
        <v>45201.477083333331</v>
      </c>
      <c r="AR1582" s="20">
        <v>0</v>
      </c>
      <c r="AS1582" s="21">
        <v>45366</v>
      </c>
      <c r="AT1582" s="21">
        <f t="shared" si="197"/>
        <v>45366.333333333336</v>
      </c>
      <c r="AU1582" s="21">
        <f t="shared" si="194"/>
        <v>45366.333333333336</v>
      </c>
      <c r="AV1582" s="21">
        <v>45366.622916666667</v>
      </c>
      <c r="AW1582" s="1">
        <f t="shared" si="201"/>
        <v>45366.333333333336</v>
      </c>
      <c r="AX1582">
        <v>297.14652777778247</v>
      </c>
      <c r="BA1582">
        <f t="shared" si="198"/>
        <v>0</v>
      </c>
      <c r="BB1582">
        <v>0</v>
      </c>
      <c r="BC1582">
        <f t="shared" si="199"/>
        <v>0</v>
      </c>
    </row>
    <row r="1583" spans="1:55" hidden="1" x14ac:dyDescent="0.25">
      <c r="A1583">
        <v>49081</v>
      </c>
      <c r="B1583" t="s">
        <v>35</v>
      </c>
      <c r="C1583" t="s">
        <v>36</v>
      </c>
      <c r="E1583" t="str">
        <f t="shared" si="195"/>
        <v>EM-</v>
      </c>
      <c r="F1583" t="s">
        <v>20</v>
      </c>
      <c r="G1583" t="s">
        <v>37</v>
      </c>
      <c r="H1583" t="s">
        <v>1826</v>
      </c>
      <c r="I1583" t="s">
        <v>39</v>
      </c>
      <c r="J1583" t="s">
        <v>396</v>
      </c>
      <c r="K1583" s="1">
        <v>45373.447222222225</v>
      </c>
      <c r="L1583" t="s">
        <v>41</v>
      </c>
      <c r="R1583">
        <v>0</v>
      </c>
      <c r="S1583">
        <v>0</v>
      </c>
      <c r="T1583">
        <v>100</v>
      </c>
      <c r="U1583" s="1">
        <v>45139.359722222223</v>
      </c>
      <c r="V1583" s="1">
        <v>45373.447222222225</v>
      </c>
      <c r="W1583" t="s">
        <v>320</v>
      </c>
      <c r="Z1583" s="13">
        <f t="shared" si="196"/>
        <v>234.08750000000146</v>
      </c>
      <c r="AB1583" t="s">
        <v>656</v>
      </c>
      <c r="AC1583">
        <v>633305</v>
      </c>
      <c r="AD1583" t="s">
        <v>325</v>
      </c>
      <c r="AI1583" s="2">
        <v>45139</v>
      </c>
      <c r="AJ1583" t="s">
        <v>240</v>
      </c>
      <c r="AK1583" t="s">
        <v>46</v>
      </c>
      <c r="AN1583" s="24" t="e">
        <f t="shared" si="200"/>
        <v>#VALUE!</v>
      </c>
      <c r="AP1583" t="s">
        <v>2443</v>
      </c>
      <c r="AQ1583" s="21">
        <v>45196.767361111109</v>
      </c>
      <c r="AR1583" s="20">
        <v>0</v>
      </c>
      <c r="AT1583" s="21" t="str">
        <f t="shared" si="197"/>
        <v xml:space="preserve"> </v>
      </c>
      <c r="AU1583" s="21" t="str">
        <f t="shared" si="194"/>
        <v xml:space="preserve"> </v>
      </c>
      <c r="AV1583" s="21">
        <v>45373.447222222225</v>
      </c>
      <c r="AW1583" s="1">
        <f t="shared" si="201"/>
        <v>0.33333333333333331</v>
      </c>
      <c r="AX1583">
        <v>299.92013888889051</v>
      </c>
      <c r="BA1583">
        <f t="shared" si="198"/>
        <v>0</v>
      </c>
      <c r="BB1583">
        <v>0</v>
      </c>
      <c r="BC1583">
        <f t="shared" si="199"/>
        <v>0</v>
      </c>
    </row>
    <row r="1584" spans="1:55" hidden="1" x14ac:dyDescent="0.25">
      <c r="A1584">
        <v>49059</v>
      </c>
      <c r="B1584" t="s">
        <v>35</v>
      </c>
      <c r="C1584" t="s">
        <v>36</v>
      </c>
      <c r="E1584" t="str">
        <f t="shared" si="195"/>
        <v>EM-</v>
      </c>
      <c r="F1584" t="s">
        <v>20</v>
      </c>
      <c r="G1584" t="s">
        <v>37</v>
      </c>
      <c r="H1584" t="s">
        <v>1820</v>
      </c>
      <c r="I1584" t="s">
        <v>39</v>
      </c>
      <c r="J1584" t="s">
        <v>396</v>
      </c>
      <c r="K1584" s="1">
        <v>45373.447222222225</v>
      </c>
      <c r="L1584" t="s">
        <v>41</v>
      </c>
      <c r="R1584">
        <v>0</v>
      </c>
      <c r="S1584">
        <v>0</v>
      </c>
      <c r="T1584">
        <v>100</v>
      </c>
      <c r="U1584" s="1">
        <v>45138.660416666666</v>
      </c>
      <c r="V1584" s="1">
        <v>45373.447222222225</v>
      </c>
      <c r="W1584" t="s">
        <v>320</v>
      </c>
      <c r="Z1584" s="13">
        <f t="shared" si="196"/>
        <v>234.78680555555911</v>
      </c>
      <c r="AB1584" t="s">
        <v>665</v>
      </c>
      <c r="AC1584">
        <v>633043</v>
      </c>
      <c r="AD1584" t="s">
        <v>1639</v>
      </c>
      <c r="AI1584" s="2">
        <v>45138</v>
      </c>
      <c r="AJ1584" t="s">
        <v>81</v>
      </c>
      <c r="AK1584" t="s">
        <v>46</v>
      </c>
      <c r="AN1584" s="24" t="e">
        <f t="shared" si="200"/>
        <v>#VALUE!</v>
      </c>
      <c r="AP1584" t="s">
        <v>2441</v>
      </c>
      <c r="AQ1584" s="21">
        <v>45138.679861111108</v>
      </c>
      <c r="AR1584" s="20">
        <v>0</v>
      </c>
      <c r="AT1584" s="21" t="str">
        <f t="shared" si="197"/>
        <v xml:space="preserve"> </v>
      </c>
      <c r="AU1584" s="21" t="str">
        <f t="shared" ref="AU1584:AU1636" si="202">IF(AS1584&gt;0,AT1584+(1/24)*BB1584," ")</f>
        <v xml:space="preserve"> </v>
      </c>
      <c r="AV1584" s="21">
        <v>45373.447222222225</v>
      </c>
      <c r="AW1584" s="1">
        <f t="shared" si="201"/>
        <v>0.33333333333333331</v>
      </c>
      <c r="AX1584">
        <v>300.99791666666715</v>
      </c>
      <c r="BA1584">
        <f t="shared" si="198"/>
        <v>0</v>
      </c>
      <c r="BB1584">
        <v>0</v>
      </c>
      <c r="BC1584">
        <f t="shared" si="199"/>
        <v>0</v>
      </c>
    </row>
    <row r="1585" spans="1:55" hidden="1" x14ac:dyDescent="0.25">
      <c r="A1585">
        <v>52358</v>
      </c>
      <c r="B1585" t="s">
        <v>35</v>
      </c>
      <c r="C1585" t="s">
        <v>36</v>
      </c>
      <c r="E1585" t="str">
        <f t="shared" si="195"/>
        <v>EM-</v>
      </c>
      <c r="F1585" t="s">
        <v>20</v>
      </c>
      <c r="G1585" t="s">
        <v>47</v>
      </c>
      <c r="H1585" t="s">
        <v>2156</v>
      </c>
      <c r="I1585" t="s">
        <v>39</v>
      </c>
      <c r="J1585" t="s">
        <v>396</v>
      </c>
      <c r="K1585" s="1">
        <v>45434.655555555553</v>
      </c>
      <c r="L1585" t="s">
        <v>41</v>
      </c>
      <c r="N1585" s="2">
        <v>45434</v>
      </c>
      <c r="O1585" s="2">
        <v>45434</v>
      </c>
      <c r="R1585">
        <v>0</v>
      </c>
      <c r="S1585">
        <v>0</v>
      </c>
      <c r="T1585">
        <v>100</v>
      </c>
      <c r="U1585" s="1">
        <v>45197.695833333331</v>
      </c>
      <c r="V1585" s="1">
        <v>45434.655555555553</v>
      </c>
      <c r="W1585" t="s">
        <v>320</v>
      </c>
      <c r="Z1585" s="13">
        <f t="shared" si="196"/>
        <v>236.9597222222219</v>
      </c>
      <c r="AB1585" t="s">
        <v>1680</v>
      </c>
      <c r="AC1585" t="s">
        <v>54</v>
      </c>
      <c r="AD1585" t="s">
        <v>1681</v>
      </c>
      <c r="AI1585" s="2">
        <v>45197</v>
      </c>
      <c r="AJ1585" t="s">
        <v>81</v>
      </c>
      <c r="AK1585" t="s">
        <v>46</v>
      </c>
      <c r="AN1585" s="24">
        <f t="shared" si="200"/>
        <v>1</v>
      </c>
      <c r="AP1585" t="s">
        <v>2442</v>
      </c>
      <c r="AQ1585" s="21">
        <v>45041.496527777781</v>
      </c>
      <c r="AR1585" s="20">
        <v>0</v>
      </c>
      <c r="AS1585" s="21">
        <v>45434</v>
      </c>
      <c r="AT1585" s="21">
        <f t="shared" si="197"/>
        <v>45434.333333333336</v>
      </c>
      <c r="AU1585" s="21">
        <f t="shared" si="202"/>
        <v>45434.333333333336</v>
      </c>
      <c r="AV1585" s="21">
        <v>45434.655555555553</v>
      </c>
      <c r="AW1585" s="1">
        <f t="shared" si="201"/>
        <v>45434.333333333336</v>
      </c>
      <c r="AX1585">
        <v>304.06597222221899</v>
      </c>
      <c r="BA1585">
        <f t="shared" si="198"/>
        <v>0</v>
      </c>
      <c r="BB1585">
        <v>0</v>
      </c>
      <c r="BC1585">
        <f t="shared" si="199"/>
        <v>0</v>
      </c>
    </row>
    <row r="1586" spans="1:55" x14ac:dyDescent="0.25">
      <c r="A1586">
        <v>45508</v>
      </c>
      <c r="B1586" t="s">
        <v>35</v>
      </c>
      <c r="C1586" t="s">
        <v>36</v>
      </c>
      <c r="E1586" t="str">
        <f t="shared" si="195"/>
        <v>EM-</v>
      </c>
      <c r="F1586" t="s">
        <v>20</v>
      </c>
      <c r="G1586" t="s">
        <v>37</v>
      </c>
      <c r="H1586" t="s">
        <v>1279</v>
      </c>
      <c r="I1586" t="s">
        <v>39</v>
      </c>
      <c r="J1586" t="s">
        <v>758</v>
      </c>
      <c r="K1586" s="1">
        <v>45306.441666666666</v>
      </c>
      <c r="L1586" t="s">
        <v>41</v>
      </c>
      <c r="N1586" s="2">
        <v>45096</v>
      </c>
      <c r="O1586" s="2">
        <v>45096</v>
      </c>
      <c r="R1586">
        <v>0</v>
      </c>
      <c r="S1586">
        <v>0</v>
      </c>
      <c r="T1586">
        <v>100</v>
      </c>
      <c r="U1586" s="1">
        <v>45065.90347222222</v>
      </c>
      <c r="V1586" s="1">
        <v>45306.441666666666</v>
      </c>
      <c r="W1586" t="s">
        <v>432</v>
      </c>
      <c r="Z1586" s="13">
        <f t="shared" si="196"/>
        <v>240.53819444444525</v>
      </c>
      <c r="AB1586" t="s">
        <v>75</v>
      </c>
      <c r="AC1586">
        <v>633520</v>
      </c>
      <c r="AD1586" t="s">
        <v>77</v>
      </c>
      <c r="AI1586" s="2">
        <v>45065</v>
      </c>
      <c r="AJ1586" t="s">
        <v>77</v>
      </c>
      <c r="AK1586" t="s">
        <v>46</v>
      </c>
      <c r="AN1586" s="24">
        <f t="shared" si="200"/>
        <v>1</v>
      </c>
      <c r="AP1586" t="s">
        <v>2442</v>
      </c>
      <c r="AQ1586" s="21">
        <v>44931.455555555556</v>
      </c>
      <c r="AR1586" s="20">
        <v>0</v>
      </c>
      <c r="AS1586" s="21">
        <v>45096</v>
      </c>
      <c r="AT1586" s="21">
        <f t="shared" si="197"/>
        <v>45096.333333333336</v>
      </c>
      <c r="AU1586" s="21">
        <f t="shared" si="202"/>
        <v>45096.333333333336</v>
      </c>
      <c r="AV1586" s="21">
        <v>45306.441666666666</v>
      </c>
      <c r="AW1586" s="1">
        <f t="shared" si="201"/>
        <v>45096.333333333336</v>
      </c>
      <c r="AX1586">
        <v>305.08402777777519</v>
      </c>
      <c r="BA1586">
        <f t="shared" si="198"/>
        <v>0</v>
      </c>
      <c r="BB1586">
        <v>0</v>
      </c>
      <c r="BC1586">
        <f t="shared" si="199"/>
        <v>0</v>
      </c>
    </row>
    <row r="1587" spans="1:55" x14ac:dyDescent="0.25">
      <c r="A1587">
        <v>41677</v>
      </c>
      <c r="B1587" t="s">
        <v>35</v>
      </c>
      <c r="C1587" t="s">
        <v>36</v>
      </c>
      <c r="E1587" t="str">
        <f t="shared" si="195"/>
        <v>EM-</v>
      </c>
      <c r="F1587" t="s">
        <v>20</v>
      </c>
      <c r="G1587" t="s">
        <v>51</v>
      </c>
      <c r="H1587" t="s">
        <v>720</v>
      </c>
      <c r="I1587" t="s">
        <v>39</v>
      </c>
      <c r="J1587" t="s">
        <v>432</v>
      </c>
      <c r="K1587" s="1">
        <v>45236.527083333334</v>
      </c>
      <c r="L1587" t="s">
        <v>41</v>
      </c>
      <c r="N1587" s="2">
        <v>44988</v>
      </c>
      <c r="O1587" s="2">
        <v>44988</v>
      </c>
      <c r="R1587">
        <v>0</v>
      </c>
      <c r="S1587">
        <v>0</v>
      </c>
      <c r="T1587">
        <v>100</v>
      </c>
      <c r="U1587" s="1">
        <v>44988.666666666664</v>
      </c>
      <c r="V1587" s="1">
        <v>45236.527083333334</v>
      </c>
      <c r="W1587" t="s">
        <v>432</v>
      </c>
      <c r="Z1587" s="13">
        <f t="shared" si="196"/>
        <v>247.86041666667006</v>
      </c>
      <c r="AB1587" t="s">
        <v>721</v>
      </c>
      <c r="AC1587">
        <v>633374</v>
      </c>
      <c r="AD1587" t="s">
        <v>628</v>
      </c>
      <c r="AI1587" s="2">
        <v>44988</v>
      </c>
      <c r="AJ1587" t="s">
        <v>628</v>
      </c>
      <c r="AK1587" t="s">
        <v>46</v>
      </c>
      <c r="AN1587" s="24">
        <f t="shared" si="200"/>
        <v>1</v>
      </c>
      <c r="AP1587" t="s">
        <v>2442</v>
      </c>
      <c r="AQ1587" s="21">
        <v>45220.609027777777</v>
      </c>
      <c r="AR1587" s="20">
        <v>0</v>
      </c>
      <c r="AS1587" s="21">
        <v>44988</v>
      </c>
      <c r="AT1587" s="21">
        <f t="shared" si="197"/>
        <v>44988.333333333336</v>
      </c>
      <c r="AU1587" s="21">
        <f t="shared" si="202"/>
        <v>44988.333333333336</v>
      </c>
      <c r="AV1587" s="21">
        <v>45236.527083333334</v>
      </c>
      <c r="AW1587" s="1">
        <f t="shared" si="201"/>
        <v>44988.333333333336</v>
      </c>
      <c r="AX1587">
        <v>305.90902777777956</v>
      </c>
      <c r="BA1587">
        <f t="shared" si="198"/>
        <v>0</v>
      </c>
      <c r="BB1587">
        <v>0</v>
      </c>
      <c r="BC1587">
        <f t="shared" si="199"/>
        <v>0</v>
      </c>
    </row>
    <row r="1588" spans="1:55" hidden="1" x14ac:dyDescent="0.25">
      <c r="A1588">
        <v>52802</v>
      </c>
      <c r="B1588" t="s">
        <v>35</v>
      </c>
      <c r="C1588" t="s">
        <v>36</v>
      </c>
      <c r="E1588" t="str">
        <f t="shared" si="195"/>
        <v>EM-</v>
      </c>
      <c r="F1588" t="s">
        <v>20</v>
      </c>
      <c r="G1588" t="s">
        <v>37</v>
      </c>
      <c r="H1588" t="s">
        <v>2175</v>
      </c>
      <c r="I1588" t="s">
        <v>39</v>
      </c>
      <c r="J1588" t="s">
        <v>408</v>
      </c>
      <c r="K1588" s="1">
        <v>45456.420138888891</v>
      </c>
      <c r="L1588" t="s">
        <v>41</v>
      </c>
      <c r="N1588" s="2">
        <v>45373</v>
      </c>
      <c r="R1588">
        <v>0</v>
      </c>
      <c r="S1588">
        <v>0</v>
      </c>
      <c r="T1588">
        <v>60</v>
      </c>
      <c r="U1588" s="1">
        <v>45206.703472222223</v>
      </c>
      <c r="V1588" s="1">
        <v>45456.420138888891</v>
      </c>
      <c r="W1588" t="s">
        <v>408</v>
      </c>
      <c r="Z1588" s="13">
        <f t="shared" si="196"/>
        <v>249.71666666666715</v>
      </c>
      <c r="AB1588" t="s">
        <v>1146</v>
      </c>
      <c r="AC1588">
        <v>633675</v>
      </c>
      <c r="AD1588" t="s">
        <v>264</v>
      </c>
      <c r="AI1588" s="2">
        <v>45206</v>
      </c>
      <c r="AJ1588" t="s">
        <v>81</v>
      </c>
      <c r="AK1588" t="s">
        <v>46</v>
      </c>
      <c r="AN1588" s="24">
        <f t="shared" si="200"/>
        <v>1</v>
      </c>
      <c r="AP1588" t="s">
        <v>2442</v>
      </c>
      <c r="AQ1588" s="21">
        <v>45175.49722222222</v>
      </c>
      <c r="AR1588" s="20">
        <v>0</v>
      </c>
      <c r="AS1588" s="21">
        <v>45373</v>
      </c>
      <c r="AT1588" s="21">
        <f t="shared" si="197"/>
        <v>45373.333333333336</v>
      </c>
      <c r="AU1588" s="21">
        <f t="shared" si="202"/>
        <v>45373.333333333336</v>
      </c>
      <c r="AV1588" s="21">
        <v>45456.420138888891</v>
      </c>
      <c r="AW1588" s="1">
        <f t="shared" si="201"/>
        <v>45373.333333333336</v>
      </c>
      <c r="AX1588">
        <v>306.17083333333721</v>
      </c>
      <c r="BA1588">
        <f t="shared" si="198"/>
        <v>0</v>
      </c>
      <c r="BB1588">
        <v>0</v>
      </c>
      <c r="BC1588">
        <f t="shared" si="199"/>
        <v>0</v>
      </c>
    </row>
    <row r="1589" spans="1:55" hidden="1" x14ac:dyDescent="0.25">
      <c r="A1589">
        <v>47989</v>
      </c>
      <c r="B1589" t="s">
        <v>35</v>
      </c>
      <c r="C1589" t="s">
        <v>36</v>
      </c>
      <c r="E1589" t="str">
        <f t="shared" si="195"/>
        <v>EM-</v>
      </c>
      <c r="F1589" t="s">
        <v>20</v>
      </c>
      <c r="G1589" t="s">
        <v>51</v>
      </c>
      <c r="H1589" t="s">
        <v>1715</v>
      </c>
      <c r="I1589" t="s">
        <v>39</v>
      </c>
      <c r="J1589" t="s">
        <v>396</v>
      </c>
      <c r="K1589" s="1">
        <v>45373.446527777778</v>
      </c>
      <c r="L1589" t="s">
        <v>41</v>
      </c>
      <c r="R1589">
        <v>0</v>
      </c>
      <c r="S1589">
        <v>0</v>
      </c>
      <c r="T1589">
        <v>100</v>
      </c>
      <c r="U1589" s="1">
        <v>45120.786111111112</v>
      </c>
      <c r="V1589" s="1">
        <v>45373.446527777778</v>
      </c>
      <c r="W1589" t="s">
        <v>320</v>
      </c>
      <c r="Z1589" s="13">
        <f t="shared" si="196"/>
        <v>252.6604166666657</v>
      </c>
      <c r="AB1589" t="s">
        <v>627</v>
      </c>
      <c r="AC1589">
        <v>633360</v>
      </c>
      <c r="AD1589" t="s">
        <v>628</v>
      </c>
      <c r="AI1589" s="2">
        <v>45120</v>
      </c>
      <c r="AJ1589" t="s">
        <v>628</v>
      </c>
      <c r="AK1589" t="s">
        <v>46</v>
      </c>
      <c r="AN1589" s="24" t="e">
        <f t="shared" si="200"/>
        <v>#VALUE!</v>
      </c>
      <c r="AP1589" t="s">
        <v>2442</v>
      </c>
      <c r="AQ1589" s="21">
        <v>45183.660416666666</v>
      </c>
      <c r="AR1589" s="20">
        <v>0</v>
      </c>
      <c r="AT1589" s="21" t="str">
        <f t="shared" si="197"/>
        <v xml:space="preserve"> </v>
      </c>
      <c r="AU1589" s="21" t="str">
        <f t="shared" si="202"/>
        <v xml:space="preserve"> </v>
      </c>
      <c r="AV1589" s="21">
        <v>45373.446527777778</v>
      </c>
      <c r="AW1589" s="1">
        <f t="shared" si="201"/>
        <v>0.33333333333333331</v>
      </c>
      <c r="AX1589">
        <v>306.80555555555475</v>
      </c>
      <c r="BA1589">
        <f t="shared" si="198"/>
        <v>0</v>
      </c>
      <c r="BB1589">
        <v>0</v>
      </c>
      <c r="BC1589">
        <f t="shared" si="199"/>
        <v>0</v>
      </c>
    </row>
    <row r="1590" spans="1:55" hidden="1" x14ac:dyDescent="0.25">
      <c r="A1590">
        <v>47730</v>
      </c>
      <c r="B1590" t="s">
        <v>35</v>
      </c>
      <c r="C1590" t="s">
        <v>36</v>
      </c>
      <c r="E1590" t="str">
        <f t="shared" si="195"/>
        <v>EM-</v>
      </c>
      <c r="F1590" t="s">
        <v>20</v>
      </c>
      <c r="G1590" t="s">
        <v>37</v>
      </c>
      <c r="H1590" t="s">
        <v>1677</v>
      </c>
      <c r="I1590" t="s">
        <v>39</v>
      </c>
      <c r="J1590" t="s">
        <v>396</v>
      </c>
      <c r="K1590" s="1">
        <v>45373.445833333331</v>
      </c>
      <c r="L1590" t="s">
        <v>41</v>
      </c>
      <c r="R1590">
        <v>0</v>
      </c>
      <c r="S1590">
        <v>0</v>
      </c>
      <c r="T1590">
        <v>100</v>
      </c>
      <c r="U1590" s="1">
        <v>45117.619444444441</v>
      </c>
      <c r="V1590" s="1">
        <v>45373.445833333331</v>
      </c>
      <c r="W1590" t="s">
        <v>320</v>
      </c>
      <c r="Z1590" s="13">
        <f t="shared" si="196"/>
        <v>255.82638888889051</v>
      </c>
      <c r="AB1590" t="s">
        <v>1678</v>
      </c>
      <c r="AC1590">
        <v>633510</v>
      </c>
      <c r="AD1590" t="s">
        <v>198</v>
      </c>
      <c r="AI1590" s="2">
        <v>45117</v>
      </c>
      <c r="AJ1590" t="s">
        <v>198</v>
      </c>
      <c r="AK1590" t="s">
        <v>46</v>
      </c>
      <c r="AN1590" s="24" t="e">
        <f t="shared" si="200"/>
        <v>#VALUE!</v>
      </c>
      <c r="AP1590" t="s">
        <v>2442</v>
      </c>
      <c r="AQ1590" s="21">
        <v>45146.682638888888</v>
      </c>
      <c r="AR1590" s="20">
        <v>0</v>
      </c>
      <c r="AT1590" s="21" t="str">
        <f t="shared" si="197"/>
        <v xml:space="preserve"> </v>
      </c>
      <c r="AU1590" s="21" t="str">
        <f t="shared" si="202"/>
        <v xml:space="preserve"> </v>
      </c>
      <c r="AV1590" s="21">
        <v>45373.445833333331</v>
      </c>
      <c r="AW1590" s="1">
        <f t="shared" si="201"/>
        <v>0.33333333333333331</v>
      </c>
      <c r="AX1590">
        <v>309.73333333333721</v>
      </c>
      <c r="BA1590">
        <f t="shared" si="198"/>
        <v>0</v>
      </c>
      <c r="BB1590">
        <v>0</v>
      </c>
      <c r="BC1590">
        <f t="shared" si="199"/>
        <v>0</v>
      </c>
    </row>
    <row r="1591" spans="1:55" x14ac:dyDescent="0.25">
      <c r="A1591">
        <v>41325</v>
      </c>
      <c r="B1591" t="s">
        <v>35</v>
      </c>
      <c r="C1591" t="s">
        <v>36</v>
      </c>
      <c r="E1591" t="str">
        <f t="shared" si="195"/>
        <v>EI-</v>
      </c>
      <c r="F1591" t="s">
        <v>298</v>
      </c>
      <c r="G1591" t="s">
        <v>37</v>
      </c>
      <c r="H1591" t="s">
        <v>884</v>
      </c>
      <c r="I1591" t="s">
        <v>39</v>
      </c>
      <c r="J1591" t="s">
        <v>87</v>
      </c>
      <c r="K1591" s="1">
        <v>45245.488888888889</v>
      </c>
      <c r="L1591" t="s">
        <v>41</v>
      </c>
      <c r="N1591" s="2">
        <v>44980</v>
      </c>
      <c r="O1591" s="2">
        <v>45245</v>
      </c>
      <c r="P1591">
        <v>0</v>
      </c>
      <c r="Q1591">
        <v>0</v>
      </c>
      <c r="R1591">
        <v>0</v>
      </c>
      <c r="S1591">
        <v>0</v>
      </c>
      <c r="T1591">
        <v>0</v>
      </c>
      <c r="U1591" s="1">
        <v>44980.661805555559</v>
      </c>
      <c r="V1591" s="1">
        <v>45237.413194444445</v>
      </c>
      <c r="W1591" t="s">
        <v>87</v>
      </c>
      <c r="Z1591" s="13">
        <f t="shared" si="196"/>
        <v>256.75138888888614</v>
      </c>
      <c r="AB1591" t="s">
        <v>71</v>
      </c>
      <c r="AC1591">
        <v>633359</v>
      </c>
      <c r="AD1591" t="s">
        <v>72</v>
      </c>
      <c r="AI1591" s="2">
        <v>44980</v>
      </c>
      <c r="AJ1591" t="s">
        <v>73</v>
      </c>
      <c r="AK1591" t="s">
        <v>46</v>
      </c>
      <c r="AN1591" s="24">
        <f t="shared" si="200"/>
        <v>1</v>
      </c>
      <c r="AP1591" t="s">
        <v>2444</v>
      </c>
      <c r="AQ1591" s="21">
        <v>45189.667361111111</v>
      </c>
      <c r="AR1591" s="20">
        <v>0</v>
      </c>
      <c r="AS1591" s="21">
        <v>44980</v>
      </c>
      <c r="AT1591" s="21">
        <f t="shared" si="197"/>
        <v>44980.333333333336</v>
      </c>
      <c r="AU1591" s="21">
        <f t="shared" si="202"/>
        <v>44980.333333333336</v>
      </c>
      <c r="AV1591" s="21">
        <v>45237.413194444445</v>
      </c>
      <c r="AW1591" s="1">
        <f t="shared" si="201"/>
        <v>44980.333333333336</v>
      </c>
      <c r="AX1591">
        <v>309.80069444444234</v>
      </c>
      <c r="BA1591">
        <f t="shared" si="198"/>
        <v>0</v>
      </c>
      <c r="BB1591">
        <v>0</v>
      </c>
      <c r="BC1591">
        <f t="shared" si="199"/>
        <v>0</v>
      </c>
    </row>
    <row r="1592" spans="1:55" hidden="1" x14ac:dyDescent="0.25">
      <c r="A1592">
        <v>56238</v>
      </c>
      <c r="B1592" t="s">
        <v>35</v>
      </c>
      <c r="C1592" t="s">
        <v>36</v>
      </c>
      <c r="E1592" t="str">
        <f t="shared" si="195"/>
        <v>RE-</v>
      </c>
      <c r="F1592" t="s">
        <v>20</v>
      </c>
      <c r="G1592" t="s">
        <v>37</v>
      </c>
      <c r="H1592" t="s">
        <v>2378</v>
      </c>
      <c r="I1592" t="s">
        <v>39</v>
      </c>
      <c r="J1592" t="s">
        <v>179</v>
      </c>
      <c r="K1592" s="1">
        <v>45540.684027777781</v>
      </c>
      <c r="L1592" t="s">
        <v>41</v>
      </c>
      <c r="N1592" s="2">
        <v>45540</v>
      </c>
      <c r="O1592" s="2">
        <v>45540</v>
      </c>
      <c r="R1592">
        <v>0</v>
      </c>
      <c r="S1592">
        <v>0</v>
      </c>
      <c r="T1592">
        <v>100</v>
      </c>
      <c r="U1592" s="1">
        <v>45283.694444444445</v>
      </c>
      <c r="V1592" s="1">
        <v>45540.684027777781</v>
      </c>
      <c r="W1592" t="s">
        <v>179</v>
      </c>
      <c r="Z1592" s="13">
        <f t="shared" si="196"/>
        <v>256.98958333333576</v>
      </c>
      <c r="AB1592" t="s">
        <v>740</v>
      </c>
      <c r="AC1592" t="s">
        <v>2379</v>
      </c>
      <c r="AD1592" t="s">
        <v>741</v>
      </c>
      <c r="AI1592" s="2">
        <v>45283</v>
      </c>
      <c r="AJ1592" t="s">
        <v>741</v>
      </c>
      <c r="AK1592" t="s">
        <v>46</v>
      </c>
      <c r="AN1592" s="24">
        <f t="shared" si="200"/>
        <v>1</v>
      </c>
      <c r="AP1592" t="s">
        <v>2442</v>
      </c>
      <c r="AQ1592" s="21">
        <v>45034.709722222222</v>
      </c>
      <c r="AR1592" s="20">
        <v>0</v>
      </c>
      <c r="AS1592" s="21">
        <v>45540</v>
      </c>
      <c r="AT1592" s="21">
        <f t="shared" si="197"/>
        <v>45540.333333333336</v>
      </c>
      <c r="AU1592" s="21">
        <f t="shared" si="202"/>
        <v>45540.333333333336</v>
      </c>
      <c r="AV1592" s="21">
        <v>45540.684027777781</v>
      </c>
      <c r="AW1592" s="1">
        <f t="shared" si="201"/>
        <v>45540.333333333336</v>
      </c>
      <c r="AX1592">
        <v>310.84999999999854</v>
      </c>
      <c r="BA1592">
        <f t="shared" si="198"/>
        <v>0</v>
      </c>
      <c r="BB1592">
        <v>0</v>
      </c>
      <c r="BC1592">
        <f t="shared" si="199"/>
        <v>0</v>
      </c>
    </row>
    <row r="1593" spans="1:55" x14ac:dyDescent="0.25">
      <c r="A1593">
        <v>43185</v>
      </c>
      <c r="B1593" t="s">
        <v>35</v>
      </c>
      <c r="C1593" t="s">
        <v>36</v>
      </c>
      <c r="E1593" t="str">
        <f t="shared" si="195"/>
        <v>EI-</v>
      </c>
      <c r="F1593" t="s">
        <v>20</v>
      </c>
      <c r="G1593" t="s">
        <v>37</v>
      </c>
      <c r="H1593" t="s">
        <v>945</v>
      </c>
      <c r="I1593" t="s">
        <v>39</v>
      </c>
      <c r="J1593" t="s">
        <v>87</v>
      </c>
      <c r="K1593" s="1">
        <v>45279.392361111109</v>
      </c>
      <c r="L1593" t="s">
        <v>41</v>
      </c>
      <c r="N1593" s="2">
        <v>45031</v>
      </c>
      <c r="O1593" s="2">
        <v>45031</v>
      </c>
      <c r="P1593">
        <v>3</v>
      </c>
      <c r="Q1593">
        <v>3</v>
      </c>
      <c r="R1593">
        <v>0</v>
      </c>
      <c r="S1593">
        <v>0</v>
      </c>
      <c r="T1593">
        <v>100</v>
      </c>
      <c r="U1593" s="1">
        <v>45020.501388888886</v>
      </c>
      <c r="V1593" s="1">
        <v>45279.392361111109</v>
      </c>
      <c r="W1593" t="s">
        <v>39</v>
      </c>
      <c r="Z1593" s="13">
        <f t="shared" si="196"/>
        <v>258.89097222222335</v>
      </c>
      <c r="AB1593" t="s">
        <v>946</v>
      </c>
      <c r="AC1593">
        <v>633359</v>
      </c>
      <c r="AD1593" t="s">
        <v>72</v>
      </c>
      <c r="AI1593" s="2">
        <v>45020</v>
      </c>
      <c r="AJ1593" t="s">
        <v>73</v>
      </c>
      <c r="AK1593" t="s">
        <v>46</v>
      </c>
      <c r="AN1593" s="24">
        <f t="shared" si="200"/>
        <v>1</v>
      </c>
      <c r="AP1593" t="s">
        <v>2444</v>
      </c>
      <c r="AQ1593" s="21">
        <v>44966.633333333331</v>
      </c>
      <c r="AR1593" s="20">
        <v>0</v>
      </c>
      <c r="AS1593" s="21">
        <v>45031</v>
      </c>
      <c r="AT1593" s="21">
        <f t="shared" si="197"/>
        <v>45031.333333333336</v>
      </c>
      <c r="AU1593" s="21">
        <f t="shared" si="202"/>
        <v>45031.333333333336</v>
      </c>
      <c r="AV1593" s="21">
        <v>45279.392361111109</v>
      </c>
      <c r="AW1593" s="1">
        <f t="shared" si="201"/>
        <v>45031.333333333336</v>
      </c>
      <c r="AX1593">
        <v>313.03888888889196</v>
      </c>
      <c r="BA1593">
        <f t="shared" si="198"/>
        <v>0</v>
      </c>
      <c r="BB1593">
        <v>0</v>
      </c>
      <c r="BC1593">
        <f t="shared" si="199"/>
        <v>0</v>
      </c>
    </row>
    <row r="1594" spans="1:55" hidden="1" x14ac:dyDescent="0.25">
      <c r="A1594">
        <v>52256</v>
      </c>
      <c r="B1594" t="s">
        <v>35</v>
      </c>
      <c r="C1594" t="s">
        <v>36</v>
      </c>
      <c r="E1594" t="str">
        <f t="shared" si="195"/>
        <v>EM-</v>
      </c>
      <c r="F1594" t="s">
        <v>20</v>
      </c>
      <c r="G1594" t="s">
        <v>37</v>
      </c>
      <c r="H1594" t="s">
        <v>2136</v>
      </c>
      <c r="I1594" t="s">
        <v>39</v>
      </c>
      <c r="J1594" t="s">
        <v>408</v>
      </c>
      <c r="K1594" s="1">
        <v>45456.419444444444</v>
      </c>
      <c r="L1594" t="s">
        <v>41</v>
      </c>
      <c r="N1594" s="2">
        <v>45373</v>
      </c>
      <c r="R1594">
        <v>0</v>
      </c>
      <c r="S1594">
        <v>0</v>
      </c>
      <c r="T1594">
        <v>90</v>
      </c>
      <c r="U1594" s="1">
        <v>45196.479166666664</v>
      </c>
      <c r="V1594" s="1">
        <v>45456.419444444444</v>
      </c>
      <c r="W1594" t="s">
        <v>408</v>
      </c>
      <c r="Z1594" s="13">
        <f t="shared" si="196"/>
        <v>259.94027777777956</v>
      </c>
      <c r="AB1594" t="s">
        <v>721</v>
      </c>
      <c r="AC1594">
        <v>633374</v>
      </c>
      <c r="AD1594" t="s">
        <v>2137</v>
      </c>
      <c r="AF1594" t="s">
        <v>408</v>
      </c>
      <c r="AI1594" s="2">
        <v>45196</v>
      </c>
      <c r="AJ1594" t="s">
        <v>204</v>
      </c>
      <c r="AK1594" t="s">
        <v>46</v>
      </c>
      <c r="AN1594" s="24">
        <f t="shared" si="200"/>
        <v>1</v>
      </c>
      <c r="AP1594" t="s">
        <v>2441</v>
      </c>
      <c r="AQ1594" s="21">
        <v>45183.538888888892</v>
      </c>
      <c r="AR1594" s="20">
        <v>0</v>
      </c>
      <c r="AS1594" s="21">
        <v>45373</v>
      </c>
      <c r="AT1594" s="21">
        <f t="shared" si="197"/>
        <v>45373.333333333336</v>
      </c>
      <c r="AU1594" s="21">
        <f t="shared" si="202"/>
        <v>45373.333333333336</v>
      </c>
      <c r="AV1594" s="21">
        <v>45456.419444444444</v>
      </c>
      <c r="AW1594" s="1">
        <f t="shared" si="201"/>
        <v>45373.333333333336</v>
      </c>
      <c r="AX1594">
        <v>313.14861111110804</v>
      </c>
      <c r="BA1594">
        <f t="shared" si="198"/>
        <v>0</v>
      </c>
      <c r="BB1594">
        <v>0</v>
      </c>
      <c r="BC1594">
        <f t="shared" si="199"/>
        <v>0</v>
      </c>
    </row>
    <row r="1595" spans="1:55" x14ac:dyDescent="0.25">
      <c r="A1595">
        <v>44237</v>
      </c>
      <c r="B1595" t="s">
        <v>35</v>
      </c>
      <c r="C1595" t="s">
        <v>36</v>
      </c>
      <c r="E1595" t="str">
        <f t="shared" si="195"/>
        <v>EM-</v>
      </c>
      <c r="F1595" t="s">
        <v>20</v>
      </c>
      <c r="G1595" t="s">
        <v>37</v>
      </c>
      <c r="H1595" t="s">
        <v>1093</v>
      </c>
      <c r="I1595" t="s">
        <v>39</v>
      </c>
      <c r="J1595" t="s">
        <v>396</v>
      </c>
      <c r="K1595" s="1">
        <v>45306.440972222219</v>
      </c>
      <c r="L1595" t="s">
        <v>41</v>
      </c>
      <c r="N1595" s="2">
        <v>45041</v>
      </c>
      <c r="O1595" s="2">
        <v>45041</v>
      </c>
      <c r="R1595">
        <v>0</v>
      </c>
      <c r="S1595">
        <v>0</v>
      </c>
      <c r="T1595">
        <v>100</v>
      </c>
      <c r="U1595" s="1">
        <v>45041.498611111114</v>
      </c>
      <c r="V1595" s="1">
        <v>45306.440972222219</v>
      </c>
      <c r="W1595" t="s">
        <v>432</v>
      </c>
      <c r="Z1595" s="13">
        <f t="shared" si="196"/>
        <v>264.94236111110513</v>
      </c>
      <c r="AB1595" t="s">
        <v>75</v>
      </c>
      <c r="AC1595">
        <v>633520</v>
      </c>
      <c r="AD1595" t="s">
        <v>77</v>
      </c>
      <c r="AI1595" s="2">
        <v>45041</v>
      </c>
      <c r="AJ1595" t="s">
        <v>77</v>
      </c>
      <c r="AK1595" t="s">
        <v>46</v>
      </c>
      <c r="AN1595" s="24">
        <f t="shared" si="200"/>
        <v>1</v>
      </c>
      <c r="AP1595" t="s">
        <v>2441</v>
      </c>
      <c r="AQ1595" s="21">
        <v>45140.682638888888</v>
      </c>
      <c r="AR1595" s="20">
        <v>0</v>
      </c>
      <c r="AS1595" s="21">
        <v>45041</v>
      </c>
      <c r="AT1595" s="21">
        <f t="shared" si="197"/>
        <v>45041.333333333336</v>
      </c>
      <c r="AU1595" s="21">
        <f t="shared" si="202"/>
        <v>45041.333333333336</v>
      </c>
      <c r="AV1595" s="21">
        <v>45306.440972222219</v>
      </c>
      <c r="AW1595" s="1">
        <f t="shared" si="201"/>
        <v>45041.333333333336</v>
      </c>
      <c r="AX1595">
        <v>315.73263888889051</v>
      </c>
      <c r="BA1595">
        <f t="shared" si="198"/>
        <v>0</v>
      </c>
      <c r="BB1595">
        <v>0</v>
      </c>
      <c r="BC1595">
        <f t="shared" si="199"/>
        <v>0</v>
      </c>
    </row>
    <row r="1596" spans="1:55" hidden="1" x14ac:dyDescent="0.25">
      <c r="A1596">
        <v>48527</v>
      </c>
      <c r="B1596" t="s">
        <v>35</v>
      </c>
      <c r="C1596" t="s">
        <v>36</v>
      </c>
      <c r="E1596" t="str">
        <f t="shared" si="195"/>
        <v>EI-</v>
      </c>
      <c r="F1596" t="s">
        <v>20</v>
      </c>
      <c r="G1596" t="s">
        <v>51</v>
      </c>
      <c r="H1596" t="s">
        <v>1776</v>
      </c>
      <c r="I1596" t="s">
        <v>39</v>
      </c>
      <c r="J1596" t="s">
        <v>396</v>
      </c>
      <c r="K1596" s="1">
        <v>45393.758333333331</v>
      </c>
      <c r="L1596" t="s">
        <v>41</v>
      </c>
      <c r="N1596" s="2">
        <v>45393</v>
      </c>
      <c r="O1596" s="2">
        <v>45393</v>
      </c>
      <c r="R1596">
        <v>0</v>
      </c>
      <c r="S1596">
        <v>0</v>
      </c>
      <c r="T1596">
        <v>100</v>
      </c>
      <c r="U1596" s="1">
        <v>45128.459722222222</v>
      </c>
      <c r="V1596" s="1">
        <v>45393.758333333331</v>
      </c>
      <c r="W1596" t="s">
        <v>758</v>
      </c>
      <c r="Z1596" s="13">
        <f t="shared" si="196"/>
        <v>265.29861111110949</v>
      </c>
      <c r="AB1596" t="s">
        <v>1435</v>
      </c>
      <c r="AC1596">
        <v>633497</v>
      </c>
      <c r="AD1596" t="s">
        <v>492</v>
      </c>
      <c r="AI1596" s="2">
        <v>45128</v>
      </c>
      <c r="AJ1596" t="s">
        <v>81</v>
      </c>
      <c r="AK1596" t="s">
        <v>46</v>
      </c>
      <c r="AN1596" s="24">
        <f t="shared" si="200"/>
        <v>1</v>
      </c>
      <c r="AP1596" t="s">
        <v>2443</v>
      </c>
      <c r="AQ1596" s="21">
        <v>45178.477777777778</v>
      </c>
      <c r="AR1596" s="20">
        <v>0</v>
      </c>
      <c r="AS1596" s="21">
        <v>45393</v>
      </c>
      <c r="AT1596" s="21">
        <f t="shared" si="197"/>
        <v>45393.333333333336</v>
      </c>
      <c r="AU1596" s="21">
        <f t="shared" si="202"/>
        <v>45393.333333333336</v>
      </c>
      <c r="AV1596" s="21">
        <v>45393.758333333331</v>
      </c>
      <c r="AW1596" s="1">
        <f t="shared" si="201"/>
        <v>45393.333333333336</v>
      </c>
      <c r="AX1596">
        <v>318.20902777777519</v>
      </c>
      <c r="BA1596">
        <f t="shared" si="198"/>
        <v>0</v>
      </c>
      <c r="BB1596">
        <v>0</v>
      </c>
      <c r="BC1596">
        <f t="shared" si="199"/>
        <v>0</v>
      </c>
    </row>
    <row r="1597" spans="1:55" hidden="1" x14ac:dyDescent="0.25">
      <c r="A1597">
        <v>48461</v>
      </c>
      <c r="B1597" t="s">
        <v>35</v>
      </c>
      <c r="C1597" t="s">
        <v>36</v>
      </c>
      <c r="E1597" t="str">
        <f t="shared" si="195"/>
        <v>EI-</v>
      </c>
      <c r="F1597" t="s">
        <v>20</v>
      </c>
      <c r="G1597" t="s">
        <v>51</v>
      </c>
      <c r="H1597" t="s">
        <v>1767</v>
      </c>
      <c r="I1597" t="s">
        <v>39</v>
      </c>
      <c r="J1597" t="s">
        <v>396</v>
      </c>
      <c r="K1597" s="1">
        <v>45393.757638888892</v>
      </c>
      <c r="L1597" t="s">
        <v>41</v>
      </c>
      <c r="N1597" s="2">
        <v>45393</v>
      </c>
      <c r="O1597" s="2">
        <v>45393</v>
      </c>
      <c r="R1597">
        <v>0</v>
      </c>
      <c r="S1597">
        <v>0</v>
      </c>
      <c r="T1597">
        <v>100</v>
      </c>
      <c r="U1597" s="1">
        <v>45127.634027777778</v>
      </c>
      <c r="V1597" s="1">
        <v>45393.757638888892</v>
      </c>
      <c r="W1597" t="s">
        <v>758</v>
      </c>
      <c r="Z1597" s="13">
        <f t="shared" si="196"/>
        <v>266.12361111111386</v>
      </c>
      <c r="AB1597" t="s">
        <v>1665</v>
      </c>
      <c r="AC1597">
        <v>633636</v>
      </c>
      <c r="AD1597" t="s">
        <v>1601</v>
      </c>
      <c r="AI1597" s="2">
        <v>45127</v>
      </c>
      <c r="AJ1597" t="s">
        <v>81</v>
      </c>
      <c r="AK1597" t="s">
        <v>46</v>
      </c>
      <c r="AN1597" s="24">
        <f t="shared" si="200"/>
        <v>1</v>
      </c>
      <c r="AP1597" t="s">
        <v>2441</v>
      </c>
      <c r="AQ1597" s="21">
        <v>45009.477777777778</v>
      </c>
      <c r="AR1597" s="20">
        <v>0</v>
      </c>
      <c r="AS1597" s="21">
        <v>45393</v>
      </c>
      <c r="AT1597" s="21">
        <f t="shared" si="197"/>
        <v>45393.333333333336</v>
      </c>
      <c r="AU1597" s="21">
        <f t="shared" si="202"/>
        <v>45393.333333333336</v>
      </c>
      <c r="AV1597" s="21">
        <v>45393.757638888892</v>
      </c>
      <c r="AW1597" s="1">
        <f t="shared" si="201"/>
        <v>45393.333333333336</v>
      </c>
      <c r="AX1597">
        <v>321.39444444444234</v>
      </c>
      <c r="BA1597">
        <f t="shared" si="198"/>
        <v>0</v>
      </c>
      <c r="BB1597">
        <v>0</v>
      </c>
      <c r="BC1597">
        <f t="shared" si="199"/>
        <v>0</v>
      </c>
    </row>
    <row r="1598" spans="1:55" hidden="1" x14ac:dyDescent="0.25">
      <c r="A1598">
        <v>46160</v>
      </c>
      <c r="B1598" t="s">
        <v>35</v>
      </c>
      <c r="C1598" t="s">
        <v>36</v>
      </c>
      <c r="E1598" t="str">
        <f t="shared" si="195"/>
        <v>EM-</v>
      </c>
      <c r="F1598" t="s">
        <v>20</v>
      </c>
      <c r="G1598" t="s">
        <v>37</v>
      </c>
      <c r="H1598" t="s">
        <v>1443</v>
      </c>
      <c r="I1598" t="s">
        <v>39</v>
      </c>
      <c r="J1598" t="s">
        <v>396</v>
      </c>
      <c r="K1598" s="1">
        <v>45345.749305555553</v>
      </c>
      <c r="L1598" t="s">
        <v>41</v>
      </c>
      <c r="N1598" s="2">
        <v>45345</v>
      </c>
      <c r="O1598" s="2">
        <v>45345</v>
      </c>
      <c r="R1598">
        <v>0</v>
      </c>
      <c r="S1598">
        <v>0</v>
      </c>
      <c r="T1598">
        <v>100</v>
      </c>
      <c r="U1598" s="1">
        <v>45078.966666666667</v>
      </c>
      <c r="V1598" s="1">
        <v>45345.749305555553</v>
      </c>
      <c r="W1598" t="s">
        <v>758</v>
      </c>
      <c r="Z1598" s="13">
        <f t="shared" si="196"/>
        <v>266.78263888888614</v>
      </c>
      <c r="AB1598" t="s">
        <v>279</v>
      </c>
      <c r="AC1598">
        <v>633654</v>
      </c>
      <c r="AD1598" t="s">
        <v>280</v>
      </c>
      <c r="AI1598" s="2">
        <v>45078</v>
      </c>
      <c r="AJ1598" t="s">
        <v>281</v>
      </c>
      <c r="AK1598" t="s">
        <v>46</v>
      </c>
      <c r="AN1598" s="24">
        <f t="shared" si="200"/>
        <v>1</v>
      </c>
      <c r="AP1598" t="s">
        <v>2441</v>
      </c>
      <c r="AQ1598" s="21">
        <v>45174.750694444447</v>
      </c>
      <c r="AR1598" s="20">
        <v>0</v>
      </c>
      <c r="AS1598" s="21">
        <v>45345</v>
      </c>
      <c r="AT1598" s="21">
        <f t="shared" si="197"/>
        <v>45345.333333333336</v>
      </c>
      <c r="AU1598" s="21">
        <f t="shared" si="202"/>
        <v>45345.333333333336</v>
      </c>
      <c r="AV1598" s="21">
        <v>45345.749305555553</v>
      </c>
      <c r="AW1598" s="1">
        <f t="shared" si="201"/>
        <v>45345.333333333336</v>
      </c>
      <c r="AX1598">
        <v>322.60416666666424</v>
      </c>
      <c r="BA1598">
        <f t="shared" si="198"/>
        <v>0</v>
      </c>
      <c r="BB1598">
        <v>0</v>
      </c>
      <c r="BC1598">
        <f t="shared" si="199"/>
        <v>0</v>
      </c>
    </row>
    <row r="1599" spans="1:55" hidden="1" x14ac:dyDescent="0.25">
      <c r="A1599">
        <v>48433</v>
      </c>
      <c r="B1599" t="s">
        <v>35</v>
      </c>
      <c r="C1599" t="s">
        <v>36</v>
      </c>
      <c r="E1599" t="str">
        <f t="shared" si="195"/>
        <v>RE-</v>
      </c>
      <c r="F1599" t="s">
        <v>298</v>
      </c>
      <c r="G1599" t="s">
        <v>51</v>
      </c>
      <c r="H1599" t="s">
        <v>1342</v>
      </c>
      <c r="I1599" t="s">
        <v>39</v>
      </c>
      <c r="J1599" t="s">
        <v>100</v>
      </c>
      <c r="K1599" s="1">
        <v>45399.666666666664</v>
      </c>
      <c r="L1599" t="s">
        <v>41</v>
      </c>
      <c r="N1599" s="2">
        <v>45399</v>
      </c>
      <c r="O1599" s="2">
        <v>45399</v>
      </c>
      <c r="R1599">
        <v>0</v>
      </c>
      <c r="S1599">
        <v>0</v>
      </c>
      <c r="T1599">
        <v>100</v>
      </c>
      <c r="U1599" s="1">
        <v>45127.442361111112</v>
      </c>
      <c r="V1599" s="1">
        <v>45399.666666666664</v>
      </c>
      <c r="W1599" t="s">
        <v>239</v>
      </c>
      <c r="Z1599" s="13">
        <f t="shared" si="196"/>
        <v>272.22430555555184</v>
      </c>
      <c r="AB1599" t="s">
        <v>1765</v>
      </c>
      <c r="AC1599">
        <v>633518</v>
      </c>
      <c r="AD1599" t="s">
        <v>77</v>
      </c>
      <c r="AI1599" s="2">
        <v>45127</v>
      </c>
      <c r="AJ1599" t="s">
        <v>77</v>
      </c>
      <c r="AK1599" t="s">
        <v>46</v>
      </c>
      <c r="AN1599" s="24">
        <f t="shared" si="200"/>
        <v>1</v>
      </c>
      <c r="AP1599" t="s">
        <v>2442</v>
      </c>
      <c r="AQ1599" s="21">
        <v>45049.504166666666</v>
      </c>
      <c r="AR1599" s="20">
        <v>0</v>
      </c>
      <c r="AS1599" s="21">
        <v>45399</v>
      </c>
      <c r="AT1599" s="21">
        <f t="shared" si="197"/>
        <v>45399.333333333336</v>
      </c>
      <c r="AU1599" s="21">
        <f t="shared" si="202"/>
        <v>45399.333333333336</v>
      </c>
      <c r="AV1599" s="21">
        <v>45399.666666666664</v>
      </c>
      <c r="AW1599" s="1">
        <f t="shared" si="201"/>
        <v>45399.333333333336</v>
      </c>
      <c r="AX1599">
        <v>323.94097222222626</v>
      </c>
      <c r="BA1599">
        <f t="shared" si="198"/>
        <v>0</v>
      </c>
      <c r="BB1599">
        <v>0</v>
      </c>
      <c r="BC1599">
        <f t="shared" si="199"/>
        <v>0</v>
      </c>
    </row>
    <row r="1600" spans="1:55" hidden="1" x14ac:dyDescent="0.25">
      <c r="A1600">
        <v>49942</v>
      </c>
      <c r="B1600" t="s">
        <v>35</v>
      </c>
      <c r="C1600" t="s">
        <v>36</v>
      </c>
      <c r="E1600" t="str">
        <f t="shared" si="195"/>
        <v>GC-</v>
      </c>
      <c r="F1600" t="s">
        <v>20</v>
      </c>
      <c r="G1600" t="s">
        <v>37</v>
      </c>
      <c r="H1600" t="s">
        <v>1911</v>
      </c>
      <c r="I1600" t="s">
        <v>39</v>
      </c>
      <c r="J1600" t="s">
        <v>121</v>
      </c>
      <c r="K1600" s="1">
        <v>45427.700694444444</v>
      </c>
      <c r="L1600" t="s">
        <v>41</v>
      </c>
      <c r="P1600">
        <v>5</v>
      </c>
      <c r="Q1600">
        <v>5</v>
      </c>
      <c r="R1600">
        <v>0</v>
      </c>
      <c r="S1600">
        <v>0</v>
      </c>
      <c r="T1600">
        <v>100</v>
      </c>
      <c r="U1600" s="1">
        <v>45154.417361111111</v>
      </c>
      <c r="V1600" s="1">
        <v>45427.700694444444</v>
      </c>
      <c r="W1600" t="s">
        <v>39</v>
      </c>
      <c r="Z1600" s="13">
        <f t="shared" si="196"/>
        <v>273.28333333333285</v>
      </c>
      <c r="AB1600" t="s">
        <v>1912</v>
      </c>
      <c r="AC1600">
        <v>633510</v>
      </c>
      <c r="AD1600" t="s">
        <v>198</v>
      </c>
      <c r="AF1600" t="s">
        <v>121</v>
      </c>
      <c r="AI1600" s="2">
        <v>45154</v>
      </c>
      <c r="AJ1600" t="s">
        <v>198</v>
      </c>
      <c r="AK1600" t="s">
        <v>46</v>
      </c>
      <c r="AN1600" s="24" t="e">
        <f t="shared" si="200"/>
        <v>#VALUE!</v>
      </c>
      <c r="AP1600" t="s">
        <v>2444</v>
      </c>
      <c r="AQ1600" s="21">
        <v>45183.789583333331</v>
      </c>
      <c r="AR1600" s="20">
        <v>0</v>
      </c>
      <c r="AT1600" s="21" t="str">
        <f t="shared" si="197"/>
        <v xml:space="preserve"> </v>
      </c>
      <c r="AU1600" s="21" t="str">
        <f t="shared" si="202"/>
        <v xml:space="preserve"> </v>
      </c>
      <c r="AV1600" s="21">
        <v>45427.700694444444</v>
      </c>
      <c r="AW1600" s="1">
        <f t="shared" si="201"/>
        <v>0.33333333333333331</v>
      </c>
      <c r="AX1600">
        <v>326.8798611111124</v>
      </c>
      <c r="BA1600">
        <f t="shared" si="198"/>
        <v>0</v>
      </c>
      <c r="BB1600">
        <v>0</v>
      </c>
      <c r="BC1600">
        <f t="shared" si="199"/>
        <v>0</v>
      </c>
    </row>
    <row r="1601" spans="1:55" x14ac:dyDescent="0.25">
      <c r="A1601">
        <v>43730</v>
      </c>
      <c r="B1601" t="s">
        <v>35</v>
      </c>
      <c r="C1601" t="s">
        <v>36</v>
      </c>
      <c r="E1601" t="str">
        <f t="shared" si="195"/>
        <v>EM-</v>
      </c>
      <c r="F1601" t="s">
        <v>20</v>
      </c>
      <c r="G1601" t="s">
        <v>37</v>
      </c>
      <c r="H1601" t="s">
        <v>1011</v>
      </c>
      <c r="I1601" t="s">
        <v>39</v>
      </c>
      <c r="J1601" t="s">
        <v>396</v>
      </c>
      <c r="K1601" s="1">
        <v>45306.44027777778</v>
      </c>
      <c r="L1601" t="s">
        <v>41</v>
      </c>
      <c r="N1601" s="2">
        <v>45028</v>
      </c>
      <c r="O1601" s="2">
        <v>45033</v>
      </c>
      <c r="R1601">
        <v>0</v>
      </c>
      <c r="S1601">
        <v>0</v>
      </c>
      <c r="T1601">
        <v>100</v>
      </c>
      <c r="U1601" s="1">
        <v>45030.663888888892</v>
      </c>
      <c r="V1601" s="1">
        <v>45306.44027777778</v>
      </c>
      <c r="W1601" t="s">
        <v>432</v>
      </c>
      <c r="Z1601" s="13">
        <f t="shared" si="196"/>
        <v>275.7763888888876</v>
      </c>
      <c r="AB1601" t="s">
        <v>1012</v>
      </c>
      <c r="AC1601" t="s">
        <v>54</v>
      </c>
      <c r="AD1601" t="s">
        <v>195</v>
      </c>
      <c r="AI1601" s="2">
        <v>45030</v>
      </c>
      <c r="AJ1601" t="s">
        <v>81</v>
      </c>
      <c r="AK1601" t="s">
        <v>46</v>
      </c>
      <c r="AN1601" s="24">
        <f t="shared" si="200"/>
        <v>1</v>
      </c>
      <c r="AP1601" t="s">
        <v>2442</v>
      </c>
      <c r="AQ1601" s="21">
        <v>44973.679166666669</v>
      </c>
      <c r="AR1601" s="20">
        <v>0</v>
      </c>
      <c r="AS1601" s="21">
        <v>45028</v>
      </c>
      <c r="AT1601" s="21">
        <f t="shared" si="197"/>
        <v>45028.333333333336</v>
      </c>
      <c r="AU1601" s="21">
        <f t="shared" si="202"/>
        <v>45028.333333333336</v>
      </c>
      <c r="AV1601" s="21">
        <v>45306.44027777778</v>
      </c>
      <c r="AW1601" s="1">
        <f t="shared" si="201"/>
        <v>45028.333333333336</v>
      </c>
      <c r="AX1601">
        <v>332.7451388888876</v>
      </c>
      <c r="BA1601">
        <f t="shared" si="198"/>
        <v>0</v>
      </c>
      <c r="BB1601">
        <v>0</v>
      </c>
      <c r="BC1601">
        <f t="shared" si="199"/>
        <v>0</v>
      </c>
    </row>
    <row r="1602" spans="1:55" x14ac:dyDescent="0.25">
      <c r="A1602">
        <v>43143</v>
      </c>
      <c r="B1602" t="s">
        <v>35</v>
      </c>
      <c r="C1602" t="s">
        <v>36</v>
      </c>
      <c r="E1602" t="str">
        <f t="shared" ref="E1602:E1636" si="203">MID(H1602,3,3)</f>
        <v>EM-</v>
      </c>
      <c r="F1602" t="s">
        <v>20</v>
      </c>
      <c r="G1602" t="s">
        <v>51</v>
      </c>
      <c r="H1602" t="s">
        <v>1368</v>
      </c>
      <c r="I1602" t="s">
        <v>39</v>
      </c>
      <c r="J1602" t="s">
        <v>396</v>
      </c>
      <c r="K1602" s="1">
        <v>45306.429166666669</v>
      </c>
      <c r="L1602" t="s">
        <v>41</v>
      </c>
      <c r="N1602" s="2">
        <v>45019</v>
      </c>
      <c r="O1602" s="2">
        <v>45019</v>
      </c>
      <c r="R1602">
        <v>0</v>
      </c>
      <c r="S1602">
        <v>0</v>
      </c>
      <c r="T1602">
        <v>100</v>
      </c>
      <c r="U1602" s="1">
        <v>45019.647222222222</v>
      </c>
      <c r="V1602" s="1">
        <v>45306.429166666669</v>
      </c>
      <c r="W1602" t="s">
        <v>432</v>
      </c>
      <c r="Z1602" s="13">
        <f t="shared" ref="Z1602:Z1636" si="204">IF(V1602&gt;0,(V1602-U1602),0)</f>
        <v>286.78194444444671</v>
      </c>
      <c r="AB1602" t="s">
        <v>939</v>
      </c>
      <c r="AC1602">
        <v>633329</v>
      </c>
      <c r="AD1602" t="s">
        <v>940</v>
      </c>
      <c r="AI1602" s="2">
        <v>45019</v>
      </c>
      <c r="AJ1602" t="s">
        <v>114</v>
      </c>
      <c r="AK1602" t="s">
        <v>46</v>
      </c>
      <c r="AN1602" s="24">
        <f t="shared" si="200"/>
        <v>1</v>
      </c>
      <c r="AP1602" t="s">
        <v>2442</v>
      </c>
      <c r="AQ1602" s="21">
        <v>44973.681250000001</v>
      </c>
      <c r="AR1602" s="20">
        <v>0</v>
      </c>
      <c r="AS1602" s="21">
        <v>45019</v>
      </c>
      <c r="AT1602" s="21">
        <f t="shared" ref="AT1602:AT1636" si="205">IF(AS1602&gt;0,SUM(AS1602+8/24)," ")</f>
        <v>45019.333333333336</v>
      </c>
      <c r="AU1602" s="21">
        <f t="shared" si="202"/>
        <v>45019.333333333336</v>
      </c>
      <c r="AV1602" s="21">
        <v>45306.429166666669</v>
      </c>
      <c r="AW1602" s="1">
        <f t="shared" si="201"/>
        <v>45019.333333333336</v>
      </c>
      <c r="AX1602">
        <v>332.7451388888876</v>
      </c>
      <c r="BA1602">
        <f t="shared" ref="BA1602:BA1636" si="206">TEXT(BC1602,"00"":""00"":""00")*1</f>
        <v>0</v>
      </c>
      <c r="BB1602">
        <v>0</v>
      </c>
      <c r="BC1602">
        <f t="shared" ref="BC1602:BC1603" si="207">BB1602*10000</f>
        <v>0</v>
      </c>
    </row>
    <row r="1603" spans="1:55" x14ac:dyDescent="0.25">
      <c r="A1603">
        <v>43097</v>
      </c>
      <c r="B1603" t="s">
        <v>35</v>
      </c>
      <c r="C1603" t="s">
        <v>36</v>
      </c>
      <c r="E1603" t="str">
        <f t="shared" si="203"/>
        <v>EM-</v>
      </c>
      <c r="F1603" t="s">
        <v>20</v>
      </c>
      <c r="G1603" t="s">
        <v>37</v>
      </c>
      <c r="H1603" t="s">
        <v>1122</v>
      </c>
      <c r="I1603" t="s">
        <v>39</v>
      </c>
      <c r="J1603" t="s">
        <v>758</v>
      </c>
      <c r="K1603" s="1">
        <v>45306.428472222222</v>
      </c>
      <c r="L1603" t="s">
        <v>41</v>
      </c>
      <c r="N1603" s="2">
        <v>45019</v>
      </c>
      <c r="O1603" s="2">
        <v>45019</v>
      </c>
      <c r="R1603">
        <v>0</v>
      </c>
      <c r="S1603">
        <v>0</v>
      </c>
      <c r="T1603">
        <v>100</v>
      </c>
      <c r="U1603" s="1">
        <v>45019.402777777781</v>
      </c>
      <c r="V1603" s="1">
        <v>45306.428472222222</v>
      </c>
      <c r="W1603" t="s">
        <v>432</v>
      </c>
      <c r="Z1603" s="13">
        <f t="shared" si="204"/>
        <v>287.02569444444089</v>
      </c>
      <c r="AB1603" t="s">
        <v>75</v>
      </c>
      <c r="AC1603">
        <v>633520</v>
      </c>
      <c r="AD1603" t="s">
        <v>77</v>
      </c>
      <c r="AI1603" s="2">
        <v>45019</v>
      </c>
      <c r="AJ1603" t="s">
        <v>77</v>
      </c>
      <c r="AK1603" t="s">
        <v>46</v>
      </c>
      <c r="AN1603" s="24">
        <f t="shared" ref="AN1603:AN1636" si="208">IF((AV1603-AU1603)&lt;0," ", 1)</f>
        <v>1</v>
      </c>
      <c r="AP1603" t="s">
        <v>2442</v>
      </c>
      <c r="AQ1603" s="21">
        <v>45034.524305555555</v>
      </c>
      <c r="AR1603" s="20">
        <v>0</v>
      </c>
      <c r="AS1603" s="21">
        <v>45019</v>
      </c>
      <c r="AT1603" s="21">
        <f t="shared" si="205"/>
        <v>45019.333333333336</v>
      </c>
      <c r="AU1603" s="21">
        <f t="shared" si="202"/>
        <v>45019.333333333336</v>
      </c>
      <c r="AV1603" s="21">
        <v>45306.428472222222</v>
      </c>
      <c r="AW1603" s="1">
        <f t="shared" si="201"/>
        <v>45019.333333333336</v>
      </c>
      <c r="AX1603">
        <v>333.06388888888614</v>
      </c>
      <c r="BA1603">
        <f t="shared" si="206"/>
        <v>0</v>
      </c>
      <c r="BB1603">
        <v>0</v>
      </c>
      <c r="BC1603">
        <f t="shared" si="207"/>
        <v>0</v>
      </c>
    </row>
    <row r="1604" spans="1:55" hidden="1" x14ac:dyDescent="0.25">
      <c r="A1604">
        <v>44867</v>
      </c>
      <c r="B1604" t="s">
        <v>35</v>
      </c>
      <c r="C1604" t="s">
        <v>36</v>
      </c>
      <c r="E1604" t="str">
        <f t="shared" si="203"/>
        <v>EM-</v>
      </c>
      <c r="F1604" t="s">
        <v>20</v>
      </c>
      <c r="G1604" t="s">
        <v>37</v>
      </c>
      <c r="H1604" t="s">
        <v>1164</v>
      </c>
      <c r="I1604" t="s">
        <v>39</v>
      </c>
      <c r="J1604" t="s">
        <v>396</v>
      </c>
      <c r="K1604" s="1">
        <v>45343.431250000001</v>
      </c>
      <c r="L1604" t="s">
        <v>41</v>
      </c>
      <c r="N1604" s="2">
        <v>45343</v>
      </c>
      <c r="O1604" s="2">
        <v>45343</v>
      </c>
      <c r="R1604">
        <v>0</v>
      </c>
      <c r="S1604">
        <v>0</v>
      </c>
      <c r="T1604">
        <v>100</v>
      </c>
      <c r="U1604" s="1">
        <v>45054.840277777781</v>
      </c>
      <c r="V1604" s="1">
        <v>45343.431250000001</v>
      </c>
      <c r="W1604" t="s">
        <v>397</v>
      </c>
      <c r="Z1604" s="13">
        <f t="shared" si="204"/>
        <v>288.59097222222044</v>
      </c>
      <c r="AB1604" t="s">
        <v>569</v>
      </c>
      <c r="AC1604">
        <v>633744</v>
      </c>
      <c r="AD1604" t="s">
        <v>123</v>
      </c>
      <c r="AI1604" s="2">
        <v>45054</v>
      </c>
      <c r="AJ1604" t="s">
        <v>123</v>
      </c>
      <c r="AK1604" t="s">
        <v>46</v>
      </c>
      <c r="AN1604" s="24">
        <f t="shared" si="208"/>
        <v>1</v>
      </c>
      <c r="AP1604" t="s">
        <v>2444</v>
      </c>
      <c r="AQ1604" s="21">
        <v>44993.478472222225</v>
      </c>
      <c r="AR1604" s="20">
        <v>0</v>
      </c>
      <c r="AS1604" s="21">
        <v>45343</v>
      </c>
      <c r="AT1604" s="21">
        <f t="shared" si="205"/>
        <v>45343.333333333336</v>
      </c>
      <c r="AU1604" s="21">
        <f t="shared" si="202"/>
        <v>45343.333333333336</v>
      </c>
      <c r="AV1604" s="21">
        <v>45343.431250000001</v>
      </c>
      <c r="AW1604" s="1">
        <f t="shared" si="201"/>
        <v>45343.333333333336</v>
      </c>
      <c r="AX1604">
        <v>337.42152777777665</v>
      </c>
      <c r="BA1604">
        <f t="shared" si="206"/>
        <v>0</v>
      </c>
      <c r="BB1604">
        <v>0</v>
      </c>
      <c r="BC1604">
        <f t="shared" ref="BC1604:BC1636" si="209">BB1604*10000</f>
        <v>0</v>
      </c>
    </row>
    <row r="1605" spans="1:55" hidden="1" x14ac:dyDescent="0.25">
      <c r="A1605">
        <v>46101</v>
      </c>
      <c r="B1605" t="s">
        <v>35</v>
      </c>
      <c r="C1605" t="s">
        <v>36</v>
      </c>
      <c r="E1605" t="str">
        <f t="shared" si="203"/>
        <v>EM-</v>
      </c>
      <c r="F1605" t="s">
        <v>20</v>
      </c>
      <c r="G1605" t="s">
        <v>37</v>
      </c>
      <c r="H1605" t="s">
        <v>1432</v>
      </c>
      <c r="I1605" t="s">
        <v>39</v>
      </c>
      <c r="J1605" t="s">
        <v>396</v>
      </c>
      <c r="K1605" s="1">
        <v>45367.588888888888</v>
      </c>
      <c r="L1605" t="s">
        <v>41</v>
      </c>
      <c r="N1605" s="2">
        <v>45367</v>
      </c>
      <c r="O1605" s="2">
        <v>45367</v>
      </c>
      <c r="R1605">
        <v>0</v>
      </c>
      <c r="S1605">
        <v>0</v>
      </c>
      <c r="T1605">
        <v>100</v>
      </c>
      <c r="U1605" s="1">
        <v>45078.837500000001</v>
      </c>
      <c r="V1605" s="1">
        <v>45367.588888888888</v>
      </c>
      <c r="W1605" t="s">
        <v>397</v>
      </c>
      <c r="Z1605" s="13">
        <f t="shared" si="204"/>
        <v>288.75138888888614</v>
      </c>
      <c r="AB1605" t="s">
        <v>1433</v>
      </c>
      <c r="AC1605" t="s">
        <v>54</v>
      </c>
      <c r="AD1605" t="s">
        <v>195</v>
      </c>
      <c r="AI1605" s="2">
        <v>45078</v>
      </c>
      <c r="AJ1605" t="s">
        <v>81</v>
      </c>
      <c r="AK1605" t="s">
        <v>46</v>
      </c>
      <c r="AN1605" s="24">
        <f t="shared" si="208"/>
        <v>1</v>
      </c>
      <c r="AP1605" t="s">
        <v>2441</v>
      </c>
      <c r="AQ1605" s="21">
        <v>45010.731249999997</v>
      </c>
      <c r="AR1605" s="20">
        <v>0</v>
      </c>
      <c r="AS1605" s="21">
        <v>45367</v>
      </c>
      <c r="AT1605" s="21">
        <f t="shared" si="205"/>
        <v>45367.333333333336</v>
      </c>
      <c r="AU1605" s="21">
        <f t="shared" si="202"/>
        <v>45367.333333333336</v>
      </c>
      <c r="AV1605" s="21">
        <v>45367.588888888888</v>
      </c>
      <c r="AW1605" s="1">
        <f t="shared" si="201"/>
        <v>45367.333333333336</v>
      </c>
      <c r="AX1605">
        <v>337.90555555556057</v>
      </c>
      <c r="BA1605">
        <f t="shared" si="206"/>
        <v>0</v>
      </c>
      <c r="BB1605">
        <v>0</v>
      </c>
      <c r="BC1605">
        <f t="shared" si="209"/>
        <v>0</v>
      </c>
    </row>
    <row r="1606" spans="1:55" hidden="1" x14ac:dyDescent="0.25">
      <c r="A1606">
        <v>52225</v>
      </c>
      <c r="B1606" t="s">
        <v>35</v>
      </c>
      <c r="C1606" t="s">
        <v>36</v>
      </c>
      <c r="E1606" t="str">
        <f t="shared" si="203"/>
        <v>EM-</v>
      </c>
      <c r="F1606" t="s">
        <v>20</v>
      </c>
      <c r="G1606" t="s">
        <v>37</v>
      </c>
      <c r="H1606" t="s">
        <v>2130</v>
      </c>
      <c r="I1606" t="s">
        <v>39</v>
      </c>
      <c r="J1606" t="s">
        <v>432</v>
      </c>
      <c r="K1606" s="1">
        <v>45484.729166666664</v>
      </c>
      <c r="L1606" t="s">
        <v>41</v>
      </c>
      <c r="N1606" s="2">
        <v>45373</v>
      </c>
      <c r="O1606" s="2">
        <v>45439</v>
      </c>
      <c r="R1606">
        <v>0</v>
      </c>
      <c r="S1606">
        <v>0</v>
      </c>
      <c r="T1606">
        <v>100</v>
      </c>
      <c r="U1606" s="1">
        <v>45195.787499999999</v>
      </c>
      <c r="V1606" s="1">
        <v>45484.729166666664</v>
      </c>
      <c r="W1606" t="s">
        <v>432</v>
      </c>
      <c r="Z1606" s="13">
        <f t="shared" si="204"/>
        <v>288.9416666666657</v>
      </c>
      <c r="AB1606" t="s">
        <v>2131</v>
      </c>
      <c r="AC1606">
        <v>633834</v>
      </c>
      <c r="AD1606" t="s">
        <v>469</v>
      </c>
      <c r="AF1606" t="s">
        <v>2132</v>
      </c>
      <c r="AI1606" s="2">
        <v>45195</v>
      </c>
      <c r="AJ1606" t="s">
        <v>469</v>
      </c>
      <c r="AK1606" t="s">
        <v>46</v>
      </c>
      <c r="AN1606" s="24">
        <f t="shared" si="208"/>
        <v>1</v>
      </c>
      <c r="AP1606" t="s">
        <v>2444</v>
      </c>
      <c r="AQ1606" s="21">
        <v>45112.856249999997</v>
      </c>
      <c r="AR1606" s="20">
        <v>0</v>
      </c>
      <c r="AS1606" s="21">
        <v>45373</v>
      </c>
      <c r="AT1606" s="21">
        <f t="shared" si="205"/>
        <v>45373.333333333336</v>
      </c>
      <c r="AU1606" s="21">
        <f t="shared" si="202"/>
        <v>45373.333333333336</v>
      </c>
      <c r="AV1606" s="21">
        <v>45484.729166666664</v>
      </c>
      <c r="AW1606" s="1">
        <f t="shared" si="201"/>
        <v>45373.333333333336</v>
      </c>
      <c r="AX1606">
        <v>340.54583333333721</v>
      </c>
      <c r="BA1606">
        <f t="shared" si="206"/>
        <v>0</v>
      </c>
      <c r="BB1606">
        <v>0</v>
      </c>
      <c r="BC1606">
        <f t="shared" si="209"/>
        <v>0</v>
      </c>
    </row>
    <row r="1607" spans="1:55" hidden="1" x14ac:dyDescent="0.25">
      <c r="A1607">
        <v>49375</v>
      </c>
      <c r="B1607" t="s">
        <v>35</v>
      </c>
      <c r="C1607" t="s">
        <v>36</v>
      </c>
      <c r="E1607" t="str">
        <f t="shared" si="203"/>
        <v>EM-</v>
      </c>
      <c r="F1607" t="s">
        <v>20</v>
      </c>
      <c r="G1607" t="s">
        <v>37</v>
      </c>
      <c r="H1607" t="s">
        <v>1856</v>
      </c>
      <c r="I1607" t="s">
        <v>39</v>
      </c>
      <c r="J1607" t="s">
        <v>758</v>
      </c>
      <c r="K1607" s="1">
        <v>45434.652083333334</v>
      </c>
      <c r="L1607" t="s">
        <v>41</v>
      </c>
      <c r="N1607" s="2">
        <v>45373</v>
      </c>
      <c r="O1607" s="2">
        <v>45434</v>
      </c>
      <c r="R1607">
        <v>0</v>
      </c>
      <c r="S1607">
        <v>0</v>
      </c>
      <c r="T1607">
        <v>100</v>
      </c>
      <c r="U1607" s="1">
        <v>45142.640972222223</v>
      </c>
      <c r="V1607" s="1">
        <v>45434.652083333334</v>
      </c>
      <c r="W1607" t="s">
        <v>758</v>
      </c>
      <c r="Z1607" s="13">
        <f t="shared" si="204"/>
        <v>292.01111111111095</v>
      </c>
      <c r="AB1607" t="s">
        <v>1857</v>
      </c>
      <c r="AC1607">
        <v>635389</v>
      </c>
      <c r="AD1607" t="s">
        <v>1858</v>
      </c>
      <c r="AI1607" s="2">
        <v>45142</v>
      </c>
      <c r="AJ1607" t="s">
        <v>1859</v>
      </c>
      <c r="AK1607" t="s">
        <v>46</v>
      </c>
      <c r="AN1607" s="24">
        <f t="shared" si="208"/>
        <v>1</v>
      </c>
      <c r="AP1607" t="s">
        <v>2443</v>
      </c>
      <c r="AQ1607" s="21">
        <v>45150.590277777781</v>
      </c>
      <c r="AR1607" s="20">
        <v>0</v>
      </c>
      <c r="AS1607" s="21">
        <v>45373</v>
      </c>
      <c r="AT1607" s="21">
        <f t="shared" si="205"/>
        <v>45373.333333333336</v>
      </c>
      <c r="AU1607" s="21">
        <f t="shared" si="202"/>
        <v>45373.333333333336</v>
      </c>
      <c r="AV1607" s="21">
        <v>45434.652083333334</v>
      </c>
      <c r="AW1607" s="1">
        <f t="shared" si="201"/>
        <v>45373.333333333336</v>
      </c>
      <c r="AX1607">
        <v>346.09583333333285</v>
      </c>
      <c r="BA1607">
        <f t="shared" si="206"/>
        <v>0</v>
      </c>
      <c r="BB1607">
        <v>0</v>
      </c>
      <c r="BC1607">
        <f t="shared" si="209"/>
        <v>0</v>
      </c>
    </row>
    <row r="1608" spans="1:55" hidden="1" x14ac:dyDescent="0.25">
      <c r="A1608">
        <v>52293</v>
      </c>
      <c r="B1608" t="s">
        <v>35</v>
      </c>
      <c r="C1608" t="s">
        <v>36</v>
      </c>
      <c r="E1608" t="str">
        <f t="shared" si="203"/>
        <v>GC-</v>
      </c>
      <c r="F1608" t="s">
        <v>20</v>
      </c>
      <c r="G1608" t="s">
        <v>37</v>
      </c>
      <c r="H1608" t="s">
        <v>2146</v>
      </c>
      <c r="I1608" t="s">
        <v>39</v>
      </c>
      <c r="J1608" t="s">
        <v>121</v>
      </c>
      <c r="K1608" s="1">
        <v>45496.6875</v>
      </c>
      <c r="L1608" t="s">
        <v>41</v>
      </c>
      <c r="N1608" s="2">
        <v>45496</v>
      </c>
      <c r="O1608" s="2">
        <v>45496</v>
      </c>
      <c r="P1608">
        <v>6</v>
      </c>
      <c r="Q1608">
        <v>6</v>
      </c>
      <c r="R1608">
        <v>0</v>
      </c>
      <c r="S1608">
        <v>0</v>
      </c>
      <c r="T1608">
        <v>100</v>
      </c>
      <c r="U1608" s="1">
        <v>45196.767361111109</v>
      </c>
      <c r="V1608" s="1">
        <v>45496.6875</v>
      </c>
      <c r="W1608" t="s">
        <v>39</v>
      </c>
      <c r="Z1608" s="13">
        <f t="shared" si="204"/>
        <v>299.92013888889051</v>
      </c>
      <c r="AB1608" t="s">
        <v>721</v>
      </c>
      <c r="AC1608">
        <v>633374</v>
      </c>
      <c r="AD1608" t="s">
        <v>2147</v>
      </c>
      <c r="AI1608" s="2">
        <v>45196</v>
      </c>
      <c r="AJ1608" t="s">
        <v>1049</v>
      </c>
      <c r="AK1608" t="s">
        <v>46</v>
      </c>
      <c r="AN1608" s="24">
        <f t="shared" si="208"/>
        <v>1</v>
      </c>
      <c r="AP1608" t="s">
        <v>2443</v>
      </c>
      <c r="AQ1608" s="21">
        <v>45150.587500000001</v>
      </c>
      <c r="AR1608" s="20">
        <v>0</v>
      </c>
      <c r="AS1608" s="21">
        <v>45496</v>
      </c>
      <c r="AT1608" s="21">
        <f t="shared" si="205"/>
        <v>45496.333333333336</v>
      </c>
      <c r="AU1608" s="21">
        <f t="shared" si="202"/>
        <v>45496.333333333336</v>
      </c>
      <c r="AV1608" s="21">
        <v>45496.6875</v>
      </c>
      <c r="AW1608" s="1">
        <f t="shared" si="201"/>
        <v>45496.333333333336</v>
      </c>
      <c r="AX1608">
        <v>346.0979166666657</v>
      </c>
      <c r="BA1608">
        <f t="shared" si="206"/>
        <v>0</v>
      </c>
      <c r="BB1608">
        <v>0</v>
      </c>
      <c r="BC1608">
        <f t="shared" si="209"/>
        <v>0</v>
      </c>
    </row>
    <row r="1609" spans="1:55" x14ac:dyDescent="0.25">
      <c r="A1609">
        <v>49066</v>
      </c>
      <c r="B1609" t="s">
        <v>35</v>
      </c>
      <c r="C1609" t="s">
        <v>36</v>
      </c>
      <c r="E1609" t="str">
        <f t="shared" si="203"/>
        <v>EI-</v>
      </c>
      <c r="F1609" t="s">
        <v>20</v>
      </c>
      <c r="G1609" t="s">
        <v>37</v>
      </c>
      <c r="H1609" t="s">
        <v>1823</v>
      </c>
      <c r="I1609" t="s">
        <v>39</v>
      </c>
      <c r="J1609" t="s">
        <v>432</v>
      </c>
      <c r="K1609" s="1">
        <v>45439.677777777775</v>
      </c>
      <c r="L1609" t="s">
        <v>41</v>
      </c>
      <c r="N1609" s="2">
        <v>45138</v>
      </c>
      <c r="O1609" s="2">
        <v>45138</v>
      </c>
      <c r="R1609">
        <v>0</v>
      </c>
      <c r="S1609">
        <v>0</v>
      </c>
      <c r="T1609">
        <v>100</v>
      </c>
      <c r="U1609" s="1">
        <v>45138.679861111108</v>
      </c>
      <c r="V1609" s="1">
        <v>45439.677777777775</v>
      </c>
      <c r="W1609" t="s">
        <v>432</v>
      </c>
      <c r="Z1609" s="13">
        <f t="shared" si="204"/>
        <v>300.99791666666715</v>
      </c>
      <c r="AB1609" t="s">
        <v>579</v>
      </c>
      <c r="AC1609" t="s">
        <v>636</v>
      </c>
      <c r="AD1609" t="s">
        <v>1824</v>
      </c>
      <c r="AI1609" s="2">
        <v>45138</v>
      </c>
      <c r="AJ1609" t="s">
        <v>375</v>
      </c>
      <c r="AK1609" t="s">
        <v>46</v>
      </c>
      <c r="AN1609" s="24">
        <f t="shared" si="208"/>
        <v>1</v>
      </c>
      <c r="AP1609" t="s">
        <v>2441</v>
      </c>
      <c r="AQ1609" s="21">
        <v>45183.815972222219</v>
      </c>
      <c r="AR1609" s="20">
        <v>0</v>
      </c>
      <c r="AS1609" s="21">
        <v>45138</v>
      </c>
      <c r="AT1609" s="21">
        <f t="shared" si="205"/>
        <v>45138.333333333336</v>
      </c>
      <c r="AU1609" s="21">
        <f t="shared" si="202"/>
        <v>45138.333333333336</v>
      </c>
      <c r="AV1609" s="21">
        <v>45439.677777777775</v>
      </c>
      <c r="AW1609" s="1">
        <f t="shared" si="201"/>
        <v>45138.333333333336</v>
      </c>
      <c r="AX1609">
        <v>346.89930555556202</v>
      </c>
      <c r="BA1609">
        <f t="shared" si="206"/>
        <v>0</v>
      </c>
      <c r="BB1609">
        <v>0</v>
      </c>
      <c r="BC1609">
        <f t="shared" si="209"/>
        <v>0</v>
      </c>
    </row>
    <row r="1610" spans="1:55" hidden="1" x14ac:dyDescent="0.25">
      <c r="A1610">
        <v>44235</v>
      </c>
      <c r="B1610" t="s">
        <v>35</v>
      </c>
      <c r="C1610" t="s">
        <v>36</v>
      </c>
      <c r="E1610" t="str">
        <f t="shared" si="203"/>
        <v>EM-</v>
      </c>
      <c r="F1610" t="s">
        <v>20</v>
      </c>
      <c r="G1610" t="s">
        <v>37</v>
      </c>
      <c r="H1610" t="s">
        <v>1091</v>
      </c>
      <c r="I1610" t="s">
        <v>39</v>
      </c>
      <c r="J1610" t="s">
        <v>396</v>
      </c>
      <c r="K1610" s="1">
        <v>45345.5625</v>
      </c>
      <c r="L1610" t="s">
        <v>41</v>
      </c>
      <c r="N1610" s="2">
        <v>45345</v>
      </c>
      <c r="O1610" s="2">
        <v>45345</v>
      </c>
      <c r="R1610">
        <v>0</v>
      </c>
      <c r="S1610">
        <v>0</v>
      </c>
      <c r="T1610">
        <v>100</v>
      </c>
      <c r="U1610" s="1">
        <v>45041.496527777781</v>
      </c>
      <c r="V1610" s="1">
        <v>45345.5625</v>
      </c>
      <c r="W1610" t="s">
        <v>758</v>
      </c>
      <c r="Z1610" s="13">
        <f t="shared" si="204"/>
        <v>304.06597222221899</v>
      </c>
      <c r="AB1610" t="s">
        <v>165</v>
      </c>
      <c r="AC1610">
        <v>633527</v>
      </c>
      <c r="AD1610" t="s">
        <v>1092</v>
      </c>
      <c r="AI1610" s="2">
        <v>45041</v>
      </c>
      <c r="AJ1610" t="s">
        <v>81</v>
      </c>
      <c r="AK1610" t="s">
        <v>46</v>
      </c>
      <c r="AN1610" s="24">
        <f t="shared" si="208"/>
        <v>1</v>
      </c>
      <c r="AP1610" t="s">
        <v>2444</v>
      </c>
      <c r="AQ1610" s="21">
        <v>45106.8125</v>
      </c>
      <c r="AR1610" s="20">
        <v>0</v>
      </c>
      <c r="AS1610" s="21">
        <v>45345</v>
      </c>
      <c r="AT1610" s="21">
        <f t="shared" si="205"/>
        <v>45345.333333333336</v>
      </c>
      <c r="AU1610" s="21">
        <f t="shared" si="202"/>
        <v>45345.333333333336</v>
      </c>
      <c r="AV1610" s="21">
        <v>45345.5625</v>
      </c>
      <c r="AW1610" s="1">
        <f t="shared" si="201"/>
        <v>45345.333333333336</v>
      </c>
      <c r="AX1610">
        <v>347.63194444444525</v>
      </c>
      <c r="BA1610">
        <f t="shared" si="206"/>
        <v>0</v>
      </c>
      <c r="BB1610">
        <v>0</v>
      </c>
      <c r="BC1610">
        <f t="shared" si="209"/>
        <v>0</v>
      </c>
    </row>
    <row r="1611" spans="1:55" x14ac:dyDescent="0.25">
      <c r="A1611">
        <v>39672</v>
      </c>
      <c r="B1611" t="s">
        <v>35</v>
      </c>
      <c r="C1611" t="s">
        <v>36</v>
      </c>
      <c r="E1611" t="str">
        <f t="shared" si="203"/>
        <v>EM-</v>
      </c>
      <c r="F1611" t="s">
        <v>20</v>
      </c>
      <c r="G1611" t="s">
        <v>37</v>
      </c>
      <c r="H1611" t="s">
        <v>395</v>
      </c>
      <c r="I1611" t="s">
        <v>39</v>
      </c>
      <c r="J1611" t="s">
        <v>396</v>
      </c>
      <c r="K1611" s="1">
        <v>45236.539583333331</v>
      </c>
      <c r="L1611" t="s">
        <v>41</v>
      </c>
      <c r="N1611" s="2">
        <v>45236</v>
      </c>
      <c r="O1611" s="2">
        <v>45236</v>
      </c>
      <c r="R1611">
        <v>0</v>
      </c>
      <c r="S1611">
        <v>0</v>
      </c>
      <c r="T1611">
        <v>100</v>
      </c>
      <c r="U1611" s="1">
        <v>44931.455555555556</v>
      </c>
      <c r="V1611" s="1">
        <v>45236.539583333331</v>
      </c>
      <c r="W1611" t="s">
        <v>397</v>
      </c>
      <c r="Z1611" s="13">
        <f t="shared" si="204"/>
        <v>305.08402777777519</v>
      </c>
      <c r="AB1611" t="s">
        <v>289</v>
      </c>
      <c r="AC1611">
        <v>633636</v>
      </c>
      <c r="AD1611" t="s">
        <v>449</v>
      </c>
      <c r="AI1611" s="2">
        <v>44931</v>
      </c>
      <c r="AJ1611" t="s">
        <v>81</v>
      </c>
      <c r="AK1611" t="s">
        <v>46</v>
      </c>
      <c r="AN1611" s="24">
        <f t="shared" si="208"/>
        <v>1</v>
      </c>
      <c r="AP1611" t="s">
        <v>2441</v>
      </c>
      <c r="AQ1611" s="21">
        <v>45147.711111111108</v>
      </c>
      <c r="AR1611" s="20">
        <v>0</v>
      </c>
      <c r="AS1611" s="21">
        <v>45236</v>
      </c>
      <c r="AT1611" s="21">
        <f t="shared" si="205"/>
        <v>45236.333333333336</v>
      </c>
      <c r="AU1611" s="21">
        <f t="shared" si="202"/>
        <v>45236.333333333336</v>
      </c>
      <c r="AV1611" s="21">
        <v>45236.539583333331</v>
      </c>
      <c r="AW1611" s="1">
        <f t="shared" si="201"/>
        <v>45236.333333333336</v>
      </c>
      <c r="AX1611">
        <v>349.13333333333867</v>
      </c>
      <c r="BA1611">
        <f t="shared" si="206"/>
        <v>0</v>
      </c>
      <c r="BB1611">
        <v>0</v>
      </c>
      <c r="BC1611">
        <f t="shared" si="209"/>
        <v>0</v>
      </c>
    </row>
    <row r="1612" spans="1:55" hidden="1" x14ac:dyDescent="0.25">
      <c r="A1612">
        <v>53466</v>
      </c>
      <c r="B1612" t="s">
        <v>35</v>
      </c>
      <c r="C1612" t="s">
        <v>36</v>
      </c>
      <c r="E1612" t="str">
        <f t="shared" si="203"/>
        <v>EM-</v>
      </c>
      <c r="F1612" t="s">
        <v>20</v>
      </c>
      <c r="G1612" t="s">
        <v>37</v>
      </c>
      <c r="H1612" t="s">
        <v>2223</v>
      </c>
      <c r="I1612" t="s">
        <v>39</v>
      </c>
      <c r="J1612" t="s">
        <v>320</v>
      </c>
      <c r="K1612" s="1">
        <v>45526.518055555556</v>
      </c>
      <c r="L1612" t="s">
        <v>41</v>
      </c>
      <c r="N1612" s="2">
        <v>45373</v>
      </c>
      <c r="O1612" s="2">
        <v>45526</v>
      </c>
      <c r="R1612">
        <v>0</v>
      </c>
      <c r="S1612">
        <v>0</v>
      </c>
      <c r="T1612">
        <v>100</v>
      </c>
      <c r="U1612" s="1">
        <v>45220.609027777777</v>
      </c>
      <c r="V1612" s="1">
        <v>45526.518055555556</v>
      </c>
      <c r="W1612" t="s">
        <v>320</v>
      </c>
      <c r="Z1612" s="13">
        <f t="shared" si="204"/>
        <v>305.90902777777956</v>
      </c>
      <c r="AB1612" t="s">
        <v>831</v>
      </c>
      <c r="AC1612">
        <v>633769</v>
      </c>
      <c r="AD1612" t="s">
        <v>259</v>
      </c>
      <c r="AF1612" t="s">
        <v>947</v>
      </c>
      <c r="AG1612" t="s">
        <v>1132</v>
      </c>
      <c r="AI1612" s="2">
        <v>45220</v>
      </c>
      <c r="AJ1612" t="s">
        <v>259</v>
      </c>
      <c r="AK1612" t="s">
        <v>46</v>
      </c>
      <c r="AN1612" s="24">
        <f t="shared" si="208"/>
        <v>1</v>
      </c>
      <c r="AP1612" t="s">
        <v>2444</v>
      </c>
      <c r="AQ1612" s="21">
        <v>45145.675000000003</v>
      </c>
      <c r="AR1612" s="20">
        <v>0</v>
      </c>
      <c r="AS1612" s="21">
        <v>45373</v>
      </c>
      <c r="AT1612" s="21">
        <f t="shared" si="205"/>
        <v>45373.333333333336</v>
      </c>
      <c r="AU1612" s="21">
        <f t="shared" si="202"/>
        <v>45373.333333333336</v>
      </c>
      <c r="AV1612" s="21">
        <v>45526.518055555556</v>
      </c>
      <c r="AW1612" s="1">
        <f t="shared" si="201"/>
        <v>45373.333333333336</v>
      </c>
      <c r="AX1612">
        <v>350.86041666666279</v>
      </c>
      <c r="BA1612">
        <f t="shared" si="206"/>
        <v>0</v>
      </c>
      <c r="BB1612">
        <v>0</v>
      </c>
      <c r="BC1612">
        <f t="shared" si="209"/>
        <v>0</v>
      </c>
    </row>
    <row r="1613" spans="1:55" hidden="1" x14ac:dyDescent="0.25">
      <c r="A1613">
        <v>51699</v>
      </c>
      <c r="B1613" t="s">
        <v>35</v>
      </c>
      <c r="C1613" t="s">
        <v>36</v>
      </c>
      <c r="E1613" t="str">
        <f t="shared" si="203"/>
        <v>EM-</v>
      </c>
      <c r="F1613" t="s">
        <v>20</v>
      </c>
      <c r="G1613" t="s">
        <v>37</v>
      </c>
      <c r="H1613" t="s">
        <v>2077</v>
      </c>
      <c r="I1613" t="s">
        <v>39</v>
      </c>
      <c r="J1613" t="s">
        <v>758</v>
      </c>
      <c r="K1613" s="1">
        <v>45490.46597222222</v>
      </c>
      <c r="L1613" t="s">
        <v>41</v>
      </c>
      <c r="N1613" s="2">
        <v>45373</v>
      </c>
      <c r="O1613" s="2">
        <v>45373</v>
      </c>
      <c r="R1613">
        <v>0</v>
      </c>
      <c r="S1613">
        <v>0</v>
      </c>
      <c r="T1613">
        <v>100</v>
      </c>
      <c r="U1613" s="1">
        <v>45183.660416666666</v>
      </c>
      <c r="V1613" s="1">
        <v>45490.46597222222</v>
      </c>
      <c r="W1613" t="s">
        <v>758</v>
      </c>
      <c r="Z1613" s="13">
        <f t="shared" si="204"/>
        <v>306.80555555555475</v>
      </c>
      <c r="AB1613" t="s">
        <v>366</v>
      </c>
      <c r="AC1613">
        <v>633673</v>
      </c>
      <c r="AD1613" t="s">
        <v>367</v>
      </c>
      <c r="AF1613" t="s">
        <v>758</v>
      </c>
      <c r="AI1613" s="2">
        <v>45183</v>
      </c>
      <c r="AJ1613" t="s">
        <v>81</v>
      </c>
      <c r="AK1613" t="s">
        <v>46</v>
      </c>
      <c r="AN1613" s="24">
        <f t="shared" si="208"/>
        <v>1</v>
      </c>
      <c r="AP1613" t="s">
        <v>2444</v>
      </c>
      <c r="AQ1613" s="21">
        <v>45034.712500000001</v>
      </c>
      <c r="AR1613" s="20">
        <v>0</v>
      </c>
      <c r="AS1613" s="21">
        <v>45373</v>
      </c>
      <c r="AT1613" s="21">
        <f t="shared" si="205"/>
        <v>45373.333333333336</v>
      </c>
      <c r="AU1613" s="21">
        <f t="shared" si="202"/>
        <v>45373.333333333336</v>
      </c>
      <c r="AV1613" s="21">
        <v>45490.46597222222</v>
      </c>
      <c r="AW1613" s="1">
        <f t="shared" si="201"/>
        <v>45373.333333333336</v>
      </c>
      <c r="AX1613">
        <v>364.96041666666861</v>
      </c>
      <c r="BA1613">
        <f t="shared" si="206"/>
        <v>0</v>
      </c>
      <c r="BB1613">
        <v>0</v>
      </c>
      <c r="BC1613">
        <f t="shared" si="209"/>
        <v>0</v>
      </c>
    </row>
    <row r="1614" spans="1:55" hidden="1" x14ac:dyDescent="0.25">
      <c r="A1614">
        <v>51858</v>
      </c>
      <c r="B1614" t="s">
        <v>35</v>
      </c>
      <c r="C1614" t="s">
        <v>36</v>
      </c>
      <c r="E1614" t="str">
        <f t="shared" si="203"/>
        <v>RE-</v>
      </c>
      <c r="F1614" t="s">
        <v>20</v>
      </c>
      <c r="G1614" t="s">
        <v>51</v>
      </c>
      <c r="H1614" t="s">
        <v>2104</v>
      </c>
      <c r="I1614" t="s">
        <v>39</v>
      </c>
      <c r="J1614" t="s">
        <v>179</v>
      </c>
      <c r="K1614" s="1">
        <v>45499.468055555553</v>
      </c>
      <c r="L1614" t="s">
        <v>41</v>
      </c>
      <c r="N1614" s="2">
        <v>45498</v>
      </c>
      <c r="O1614" s="2">
        <v>45498</v>
      </c>
      <c r="R1614">
        <v>0</v>
      </c>
      <c r="S1614">
        <v>0</v>
      </c>
      <c r="T1614">
        <v>100</v>
      </c>
      <c r="U1614" s="1">
        <v>45189.667361111111</v>
      </c>
      <c r="V1614" s="1">
        <v>45499.468055555553</v>
      </c>
      <c r="W1614" t="s">
        <v>179</v>
      </c>
      <c r="Z1614" s="13">
        <f t="shared" si="204"/>
        <v>309.80069444444234</v>
      </c>
      <c r="AB1614" t="s">
        <v>2105</v>
      </c>
      <c r="AC1614">
        <v>633539</v>
      </c>
      <c r="AD1614" t="s">
        <v>1341</v>
      </c>
      <c r="AF1614" t="s">
        <v>373</v>
      </c>
      <c r="AI1614" s="2">
        <v>45189</v>
      </c>
      <c r="AJ1614" t="s">
        <v>81</v>
      </c>
      <c r="AK1614" t="s">
        <v>46</v>
      </c>
      <c r="AN1614" s="24">
        <f t="shared" si="208"/>
        <v>1</v>
      </c>
      <c r="AP1614" t="s">
        <v>2443</v>
      </c>
      <c r="AQ1614" s="21">
        <v>45127.642361111109</v>
      </c>
      <c r="AR1614" s="20">
        <v>0</v>
      </c>
      <c r="AS1614" s="21">
        <v>45498</v>
      </c>
      <c r="AT1614" s="21">
        <f t="shared" si="205"/>
        <v>45498.333333333336</v>
      </c>
      <c r="AU1614" s="21">
        <f t="shared" si="202"/>
        <v>45498.333333333336</v>
      </c>
      <c r="AV1614" s="21">
        <v>45499.468055555553</v>
      </c>
      <c r="AW1614" s="1">
        <f t="shared" si="201"/>
        <v>45498.333333333336</v>
      </c>
      <c r="AX1614">
        <v>369.04305555555766</v>
      </c>
      <c r="BA1614">
        <f t="shared" si="206"/>
        <v>0</v>
      </c>
      <c r="BB1614">
        <v>0</v>
      </c>
      <c r="BC1614">
        <f t="shared" si="209"/>
        <v>0</v>
      </c>
    </row>
    <row r="1615" spans="1:55" hidden="1" x14ac:dyDescent="0.25">
      <c r="A1615">
        <v>43894</v>
      </c>
      <c r="B1615" t="s">
        <v>35</v>
      </c>
      <c r="C1615" t="s">
        <v>36</v>
      </c>
      <c r="E1615" t="str">
        <f t="shared" si="203"/>
        <v>EM-</v>
      </c>
      <c r="F1615" t="s">
        <v>20</v>
      </c>
      <c r="G1615" t="s">
        <v>37</v>
      </c>
      <c r="H1615" t="s">
        <v>1032</v>
      </c>
      <c r="I1615" t="s">
        <v>39</v>
      </c>
      <c r="J1615" t="s">
        <v>396</v>
      </c>
      <c r="K1615" s="1">
        <v>45345.55972222222</v>
      </c>
      <c r="L1615" t="s">
        <v>41</v>
      </c>
      <c r="N1615" s="2">
        <v>45345</v>
      </c>
      <c r="O1615" s="2">
        <v>45345</v>
      </c>
      <c r="R1615">
        <v>0</v>
      </c>
      <c r="S1615">
        <v>0</v>
      </c>
      <c r="T1615">
        <v>100</v>
      </c>
      <c r="U1615" s="1">
        <v>45034.709722222222</v>
      </c>
      <c r="V1615" s="1">
        <v>45345.55972222222</v>
      </c>
      <c r="W1615" t="s">
        <v>758</v>
      </c>
      <c r="Z1615" s="13">
        <f t="shared" si="204"/>
        <v>310.84999999999854</v>
      </c>
      <c r="AB1615" t="s">
        <v>366</v>
      </c>
      <c r="AC1615" t="s">
        <v>584</v>
      </c>
      <c r="AD1615" t="s">
        <v>367</v>
      </c>
      <c r="AI1615" s="2">
        <v>45034</v>
      </c>
      <c r="AJ1615" t="s">
        <v>81</v>
      </c>
      <c r="AK1615" t="s">
        <v>46</v>
      </c>
      <c r="AN1615" s="24">
        <f t="shared" si="208"/>
        <v>1</v>
      </c>
      <c r="AP1615" t="s">
        <v>2441</v>
      </c>
      <c r="AQ1615" s="21">
        <v>45117.897916666669</v>
      </c>
      <c r="AR1615" s="20">
        <v>0</v>
      </c>
      <c r="AS1615" s="21">
        <v>45345</v>
      </c>
      <c r="AT1615" s="21">
        <f t="shared" si="205"/>
        <v>45345.333333333336</v>
      </c>
      <c r="AU1615" s="21">
        <f t="shared" si="202"/>
        <v>45345.333333333336</v>
      </c>
      <c r="AV1615" s="21">
        <v>45345.55972222222</v>
      </c>
      <c r="AW1615" s="1">
        <f t="shared" si="201"/>
        <v>45345.333333333336</v>
      </c>
      <c r="AX1615">
        <v>379.45208333332994</v>
      </c>
      <c r="BA1615">
        <f t="shared" si="206"/>
        <v>0</v>
      </c>
      <c r="BB1615">
        <v>0</v>
      </c>
      <c r="BC1615">
        <f t="shared" si="209"/>
        <v>0</v>
      </c>
    </row>
    <row r="1616" spans="1:55" hidden="1" x14ac:dyDescent="0.25">
      <c r="A1616">
        <v>40761</v>
      </c>
      <c r="B1616" t="s">
        <v>35</v>
      </c>
      <c r="C1616" t="s">
        <v>36</v>
      </c>
      <c r="E1616" t="str">
        <f t="shared" si="203"/>
        <v>RE-</v>
      </c>
      <c r="F1616" t="s">
        <v>20</v>
      </c>
      <c r="G1616" t="s">
        <v>51</v>
      </c>
      <c r="H1616" t="s">
        <v>835</v>
      </c>
      <c r="I1616" t="s">
        <v>39</v>
      </c>
      <c r="J1616" t="s">
        <v>87</v>
      </c>
      <c r="K1616" s="1">
        <v>45279.672222222223</v>
      </c>
      <c r="L1616" t="s">
        <v>41</v>
      </c>
      <c r="P1616">
        <v>0</v>
      </c>
      <c r="Q1616">
        <v>0</v>
      </c>
      <c r="R1616">
        <v>0</v>
      </c>
      <c r="S1616">
        <v>0</v>
      </c>
      <c r="T1616">
        <v>100</v>
      </c>
      <c r="U1616" s="1">
        <v>44966.633333333331</v>
      </c>
      <c r="V1616" s="1">
        <v>45279.672222222223</v>
      </c>
      <c r="W1616" t="s">
        <v>39</v>
      </c>
      <c r="Z1616" s="13">
        <f t="shared" si="204"/>
        <v>313.03888888889196</v>
      </c>
      <c r="AB1616" t="s">
        <v>170</v>
      </c>
      <c r="AC1616">
        <v>633744</v>
      </c>
      <c r="AD1616" t="s">
        <v>123</v>
      </c>
      <c r="AI1616" s="2">
        <v>44966</v>
      </c>
      <c r="AJ1616" t="s">
        <v>123</v>
      </c>
      <c r="AK1616" t="s">
        <v>46</v>
      </c>
      <c r="AN1616" s="24" t="e">
        <f t="shared" si="208"/>
        <v>#VALUE!</v>
      </c>
      <c r="AP1616" t="s">
        <v>2441</v>
      </c>
      <c r="AQ1616" s="21">
        <v>45040.617361111108</v>
      </c>
      <c r="AR1616" s="20">
        <v>0</v>
      </c>
      <c r="AT1616" s="21" t="str">
        <f t="shared" si="205"/>
        <v xml:space="preserve"> </v>
      </c>
      <c r="AU1616" s="21" t="str">
        <f t="shared" si="202"/>
        <v xml:space="preserve"> </v>
      </c>
      <c r="AV1616" s="21">
        <v>45279.672222222223</v>
      </c>
      <c r="AW1616" s="1">
        <f t="shared" si="201"/>
        <v>0.33333333333333331</v>
      </c>
      <c r="AX1616">
        <v>387.07916666667006</v>
      </c>
      <c r="BA1616">
        <f t="shared" si="206"/>
        <v>0</v>
      </c>
      <c r="BB1616">
        <v>0</v>
      </c>
      <c r="BC1616">
        <f t="shared" si="209"/>
        <v>0</v>
      </c>
    </row>
    <row r="1617" spans="1:55" hidden="1" x14ac:dyDescent="0.25">
      <c r="A1617">
        <v>51687</v>
      </c>
      <c r="B1617" t="s">
        <v>35</v>
      </c>
      <c r="C1617" t="s">
        <v>36</v>
      </c>
      <c r="E1617" t="str">
        <f t="shared" si="203"/>
        <v>EI-</v>
      </c>
      <c r="F1617" t="s">
        <v>20</v>
      </c>
      <c r="G1617" t="s">
        <v>37</v>
      </c>
      <c r="H1617" t="s">
        <v>2071</v>
      </c>
      <c r="I1617" t="s">
        <v>39</v>
      </c>
      <c r="J1617" t="s">
        <v>121</v>
      </c>
      <c r="K1617" s="1">
        <v>45496.6875</v>
      </c>
      <c r="L1617" t="s">
        <v>41</v>
      </c>
      <c r="N1617" s="2">
        <v>45496</v>
      </c>
      <c r="O1617" s="2">
        <v>45496</v>
      </c>
      <c r="P1617">
        <v>2</v>
      </c>
      <c r="Q1617">
        <v>2</v>
      </c>
      <c r="R1617">
        <v>0</v>
      </c>
      <c r="S1617">
        <v>0</v>
      </c>
      <c r="T1617">
        <v>100</v>
      </c>
      <c r="U1617" s="1">
        <v>45183.538888888892</v>
      </c>
      <c r="V1617" s="1">
        <v>45496.6875</v>
      </c>
      <c r="W1617" t="s">
        <v>39</v>
      </c>
      <c r="Z1617" s="13">
        <f t="shared" si="204"/>
        <v>313.14861111110804</v>
      </c>
      <c r="AB1617" t="s">
        <v>1457</v>
      </c>
      <c r="AC1617">
        <v>633683</v>
      </c>
      <c r="AD1617" t="s">
        <v>2072</v>
      </c>
      <c r="AI1617" s="2">
        <v>45183</v>
      </c>
      <c r="AJ1617" t="s">
        <v>161</v>
      </c>
      <c r="AK1617" t="s">
        <v>46</v>
      </c>
      <c r="AN1617" s="24">
        <f t="shared" si="208"/>
        <v>1</v>
      </c>
      <c r="AP1617" t="s">
        <v>2441</v>
      </c>
      <c r="AQ1617" s="21">
        <v>45038.464583333334</v>
      </c>
      <c r="AR1617" s="20">
        <v>0</v>
      </c>
      <c r="AS1617" s="21">
        <v>45496</v>
      </c>
      <c r="AT1617" s="21">
        <f t="shared" si="205"/>
        <v>45496.333333333336</v>
      </c>
      <c r="AU1617" s="21">
        <f t="shared" si="202"/>
        <v>45496.333333333336</v>
      </c>
      <c r="AV1617" s="21">
        <v>45496.6875</v>
      </c>
      <c r="AW1617" s="1">
        <f t="shared" si="201"/>
        <v>45496.333333333336</v>
      </c>
      <c r="AX1617">
        <v>389.23055555555766</v>
      </c>
      <c r="BA1617">
        <f t="shared" si="206"/>
        <v>0</v>
      </c>
      <c r="BB1617">
        <v>0</v>
      </c>
      <c r="BC1617">
        <f t="shared" si="209"/>
        <v>0</v>
      </c>
    </row>
    <row r="1618" spans="1:55" hidden="1" x14ac:dyDescent="0.25">
      <c r="A1618">
        <v>51388</v>
      </c>
      <c r="B1618" t="s">
        <v>35</v>
      </c>
      <c r="C1618" t="s">
        <v>36</v>
      </c>
      <c r="E1618" t="str">
        <f t="shared" si="203"/>
        <v>GC-</v>
      </c>
      <c r="F1618" t="s">
        <v>20</v>
      </c>
      <c r="G1618" t="s">
        <v>37</v>
      </c>
      <c r="H1618" t="s">
        <v>2044</v>
      </c>
      <c r="I1618" t="s">
        <v>39</v>
      </c>
      <c r="J1618" t="s">
        <v>121</v>
      </c>
      <c r="K1618" s="1">
        <v>45496.686805555553</v>
      </c>
      <c r="L1618" t="s">
        <v>41</v>
      </c>
      <c r="N1618" s="2">
        <v>45496</v>
      </c>
      <c r="O1618" s="2">
        <v>45496</v>
      </c>
      <c r="P1618">
        <v>2</v>
      </c>
      <c r="Q1618">
        <v>2</v>
      </c>
      <c r="R1618">
        <v>0</v>
      </c>
      <c r="S1618">
        <v>0</v>
      </c>
      <c r="T1618">
        <v>100</v>
      </c>
      <c r="U1618" s="1">
        <v>45178.477777777778</v>
      </c>
      <c r="V1618" s="1">
        <v>45496.686805555553</v>
      </c>
      <c r="W1618" t="s">
        <v>39</v>
      </c>
      <c r="Z1618" s="13">
        <f t="shared" si="204"/>
        <v>318.20902777777519</v>
      </c>
      <c r="AB1618" t="s">
        <v>75</v>
      </c>
      <c r="AC1618">
        <v>633520</v>
      </c>
      <c r="AD1618" t="s">
        <v>2045</v>
      </c>
      <c r="AI1618" s="2">
        <v>45178</v>
      </c>
      <c r="AJ1618" t="s">
        <v>77</v>
      </c>
      <c r="AK1618" t="s">
        <v>46</v>
      </c>
      <c r="AN1618" s="24">
        <f t="shared" si="208"/>
        <v>1</v>
      </c>
      <c r="AP1618" t="s">
        <v>2441</v>
      </c>
      <c r="AQ1618" s="21">
        <v>45104.865277777775</v>
      </c>
      <c r="AR1618" s="20">
        <v>0</v>
      </c>
      <c r="AS1618" s="21">
        <v>45496</v>
      </c>
      <c r="AT1618" s="21">
        <f t="shared" si="205"/>
        <v>45496.333333333336</v>
      </c>
      <c r="AU1618" s="21">
        <f t="shared" si="202"/>
        <v>45496.333333333336</v>
      </c>
      <c r="AV1618" s="21">
        <v>45496.686805555553</v>
      </c>
      <c r="AW1618" s="1">
        <f t="shared" si="201"/>
        <v>45496.333333333336</v>
      </c>
      <c r="AX1618">
        <v>392.58541666666861</v>
      </c>
      <c r="BA1618">
        <f t="shared" si="206"/>
        <v>0</v>
      </c>
      <c r="BB1618">
        <v>0</v>
      </c>
      <c r="BC1618">
        <f t="shared" si="209"/>
        <v>0</v>
      </c>
    </row>
    <row r="1619" spans="1:55" hidden="1" x14ac:dyDescent="0.25">
      <c r="A1619">
        <v>44601</v>
      </c>
      <c r="B1619" t="s">
        <v>35</v>
      </c>
      <c r="C1619" t="s">
        <v>36</v>
      </c>
      <c r="E1619" t="str">
        <f t="shared" si="203"/>
        <v>EM-</v>
      </c>
      <c r="F1619" t="s">
        <v>20</v>
      </c>
      <c r="G1619" t="s">
        <v>37</v>
      </c>
      <c r="H1619" t="s">
        <v>1124</v>
      </c>
      <c r="I1619" t="s">
        <v>39</v>
      </c>
      <c r="J1619" t="s">
        <v>396</v>
      </c>
      <c r="K1619" s="1">
        <v>45373.445138888892</v>
      </c>
      <c r="L1619" t="s">
        <v>41</v>
      </c>
      <c r="R1619">
        <v>0</v>
      </c>
      <c r="S1619">
        <v>0</v>
      </c>
      <c r="T1619">
        <v>100</v>
      </c>
      <c r="U1619" s="1">
        <v>45049.504166666666</v>
      </c>
      <c r="V1619" s="1">
        <v>45373.445138888892</v>
      </c>
      <c r="W1619" t="s">
        <v>320</v>
      </c>
      <c r="Z1619" s="13">
        <f t="shared" si="204"/>
        <v>323.94097222222626</v>
      </c>
      <c r="AB1619" t="s">
        <v>165</v>
      </c>
      <c r="AC1619">
        <v>633527</v>
      </c>
      <c r="AD1619" t="s">
        <v>195</v>
      </c>
      <c r="AI1619" s="2">
        <v>45049</v>
      </c>
      <c r="AJ1619" t="s">
        <v>81</v>
      </c>
      <c r="AK1619" t="s">
        <v>46</v>
      </c>
      <c r="AN1619" s="24" t="e">
        <f t="shared" si="208"/>
        <v>#VALUE!</v>
      </c>
      <c r="AP1619" t="s">
        <v>2441</v>
      </c>
      <c r="AQ1619" s="21">
        <v>45100.826388888891</v>
      </c>
      <c r="AR1619" s="20">
        <v>0</v>
      </c>
      <c r="AT1619" s="21" t="str">
        <f t="shared" si="205"/>
        <v xml:space="preserve"> </v>
      </c>
      <c r="AU1619" s="21" t="str">
        <f t="shared" si="202"/>
        <v xml:space="preserve"> </v>
      </c>
      <c r="AV1619" s="21">
        <v>45373.445138888892</v>
      </c>
      <c r="AW1619" s="1">
        <f t="shared" si="201"/>
        <v>0.33333333333333331</v>
      </c>
      <c r="AX1619">
        <v>396.62291666666715</v>
      </c>
      <c r="BA1619">
        <f t="shared" si="206"/>
        <v>0</v>
      </c>
      <c r="BB1619">
        <v>0</v>
      </c>
      <c r="BC1619">
        <f t="shared" si="209"/>
        <v>0</v>
      </c>
    </row>
    <row r="1620" spans="1:55" hidden="1" x14ac:dyDescent="0.25">
      <c r="A1620">
        <v>51730</v>
      </c>
      <c r="B1620" t="s">
        <v>35</v>
      </c>
      <c r="C1620" t="s">
        <v>36</v>
      </c>
      <c r="E1620" t="str">
        <f t="shared" si="203"/>
        <v>RE-</v>
      </c>
      <c r="F1620" t="s">
        <v>20</v>
      </c>
      <c r="G1620" t="s">
        <v>37</v>
      </c>
      <c r="H1620" t="s">
        <v>2081</v>
      </c>
      <c r="I1620" t="s">
        <v>39</v>
      </c>
      <c r="J1620" t="s">
        <v>118</v>
      </c>
      <c r="K1620" s="1">
        <v>45510.669444444444</v>
      </c>
      <c r="L1620" t="s">
        <v>41</v>
      </c>
      <c r="N1620" s="2">
        <v>45510</v>
      </c>
      <c r="O1620" s="2">
        <v>45510</v>
      </c>
      <c r="R1620">
        <v>0</v>
      </c>
      <c r="S1620">
        <v>0</v>
      </c>
      <c r="T1620">
        <v>100</v>
      </c>
      <c r="U1620" s="1">
        <v>45183.789583333331</v>
      </c>
      <c r="V1620" s="1">
        <v>45510.669444444444</v>
      </c>
      <c r="W1620" t="s">
        <v>179</v>
      </c>
      <c r="Z1620" s="13">
        <f t="shared" si="204"/>
        <v>326.8798611111124</v>
      </c>
      <c r="AB1620" t="s">
        <v>2082</v>
      </c>
      <c r="AC1620">
        <v>633815</v>
      </c>
      <c r="AD1620" t="s">
        <v>2009</v>
      </c>
      <c r="AF1620" t="s">
        <v>791</v>
      </c>
      <c r="AI1620" s="2">
        <v>45183</v>
      </c>
      <c r="AJ1620" t="s">
        <v>81</v>
      </c>
      <c r="AK1620" t="s">
        <v>46</v>
      </c>
      <c r="AN1620" s="24">
        <f t="shared" si="208"/>
        <v>1</v>
      </c>
      <c r="AP1620" t="s">
        <v>2442</v>
      </c>
      <c r="AQ1620" s="21">
        <v>45028.464583333334</v>
      </c>
      <c r="AR1620" s="20">
        <v>0</v>
      </c>
      <c r="AS1620" s="21">
        <v>45510</v>
      </c>
      <c r="AT1620" s="21">
        <f t="shared" si="205"/>
        <v>45510.333333333336</v>
      </c>
      <c r="AU1620" s="21">
        <f t="shared" si="202"/>
        <v>45510.333333333336</v>
      </c>
      <c r="AV1620" s="21">
        <v>45510.669444444444</v>
      </c>
      <c r="AW1620" s="1">
        <f t="shared" si="201"/>
        <v>45510.333333333336</v>
      </c>
      <c r="AX1620">
        <v>400.25347222221899</v>
      </c>
      <c r="BA1620">
        <f t="shared" si="206"/>
        <v>0</v>
      </c>
      <c r="BB1620">
        <v>0</v>
      </c>
      <c r="BC1620">
        <f t="shared" si="209"/>
        <v>0</v>
      </c>
    </row>
    <row r="1621" spans="1:55" x14ac:dyDescent="0.25">
      <c r="A1621">
        <v>41056</v>
      </c>
      <c r="B1621" t="s">
        <v>35</v>
      </c>
      <c r="C1621" t="s">
        <v>36</v>
      </c>
      <c r="E1621" t="str">
        <f t="shared" si="203"/>
        <v>EM-</v>
      </c>
      <c r="F1621" t="s">
        <v>20</v>
      </c>
      <c r="G1621" t="s">
        <v>37</v>
      </c>
      <c r="H1621" t="s">
        <v>431</v>
      </c>
      <c r="I1621" t="s">
        <v>39</v>
      </c>
      <c r="J1621" t="s">
        <v>396</v>
      </c>
      <c r="K1621" s="1">
        <v>45306.424305555556</v>
      </c>
      <c r="L1621" t="s">
        <v>41</v>
      </c>
      <c r="N1621" s="2">
        <v>44986</v>
      </c>
      <c r="O1621" s="2">
        <v>44986</v>
      </c>
      <c r="R1621">
        <v>0</v>
      </c>
      <c r="S1621">
        <v>0</v>
      </c>
      <c r="T1621">
        <v>100</v>
      </c>
      <c r="U1621" s="1">
        <v>44973.679166666669</v>
      </c>
      <c r="V1621" s="1">
        <v>45306.424305555556</v>
      </c>
      <c r="W1621" t="s">
        <v>432</v>
      </c>
      <c r="Z1621" s="13">
        <f t="shared" si="204"/>
        <v>332.7451388888876</v>
      </c>
      <c r="AB1621" t="s">
        <v>125</v>
      </c>
      <c r="AC1621" t="s">
        <v>126</v>
      </c>
      <c r="AD1621" t="s">
        <v>127</v>
      </c>
      <c r="AI1621" s="2">
        <v>44973</v>
      </c>
      <c r="AJ1621" t="s">
        <v>128</v>
      </c>
      <c r="AK1621" t="s">
        <v>46</v>
      </c>
      <c r="AN1621" s="24">
        <f t="shared" si="208"/>
        <v>1</v>
      </c>
      <c r="AP1621" t="s">
        <v>2442</v>
      </c>
      <c r="AQ1621" s="21">
        <v>45050.695138888892</v>
      </c>
      <c r="AR1621" s="20">
        <v>0</v>
      </c>
      <c r="AS1621" s="21">
        <v>44986</v>
      </c>
      <c r="AT1621" s="21">
        <f t="shared" si="205"/>
        <v>44986.333333333336</v>
      </c>
      <c r="AU1621" s="21">
        <f t="shared" si="202"/>
        <v>44986.333333333336</v>
      </c>
      <c r="AV1621" s="21">
        <v>45306.424305555556</v>
      </c>
      <c r="AW1621" s="1">
        <f t="shared" si="201"/>
        <v>44986.333333333336</v>
      </c>
      <c r="AX1621">
        <v>405.72013888888614</v>
      </c>
      <c r="BA1621">
        <f t="shared" si="206"/>
        <v>0</v>
      </c>
      <c r="BB1621">
        <v>0</v>
      </c>
      <c r="BC1621">
        <f t="shared" si="209"/>
        <v>0</v>
      </c>
    </row>
    <row r="1622" spans="1:55" x14ac:dyDescent="0.25">
      <c r="A1622">
        <v>41058</v>
      </c>
      <c r="B1622" t="s">
        <v>35</v>
      </c>
      <c r="C1622" t="s">
        <v>36</v>
      </c>
      <c r="E1622" t="str">
        <f t="shared" si="203"/>
        <v>EM-</v>
      </c>
      <c r="F1622" t="s">
        <v>20</v>
      </c>
      <c r="G1622" t="s">
        <v>37</v>
      </c>
      <c r="H1622" t="s">
        <v>757</v>
      </c>
      <c r="I1622" t="s">
        <v>39</v>
      </c>
      <c r="J1622" t="s">
        <v>758</v>
      </c>
      <c r="K1622" s="1">
        <v>45306.426388888889</v>
      </c>
      <c r="L1622" t="s">
        <v>41</v>
      </c>
      <c r="N1622" s="2">
        <v>44986</v>
      </c>
      <c r="O1622" s="2">
        <v>44986</v>
      </c>
      <c r="R1622">
        <v>0</v>
      </c>
      <c r="S1622">
        <v>0</v>
      </c>
      <c r="T1622">
        <v>100</v>
      </c>
      <c r="U1622" s="1">
        <v>44973.681250000001</v>
      </c>
      <c r="V1622" s="1">
        <v>45306.426388888889</v>
      </c>
      <c r="W1622" t="s">
        <v>432</v>
      </c>
      <c r="Y1622" t="s">
        <v>759</v>
      </c>
      <c r="Z1622" s="13">
        <f t="shared" si="204"/>
        <v>332.7451388888876</v>
      </c>
      <c r="AB1622" t="s">
        <v>125</v>
      </c>
      <c r="AC1622" t="s">
        <v>126</v>
      </c>
      <c r="AD1622" t="s">
        <v>127</v>
      </c>
      <c r="AI1622" s="2">
        <v>44973</v>
      </c>
      <c r="AJ1622" t="s">
        <v>128</v>
      </c>
      <c r="AK1622" t="s">
        <v>46</v>
      </c>
      <c r="AN1622" s="24">
        <f t="shared" si="208"/>
        <v>1</v>
      </c>
      <c r="AP1622" t="s">
        <v>2441</v>
      </c>
      <c r="AQ1622" s="21">
        <v>45001.366666666669</v>
      </c>
      <c r="AR1622" s="20">
        <v>0</v>
      </c>
      <c r="AS1622" s="21">
        <v>44986</v>
      </c>
      <c r="AT1622" s="21">
        <f t="shared" si="205"/>
        <v>44986.333333333336</v>
      </c>
      <c r="AU1622" s="21">
        <f t="shared" si="202"/>
        <v>44986.333333333336</v>
      </c>
      <c r="AV1622" s="21">
        <v>45306.426388888889</v>
      </c>
      <c r="AW1622" s="1">
        <f t="shared" si="201"/>
        <v>44986.333333333336</v>
      </c>
      <c r="AX1622">
        <v>405.99305555555475</v>
      </c>
      <c r="BA1622">
        <f t="shared" si="206"/>
        <v>0</v>
      </c>
      <c r="BB1622">
        <v>0</v>
      </c>
      <c r="BC1622">
        <f t="shared" si="209"/>
        <v>0</v>
      </c>
    </row>
    <row r="1623" spans="1:55" hidden="1" x14ac:dyDescent="0.25">
      <c r="A1623">
        <v>43862</v>
      </c>
      <c r="B1623" t="s">
        <v>35</v>
      </c>
      <c r="C1623" t="s">
        <v>36</v>
      </c>
      <c r="E1623" t="str">
        <f t="shared" si="203"/>
        <v>EM-</v>
      </c>
      <c r="F1623" t="s">
        <v>20</v>
      </c>
      <c r="G1623" t="s">
        <v>51</v>
      </c>
      <c r="H1623" t="s">
        <v>1030</v>
      </c>
      <c r="I1623" t="s">
        <v>39</v>
      </c>
      <c r="J1623" t="s">
        <v>396</v>
      </c>
      <c r="K1623" s="1">
        <v>45367.588194444441</v>
      </c>
      <c r="L1623" t="s">
        <v>41</v>
      </c>
      <c r="N1623" s="2">
        <v>45367</v>
      </c>
      <c r="O1623" s="2">
        <v>45367</v>
      </c>
      <c r="R1623">
        <v>0</v>
      </c>
      <c r="S1623">
        <v>0</v>
      </c>
      <c r="T1623">
        <v>100</v>
      </c>
      <c r="U1623" s="1">
        <v>45034.524305555555</v>
      </c>
      <c r="V1623" s="1">
        <v>45367.588194444441</v>
      </c>
      <c r="W1623" t="s">
        <v>397</v>
      </c>
      <c r="Z1623" s="13">
        <f t="shared" si="204"/>
        <v>333.06388888888614</v>
      </c>
      <c r="AB1623" t="s">
        <v>197</v>
      </c>
      <c r="AC1623">
        <v>633510</v>
      </c>
      <c r="AD1623" t="s">
        <v>198</v>
      </c>
      <c r="AI1623" s="2">
        <v>45034</v>
      </c>
      <c r="AJ1623" t="s">
        <v>198</v>
      </c>
      <c r="AK1623" t="s">
        <v>46</v>
      </c>
      <c r="AN1623" s="24">
        <f t="shared" si="208"/>
        <v>1</v>
      </c>
      <c r="AP1623" t="s">
        <v>2444</v>
      </c>
      <c r="AQ1623" s="21">
        <v>45084.661111111112</v>
      </c>
      <c r="AR1623" s="20">
        <v>0</v>
      </c>
      <c r="AS1623" s="21">
        <v>45367</v>
      </c>
      <c r="AT1623" s="21">
        <f t="shared" si="205"/>
        <v>45367.333333333336</v>
      </c>
      <c r="AU1623" s="21">
        <f t="shared" si="202"/>
        <v>45367.333333333336</v>
      </c>
      <c r="AV1623" s="21">
        <v>45367.588194444441</v>
      </c>
      <c r="AW1623" s="1">
        <f t="shared" si="201"/>
        <v>45367.333333333336</v>
      </c>
      <c r="AX1623">
        <v>412.76249999999709</v>
      </c>
      <c r="BA1623">
        <f t="shared" si="206"/>
        <v>0</v>
      </c>
      <c r="BB1623">
        <v>0</v>
      </c>
      <c r="BC1623">
        <f t="shared" si="209"/>
        <v>0</v>
      </c>
    </row>
    <row r="1624" spans="1:55" hidden="1" x14ac:dyDescent="0.25">
      <c r="A1624">
        <v>47619</v>
      </c>
      <c r="B1624" t="s">
        <v>35</v>
      </c>
      <c r="C1624" t="s">
        <v>36</v>
      </c>
      <c r="E1624" t="str">
        <f t="shared" si="203"/>
        <v>RE-</v>
      </c>
      <c r="F1624" t="s">
        <v>20</v>
      </c>
      <c r="G1624" t="s">
        <v>37</v>
      </c>
      <c r="H1624" t="s">
        <v>1651</v>
      </c>
      <c r="I1624" t="s">
        <v>39</v>
      </c>
      <c r="J1624" t="s">
        <v>179</v>
      </c>
      <c r="K1624" s="1">
        <v>45453.402083333334</v>
      </c>
      <c r="L1624" t="s">
        <v>41</v>
      </c>
      <c r="N1624" s="2">
        <v>45117</v>
      </c>
      <c r="O1624" s="2">
        <v>45437</v>
      </c>
      <c r="R1624">
        <v>0</v>
      </c>
      <c r="S1624">
        <v>0</v>
      </c>
      <c r="T1624">
        <v>100</v>
      </c>
      <c r="U1624" s="1">
        <v>45112.856249999997</v>
      </c>
      <c r="V1624" s="1">
        <v>45453.402083333334</v>
      </c>
      <c r="W1624" t="s">
        <v>179</v>
      </c>
      <c r="Z1624" s="13">
        <f t="shared" si="204"/>
        <v>340.54583333333721</v>
      </c>
      <c r="AB1624" t="s">
        <v>130</v>
      </c>
      <c r="AC1624">
        <v>633195</v>
      </c>
      <c r="AD1624" t="s">
        <v>127</v>
      </c>
      <c r="AF1624" t="s">
        <v>1652</v>
      </c>
      <c r="AI1624" s="2">
        <v>45112</v>
      </c>
      <c r="AJ1624" t="s">
        <v>128</v>
      </c>
      <c r="AK1624" t="s">
        <v>46</v>
      </c>
      <c r="AN1624" s="24">
        <f t="shared" si="208"/>
        <v>1</v>
      </c>
      <c r="AP1624" t="s">
        <v>2444</v>
      </c>
      <c r="AQ1624" s="21">
        <v>45062.865277777775</v>
      </c>
      <c r="AR1624" s="20">
        <v>0</v>
      </c>
      <c r="AS1624" s="21">
        <v>45117</v>
      </c>
      <c r="AT1624" s="21">
        <f t="shared" si="205"/>
        <v>45117.333333333336</v>
      </c>
      <c r="AU1624" s="21">
        <f t="shared" si="202"/>
        <v>45117.333333333336</v>
      </c>
      <c r="AV1624" s="21">
        <v>45453.402083333334</v>
      </c>
      <c r="AW1624" s="1">
        <f t="shared" si="201"/>
        <v>45117.333333333336</v>
      </c>
      <c r="AX1624">
        <v>414.61875000000146</v>
      </c>
      <c r="BA1624">
        <f t="shared" si="206"/>
        <v>0</v>
      </c>
      <c r="BB1624">
        <v>0</v>
      </c>
      <c r="BC1624">
        <f t="shared" si="209"/>
        <v>0</v>
      </c>
    </row>
    <row r="1625" spans="1:55" hidden="1" x14ac:dyDescent="0.25">
      <c r="A1625">
        <v>49752</v>
      </c>
      <c r="B1625" t="s">
        <v>35</v>
      </c>
      <c r="C1625" t="s">
        <v>36</v>
      </c>
      <c r="E1625" t="str">
        <f t="shared" si="203"/>
        <v>GC-</v>
      </c>
      <c r="F1625" t="s">
        <v>20</v>
      </c>
      <c r="G1625" t="s">
        <v>37</v>
      </c>
      <c r="H1625" t="s">
        <v>1893</v>
      </c>
      <c r="I1625" t="s">
        <v>39</v>
      </c>
      <c r="J1625" t="s">
        <v>121</v>
      </c>
      <c r="K1625" s="1">
        <v>45496.686111111114</v>
      </c>
      <c r="L1625" t="s">
        <v>41</v>
      </c>
      <c r="N1625" s="2">
        <v>45496</v>
      </c>
      <c r="O1625" s="2">
        <v>45496</v>
      </c>
      <c r="P1625">
        <v>1</v>
      </c>
      <c r="Q1625">
        <v>1</v>
      </c>
      <c r="R1625">
        <v>0</v>
      </c>
      <c r="S1625">
        <v>0</v>
      </c>
      <c r="T1625">
        <v>100</v>
      </c>
      <c r="U1625" s="1">
        <v>45150.590277777781</v>
      </c>
      <c r="V1625" s="1">
        <v>45496.686111111114</v>
      </c>
      <c r="W1625" t="s">
        <v>39</v>
      </c>
      <c r="Z1625" s="13">
        <f t="shared" si="204"/>
        <v>346.09583333333285</v>
      </c>
      <c r="AB1625" t="s">
        <v>707</v>
      </c>
      <c r="AC1625" t="s">
        <v>194</v>
      </c>
      <c r="AD1625" t="s">
        <v>135</v>
      </c>
      <c r="AI1625" s="2">
        <v>45150</v>
      </c>
      <c r="AJ1625" t="s">
        <v>135</v>
      </c>
      <c r="AK1625" t="s">
        <v>46</v>
      </c>
      <c r="AN1625" s="24">
        <f t="shared" si="208"/>
        <v>1</v>
      </c>
      <c r="AP1625" t="s">
        <v>2441</v>
      </c>
      <c r="AQ1625" s="21">
        <v>45100.640277777777</v>
      </c>
      <c r="AR1625" s="20">
        <v>0</v>
      </c>
      <c r="AS1625" s="21">
        <v>45496</v>
      </c>
      <c r="AT1625" s="21">
        <f t="shared" si="205"/>
        <v>45496.333333333336</v>
      </c>
      <c r="AU1625" s="21">
        <f t="shared" si="202"/>
        <v>45496.333333333336</v>
      </c>
      <c r="AV1625" s="21">
        <v>45496.686111111114</v>
      </c>
      <c r="AW1625" s="1">
        <f t="shared" si="201"/>
        <v>45496.333333333336</v>
      </c>
      <c r="AX1625">
        <v>416.85138888889196</v>
      </c>
      <c r="BA1625">
        <f t="shared" si="206"/>
        <v>0</v>
      </c>
      <c r="BB1625">
        <v>0</v>
      </c>
      <c r="BC1625">
        <f t="shared" si="209"/>
        <v>0</v>
      </c>
    </row>
    <row r="1626" spans="1:55" hidden="1" x14ac:dyDescent="0.25">
      <c r="A1626">
        <v>49751</v>
      </c>
      <c r="B1626" t="s">
        <v>35</v>
      </c>
      <c r="C1626" t="s">
        <v>36</v>
      </c>
      <c r="E1626" t="str">
        <f t="shared" si="203"/>
        <v>GC-</v>
      </c>
      <c r="F1626" t="s">
        <v>20</v>
      </c>
      <c r="G1626" t="s">
        <v>37</v>
      </c>
      <c r="H1626" t="s">
        <v>1892</v>
      </c>
      <c r="I1626" t="s">
        <v>39</v>
      </c>
      <c r="J1626" t="s">
        <v>121</v>
      </c>
      <c r="K1626" s="1">
        <v>45496.685416666667</v>
      </c>
      <c r="L1626" t="s">
        <v>41</v>
      </c>
      <c r="N1626" s="2">
        <v>45496</v>
      </c>
      <c r="O1626" s="2">
        <v>45496</v>
      </c>
      <c r="P1626">
        <v>6</v>
      </c>
      <c r="Q1626">
        <v>6</v>
      </c>
      <c r="R1626">
        <v>0</v>
      </c>
      <c r="S1626">
        <v>0</v>
      </c>
      <c r="T1626">
        <v>100</v>
      </c>
      <c r="U1626" s="1">
        <v>45150.587500000001</v>
      </c>
      <c r="V1626" s="1">
        <v>45496.685416666667</v>
      </c>
      <c r="W1626" t="s">
        <v>39</v>
      </c>
      <c r="Z1626" s="13">
        <f t="shared" si="204"/>
        <v>346.0979166666657</v>
      </c>
      <c r="AB1626" t="s">
        <v>153</v>
      </c>
      <c r="AC1626">
        <v>633689</v>
      </c>
      <c r="AD1626" t="s">
        <v>154</v>
      </c>
      <c r="AI1626" s="2">
        <v>45150</v>
      </c>
      <c r="AJ1626" t="s">
        <v>154</v>
      </c>
      <c r="AK1626" t="s">
        <v>46</v>
      </c>
      <c r="AN1626" s="24">
        <f t="shared" si="208"/>
        <v>1</v>
      </c>
      <c r="AP1626" t="s">
        <v>2442</v>
      </c>
      <c r="AQ1626" s="21">
        <v>45028.688194444447</v>
      </c>
      <c r="AR1626" s="20">
        <v>0</v>
      </c>
      <c r="AS1626" s="21">
        <v>45496</v>
      </c>
      <c r="AT1626" s="21">
        <f t="shared" si="205"/>
        <v>45496.333333333336</v>
      </c>
      <c r="AU1626" s="21">
        <f t="shared" si="202"/>
        <v>45496.333333333336</v>
      </c>
      <c r="AV1626" s="21">
        <v>45496.685416666667</v>
      </c>
      <c r="AW1626" s="1">
        <f t="shared" si="201"/>
        <v>45496.333333333336</v>
      </c>
      <c r="AX1626">
        <v>427.72708333333139</v>
      </c>
      <c r="BA1626">
        <f t="shared" si="206"/>
        <v>0</v>
      </c>
      <c r="BB1626">
        <v>0</v>
      </c>
      <c r="BC1626">
        <f t="shared" si="209"/>
        <v>0</v>
      </c>
    </row>
    <row r="1627" spans="1:55" hidden="1" x14ac:dyDescent="0.25">
      <c r="A1627">
        <v>47346</v>
      </c>
      <c r="B1627" t="s">
        <v>35</v>
      </c>
      <c r="C1627" t="s">
        <v>36</v>
      </c>
      <c r="E1627" t="str">
        <f t="shared" si="203"/>
        <v>RE-</v>
      </c>
      <c r="F1627" t="s">
        <v>20</v>
      </c>
      <c r="G1627" t="s">
        <v>37</v>
      </c>
      <c r="H1627" t="s">
        <v>1610</v>
      </c>
      <c r="I1627" t="s">
        <v>39</v>
      </c>
      <c r="J1627" t="s">
        <v>979</v>
      </c>
      <c r="K1627" s="1">
        <v>45454.444444444445</v>
      </c>
      <c r="L1627" t="s">
        <v>41</v>
      </c>
      <c r="R1627">
        <v>0</v>
      </c>
      <c r="S1627">
        <v>0</v>
      </c>
      <c r="T1627">
        <v>0</v>
      </c>
      <c r="U1627" s="1">
        <v>45106.8125</v>
      </c>
      <c r="V1627" s="1">
        <v>45454.444444444445</v>
      </c>
      <c r="W1627" t="s">
        <v>979</v>
      </c>
      <c r="Z1627" s="13">
        <f t="shared" si="204"/>
        <v>347.63194444444525</v>
      </c>
      <c r="AB1627" t="s">
        <v>374</v>
      </c>
      <c r="AC1627">
        <v>63738</v>
      </c>
      <c r="AD1627" t="s">
        <v>427</v>
      </c>
      <c r="AF1627" t="s">
        <v>408</v>
      </c>
      <c r="AI1627" s="2">
        <v>45106</v>
      </c>
      <c r="AJ1627" t="s">
        <v>375</v>
      </c>
      <c r="AK1627" t="s">
        <v>46</v>
      </c>
      <c r="AN1627" s="24" t="e">
        <f t="shared" si="208"/>
        <v>#VALUE!</v>
      </c>
      <c r="AP1627" t="s">
        <v>2442</v>
      </c>
      <c r="AQ1627" s="21">
        <v>44944.489583333336</v>
      </c>
      <c r="AR1627" s="20">
        <v>0</v>
      </c>
      <c r="AT1627" s="21" t="str">
        <f t="shared" si="205"/>
        <v xml:space="preserve"> </v>
      </c>
      <c r="AU1627" s="21" t="str">
        <f t="shared" si="202"/>
        <v xml:space="preserve"> </v>
      </c>
      <c r="AV1627" s="21">
        <v>45454.444444444445</v>
      </c>
      <c r="AW1627" s="1">
        <f t="shared" si="201"/>
        <v>0.33333333333333331</v>
      </c>
      <c r="AX1627">
        <v>428.95486111110949</v>
      </c>
      <c r="BA1627">
        <f t="shared" si="206"/>
        <v>0</v>
      </c>
      <c r="BB1627">
        <v>0</v>
      </c>
      <c r="BC1627">
        <f t="shared" si="209"/>
        <v>0</v>
      </c>
    </row>
    <row r="1628" spans="1:55" hidden="1" x14ac:dyDescent="0.25">
      <c r="A1628">
        <v>43898</v>
      </c>
      <c r="B1628" t="s">
        <v>35</v>
      </c>
      <c r="C1628" t="s">
        <v>36</v>
      </c>
      <c r="E1628" t="str">
        <f t="shared" si="203"/>
        <v>RE-</v>
      </c>
      <c r="F1628" t="s">
        <v>20</v>
      </c>
      <c r="G1628" t="s">
        <v>51</v>
      </c>
      <c r="H1628" t="s">
        <v>1033</v>
      </c>
      <c r="I1628" t="s">
        <v>39</v>
      </c>
      <c r="J1628" t="s">
        <v>100</v>
      </c>
      <c r="K1628" s="1">
        <v>45399.67291666667</v>
      </c>
      <c r="L1628" t="s">
        <v>41</v>
      </c>
      <c r="N1628" s="2">
        <v>45399</v>
      </c>
      <c r="O1628" s="2">
        <v>45399</v>
      </c>
      <c r="R1628">
        <v>0</v>
      </c>
      <c r="S1628">
        <v>0</v>
      </c>
      <c r="T1628">
        <v>100</v>
      </c>
      <c r="U1628" s="1">
        <v>45034.712500000001</v>
      </c>
      <c r="V1628" s="1">
        <v>45399.67291666667</v>
      </c>
      <c r="W1628" t="s">
        <v>239</v>
      </c>
      <c r="Z1628" s="13">
        <f t="shared" si="204"/>
        <v>364.96041666666861</v>
      </c>
      <c r="AB1628" t="s">
        <v>1034</v>
      </c>
      <c r="AC1628">
        <v>633449</v>
      </c>
      <c r="AD1628" t="s">
        <v>1035</v>
      </c>
      <c r="AI1628" s="2">
        <v>45034</v>
      </c>
      <c r="AJ1628" t="s">
        <v>1036</v>
      </c>
      <c r="AK1628" t="s">
        <v>46</v>
      </c>
      <c r="AN1628" s="24">
        <f t="shared" si="208"/>
        <v>1</v>
      </c>
      <c r="AP1628" t="s">
        <v>2441</v>
      </c>
      <c r="AQ1628" s="21">
        <v>44985.679861111108</v>
      </c>
      <c r="AR1628" s="20">
        <v>0</v>
      </c>
      <c r="AS1628" s="21">
        <v>45399</v>
      </c>
      <c r="AT1628" s="21">
        <f t="shared" si="205"/>
        <v>45399.333333333336</v>
      </c>
      <c r="AU1628" s="21">
        <f t="shared" si="202"/>
        <v>45399.333333333336</v>
      </c>
      <c r="AV1628" s="21">
        <v>45399.67291666667</v>
      </c>
      <c r="AW1628" s="1">
        <f t="shared" si="201"/>
        <v>45399.333333333336</v>
      </c>
      <c r="AX1628">
        <v>442.01458333333721</v>
      </c>
      <c r="BA1628">
        <f t="shared" si="206"/>
        <v>0</v>
      </c>
      <c r="BB1628">
        <v>0</v>
      </c>
      <c r="BC1628">
        <f t="shared" si="209"/>
        <v>0</v>
      </c>
    </row>
    <row r="1629" spans="1:55" hidden="1" x14ac:dyDescent="0.25">
      <c r="A1629">
        <v>48467</v>
      </c>
      <c r="B1629" t="s">
        <v>35</v>
      </c>
      <c r="C1629" t="s">
        <v>36</v>
      </c>
      <c r="E1629" t="str">
        <f t="shared" si="203"/>
        <v>GC-</v>
      </c>
      <c r="F1629" t="s">
        <v>20</v>
      </c>
      <c r="G1629" t="s">
        <v>37</v>
      </c>
      <c r="H1629" t="s">
        <v>1770</v>
      </c>
      <c r="I1629" t="s">
        <v>39</v>
      </c>
      <c r="J1629" t="s">
        <v>121</v>
      </c>
      <c r="K1629" s="1">
        <v>45496.685416666667</v>
      </c>
      <c r="L1629" t="s">
        <v>41</v>
      </c>
      <c r="N1629" s="2">
        <v>45496</v>
      </c>
      <c r="O1629" s="2">
        <v>45496</v>
      </c>
      <c r="P1629">
        <v>6</v>
      </c>
      <c r="Q1629">
        <v>6</v>
      </c>
      <c r="R1629">
        <v>0</v>
      </c>
      <c r="S1629">
        <v>0</v>
      </c>
      <c r="T1629">
        <v>100</v>
      </c>
      <c r="U1629" s="1">
        <v>45127.642361111109</v>
      </c>
      <c r="V1629" s="1">
        <v>45496.685416666667</v>
      </c>
      <c r="W1629" t="s">
        <v>39</v>
      </c>
      <c r="Z1629" s="13">
        <f t="shared" si="204"/>
        <v>369.04305555555766</v>
      </c>
      <c r="AB1629" t="s">
        <v>714</v>
      </c>
      <c r="AC1629">
        <v>633637</v>
      </c>
      <c r="AD1629" t="s">
        <v>1203</v>
      </c>
      <c r="AI1629" s="2">
        <v>45127</v>
      </c>
      <c r="AJ1629" t="s">
        <v>81</v>
      </c>
      <c r="AK1629" t="s">
        <v>46</v>
      </c>
      <c r="AN1629" s="24">
        <f t="shared" si="208"/>
        <v>1</v>
      </c>
      <c r="AP1629" t="s">
        <v>2442</v>
      </c>
      <c r="AQ1629" s="21">
        <v>45049.645138888889</v>
      </c>
      <c r="AR1629" s="20">
        <v>0</v>
      </c>
      <c r="AS1629" s="21">
        <v>45496</v>
      </c>
      <c r="AT1629" s="21">
        <f t="shared" si="205"/>
        <v>45496.333333333336</v>
      </c>
      <c r="AU1629" s="21">
        <f t="shared" si="202"/>
        <v>45496.333333333336</v>
      </c>
      <c r="AV1629" s="21">
        <v>45496.685416666667</v>
      </c>
      <c r="AW1629" s="1">
        <f t="shared" si="201"/>
        <v>45496.333333333336</v>
      </c>
      <c r="AX1629">
        <v>446.87777777777956</v>
      </c>
      <c r="BA1629">
        <f t="shared" si="206"/>
        <v>0</v>
      </c>
      <c r="BB1629">
        <v>0</v>
      </c>
      <c r="BC1629">
        <f t="shared" si="209"/>
        <v>0</v>
      </c>
    </row>
    <row r="1630" spans="1:55" hidden="1" x14ac:dyDescent="0.25">
      <c r="A1630">
        <v>44175</v>
      </c>
      <c r="B1630" t="s">
        <v>35</v>
      </c>
      <c r="C1630" t="s">
        <v>36</v>
      </c>
      <c r="E1630" t="str">
        <f t="shared" si="203"/>
        <v>EI-</v>
      </c>
      <c r="F1630" t="s">
        <v>20</v>
      </c>
      <c r="G1630" t="s">
        <v>37</v>
      </c>
      <c r="H1630" t="s">
        <v>1085</v>
      </c>
      <c r="I1630" t="s">
        <v>39</v>
      </c>
      <c r="J1630" t="s">
        <v>68</v>
      </c>
      <c r="K1630" s="1">
        <v>45427.696527777778</v>
      </c>
      <c r="L1630" t="s">
        <v>41</v>
      </c>
      <c r="P1630">
        <v>3</v>
      </c>
      <c r="Q1630">
        <v>3</v>
      </c>
      <c r="R1630">
        <v>0</v>
      </c>
      <c r="S1630">
        <v>0</v>
      </c>
      <c r="T1630">
        <v>100</v>
      </c>
      <c r="U1630" s="1">
        <v>45040.617361111108</v>
      </c>
      <c r="V1630" s="1">
        <v>45427.696527777778</v>
      </c>
      <c r="W1630" t="s">
        <v>39</v>
      </c>
      <c r="Z1630" s="13">
        <f t="shared" si="204"/>
        <v>387.07916666667006</v>
      </c>
      <c r="AB1630" t="s">
        <v>946</v>
      </c>
      <c r="AC1630">
        <v>633510</v>
      </c>
      <c r="AD1630" t="s">
        <v>198</v>
      </c>
      <c r="AI1630" s="2">
        <v>45040</v>
      </c>
      <c r="AJ1630" t="s">
        <v>198</v>
      </c>
      <c r="AK1630" t="s">
        <v>46</v>
      </c>
      <c r="AN1630" s="24" t="e">
        <f t="shared" si="208"/>
        <v>#VALUE!</v>
      </c>
      <c r="AP1630" t="s">
        <v>2441</v>
      </c>
      <c r="AQ1630" s="21">
        <v>45040.438194444447</v>
      </c>
      <c r="AR1630" s="20">
        <v>0</v>
      </c>
      <c r="AT1630" s="21" t="str">
        <f t="shared" si="205"/>
        <v xml:space="preserve"> </v>
      </c>
      <c r="AU1630" s="21" t="str">
        <f t="shared" si="202"/>
        <v xml:space="preserve"> </v>
      </c>
      <c r="AV1630" s="21">
        <v>45427.696527777778</v>
      </c>
      <c r="AW1630" s="1">
        <f t="shared" si="201"/>
        <v>0.33333333333333331</v>
      </c>
      <c r="AX1630">
        <v>458.19583333333139</v>
      </c>
      <c r="BA1630">
        <f t="shared" si="206"/>
        <v>0</v>
      </c>
      <c r="BB1630">
        <v>0</v>
      </c>
      <c r="BC1630">
        <f t="shared" si="209"/>
        <v>0</v>
      </c>
    </row>
    <row r="1631" spans="1:55" hidden="1" x14ac:dyDescent="0.25">
      <c r="A1631">
        <v>44097</v>
      </c>
      <c r="B1631" t="s">
        <v>35</v>
      </c>
      <c r="C1631" t="s">
        <v>36</v>
      </c>
      <c r="E1631" t="str">
        <f t="shared" si="203"/>
        <v>EI-</v>
      </c>
      <c r="F1631" t="s">
        <v>20</v>
      </c>
      <c r="G1631" t="s">
        <v>37</v>
      </c>
      <c r="H1631" t="s">
        <v>1066</v>
      </c>
      <c r="I1631" t="s">
        <v>39</v>
      </c>
      <c r="J1631" t="s">
        <v>320</v>
      </c>
      <c r="K1631" s="1">
        <v>45427.695138888892</v>
      </c>
      <c r="L1631" t="s">
        <v>41</v>
      </c>
      <c r="R1631">
        <v>0</v>
      </c>
      <c r="S1631">
        <v>0</v>
      </c>
      <c r="T1631">
        <v>100</v>
      </c>
      <c r="U1631" s="1">
        <v>45038.464583333334</v>
      </c>
      <c r="V1631" s="1">
        <v>45427.695138888892</v>
      </c>
      <c r="W1631" t="s">
        <v>39</v>
      </c>
      <c r="Z1631" s="13">
        <f t="shared" si="204"/>
        <v>389.23055555555766</v>
      </c>
      <c r="AB1631" t="s">
        <v>946</v>
      </c>
      <c r="AC1631" t="s">
        <v>54</v>
      </c>
      <c r="AD1631" t="s">
        <v>1067</v>
      </c>
      <c r="AI1631" s="2">
        <v>45038</v>
      </c>
      <c r="AJ1631" t="s">
        <v>198</v>
      </c>
      <c r="AK1631" t="s">
        <v>46</v>
      </c>
      <c r="AN1631" s="24" t="e">
        <f t="shared" si="208"/>
        <v>#VALUE!</v>
      </c>
      <c r="AP1631" t="s">
        <v>2441</v>
      </c>
      <c r="AQ1631" s="21">
        <v>45037.427083333336</v>
      </c>
      <c r="AR1631" s="20">
        <v>0</v>
      </c>
      <c r="AT1631" s="21" t="str">
        <f t="shared" si="205"/>
        <v xml:space="preserve"> </v>
      </c>
      <c r="AU1631" s="21" t="str">
        <f t="shared" si="202"/>
        <v xml:space="preserve"> </v>
      </c>
      <c r="AV1631" s="21">
        <v>45427.695138888892</v>
      </c>
      <c r="AW1631" s="1">
        <f t="shared" si="201"/>
        <v>0.33333333333333331</v>
      </c>
      <c r="AX1631">
        <v>460.01874999999563</v>
      </c>
      <c r="BA1631">
        <f t="shared" si="206"/>
        <v>0</v>
      </c>
      <c r="BB1631">
        <v>0</v>
      </c>
      <c r="BC1631">
        <f t="shared" si="209"/>
        <v>0</v>
      </c>
    </row>
    <row r="1632" spans="1:55" hidden="1" x14ac:dyDescent="0.25">
      <c r="A1632">
        <v>43556</v>
      </c>
      <c r="B1632" t="s">
        <v>35</v>
      </c>
      <c r="C1632" t="s">
        <v>36</v>
      </c>
      <c r="E1632" t="str">
        <f t="shared" si="203"/>
        <v>EM-</v>
      </c>
      <c r="F1632" t="s">
        <v>20</v>
      </c>
      <c r="G1632" t="s">
        <v>37</v>
      </c>
      <c r="H1632" t="s">
        <v>978</v>
      </c>
      <c r="I1632" t="s">
        <v>39</v>
      </c>
      <c r="J1632" t="s">
        <v>396</v>
      </c>
      <c r="K1632" s="1">
        <v>45428.718055555553</v>
      </c>
      <c r="L1632" t="s">
        <v>41</v>
      </c>
      <c r="R1632">
        <v>0</v>
      </c>
      <c r="S1632">
        <v>0</v>
      </c>
      <c r="T1632">
        <v>0</v>
      </c>
      <c r="U1632" s="1">
        <v>45028.464583333334</v>
      </c>
      <c r="V1632" s="1">
        <v>45428.718055555553</v>
      </c>
      <c r="W1632" t="s">
        <v>979</v>
      </c>
      <c r="Z1632" s="13">
        <f t="shared" si="204"/>
        <v>400.25347222221899</v>
      </c>
      <c r="AB1632" t="s">
        <v>165</v>
      </c>
      <c r="AC1632" t="s">
        <v>54</v>
      </c>
      <c r="AD1632" t="s">
        <v>195</v>
      </c>
      <c r="AI1632" s="2">
        <v>45028</v>
      </c>
      <c r="AJ1632" t="s">
        <v>81</v>
      </c>
      <c r="AK1632" t="s">
        <v>46</v>
      </c>
      <c r="AN1632" s="24" t="e">
        <f t="shared" si="208"/>
        <v>#VALUE!</v>
      </c>
      <c r="AP1632" t="s">
        <v>2441</v>
      </c>
      <c r="AQ1632" s="21">
        <v>45035.660416666666</v>
      </c>
      <c r="AR1632" s="20">
        <v>0</v>
      </c>
      <c r="AT1632" s="21" t="str">
        <f t="shared" si="205"/>
        <v xml:space="preserve"> </v>
      </c>
      <c r="AU1632" s="21" t="str">
        <f t="shared" si="202"/>
        <v xml:space="preserve"> </v>
      </c>
      <c r="AV1632" s="21">
        <v>45428.718055555553</v>
      </c>
      <c r="AW1632" s="1">
        <f t="shared" si="201"/>
        <v>0.33333333333333331</v>
      </c>
      <c r="AX1632">
        <v>487.95347222222335</v>
      </c>
      <c r="BA1632">
        <f t="shared" si="206"/>
        <v>0</v>
      </c>
      <c r="BB1632">
        <v>0</v>
      </c>
      <c r="BC1632">
        <f t="shared" si="209"/>
        <v>0</v>
      </c>
    </row>
    <row r="1633" spans="1:55" hidden="1" x14ac:dyDescent="0.25">
      <c r="A1633">
        <v>45286</v>
      </c>
      <c r="B1633" t="s">
        <v>35</v>
      </c>
      <c r="C1633" t="s">
        <v>36</v>
      </c>
      <c r="E1633" t="str">
        <f t="shared" si="203"/>
        <v>RE-</v>
      </c>
      <c r="F1633" t="s">
        <v>20</v>
      </c>
      <c r="G1633" t="s">
        <v>37</v>
      </c>
      <c r="H1633" t="s">
        <v>1230</v>
      </c>
      <c r="I1633" t="s">
        <v>39</v>
      </c>
      <c r="J1633" t="s">
        <v>297</v>
      </c>
      <c r="K1633" s="1">
        <v>45477.484027777777</v>
      </c>
      <c r="L1633" t="s">
        <v>41</v>
      </c>
      <c r="N1633" s="2">
        <v>45477</v>
      </c>
      <c r="O1633" s="2">
        <v>45477</v>
      </c>
      <c r="R1633">
        <v>0</v>
      </c>
      <c r="S1633">
        <v>0</v>
      </c>
      <c r="T1633">
        <v>100</v>
      </c>
      <c r="U1633" s="1">
        <v>45062.865277777775</v>
      </c>
      <c r="V1633" s="1">
        <v>45477.484027777777</v>
      </c>
      <c r="W1633" t="s">
        <v>179</v>
      </c>
      <c r="Z1633" s="13">
        <f t="shared" si="204"/>
        <v>414.61875000000146</v>
      </c>
      <c r="AB1633" t="s">
        <v>65</v>
      </c>
      <c r="AC1633" t="s">
        <v>66</v>
      </c>
      <c r="AD1633" t="s">
        <v>67</v>
      </c>
      <c r="AI1633" s="2">
        <v>45062</v>
      </c>
      <c r="AJ1633" t="s">
        <v>69</v>
      </c>
      <c r="AK1633" t="s">
        <v>46</v>
      </c>
      <c r="AN1633" s="24">
        <f t="shared" si="208"/>
        <v>1</v>
      </c>
      <c r="AP1633" t="s">
        <v>2441</v>
      </c>
      <c r="AQ1633" s="21">
        <v>45015.609027777777</v>
      </c>
      <c r="AR1633" s="20">
        <v>0</v>
      </c>
      <c r="AS1633" s="21">
        <v>45477</v>
      </c>
      <c r="AT1633" s="21">
        <f t="shared" si="205"/>
        <v>45477.333333333336</v>
      </c>
      <c r="AU1633" s="21">
        <f t="shared" si="202"/>
        <v>45477.333333333336</v>
      </c>
      <c r="AV1633" s="21">
        <v>45477.484027777777</v>
      </c>
      <c r="AW1633" s="1">
        <f t="shared" si="201"/>
        <v>45477.333333333336</v>
      </c>
      <c r="AX1633">
        <v>515.09513888889342</v>
      </c>
      <c r="BA1633">
        <f t="shared" si="206"/>
        <v>0</v>
      </c>
      <c r="BB1633">
        <v>0</v>
      </c>
      <c r="BC1633">
        <f t="shared" si="209"/>
        <v>0</v>
      </c>
    </row>
    <row r="1634" spans="1:55" x14ac:dyDescent="0.25">
      <c r="A1634">
        <v>40033</v>
      </c>
      <c r="B1634" t="s">
        <v>35</v>
      </c>
      <c r="C1634" t="s">
        <v>36</v>
      </c>
      <c r="E1634" t="str">
        <f t="shared" si="203"/>
        <v>EM-</v>
      </c>
      <c r="F1634" t="s">
        <v>20</v>
      </c>
      <c r="G1634" t="s">
        <v>37</v>
      </c>
      <c r="H1634" t="s">
        <v>438</v>
      </c>
      <c r="I1634" t="s">
        <v>39</v>
      </c>
      <c r="J1634" t="s">
        <v>396</v>
      </c>
      <c r="K1634" s="1">
        <v>45373.444444444445</v>
      </c>
      <c r="L1634" t="s">
        <v>41</v>
      </c>
      <c r="N1634" s="2">
        <v>44949</v>
      </c>
      <c r="O1634" s="2">
        <v>44950</v>
      </c>
      <c r="R1634">
        <v>0</v>
      </c>
      <c r="S1634">
        <v>0</v>
      </c>
      <c r="T1634">
        <v>100</v>
      </c>
      <c r="U1634" s="1">
        <v>44944.489583333336</v>
      </c>
      <c r="V1634" s="1">
        <v>45373.444444444445</v>
      </c>
      <c r="W1634" t="s">
        <v>320</v>
      </c>
      <c r="Z1634" s="13">
        <f t="shared" si="204"/>
        <v>428.95486111110949</v>
      </c>
      <c r="AB1634" t="s">
        <v>439</v>
      </c>
      <c r="AC1634">
        <v>635378</v>
      </c>
      <c r="AD1634" t="s">
        <v>440</v>
      </c>
      <c r="AI1634" s="2">
        <v>44944</v>
      </c>
      <c r="AJ1634" t="s">
        <v>81</v>
      </c>
      <c r="AK1634" t="s">
        <v>46</v>
      </c>
      <c r="AN1634" s="24">
        <f t="shared" si="208"/>
        <v>1</v>
      </c>
      <c r="AP1634" t="s">
        <v>2441</v>
      </c>
      <c r="AQ1634" s="21">
        <v>44993.648611111108</v>
      </c>
      <c r="AR1634" s="20">
        <v>0</v>
      </c>
      <c r="AS1634" s="21">
        <v>44949</v>
      </c>
      <c r="AT1634" s="21">
        <f t="shared" si="205"/>
        <v>44949.333333333336</v>
      </c>
      <c r="AU1634" s="21">
        <f t="shared" si="202"/>
        <v>44949.333333333336</v>
      </c>
      <c r="AV1634" s="21">
        <v>45373.444444444445</v>
      </c>
      <c r="AW1634" s="1">
        <f t="shared" si="201"/>
        <v>44949.333333333336</v>
      </c>
      <c r="AX1634">
        <v>523.7902777777781</v>
      </c>
      <c r="BA1634">
        <f t="shared" si="206"/>
        <v>0</v>
      </c>
      <c r="BB1634">
        <v>0</v>
      </c>
      <c r="BC1634">
        <f t="shared" si="209"/>
        <v>0</v>
      </c>
    </row>
    <row r="1635" spans="1:55" hidden="1" x14ac:dyDescent="0.25">
      <c r="A1635">
        <v>41532</v>
      </c>
      <c r="B1635" t="s">
        <v>35</v>
      </c>
      <c r="C1635" t="s">
        <v>36</v>
      </c>
      <c r="E1635" t="str">
        <f t="shared" si="203"/>
        <v>EI-</v>
      </c>
      <c r="F1635" t="s">
        <v>20</v>
      </c>
      <c r="G1635" t="s">
        <v>51</v>
      </c>
      <c r="H1635" t="s">
        <v>331</v>
      </c>
      <c r="I1635" t="s">
        <v>39</v>
      </c>
      <c r="J1635" t="s">
        <v>320</v>
      </c>
      <c r="K1635" s="1">
        <v>45427.694444444445</v>
      </c>
      <c r="L1635" t="s">
        <v>41</v>
      </c>
      <c r="P1635">
        <v>1</v>
      </c>
      <c r="Q1635">
        <v>1</v>
      </c>
      <c r="R1635">
        <v>0</v>
      </c>
      <c r="S1635">
        <v>0</v>
      </c>
      <c r="T1635">
        <v>100</v>
      </c>
      <c r="U1635" s="1">
        <v>44985.679861111108</v>
      </c>
      <c r="V1635" s="1">
        <v>45427.694444444445</v>
      </c>
      <c r="W1635" t="s">
        <v>39</v>
      </c>
      <c r="Z1635" s="13">
        <f t="shared" si="204"/>
        <v>442.01458333333721</v>
      </c>
      <c r="AB1635" t="s">
        <v>332</v>
      </c>
      <c r="AC1635">
        <v>633510</v>
      </c>
      <c r="AD1635" t="s">
        <v>198</v>
      </c>
      <c r="AI1635" s="2">
        <v>44985</v>
      </c>
      <c r="AJ1635" t="s">
        <v>198</v>
      </c>
      <c r="AK1635" t="s">
        <v>46</v>
      </c>
      <c r="AN1635" s="24" t="e">
        <f t="shared" si="208"/>
        <v>#VALUE!</v>
      </c>
      <c r="AP1635" t="s">
        <v>2441</v>
      </c>
      <c r="AQ1635" s="21">
        <v>44947.527083333334</v>
      </c>
      <c r="AR1635" s="20">
        <v>0</v>
      </c>
      <c r="AT1635" s="21" t="str">
        <f t="shared" si="205"/>
        <v xml:space="preserve"> </v>
      </c>
      <c r="AU1635" s="21" t="str">
        <f t="shared" si="202"/>
        <v xml:space="preserve"> </v>
      </c>
      <c r="AV1635" s="21">
        <v>45427.694444444445</v>
      </c>
      <c r="AW1635" s="1">
        <f t="shared" si="201"/>
        <v>0.33333333333333331</v>
      </c>
      <c r="AX1635">
        <v>549.91597222222481</v>
      </c>
      <c r="BA1635">
        <f t="shared" si="206"/>
        <v>0</v>
      </c>
      <c r="BB1635">
        <v>0</v>
      </c>
      <c r="BC1635">
        <f t="shared" si="209"/>
        <v>0</v>
      </c>
    </row>
    <row r="1636" spans="1:55" hidden="1" x14ac:dyDescent="0.25">
      <c r="A1636">
        <v>44617</v>
      </c>
      <c r="B1636" t="s">
        <v>35</v>
      </c>
      <c r="C1636" t="s">
        <v>36</v>
      </c>
      <c r="E1636" t="str">
        <f t="shared" si="203"/>
        <v>EM-</v>
      </c>
      <c r="F1636" t="s">
        <v>20</v>
      </c>
      <c r="G1636" t="s">
        <v>37</v>
      </c>
      <c r="H1636" t="s">
        <v>1131</v>
      </c>
      <c r="I1636" t="s">
        <v>39</v>
      </c>
      <c r="J1636" t="s">
        <v>320</v>
      </c>
      <c r="K1636" s="1">
        <v>45496.522916666669</v>
      </c>
      <c r="L1636" t="s">
        <v>41</v>
      </c>
      <c r="R1636">
        <v>0</v>
      </c>
      <c r="S1636">
        <v>0</v>
      </c>
      <c r="T1636">
        <v>100</v>
      </c>
      <c r="U1636" s="1">
        <v>45049.645138888889</v>
      </c>
      <c r="V1636" s="1">
        <v>45496.522916666669</v>
      </c>
      <c r="W1636" t="s">
        <v>979</v>
      </c>
      <c r="Z1636" s="13">
        <f t="shared" si="204"/>
        <v>446.87777777777956</v>
      </c>
      <c r="AB1636" t="s">
        <v>197</v>
      </c>
      <c r="AC1636">
        <v>633510</v>
      </c>
      <c r="AD1636" t="s">
        <v>198</v>
      </c>
      <c r="AG1636" t="s">
        <v>1132</v>
      </c>
      <c r="AI1636" s="2">
        <v>45049</v>
      </c>
      <c r="AJ1636" t="s">
        <v>198</v>
      </c>
      <c r="AK1636" t="s">
        <v>46</v>
      </c>
      <c r="AN1636" s="24" t="e">
        <f t="shared" si="208"/>
        <v>#VALUE!</v>
      </c>
      <c r="AP1636" t="s">
        <v>2441</v>
      </c>
      <c r="AQ1636" s="21">
        <v>44931.513194444444</v>
      </c>
      <c r="AR1636" s="20">
        <v>0</v>
      </c>
      <c r="AT1636" s="21" t="str">
        <f t="shared" si="205"/>
        <v xml:space="preserve"> </v>
      </c>
      <c r="AU1636" s="21" t="str">
        <f t="shared" si="202"/>
        <v xml:space="preserve"> </v>
      </c>
      <c r="AV1636" s="21">
        <v>45496.522916666669</v>
      </c>
      <c r="AW1636" s="1">
        <f t="shared" si="201"/>
        <v>0.33333333333333331</v>
      </c>
      <c r="AX1636">
        <v>637.8701388888876</v>
      </c>
      <c r="BA1636">
        <f t="shared" si="206"/>
        <v>0</v>
      </c>
      <c r="BB1636">
        <v>0</v>
      </c>
      <c r="BC1636">
        <f t="shared" si="209"/>
        <v>0</v>
      </c>
    </row>
    <row r="1638" spans="1:55" x14ac:dyDescent="0.25">
      <c r="R1638" t="s">
        <v>2446</v>
      </c>
      <c r="S1638">
        <f>AVERAGE(S2:S1636)</f>
        <v>1.8230581039755351</v>
      </c>
      <c r="Z1638" s="13">
        <f>AVERAGEIF(Z2:Z1635,"&gt;0")</f>
        <v>55.224990421456006</v>
      </c>
      <c r="AX1638">
        <v>55.105245994427086</v>
      </c>
    </row>
    <row r="1639" spans="1:55" x14ac:dyDescent="0.25">
      <c r="R1639" t="s">
        <v>2447</v>
      </c>
      <c r="S1639">
        <f>MODE(S2:S1636)</f>
        <v>1</v>
      </c>
    </row>
    <row r="1640" spans="1:55" x14ac:dyDescent="0.25">
      <c r="R1640" t="s">
        <v>2448</v>
      </c>
      <c r="S1640">
        <f>MEDIAN(S2:S1636)</f>
        <v>1</v>
      </c>
    </row>
    <row r="1641" spans="1:55" x14ac:dyDescent="0.25">
      <c r="R1641" t="s">
        <v>2449</v>
      </c>
      <c r="S1641">
        <f>_xlfn.VAR.P(S2:S1636)</f>
        <v>21.499266488978666</v>
      </c>
    </row>
    <row r="1642" spans="1:55" x14ac:dyDescent="0.25">
      <c r="R1642" t="s">
        <v>2450</v>
      </c>
      <c r="S1642">
        <f>_xlfn.STDEV.S(S2:S1636)</f>
        <v>4.6381487616084884</v>
      </c>
    </row>
  </sheetData>
  <autoFilter ref="A1:AK1636" xr:uid="{08565C35-5F9F-4230-8902-E6DF6AAA4F18}">
    <filterColumn colId="14">
      <filters>
        <dateGroupItem year="2023" dateTimeGrouping="year"/>
      </filters>
    </filterColumn>
    <sortState xmlns:xlrd2="http://schemas.microsoft.com/office/spreadsheetml/2017/richdata2" ref="A2:AK1636">
      <sortCondition descending="1" ref="S1:S1636"/>
    </sortState>
  </autoFilter>
  <pageMargins left="0.7" right="0.7" top="0.75" bottom="0.75" header="0.3" footer="0.3"/>
  <pageSetup paperSize="201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80C65-C61E-4073-9580-EBA830D90971}">
  <dimension ref="A1:AY1790"/>
  <sheetViews>
    <sheetView topLeftCell="A1756" zoomScale="85" zoomScaleNormal="85" workbookViewId="0">
      <selection activeCell="U1" activeCellId="2" sqref="E1:E1790 O1:O1790 U1:U1790"/>
    </sheetView>
  </sheetViews>
  <sheetFormatPr baseColWidth="10" defaultRowHeight="15" x14ac:dyDescent="0.25"/>
  <cols>
    <col min="5" max="5" width="11.85546875" bestFit="1" customWidth="1"/>
    <col min="11" max="11" width="15.42578125" customWidth="1"/>
    <col min="21" max="21" width="18.28515625" customWidth="1"/>
    <col min="22" max="22" width="16.85546875" customWidth="1"/>
    <col min="41" max="41" width="18.28515625" style="7" customWidth="1"/>
    <col min="42" max="42" width="17" style="7" customWidth="1"/>
    <col min="43" max="43" width="13.140625" style="7" customWidth="1"/>
    <col min="44" max="44" width="17.5703125" style="7" customWidth="1"/>
  </cols>
  <sheetData>
    <row r="1" spans="1:51" x14ac:dyDescent="0.25">
      <c r="A1" t="s">
        <v>0</v>
      </c>
      <c r="B1" t="s">
        <v>1</v>
      </c>
      <c r="C1" t="s">
        <v>2</v>
      </c>
      <c r="D1" t="s">
        <v>3</v>
      </c>
      <c r="E1" t="s">
        <v>27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2440</v>
      </c>
      <c r="AA1" t="s">
        <v>24</v>
      </c>
      <c r="AB1" t="s">
        <v>25</v>
      </c>
      <c r="AC1" t="s">
        <v>26</v>
      </c>
      <c r="AD1" t="s">
        <v>27</v>
      </c>
      <c r="AE1" t="s">
        <v>28</v>
      </c>
      <c r="AF1" t="s">
        <v>29</v>
      </c>
      <c r="AG1" t="s">
        <v>30</v>
      </c>
      <c r="AH1" t="s">
        <v>31</v>
      </c>
      <c r="AI1" t="s">
        <v>32</v>
      </c>
      <c r="AJ1" t="s">
        <v>33</v>
      </c>
      <c r="AK1" t="s">
        <v>34</v>
      </c>
      <c r="AN1" t="s">
        <v>27</v>
      </c>
      <c r="AO1" s="7" t="s">
        <v>19</v>
      </c>
      <c r="AP1" s="7" t="s">
        <v>12</v>
      </c>
      <c r="AQ1" s="7" t="s">
        <v>13</v>
      </c>
      <c r="AR1" s="7" t="s">
        <v>20</v>
      </c>
      <c r="AS1" t="s">
        <v>17</v>
      </c>
      <c r="AY1" t="s">
        <v>2440</v>
      </c>
    </row>
    <row r="2" spans="1:51" x14ac:dyDescent="0.25">
      <c r="A2">
        <v>56626</v>
      </c>
      <c r="B2" t="s">
        <v>35</v>
      </c>
      <c r="C2" t="s">
        <v>36</v>
      </c>
      <c r="E2" t="str">
        <f t="shared" ref="E2:E65" si="0">MID(H2,3,3)</f>
        <v>EI-</v>
      </c>
      <c r="F2" t="s">
        <v>20</v>
      </c>
      <c r="G2" t="s">
        <v>115</v>
      </c>
      <c r="H2" t="s">
        <v>2451</v>
      </c>
      <c r="I2" t="s">
        <v>39</v>
      </c>
      <c r="J2" t="s">
        <v>396</v>
      </c>
      <c r="K2" s="1">
        <v>45326.598611111112</v>
      </c>
      <c r="L2" t="s">
        <v>41</v>
      </c>
      <c r="N2" s="2">
        <v>45303</v>
      </c>
      <c r="O2" s="2">
        <v>45334</v>
      </c>
      <c r="P2">
        <v>1</v>
      </c>
      <c r="Q2">
        <v>1</v>
      </c>
      <c r="R2">
        <v>0</v>
      </c>
      <c r="S2">
        <v>0</v>
      </c>
      <c r="T2">
        <v>100</v>
      </c>
      <c r="U2" s="1">
        <v>45294.414583333331</v>
      </c>
      <c r="V2" s="1">
        <v>45326.598611111112</v>
      </c>
      <c r="W2" t="s">
        <v>432</v>
      </c>
      <c r="Z2" s="12">
        <f>IF(V2&gt;0,(V2-U2),0)</f>
        <v>32.184027777781012</v>
      </c>
      <c r="AB2" t="s">
        <v>1003</v>
      </c>
      <c r="AC2">
        <v>633713</v>
      </c>
      <c r="AD2" t="s">
        <v>1852</v>
      </c>
      <c r="AI2" s="2">
        <v>45294</v>
      </c>
      <c r="AJ2" t="s">
        <v>178</v>
      </c>
      <c r="AK2" t="s">
        <v>46</v>
      </c>
      <c r="AN2" t="s">
        <v>2441</v>
      </c>
      <c r="AO2" s="21">
        <v>45294.414583333331</v>
      </c>
      <c r="AP2" s="22">
        <v>45303</v>
      </c>
      <c r="AQ2" s="22">
        <v>45334</v>
      </c>
      <c r="AR2" s="21">
        <v>45326.598611111112</v>
      </c>
      <c r="AS2">
        <v>0</v>
      </c>
      <c r="AY2">
        <v>32.184027777781012</v>
      </c>
    </row>
    <row r="3" spans="1:51" x14ac:dyDescent="0.25">
      <c r="A3">
        <v>56628</v>
      </c>
      <c r="B3" t="s">
        <v>35</v>
      </c>
      <c r="C3" t="s">
        <v>36</v>
      </c>
      <c r="E3" t="str">
        <f t="shared" si="0"/>
        <v>EI-</v>
      </c>
      <c r="F3" t="s">
        <v>20</v>
      </c>
      <c r="G3" t="s">
        <v>37</v>
      </c>
      <c r="H3" t="s">
        <v>1943</v>
      </c>
      <c r="I3" t="s">
        <v>39</v>
      </c>
      <c r="J3" t="s">
        <v>454</v>
      </c>
      <c r="K3" s="1">
        <v>45499.371527777781</v>
      </c>
      <c r="L3" t="s">
        <v>41</v>
      </c>
      <c r="N3" s="2">
        <v>45294</v>
      </c>
      <c r="O3" s="2">
        <v>45294</v>
      </c>
      <c r="P3">
        <v>3</v>
      </c>
      <c r="Q3">
        <v>3</v>
      </c>
      <c r="R3">
        <v>0</v>
      </c>
      <c r="S3">
        <v>0</v>
      </c>
      <c r="T3">
        <v>100</v>
      </c>
      <c r="U3" s="1">
        <v>45294.417361111111</v>
      </c>
      <c r="V3" s="1">
        <v>45499.371527777781</v>
      </c>
      <c r="W3" t="s">
        <v>454</v>
      </c>
      <c r="Z3" s="12">
        <f t="shared" ref="Z3:Z66" si="1">IF(V3&gt;0,(V3-U3),0)</f>
        <v>204.95416666667006</v>
      </c>
      <c r="AB3" t="s">
        <v>1003</v>
      </c>
      <c r="AC3">
        <v>633713</v>
      </c>
      <c r="AD3" t="s">
        <v>1852</v>
      </c>
      <c r="AF3" t="s">
        <v>340</v>
      </c>
      <c r="AI3" s="2">
        <v>45294</v>
      </c>
      <c r="AJ3" t="s">
        <v>178</v>
      </c>
      <c r="AK3" t="s">
        <v>46</v>
      </c>
      <c r="AN3" t="s">
        <v>2441</v>
      </c>
      <c r="AO3" s="21">
        <v>45294.417361111111</v>
      </c>
      <c r="AP3" s="22">
        <v>45294</v>
      </c>
      <c r="AQ3" s="22">
        <v>45294</v>
      </c>
      <c r="AR3" s="21">
        <v>45499.371527777781</v>
      </c>
      <c r="AS3">
        <v>0</v>
      </c>
      <c r="AY3">
        <v>204.95416666667006</v>
      </c>
    </row>
    <row r="4" spans="1:51" x14ac:dyDescent="0.25">
      <c r="A4">
        <v>56629</v>
      </c>
      <c r="B4" t="s">
        <v>35</v>
      </c>
      <c r="C4" t="s">
        <v>36</v>
      </c>
      <c r="E4" t="str">
        <f t="shared" si="0"/>
        <v>EI-</v>
      </c>
      <c r="F4" t="s">
        <v>20</v>
      </c>
      <c r="G4" t="s">
        <v>37</v>
      </c>
      <c r="H4" t="s">
        <v>2452</v>
      </c>
      <c r="I4" t="s">
        <v>39</v>
      </c>
      <c r="J4" t="s">
        <v>92</v>
      </c>
      <c r="K4" s="1">
        <v>45544.762499999997</v>
      </c>
      <c r="L4" t="s">
        <v>41</v>
      </c>
      <c r="N4" s="2">
        <v>45294</v>
      </c>
      <c r="O4" s="2">
        <v>45294</v>
      </c>
      <c r="P4">
        <v>2</v>
      </c>
      <c r="Q4">
        <v>2</v>
      </c>
      <c r="R4">
        <v>2</v>
      </c>
      <c r="S4">
        <v>2</v>
      </c>
      <c r="T4">
        <v>100</v>
      </c>
      <c r="U4" s="1">
        <v>45294.420138888891</v>
      </c>
      <c r="V4" s="1">
        <v>45303.490277777775</v>
      </c>
      <c r="W4" t="s">
        <v>159</v>
      </c>
      <c r="Z4" s="12">
        <f t="shared" si="1"/>
        <v>9.070138888884685</v>
      </c>
      <c r="AB4" t="s">
        <v>234</v>
      </c>
      <c r="AC4">
        <v>633793</v>
      </c>
      <c r="AD4" t="s">
        <v>2453</v>
      </c>
      <c r="AF4" t="s">
        <v>92</v>
      </c>
      <c r="AI4" s="2">
        <v>45294</v>
      </c>
      <c r="AJ4" t="s">
        <v>93</v>
      </c>
      <c r="AK4" t="s">
        <v>46</v>
      </c>
      <c r="AN4" t="s">
        <v>2441</v>
      </c>
      <c r="AO4" s="21">
        <v>45294.420138888891</v>
      </c>
      <c r="AP4" s="22">
        <v>45294</v>
      </c>
      <c r="AQ4" s="22">
        <v>45294</v>
      </c>
      <c r="AR4" s="21">
        <v>45303.490277777775</v>
      </c>
      <c r="AS4">
        <v>2</v>
      </c>
      <c r="AY4">
        <v>9.070138888884685</v>
      </c>
    </row>
    <row r="5" spans="1:51" x14ac:dyDescent="0.25">
      <c r="A5">
        <v>56630</v>
      </c>
      <c r="B5" t="s">
        <v>35</v>
      </c>
      <c r="C5" t="s">
        <v>36</v>
      </c>
      <c r="E5" t="str">
        <f t="shared" si="0"/>
        <v>RE-</v>
      </c>
      <c r="F5" t="s">
        <v>20</v>
      </c>
      <c r="G5" t="s">
        <v>37</v>
      </c>
      <c r="H5" t="s">
        <v>1156</v>
      </c>
      <c r="I5" t="s">
        <v>39</v>
      </c>
      <c r="J5" t="s">
        <v>118</v>
      </c>
      <c r="K5" s="1">
        <v>45295.734722222223</v>
      </c>
      <c r="L5" t="s">
        <v>41</v>
      </c>
      <c r="N5" s="2">
        <v>45295</v>
      </c>
      <c r="O5" s="2">
        <v>45295</v>
      </c>
      <c r="R5">
        <v>0</v>
      </c>
      <c r="S5">
        <v>0</v>
      </c>
      <c r="T5">
        <v>100</v>
      </c>
      <c r="U5" s="1">
        <v>45294.424305555556</v>
      </c>
      <c r="V5" s="1">
        <v>45295.734722222223</v>
      </c>
      <c r="W5" t="s">
        <v>179</v>
      </c>
      <c r="Z5" s="12">
        <f t="shared" si="1"/>
        <v>1.3104166666671517</v>
      </c>
      <c r="AB5" t="s">
        <v>1006</v>
      </c>
      <c r="AC5">
        <v>633594</v>
      </c>
      <c r="AD5" t="s">
        <v>138</v>
      </c>
      <c r="AF5" t="s">
        <v>179</v>
      </c>
      <c r="AI5" s="2">
        <v>45294</v>
      </c>
      <c r="AJ5" t="s">
        <v>139</v>
      </c>
      <c r="AK5" t="s">
        <v>46</v>
      </c>
      <c r="AN5" t="s">
        <v>2444</v>
      </c>
      <c r="AO5" s="21">
        <v>45294.424305555556</v>
      </c>
      <c r="AP5" s="22">
        <v>45295</v>
      </c>
      <c r="AQ5" s="22">
        <v>45295</v>
      </c>
      <c r="AR5" s="21">
        <v>45295.734722222223</v>
      </c>
      <c r="AS5">
        <v>0</v>
      </c>
      <c r="AY5">
        <v>1.3104166666671517</v>
      </c>
    </row>
    <row r="6" spans="1:51" x14ac:dyDescent="0.25">
      <c r="A6">
        <v>56637</v>
      </c>
      <c r="B6" t="s">
        <v>35</v>
      </c>
      <c r="C6" t="s">
        <v>36</v>
      </c>
      <c r="E6" t="str">
        <f t="shared" si="0"/>
        <v>RE-</v>
      </c>
      <c r="F6" t="s">
        <v>20</v>
      </c>
      <c r="G6" t="s">
        <v>115</v>
      </c>
      <c r="H6" t="s">
        <v>2454</v>
      </c>
      <c r="I6" t="s">
        <v>39</v>
      </c>
      <c r="J6" t="s">
        <v>118</v>
      </c>
      <c r="K6" s="1">
        <v>45295.393750000003</v>
      </c>
      <c r="L6" t="s">
        <v>41</v>
      </c>
      <c r="N6" s="2">
        <v>45294</v>
      </c>
      <c r="O6" s="2">
        <v>45294</v>
      </c>
      <c r="R6">
        <v>0</v>
      </c>
      <c r="S6">
        <v>0</v>
      </c>
      <c r="T6">
        <v>100</v>
      </c>
      <c r="U6" s="1">
        <v>45294.450694444444</v>
      </c>
      <c r="V6" s="1">
        <v>45295.393055555556</v>
      </c>
      <c r="W6" t="s">
        <v>179</v>
      </c>
      <c r="Z6" s="12">
        <f t="shared" si="1"/>
        <v>0.94236111111240461</v>
      </c>
      <c r="AB6" t="s">
        <v>2455</v>
      </c>
      <c r="AC6" t="s">
        <v>54</v>
      </c>
      <c r="AD6" t="s">
        <v>381</v>
      </c>
      <c r="AF6" t="s">
        <v>99</v>
      </c>
      <c r="AI6" s="2">
        <v>45294</v>
      </c>
      <c r="AJ6" t="s">
        <v>323</v>
      </c>
      <c r="AK6" t="s">
        <v>46</v>
      </c>
      <c r="AN6" t="s">
        <v>2444</v>
      </c>
      <c r="AO6" s="21">
        <v>45294.450694444444</v>
      </c>
      <c r="AP6" s="22">
        <v>45294</v>
      </c>
      <c r="AQ6" s="22">
        <v>45294</v>
      </c>
      <c r="AR6" s="21">
        <v>45295.393055555556</v>
      </c>
      <c r="AS6">
        <v>0</v>
      </c>
      <c r="AY6">
        <v>0.94236111111240461</v>
      </c>
    </row>
    <row r="7" spans="1:51" x14ac:dyDescent="0.25">
      <c r="A7">
        <v>56639</v>
      </c>
      <c r="B7" t="s">
        <v>35</v>
      </c>
      <c r="C7" t="s">
        <v>36</v>
      </c>
      <c r="E7" t="str">
        <f t="shared" si="0"/>
        <v>RE-</v>
      </c>
      <c r="F7" t="s">
        <v>20</v>
      </c>
      <c r="G7" t="s">
        <v>37</v>
      </c>
      <c r="H7" t="s">
        <v>2456</v>
      </c>
      <c r="I7" t="s">
        <v>39</v>
      </c>
      <c r="J7" t="s">
        <v>100</v>
      </c>
      <c r="K7" s="1">
        <v>45496.539583333331</v>
      </c>
      <c r="L7" t="s">
        <v>41</v>
      </c>
      <c r="N7" s="2">
        <v>45306</v>
      </c>
      <c r="O7" s="2">
        <v>45306</v>
      </c>
      <c r="R7">
        <v>6</v>
      </c>
      <c r="S7">
        <v>6</v>
      </c>
      <c r="T7">
        <v>100</v>
      </c>
      <c r="U7" s="1">
        <v>45294.461805555555</v>
      </c>
      <c r="V7" s="1">
        <v>45496.539583333331</v>
      </c>
      <c r="W7" t="s">
        <v>239</v>
      </c>
      <c r="Z7" s="12">
        <f t="shared" si="1"/>
        <v>202.07777777777665</v>
      </c>
      <c r="AB7" t="s">
        <v>1981</v>
      </c>
      <c r="AC7">
        <v>633414</v>
      </c>
      <c r="AD7" t="s">
        <v>962</v>
      </c>
      <c r="AI7" s="2">
        <v>45294</v>
      </c>
      <c r="AJ7" t="s">
        <v>186</v>
      </c>
      <c r="AK7" t="s">
        <v>46</v>
      </c>
      <c r="AN7" t="s">
        <v>2444</v>
      </c>
      <c r="AO7" s="21">
        <v>45294.461805555555</v>
      </c>
      <c r="AP7" s="22">
        <v>45306</v>
      </c>
      <c r="AQ7" s="22">
        <v>45306</v>
      </c>
      <c r="AR7" s="21">
        <v>45496.539583333331</v>
      </c>
      <c r="AS7">
        <v>6</v>
      </c>
      <c r="AY7">
        <v>202.07777777777665</v>
      </c>
    </row>
    <row r="8" spans="1:51" x14ac:dyDescent="0.25">
      <c r="A8">
        <v>56652</v>
      </c>
      <c r="B8" t="s">
        <v>35</v>
      </c>
      <c r="C8" t="s">
        <v>36</v>
      </c>
      <c r="E8" t="str">
        <f t="shared" si="0"/>
        <v>EM-</v>
      </c>
      <c r="F8" t="s">
        <v>20</v>
      </c>
      <c r="G8" t="s">
        <v>37</v>
      </c>
      <c r="H8" t="s">
        <v>2457</v>
      </c>
      <c r="I8" t="s">
        <v>39</v>
      </c>
      <c r="J8" t="s">
        <v>396</v>
      </c>
      <c r="K8" s="1">
        <v>45345.757638888892</v>
      </c>
      <c r="L8" t="s">
        <v>41</v>
      </c>
      <c r="N8" s="2">
        <v>45345</v>
      </c>
      <c r="O8" s="2">
        <v>45345</v>
      </c>
      <c r="R8">
        <v>0</v>
      </c>
      <c r="S8">
        <v>0</v>
      </c>
      <c r="T8">
        <v>100</v>
      </c>
      <c r="U8" s="1">
        <v>45294.484027777777</v>
      </c>
      <c r="V8" s="1">
        <v>45345.757638888892</v>
      </c>
      <c r="W8" t="s">
        <v>758</v>
      </c>
      <c r="Z8" s="12">
        <f t="shared" si="1"/>
        <v>51.273611111115315</v>
      </c>
      <c r="AB8" t="s">
        <v>1003</v>
      </c>
      <c r="AC8">
        <v>633713</v>
      </c>
      <c r="AD8" t="s">
        <v>1852</v>
      </c>
      <c r="AI8" s="2">
        <v>45294</v>
      </c>
      <c r="AJ8" t="s">
        <v>178</v>
      </c>
      <c r="AK8" t="s">
        <v>46</v>
      </c>
      <c r="AN8" t="s">
        <v>2442</v>
      </c>
      <c r="AO8" s="21">
        <v>45294.484027777777</v>
      </c>
      <c r="AP8" s="22">
        <v>45345</v>
      </c>
      <c r="AQ8" s="22">
        <v>45345</v>
      </c>
      <c r="AR8" s="21">
        <v>45345.757638888892</v>
      </c>
      <c r="AS8">
        <v>0</v>
      </c>
      <c r="AY8">
        <v>51.273611111115315</v>
      </c>
    </row>
    <row r="9" spans="1:51" x14ac:dyDescent="0.25">
      <c r="A9">
        <v>56659</v>
      </c>
      <c r="B9" t="s">
        <v>35</v>
      </c>
      <c r="C9" t="s">
        <v>36</v>
      </c>
      <c r="E9" t="str">
        <f t="shared" si="0"/>
        <v>EI-</v>
      </c>
      <c r="F9" t="s">
        <v>20</v>
      </c>
      <c r="G9" t="s">
        <v>37</v>
      </c>
      <c r="H9" t="s">
        <v>1961</v>
      </c>
      <c r="I9" t="s">
        <v>39</v>
      </c>
      <c r="J9" t="s">
        <v>68</v>
      </c>
      <c r="K9" s="1">
        <v>45310.530555555553</v>
      </c>
      <c r="L9" t="s">
        <v>41</v>
      </c>
      <c r="N9" s="2">
        <v>45294</v>
      </c>
      <c r="O9" s="2">
        <v>45294</v>
      </c>
      <c r="P9">
        <v>1</v>
      </c>
      <c r="Q9">
        <v>1</v>
      </c>
      <c r="R9">
        <v>1</v>
      </c>
      <c r="S9">
        <v>1</v>
      </c>
      <c r="T9">
        <v>100</v>
      </c>
      <c r="U9" s="1">
        <v>45294.490972222222</v>
      </c>
      <c r="V9" s="1">
        <v>45310.530555555553</v>
      </c>
      <c r="W9" t="s">
        <v>68</v>
      </c>
      <c r="Z9" s="12">
        <f t="shared" si="1"/>
        <v>16.039583333331393</v>
      </c>
      <c r="AB9" t="s">
        <v>2458</v>
      </c>
      <c r="AC9" t="s">
        <v>1491</v>
      </c>
      <c r="AD9" t="s">
        <v>109</v>
      </c>
      <c r="AF9" t="s">
        <v>68</v>
      </c>
      <c r="AI9" s="2">
        <v>45294</v>
      </c>
      <c r="AJ9" t="s">
        <v>110</v>
      </c>
      <c r="AK9" t="s">
        <v>46</v>
      </c>
      <c r="AN9" t="s">
        <v>2441</v>
      </c>
      <c r="AO9" s="21">
        <v>45294.490972222222</v>
      </c>
      <c r="AP9" s="22">
        <v>45294</v>
      </c>
      <c r="AQ9" s="22">
        <v>45294</v>
      </c>
      <c r="AR9" s="21">
        <v>45310.530555555553</v>
      </c>
      <c r="AS9">
        <v>1</v>
      </c>
      <c r="AY9">
        <v>16.039583333331393</v>
      </c>
    </row>
    <row r="10" spans="1:51" x14ac:dyDescent="0.25">
      <c r="A10">
        <v>56661</v>
      </c>
      <c r="B10" t="s">
        <v>35</v>
      </c>
      <c r="C10" t="s">
        <v>36</v>
      </c>
      <c r="E10" t="str">
        <f t="shared" si="0"/>
        <v>EI-</v>
      </c>
      <c r="F10" t="s">
        <v>20</v>
      </c>
      <c r="G10" t="s">
        <v>47</v>
      </c>
      <c r="H10" t="s">
        <v>2459</v>
      </c>
      <c r="I10" t="s">
        <v>39</v>
      </c>
      <c r="J10" t="s">
        <v>40</v>
      </c>
      <c r="K10" s="1">
        <v>45497.486111111109</v>
      </c>
      <c r="L10" t="s">
        <v>41</v>
      </c>
      <c r="N10" s="2">
        <v>45294</v>
      </c>
      <c r="O10" s="2">
        <v>45294</v>
      </c>
      <c r="P10">
        <v>2</v>
      </c>
      <c r="Q10">
        <v>2</v>
      </c>
      <c r="R10">
        <v>0</v>
      </c>
      <c r="S10">
        <v>0</v>
      </c>
      <c r="T10">
        <v>100</v>
      </c>
      <c r="U10" s="1">
        <v>45294.493055555555</v>
      </c>
      <c r="V10" s="1">
        <v>45497.486111111109</v>
      </c>
      <c r="W10" t="s">
        <v>40</v>
      </c>
      <c r="Z10" s="12">
        <f t="shared" si="1"/>
        <v>202.99305555555475</v>
      </c>
      <c r="AB10" t="s">
        <v>748</v>
      </c>
      <c r="AC10">
        <v>633459</v>
      </c>
      <c r="AD10" t="s">
        <v>43</v>
      </c>
      <c r="AF10" t="s">
        <v>1102</v>
      </c>
      <c r="AI10" s="2">
        <v>45294</v>
      </c>
      <c r="AJ10" t="s">
        <v>43</v>
      </c>
      <c r="AK10" t="s">
        <v>46</v>
      </c>
      <c r="AN10" t="s">
        <v>2441</v>
      </c>
      <c r="AO10" s="21">
        <v>45294.493055555555</v>
      </c>
      <c r="AP10" s="22">
        <v>45294</v>
      </c>
      <c r="AQ10" s="22">
        <v>45294</v>
      </c>
      <c r="AR10" s="21">
        <v>45497.486111111109</v>
      </c>
      <c r="AS10">
        <v>0</v>
      </c>
      <c r="AY10">
        <v>202.99305555555475</v>
      </c>
    </row>
    <row r="11" spans="1:51" x14ac:dyDescent="0.25">
      <c r="A11">
        <v>56663</v>
      </c>
      <c r="B11" t="s">
        <v>35</v>
      </c>
      <c r="C11" t="s">
        <v>36</v>
      </c>
      <c r="E11" t="str">
        <f t="shared" si="0"/>
        <v>EI-</v>
      </c>
      <c r="F11" t="s">
        <v>20</v>
      </c>
      <c r="G11" t="s">
        <v>37</v>
      </c>
      <c r="H11" t="s">
        <v>2460</v>
      </c>
      <c r="I11" t="s">
        <v>39</v>
      </c>
      <c r="J11" t="s">
        <v>40</v>
      </c>
      <c r="K11" s="1">
        <v>45497.487500000003</v>
      </c>
      <c r="L11" t="s">
        <v>41</v>
      </c>
      <c r="N11" s="2">
        <v>45294</v>
      </c>
      <c r="O11" s="2">
        <v>45294</v>
      </c>
      <c r="P11">
        <v>2</v>
      </c>
      <c r="Q11">
        <v>2</v>
      </c>
      <c r="R11">
        <v>0</v>
      </c>
      <c r="S11">
        <v>0</v>
      </c>
      <c r="T11">
        <v>100</v>
      </c>
      <c r="U11" s="1">
        <v>45294.496527777781</v>
      </c>
      <c r="V11" s="1">
        <v>45497.487500000003</v>
      </c>
      <c r="W11" t="s">
        <v>40</v>
      </c>
      <c r="Z11" s="12">
        <f t="shared" si="1"/>
        <v>202.9909722222219</v>
      </c>
      <c r="AB11" t="s">
        <v>748</v>
      </c>
      <c r="AC11">
        <v>633459</v>
      </c>
      <c r="AD11" t="s">
        <v>43</v>
      </c>
      <c r="AF11" t="s">
        <v>40</v>
      </c>
      <c r="AI11" s="2">
        <v>45294</v>
      </c>
      <c r="AJ11" t="s">
        <v>43</v>
      </c>
      <c r="AK11" t="s">
        <v>46</v>
      </c>
      <c r="AN11" t="s">
        <v>2441</v>
      </c>
      <c r="AO11" s="21">
        <v>45294.496527777781</v>
      </c>
      <c r="AP11" s="22">
        <v>45294</v>
      </c>
      <c r="AQ11" s="22">
        <v>45294</v>
      </c>
      <c r="AR11" s="21">
        <v>45497.487500000003</v>
      </c>
      <c r="AS11">
        <v>0</v>
      </c>
      <c r="AY11">
        <v>202.9909722222219</v>
      </c>
    </row>
    <row r="12" spans="1:51" x14ac:dyDescent="0.25">
      <c r="A12">
        <v>56684</v>
      </c>
      <c r="B12" t="s">
        <v>35</v>
      </c>
      <c r="C12" t="s">
        <v>36</v>
      </c>
      <c r="E12" t="str">
        <f t="shared" si="0"/>
        <v>EI-</v>
      </c>
      <c r="F12" t="s">
        <v>20</v>
      </c>
      <c r="G12" t="s">
        <v>37</v>
      </c>
      <c r="H12" t="s">
        <v>1961</v>
      </c>
      <c r="I12" t="s">
        <v>39</v>
      </c>
      <c r="J12" t="s">
        <v>68</v>
      </c>
      <c r="K12" s="1">
        <v>45310.531944444447</v>
      </c>
      <c r="L12" t="s">
        <v>41</v>
      </c>
      <c r="N12" s="2">
        <v>45294</v>
      </c>
      <c r="O12" s="2">
        <v>45294</v>
      </c>
      <c r="P12">
        <v>1</v>
      </c>
      <c r="Q12">
        <v>1</v>
      </c>
      <c r="R12">
        <v>2</v>
      </c>
      <c r="S12">
        <v>2</v>
      </c>
      <c r="T12">
        <v>100</v>
      </c>
      <c r="U12" s="1">
        <v>45294.645138888889</v>
      </c>
      <c r="V12" s="1">
        <v>45310.531944444447</v>
      </c>
      <c r="W12" t="s">
        <v>68</v>
      </c>
      <c r="Z12" s="12">
        <f t="shared" si="1"/>
        <v>15.886805555557657</v>
      </c>
      <c r="AB12" t="s">
        <v>1785</v>
      </c>
      <c r="AC12" t="s">
        <v>1491</v>
      </c>
      <c r="AD12" t="s">
        <v>109</v>
      </c>
      <c r="AF12" t="s">
        <v>68</v>
      </c>
      <c r="AI12" s="2">
        <v>45294</v>
      </c>
      <c r="AJ12" t="s">
        <v>110</v>
      </c>
      <c r="AK12" t="s">
        <v>46</v>
      </c>
      <c r="AN12" t="s">
        <v>2441</v>
      </c>
      <c r="AO12" s="21">
        <v>45294.645138888889</v>
      </c>
      <c r="AP12" s="22">
        <v>45294</v>
      </c>
      <c r="AQ12" s="22">
        <v>45294</v>
      </c>
      <c r="AR12" s="21">
        <v>45310.531944444447</v>
      </c>
      <c r="AS12">
        <v>2</v>
      </c>
      <c r="AY12">
        <v>15.886805555557657</v>
      </c>
    </row>
    <row r="13" spans="1:51" x14ac:dyDescent="0.25">
      <c r="A13">
        <v>56686</v>
      </c>
      <c r="B13" t="s">
        <v>35</v>
      </c>
      <c r="C13" t="s">
        <v>36</v>
      </c>
      <c r="E13" t="str">
        <f t="shared" si="0"/>
        <v>EI-</v>
      </c>
      <c r="F13" t="s">
        <v>20</v>
      </c>
      <c r="G13" t="s">
        <v>37</v>
      </c>
      <c r="H13" t="s">
        <v>2461</v>
      </c>
      <c r="I13" t="s">
        <v>39</v>
      </c>
      <c r="J13" t="s">
        <v>68</v>
      </c>
      <c r="K13" s="1">
        <v>45310.532638888886</v>
      </c>
      <c r="L13" t="s">
        <v>41</v>
      </c>
      <c r="N13" s="2">
        <v>45295</v>
      </c>
      <c r="O13" s="2">
        <v>45295</v>
      </c>
      <c r="P13">
        <v>3</v>
      </c>
      <c r="Q13">
        <v>3</v>
      </c>
      <c r="R13">
        <v>3</v>
      </c>
      <c r="S13">
        <v>3</v>
      </c>
      <c r="T13">
        <v>0</v>
      </c>
      <c r="U13" s="1">
        <v>45294.649305555555</v>
      </c>
      <c r="V13" s="1">
        <v>45310.532638888886</v>
      </c>
      <c r="W13" t="s">
        <v>68</v>
      </c>
      <c r="Z13" s="12">
        <f t="shared" si="1"/>
        <v>15.883333333331393</v>
      </c>
      <c r="AB13" t="s">
        <v>2458</v>
      </c>
      <c r="AC13" t="s">
        <v>1491</v>
      </c>
      <c r="AD13" t="s">
        <v>109</v>
      </c>
      <c r="AF13" t="s">
        <v>85</v>
      </c>
      <c r="AI13" s="2">
        <v>45294</v>
      </c>
      <c r="AJ13" t="s">
        <v>110</v>
      </c>
      <c r="AK13" t="s">
        <v>46</v>
      </c>
      <c r="AN13" t="s">
        <v>2441</v>
      </c>
      <c r="AO13" s="21">
        <v>45294.649305555555</v>
      </c>
      <c r="AP13" s="22">
        <v>45295</v>
      </c>
      <c r="AQ13" s="22">
        <v>45295</v>
      </c>
      <c r="AR13" s="21">
        <v>45310.532638888886</v>
      </c>
      <c r="AS13">
        <v>3</v>
      </c>
      <c r="AY13">
        <v>15.883333333331393</v>
      </c>
    </row>
    <row r="14" spans="1:51" x14ac:dyDescent="0.25">
      <c r="A14">
        <v>56687</v>
      </c>
      <c r="B14" t="s">
        <v>35</v>
      </c>
      <c r="C14" t="s">
        <v>36</v>
      </c>
      <c r="E14" t="str">
        <f t="shared" si="0"/>
        <v>EI-</v>
      </c>
      <c r="F14" t="s">
        <v>20</v>
      </c>
      <c r="G14" t="s">
        <v>37</v>
      </c>
      <c r="H14" t="s">
        <v>2462</v>
      </c>
      <c r="I14" t="s">
        <v>39</v>
      </c>
      <c r="J14" t="s">
        <v>68</v>
      </c>
      <c r="K14" s="1">
        <v>45310.624305555553</v>
      </c>
      <c r="L14" t="s">
        <v>41</v>
      </c>
      <c r="N14" s="2">
        <v>45294</v>
      </c>
      <c r="O14" s="2">
        <v>45294</v>
      </c>
      <c r="P14">
        <v>1</v>
      </c>
      <c r="Q14">
        <v>1</v>
      </c>
      <c r="R14">
        <v>1</v>
      </c>
      <c r="S14">
        <v>1</v>
      </c>
      <c r="T14">
        <v>100</v>
      </c>
      <c r="U14" s="1">
        <v>45294.654166666667</v>
      </c>
      <c r="V14" s="1">
        <v>45310.624305555553</v>
      </c>
      <c r="W14" t="s">
        <v>68</v>
      </c>
      <c r="Z14" s="12">
        <f t="shared" si="1"/>
        <v>15.97013888888614</v>
      </c>
      <c r="AB14" t="s">
        <v>2458</v>
      </c>
      <c r="AC14" t="s">
        <v>1491</v>
      </c>
      <c r="AD14" t="s">
        <v>109</v>
      </c>
      <c r="AF14" t="s">
        <v>68</v>
      </c>
      <c r="AI14" s="2">
        <v>45294</v>
      </c>
      <c r="AJ14" t="s">
        <v>110</v>
      </c>
      <c r="AK14" t="s">
        <v>46</v>
      </c>
      <c r="AN14" t="s">
        <v>2441</v>
      </c>
      <c r="AO14" s="21">
        <v>45294.654166666667</v>
      </c>
      <c r="AP14" s="22">
        <v>45294</v>
      </c>
      <c r="AQ14" s="22">
        <v>45294</v>
      </c>
      <c r="AR14" s="21">
        <v>45310.624305555553</v>
      </c>
      <c r="AS14">
        <v>1</v>
      </c>
      <c r="AY14">
        <v>15.97013888888614</v>
      </c>
    </row>
    <row r="15" spans="1:51" x14ac:dyDescent="0.25">
      <c r="A15">
        <v>56691</v>
      </c>
      <c r="B15" t="s">
        <v>35</v>
      </c>
      <c r="C15" t="s">
        <v>36</v>
      </c>
      <c r="E15" t="str">
        <f t="shared" si="0"/>
        <v>EI-</v>
      </c>
      <c r="F15" t="s">
        <v>20</v>
      </c>
      <c r="G15" t="s">
        <v>37</v>
      </c>
      <c r="H15" t="s">
        <v>1707</v>
      </c>
      <c r="I15" t="s">
        <v>39</v>
      </c>
      <c r="J15" t="s">
        <v>50</v>
      </c>
      <c r="K15" s="1">
        <v>45332.659722222219</v>
      </c>
      <c r="L15" t="s">
        <v>41</v>
      </c>
      <c r="N15" s="2">
        <v>45295</v>
      </c>
      <c r="O15" s="2">
        <v>45295</v>
      </c>
      <c r="P15">
        <v>1</v>
      </c>
      <c r="Q15">
        <v>1</v>
      </c>
      <c r="R15">
        <v>1</v>
      </c>
      <c r="S15">
        <v>1</v>
      </c>
      <c r="T15">
        <v>100</v>
      </c>
      <c r="U15" s="1">
        <v>45294.669444444444</v>
      </c>
      <c r="V15" s="1">
        <v>45332.659722222219</v>
      </c>
      <c r="W15" t="s">
        <v>50</v>
      </c>
      <c r="Z15" s="12">
        <f t="shared" si="1"/>
        <v>37.990277777775191</v>
      </c>
      <c r="AB15" t="s">
        <v>265</v>
      </c>
      <c r="AC15">
        <v>633459</v>
      </c>
      <c r="AD15" t="s">
        <v>43</v>
      </c>
      <c r="AF15" t="s">
        <v>50</v>
      </c>
      <c r="AI15" s="2">
        <v>45294</v>
      </c>
      <c r="AJ15" t="s">
        <v>43</v>
      </c>
      <c r="AK15" t="s">
        <v>46</v>
      </c>
      <c r="AN15" t="s">
        <v>2441</v>
      </c>
      <c r="AO15" s="21">
        <v>45294.669444444444</v>
      </c>
      <c r="AP15" s="22">
        <v>45295</v>
      </c>
      <c r="AQ15" s="22">
        <v>45295</v>
      </c>
      <c r="AR15" s="21">
        <v>45332.659722222219</v>
      </c>
      <c r="AS15">
        <v>1</v>
      </c>
      <c r="AY15">
        <v>37.990277777775191</v>
      </c>
    </row>
    <row r="16" spans="1:51" x14ac:dyDescent="0.25">
      <c r="A16">
        <v>56696</v>
      </c>
      <c r="B16" t="s">
        <v>35</v>
      </c>
      <c r="C16" t="s">
        <v>36</v>
      </c>
      <c r="E16" t="str">
        <f t="shared" si="0"/>
        <v>EI-</v>
      </c>
      <c r="F16" t="s">
        <v>20</v>
      </c>
      <c r="G16" t="s">
        <v>37</v>
      </c>
      <c r="H16" t="s">
        <v>2463</v>
      </c>
      <c r="I16" t="s">
        <v>39</v>
      </c>
      <c r="J16" t="s">
        <v>68</v>
      </c>
      <c r="K16" s="1">
        <v>45335.642361111109</v>
      </c>
      <c r="L16" t="s">
        <v>41</v>
      </c>
      <c r="N16" s="2">
        <v>45335</v>
      </c>
      <c r="O16" s="2">
        <v>45335</v>
      </c>
      <c r="P16">
        <v>2</v>
      </c>
      <c r="Q16">
        <v>2</v>
      </c>
      <c r="R16">
        <v>2</v>
      </c>
      <c r="S16">
        <v>2</v>
      </c>
      <c r="T16">
        <v>100</v>
      </c>
      <c r="U16" s="1">
        <v>45294.688888888886</v>
      </c>
      <c r="V16" s="1">
        <v>45335.642361111109</v>
      </c>
      <c r="W16" t="s">
        <v>68</v>
      </c>
      <c r="Z16" s="12">
        <f t="shared" si="1"/>
        <v>40.953472222223354</v>
      </c>
      <c r="AB16" t="s">
        <v>197</v>
      </c>
      <c r="AC16">
        <v>633510</v>
      </c>
      <c r="AD16" t="s">
        <v>198</v>
      </c>
      <c r="AF16" t="s">
        <v>85</v>
      </c>
      <c r="AI16" s="2">
        <v>45294</v>
      </c>
      <c r="AJ16" t="s">
        <v>198</v>
      </c>
      <c r="AK16" t="s">
        <v>46</v>
      </c>
      <c r="AN16" t="s">
        <v>2441</v>
      </c>
      <c r="AO16" s="21">
        <v>45294.688888888886</v>
      </c>
      <c r="AP16" s="22">
        <v>45335</v>
      </c>
      <c r="AQ16" s="22">
        <v>45335</v>
      </c>
      <c r="AR16" s="21">
        <v>45335.642361111109</v>
      </c>
      <c r="AS16">
        <v>2</v>
      </c>
      <c r="AY16">
        <v>40.953472222223354</v>
      </c>
    </row>
    <row r="17" spans="1:51" x14ac:dyDescent="0.25">
      <c r="A17">
        <v>56732</v>
      </c>
      <c r="B17" t="s">
        <v>35</v>
      </c>
      <c r="C17" t="s">
        <v>36</v>
      </c>
      <c r="E17" t="str">
        <f t="shared" si="0"/>
        <v>RE-</v>
      </c>
      <c r="F17" t="s">
        <v>20</v>
      </c>
      <c r="G17" t="s">
        <v>37</v>
      </c>
      <c r="H17" t="s">
        <v>1156</v>
      </c>
      <c r="I17" t="s">
        <v>39</v>
      </c>
      <c r="J17" t="s">
        <v>179</v>
      </c>
      <c r="K17" s="1">
        <v>45295.697222222225</v>
      </c>
      <c r="L17" t="s">
        <v>41</v>
      </c>
      <c r="N17" s="2">
        <v>45295</v>
      </c>
      <c r="O17" s="2">
        <v>45295</v>
      </c>
      <c r="R17">
        <v>0</v>
      </c>
      <c r="S17">
        <v>0</v>
      </c>
      <c r="T17">
        <v>100</v>
      </c>
      <c r="U17" s="1">
        <v>45294.730555555558</v>
      </c>
      <c r="V17" s="1">
        <v>45295.697222222225</v>
      </c>
      <c r="W17" t="s">
        <v>179</v>
      </c>
      <c r="Z17" s="12">
        <f t="shared" si="1"/>
        <v>0.96666666666715173</v>
      </c>
      <c r="AB17" t="s">
        <v>1006</v>
      </c>
      <c r="AD17" t="s">
        <v>138</v>
      </c>
      <c r="AI17" s="2">
        <v>45294</v>
      </c>
      <c r="AJ17" t="s">
        <v>139</v>
      </c>
      <c r="AK17" t="s">
        <v>46</v>
      </c>
      <c r="AN17" t="s">
        <v>2444</v>
      </c>
      <c r="AO17" s="21">
        <v>45294.730555555558</v>
      </c>
      <c r="AP17" s="22">
        <v>45295</v>
      </c>
      <c r="AQ17" s="22">
        <v>45295</v>
      </c>
      <c r="AR17" s="21">
        <v>45295.697222222225</v>
      </c>
      <c r="AS17">
        <v>0</v>
      </c>
      <c r="AY17">
        <v>0.96666666666715173</v>
      </c>
    </row>
    <row r="18" spans="1:51" x14ac:dyDescent="0.25">
      <c r="A18">
        <v>56763</v>
      </c>
      <c r="B18" t="s">
        <v>35</v>
      </c>
      <c r="C18" t="s">
        <v>36</v>
      </c>
      <c r="E18" t="str">
        <f t="shared" si="0"/>
        <v>RE-</v>
      </c>
      <c r="F18" t="s">
        <v>20</v>
      </c>
      <c r="G18" t="s">
        <v>37</v>
      </c>
      <c r="H18" t="s">
        <v>2464</v>
      </c>
      <c r="I18" t="s">
        <v>39</v>
      </c>
      <c r="J18" t="s">
        <v>179</v>
      </c>
      <c r="K18" s="1">
        <v>45297.570833333331</v>
      </c>
      <c r="L18" t="s">
        <v>41</v>
      </c>
      <c r="N18" s="2">
        <v>45296</v>
      </c>
      <c r="O18" s="2">
        <v>45296</v>
      </c>
      <c r="R18">
        <v>0</v>
      </c>
      <c r="S18">
        <v>0</v>
      </c>
      <c r="T18">
        <v>100</v>
      </c>
      <c r="U18" s="1">
        <v>45295.484027777777</v>
      </c>
      <c r="V18" s="1">
        <v>45297.570833333331</v>
      </c>
      <c r="W18" t="s">
        <v>179</v>
      </c>
      <c r="Z18" s="12">
        <f t="shared" si="1"/>
        <v>2.0868055555547471</v>
      </c>
      <c r="AB18" t="s">
        <v>561</v>
      </c>
      <c r="AC18" t="s">
        <v>54</v>
      </c>
      <c r="AD18" t="s">
        <v>562</v>
      </c>
      <c r="AI18" s="2">
        <v>45295</v>
      </c>
      <c r="AJ18" t="s">
        <v>562</v>
      </c>
      <c r="AK18" t="s">
        <v>46</v>
      </c>
      <c r="AN18" t="s">
        <v>2444</v>
      </c>
      <c r="AO18" s="21">
        <v>45295.484027777777</v>
      </c>
      <c r="AP18" s="22">
        <v>45296</v>
      </c>
      <c r="AQ18" s="22">
        <v>45296</v>
      </c>
      <c r="AR18" s="21">
        <v>45297.570833333331</v>
      </c>
      <c r="AS18">
        <v>0</v>
      </c>
      <c r="AY18">
        <v>2.0868055555547471</v>
      </c>
    </row>
    <row r="19" spans="1:51" x14ac:dyDescent="0.25">
      <c r="A19">
        <v>56798</v>
      </c>
      <c r="B19" t="s">
        <v>35</v>
      </c>
      <c r="C19" t="s">
        <v>36</v>
      </c>
      <c r="E19" t="str">
        <f t="shared" si="0"/>
        <v>EI-</v>
      </c>
      <c r="F19" t="s">
        <v>20</v>
      </c>
      <c r="G19" t="s">
        <v>37</v>
      </c>
      <c r="H19" t="s">
        <v>2465</v>
      </c>
      <c r="I19" t="s">
        <v>39</v>
      </c>
      <c r="J19" t="s">
        <v>68</v>
      </c>
      <c r="K19" s="1">
        <v>45329.515277777777</v>
      </c>
      <c r="L19" t="s">
        <v>41</v>
      </c>
      <c r="N19" s="2">
        <v>45329</v>
      </c>
      <c r="O19" s="2">
        <v>45329</v>
      </c>
      <c r="P19">
        <v>2</v>
      </c>
      <c r="Q19">
        <v>2</v>
      </c>
      <c r="R19">
        <v>2</v>
      </c>
      <c r="S19">
        <v>2</v>
      </c>
      <c r="T19">
        <v>100</v>
      </c>
      <c r="U19" s="1">
        <v>45295.711111111108</v>
      </c>
      <c r="V19" s="1">
        <v>45329.515277777777</v>
      </c>
      <c r="W19" t="s">
        <v>68</v>
      </c>
      <c r="Z19" s="12">
        <f t="shared" si="1"/>
        <v>33.804166666668607</v>
      </c>
      <c r="AB19" t="s">
        <v>2359</v>
      </c>
      <c r="AC19">
        <v>633168</v>
      </c>
      <c r="AD19" t="s">
        <v>1195</v>
      </c>
      <c r="AF19" t="s">
        <v>85</v>
      </c>
      <c r="AI19" s="2">
        <v>45295</v>
      </c>
      <c r="AJ19" t="s">
        <v>2079</v>
      </c>
      <c r="AK19" t="s">
        <v>46</v>
      </c>
      <c r="AN19" t="s">
        <v>2441</v>
      </c>
      <c r="AO19" s="21">
        <v>45295.711111111108</v>
      </c>
      <c r="AP19" s="22">
        <v>45329</v>
      </c>
      <c r="AQ19" s="22">
        <v>45329</v>
      </c>
      <c r="AR19" s="21">
        <v>45329.515277777777</v>
      </c>
      <c r="AS19">
        <v>2</v>
      </c>
      <c r="AY19">
        <v>33.804166666668607</v>
      </c>
    </row>
    <row r="20" spans="1:51" x14ac:dyDescent="0.25">
      <c r="A20">
        <v>56829</v>
      </c>
      <c r="B20" t="s">
        <v>35</v>
      </c>
      <c r="C20" t="s">
        <v>36</v>
      </c>
      <c r="E20" t="str">
        <f t="shared" si="0"/>
        <v>RE-</v>
      </c>
      <c r="F20" t="s">
        <v>20</v>
      </c>
      <c r="G20" t="s">
        <v>37</v>
      </c>
      <c r="H20" t="s">
        <v>2466</v>
      </c>
      <c r="I20" t="s">
        <v>39</v>
      </c>
      <c r="J20" t="s">
        <v>179</v>
      </c>
      <c r="K20" s="1">
        <v>45298.587500000001</v>
      </c>
      <c r="L20" t="s">
        <v>41</v>
      </c>
      <c r="N20" s="2">
        <v>45298</v>
      </c>
      <c r="O20" s="2">
        <v>45298</v>
      </c>
      <c r="R20">
        <v>0</v>
      </c>
      <c r="S20">
        <v>0</v>
      </c>
      <c r="T20">
        <v>100</v>
      </c>
      <c r="U20" s="1">
        <v>45296.487500000003</v>
      </c>
      <c r="V20" s="1">
        <v>45298.587500000001</v>
      </c>
      <c r="W20" t="s">
        <v>179</v>
      </c>
      <c r="Z20" s="12">
        <f t="shared" si="1"/>
        <v>2.0999999999985448</v>
      </c>
      <c r="AB20" t="s">
        <v>303</v>
      </c>
      <c r="AC20">
        <v>633399</v>
      </c>
      <c r="AD20" t="s">
        <v>609</v>
      </c>
      <c r="AI20" s="2">
        <v>45296</v>
      </c>
      <c r="AJ20" t="s">
        <v>69</v>
      </c>
      <c r="AK20" t="s">
        <v>46</v>
      </c>
      <c r="AN20" t="s">
        <v>2444</v>
      </c>
      <c r="AO20" s="21">
        <v>45296.487500000003</v>
      </c>
      <c r="AP20" s="22">
        <v>45298</v>
      </c>
      <c r="AQ20" s="22">
        <v>45298</v>
      </c>
      <c r="AR20" s="21">
        <v>45298.587500000001</v>
      </c>
      <c r="AS20">
        <v>0</v>
      </c>
      <c r="AY20">
        <v>2.0999999999985448</v>
      </c>
    </row>
    <row r="21" spans="1:51" x14ac:dyDescent="0.25">
      <c r="A21">
        <v>56890</v>
      </c>
      <c r="B21" t="s">
        <v>35</v>
      </c>
      <c r="C21" t="s">
        <v>36</v>
      </c>
      <c r="E21" t="str">
        <f t="shared" si="0"/>
        <v>RE-</v>
      </c>
      <c r="F21" t="s">
        <v>20</v>
      </c>
      <c r="G21" t="s">
        <v>37</v>
      </c>
      <c r="H21" t="s">
        <v>2467</v>
      </c>
      <c r="I21" t="s">
        <v>39</v>
      </c>
      <c r="J21" t="s">
        <v>179</v>
      </c>
      <c r="K21" s="1">
        <v>45298.600694444445</v>
      </c>
      <c r="L21" t="s">
        <v>41</v>
      </c>
      <c r="N21" s="2">
        <v>45298</v>
      </c>
      <c r="O21" s="2">
        <v>45298</v>
      </c>
      <c r="R21">
        <v>0</v>
      </c>
      <c r="S21">
        <v>0</v>
      </c>
      <c r="T21">
        <v>100</v>
      </c>
      <c r="U21" s="1">
        <v>45296.740972222222</v>
      </c>
      <c r="V21" s="1">
        <v>45298.600694444445</v>
      </c>
      <c r="W21" t="s">
        <v>179</v>
      </c>
      <c r="Z21" s="12">
        <f t="shared" si="1"/>
        <v>1.859722222223354</v>
      </c>
      <c r="AB21" t="s">
        <v>1307</v>
      </c>
      <c r="AC21">
        <v>633510</v>
      </c>
      <c r="AD21" t="s">
        <v>198</v>
      </c>
      <c r="AI21" s="2">
        <v>45296</v>
      </c>
      <c r="AJ21" t="s">
        <v>198</v>
      </c>
      <c r="AK21" t="s">
        <v>46</v>
      </c>
      <c r="AN21" t="s">
        <v>2444</v>
      </c>
      <c r="AO21" s="21">
        <v>45296.740972222222</v>
      </c>
      <c r="AP21" s="22">
        <v>45298</v>
      </c>
      <c r="AQ21" s="22">
        <v>45298</v>
      </c>
      <c r="AR21" s="21">
        <v>45298.600694444445</v>
      </c>
      <c r="AS21">
        <v>0</v>
      </c>
      <c r="AY21">
        <v>1.859722222223354</v>
      </c>
    </row>
    <row r="22" spans="1:51" x14ac:dyDescent="0.25">
      <c r="A22">
        <v>56891</v>
      </c>
      <c r="B22" t="s">
        <v>35</v>
      </c>
      <c r="C22" t="s">
        <v>36</v>
      </c>
      <c r="E22" t="str">
        <f t="shared" si="0"/>
        <v>RE-</v>
      </c>
      <c r="F22" t="s">
        <v>20</v>
      </c>
      <c r="G22" t="s">
        <v>37</v>
      </c>
      <c r="H22" t="s">
        <v>2468</v>
      </c>
      <c r="I22" t="s">
        <v>39</v>
      </c>
      <c r="J22" t="s">
        <v>179</v>
      </c>
      <c r="K22" s="1">
        <v>45298.605555555558</v>
      </c>
      <c r="L22" t="s">
        <v>41</v>
      </c>
      <c r="N22" s="2">
        <v>45298</v>
      </c>
      <c r="O22" s="2">
        <v>45298</v>
      </c>
      <c r="R22">
        <v>0</v>
      </c>
      <c r="S22">
        <v>0</v>
      </c>
      <c r="T22">
        <v>100</v>
      </c>
      <c r="U22" s="1">
        <v>45296.743750000001</v>
      </c>
      <c r="V22" s="1">
        <v>45298.605555555558</v>
      </c>
      <c r="W22" t="s">
        <v>179</v>
      </c>
      <c r="Z22" s="12">
        <f t="shared" si="1"/>
        <v>1.8618055555562023</v>
      </c>
      <c r="AB22" t="s">
        <v>75</v>
      </c>
      <c r="AC22">
        <v>633520</v>
      </c>
      <c r="AD22" t="s">
        <v>371</v>
      </c>
      <c r="AI22" s="2">
        <v>45296</v>
      </c>
      <c r="AJ22" t="s">
        <v>77</v>
      </c>
      <c r="AK22" t="s">
        <v>46</v>
      </c>
      <c r="AN22" t="s">
        <v>2444</v>
      </c>
      <c r="AO22" s="21">
        <v>45296.743750000001</v>
      </c>
      <c r="AP22" s="22">
        <v>45298</v>
      </c>
      <c r="AQ22" s="22">
        <v>45298</v>
      </c>
      <c r="AR22" s="21">
        <v>45298.605555555558</v>
      </c>
      <c r="AS22">
        <v>0</v>
      </c>
      <c r="AY22">
        <v>1.8618055555562023</v>
      </c>
    </row>
    <row r="23" spans="1:51" x14ac:dyDescent="0.25">
      <c r="A23">
        <v>56892</v>
      </c>
      <c r="B23" t="s">
        <v>35</v>
      </c>
      <c r="C23" t="s">
        <v>36</v>
      </c>
      <c r="E23" t="str">
        <f t="shared" si="0"/>
        <v>RE-</v>
      </c>
      <c r="F23" t="s">
        <v>20</v>
      </c>
      <c r="G23" t="s">
        <v>37</v>
      </c>
      <c r="H23" t="s">
        <v>2469</v>
      </c>
      <c r="I23" t="s">
        <v>39</v>
      </c>
      <c r="J23" t="s">
        <v>100</v>
      </c>
      <c r="K23" s="1">
        <v>45300.670138888891</v>
      </c>
      <c r="L23" t="s">
        <v>41</v>
      </c>
      <c r="N23" s="2">
        <v>45296</v>
      </c>
      <c r="O23" s="2">
        <v>45296</v>
      </c>
      <c r="R23">
        <v>0</v>
      </c>
      <c r="S23">
        <v>0</v>
      </c>
      <c r="T23">
        <v>100</v>
      </c>
      <c r="U23" s="1">
        <v>45296.74722222222</v>
      </c>
      <c r="V23" s="1">
        <v>45300.670138888891</v>
      </c>
      <c r="W23" t="s">
        <v>179</v>
      </c>
      <c r="Z23" s="12">
        <f t="shared" si="1"/>
        <v>3.9229166666700621</v>
      </c>
      <c r="AB23" t="s">
        <v>149</v>
      </c>
      <c r="AC23">
        <v>633771</v>
      </c>
      <c r="AD23" t="s">
        <v>264</v>
      </c>
      <c r="AI23" s="2">
        <v>45296</v>
      </c>
      <c r="AJ23" t="s">
        <v>81</v>
      </c>
      <c r="AK23" t="s">
        <v>46</v>
      </c>
      <c r="AN23" t="s">
        <v>2444</v>
      </c>
      <c r="AO23" s="21">
        <v>45296.74722222222</v>
      </c>
      <c r="AP23" s="22">
        <v>45296</v>
      </c>
      <c r="AQ23" s="22">
        <v>45296</v>
      </c>
      <c r="AR23" s="21">
        <v>45300.670138888891</v>
      </c>
      <c r="AS23">
        <v>0</v>
      </c>
      <c r="AY23">
        <v>3.9229166666700621</v>
      </c>
    </row>
    <row r="24" spans="1:51" x14ac:dyDescent="0.25">
      <c r="A24">
        <v>56893</v>
      </c>
      <c r="B24" t="s">
        <v>35</v>
      </c>
      <c r="C24" t="s">
        <v>36</v>
      </c>
      <c r="E24" t="str">
        <f t="shared" si="0"/>
        <v>RE-</v>
      </c>
      <c r="F24" t="s">
        <v>20</v>
      </c>
      <c r="G24" t="s">
        <v>37</v>
      </c>
      <c r="H24" t="s">
        <v>2470</v>
      </c>
      <c r="I24" t="s">
        <v>39</v>
      </c>
      <c r="J24" t="s">
        <v>179</v>
      </c>
      <c r="K24" s="1">
        <v>45299.736805555556</v>
      </c>
      <c r="L24" t="s">
        <v>41</v>
      </c>
      <c r="N24" s="2">
        <v>45299</v>
      </c>
      <c r="O24" s="2">
        <v>45299</v>
      </c>
      <c r="R24">
        <v>0</v>
      </c>
      <c r="S24">
        <v>0</v>
      </c>
      <c r="T24">
        <v>100</v>
      </c>
      <c r="U24" s="1">
        <v>45296.751388888886</v>
      </c>
      <c r="V24" s="1">
        <v>45299.736805555556</v>
      </c>
      <c r="W24" t="s">
        <v>179</v>
      </c>
      <c r="Z24" s="12">
        <f t="shared" si="1"/>
        <v>2.9854166666700621</v>
      </c>
      <c r="AB24" t="s">
        <v>2471</v>
      </c>
      <c r="AC24">
        <v>633896</v>
      </c>
      <c r="AD24" t="s">
        <v>2472</v>
      </c>
      <c r="AF24" t="s">
        <v>179</v>
      </c>
      <c r="AI24" s="2">
        <v>45296</v>
      </c>
      <c r="AJ24" t="s">
        <v>226</v>
      </c>
      <c r="AK24" t="s">
        <v>46</v>
      </c>
      <c r="AN24" t="s">
        <v>2444</v>
      </c>
      <c r="AO24" s="21">
        <v>45296.751388888886</v>
      </c>
      <c r="AP24" s="22">
        <v>45299</v>
      </c>
      <c r="AQ24" s="22">
        <v>45299</v>
      </c>
      <c r="AR24" s="21">
        <v>45299.736805555556</v>
      </c>
      <c r="AS24">
        <v>0</v>
      </c>
      <c r="AY24">
        <v>2.9854166666700621</v>
      </c>
    </row>
    <row r="25" spans="1:51" x14ac:dyDescent="0.25">
      <c r="A25">
        <v>56894</v>
      </c>
      <c r="B25" t="s">
        <v>35</v>
      </c>
      <c r="C25" t="s">
        <v>36</v>
      </c>
      <c r="E25" t="str">
        <f t="shared" si="0"/>
        <v>RE-</v>
      </c>
      <c r="F25" t="s">
        <v>20</v>
      </c>
      <c r="G25" t="s">
        <v>37</v>
      </c>
      <c r="H25" t="s">
        <v>1811</v>
      </c>
      <c r="I25" t="s">
        <v>39</v>
      </c>
      <c r="J25" t="s">
        <v>118</v>
      </c>
      <c r="K25" s="1">
        <v>45299.636111111111</v>
      </c>
      <c r="L25" t="s">
        <v>41</v>
      </c>
      <c r="N25" s="2">
        <v>45298</v>
      </c>
      <c r="O25" s="2">
        <v>45299</v>
      </c>
      <c r="R25">
        <v>0</v>
      </c>
      <c r="S25">
        <v>0</v>
      </c>
      <c r="T25">
        <v>100</v>
      </c>
      <c r="U25" s="1">
        <v>45296.75277777778</v>
      </c>
      <c r="V25" s="1">
        <v>45299.636111111111</v>
      </c>
      <c r="W25" t="s">
        <v>179</v>
      </c>
      <c r="Z25" s="12">
        <f t="shared" si="1"/>
        <v>2.8833333333313931</v>
      </c>
      <c r="AB25" t="s">
        <v>75</v>
      </c>
      <c r="AC25">
        <v>633520</v>
      </c>
      <c r="AD25" t="s">
        <v>268</v>
      </c>
      <c r="AF25" t="s">
        <v>179</v>
      </c>
      <c r="AI25" s="2">
        <v>45296</v>
      </c>
      <c r="AJ25" t="s">
        <v>77</v>
      </c>
      <c r="AK25" t="s">
        <v>46</v>
      </c>
      <c r="AN25" t="s">
        <v>2444</v>
      </c>
      <c r="AO25" s="21">
        <v>45296.75277777778</v>
      </c>
      <c r="AP25" s="22">
        <v>45298</v>
      </c>
      <c r="AQ25" s="22">
        <v>45299</v>
      </c>
      <c r="AR25" s="21">
        <v>45299.636111111111</v>
      </c>
      <c r="AS25">
        <v>0</v>
      </c>
      <c r="AY25">
        <v>2.8833333333313931</v>
      </c>
    </row>
    <row r="26" spans="1:51" x14ac:dyDescent="0.25">
      <c r="A26">
        <v>56895</v>
      </c>
      <c r="B26" t="s">
        <v>35</v>
      </c>
      <c r="C26" t="s">
        <v>36</v>
      </c>
      <c r="E26" t="str">
        <f t="shared" si="0"/>
        <v>RE-</v>
      </c>
      <c r="F26" t="s">
        <v>20</v>
      </c>
      <c r="G26" t="s">
        <v>37</v>
      </c>
      <c r="H26" t="s">
        <v>2473</v>
      </c>
      <c r="I26" t="s">
        <v>39</v>
      </c>
      <c r="J26" t="s">
        <v>179</v>
      </c>
      <c r="K26" s="1">
        <v>45340.238888888889</v>
      </c>
      <c r="L26" t="s">
        <v>41</v>
      </c>
      <c r="N26" s="2">
        <v>45325</v>
      </c>
      <c r="O26" s="2">
        <v>45325</v>
      </c>
      <c r="R26">
        <v>3</v>
      </c>
      <c r="S26">
        <v>3</v>
      </c>
      <c r="T26">
        <v>100</v>
      </c>
      <c r="U26" s="1">
        <v>45296.761111111111</v>
      </c>
      <c r="V26" s="1">
        <v>45340.238888888889</v>
      </c>
      <c r="W26" t="s">
        <v>239</v>
      </c>
      <c r="Z26" s="12">
        <f t="shared" si="1"/>
        <v>43.477777777778101</v>
      </c>
      <c r="AB26" t="s">
        <v>2474</v>
      </c>
      <c r="AC26">
        <v>633866</v>
      </c>
      <c r="AD26" t="s">
        <v>2475</v>
      </c>
      <c r="AI26" s="2">
        <v>45296</v>
      </c>
      <c r="AJ26" t="s">
        <v>81</v>
      </c>
      <c r="AK26" t="s">
        <v>46</v>
      </c>
      <c r="AN26" t="s">
        <v>2444</v>
      </c>
      <c r="AO26" s="21">
        <v>45296.761111111111</v>
      </c>
      <c r="AP26" s="22">
        <v>45325</v>
      </c>
      <c r="AQ26" s="22">
        <v>45325</v>
      </c>
      <c r="AR26" s="21">
        <v>45340.238888888889</v>
      </c>
      <c r="AS26">
        <v>3</v>
      </c>
      <c r="AY26">
        <v>43.477777777778101</v>
      </c>
    </row>
    <row r="27" spans="1:51" x14ac:dyDescent="0.25">
      <c r="A27">
        <v>56896</v>
      </c>
      <c r="B27" t="s">
        <v>35</v>
      </c>
      <c r="C27" t="s">
        <v>36</v>
      </c>
      <c r="E27" t="str">
        <f t="shared" si="0"/>
        <v>RE-</v>
      </c>
      <c r="F27" t="s">
        <v>20</v>
      </c>
      <c r="G27" t="s">
        <v>37</v>
      </c>
      <c r="H27" t="s">
        <v>2476</v>
      </c>
      <c r="I27" t="s">
        <v>39</v>
      </c>
      <c r="J27" t="s">
        <v>297</v>
      </c>
      <c r="K27" s="1">
        <v>45301.632638888892</v>
      </c>
      <c r="L27" t="s">
        <v>41</v>
      </c>
      <c r="N27" s="2">
        <v>45301</v>
      </c>
      <c r="O27" s="2">
        <v>45301</v>
      </c>
      <c r="R27">
        <v>0</v>
      </c>
      <c r="S27">
        <v>0</v>
      </c>
      <c r="T27">
        <v>100</v>
      </c>
      <c r="U27" s="1">
        <v>45296.762499999997</v>
      </c>
      <c r="V27" s="1">
        <v>45301.632638888892</v>
      </c>
      <c r="W27" t="s">
        <v>179</v>
      </c>
      <c r="Z27" s="12">
        <f t="shared" si="1"/>
        <v>4.8701388888948713</v>
      </c>
      <c r="AB27" t="s">
        <v>1006</v>
      </c>
      <c r="AC27">
        <v>633594</v>
      </c>
      <c r="AD27" t="s">
        <v>138</v>
      </c>
      <c r="AI27" s="2">
        <v>45296</v>
      </c>
      <c r="AJ27" t="s">
        <v>139</v>
      </c>
      <c r="AK27" t="s">
        <v>46</v>
      </c>
      <c r="AN27" t="s">
        <v>2444</v>
      </c>
      <c r="AO27" s="21">
        <v>45296.762499999997</v>
      </c>
      <c r="AP27" s="22">
        <v>45301</v>
      </c>
      <c r="AQ27" s="22">
        <v>45301</v>
      </c>
      <c r="AR27" s="21">
        <v>45301.632638888892</v>
      </c>
      <c r="AS27">
        <v>0</v>
      </c>
      <c r="AY27">
        <v>4.8701388888948713</v>
      </c>
    </row>
    <row r="28" spans="1:51" x14ac:dyDescent="0.25">
      <c r="A28">
        <v>56897</v>
      </c>
      <c r="B28" t="s">
        <v>35</v>
      </c>
      <c r="C28" t="s">
        <v>36</v>
      </c>
      <c r="E28" t="str">
        <f t="shared" si="0"/>
        <v>RE-</v>
      </c>
      <c r="F28" t="s">
        <v>20</v>
      </c>
      <c r="G28" t="s">
        <v>37</v>
      </c>
      <c r="H28" t="s">
        <v>2477</v>
      </c>
      <c r="I28" t="s">
        <v>39</v>
      </c>
      <c r="J28" t="s">
        <v>179</v>
      </c>
      <c r="K28" s="1">
        <v>45299.64166666667</v>
      </c>
      <c r="L28" t="s">
        <v>41</v>
      </c>
      <c r="N28" s="2">
        <v>45299</v>
      </c>
      <c r="O28" s="2">
        <v>45299</v>
      </c>
      <c r="R28">
        <v>0</v>
      </c>
      <c r="S28">
        <v>0</v>
      </c>
      <c r="T28">
        <v>100</v>
      </c>
      <c r="U28" s="1">
        <v>45296.765277777777</v>
      </c>
      <c r="V28" s="1">
        <v>45299.64166666667</v>
      </c>
      <c r="W28" t="s">
        <v>179</v>
      </c>
      <c r="Z28" s="12">
        <f t="shared" si="1"/>
        <v>2.8763888888934162</v>
      </c>
      <c r="AB28" t="s">
        <v>1531</v>
      </c>
      <c r="AC28" t="s">
        <v>54</v>
      </c>
      <c r="AD28" t="s">
        <v>2035</v>
      </c>
      <c r="AI28" s="2">
        <v>45296</v>
      </c>
      <c r="AJ28" t="s">
        <v>182</v>
      </c>
      <c r="AK28" t="s">
        <v>46</v>
      </c>
      <c r="AN28" t="s">
        <v>2444</v>
      </c>
      <c r="AO28" s="21">
        <v>45296.765277777777</v>
      </c>
      <c r="AP28" s="22">
        <v>45299</v>
      </c>
      <c r="AQ28" s="22">
        <v>45299</v>
      </c>
      <c r="AR28" s="21">
        <v>45299.64166666667</v>
      </c>
      <c r="AS28">
        <v>0</v>
      </c>
      <c r="AY28">
        <v>2.8763888888934162</v>
      </c>
    </row>
    <row r="29" spans="1:51" x14ac:dyDescent="0.25">
      <c r="A29">
        <v>56900</v>
      </c>
      <c r="B29" t="s">
        <v>35</v>
      </c>
      <c r="C29" t="s">
        <v>36</v>
      </c>
      <c r="E29" t="str">
        <f t="shared" si="0"/>
        <v>EI-</v>
      </c>
      <c r="F29" t="s">
        <v>20</v>
      </c>
      <c r="G29" t="s">
        <v>37</v>
      </c>
      <c r="H29" t="s">
        <v>2478</v>
      </c>
      <c r="I29" t="s">
        <v>39</v>
      </c>
      <c r="J29" t="s">
        <v>68</v>
      </c>
      <c r="K29" s="1">
        <v>45310.625694444447</v>
      </c>
      <c r="L29" t="s">
        <v>41</v>
      </c>
      <c r="N29" s="2">
        <v>45299</v>
      </c>
      <c r="O29" s="2">
        <v>45299</v>
      </c>
      <c r="P29">
        <v>2</v>
      </c>
      <c r="Q29">
        <v>2</v>
      </c>
      <c r="R29">
        <v>2</v>
      </c>
      <c r="S29">
        <v>2</v>
      </c>
      <c r="T29">
        <v>100</v>
      </c>
      <c r="U29" s="1">
        <v>45296.771527777775</v>
      </c>
      <c r="V29" s="1">
        <v>45310.625694444447</v>
      </c>
      <c r="W29" t="s">
        <v>68</v>
      </c>
      <c r="Z29" s="12">
        <f t="shared" si="1"/>
        <v>13.854166666671517</v>
      </c>
      <c r="AC29" t="s">
        <v>535</v>
      </c>
      <c r="AD29" t="s">
        <v>2479</v>
      </c>
      <c r="AF29" t="s">
        <v>68</v>
      </c>
      <c r="AI29" s="2">
        <v>45296</v>
      </c>
      <c r="AJ29" t="s">
        <v>558</v>
      </c>
      <c r="AK29" t="s">
        <v>46</v>
      </c>
      <c r="AN29" t="s">
        <v>2441</v>
      </c>
      <c r="AO29" s="21">
        <v>45296.771527777775</v>
      </c>
      <c r="AP29" s="22">
        <v>45299</v>
      </c>
      <c r="AQ29" s="22">
        <v>45299</v>
      </c>
      <c r="AR29" s="21">
        <v>45310.625694444447</v>
      </c>
      <c r="AS29">
        <v>2</v>
      </c>
      <c r="AY29">
        <v>13.854166666671517</v>
      </c>
    </row>
    <row r="30" spans="1:51" x14ac:dyDescent="0.25">
      <c r="A30">
        <v>56904</v>
      </c>
      <c r="B30" t="s">
        <v>35</v>
      </c>
      <c r="C30" t="s">
        <v>36</v>
      </c>
      <c r="E30" t="str">
        <f t="shared" si="0"/>
        <v>EI-</v>
      </c>
      <c r="F30" t="s">
        <v>20</v>
      </c>
      <c r="G30" t="s">
        <v>37</v>
      </c>
      <c r="H30" t="s">
        <v>2480</v>
      </c>
      <c r="I30" t="s">
        <v>39</v>
      </c>
      <c r="J30" t="s">
        <v>50</v>
      </c>
      <c r="K30" s="1">
        <v>45496.841666666667</v>
      </c>
      <c r="L30" t="s">
        <v>41</v>
      </c>
      <c r="N30" s="2">
        <v>45298</v>
      </c>
      <c r="O30" s="2">
        <v>45298</v>
      </c>
      <c r="P30">
        <v>1</v>
      </c>
      <c r="Q30">
        <v>1</v>
      </c>
      <c r="R30">
        <v>1</v>
      </c>
      <c r="S30">
        <v>1</v>
      </c>
      <c r="T30">
        <v>100</v>
      </c>
      <c r="U30" s="1">
        <v>45296.779861111114</v>
      </c>
      <c r="V30" s="1">
        <v>45496.841666666667</v>
      </c>
      <c r="W30" t="s">
        <v>50</v>
      </c>
      <c r="Z30" s="12">
        <f t="shared" si="1"/>
        <v>200.06180555555329</v>
      </c>
      <c r="AB30" t="s">
        <v>1531</v>
      </c>
      <c r="AC30" t="s">
        <v>54</v>
      </c>
      <c r="AD30" t="s">
        <v>2035</v>
      </c>
      <c r="AF30" t="s">
        <v>50</v>
      </c>
      <c r="AI30" s="2">
        <v>45296</v>
      </c>
      <c r="AJ30" t="s">
        <v>182</v>
      </c>
      <c r="AK30" t="s">
        <v>46</v>
      </c>
      <c r="AN30" t="s">
        <v>2441</v>
      </c>
      <c r="AO30" s="21">
        <v>45296.779861111114</v>
      </c>
      <c r="AP30" s="22">
        <v>45298</v>
      </c>
      <c r="AQ30" s="22">
        <v>45298</v>
      </c>
      <c r="AR30" s="21">
        <v>45496.841666666667</v>
      </c>
      <c r="AS30">
        <v>1</v>
      </c>
      <c r="AY30">
        <v>200.06180555555329</v>
      </c>
    </row>
    <row r="31" spans="1:51" x14ac:dyDescent="0.25">
      <c r="A31">
        <v>56905</v>
      </c>
      <c r="B31" t="s">
        <v>35</v>
      </c>
      <c r="C31" t="s">
        <v>36</v>
      </c>
      <c r="E31" t="str">
        <f t="shared" si="0"/>
        <v>EI-</v>
      </c>
      <c r="F31" t="s">
        <v>20</v>
      </c>
      <c r="G31" t="s">
        <v>37</v>
      </c>
      <c r="H31" t="s">
        <v>2481</v>
      </c>
      <c r="I31" t="s">
        <v>39</v>
      </c>
      <c r="J31" t="s">
        <v>40</v>
      </c>
      <c r="K31" s="1">
        <v>45497.488888888889</v>
      </c>
      <c r="L31" t="s">
        <v>41</v>
      </c>
      <c r="N31" s="2">
        <v>45296</v>
      </c>
      <c r="O31" s="2">
        <v>45296</v>
      </c>
      <c r="P31">
        <v>2</v>
      </c>
      <c r="Q31">
        <v>2</v>
      </c>
      <c r="R31">
        <v>0</v>
      </c>
      <c r="S31">
        <v>0</v>
      </c>
      <c r="T31">
        <v>100</v>
      </c>
      <c r="U31" s="1">
        <v>45296.78402777778</v>
      </c>
      <c r="V31" s="1">
        <v>45497.488888888889</v>
      </c>
      <c r="W31" t="s">
        <v>40</v>
      </c>
      <c r="Z31" s="12">
        <f t="shared" si="1"/>
        <v>200.70486111110949</v>
      </c>
      <c r="AB31" t="s">
        <v>265</v>
      </c>
      <c r="AC31">
        <v>633459</v>
      </c>
      <c r="AD31" t="s">
        <v>43</v>
      </c>
      <c r="AF31" t="s">
        <v>40</v>
      </c>
      <c r="AI31" s="2">
        <v>45296</v>
      </c>
      <c r="AJ31" t="s">
        <v>43</v>
      </c>
      <c r="AK31" t="s">
        <v>46</v>
      </c>
      <c r="AN31" t="s">
        <v>2441</v>
      </c>
      <c r="AO31" s="21">
        <v>45296.78402777778</v>
      </c>
      <c r="AP31" s="22">
        <v>45296</v>
      </c>
      <c r="AQ31" s="22">
        <v>45296</v>
      </c>
      <c r="AR31" s="21">
        <v>45497.488888888889</v>
      </c>
      <c r="AS31">
        <v>0</v>
      </c>
      <c r="AY31">
        <v>200.70486111110949</v>
      </c>
    </row>
    <row r="32" spans="1:51" x14ac:dyDescent="0.25">
      <c r="A32">
        <v>56907</v>
      </c>
      <c r="B32" t="s">
        <v>35</v>
      </c>
      <c r="C32" t="s">
        <v>36</v>
      </c>
      <c r="E32" t="str">
        <f t="shared" si="0"/>
        <v>EI-</v>
      </c>
      <c r="F32" t="s">
        <v>20</v>
      </c>
      <c r="G32" t="s">
        <v>37</v>
      </c>
      <c r="H32" t="s">
        <v>2482</v>
      </c>
      <c r="I32" t="s">
        <v>39</v>
      </c>
      <c r="J32" t="s">
        <v>842</v>
      </c>
      <c r="K32" s="1">
        <v>45407.422222222223</v>
      </c>
      <c r="L32" t="s">
        <v>41</v>
      </c>
      <c r="N32" s="2">
        <v>45296</v>
      </c>
      <c r="O32" s="2">
        <v>45296</v>
      </c>
      <c r="P32">
        <v>1</v>
      </c>
      <c r="Q32">
        <v>1</v>
      </c>
      <c r="R32">
        <v>1</v>
      </c>
      <c r="S32">
        <v>1</v>
      </c>
      <c r="T32">
        <v>0</v>
      </c>
      <c r="U32" s="1">
        <v>45296.791666666664</v>
      </c>
      <c r="V32" s="1">
        <v>45407.422222222223</v>
      </c>
      <c r="W32" t="s">
        <v>842</v>
      </c>
      <c r="Z32" s="12">
        <f t="shared" si="1"/>
        <v>110.63055555555911</v>
      </c>
      <c r="AB32" t="s">
        <v>338</v>
      </c>
      <c r="AC32">
        <v>633799</v>
      </c>
      <c r="AD32" t="s">
        <v>681</v>
      </c>
      <c r="AF32" t="s">
        <v>842</v>
      </c>
      <c r="AI32" s="2">
        <v>45296</v>
      </c>
      <c r="AJ32" t="s">
        <v>119</v>
      </c>
      <c r="AK32" t="s">
        <v>46</v>
      </c>
      <c r="AN32" t="s">
        <v>2441</v>
      </c>
      <c r="AO32" s="21">
        <v>45296.791666666664</v>
      </c>
      <c r="AP32" s="22">
        <v>45296</v>
      </c>
      <c r="AQ32" s="22">
        <v>45296</v>
      </c>
      <c r="AR32" s="21">
        <v>45407.422222222223</v>
      </c>
      <c r="AS32">
        <v>1</v>
      </c>
      <c r="AY32">
        <v>110.63055555555911</v>
      </c>
    </row>
    <row r="33" spans="1:51" x14ac:dyDescent="0.25">
      <c r="A33">
        <v>56964</v>
      </c>
      <c r="B33" t="s">
        <v>35</v>
      </c>
      <c r="C33" t="s">
        <v>36</v>
      </c>
      <c r="E33" t="str">
        <f t="shared" si="0"/>
        <v>RE-</v>
      </c>
      <c r="F33" t="s">
        <v>20</v>
      </c>
      <c r="G33" t="s">
        <v>37</v>
      </c>
      <c r="H33" t="s">
        <v>2483</v>
      </c>
      <c r="I33" t="s">
        <v>39</v>
      </c>
      <c r="J33" t="s">
        <v>179</v>
      </c>
      <c r="K33" s="1">
        <v>45299.695138888892</v>
      </c>
      <c r="L33" t="s">
        <v>41</v>
      </c>
      <c r="N33" s="2">
        <v>45299</v>
      </c>
      <c r="O33" s="2">
        <v>45299</v>
      </c>
      <c r="R33">
        <v>0</v>
      </c>
      <c r="S33">
        <v>0</v>
      </c>
      <c r="T33">
        <v>100</v>
      </c>
      <c r="U33" s="1">
        <v>45299.522222222222</v>
      </c>
      <c r="V33" s="1">
        <v>45299.695138888892</v>
      </c>
      <c r="W33" t="s">
        <v>179</v>
      </c>
      <c r="Z33" s="12">
        <f t="shared" si="1"/>
        <v>0.17291666667006211</v>
      </c>
      <c r="AB33" t="s">
        <v>1735</v>
      </c>
      <c r="AC33">
        <v>633999</v>
      </c>
      <c r="AD33" t="s">
        <v>1843</v>
      </c>
      <c r="AF33" t="s">
        <v>179</v>
      </c>
      <c r="AI33" s="2">
        <v>45299</v>
      </c>
      <c r="AJ33" t="s">
        <v>444</v>
      </c>
      <c r="AK33" t="s">
        <v>46</v>
      </c>
      <c r="AN33" t="s">
        <v>2444</v>
      </c>
      <c r="AO33" s="21">
        <v>45299.522222222222</v>
      </c>
      <c r="AP33" s="22">
        <v>45299</v>
      </c>
      <c r="AQ33" s="22">
        <v>45299</v>
      </c>
      <c r="AR33" s="21">
        <v>45299.695138888892</v>
      </c>
      <c r="AS33">
        <v>0</v>
      </c>
      <c r="AY33">
        <v>0.17291666667006211</v>
      </c>
    </row>
    <row r="34" spans="1:51" x14ac:dyDescent="0.25">
      <c r="A34">
        <v>56965</v>
      </c>
      <c r="B34" t="s">
        <v>35</v>
      </c>
      <c r="C34" t="s">
        <v>36</v>
      </c>
      <c r="E34" t="str">
        <f t="shared" si="0"/>
        <v>RE-</v>
      </c>
      <c r="F34" t="s">
        <v>20</v>
      </c>
      <c r="G34" t="s">
        <v>37</v>
      </c>
      <c r="H34" t="s">
        <v>2484</v>
      </c>
      <c r="I34" t="s">
        <v>39</v>
      </c>
      <c r="J34" t="s">
        <v>118</v>
      </c>
      <c r="K34" s="1">
        <v>45301.628472222219</v>
      </c>
      <c r="L34" t="s">
        <v>41</v>
      </c>
      <c r="N34" s="2">
        <v>45301</v>
      </c>
      <c r="O34" s="2">
        <v>45301</v>
      </c>
      <c r="R34">
        <v>0</v>
      </c>
      <c r="S34">
        <v>0</v>
      </c>
      <c r="T34">
        <v>100</v>
      </c>
      <c r="U34" s="1">
        <v>45299.524305555555</v>
      </c>
      <c r="V34" s="1">
        <v>45301.628472222219</v>
      </c>
      <c r="W34" t="s">
        <v>179</v>
      </c>
      <c r="Z34" s="12">
        <f t="shared" si="1"/>
        <v>2.1041666666642413</v>
      </c>
      <c r="AB34" t="s">
        <v>366</v>
      </c>
      <c r="AC34">
        <v>633673</v>
      </c>
      <c r="AD34" t="s">
        <v>367</v>
      </c>
      <c r="AF34" t="s">
        <v>179</v>
      </c>
      <c r="AI34" s="2">
        <v>45299</v>
      </c>
      <c r="AJ34" t="s">
        <v>81</v>
      </c>
      <c r="AK34" t="s">
        <v>46</v>
      </c>
      <c r="AN34" t="s">
        <v>2444</v>
      </c>
      <c r="AO34" s="21">
        <v>45299.524305555555</v>
      </c>
      <c r="AP34" s="22">
        <v>45301</v>
      </c>
      <c r="AQ34" s="22">
        <v>45301</v>
      </c>
      <c r="AR34" s="21">
        <v>45301.628472222219</v>
      </c>
      <c r="AS34">
        <v>0</v>
      </c>
      <c r="AY34">
        <v>2.1041666666642413</v>
      </c>
    </row>
    <row r="35" spans="1:51" x14ac:dyDescent="0.25">
      <c r="A35">
        <v>57030</v>
      </c>
      <c r="B35" t="s">
        <v>35</v>
      </c>
      <c r="C35" t="s">
        <v>36</v>
      </c>
      <c r="E35" t="str">
        <f t="shared" si="0"/>
        <v>EI-</v>
      </c>
      <c r="F35" t="s">
        <v>20</v>
      </c>
      <c r="G35" t="s">
        <v>37</v>
      </c>
      <c r="H35" t="s">
        <v>2485</v>
      </c>
      <c r="I35" t="s">
        <v>39</v>
      </c>
      <c r="J35" t="s">
        <v>68</v>
      </c>
      <c r="K35" s="1">
        <v>45362.520138888889</v>
      </c>
      <c r="L35" t="s">
        <v>41</v>
      </c>
      <c r="N35" s="2">
        <v>45335</v>
      </c>
      <c r="O35" s="2">
        <v>45335</v>
      </c>
      <c r="P35">
        <v>2</v>
      </c>
      <c r="Q35">
        <v>2</v>
      </c>
      <c r="R35">
        <v>2</v>
      </c>
      <c r="S35">
        <v>2</v>
      </c>
      <c r="T35">
        <v>100</v>
      </c>
      <c r="U35" s="1">
        <v>45300.481944444444</v>
      </c>
      <c r="V35" s="1">
        <v>45362.520138888889</v>
      </c>
      <c r="W35" t="s">
        <v>68</v>
      </c>
      <c r="Z35" s="12">
        <f t="shared" si="1"/>
        <v>62.038194444445253</v>
      </c>
      <c r="AB35" t="s">
        <v>200</v>
      </c>
      <c r="AC35">
        <v>633713</v>
      </c>
      <c r="AD35" t="s">
        <v>1852</v>
      </c>
      <c r="AI35" s="2">
        <v>45300</v>
      </c>
      <c r="AJ35" t="s">
        <v>178</v>
      </c>
      <c r="AK35" t="s">
        <v>46</v>
      </c>
      <c r="AN35" t="s">
        <v>2441</v>
      </c>
      <c r="AO35" s="21">
        <v>45300.481944444444</v>
      </c>
      <c r="AP35" s="22">
        <v>45335</v>
      </c>
      <c r="AQ35" s="22">
        <v>45335</v>
      </c>
      <c r="AR35" s="21">
        <v>45362.520138888889</v>
      </c>
      <c r="AS35">
        <v>2</v>
      </c>
      <c r="AY35">
        <v>62.038194444445253</v>
      </c>
    </row>
    <row r="36" spans="1:51" x14ac:dyDescent="0.25">
      <c r="A36">
        <v>57031</v>
      </c>
      <c r="B36" t="s">
        <v>35</v>
      </c>
      <c r="C36" t="s">
        <v>36</v>
      </c>
      <c r="E36" t="str">
        <f t="shared" si="0"/>
        <v>RE-</v>
      </c>
      <c r="F36" t="s">
        <v>20</v>
      </c>
      <c r="G36" t="s">
        <v>115</v>
      </c>
      <c r="H36" t="s">
        <v>2486</v>
      </c>
      <c r="I36" t="s">
        <v>39</v>
      </c>
      <c r="J36" t="s">
        <v>179</v>
      </c>
      <c r="K36" s="1">
        <v>45300.743750000001</v>
      </c>
      <c r="L36" t="s">
        <v>41</v>
      </c>
      <c r="N36" s="2">
        <v>45300</v>
      </c>
      <c r="O36" s="2">
        <v>45300</v>
      </c>
      <c r="R36">
        <v>0</v>
      </c>
      <c r="S36">
        <v>0</v>
      </c>
      <c r="T36">
        <v>100</v>
      </c>
      <c r="U36" s="1">
        <v>45300.484027777777</v>
      </c>
      <c r="V36" s="1">
        <v>45300.743750000001</v>
      </c>
      <c r="W36" t="s">
        <v>179</v>
      </c>
      <c r="Z36" s="12">
        <f t="shared" si="1"/>
        <v>0.25972222222480923</v>
      </c>
      <c r="AB36" t="s">
        <v>1470</v>
      </c>
      <c r="AC36">
        <v>633426</v>
      </c>
      <c r="AD36" t="s">
        <v>1471</v>
      </c>
      <c r="AF36" t="s">
        <v>118</v>
      </c>
      <c r="AI36" s="2">
        <v>45300</v>
      </c>
      <c r="AJ36" t="s">
        <v>1472</v>
      </c>
      <c r="AK36" t="s">
        <v>46</v>
      </c>
      <c r="AN36" t="s">
        <v>2444</v>
      </c>
      <c r="AO36" s="21">
        <v>45300.484027777777</v>
      </c>
      <c r="AP36" s="22">
        <v>45300</v>
      </c>
      <c r="AQ36" s="22">
        <v>45300</v>
      </c>
      <c r="AR36" s="21">
        <v>45300.743750000001</v>
      </c>
      <c r="AS36">
        <v>0</v>
      </c>
      <c r="AY36">
        <v>0.25972222222480923</v>
      </c>
    </row>
    <row r="37" spans="1:51" x14ac:dyDescent="0.25">
      <c r="A37">
        <v>57124</v>
      </c>
      <c r="B37" t="s">
        <v>35</v>
      </c>
      <c r="C37" t="s">
        <v>36</v>
      </c>
      <c r="E37" t="str">
        <f t="shared" si="0"/>
        <v>EM-</v>
      </c>
      <c r="F37" t="s">
        <v>1362</v>
      </c>
      <c r="G37" t="s">
        <v>37</v>
      </c>
      <c r="H37" t="s">
        <v>2487</v>
      </c>
      <c r="I37" t="s">
        <v>39</v>
      </c>
      <c r="J37" t="s">
        <v>758</v>
      </c>
      <c r="K37" s="1">
        <v>45439.426388888889</v>
      </c>
      <c r="L37" t="s">
        <v>41</v>
      </c>
      <c r="N37" s="2">
        <v>45373</v>
      </c>
      <c r="R37">
        <v>0</v>
      </c>
      <c r="S37">
        <v>0</v>
      </c>
      <c r="T37">
        <v>0</v>
      </c>
      <c r="U37" s="1">
        <v>45301.456944444442</v>
      </c>
      <c r="W37" t="s">
        <v>396</v>
      </c>
      <c r="Z37" s="12">
        <f t="shared" si="1"/>
        <v>0</v>
      </c>
      <c r="AB37" t="s">
        <v>2269</v>
      </c>
      <c r="AC37">
        <v>633305</v>
      </c>
      <c r="AD37" t="s">
        <v>658</v>
      </c>
      <c r="AF37" t="s">
        <v>947</v>
      </c>
      <c r="AG37" t="s">
        <v>1132</v>
      </c>
      <c r="AI37" s="2">
        <v>45301</v>
      </c>
      <c r="AJ37" t="s">
        <v>240</v>
      </c>
      <c r="AK37" t="s">
        <v>46</v>
      </c>
      <c r="AN37" t="s">
        <v>2442</v>
      </c>
      <c r="AO37" s="21">
        <v>45301.456944444442</v>
      </c>
      <c r="AP37" s="22">
        <v>45373</v>
      </c>
      <c r="AS37">
        <v>0</v>
      </c>
      <c r="AY37">
        <v>0</v>
      </c>
    </row>
    <row r="38" spans="1:51" x14ac:dyDescent="0.25">
      <c r="A38">
        <v>57137</v>
      </c>
      <c r="B38" t="s">
        <v>35</v>
      </c>
      <c r="C38" t="s">
        <v>36</v>
      </c>
      <c r="E38" t="str">
        <f t="shared" si="0"/>
        <v>EI-</v>
      </c>
      <c r="F38" t="s">
        <v>20</v>
      </c>
      <c r="G38" t="s">
        <v>37</v>
      </c>
      <c r="H38" t="s">
        <v>2488</v>
      </c>
      <c r="I38" t="s">
        <v>39</v>
      </c>
      <c r="J38" t="s">
        <v>50</v>
      </c>
      <c r="K38" s="1">
        <v>45332.640972222223</v>
      </c>
      <c r="L38" t="s">
        <v>41</v>
      </c>
      <c r="N38" s="2">
        <v>45301</v>
      </c>
      <c r="O38" s="2">
        <v>45301</v>
      </c>
      <c r="P38">
        <v>1</v>
      </c>
      <c r="Q38">
        <v>1</v>
      </c>
      <c r="R38">
        <v>1</v>
      </c>
      <c r="S38">
        <v>1</v>
      </c>
      <c r="T38">
        <v>100</v>
      </c>
      <c r="U38" s="1">
        <v>45301.486805555556</v>
      </c>
      <c r="V38" s="1">
        <v>45332.640972222223</v>
      </c>
      <c r="W38" t="s">
        <v>50</v>
      </c>
      <c r="Z38" s="12">
        <f t="shared" si="1"/>
        <v>31.154166666667152</v>
      </c>
      <c r="AB38" t="s">
        <v>1194</v>
      </c>
      <c r="AC38">
        <v>633992</v>
      </c>
      <c r="AD38" t="s">
        <v>427</v>
      </c>
      <c r="AF38" t="s">
        <v>2308</v>
      </c>
      <c r="AI38" s="2">
        <v>45301</v>
      </c>
      <c r="AJ38" t="s">
        <v>375</v>
      </c>
      <c r="AK38" t="s">
        <v>46</v>
      </c>
      <c r="AN38" t="s">
        <v>2441</v>
      </c>
      <c r="AO38" s="21">
        <v>45301.486805555556</v>
      </c>
      <c r="AP38" s="22">
        <v>45301</v>
      </c>
      <c r="AQ38" s="22">
        <v>45301</v>
      </c>
      <c r="AR38" s="21">
        <v>45332.640972222223</v>
      </c>
      <c r="AS38">
        <v>1</v>
      </c>
      <c r="AY38">
        <v>31.154166666667152</v>
      </c>
    </row>
    <row r="39" spans="1:51" x14ac:dyDescent="0.25">
      <c r="A39">
        <v>57144</v>
      </c>
      <c r="B39" t="s">
        <v>35</v>
      </c>
      <c r="C39" t="s">
        <v>36</v>
      </c>
      <c r="E39" t="str">
        <f t="shared" si="0"/>
        <v>RE-</v>
      </c>
      <c r="F39" t="s">
        <v>20</v>
      </c>
      <c r="G39" t="s">
        <v>115</v>
      </c>
      <c r="H39" t="s">
        <v>2489</v>
      </c>
      <c r="I39" t="s">
        <v>39</v>
      </c>
      <c r="J39" t="s">
        <v>297</v>
      </c>
      <c r="K39" s="1">
        <v>45301.633333333331</v>
      </c>
      <c r="L39" t="s">
        <v>41</v>
      </c>
      <c r="N39" s="2">
        <v>45301</v>
      </c>
      <c r="O39" s="2">
        <v>45301</v>
      </c>
      <c r="R39">
        <v>0</v>
      </c>
      <c r="S39">
        <v>0</v>
      </c>
      <c r="T39">
        <v>100</v>
      </c>
      <c r="U39" s="1">
        <v>45301.52847222222</v>
      </c>
      <c r="V39" s="1">
        <v>45301.633333333331</v>
      </c>
      <c r="W39" t="s">
        <v>179</v>
      </c>
      <c r="Z39" s="12">
        <f t="shared" si="1"/>
        <v>0.10486111111094942</v>
      </c>
      <c r="AB39" t="s">
        <v>1006</v>
      </c>
      <c r="AC39" t="s">
        <v>54</v>
      </c>
      <c r="AD39" t="s">
        <v>138</v>
      </c>
      <c r="AI39" s="2">
        <v>45301</v>
      </c>
      <c r="AJ39" t="s">
        <v>139</v>
      </c>
      <c r="AK39" t="s">
        <v>46</v>
      </c>
      <c r="AN39" t="s">
        <v>2444</v>
      </c>
      <c r="AO39" s="21">
        <v>45301.52847222222</v>
      </c>
      <c r="AP39" s="22">
        <v>45301</v>
      </c>
      <c r="AQ39" s="22">
        <v>45301</v>
      </c>
      <c r="AR39" s="21">
        <v>45301.633333333331</v>
      </c>
      <c r="AS39">
        <v>0</v>
      </c>
      <c r="AY39">
        <v>0.10486111111094942</v>
      </c>
    </row>
    <row r="40" spans="1:51" x14ac:dyDescent="0.25">
      <c r="A40">
        <v>57146</v>
      </c>
      <c r="B40" t="s">
        <v>35</v>
      </c>
      <c r="C40" t="s">
        <v>36</v>
      </c>
      <c r="E40" t="str">
        <f t="shared" si="0"/>
        <v>RE-</v>
      </c>
      <c r="F40" t="s">
        <v>20</v>
      </c>
      <c r="G40" t="s">
        <v>37</v>
      </c>
      <c r="H40" t="s">
        <v>2490</v>
      </c>
      <c r="I40" t="s">
        <v>39</v>
      </c>
      <c r="J40" t="s">
        <v>2491</v>
      </c>
      <c r="K40" s="1">
        <v>45301.743750000001</v>
      </c>
      <c r="L40" t="s">
        <v>41</v>
      </c>
      <c r="N40" s="2">
        <v>45301</v>
      </c>
      <c r="O40" s="2">
        <v>45301</v>
      </c>
      <c r="R40">
        <v>0</v>
      </c>
      <c r="S40">
        <v>0</v>
      </c>
      <c r="T40">
        <v>100</v>
      </c>
      <c r="U40" s="1">
        <v>45301.532638888886</v>
      </c>
      <c r="V40" s="1">
        <v>45301.743750000001</v>
      </c>
      <c r="W40" t="s">
        <v>179</v>
      </c>
      <c r="Z40" s="12">
        <f t="shared" si="1"/>
        <v>0.211111111115315</v>
      </c>
      <c r="AB40" t="s">
        <v>107</v>
      </c>
      <c r="AC40" t="s">
        <v>1491</v>
      </c>
      <c r="AD40" t="s">
        <v>109</v>
      </c>
      <c r="AF40" t="s">
        <v>179</v>
      </c>
      <c r="AI40" s="2">
        <v>45301</v>
      </c>
      <c r="AJ40" t="s">
        <v>110</v>
      </c>
      <c r="AK40" t="s">
        <v>46</v>
      </c>
      <c r="AN40" t="s">
        <v>2444</v>
      </c>
      <c r="AO40" s="21">
        <v>45301.532638888886</v>
      </c>
      <c r="AP40" s="22">
        <v>45301</v>
      </c>
      <c r="AQ40" s="22">
        <v>45301</v>
      </c>
      <c r="AR40" s="21">
        <v>45301.743750000001</v>
      </c>
      <c r="AS40">
        <v>0</v>
      </c>
      <c r="AY40">
        <v>0.211111111115315</v>
      </c>
    </row>
    <row r="41" spans="1:51" x14ac:dyDescent="0.25">
      <c r="A41">
        <v>57163</v>
      </c>
      <c r="B41" t="s">
        <v>35</v>
      </c>
      <c r="C41" t="s">
        <v>36</v>
      </c>
      <c r="E41" t="str">
        <f t="shared" si="0"/>
        <v>RE-</v>
      </c>
      <c r="F41" t="s">
        <v>20</v>
      </c>
      <c r="G41" t="s">
        <v>51</v>
      </c>
      <c r="H41" t="s">
        <v>2492</v>
      </c>
      <c r="I41" t="s">
        <v>39</v>
      </c>
      <c r="J41" t="s">
        <v>179</v>
      </c>
      <c r="K41" s="1">
        <v>45309.815972222219</v>
      </c>
      <c r="L41" t="s">
        <v>41</v>
      </c>
      <c r="N41" s="2">
        <v>45308</v>
      </c>
      <c r="O41" s="2">
        <v>45308</v>
      </c>
      <c r="R41">
        <v>0</v>
      </c>
      <c r="S41">
        <v>0</v>
      </c>
      <c r="T41">
        <v>100</v>
      </c>
      <c r="U41" s="1">
        <v>45301.655555555553</v>
      </c>
      <c r="V41" s="1">
        <v>45309.815972222219</v>
      </c>
      <c r="W41" t="s">
        <v>239</v>
      </c>
      <c r="Z41" s="12">
        <f t="shared" si="1"/>
        <v>8.1604166666656965</v>
      </c>
      <c r="AB41" t="s">
        <v>107</v>
      </c>
      <c r="AC41">
        <v>633173</v>
      </c>
      <c r="AD41" t="s">
        <v>808</v>
      </c>
      <c r="AI41" s="2">
        <v>45301</v>
      </c>
      <c r="AJ41" t="s">
        <v>110</v>
      </c>
      <c r="AK41" t="s">
        <v>46</v>
      </c>
      <c r="AN41" t="s">
        <v>2444</v>
      </c>
      <c r="AO41" s="21">
        <v>45301.655555555553</v>
      </c>
      <c r="AP41" s="22">
        <v>45308</v>
      </c>
      <c r="AQ41" s="22">
        <v>45308</v>
      </c>
      <c r="AR41" s="21">
        <v>45309.815972222219</v>
      </c>
      <c r="AS41">
        <v>0</v>
      </c>
      <c r="AY41">
        <v>8.1604166666656965</v>
      </c>
    </row>
    <row r="42" spans="1:51" x14ac:dyDescent="0.25">
      <c r="A42">
        <v>57166</v>
      </c>
      <c r="B42" t="s">
        <v>35</v>
      </c>
      <c r="C42" t="s">
        <v>36</v>
      </c>
      <c r="E42" t="str">
        <f t="shared" si="0"/>
        <v>RE-</v>
      </c>
      <c r="F42" t="s">
        <v>20</v>
      </c>
      <c r="G42" t="s">
        <v>51</v>
      </c>
      <c r="H42" t="s">
        <v>2003</v>
      </c>
      <c r="I42" t="s">
        <v>39</v>
      </c>
      <c r="J42" t="s">
        <v>239</v>
      </c>
      <c r="K42" s="1">
        <v>45323.381944444445</v>
      </c>
      <c r="L42" t="s">
        <v>41</v>
      </c>
      <c r="N42" s="2">
        <v>45319</v>
      </c>
      <c r="O42" s="2">
        <v>45319</v>
      </c>
      <c r="R42">
        <v>1</v>
      </c>
      <c r="S42">
        <v>1</v>
      </c>
      <c r="T42">
        <v>100</v>
      </c>
      <c r="U42" s="1">
        <v>45301.667361111111</v>
      </c>
      <c r="V42" s="1">
        <v>45323.381944444445</v>
      </c>
      <c r="W42" t="s">
        <v>239</v>
      </c>
      <c r="Z42" s="12">
        <f t="shared" si="1"/>
        <v>21.714583333334303</v>
      </c>
      <c r="AB42" t="s">
        <v>1034</v>
      </c>
      <c r="AC42">
        <v>633449</v>
      </c>
      <c r="AD42" t="s">
        <v>1794</v>
      </c>
      <c r="AI42" s="2">
        <v>45301</v>
      </c>
      <c r="AJ42" t="s">
        <v>1794</v>
      </c>
      <c r="AK42" t="s">
        <v>46</v>
      </c>
      <c r="AN42" t="s">
        <v>2444</v>
      </c>
      <c r="AO42" s="21">
        <v>45301.667361111111</v>
      </c>
      <c r="AP42" s="22">
        <v>45319</v>
      </c>
      <c r="AQ42" s="22">
        <v>45319</v>
      </c>
      <c r="AR42" s="21">
        <v>45323.381944444445</v>
      </c>
      <c r="AS42">
        <v>1</v>
      </c>
      <c r="AY42">
        <v>21.714583333334303</v>
      </c>
    </row>
    <row r="43" spans="1:51" x14ac:dyDescent="0.25">
      <c r="A43">
        <v>57170</v>
      </c>
      <c r="B43" t="s">
        <v>35</v>
      </c>
      <c r="C43" t="s">
        <v>36</v>
      </c>
      <c r="E43" t="str">
        <f t="shared" si="0"/>
        <v>EI-</v>
      </c>
      <c r="F43" t="s">
        <v>20</v>
      </c>
      <c r="G43" t="s">
        <v>51</v>
      </c>
      <c r="H43" t="s">
        <v>2493</v>
      </c>
      <c r="I43" t="s">
        <v>39</v>
      </c>
      <c r="J43" t="s">
        <v>842</v>
      </c>
      <c r="K43" s="1">
        <v>45406.65</v>
      </c>
      <c r="L43" t="s">
        <v>41</v>
      </c>
      <c r="N43" s="2">
        <v>45301</v>
      </c>
      <c r="O43" s="2">
        <v>45301</v>
      </c>
      <c r="P43">
        <v>2</v>
      </c>
      <c r="Q43">
        <v>2</v>
      </c>
      <c r="R43">
        <v>2</v>
      </c>
      <c r="S43">
        <v>2</v>
      </c>
      <c r="T43">
        <v>0</v>
      </c>
      <c r="U43" s="1">
        <v>45301.68472222222</v>
      </c>
      <c r="V43" s="1">
        <v>45406.65</v>
      </c>
      <c r="W43" t="s">
        <v>842</v>
      </c>
      <c r="Z43" s="12">
        <f t="shared" si="1"/>
        <v>104.96527777778101</v>
      </c>
      <c r="AB43" t="s">
        <v>2494</v>
      </c>
      <c r="AC43">
        <v>633055</v>
      </c>
      <c r="AD43" t="s">
        <v>681</v>
      </c>
      <c r="AF43" t="s">
        <v>844</v>
      </c>
      <c r="AI43" s="2">
        <v>45301</v>
      </c>
      <c r="AJ43" t="s">
        <v>119</v>
      </c>
      <c r="AK43" t="s">
        <v>46</v>
      </c>
      <c r="AN43" t="s">
        <v>2441</v>
      </c>
      <c r="AO43" s="21">
        <v>45301.68472222222</v>
      </c>
      <c r="AP43" s="22">
        <v>45301</v>
      </c>
      <c r="AQ43" s="22">
        <v>45301</v>
      </c>
      <c r="AR43" s="21">
        <v>45406.65</v>
      </c>
      <c r="AS43">
        <v>2</v>
      </c>
      <c r="AY43">
        <v>104.96527777778101</v>
      </c>
    </row>
    <row r="44" spans="1:51" x14ac:dyDescent="0.25">
      <c r="A44">
        <v>57172</v>
      </c>
      <c r="B44" t="s">
        <v>35</v>
      </c>
      <c r="C44" t="s">
        <v>36</v>
      </c>
      <c r="E44" t="str">
        <f t="shared" si="0"/>
        <v>EI-</v>
      </c>
      <c r="F44" t="s">
        <v>20</v>
      </c>
      <c r="G44" t="s">
        <v>51</v>
      </c>
      <c r="H44" t="s">
        <v>2495</v>
      </c>
      <c r="I44" t="s">
        <v>39</v>
      </c>
      <c r="J44" t="s">
        <v>454</v>
      </c>
      <c r="K44" s="1">
        <v>45497.670138888891</v>
      </c>
      <c r="L44" t="s">
        <v>41</v>
      </c>
      <c r="N44" s="2">
        <v>45301</v>
      </c>
      <c r="O44" s="2">
        <v>45301</v>
      </c>
      <c r="P44">
        <v>1</v>
      </c>
      <c r="Q44">
        <v>1</v>
      </c>
      <c r="R44">
        <v>1</v>
      </c>
      <c r="S44">
        <v>1</v>
      </c>
      <c r="T44">
        <v>100</v>
      </c>
      <c r="U44" s="1">
        <v>45301.689583333333</v>
      </c>
      <c r="V44" s="1">
        <v>45497.670138888891</v>
      </c>
      <c r="W44" t="s">
        <v>454</v>
      </c>
      <c r="Z44" s="12">
        <f t="shared" si="1"/>
        <v>195.98055555555766</v>
      </c>
      <c r="AB44" t="s">
        <v>2496</v>
      </c>
      <c r="AC44">
        <v>633564</v>
      </c>
      <c r="AD44" t="s">
        <v>182</v>
      </c>
      <c r="AF44" t="s">
        <v>454</v>
      </c>
      <c r="AI44" s="2">
        <v>45301</v>
      </c>
      <c r="AJ44" t="s">
        <v>182</v>
      </c>
      <c r="AK44" t="s">
        <v>46</v>
      </c>
      <c r="AN44" t="s">
        <v>2441</v>
      </c>
      <c r="AO44" s="21">
        <v>45301.689583333333</v>
      </c>
      <c r="AP44" s="22">
        <v>45301</v>
      </c>
      <c r="AQ44" s="22">
        <v>45301</v>
      </c>
      <c r="AR44" s="21">
        <v>45497.670138888891</v>
      </c>
      <c r="AS44">
        <v>1</v>
      </c>
      <c r="AY44">
        <v>195.98055555555766</v>
      </c>
    </row>
    <row r="45" spans="1:51" x14ac:dyDescent="0.25">
      <c r="A45">
        <v>57173</v>
      </c>
      <c r="B45" t="s">
        <v>35</v>
      </c>
      <c r="C45" t="s">
        <v>36</v>
      </c>
      <c r="E45" t="str">
        <f t="shared" si="0"/>
        <v>EI-</v>
      </c>
      <c r="F45" t="s">
        <v>20</v>
      </c>
      <c r="G45" t="s">
        <v>51</v>
      </c>
      <c r="H45" t="s">
        <v>2497</v>
      </c>
      <c r="I45" t="s">
        <v>39</v>
      </c>
      <c r="J45" t="s">
        <v>50</v>
      </c>
      <c r="K45" s="1">
        <v>45332.617361111108</v>
      </c>
      <c r="L45" t="s">
        <v>41</v>
      </c>
      <c r="N45" s="2">
        <v>45302</v>
      </c>
      <c r="O45" s="2">
        <v>45302</v>
      </c>
      <c r="P45">
        <v>6</v>
      </c>
      <c r="Q45">
        <v>6</v>
      </c>
      <c r="R45">
        <v>6</v>
      </c>
      <c r="S45">
        <v>6</v>
      </c>
      <c r="T45">
        <v>100</v>
      </c>
      <c r="U45" s="1">
        <v>45301.692361111112</v>
      </c>
      <c r="V45" s="1">
        <v>45332.617361111108</v>
      </c>
      <c r="W45" t="s">
        <v>50</v>
      </c>
      <c r="Z45" s="12">
        <f t="shared" si="1"/>
        <v>30.924999999995634</v>
      </c>
      <c r="AB45" t="s">
        <v>303</v>
      </c>
      <c r="AC45">
        <v>633399</v>
      </c>
      <c r="AD45" t="s">
        <v>609</v>
      </c>
      <c r="AF45" t="s">
        <v>1879</v>
      </c>
      <c r="AI45" s="2">
        <v>45301</v>
      </c>
      <c r="AJ45" t="s">
        <v>81</v>
      </c>
      <c r="AK45" t="s">
        <v>46</v>
      </c>
      <c r="AN45" t="s">
        <v>2441</v>
      </c>
      <c r="AO45" s="21">
        <v>45301.692361111112</v>
      </c>
      <c r="AP45" s="22">
        <v>45302</v>
      </c>
      <c r="AQ45" s="22">
        <v>45302</v>
      </c>
      <c r="AR45" s="21">
        <v>45332.617361111108</v>
      </c>
      <c r="AS45">
        <v>6</v>
      </c>
      <c r="AY45">
        <v>30.924999999995634</v>
      </c>
    </row>
    <row r="46" spans="1:51" x14ac:dyDescent="0.25">
      <c r="A46">
        <v>57178</v>
      </c>
      <c r="B46" t="s">
        <v>35</v>
      </c>
      <c r="C46" t="s">
        <v>36</v>
      </c>
      <c r="E46" t="str">
        <f t="shared" si="0"/>
        <v>RE-</v>
      </c>
      <c r="F46" t="s">
        <v>20</v>
      </c>
      <c r="G46" t="s">
        <v>51</v>
      </c>
      <c r="H46" t="s">
        <v>2498</v>
      </c>
      <c r="I46" t="s">
        <v>39</v>
      </c>
      <c r="J46" t="s">
        <v>239</v>
      </c>
      <c r="K46" s="1">
        <v>45307.592361111114</v>
      </c>
      <c r="L46" t="s">
        <v>41</v>
      </c>
      <c r="N46" s="2">
        <v>45307</v>
      </c>
      <c r="O46" s="2">
        <v>45307</v>
      </c>
      <c r="R46">
        <v>1</v>
      </c>
      <c r="S46">
        <v>1</v>
      </c>
      <c r="T46">
        <v>100</v>
      </c>
      <c r="U46" s="1">
        <v>45301.700694444444</v>
      </c>
      <c r="V46" s="1">
        <v>45307.592361111114</v>
      </c>
      <c r="W46" t="s">
        <v>239</v>
      </c>
      <c r="Z46" s="12">
        <f t="shared" si="1"/>
        <v>5.8916666666700621</v>
      </c>
      <c r="AB46" t="s">
        <v>2499</v>
      </c>
      <c r="AC46">
        <v>633552</v>
      </c>
      <c r="AD46" t="s">
        <v>654</v>
      </c>
      <c r="AI46" s="2">
        <v>45301</v>
      </c>
      <c r="AJ46" t="s">
        <v>81</v>
      </c>
      <c r="AK46" t="s">
        <v>46</v>
      </c>
      <c r="AN46" t="s">
        <v>2444</v>
      </c>
      <c r="AO46" s="21">
        <v>45301.700694444444</v>
      </c>
      <c r="AP46" s="22">
        <v>45307</v>
      </c>
      <c r="AQ46" s="22">
        <v>45307</v>
      </c>
      <c r="AR46" s="21">
        <v>45307.592361111114</v>
      </c>
      <c r="AS46">
        <v>1</v>
      </c>
      <c r="AY46">
        <v>5.8916666666700621</v>
      </c>
    </row>
    <row r="47" spans="1:51" x14ac:dyDescent="0.25">
      <c r="A47">
        <v>57180</v>
      </c>
      <c r="B47" t="s">
        <v>35</v>
      </c>
      <c r="C47" t="s">
        <v>36</v>
      </c>
      <c r="E47" t="str">
        <f t="shared" si="0"/>
        <v>RE-</v>
      </c>
      <c r="F47" t="s">
        <v>20</v>
      </c>
      <c r="G47" t="s">
        <v>51</v>
      </c>
      <c r="H47" t="s">
        <v>2477</v>
      </c>
      <c r="I47" t="s">
        <v>39</v>
      </c>
      <c r="J47" t="s">
        <v>118</v>
      </c>
      <c r="K47" s="1">
        <v>45469.586111111108</v>
      </c>
      <c r="L47" t="s">
        <v>41</v>
      </c>
      <c r="N47" s="2">
        <v>45315</v>
      </c>
      <c r="O47" s="2">
        <v>45315</v>
      </c>
      <c r="R47">
        <v>2</v>
      </c>
      <c r="S47">
        <v>2</v>
      </c>
      <c r="T47">
        <v>100</v>
      </c>
      <c r="U47" s="1">
        <v>45301.705555555556</v>
      </c>
      <c r="V47" s="1">
        <v>45469.586111111108</v>
      </c>
      <c r="W47" t="s">
        <v>239</v>
      </c>
      <c r="Z47" s="12">
        <f t="shared" si="1"/>
        <v>167.88055555555184</v>
      </c>
      <c r="AB47" t="s">
        <v>2496</v>
      </c>
      <c r="AC47" t="s">
        <v>54</v>
      </c>
      <c r="AD47" t="s">
        <v>182</v>
      </c>
      <c r="AF47" t="s">
        <v>179</v>
      </c>
      <c r="AI47" s="2">
        <v>45301</v>
      </c>
      <c r="AJ47" t="s">
        <v>182</v>
      </c>
      <c r="AK47" t="s">
        <v>46</v>
      </c>
      <c r="AN47" t="s">
        <v>2444</v>
      </c>
      <c r="AO47" s="21">
        <v>45301.705555555556</v>
      </c>
      <c r="AP47" s="22">
        <v>45315</v>
      </c>
      <c r="AQ47" s="22">
        <v>45315</v>
      </c>
      <c r="AR47" s="21">
        <v>45469.586111111108</v>
      </c>
      <c r="AS47">
        <v>2</v>
      </c>
      <c r="AY47">
        <v>167.88055555555184</v>
      </c>
    </row>
    <row r="48" spans="1:51" x14ac:dyDescent="0.25">
      <c r="A48">
        <v>57184</v>
      </c>
      <c r="B48" t="s">
        <v>35</v>
      </c>
      <c r="C48" t="s">
        <v>36</v>
      </c>
      <c r="E48" t="str">
        <f t="shared" si="0"/>
        <v>RE-</v>
      </c>
      <c r="F48" t="s">
        <v>20</v>
      </c>
      <c r="G48" t="s">
        <v>51</v>
      </c>
      <c r="H48" t="s">
        <v>2500</v>
      </c>
      <c r="I48" t="s">
        <v>39</v>
      </c>
      <c r="J48" t="s">
        <v>99</v>
      </c>
      <c r="K48" s="1">
        <v>45309.51458333333</v>
      </c>
      <c r="L48" t="s">
        <v>41</v>
      </c>
      <c r="N48" s="2">
        <v>45307</v>
      </c>
      <c r="O48" s="2">
        <v>45307</v>
      </c>
      <c r="R48">
        <v>3</v>
      </c>
      <c r="S48">
        <v>3</v>
      </c>
      <c r="T48">
        <v>100</v>
      </c>
      <c r="U48" s="1">
        <v>45301.711805555555</v>
      </c>
      <c r="V48" s="1">
        <v>45309.51458333333</v>
      </c>
      <c r="W48" t="s">
        <v>239</v>
      </c>
      <c r="Z48" s="12">
        <f t="shared" si="1"/>
        <v>7.8027777777751908</v>
      </c>
      <c r="AB48" t="s">
        <v>2501</v>
      </c>
      <c r="AC48">
        <v>633826</v>
      </c>
      <c r="AD48" t="s">
        <v>606</v>
      </c>
      <c r="AI48" s="2">
        <v>45301</v>
      </c>
      <c r="AJ48" t="s">
        <v>81</v>
      </c>
      <c r="AK48" t="s">
        <v>46</v>
      </c>
      <c r="AN48" t="s">
        <v>2444</v>
      </c>
      <c r="AO48" s="21">
        <v>45301.711805555555</v>
      </c>
      <c r="AP48" s="22">
        <v>45307</v>
      </c>
      <c r="AQ48" s="22">
        <v>45307</v>
      </c>
      <c r="AR48" s="21">
        <v>45309.51458333333</v>
      </c>
      <c r="AS48">
        <v>3</v>
      </c>
      <c r="AY48">
        <v>7.8027777777751908</v>
      </c>
    </row>
    <row r="49" spans="1:51" x14ac:dyDescent="0.25">
      <c r="A49">
        <v>57223</v>
      </c>
      <c r="B49" t="s">
        <v>35</v>
      </c>
      <c r="C49" t="s">
        <v>36</v>
      </c>
      <c r="E49" t="str">
        <f t="shared" si="0"/>
        <v>EI-</v>
      </c>
      <c r="F49" t="s">
        <v>878</v>
      </c>
      <c r="G49" t="s">
        <v>37</v>
      </c>
      <c r="H49" t="s">
        <v>2502</v>
      </c>
      <c r="I49" t="s">
        <v>39</v>
      </c>
      <c r="J49" t="s">
        <v>87</v>
      </c>
      <c r="K49" s="1">
        <v>45307.679166666669</v>
      </c>
      <c r="L49" t="s">
        <v>41</v>
      </c>
      <c r="R49">
        <v>0</v>
      </c>
      <c r="S49">
        <v>0</v>
      </c>
      <c r="T49">
        <v>0</v>
      </c>
      <c r="U49" s="1">
        <v>45302.51458333333</v>
      </c>
      <c r="W49" t="s">
        <v>159</v>
      </c>
      <c r="Z49" s="12">
        <f t="shared" si="1"/>
        <v>0</v>
      </c>
      <c r="AB49" t="s">
        <v>2503</v>
      </c>
      <c r="AC49">
        <v>633367</v>
      </c>
      <c r="AD49" t="s">
        <v>2050</v>
      </c>
      <c r="AI49" s="2">
        <v>45302</v>
      </c>
      <c r="AJ49" t="s">
        <v>81</v>
      </c>
      <c r="AK49" t="s">
        <v>46</v>
      </c>
      <c r="AN49" t="s">
        <v>2441</v>
      </c>
      <c r="AO49" s="21">
        <v>45302.51458333333</v>
      </c>
      <c r="AS49">
        <v>0</v>
      </c>
      <c r="AY49">
        <v>0</v>
      </c>
    </row>
    <row r="50" spans="1:51" x14ac:dyDescent="0.25">
      <c r="A50">
        <v>57276</v>
      </c>
      <c r="B50" t="s">
        <v>35</v>
      </c>
      <c r="C50" t="s">
        <v>36</v>
      </c>
      <c r="E50" t="str">
        <f t="shared" si="0"/>
        <v>EI-</v>
      </c>
      <c r="F50" t="s">
        <v>20</v>
      </c>
      <c r="G50" t="s">
        <v>37</v>
      </c>
      <c r="H50" t="s">
        <v>2504</v>
      </c>
      <c r="I50" t="s">
        <v>39</v>
      </c>
      <c r="J50" t="s">
        <v>454</v>
      </c>
      <c r="K50" s="1">
        <v>45498.628472222219</v>
      </c>
      <c r="L50" t="s">
        <v>41</v>
      </c>
      <c r="N50" s="2">
        <v>45303</v>
      </c>
      <c r="O50" s="2">
        <v>45303</v>
      </c>
      <c r="P50">
        <v>1</v>
      </c>
      <c r="Q50">
        <v>1</v>
      </c>
      <c r="R50">
        <v>1</v>
      </c>
      <c r="S50">
        <v>1</v>
      </c>
      <c r="T50">
        <v>100</v>
      </c>
      <c r="U50" s="1">
        <v>45302.738194444442</v>
      </c>
      <c r="V50" s="1">
        <v>45498.628472222219</v>
      </c>
      <c r="W50" t="s">
        <v>454</v>
      </c>
      <c r="Z50" s="12">
        <f t="shared" si="1"/>
        <v>195.89027777777665</v>
      </c>
      <c r="AB50" t="s">
        <v>357</v>
      </c>
      <c r="AC50">
        <v>633776</v>
      </c>
      <c r="AD50" t="s">
        <v>358</v>
      </c>
      <c r="AF50" t="s">
        <v>2505</v>
      </c>
      <c r="AI50" s="2">
        <v>45302</v>
      </c>
      <c r="AJ50" t="s">
        <v>360</v>
      </c>
      <c r="AK50" t="s">
        <v>46</v>
      </c>
      <c r="AN50" t="s">
        <v>2441</v>
      </c>
      <c r="AO50" s="21">
        <v>45302.738194444442</v>
      </c>
      <c r="AP50" s="22">
        <v>45303</v>
      </c>
      <c r="AQ50" s="22">
        <v>45303</v>
      </c>
      <c r="AR50" s="21">
        <v>45498.628472222219</v>
      </c>
      <c r="AS50">
        <v>1</v>
      </c>
      <c r="AY50">
        <v>195.89027777777665</v>
      </c>
    </row>
    <row r="51" spans="1:51" x14ac:dyDescent="0.25">
      <c r="A51">
        <v>57282</v>
      </c>
      <c r="B51" t="s">
        <v>35</v>
      </c>
      <c r="C51" t="s">
        <v>36</v>
      </c>
      <c r="E51" t="str">
        <f t="shared" si="0"/>
        <v>EI-</v>
      </c>
      <c r="F51" t="s">
        <v>20</v>
      </c>
      <c r="G51" t="s">
        <v>37</v>
      </c>
      <c r="H51" t="s">
        <v>2506</v>
      </c>
      <c r="I51" t="s">
        <v>39</v>
      </c>
      <c r="J51" t="s">
        <v>842</v>
      </c>
      <c r="K51" s="1">
        <v>45407.42291666667</v>
      </c>
      <c r="L51" t="s">
        <v>41</v>
      </c>
      <c r="N51" s="2">
        <v>45302</v>
      </c>
      <c r="O51" s="2">
        <v>45302</v>
      </c>
      <c r="P51">
        <v>1</v>
      </c>
      <c r="Q51">
        <v>1</v>
      </c>
      <c r="R51">
        <v>1</v>
      </c>
      <c r="S51">
        <v>1</v>
      </c>
      <c r="T51">
        <v>0</v>
      </c>
      <c r="U51" s="1">
        <v>45302.74722222222</v>
      </c>
      <c r="V51" s="1">
        <v>45407.42291666667</v>
      </c>
      <c r="W51" t="s">
        <v>842</v>
      </c>
      <c r="Z51" s="12">
        <f t="shared" si="1"/>
        <v>104.67569444444962</v>
      </c>
      <c r="AB51" t="s">
        <v>2329</v>
      </c>
      <c r="AC51">
        <v>633306</v>
      </c>
      <c r="AD51" t="s">
        <v>658</v>
      </c>
      <c r="AF51" t="s">
        <v>842</v>
      </c>
      <c r="AI51" s="2">
        <v>45302</v>
      </c>
      <c r="AJ51" t="s">
        <v>240</v>
      </c>
      <c r="AK51" t="s">
        <v>46</v>
      </c>
      <c r="AN51" t="s">
        <v>2441</v>
      </c>
      <c r="AO51" s="21">
        <v>45302.74722222222</v>
      </c>
      <c r="AP51" s="22">
        <v>45302</v>
      </c>
      <c r="AQ51" s="22">
        <v>45302</v>
      </c>
      <c r="AR51" s="21">
        <v>45407.42291666667</v>
      </c>
      <c r="AS51">
        <v>1</v>
      </c>
      <c r="AY51">
        <v>104.67569444444962</v>
      </c>
    </row>
    <row r="52" spans="1:51" x14ac:dyDescent="0.25">
      <c r="A52">
        <v>57288</v>
      </c>
      <c r="B52" t="s">
        <v>35</v>
      </c>
      <c r="C52" t="s">
        <v>36</v>
      </c>
      <c r="E52" t="str">
        <f t="shared" si="0"/>
        <v>RE-</v>
      </c>
      <c r="F52" t="s">
        <v>20</v>
      </c>
      <c r="G52" t="s">
        <v>37</v>
      </c>
      <c r="H52" t="s">
        <v>2507</v>
      </c>
      <c r="I52" t="s">
        <v>39</v>
      </c>
      <c r="J52" t="s">
        <v>239</v>
      </c>
      <c r="K52" s="1">
        <v>45303.696527777778</v>
      </c>
      <c r="L52" t="s">
        <v>41</v>
      </c>
      <c r="N52" s="2">
        <v>45303</v>
      </c>
      <c r="O52" s="2">
        <v>45303</v>
      </c>
      <c r="R52">
        <v>1</v>
      </c>
      <c r="S52">
        <v>1</v>
      </c>
      <c r="T52">
        <v>100</v>
      </c>
      <c r="U52" s="1">
        <v>45303.398611111108</v>
      </c>
      <c r="V52" s="1">
        <v>45303.696527777778</v>
      </c>
      <c r="W52" t="s">
        <v>239</v>
      </c>
      <c r="Z52" s="12">
        <f t="shared" si="1"/>
        <v>0.29791666667006211</v>
      </c>
      <c r="AB52" t="s">
        <v>1167</v>
      </c>
      <c r="AC52" t="s">
        <v>54</v>
      </c>
      <c r="AD52" t="s">
        <v>384</v>
      </c>
      <c r="AI52" s="2">
        <v>45303</v>
      </c>
      <c r="AJ52" t="s">
        <v>384</v>
      </c>
      <c r="AK52" t="s">
        <v>46</v>
      </c>
      <c r="AN52" t="s">
        <v>2444</v>
      </c>
      <c r="AO52" s="21">
        <v>45303.398611111108</v>
      </c>
      <c r="AP52" s="22">
        <v>45303</v>
      </c>
      <c r="AQ52" s="22">
        <v>45303</v>
      </c>
      <c r="AR52" s="21">
        <v>45303.696527777778</v>
      </c>
      <c r="AS52">
        <v>1</v>
      </c>
      <c r="AY52">
        <v>0.29791666667006211</v>
      </c>
    </row>
    <row r="53" spans="1:51" x14ac:dyDescent="0.25">
      <c r="A53">
        <v>57298</v>
      </c>
      <c r="B53" t="s">
        <v>35</v>
      </c>
      <c r="C53" t="s">
        <v>36</v>
      </c>
      <c r="E53" t="str">
        <f t="shared" si="0"/>
        <v>EI-</v>
      </c>
      <c r="F53" t="s">
        <v>20</v>
      </c>
      <c r="G53" t="s">
        <v>37</v>
      </c>
      <c r="H53" t="s">
        <v>2508</v>
      </c>
      <c r="I53" t="s">
        <v>39</v>
      </c>
      <c r="J53" t="s">
        <v>50</v>
      </c>
      <c r="K53" s="1">
        <v>45332.644444444442</v>
      </c>
      <c r="L53" t="s">
        <v>41</v>
      </c>
      <c r="N53" s="2">
        <v>45306</v>
      </c>
      <c r="O53" s="2">
        <v>45306</v>
      </c>
      <c r="P53">
        <v>1</v>
      </c>
      <c r="Q53">
        <v>1</v>
      </c>
      <c r="R53">
        <v>1</v>
      </c>
      <c r="S53">
        <v>1</v>
      </c>
      <c r="T53">
        <v>100</v>
      </c>
      <c r="U53" s="1">
        <v>45303.424305555556</v>
      </c>
      <c r="V53" s="1">
        <v>45332.644444444442</v>
      </c>
      <c r="W53" t="s">
        <v>50</v>
      </c>
      <c r="Z53" s="12">
        <f t="shared" si="1"/>
        <v>29.22013888888614</v>
      </c>
      <c r="AB53" t="s">
        <v>362</v>
      </c>
      <c r="AC53">
        <v>633353</v>
      </c>
      <c r="AD53" t="s">
        <v>2509</v>
      </c>
      <c r="AF53" t="s">
        <v>50</v>
      </c>
      <c r="AI53" s="2">
        <v>45303</v>
      </c>
      <c r="AJ53" t="s">
        <v>81</v>
      </c>
      <c r="AK53" t="s">
        <v>46</v>
      </c>
      <c r="AN53" t="s">
        <v>2441</v>
      </c>
      <c r="AO53" s="21">
        <v>45303.424305555556</v>
      </c>
      <c r="AP53" s="22">
        <v>45306</v>
      </c>
      <c r="AQ53" s="22">
        <v>45306</v>
      </c>
      <c r="AR53" s="21">
        <v>45332.644444444442</v>
      </c>
      <c r="AS53">
        <v>1</v>
      </c>
      <c r="AY53">
        <v>29.22013888888614</v>
      </c>
    </row>
    <row r="54" spans="1:51" x14ac:dyDescent="0.25">
      <c r="A54">
        <v>57301</v>
      </c>
      <c r="B54" t="s">
        <v>35</v>
      </c>
      <c r="C54" t="s">
        <v>36</v>
      </c>
      <c r="E54" t="str">
        <f t="shared" si="0"/>
        <v>EI-</v>
      </c>
      <c r="F54" t="s">
        <v>20</v>
      </c>
      <c r="G54" t="s">
        <v>37</v>
      </c>
      <c r="H54" t="s">
        <v>2510</v>
      </c>
      <c r="I54" t="s">
        <v>39</v>
      </c>
      <c r="J54" t="s">
        <v>50</v>
      </c>
      <c r="K54" s="1">
        <v>45497.353472222225</v>
      </c>
      <c r="L54" t="s">
        <v>41</v>
      </c>
      <c r="N54" s="2">
        <v>45305</v>
      </c>
      <c r="O54" s="2">
        <v>45305</v>
      </c>
      <c r="P54">
        <v>1</v>
      </c>
      <c r="Q54">
        <v>1</v>
      </c>
      <c r="R54">
        <v>1</v>
      </c>
      <c r="S54">
        <v>1</v>
      </c>
      <c r="T54">
        <v>100</v>
      </c>
      <c r="U54" s="1">
        <v>45303.427083333336</v>
      </c>
      <c r="V54" s="1">
        <v>45497.353472222225</v>
      </c>
      <c r="W54" t="s">
        <v>50</v>
      </c>
      <c r="Z54" s="12">
        <f t="shared" si="1"/>
        <v>193.92638888888905</v>
      </c>
      <c r="AB54" t="s">
        <v>2511</v>
      </c>
      <c r="AC54" t="s">
        <v>54</v>
      </c>
      <c r="AD54" t="s">
        <v>127</v>
      </c>
      <c r="AF54" t="s">
        <v>50</v>
      </c>
      <c r="AI54" s="2">
        <v>45303</v>
      </c>
      <c r="AJ54" t="s">
        <v>128</v>
      </c>
      <c r="AK54" t="s">
        <v>46</v>
      </c>
      <c r="AN54" t="s">
        <v>2441</v>
      </c>
      <c r="AO54" s="21">
        <v>45303.427083333336</v>
      </c>
      <c r="AP54" s="22">
        <v>45305</v>
      </c>
      <c r="AQ54" s="22">
        <v>45305</v>
      </c>
      <c r="AR54" s="21">
        <v>45497.353472222225</v>
      </c>
      <c r="AS54">
        <v>1</v>
      </c>
      <c r="AY54">
        <v>193.92638888888905</v>
      </c>
    </row>
    <row r="55" spans="1:51" x14ac:dyDescent="0.25">
      <c r="A55">
        <v>57303</v>
      </c>
      <c r="B55" t="s">
        <v>35</v>
      </c>
      <c r="C55" t="s">
        <v>36</v>
      </c>
      <c r="E55" t="str">
        <f t="shared" si="0"/>
        <v>EI-</v>
      </c>
      <c r="F55" t="s">
        <v>20</v>
      </c>
      <c r="G55" t="s">
        <v>37</v>
      </c>
      <c r="H55" t="s">
        <v>2512</v>
      </c>
      <c r="I55" t="s">
        <v>39</v>
      </c>
      <c r="J55" t="s">
        <v>50</v>
      </c>
      <c r="K55" s="1">
        <v>45332.646527777775</v>
      </c>
      <c r="L55" t="s">
        <v>41</v>
      </c>
      <c r="N55" s="2">
        <v>45303</v>
      </c>
      <c r="O55" s="2">
        <v>45303</v>
      </c>
      <c r="P55">
        <v>1</v>
      </c>
      <c r="Q55">
        <v>1</v>
      </c>
      <c r="R55">
        <v>1</v>
      </c>
      <c r="S55">
        <v>1</v>
      </c>
      <c r="T55">
        <v>100</v>
      </c>
      <c r="U55" s="1">
        <v>45303.430555555555</v>
      </c>
      <c r="V55" s="1">
        <v>45332.646527777775</v>
      </c>
      <c r="W55" t="s">
        <v>50</v>
      </c>
      <c r="Z55" s="12">
        <f t="shared" si="1"/>
        <v>29.215972222220444</v>
      </c>
      <c r="AB55" t="s">
        <v>579</v>
      </c>
      <c r="AC55" t="s">
        <v>636</v>
      </c>
      <c r="AD55" t="s">
        <v>673</v>
      </c>
      <c r="AF55" t="s">
        <v>844</v>
      </c>
      <c r="AI55" s="2">
        <v>45303</v>
      </c>
      <c r="AJ55" t="s">
        <v>375</v>
      </c>
      <c r="AK55" t="s">
        <v>46</v>
      </c>
      <c r="AN55" t="s">
        <v>2441</v>
      </c>
      <c r="AO55" s="21">
        <v>45303.430555555555</v>
      </c>
      <c r="AP55" s="22">
        <v>45303</v>
      </c>
      <c r="AQ55" s="22">
        <v>45303</v>
      </c>
      <c r="AR55" s="21">
        <v>45332.646527777775</v>
      </c>
      <c r="AS55">
        <v>1</v>
      </c>
      <c r="AY55">
        <v>29.215972222220444</v>
      </c>
    </row>
    <row r="56" spans="1:51" x14ac:dyDescent="0.25">
      <c r="A56">
        <v>57306</v>
      </c>
      <c r="B56" t="s">
        <v>35</v>
      </c>
      <c r="C56" t="s">
        <v>36</v>
      </c>
      <c r="E56" t="str">
        <f t="shared" si="0"/>
        <v>EI-</v>
      </c>
      <c r="F56" t="s">
        <v>20</v>
      </c>
      <c r="G56" t="s">
        <v>37</v>
      </c>
      <c r="H56" t="s">
        <v>2513</v>
      </c>
      <c r="I56" t="s">
        <v>39</v>
      </c>
      <c r="J56" t="s">
        <v>50</v>
      </c>
      <c r="K56" s="1">
        <v>45332.638194444444</v>
      </c>
      <c r="L56" t="s">
        <v>41</v>
      </c>
      <c r="N56" s="2">
        <v>45303</v>
      </c>
      <c r="O56" s="2">
        <v>45303</v>
      </c>
      <c r="P56">
        <v>1</v>
      </c>
      <c r="Q56">
        <v>1</v>
      </c>
      <c r="R56">
        <v>1</v>
      </c>
      <c r="S56">
        <v>1</v>
      </c>
      <c r="T56">
        <v>100</v>
      </c>
      <c r="U56" s="1">
        <v>45303.434027777781</v>
      </c>
      <c r="V56" s="1">
        <v>45332.638194444444</v>
      </c>
      <c r="W56" t="s">
        <v>50</v>
      </c>
      <c r="Z56" s="12">
        <f t="shared" si="1"/>
        <v>29.204166666662786</v>
      </c>
      <c r="AB56" t="s">
        <v>1194</v>
      </c>
      <c r="AC56">
        <v>633992</v>
      </c>
      <c r="AD56" t="s">
        <v>427</v>
      </c>
      <c r="AF56" t="s">
        <v>2308</v>
      </c>
      <c r="AI56" s="2">
        <v>45303</v>
      </c>
      <c r="AJ56" t="s">
        <v>375</v>
      </c>
      <c r="AK56" t="s">
        <v>46</v>
      </c>
      <c r="AN56" t="s">
        <v>2441</v>
      </c>
      <c r="AO56" s="21">
        <v>45303.434027777781</v>
      </c>
      <c r="AP56" s="22">
        <v>45303</v>
      </c>
      <c r="AQ56" s="22">
        <v>45303</v>
      </c>
      <c r="AR56" s="21">
        <v>45332.638194444444</v>
      </c>
      <c r="AS56">
        <v>1</v>
      </c>
      <c r="AY56">
        <v>29.204166666662786</v>
      </c>
    </row>
    <row r="57" spans="1:51" x14ac:dyDescent="0.25">
      <c r="A57">
        <v>57309</v>
      </c>
      <c r="B57" t="s">
        <v>35</v>
      </c>
      <c r="C57" t="s">
        <v>36</v>
      </c>
      <c r="E57" t="str">
        <f t="shared" si="0"/>
        <v>RE-</v>
      </c>
      <c r="F57" t="s">
        <v>20</v>
      </c>
      <c r="G57" t="s">
        <v>37</v>
      </c>
      <c r="H57" t="s">
        <v>2514</v>
      </c>
      <c r="I57" t="s">
        <v>39</v>
      </c>
      <c r="J57" t="s">
        <v>239</v>
      </c>
      <c r="K57" s="1">
        <v>45307.407638888886</v>
      </c>
      <c r="L57" t="s">
        <v>41</v>
      </c>
      <c r="N57" s="2">
        <v>45307</v>
      </c>
      <c r="O57" s="2">
        <v>45307</v>
      </c>
      <c r="R57">
        <v>1</v>
      </c>
      <c r="S57">
        <v>1</v>
      </c>
      <c r="T57">
        <v>100</v>
      </c>
      <c r="U57" s="1">
        <v>45303.438888888886</v>
      </c>
      <c r="V57" s="1">
        <v>45307.407638888886</v>
      </c>
      <c r="W57" t="s">
        <v>239</v>
      </c>
      <c r="Z57" s="12">
        <f t="shared" si="1"/>
        <v>3.96875</v>
      </c>
      <c r="AB57" t="s">
        <v>234</v>
      </c>
      <c r="AC57">
        <v>633793</v>
      </c>
      <c r="AD57" t="s">
        <v>2515</v>
      </c>
      <c r="AI57" s="2">
        <v>45303</v>
      </c>
      <c r="AJ57" t="s">
        <v>93</v>
      </c>
      <c r="AK57" t="s">
        <v>46</v>
      </c>
      <c r="AN57" t="s">
        <v>2444</v>
      </c>
      <c r="AO57" s="21">
        <v>45303.438888888886</v>
      </c>
      <c r="AP57" s="22">
        <v>45307</v>
      </c>
      <c r="AQ57" s="22">
        <v>45307</v>
      </c>
      <c r="AR57" s="21">
        <v>45307.407638888886</v>
      </c>
      <c r="AS57">
        <v>1</v>
      </c>
      <c r="AY57">
        <v>3.96875</v>
      </c>
    </row>
    <row r="58" spans="1:51" x14ac:dyDescent="0.25">
      <c r="A58">
        <v>57336</v>
      </c>
      <c r="B58" t="s">
        <v>35</v>
      </c>
      <c r="C58" t="s">
        <v>36</v>
      </c>
      <c r="E58" t="str">
        <f t="shared" si="0"/>
        <v>RE-</v>
      </c>
      <c r="F58" t="s">
        <v>20</v>
      </c>
      <c r="G58" t="s">
        <v>37</v>
      </c>
      <c r="H58" t="s">
        <v>2516</v>
      </c>
      <c r="I58" t="s">
        <v>39</v>
      </c>
      <c r="J58" t="s">
        <v>118</v>
      </c>
      <c r="K58" s="1">
        <v>45342.543055555558</v>
      </c>
      <c r="L58" t="s">
        <v>41</v>
      </c>
      <c r="N58" s="2">
        <v>45342</v>
      </c>
      <c r="O58" s="2">
        <v>45342</v>
      </c>
      <c r="R58">
        <v>2</v>
      </c>
      <c r="S58">
        <v>2</v>
      </c>
      <c r="T58">
        <v>100</v>
      </c>
      <c r="U58" s="1">
        <v>45303.681944444441</v>
      </c>
      <c r="V58" s="1">
        <v>45342.543055555558</v>
      </c>
      <c r="W58" t="s">
        <v>239</v>
      </c>
      <c r="Z58" s="12">
        <f t="shared" si="1"/>
        <v>38.86111111111677</v>
      </c>
      <c r="AB58" t="s">
        <v>500</v>
      </c>
      <c r="AC58">
        <v>633553</v>
      </c>
      <c r="AD58" t="s">
        <v>161</v>
      </c>
      <c r="AI58" s="2">
        <v>45303</v>
      </c>
      <c r="AJ58" t="s">
        <v>161</v>
      </c>
      <c r="AK58" t="s">
        <v>46</v>
      </c>
      <c r="AN58" t="s">
        <v>2444</v>
      </c>
      <c r="AO58" s="21">
        <v>45303.681944444441</v>
      </c>
      <c r="AP58" s="22">
        <v>45342</v>
      </c>
      <c r="AQ58" s="22">
        <v>45342</v>
      </c>
      <c r="AR58" s="21">
        <v>45342.543055555558</v>
      </c>
      <c r="AS58">
        <v>2</v>
      </c>
      <c r="AY58">
        <v>38.86111111111677</v>
      </c>
    </row>
    <row r="59" spans="1:51" x14ac:dyDescent="0.25">
      <c r="A59">
        <v>57383</v>
      </c>
      <c r="B59" t="s">
        <v>35</v>
      </c>
      <c r="C59" t="s">
        <v>36</v>
      </c>
      <c r="E59" t="str">
        <f t="shared" si="0"/>
        <v>EI-</v>
      </c>
      <c r="F59" t="s">
        <v>20</v>
      </c>
      <c r="G59" t="s">
        <v>37</v>
      </c>
      <c r="H59" t="s">
        <v>2517</v>
      </c>
      <c r="I59" t="s">
        <v>39</v>
      </c>
      <c r="J59" t="s">
        <v>40</v>
      </c>
      <c r="K59" s="1">
        <v>45497.490277777775</v>
      </c>
      <c r="L59" t="s">
        <v>41</v>
      </c>
      <c r="N59" s="2">
        <v>45306</v>
      </c>
      <c r="O59" s="2">
        <v>45306</v>
      </c>
      <c r="P59">
        <v>1</v>
      </c>
      <c r="Q59">
        <v>1</v>
      </c>
      <c r="R59">
        <v>0</v>
      </c>
      <c r="S59">
        <v>0</v>
      </c>
      <c r="T59">
        <v>100</v>
      </c>
      <c r="U59" s="1">
        <v>45306.40902777778</v>
      </c>
      <c r="V59" s="1">
        <v>45497.490277777775</v>
      </c>
      <c r="W59" t="s">
        <v>40</v>
      </c>
      <c r="Z59" s="12">
        <f t="shared" si="1"/>
        <v>191.08124999999563</v>
      </c>
      <c r="AB59" t="s">
        <v>748</v>
      </c>
      <c r="AC59">
        <v>633459</v>
      </c>
      <c r="AD59" t="s">
        <v>43</v>
      </c>
      <c r="AF59" t="s">
        <v>1102</v>
      </c>
      <c r="AI59" s="2">
        <v>45306</v>
      </c>
      <c r="AJ59" t="s">
        <v>43</v>
      </c>
      <c r="AK59" t="s">
        <v>46</v>
      </c>
      <c r="AN59" t="s">
        <v>2441</v>
      </c>
      <c r="AO59" s="21">
        <v>45306.40902777778</v>
      </c>
      <c r="AP59" s="22">
        <v>45306</v>
      </c>
      <c r="AQ59" s="22">
        <v>45306</v>
      </c>
      <c r="AR59" s="21">
        <v>45497.490277777775</v>
      </c>
      <c r="AS59">
        <v>0</v>
      </c>
      <c r="AY59">
        <v>191.08124999999563</v>
      </c>
    </row>
    <row r="60" spans="1:51" x14ac:dyDescent="0.25">
      <c r="A60">
        <v>57415</v>
      </c>
      <c r="B60" t="s">
        <v>35</v>
      </c>
      <c r="C60" t="s">
        <v>36</v>
      </c>
      <c r="E60" t="str">
        <f t="shared" si="0"/>
        <v>EI-</v>
      </c>
      <c r="F60" t="s">
        <v>20</v>
      </c>
      <c r="G60" t="s">
        <v>37</v>
      </c>
      <c r="H60" t="s">
        <v>2518</v>
      </c>
      <c r="I60" t="s">
        <v>39</v>
      </c>
      <c r="J60" t="s">
        <v>454</v>
      </c>
      <c r="K60" s="1">
        <v>45499.754166666666</v>
      </c>
      <c r="L60" t="s">
        <v>41</v>
      </c>
      <c r="N60" s="2">
        <v>45306</v>
      </c>
      <c r="O60" s="2">
        <v>45306</v>
      </c>
      <c r="P60">
        <v>1</v>
      </c>
      <c r="Q60">
        <v>1</v>
      </c>
      <c r="R60">
        <v>1</v>
      </c>
      <c r="S60">
        <v>1</v>
      </c>
      <c r="T60">
        <v>100</v>
      </c>
      <c r="U60" s="1">
        <v>45306.481944444444</v>
      </c>
      <c r="V60" s="1">
        <v>45499.754166666666</v>
      </c>
      <c r="W60" t="s">
        <v>454</v>
      </c>
      <c r="Z60" s="12">
        <f t="shared" si="1"/>
        <v>193.2722222222219</v>
      </c>
      <c r="AB60" t="s">
        <v>564</v>
      </c>
      <c r="AC60">
        <v>633987</v>
      </c>
      <c r="AD60" t="s">
        <v>566</v>
      </c>
      <c r="AF60" t="s">
        <v>340</v>
      </c>
      <c r="AI60" s="2">
        <v>45306</v>
      </c>
      <c r="AJ60" t="s">
        <v>230</v>
      </c>
      <c r="AK60" t="s">
        <v>46</v>
      </c>
      <c r="AN60" t="s">
        <v>2441</v>
      </c>
      <c r="AO60" s="21">
        <v>45306.481944444444</v>
      </c>
      <c r="AP60" s="22">
        <v>45306</v>
      </c>
      <c r="AQ60" s="22">
        <v>45306</v>
      </c>
      <c r="AR60" s="21">
        <v>45499.754166666666</v>
      </c>
      <c r="AS60">
        <v>1</v>
      </c>
      <c r="AY60">
        <v>193.2722222222219</v>
      </c>
    </row>
    <row r="61" spans="1:51" x14ac:dyDescent="0.25">
      <c r="A61">
        <v>57423</v>
      </c>
      <c r="B61" t="s">
        <v>35</v>
      </c>
      <c r="C61" t="s">
        <v>36</v>
      </c>
      <c r="E61" t="str">
        <f t="shared" si="0"/>
        <v>RE-</v>
      </c>
      <c r="F61" t="s">
        <v>20</v>
      </c>
      <c r="G61" t="s">
        <v>37</v>
      </c>
      <c r="H61" t="s">
        <v>2519</v>
      </c>
      <c r="I61" t="s">
        <v>39</v>
      </c>
      <c r="J61" t="s">
        <v>297</v>
      </c>
      <c r="K61" s="1">
        <v>45333.635416666664</v>
      </c>
      <c r="L61" t="s">
        <v>41</v>
      </c>
      <c r="N61" s="2">
        <v>45331</v>
      </c>
      <c r="O61" s="2">
        <v>45331</v>
      </c>
      <c r="R61">
        <v>1</v>
      </c>
      <c r="S61">
        <v>1</v>
      </c>
      <c r="T61">
        <v>100</v>
      </c>
      <c r="U61" s="1">
        <v>45306.504166666666</v>
      </c>
      <c r="V61" s="1">
        <v>45333.635416666664</v>
      </c>
      <c r="W61" t="s">
        <v>239</v>
      </c>
      <c r="Z61" s="12">
        <f t="shared" si="1"/>
        <v>27.131249999998545</v>
      </c>
      <c r="AB61" t="s">
        <v>125</v>
      </c>
      <c r="AC61" t="s">
        <v>54</v>
      </c>
      <c r="AD61" t="s">
        <v>127</v>
      </c>
      <c r="AI61" s="2">
        <v>45306</v>
      </c>
      <c r="AJ61" t="s">
        <v>128</v>
      </c>
      <c r="AK61" t="s">
        <v>46</v>
      </c>
      <c r="AN61" t="s">
        <v>2444</v>
      </c>
      <c r="AO61" s="21">
        <v>45306.504166666666</v>
      </c>
      <c r="AP61" s="22">
        <v>45331</v>
      </c>
      <c r="AQ61" s="22">
        <v>45331</v>
      </c>
      <c r="AR61" s="21">
        <v>45333.635416666664</v>
      </c>
      <c r="AS61">
        <v>1</v>
      </c>
      <c r="AY61">
        <v>27.131249999998545</v>
      </c>
    </row>
    <row r="62" spans="1:51" x14ac:dyDescent="0.25">
      <c r="A62">
        <v>57425</v>
      </c>
      <c r="B62" t="s">
        <v>35</v>
      </c>
      <c r="C62" t="s">
        <v>36</v>
      </c>
      <c r="E62" t="str">
        <f t="shared" si="0"/>
        <v>EI-</v>
      </c>
      <c r="F62" t="s">
        <v>20</v>
      </c>
      <c r="G62" t="s">
        <v>51</v>
      </c>
      <c r="H62" t="s">
        <v>2520</v>
      </c>
      <c r="I62" t="s">
        <v>39</v>
      </c>
      <c r="J62" t="s">
        <v>50</v>
      </c>
      <c r="K62" s="1">
        <v>45332.615277777775</v>
      </c>
      <c r="L62" t="s">
        <v>41</v>
      </c>
      <c r="N62" s="2">
        <v>45307</v>
      </c>
      <c r="O62" s="2">
        <v>45307</v>
      </c>
      <c r="P62">
        <v>1</v>
      </c>
      <c r="Q62">
        <v>1</v>
      </c>
      <c r="R62">
        <v>1</v>
      </c>
      <c r="S62">
        <v>1</v>
      </c>
      <c r="T62">
        <v>100</v>
      </c>
      <c r="U62" s="1">
        <v>45306.506249999999</v>
      </c>
      <c r="V62" s="1">
        <v>45332.615277777775</v>
      </c>
      <c r="W62" t="s">
        <v>50</v>
      </c>
      <c r="Z62" s="12">
        <f t="shared" si="1"/>
        <v>26.109027777776646</v>
      </c>
      <c r="AB62" t="s">
        <v>2521</v>
      </c>
      <c r="AC62" t="s">
        <v>54</v>
      </c>
      <c r="AD62" t="s">
        <v>654</v>
      </c>
      <c r="AF62" t="s">
        <v>50</v>
      </c>
      <c r="AI62" s="2">
        <v>45306</v>
      </c>
      <c r="AJ62" t="s">
        <v>311</v>
      </c>
      <c r="AK62" t="s">
        <v>46</v>
      </c>
      <c r="AN62" t="s">
        <v>2441</v>
      </c>
      <c r="AO62" s="21">
        <v>45306.506249999999</v>
      </c>
      <c r="AP62" s="22">
        <v>45307</v>
      </c>
      <c r="AQ62" s="22">
        <v>45307</v>
      </c>
      <c r="AR62" s="21">
        <v>45332.615277777775</v>
      </c>
      <c r="AS62">
        <v>1</v>
      </c>
      <c r="AY62">
        <v>26.109027777776646</v>
      </c>
    </row>
    <row r="63" spans="1:51" x14ac:dyDescent="0.25">
      <c r="A63">
        <v>57453</v>
      </c>
      <c r="B63" t="s">
        <v>35</v>
      </c>
      <c r="C63" t="s">
        <v>36</v>
      </c>
      <c r="E63" t="str">
        <f t="shared" si="0"/>
        <v>EI-</v>
      </c>
      <c r="F63" t="s">
        <v>20</v>
      </c>
      <c r="G63" t="s">
        <v>37</v>
      </c>
      <c r="H63" t="s">
        <v>2522</v>
      </c>
      <c r="I63" t="s">
        <v>39</v>
      </c>
      <c r="J63" t="s">
        <v>50</v>
      </c>
      <c r="K63" s="1">
        <v>45332.647222222222</v>
      </c>
      <c r="L63" t="s">
        <v>41</v>
      </c>
      <c r="N63" s="2">
        <v>45306</v>
      </c>
      <c r="O63" s="2">
        <v>45306</v>
      </c>
      <c r="P63">
        <v>1</v>
      </c>
      <c r="Q63">
        <v>1</v>
      </c>
      <c r="R63">
        <v>1</v>
      </c>
      <c r="S63">
        <v>1</v>
      </c>
      <c r="T63">
        <v>100</v>
      </c>
      <c r="U63" s="1">
        <v>45306.65625</v>
      </c>
      <c r="V63" s="1">
        <v>45332.647222222222</v>
      </c>
      <c r="W63" t="s">
        <v>50</v>
      </c>
      <c r="Z63" s="12">
        <f t="shared" si="1"/>
        <v>25.990972222221899</v>
      </c>
      <c r="AB63" t="s">
        <v>303</v>
      </c>
      <c r="AC63">
        <v>633399</v>
      </c>
      <c r="AD63" t="s">
        <v>609</v>
      </c>
      <c r="AF63" t="s">
        <v>50</v>
      </c>
      <c r="AI63" s="2">
        <v>45306</v>
      </c>
      <c r="AJ63" t="s">
        <v>69</v>
      </c>
      <c r="AK63" t="s">
        <v>46</v>
      </c>
      <c r="AN63" t="s">
        <v>2441</v>
      </c>
      <c r="AO63" s="21">
        <v>45306.65625</v>
      </c>
      <c r="AP63" s="22">
        <v>45306</v>
      </c>
      <c r="AQ63" s="22">
        <v>45306</v>
      </c>
      <c r="AR63" s="21">
        <v>45332.647222222222</v>
      </c>
      <c r="AS63">
        <v>1</v>
      </c>
      <c r="AY63">
        <v>25.990972222221899</v>
      </c>
    </row>
    <row r="64" spans="1:51" x14ac:dyDescent="0.25">
      <c r="A64">
        <v>57496</v>
      </c>
      <c r="B64" t="s">
        <v>35</v>
      </c>
      <c r="C64" t="s">
        <v>36</v>
      </c>
      <c r="E64" t="str">
        <f t="shared" si="0"/>
        <v>EI-</v>
      </c>
      <c r="F64" t="s">
        <v>20</v>
      </c>
      <c r="G64" t="s">
        <v>37</v>
      </c>
      <c r="H64" t="s">
        <v>753</v>
      </c>
      <c r="I64" t="s">
        <v>39</v>
      </c>
      <c r="J64" t="s">
        <v>40</v>
      </c>
      <c r="K64" s="1">
        <v>45497.618055555555</v>
      </c>
      <c r="L64" t="s">
        <v>41</v>
      </c>
      <c r="N64" s="2">
        <v>45307</v>
      </c>
      <c r="O64" s="2">
        <v>45307</v>
      </c>
      <c r="P64">
        <v>1</v>
      </c>
      <c r="Q64">
        <v>1</v>
      </c>
      <c r="R64">
        <v>0</v>
      </c>
      <c r="S64">
        <v>0</v>
      </c>
      <c r="T64">
        <v>100</v>
      </c>
      <c r="U64" s="1">
        <v>45307.445833333331</v>
      </c>
      <c r="V64" s="1">
        <v>45497.618055555555</v>
      </c>
      <c r="W64" t="s">
        <v>40</v>
      </c>
      <c r="Z64" s="12">
        <f t="shared" si="1"/>
        <v>190.17222222222335</v>
      </c>
      <c r="AB64" t="s">
        <v>49</v>
      </c>
      <c r="AC64">
        <v>633459</v>
      </c>
      <c r="AD64" t="s">
        <v>43</v>
      </c>
      <c r="AF64" t="s">
        <v>1632</v>
      </c>
      <c r="AI64" s="2">
        <v>45307</v>
      </c>
      <c r="AJ64" t="s">
        <v>43</v>
      </c>
      <c r="AK64" t="s">
        <v>46</v>
      </c>
      <c r="AN64" t="s">
        <v>2441</v>
      </c>
      <c r="AO64" s="21">
        <v>45307.445833333331</v>
      </c>
      <c r="AP64" s="22">
        <v>45307</v>
      </c>
      <c r="AQ64" s="22">
        <v>45307</v>
      </c>
      <c r="AR64" s="21">
        <v>45497.618055555555</v>
      </c>
      <c r="AS64">
        <v>0</v>
      </c>
      <c r="AY64">
        <v>190.17222222222335</v>
      </c>
    </row>
    <row r="65" spans="1:51" x14ac:dyDescent="0.25">
      <c r="A65">
        <v>57497</v>
      </c>
      <c r="B65" t="s">
        <v>35</v>
      </c>
      <c r="C65" t="s">
        <v>36</v>
      </c>
      <c r="E65" t="str">
        <f t="shared" si="0"/>
        <v>EI-</v>
      </c>
      <c r="F65" t="s">
        <v>20</v>
      </c>
      <c r="G65" t="s">
        <v>37</v>
      </c>
      <c r="H65" t="s">
        <v>2523</v>
      </c>
      <c r="I65" t="s">
        <v>39</v>
      </c>
      <c r="J65" t="s">
        <v>40</v>
      </c>
      <c r="K65" s="1">
        <v>45497.619444444441</v>
      </c>
      <c r="L65" t="s">
        <v>41</v>
      </c>
      <c r="N65" s="2">
        <v>45307</v>
      </c>
      <c r="O65" s="2">
        <v>45307</v>
      </c>
      <c r="P65">
        <v>4</v>
      </c>
      <c r="Q65">
        <v>4</v>
      </c>
      <c r="R65">
        <v>0</v>
      </c>
      <c r="S65">
        <v>0</v>
      </c>
      <c r="T65">
        <v>100</v>
      </c>
      <c r="U65" s="1">
        <v>45307.448611111111</v>
      </c>
      <c r="V65" s="1">
        <v>45497.619444444441</v>
      </c>
      <c r="W65" t="s">
        <v>40</v>
      </c>
      <c r="Z65" s="12">
        <f t="shared" si="1"/>
        <v>190.17083333332994</v>
      </c>
      <c r="AB65" t="s">
        <v>49</v>
      </c>
      <c r="AC65">
        <v>633459</v>
      </c>
      <c r="AD65" t="s">
        <v>43</v>
      </c>
      <c r="AF65" t="s">
        <v>1632</v>
      </c>
      <c r="AI65" s="2">
        <v>45307</v>
      </c>
      <c r="AJ65" t="s">
        <v>43</v>
      </c>
      <c r="AK65" t="s">
        <v>46</v>
      </c>
      <c r="AN65" t="s">
        <v>2441</v>
      </c>
      <c r="AO65" s="21">
        <v>45307.448611111111</v>
      </c>
      <c r="AP65" s="22">
        <v>45307</v>
      </c>
      <c r="AQ65" s="22">
        <v>45307</v>
      </c>
      <c r="AR65" s="21">
        <v>45497.619444444441</v>
      </c>
      <c r="AS65">
        <v>0</v>
      </c>
      <c r="AY65">
        <v>190.17083333332994</v>
      </c>
    </row>
    <row r="66" spans="1:51" x14ac:dyDescent="0.25">
      <c r="A66">
        <v>57499</v>
      </c>
      <c r="B66" t="s">
        <v>35</v>
      </c>
      <c r="C66" t="s">
        <v>36</v>
      </c>
      <c r="E66" t="str">
        <f t="shared" ref="E66:E129" si="2">MID(H66,3,3)</f>
        <v>RE-</v>
      </c>
      <c r="F66" t="s">
        <v>20</v>
      </c>
      <c r="G66" t="s">
        <v>37</v>
      </c>
      <c r="H66" t="s">
        <v>2524</v>
      </c>
      <c r="I66" t="s">
        <v>39</v>
      </c>
      <c r="J66" t="s">
        <v>239</v>
      </c>
      <c r="K66" s="1">
        <v>45307.59097222222</v>
      </c>
      <c r="L66" t="s">
        <v>41</v>
      </c>
      <c r="N66" s="2">
        <v>45307</v>
      </c>
      <c r="O66" s="2">
        <v>45307</v>
      </c>
      <c r="R66">
        <v>1</v>
      </c>
      <c r="S66">
        <v>1</v>
      </c>
      <c r="T66">
        <v>100</v>
      </c>
      <c r="U66" s="1">
        <v>45307.455555555556</v>
      </c>
      <c r="V66" s="1">
        <v>45307.59097222222</v>
      </c>
      <c r="W66" t="s">
        <v>239</v>
      </c>
      <c r="Z66" s="12">
        <f t="shared" si="1"/>
        <v>0.13541666666424135</v>
      </c>
      <c r="AB66" t="s">
        <v>2525</v>
      </c>
      <c r="AC66" t="s">
        <v>54</v>
      </c>
      <c r="AD66" t="s">
        <v>253</v>
      </c>
      <c r="AI66" s="2">
        <v>45307</v>
      </c>
      <c r="AJ66" t="s">
        <v>254</v>
      </c>
      <c r="AK66" t="s">
        <v>46</v>
      </c>
      <c r="AN66" t="s">
        <v>2444</v>
      </c>
      <c r="AO66" s="21">
        <v>45307.455555555556</v>
      </c>
      <c r="AP66" s="22">
        <v>45307</v>
      </c>
      <c r="AQ66" s="22">
        <v>45307</v>
      </c>
      <c r="AR66" s="21">
        <v>45307.59097222222</v>
      </c>
      <c r="AS66">
        <v>1</v>
      </c>
      <c r="AY66">
        <v>0.13541666666424135</v>
      </c>
    </row>
    <row r="67" spans="1:51" x14ac:dyDescent="0.25">
      <c r="A67">
        <v>57507</v>
      </c>
      <c r="B67" t="s">
        <v>35</v>
      </c>
      <c r="C67" t="s">
        <v>36</v>
      </c>
      <c r="E67" t="str">
        <f t="shared" si="2"/>
        <v>EI-</v>
      </c>
      <c r="F67" t="s">
        <v>878</v>
      </c>
      <c r="G67" t="s">
        <v>37</v>
      </c>
      <c r="H67" t="s">
        <v>2526</v>
      </c>
      <c r="I67" t="s">
        <v>39</v>
      </c>
      <c r="J67" t="s">
        <v>454</v>
      </c>
      <c r="K67" s="1">
        <v>45309.396527777775</v>
      </c>
      <c r="L67" t="s">
        <v>41</v>
      </c>
      <c r="R67">
        <v>0</v>
      </c>
      <c r="S67">
        <v>0</v>
      </c>
      <c r="T67">
        <v>0</v>
      </c>
      <c r="U67" s="1">
        <v>45307.491666666669</v>
      </c>
      <c r="W67" t="s">
        <v>159</v>
      </c>
      <c r="Z67" s="12">
        <f t="shared" ref="Z67:Z130" si="3">IF(V67&gt;0,(V67-U67),0)</f>
        <v>0</v>
      </c>
      <c r="AB67" t="s">
        <v>279</v>
      </c>
      <c r="AC67">
        <v>633650</v>
      </c>
      <c r="AD67" t="s">
        <v>280</v>
      </c>
      <c r="AI67" s="2">
        <v>45307</v>
      </c>
      <c r="AJ67" t="s">
        <v>281</v>
      </c>
      <c r="AK67" t="s">
        <v>46</v>
      </c>
      <c r="AN67" t="s">
        <v>2441</v>
      </c>
      <c r="AO67" s="21">
        <v>45307.491666666669</v>
      </c>
      <c r="AS67">
        <v>0</v>
      </c>
      <c r="AY67">
        <v>0</v>
      </c>
    </row>
    <row r="68" spans="1:51" x14ac:dyDescent="0.25">
      <c r="A68">
        <v>57553</v>
      </c>
      <c r="B68" t="s">
        <v>35</v>
      </c>
      <c r="C68" t="s">
        <v>36</v>
      </c>
      <c r="E68" t="str">
        <f t="shared" si="2"/>
        <v>RE-</v>
      </c>
      <c r="F68" t="s">
        <v>20</v>
      </c>
      <c r="G68" t="s">
        <v>47</v>
      </c>
      <c r="H68" t="s">
        <v>2527</v>
      </c>
      <c r="I68" t="s">
        <v>39</v>
      </c>
      <c r="J68" t="s">
        <v>297</v>
      </c>
      <c r="K68" s="1">
        <v>45330.877083333333</v>
      </c>
      <c r="L68" t="s">
        <v>41</v>
      </c>
      <c r="N68" s="2">
        <v>45320</v>
      </c>
      <c r="O68" s="2">
        <v>45320</v>
      </c>
      <c r="R68">
        <v>3</v>
      </c>
      <c r="S68">
        <v>3</v>
      </c>
      <c r="T68">
        <v>100</v>
      </c>
      <c r="U68" s="1">
        <v>45307.768055555556</v>
      </c>
      <c r="V68" s="1">
        <v>45330.877083333333</v>
      </c>
      <c r="W68" t="s">
        <v>239</v>
      </c>
      <c r="Z68" s="12">
        <f t="shared" si="3"/>
        <v>23.109027777776646</v>
      </c>
      <c r="AB68" t="s">
        <v>2329</v>
      </c>
      <c r="AC68">
        <v>633306</v>
      </c>
      <c r="AD68" t="s">
        <v>658</v>
      </c>
      <c r="AI68" s="2">
        <v>45307</v>
      </c>
      <c r="AJ68" t="s">
        <v>240</v>
      </c>
      <c r="AK68" t="s">
        <v>46</v>
      </c>
      <c r="AN68" t="s">
        <v>2444</v>
      </c>
      <c r="AO68" s="21">
        <v>45307.768055555556</v>
      </c>
      <c r="AP68" s="22">
        <v>45320</v>
      </c>
      <c r="AQ68" s="22">
        <v>45320</v>
      </c>
      <c r="AR68" s="21">
        <v>45330.877083333333</v>
      </c>
      <c r="AS68">
        <v>3</v>
      </c>
      <c r="AY68">
        <v>23.109027777776646</v>
      </c>
    </row>
    <row r="69" spans="1:51" x14ac:dyDescent="0.25">
      <c r="A69">
        <v>57555</v>
      </c>
      <c r="B69" t="s">
        <v>35</v>
      </c>
      <c r="C69" t="s">
        <v>36</v>
      </c>
      <c r="E69" t="str">
        <f t="shared" si="2"/>
        <v>EM-</v>
      </c>
      <c r="F69" t="s">
        <v>20</v>
      </c>
      <c r="G69" t="s">
        <v>37</v>
      </c>
      <c r="H69" t="s">
        <v>2528</v>
      </c>
      <c r="I69" t="s">
        <v>39</v>
      </c>
      <c r="J69" t="s">
        <v>432</v>
      </c>
      <c r="K69" s="1">
        <v>45329.51666666667</v>
      </c>
      <c r="L69" t="s">
        <v>41</v>
      </c>
      <c r="N69" s="2">
        <v>45307</v>
      </c>
      <c r="O69" s="2">
        <v>45307</v>
      </c>
      <c r="R69">
        <v>0</v>
      </c>
      <c r="S69">
        <v>0</v>
      </c>
      <c r="T69">
        <v>100</v>
      </c>
      <c r="U69" s="1">
        <v>45307.787499999999</v>
      </c>
      <c r="V69" s="1">
        <v>45329.51666666667</v>
      </c>
      <c r="W69" t="s">
        <v>432</v>
      </c>
      <c r="Z69" s="12">
        <f t="shared" si="3"/>
        <v>21.729166666671517</v>
      </c>
      <c r="AI69" s="2">
        <v>45307</v>
      </c>
      <c r="AJ69" t="s">
        <v>281</v>
      </c>
      <c r="AK69" t="s">
        <v>46</v>
      </c>
      <c r="AN69" t="s">
        <v>2442</v>
      </c>
      <c r="AO69" s="21">
        <v>45307.787499999999</v>
      </c>
      <c r="AP69" s="22">
        <v>45307</v>
      </c>
      <c r="AQ69" s="22">
        <v>45307</v>
      </c>
      <c r="AR69" s="21">
        <v>45329.51666666667</v>
      </c>
      <c r="AS69">
        <v>0</v>
      </c>
      <c r="AY69">
        <v>21.729166666671517</v>
      </c>
    </row>
    <row r="70" spans="1:51" x14ac:dyDescent="0.25">
      <c r="A70">
        <v>57556</v>
      </c>
      <c r="B70" t="s">
        <v>35</v>
      </c>
      <c r="C70" t="s">
        <v>36</v>
      </c>
      <c r="E70" t="str">
        <f t="shared" si="2"/>
        <v>RE-</v>
      </c>
      <c r="F70" t="s">
        <v>20</v>
      </c>
      <c r="G70" t="s">
        <v>37</v>
      </c>
      <c r="H70" t="s">
        <v>2529</v>
      </c>
      <c r="I70" t="s">
        <v>39</v>
      </c>
      <c r="J70" t="s">
        <v>179</v>
      </c>
      <c r="K70" s="1">
        <v>45309.406944444447</v>
      </c>
      <c r="L70" t="s">
        <v>41</v>
      </c>
      <c r="N70" s="2">
        <v>45308</v>
      </c>
      <c r="O70" s="2">
        <v>45308</v>
      </c>
      <c r="R70">
        <v>0</v>
      </c>
      <c r="S70">
        <v>0</v>
      </c>
      <c r="T70">
        <v>100</v>
      </c>
      <c r="U70" s="1">
        <v>45307.790972222225</v>
      </c>
      <c r="V70" s="1">
        <v>45309.406944444447</v>
      </c>
      <c r="W70" t="s">
        <v>179</v>
      </c>
      <c r="Z70" s="12">
        <f t="shared" si="3"/>
        <v>1.6159722222218988</v>
      </c>
      <c r="AB70" t="s">
        <v>2530</v>
      </c>
      <c r="AC70">
        <v>635374</v>
      </c>
      <c r="AD70" t="s">
        <v>1941</v>
      </c>
      <c r="AI70" s="2">
        <v>45307</v>
      </c>
      <c r="AJ70" t="s">
        <v>226</v>
      </c>
      <c r="AK70" t="s">
        <v>46</v>
      </c>
      <c r="AN70" t="s">
        <v>2444</v>
      </c>
      <c r="AO70" s="21">
        <v>45307.790972222225</v>
      </c>
      <c r="AP70" s="22">
        <v>45308</v>
      </c>
      <c r="AQ70" s="22">
        <v>45308</v>
      </c>
      <c r="AR70" s="21">
        <v>45309.406944444447</v>
      </c>
      <c r="AS70">
        <v>0</v>
      </c>
      <c r="AY70">
        <v>1.6159722222218988</v>
      </c>
    </row>
    <row r="71" spans="1:51" x14ac:dyDescent="0.25">
      <c r="A71">
        <v>57623</v>
      </c>
      <c r="B71" t="s">
        <v>35</v>
      </c>
      <c r="C71" t="s">
        <v>36</v>
      </c>
      <c r="E71" t="str">
        <f t="shared" si="2"/>
        <v>RE-</v>
      </c>
      <c r="F71" t="s">
        <v>20</v>
      </c>
      <c r="G71" t="s">
        <v>37</v>
      </c>
      <c r="H71" t="s">
        <v>2531</v>
      </c>
      <c r="I71" t="s">
        <v>39</v>
      </c>
      <c r="J71" t="s">
        <v>179</v>
      </c>
      <c r="K71" s="1">
        <v>45309.469444444447</v>
      </c>
      <c r="L71" t="s">
        <v>41</v>
      </c>
      <c r="R71">
        <v>0</v>
      </c>
      <c r="S71">
        <v>0</v>
      </c>
      <c r="T71">
        <v>100</v>
      </c>
      <c r="U71" s="1">
        <v>45308.672222222223</v>
      </c>
      <c r="V71" s="1">
        <v>45309.469444444447</v>
      </c>
      <c r="W71" t="s">
        <v>239</v>
      </c>
      <c r="Z71" s="12">
        <f t="shared" si="3"/>
        <v>0.79722222222335404</v>
      </c>
      <c r="AB71" t="s">
        <v>157</v>
      </c>
      <c r="AC71">
        <v>633744</v>
      </c>
      <c r="AD71" t="s">
        <v>143</v>
      </c>
      <c r="AI71" s="2">
        <v>45308</v>
      </c>
      <c r="AJ71" t="s">
        <v>123</v>
      </c>
      <c r="AK71" t="s">
        <v>46</v>
      </c>
      <c r="AN71" t="s">
        <v>2444</v>
      </c>
      <c r="AO71" s="21">
        <v>45308.672222222223</v>
      </c>
      <c r="AR71" s="21">
        <v>45309.469444444447</v>
      </c>
      <c r="AS71">
        <v>0</v>
      </c>
      <c r="AY71">
        <v>0.79722222222335404</v>
      </c>
    </row>
    <row r="72" spans="1:51" x14ac:dyDescent="0.25">
      <c r="A72">
        <v>57625</v>
      </c>
      <c r="B72" t="s">
        <v>35</v>
      </c>
      <c r="C72" t="s">
        <v>36</v>
      </c>
      <c r="E72" t="str">
        <f t="shared" si="2"/>
        <v>EM-</v>
      </c>
      <c r="F72" t="s">
        <v>20</v>
      </c>
      <c r="G72" t="s">
        <v>37</v>
      </c>
      <c r="H72" t="s">
        <v>1030</v>
      </c>
      <c r="I72" t="s">
        <v>39</v>
      </c>
      <c r="J72" t="s">
        <v>396</v>
      </c>
      <c r="K72" s="1">
        <v>45427.769444444442</v>
      </c>
      <c r="L72" t="s">
        <v>41</v>
      </c>
      <c r="N72" s="2">
        <v>45427</v>
      </c>
      <c r="O72" s="2">
        <v>45427</v>
      </c>
      <c r="R72">
        <v>0</v>
      </c>
      <c r="S72">
        <v>0</v>
      </c>
      <c r="T72">
        <v>100</v>
      </c>
      <c r="U72" s="1">
        <v>45308.681250000001</v>
      </c>
      <c r="V72" s="1">
        <v>45427.769444444442</v>
      </c>
      <c r="W72" t="s">
        <v>397</v>
      </c>
      <c r="Z72" s="12">
        <f t="shared" si="3"/>
        <v>119.08819444444089</v>
      </c>
      <c r="AB72" t="s">
        <v>197</v>
      </c>
      <c r="AC72">
        <v>633510</v>
      </c>
      <c r="AD72" t="s">
        <v>198</v>
      </c>
      <c r="AI72" s="2">
        <v>45308</v>
      </c>
      <c r="AJ72" t="s">
        <v>198</v>
      </c>
      <c r="AK72" t="s">
        <v>46</v>
      </c>
      <c r="AN72" t="s">
        <v>2442</v>
      </c>
      <c r="AO72" s="21">
        <v>45308.681250000001</v>
      </c>
      <c r="AP72" s="22">
        <v>45427</v>
      </c>
      <c r="AQ72" s="22">
        <v>45427</v>
      </c>
      <c r="AR72" s="21">
        <v>45427.769444444442</v>
      </c>
      <c r="AS72">
        <v>0</v>
      </c>
      <c r="AY72">
        <v>119.08819444444089</v>
      </c>
    </row>
    <row r="73" spans="1:51" x14ac:dyDescent="0.25">
      <c r="A73">
        <v>57631</v>
      </c>
      <c r="B73" t="s">
        <v>35</v>
      </c>
      <c r="C73" t="s">
        <v>36</v>
      </c>
      <c r="E73" t="str">
        <f t="shared" si="2"/>
        <v>EI-</v>
      </c>
      <c r="F73" t="s">
        <v>20</v>
      </c>
      <c r="G73" t="s">
        <v>37</v>
      </c>
      <c r="H73" t="s">
        <v>2532</v>
      </c>
      <c r="I73" t="s">
        <v>39</v>
      </c>
      <c r="J73" t="s">
        <v>706</v>
      </c>
      <c r="K73" s="1">
        <v>45316.45208333333</v>
      </c>
      <c r="L73" t="s">
        <v>41</v>
      </c>
      <c r="N73" s="2">
        <v>45313</v>
      </c>
      <c r="O73" s="2">
        <v>45313</v>
      </c>
      <c r="P73">
        <v>2</v>
      </c>
      <c r="Q73">
        <v>2</v>
      </c>
      <c r="R73">
        <v>0</v>
      </c>
      <c r="S73">
        <v>0</v>
      </c>
      <c r="T73">
        <v>100</v>
      </c>
      <c r="U73" s="1">
        <v>45308.691666666666</v>
      </c>
      <c r="V73" s="1">
        <v>45316.45208333333</v>
      </c>
      <c r="W73" t="s">
        <v>706</v>
      </c>
      <c r="Z73" s="12">
        <f t="shared" si="3"/>
        <v>7.7604166666642413</v>
      </c>
      <c r="AB73" t="s">
        <v>153</v>
      </c>
      <c r="AC73">
        <v>633689</v>
      </c>
      <c r="AD73" t="s">
        <v>154</v>
      </c>
      <c r="AI73" s="2">
        <v>45308</v>
      </c>
      <c r="AJ73" t="s">
        <v>154</v>
      </c>
      <c r="AK73" t="s">
        <v>46</v>
      </c>
      <c r="AN73" t="s">
        <v>2441</v>
      </c>
      <c r="AO73" s="21">
        <v>45308.691666666666</v>
      </c>
      <c r="AP73" s="22">
        <v>45313</v>
      </c>
      <c r="AQ73" s="22">
        <v>45313</v>
      </c>
      <c r="AR73" s="21">
        <v>45316.45208333333</v>
      </c>
      <c r="AS73">
        <v>0</v>
      </c>
      <c r="AY73">
        <v>7.7604166666642413</v>
      </c>
    </row>
    <row r="74" spans="1:51" x14ac:dyDescent="0.25">
      <c r="A74">
        <v>57633</v>
      </c>
      <c r="B74" t="s">
        <v>35</v>
      </c>
      <c r="C74" t="s">
        <v>36</v>
      </c>
      <c r="E74" t="str">
        <f t="shared" si="2"/>
        <v>RE-</v>
      </c>
      <c r="F74" t="s">
        <v>20</v>
      </c>
      <c r="G74" t="s">
        <v>37</v>
      </c>
      <c r="H74" t="s">
        <v>231</v>
      </c>
      <c r="I74" t="s">
        <v>39</v>
      </c>
      <c r="J74" t="s">
        <v>100</v>
      </c>
      <c r="K74" s="1">
        <v>45309.513194444444</v>
      </c>
      <c r="L74" t="s">
        <v>41</v>
      </c>
      <c r="N74" s="2">
        <v>45309</v>
      </c>
      <c r="O74" s="2">
        <v>45309</v>
      </c>
      <c r="R74">
        <v>1</v>
      </c>
      <c r="S74">
        <v>1</v>
      </c>
      <c r="T74">
        <v>100</v>
      </c>
      <c r="U74" s="1">
        <v>45308.702777777777</v>
      </c>
      <c r="V74" s="1">
        <v>45309.513194444444</v>
      </c>
      <c r="W74" t="s">
        <v>239</v>
      </c>
      <c r="Z74" s="12">
        <f t="shared" si="3"/>
        <v>0.81041666666715173</v>
      </c>
      <c r="AB74" t="s">
        <v>59</v>
      </c>
      <c r="AC74">
        <v>633459</v>
      </c>
      <c r="AD74" t="s">
        <v>43</v>
      </c>
      <c r="AI74" s="2">
        <v>45308</v>
      </c>
      <c r="AJ74" t="s">
        <v>43</v>
      </c>
      <c r="AK74" t="s">
        <v>46</v>
      </c>
      <c r="AN74" t="s">
        <v>2444</v>
      </c>
      <c r="AO74" s="21">
        <v>45308.702777777777</v>
      </c>
      <c r="AP74" s="22">
        <v>45309</v>
      </c>
      <c r="AQ74" s="22">
        <v>45309</v>
      </c>
      <c r="AR74" s="21">
        <v>45309.513194444444</v>
      </c>
      <c r="AS74">
        <v>1</v>
      </c>
      <c r="AY74">
        <v>0.81041666666715173</v>
      </c>
    </row>
    <row r="75" spans="1:51" x14ac:dyDescent="0.25">
      <c r="A75">
        <v>57679</v>
      </c>
      <c r="B75" t="s">
        <v>35</v>
      </c>
      <c r="C75" t="s">
        <v>36</v>
      </c>
      <c r="E75" t="str">
        <f t="shared" si="2"/>
        <v>EI-</v>
      </c>
      <c r="F75" t="s">
        <v>20</v>
      </c>
      <c r="G75" t="s">
        <v>37</v>
      </c>
      <c r="H75" t="s">
        <v>2533</v>
      </c>
      <c r="I75" t="s">
        <v>39</v>
      </c>
      <c r="J75" t="s">
        <v>50</v>
      </c>
      <c r="K75" s="1">
        <v>45496.845833333333</v>
      </c>
      <c r="L75" t="s">
        <v>41</v>
      </c>
      <c r="N75" s="2">
        <v>45310</v>
      </c>
      <c r="O75" s="2">
        <v>45310</v>
      </c>
      <c r="P75">
        <v>1</v>
      </c>
      <c r="Q75">
        <v>1</v>
      </c>
      <c r="R75">
        <v>1</v>
      </c>
      <c r="S75">
        <v>1</v>
      </c>
      <c r="T75">
        <v>100</v>
      </c>
      <c r="U75" s="1">
        <v>45309.482638888891</v>
      </c>
      <c r="V75" s="1">
        <v>45496.845833333333</v>
      </c>
      <c r="W75" t="s">
        <v>50</v>
      </c>
      <c r="Z75" s="12">
        <f t="shared" si="3"/>
        <v>187.36319444444234</v>
      </c>
      <c r="AB75" t="s">
        <v>2534</v>
      </c>
      <c r="AC75">
        <v>633575</v>
      </c>
      <c r="AD75" t="s">
        <v>230</v>
      </c>
      <c r="AF75" t="s">
        <v>756</v>
      </c>
      <c r="AI75" s="2">
        <v>45309</v>
      </c>
      <c r="AJ75" t="s">
        <v>230</v>
      </c>
      <c r="AK75" t="s">
        <v>46</v>
      </c>
      <c r="AN75" t="s">
        <v>2441</v>
      </c>
      <c r="AO75" s="21">
        <v>45309.482638888891</v>
      </c>
      <c r="AP75" s="22">
        <v>45310</v>
      </c>
      <c r="AQ75" s="22">
        <v>45310</v>
      </c>
      <c r="AR75" s="21">
        <v>45496.845833333333</v>
      </c>
      <c r="AS75">
        <v>1</v>
      </c>
      <c r="AY75">
        <v>187.36319444444234</v>
      </c>
    </row>
    <row r="76" spans="1:51" x14ac:dyDescent="0.25">
      <c r="A76">
        <v>57687</v>
      </c>
      <c r="B76" t="s">
        <v>35</v>
      </c>
      <c r="C76" t="s">
        <v>36</v>
      </c>
      <c r="E76" t="str">
        <f t="shared" si="2"/>
        <v>EI-</v>
      </c>
      <c r="F76" t="s">
        <v>878</v>
      </c>
      <c r="G76" t="s">
        <v>47</v>
      </c>
      <c r="H76" t="s">
        <v>2535</v>
      </c>
      <c r="I76" t="s">
        <v>39</v>
      </c>
      <c r="J76" t="s">
        <v>87</v>
      </c>
      <c r="K76" s="1">
        <v>45313.463888888888</v>
      </c>
      <c r="L76" t="s">
        <v>41</v>
      </c>
      <c r="R76">
        <v>0</v>
      </c>
      <c r="S76">
        <v>0</v>
      </c>
      <c r="T76">
        <v>0</v>
      </c>
      <c r="U76" s="1">
        <v>45309.509722222225</v>
      </c>
      <c r="W76" t="s">
        <v>159</v>
      </c>
      <c r="Z76" s="12">
        <f t="shared" si="3"/>
        <v>0</v>
      </c>
      <c r="AB76" t="s">
        <v>1159</v>
      </c>
      <c r="AC76" t="s">
        <v>54</v>
      </c>
      <c r="AD76" t="s">
        <v>1160</v>
      </c>
      <c r="AI76" s="2">
        <v>45309</v>
      </c>
      <c r="AJ76" t="s">
        <v>1160</v>
      </c>
      <c r="AK76" t="s">
        <v>46</v>
      </c>
      <c r="AN76" t="s">
        <v>2441</v>
      </c>
      <c r="AO76" s="21">
        <v>45309.509722222225</v>
      </c>
      <c r="AS76">
        <v>0</v>
      </c>
      <c r="AY76">
        <v>0</v>
      </c>
    </row>
    <row r="77" spans="1:51" x14ac:dyDescent="0.25">
      <c r="A77">
        <v>57689</v>
      </c>
      <c r="B77" t="s">
        <v>35</v>
      </c>
      <c r="C77" t="s">
        <v>36</v>
      </c>
      <c r="E77" t="str">
        <f t="shared" si="2"/>
        <v>EI-</v>
      </c>
      <c r="F77" t="s">
        <v>20</v>
      </c>
      <c r="G77" t="s">
        <v>37</v>
      </c>
      <c r="H77" t="s">
        <v>2536</v>
      </c>
      <c r="I77" t="s">
        <v>39</v>
      </c>
      <c r="J77" t="s">
        <v>50</v>
      </c>
      <c r="K77" s="1">
        <v>45332.623611111114</v>
      </c>
      <c r="L77" t="s">
        <v>41</v>
      </c>
      <c r="N77" s="2">
        <v>45310</v>
      </c>
      <c r="O77" s="2">
        <v>45310</v>
      </c>
      <c r="P77">
        <v>2</v>
      </c>
      <c r="Q77">
        <v>2</v>
      </c>
      <c r="R77">
        <v>6</v>
      </c>
      <c r="S77">
        <v>6</v>
      </c>
      <c r="T77">
        <v>100</v>
      </c>
      <c r="U77" s="1">
        <v>45309.511111111111</v>
      </c>
      <c r="V77" s="1">
        <v>45332.623611111114</v>
      </c>
      <c r="W77" t="s">
        <v>50</v>
      </c>
      <c r="Z77" s="12">
        <f t="shared" si="3"/>
        <v>23.11250000000291</v>
      </c>
      <c r="AB77" t="s">
        <v>2537</v>
      </c>
      <c r="AC77" t="s">
        <v>54</v>
      </c>
      <c r="AD77" t="s">
        <v>127</v>
      </c>
      <c r="AF77" t="s">
        <v>2308</v>
      </c>
      <c r="AI77" s="2">
        <v>45309</v>
      </c>
      <c r="AJ77" t="s">
        <v>128</v>
      </c>
      <c r="AK77" t="s">
        <v>46</v>
      </c>
      <c r="AN77" t="s">
        <v>2441</v>
      </c>
      <c r="AO77" s="21">
        <v>45309.511111111111</v>
      </c>
      <c r="AP77" s="22">
        <v>45310</v>
      </c>
      <c r="AQ77" s="22">
        <v>45310</v>
      </c>
      <c r="AR77" s="21">
        <v>45332.623611111114</v>
      </c>
      <c r="AS77">
        <v>6</v>
      </c>
      <c r="AY77">
        <v>23.11250000000291</v>
      </c>
    </row>
    <row r="78" spans="1:51" x14ac:dyDescent="0.25">
      <c r="A78">
        <v>57725</v>
      </c>
      <c r="B78" t="s">
        <v>35</v>
      </c>
      <c r="C78" t="s">
        <v>36</v>
      </c>
      <c r="E78" t="str">
        <f t="shared" si="2"/>
        <v>RE-</v>
      </c>
      <c r="F78" t="s">
        <v>20</v>
      </c>
      <c r="G78" t="s">
        <v>37</v>
      </c>
      <c r="H78" t="s">
        <v>2538</v>
      </c>
      <c r="I78" t="s">
        <v>39</v>
      </c>
      <c r="J78" t="s">
        <v>239</v>
      </c>
      <c r="K78" s="1">
        <v>45326.899305555555</v>
      </c>
      <c r="N78" s="2">
        <v>45309</v>
      </c>
      <c r="O78" s="2">
        <v>45309</v>
      </c>
      <c r="R78">
        <v>2</v>
      </c>
      <c r="S78">
        <v>2</v>
      </c>
      <c r="T78">
        <v>100</v>
      </c>
      <c r="U78" s="1">
        <v>45309.743055555555</v>
      </c>
      <c r="V78" s="1">
        <v>45309.814583333333</v>
      </c>
      <c r="W78" t="s">
        <v>239</v>
      </c>
      <c r="Z78" s="12">
        <f t="shared" si="3"/>
        <v>7.1527777778101154E-2</v>
      </c>
      <c r="AB78" t="s">
        <v>534</v>
      </c>
      <c r="AC78" t="s">
        <v>535</v>
      </c>
      <c r="AD78" t="s">
        <v>536</v>
      </c>
      <c r="AI78" s="2">
        <v>45309</v>
      </c>
      <c r="AJ78" t="s">
        <v>558</v>
      </c>
      <c r="AK78" t="s">
        <v>46</v>
      </c>
      <c r="AN78" t="s">
        <v>2444</v>
      </c>
      <c r="AO78" s="21">
        <v>45309.743055555555</v>
      </c>
      <c r="AP78" s="22">
        <v>45309</v>
      </c>
      <c r="AQ78" s="22">
        <v>45309</v>
      </c>
      <c r="AR78" s="21">
        <v>45309.814583333333</v>
      </c>
      <c r="AS78">
        <v>2</v>
      </c>
      <c r="AY78">
        <v>7.1527777778101154E-2</v>
      </c>
    </row>
    <row r="79" spans="1:51" x14ac:dyDescent="0.25">
      <c r="A79">
        <v>57760</v>
      </c>
      <c r="B79" t="s">
        <v>35</v>
      </c>
      <c r="C79" t="s">
        <v>36</v>
      </c>
      <c r="E79" t="str">
        <f t="shared" si="2"/>
        <v>EI-</v>
      </c>
      <c r="F79" t="s">
        <v>20</v>
      </c>
      <c r="G79" t="s">
        <v>37</v>
      </c>
      <c r="H79" t="s">
        <v>1631</v>
      </c>
      <c r="I79" t="s">
        <v>39</v>
      </c>
      <c r="J79" t="s">
        <v>40</v>
      </c>
      <c r="K79" s="1">
        <v>45497.62777777778</v>
      </c>
      <c r="L79" t="s">
        <v>41</v>
      </c>
      <c r="N79" s="2">
        <v>45310</v>
      </c>
      <c r="O79" s="2">
        <v>45310</v>
      </c>
      <c r="P79">
        <v>1</v>
      </c>
      <c r="Q79">
        <v>1</v>
      </c>
      <c r="R79">
        <v>0</v>
      </c>
      <c r="S79">
        <v>0</v>
      </c>
      <c r="T79">
        <v>100</v>
      </c>
      <c r="U79" s="1">
        <v>45310.532638888886</v>
      </c>
      <c r="V79" s="1">
        <v>45497.62777777778</v>
      </c>
      <c r="W79" t="s">
        <v>40</v>
      </c>
      <c r="Z79" s="12">
        <f t="shared" si="3"/>
        <v>187.09513888889342</v>
      </c>
      <c r="AB79" t="s">
        <v>59</v>
      </c>
      <c r="AC79">
        <v>633459</v>
      </c>
      <c r="AD79" t="s">
        <v>43</v>
      </c>
      <c r="AF79" t="s">
        <v>1632</v>
      </c>
      <c r="AI79" s="2">
        <v>45310</v>
      </c>
      <c r="AJ79" t="s">
        <v>43</v>
      </c>
      <c r="AK79" t="s">
        <v>46</v>
      </c>
      <c r="AN79" t="s">
        <v>2441</v>
      </c>
      <c r="AO79" s="21">
        <v>45310.532638888886</v>
      </c>
      <c r="AP79" s="22">
        <v>45310</v>
      </c>
      <c r="AQ79" s="22">
        <v>45310</v>
      </c>
      <c r="AR79" s="21">
        <v>45497.62777777778</v>
      </c>
      <c r="AS79">
        <v>0</v>
      </c>
      <c r="AY79">
        <v>187.09513888889342</v>
      </c>
    </row>
    <row r="80" spans="1:51" x14ac:dyDescent="0.25">
      <c r="A80">
        <v>57762</v>
      </c>
      <c r="B80" t="s">
        <v>35</v>
      </c>
      <c r="C80" t="s">
        <v>36</v>
      </c>
      <c r="E80" t="str">
        <f t="shared" si="2"/>
        <v>RE-</v>
      </c>
      <c r="F80" t="s">
        <v>20</v>
      </c>
      <c r="G80" t="s">
        <v>37</v>
      </c>
      <c r="H80" t="s">
        <v>2539</v>
      </c>
      <c r="I80" t="s">
        <v>39</v>
      </c>
      <c r="J80" t="s">
        <v>239</v>
      </c>
      <c r="K80" s="1">
        <v>45312.570833333331</v>
      </c>
      <c r="L80" t="s">
        <v>41</v>
      </c>
      <c r="N80" s="2">
        <v>45312</v>
      </c>
      <c r="O80" s="2">
        <v>45312</v>
      </c>
      <c r="R80">
        <v>0</v>
      </c>
      <c r="S80">
        <v>0</v>
      </c>
      <c r="T80">
        <v>100</v>
      </c>
      <c r="U80" s="1">
        <v>45310.536111111112</v>
      </c>
      <c r="V80" s="1">
        <v>45312.570833333331</v>
      </c>
      <c r="W80" t="s">
        <v>239</v>
      </c>
      <c r="Z80" s="12">
        <f t="shared" si="3"/>
        <v>2.0347222222189885</v>
      </c>
      <c r="AB80" t="s">
        <v>2540</v>
      </c>
      <c r="AC80" t="s">
        <v>54</v>
      </c>
      <c r="AD80" t="s">
        <v>127</v>
      </c>
      <c r="AI80" s="2">
        <v>45310</v>
      </c>
      <c r="AJ80" t="s">
        <v>128</v>
      </c>
      <c r="AK80" t="s">
        <v>46</v>
      </c>
      <c r="AN80" t="s">
        <v>2444</v>
      </c>
      <c r="AO80" s="21">
        <v>45310.536111111112</v>
      </c>
      <c r="AP80" s="22">
        <v>45312</v>
      </c>
      <c r="AQ80" s="22">
        <v>45312</v>
      </c>
      <c r="AR80" s="21">
        <v>45312.570833333331</v>
      </c>
      <c r="AS80">
        <v>0</v>
      </c>
      <c r="AY80">
        <v>2.0347222222189885</v>
      </c>
    </row>
    <row r="81" spans="1:51" x14ac:dyDescent="0.25">
      <c r="A81">
        <v>57771</v>
      </c>
      <c r="B81" t="s">
        <v>35</v>
      </c>
      <c r="C81" t="s">
        <v>36</v>
      </c>
      <c r="E81" t="str">
        <f t="shared" si="2"/>
        <v>EM-</v>
      </c>
      <c r="F81" t="s">
        <v>20</v>
      </c>
      <c r="G81" t="s">
        <v>115</v>
      </c>
      <c r="H81" t="s">
        <v>2541</v>
      </c>
      <c r="I81" t="s">
        <v>432</v>
      </c>
      <c r="J81" t="s">
        <v>432</v>
      </c>
      <c r="K81" s="1">
        <v>45310.573611111111</v>
      </c>
      <c r="L81" t="s">
        <v>41</v>
      </c>
      <c r="N81" s="2">
        <v>45308</v>
      </c>
      <c r="O81" s="2">
        <v>45310</v>
      </c>
      <c r="P81">
        <v>24</v>
      </c>
      <c r="Q81">
        <v>24</v>
      </c>
      <c r="R81">
        <v>0</v>
      </c>
      <c r="S81">
        <v>0</v>
      </c>
      <c r="T81">
        <v>100</v>
      </c>
      <c r="U81" s="1">
        <v>45310.570833333331</v>
      </c>
      <c r="V81" s="1">
        <v>45310.572222222225</v>
      </c>
      <c r="W81" t="s">
        <v>432</v>
      </c>
      <c r="Z81" s="12">
        <f t="shared" si="3"/>
        <v>1.3888888934161514E-3</v>
      </c>
      <c r="AB81" t="s">
        <v>1457</v>
      </c>
      <c r="AD81" t="s">
        <v>369</v>
      </c>
      <c r="AI81" s="2">
        <v>45308</v>
      </c>
      <c r="AJ81" t="s">
        <v>369</v>
      </c>
      <c r="AK81" t="s">
        <v>45</v>
      </c>
      <c r="AN81" t="s">
        <v>2442</v>
      </c>
      <c r="AO81" s="21">
        <v>45310.570833333331</v>
      </c>
      <c r="AP81" s="22">
        <v>45308</v>
      </c>
      <c r="AQ81" s="22">
        <v>45310</v>
      </c>
      <c r="AR81" s="21">
        <v>45310.572222222225</v>
      </c>
      <c r="AS81">
        <v>0</v>
      </c>
      <c r="AY81">
        <v>1.3888888934161514E-3</v>
      </c>
    </row>
    <row r="82" spans="1:51" x14ac:dyDescent="0.25">
      <c r="A82">
        <v>57821</v>
      </c>
      <c r="B82" t="s">
        <v>35</v>
      </c>
      <c r="C82" t="s">
        <v>36</v>
      </c>
      <c r="E82" t="str">
        <f t="shared" si="2"/>
        <v>EM-</v>
      </c>
      <c r="F82" t="s">
        <v>20</v>
      </c>
      <c r="G82" t="s">
        <v>37</v>
      </c>
      <c r="H82" t="s">
        <v>2542</v>
      </c>
      <c r="I82" t="s">
        <v>39</v>
      </c>
      <c r="J82" t="s">
        <v>396</v>
      </c>
      <c r="K82" s="1">
        <v>45345.758333333331</v>
      </c>
      <c r="L82" t="s">
        <v>41</v>
      </c>
      <c r="N82" s="2">
        <v>45345</v>
      </c>
      <c r="O82" s="2">
        <v>45345</v>
      </c>
      <c r="R82">
        <v>0</v>
      </c>
      <c r="S82">
        <v>0</v>
      </c>
      <c r="T82">
        <v>100</v>
      </c>
      <c r="U82" s="1">
        <v>45311.624305555553</v>
      </c>
      <c r="V82" s="1">
        <v>45345.758333333331</v>
      </c>
      <c r="W82" t="s">
        <v>758</v>
      </c>
      <c r="Z82" s="12">
        <f t="shared" si="3"/>
        <v>34.134027777778101</v>
      </c>
      <c r="AB82" t="s">
        <v>217</v>
      </c>
      <c r="AC82">
        <v>633683</v>
      </c>
      <c r="AD82" t="s">
        <v>161</v>
      </c>
      <c r="AI82" s="2">
        <v>45311</v>
      </c>
      <c r="AJ82" t="s">
        <v>161</v>
      </c>
      <c r="AK82" t="s">
        <v>46</v>
      </c>
      <c r="AN82" t="s">
        <v>2442</v>
      </c>
      <c r="AO82" s="21">
        <v>45311.624305555553</v>
      </c>
      <c r="AP82" s="22">
        <v>45345</v>
      </c>
      <c r="AQ82" s="22">
        <v>45345</v>
      </c>
      <c r="AR82" s="21">
        <v>45345.758333333331</v>
      </c>
      <c r="AS82">
        <v>0</v>
      </c>
      <c r="AY82">
        <v>34.134027777778101</v>
      </c>
    </row>
    <row r="83" spans="1:51" x14ac:dyDescent="0.25">
      <c r="A83">
        <v>57825</v>
      </c>
      <c r="B83" t="s">
        <v>35</v>
      </c>
      <c r="C83" t="s">
        <v>36</v>
      </c>
      <c r="E83" t="str">
        <f t="shared" si="2"/>
        <v>EI-</v>
      </c>
      <c r="F83" t="s">
        <v>20</v>
      </c>
      <c r="G83" t="s">
        <v>37</v>
      </c>
      <c r="H83" t="s">
        <v>2543</v>
      </c>
      <c r="I83" t="s">
        <v>39</v>
      </c>
      <c r="J83" t="s">
        <v>454</v>
      </c>
      <c r="K83" s="1">
        <v>45497.404861111114</v>
      </c>
      <c r="L83" t="s">
        <v>41</v>
      </c>
      <c r="N83" s="2">
        <v>45311</v>
      </c>
      <c r="O83" s="2">
        <v>45311</v>
      </c>
      <c r="P83">
        <v>3</v>
      </c>
      <c r="Q83">
        <v>3</v>
      </c>
      <c r="R83">
        <v>3</v>
      </c>
      <c r="S83">
        <v>3</v>
      </c>
      <c r="T83">
        <v>100</v>
      </c>
      <c r="U83" s="1">
        <v>45311.631944444445</v>
      </c>
      <c r="V83" s="1">
        <v>45497.404861111114</v>
      </c>
      <c r="W83" t="s">
        <v>454</v>
      </c>
      <c r="Z83" s="12">
        <f t="shared" si="3"/>
        <v>185.77291666666861</v>
      </c>
      <c r="AB83" t="s">
        <v>1785</v>
      </c>
      <c r="AC83" t="s">
        <v>1491</v>
      </c>
      <c r="AD83" t="s">
        <v>109</v>
      </c>
      <c r="AF83" t="s">
        <v>2308</v>
      </c>
      <c r="AI83" s="2">
        <v>45311</v>
      </c>
      <c r="AJ83" t="s">
        <v>110</v>
      </c>
      <c r="AK83" t="s">
        <v>46</v>
      </c>
      <c r="AN83" t="s">
        <v>2441</v>
      </c>
      <c r="AO83" s="21">
        <v>45311.631944444445</v>
      </c>
      <c r="AP83" s="22">
        <v>45311</v>
      </c>
      <c r="AQ83" s="22">
        <v>45311</v>
      </c>
      <c r="AR83" s="21">
        <v>45497.404861111114</v>
      </c>
      <c r="AS83">
        <v>3</v>
      </c>
      <c r="AY83">
        <v>185.77291666666861</v>
      </c>
    </row>
    <row r="84" spans="1:51" x14ac:dyDescent="0.25">
      <c r="A84">
        <v>57859</v>
      </c>
      <c r="B84" t="s">
        <v>35</v>
      </c>
      <c r="C84" t="s">
        <v>36</v>
      </c>
      <c r="E84" t="str">
        <f t="shared" si="2"/>
        <v>EI-</v>
      </c>
      <c r="F84" t="s">
        <v>20</v>
      </c>
      <c r="G84" t="s">
        <v>37</v>
      </c>
      <c r="H84" t="s">
        <v>2544</v>
      </c>
      <c r="I84" t="s">
        <v>39</v>
      </c>
      <c r="J84" t="s">
        <v>454</v>
      </c>
      <c r="K84" s="1">
        <v>45497.655555555553</v>
      </c>
      <c r="L84" t="s">
        <v>41</v>
      </c>
      <c r="N84" s="2">
        <v>45312</v>
      </c>
      <c r="O84" s="2">
        <v>45312</v>
      </c>
      <c r="P84">
        <v>3</v>
      </c>
      <c r="Q84">
        <v>3</v>
      </c>
      <c r="R84">
        <v>3</v>
      </c>
      <c r="S84">
        <v>3</v>
      </c>
      <c r="T84">
        <v>100</v>
      </c>
      <c r="U84" s="1">
        <v>45312.568055555559</v>
      </c>
      <c r="V84" s="1">
        <v>45497.655555555553</v>
      </c>
      <c r="W84" t="s">
        <v>454</v>
      </c>
      <c r="Z84" s="12">
        <f t="shared" si="3"/>
        <v>185.08749999999418</v>
      </c>
      <c r="AB84" t="s">
        <v>2494</v>
      </c>
      <c r="AC84">
        <v>633055</v>
      </c>
      <c r="AD84" t="s">
        <v>119</v>
      </c>
      <c r="AF84" t="s">
        <v>2545</v>
      </c>
      <c r="AI84" s="2">
        <v>45312</v>
      </c>
      <c r="AJ84" t="s">
        <v>119</v>
      </c>
      <c r="AK84" t="s">
        <v>46</v>
      </c>
      <c r="AN84" t="s">
        <v>2441</v>
      </c>
      <c r="AO84" s="21">
        <v>45312.568055555559</v>
      </c>
      <c r="AP84" s="22">
        <v>45312</v>
      </c>
      <c r="AQ84" s="22">
        <v>45312</v>
      </c>
      <c r="AR84" s="21">
        <v>45497.655555555553</v>
      </c>
      <c r="AS84">
        <v>3</v>
      </c>
      <c r="AY84">
        <v>185.08749999999418</v>
      </c>
    </row>
    <row r="85" spans="1:51" x14ac:dyDescent="0.25">
      <c r="A85">
        <v>57860</v>
      </c>
      <c r="B85" t="s">
        <v>35</v>
      </c>
      <c r="C85" t="s">
        <v>36</v>
      </c>
      <c r="E85" t="str">
        <f t="shared" si="2"/>
        <v>EI-</v>
      </c>
      <c r="F85" t="s">
        <v>20</v>
      </c>
      <c r="G85" t="s">
        <v>37</v>
      </c>
      <c r="H85" t="s">
        <v>2546</v>
      </c>
      <c r="I85" t="s">
        <v>39</v>
      </c>
      <c r="J85" t="s">
        <v>50</v>
      </c>
      <c r="K85" s="1">
        <v>45496.841666666667</v>
      </c>
      <c r="L85" t="s">
        <v>41</v>
      </c>
      <c r="N85" s="2">
        <v>45314</v>
      </c>
      <c r="O85" s="2">
        <v>45314</v>
      </c>
      <c r="P85">
        <v>1</v>
      </c>
      <c r="Q85">
        <v>1</v>
      </c>
      <c r="R85">
        <v>1</v>
      </c>
      <c r="S85">
        <v>1</v>
      </c>
      <c r="T85">
        <v>100</v>
      </c>
      <c r="U85" s="1">
        <v>45312.571527777778</v>
      </c>
      <c r="V85" s="1">
        <v>45496.841666666667</v>
      </c>
      <c r="W85" t="s">
        <v>50</v>
      </c>
      <c r="Z85" s="12">
        <f t="shared" si="3"/>
        <v>184.27013888888905</v>
      </c>
      <c r="AB85" t="s">
        <v>265</v>
      </c>
      <c r="AC85">
        <v>633459</v>
      </c>
      <c r="AD85" t="s">
        <v>43</v>
      </c>
      <c r="AF85" t="s">
        <v>50</v>
      </c>
      <c r="AI85" s="2">
        <v>45312</v>
      </c>
      <c r="AJ85" t="s">
        <v>43</v>
      </c>
      <c r="AK85" t="s">
        <v>46</v>
      </c>
      <c r="AN85" t="s">
        <v>2441</v>
      </c>
      <c r="AO85" s="21">
        <v>45312.571527777778</v>
      </c>
      <c r="AP85" s="22">
        <v>45314</v>
      </c>
      <c r="AQ85" s="22">
        <v>45314</v>
      </c>
      <c r="AR85" s="21">
        <v>45496.841666666667</v>
      </c>
      <c r="AS85">
        <v>1</v>
      </c>
      <c r="AY85">
        <v>184.27013888888905</v>
      </c>
    </row>
    <row r="86" spans="1:51" x14ac:dyDescent="0.25">
      <c r="A86">
        <v>57946</v>
      </c>
      <c r="B86" t="s">
        <v>35</v>
      </c>
      <c r="C86" t="s">
        <v>36</v>
      </c>
      <c r="E86" t="str">
        <f t="shared" si="2"/>
        <v>EI-</v>
      </c>
      <c r="F86" t="s">
        <v>878</v>
      </c>
      <c r="G86" t="s">
        <v>51</v>
      </c>
      <c r="H86" t="s">
        <v>2547</v>
      </c>
      <c r="I86" t="s">
        <v>39</v>
      </c>
      <c r="J86" t="s">
        <v>87</v>
      </c>
      <c r="K86" s="1">
        <v>45314.384722222225</v>
      </c>
      <c r="L86" t="s">
        <v>41</v>
      </c>
      <c r="R86">
        <v>0</v>
      </c>
      <c r="S86">
        <v>0</v>
      </c>
      <c r="T86">
        <v>0</v>
      </c>
      <c r="U86" s="1">
        <v>45313.529861111114</v>
      </c>
      <c r="W86" t="s">
        <v>880</v>
      </c>
      <c r="Z86" s="12">
        <f t="shared" si="3"/>
        <v>0</v>
      </c>
      <c r="AB86" t="s">
        <v>2548</v>
      </c>
      <c r="AC86">
        <v>633627</v>
      </c>
      <c r="AD86" t="s">
        <v>381</v>
      </c>
      <c r="AI86" s="2">
        <v>45313</v>
      </c>
      <c r="AJ86" t="s">
        <v>110</v>
      </c>
      <c r="AK86" t="s">
        <v>46</v>
      </c>
      <c r="AN86" t="s">
        <v>2441</v>
      </c>
      <c r="AO86" s="21">
        <v>45313.529861111114</v>
      </c>
      <c r="AS86">
        <v>0</v>
      </c>
      <c r="AY86">
        <v>0</v>
      </c>
    </row>
    <row r="87" spans="1:51" x14ac:dyDescent="0.25">
      <c r="A87">
        <v>57952</v>
      </c>
      <c r="B87" t="s">
        <v>35</v>
      </c>
      <c r="C87" t="s">
        <v>36</v>
      </c>
      <c r="E87" t="str">
        <f t="shared" si="2"/>
        <v>EI-</v>
      </c>
      <c r="F87" t="s">
        <v>20</v>
      </c>
      <c r="G87" t="s">
        <v>37</v>
      </c>
      <c r="H87" t="s">
        <v>2549</v>
      </c>
      <c r="I87" t="s">
        <v>39</v>
      </c>
      <c r="J87" t="s">
        <v>50</v>
      </c>
      <c r="K87" s="1">
        <v>45496.839583333334</v>
      </c>
      <c r="L87" t="s">
        <v>41</v>
      </c>
      <c r="N87" s="2">
        <v>45315</v>
      </c>
      <c r="O87" s="2">
        <v>45315</v>
      </c>
      <c r="P87">
        <v>1</v>
      </c>
      <c r="Q87">
        <v>1</v>
      </c>
      <c r="R87">
        <v>1</v>
      </c>
      <c r="S87">
        <v>1</v>
      </c>
      <c r="T87">
        <v>100</v>
      </c>
      <c r="U87" s="1">
        <v>45313.532638888886</v>
      </c>
      <c r="V87" s="1">
        <v>45496.839583333334</v>
      </c>
      <c r="W87" t="s">
        <v>50</v>
      </c>
      <c r="Z87" s="12">
        <f t="shared" si="3"/>
        <v>183.30694444444816</v>
      </c>
      <c r="AB87" t="s">
        <v>2550</v>
      </c>
      <c r="AC87">
        <v>633333</v>
      </c>
      <c r="AD87" t="s">
        <v>209</v>
      </c>
      <c r="AF87" t="s">
        <v>50</v>
      </c>
      <c r="AI87" s="2">
        <v>45313</v>
      </c>
      <c r="AJ87" t="s">
        <v>209</v>
      </c>
      <c r="AK87" t="s">
        <v>46</v>
      </c>
      <c r="AN87" t="s">
        <v>2441</v>
      </c>
      <c r="AO87" s="21">
        <v>45313.532638888886</v>
      </c>
      <c r="AP87" s="22">
        <v>45315</v>
      </c>
      <c r="AQ87" s="22">
        <v>45315</v>
      </c>
      <c r="AR87" s="21">
        <v>45496.839583333334</v>
      </c>
      <c r="AS87">
        <v>1</v>
      </c>
      <c r="AY87">
        <v>183.30694444444816</v>
      </c>
    </row>
    <row r="88" spans="1:51" x14ac:dyDescent="0.25">
      <c r="A88">
        <v>57959</v>
      </c>
      <c r="B88" t="s">
        <v>35</v>
      </c>
      <c r="C88" t="s">
        <v>36</v>
      </c>
      <c r="E88" t="str">
        <f t="shared" si="2"/>
        <v>EM-</v>
      </c>
      <c r="F88" t="s">
        <v>20</v>
      </c>
      <c r="G88" t="s">
        <v>37</v>
      </c>
      <c r="H88" t="s">
        <v>2551</v>
      </c>
      <c r="I88" t="s">
        <v>39</v>
      </c>
      <c r="J88" t="s">
        <v>396</v>
      </c>
      <c r="K88" s="1">
        <v>45373.689583333333</v>
      </c>
      <c r="L88" t="s">
        <v>41</v>
      </c>
      <c r="N88" s="2">
        <v>45373</v>
      </c>
      <c r="R88">
        <v>0</v>
      </c>
      <c r="S88">
        <v>0</v>
      </c>
      <c r="T88">
        <v>100</v>
      </c>
      <c r="U88" s="1">
        <v>45313.55</v>
      </c>
      <c r="V88" s="1">
        <v>45373.689583333333</v>
      </c>
      <c r="W88" t="s">
        <v>396</v>
      </c>
      <c r="Z88" s="12">
        <f t="shared" si="3"/>
        <v>60.139583333329938</v>
      </c>
      <c r="AB88" t="s">
        <v>2552</v>
      </c>
      <c r="AC88">
        <v>633850</v>
      </c>
      <c r="AD88" t="s">
        <v>565</v>
      </c>
      <c r="AF88" t="s">
        <v>2553</v>
      </c>
      <c r="AI88" s="2">
        <v>45313</v>
      </c>
      <c r="AJ88" t="s">
        <v>230</v>
      </c>
      <c r="AK88" t="s">
        <v>46</v>
      </c>
      <c r="AN88" t="s">
        <v>2442</v>
      </c>
      <c r="AO88" s="21">
        <v>45313.55</v>
      </c>
      <c r="AP88" s="22">
        <v>45373</v>
      </c>
      <c r="AR88" s="21">
        <v>45373.689583333333</v>
      </c>
      <c r="AS88">
        <v>0</v>
      </c>
      <c r="AY88">
        <v>60.139583333329938</v>
      </c>
    </row>
    <row r="89" spans="1:51" x14ac:dyDescent="0.25">
      <c r="A89">
        <v>57998</v>
      </c>
      <c r="B89" t="s">
        <v>35</v>
      </c>
      <c r="C89" t="s">
        <v>36</v>
      </c>
      <c r="E89" t="str">
        <f t="shared" si="2"/>
        <v>GC-</v>
      </c>
      <c r="F89" t="s">
        <v>20</v>
      </c>
      <c r="G89" t="s">
        <v>37</v>
      </c>
      <c r="H89" t="s">
        <v>2554</v>
      </c>
      <c r="I89" t="s">
        <v>39</v>
      </c>
      <c r="J89" t="s">
        <v>408</v>
      </c>
      <c r="K89" s="1">
        <v>45456.416666666664</v>
      </c>
      <c r="L89" t="s">
        <v>41</v>
      </c>
      <c r="N89" s="2">
        <v>45446</v>
      </c>
      <c r="O89" s="2">
        <v>45446</v>
      </c>
      <c r="P89">
        <v>1</v>
      </c>
      <c r="Q89">
        <v>1</v>
      </c>
      <c r="R89">
        <v>2</v>
      </c>
      <c r="S89">
        <v>2</v>
      </c>
      <c r="T89">
        <v>100</v>
      </c>
      <c r="U89" s="1">
        <v>45313.713194444441</v>
      </c>
      <c r="V89" s="1">
        <v>45456.416666666664</v>
      </c>
      <c r="W89" t="s">
        <v>408</v>
      </c>
      <c r="Z89" s="12">
        <f t="shared" si="3"/>
        <v>142.70347222222335</v>
      </c>
      <c r="AB89" t="s">
        <v>1146</v>
      </c>
      <c r="AC89">
        <v>633675</v>
      </c>
      <c r="AD89" t="s">
        <v>264</v>
      </c>
      <c r="AI89" s="2">
        <v>45313</v>
      </c>
      <c r="AJ89" t="s">
        <v>81</v>
      </c>
      <c r="AK89" t="s">
        <v>46</v>
      </c>
      <c r="AN89" t="s">
        <v>2443</v>
      </c>
      <c r="AO89" s="21">
        <v>45313.713194444441</v>
      </c>
      <c r="AP89" s="22">
        <v>45446</v>
      </c>
      <c r="AQ89" s="22">
        <v>45446</v>
      </c>
      <c r="AR89" s="21">
        <v>45456.416666666664</v>
      </c>
      <c r="AS89">
        <v>2</v>
      </c>
      <c r="AY89">
        <v>142.70347222222335</v>
      </c>
    </row>
    <row r="90" spans="1:51" x14ac:dyDescent="0.25">
      <c r="A90">
        <v>57999</v>
      </c>
      <c r="B90" t="s">
        <v>35</v>
      </c>
      <c r="C90" t="s">
        <v>36</v>
      </c>
      <c r="E90" t="str">
        <f t="shared" si="2"/>
        <v>RE-</v>
      </c>
      <c r="F90" t="s">
        <v>298</v>
      </c>
      <c r="G90" t="s">
        <v>2006</v>
      </c>
      <c r="H90" t="s">
        <v>2555</v>
      </c>
      <c r="I90" t="s">
        <v>39</v>
      </c>
      <c r="J90" t="s">
        <v>100</v>
      </c>
      <c r="K90" s="1">
        <v>45324.65347222222</v>
      </c>
      <c r="L90" t="s">
        <v>41</v>
      </c>
      <c r="N90" s="2">
        <v>45324</v>
      </c>
      <c r="O90" s="2">
        <v>45324</v>
      </c>
      <c r="R90">
        <v>0</v>
      </c>
      <c r="S90">
        <v>0</v>
      </c>
      <c r="T90">
        <v>100</v>
      </c>
      <c r="U90" s="1">
        <v>45313.71875</v>
      </c>
      <c r="V90" s="1">
        <v>45324.65347222222</v>
      </c>
      <c r="W90" t="s">
        <v>179</v>
      </c>
      <c r="Z90" s="12">
        <f t="shared" si="3"/>
        <v>10.934722222220444</v>
      </c>
      <c r="AB90" t="s">
        <v>647</v>
      </c>
      <c r="AC90">
        <v>633541</v>
      </c>
      <c r="AD90" t="s">
        <v>1504</v>
      </c>
      <c r="AI90" s="2">
        <v>45313</v>
      </c>
      <c r="AJ90" t="s">
        <v>81</v>
      </c>
      <c r="AK90" t="s">
        <v>46</v>
      </c>
      <c r="AN90" t="s">
        <v>2444</v>
      </c>
      <c r="AO90" s="21">
        <v>45313.71875</v>
      </c>
      <c r="AP90" s="22">
        <v>45324</v>
      </c>
      <c r="AQ90" s="22">
        <v>45324</v>
      </c>
      <c r="AR90" s="21">
        <v>45324.65347222222</v>
      </c>
      <c r="AS90">
        <v>0</v>
      </c>
      <c r="AY90">
        <v>10.934722222220444</v>
      </c>
    </row>
    <row r="91" spans="1:51" x14ac:dyDescent="0.25">
      <c r="A91">
        <v>58000</v>
      </c>
      <c r="B91" t="s">
        <v>35</v>
      </c>
      <c r="C91" t="s">
        <v>36</v>
      </c>
      <c r="E91" t="str">
        <f t="shared" si="2"/>
        <v>EI-</v>
      </c>
      <c r="F91" t="s">
        <v>20</v>
      </c>
      <c r="G91" t="s">
        <v>37</v>
      </c>
      <c r="H91" t="s">
        <v>2556</v>
      </c>
      <c r="I91" t="s">
        <v>39</v>
      </c>
      <c r="J91" t="s">
        <v>50</v>
      </c>
      <c r="K91" s="1">
        <v>45332.618750000001</v>
      </c>
      <c r="L91" t="s">
        <v>41</v>
      </c>
      <c r="N91" s="2">
        <v>45314</v>
      </c>
      <c r="O91" s="2">
        <v>45314</v>
      </c>
      <c r="P91">
        <v>1</v>
      </c>
      <c r="Q91">
        <v>1</v>
      </c>
      <c r="R91">
        <v>1</v>
      </c>
      <c r="S91">
        <v>1</v>
      </c>
      <c r="T91">
        <v>100</v>
      </c>
      <c r="U91" s="1">
        <v>45313.722916666666</v>
      </c>
      <c r="V91" s="1">
        <v>45332.618750000001</v>
      </c>
      <c r="W91" t="s">
        <v>50</v>
      </c>
      <c r="Z91" s="12">
        <f t="shared" si="3"/>
        <v>18.895833333335759</v>
      </c>
      <c r="AB91" t="s">
        <v>1503</v>
      </c>
      <c r="AC91">
        <v>633593</v>
      </c>
      <c r="AD91" t="s">
        <v>2557</v>
      </c>
      <c r="AF91" t="s">
        <v>2308</v>
      </c>
      <c r="AI91" s="2">
        <v>45313</v>
      </c>
      <c r="AJ91" t="s">
        <v>81</v>
      </c>
      <c r="AK91" t="s">
        <v>46</v>
      </c>
      <c r="AN91" t="s">
        <v>2441</v>
      </c>
      <c r="AO91" s="21">
        <v>45313.722916666666</v>
      </c>
      <c r="AP91" s="22">
        <v>45314</v>
      </c>
      <c r="AQ91" s="22">
        <v>45314</v>
      </c>
      <c r="AR91" s="21">
        <v>45332.618750000001</v>
      </c>
      <c r="AS91">
        <v>1</v>
      </c>
      <c r="AY91">
        <v>18.895833333335759</v>
      </c>
    </row>
    <row r="92" spans="1:51" x14ac:dyDescent="0.25">
      <c r="A92">
        <v>58016</v>
      </c>
      <c r="B92" t="s">
        <v>35</v>
      </c>
      <c r="C92" t="s">
        <v>36</v>
      </c>
      <c r="E92" t="str">
        <f t="shared" si="2"/>
        <v>EI-</v>
      </c>
      <c r="F92" t="s">
        <v>20</v>
      </c>
      <c r="G92" t="s">
        <v>37</v>
      </c>
      <c r="H92" t="s">
        <v>2558</v>
      </c>
      <c r="I92" t="s">
        <v>39</v>
      </c>
      <c r="J92" t="s">
        <v>842</v>
      </c>
      <c r="K92" s="1">
        <v>45407.461111111108</v>
      </c>
      <c r="L92" t="s">
        <v>41</v>
      </c>
      <c r="N92" s="2">
        <v>45316</v>
      </c>
      <c r="O92" s="2">
        <v>45316</v>
      </c>
      <c r="P92">
        <v>2</v>
      </c>
      <c r="Q92">
        <v>2</v>
      </c>
      <c r="R92">
        <v>2</v>
      </c>
      <c r="S92">
        <v>2</v>
      </c>
      <c r="T92">
        <v>0</v>
      </c>
      <c r="U92" s="1">
        <v>45314.400694444441</v>
      </c>
      <c r="V92" s="1">
        <v>45407.461111111108</v>
      </c>
      <c r="W92" t="s">
        <v>842</v>
      </c>
      <c r="Z92" s="12">
        <f t="shared" si="3"/>
        <v>93.060416666667152</v>
      </c>
      <c r="AB92" t="s">
        <v>2494</v>
      </c>
      <c r="AC92">
        <v>633055</v>
      </c>
      <c r="AD92" t="s">
        <v>119</v>
      </c>
      <c r="AF92" t="s">
        <v>2173</v>
      </c>
      <c r="AI92" s="2">
        <v>45314</v>
      </c>
      <c r="AJ92" t="s">
        <v>119</v>
      </c>
      <c r="AK92" t="s">
        <v>46</v>
      </c>
      <c r="AN92" t="s">
        <v>2441</v>
      </c>
      <c r="AO92" s="21">
        <v>45314.400694444441</v>
      </c>
      <c r="AP92" s="22">
        <v>45316</v>
      </c>
      <c r="AQ92" s="22">
        <v>45316</v>
      </c>
      <c r="AR92" s="21">
        <v>45407.461111111108</v>
      </c>
      <c r="AS92">
        <v>2</v>
      </c>
      <c r="AY92">
        <v>93.060416666667152</v>
      </c>
    </row>
    <row r="93" spans="1:51" x14ac:dyDescent="0.25">
      <c r="A93">
        <v>58017</v>
      </c>
      <c r="B93" t="s">
        <v>35</v>
      </c>
      <c r="C93" t="s">
        <v>36</v>
      </c>
      <c r="E93" t="str">
        <f t="shared" si="2"/>
        <v>RE-</v>
      </c>
      <c r="F93" t="s">
        <v>20</v>
      </c>
      <c r="G93" t="s">
        <v>37</v>
      </c>
      <c r="H93" t="s">
        <v>2559</v>
      </c>
      <c r="I93" t="s">
        <v>39</v>
      </c>
      <c r="J93" t="s">
        <v>118</v>
      </c>
      <c r="K93" s="1">
        <v>45354.545138888891</v>
      </c>
      <c r="L93" t="s">
        <v>41</v>
      </c>
      <c r="N93" s="2">
        <v>45350</v>
      </c>
      <c r="O93" s="2">
        <v>45350</v>
      </c>
      <c r="R93">
        <v>3</v>
      </c>
      <c r="S93">
        <v>3</v>
      </c>
      <c r="T93">
        <v>100</v>
      </c>
      <c r="U93" s="1">
        <v>45314.402777777781</v>
      </c>
      <c r="V93" s="1">
        <v>45354.545138888891</v>
      </c>
      <c r="W93" t="s">
        <v>239</v>
      </c>
      <c r="Z93" s="12">
        <f t="shared" si="3"/>
        <v>40.142361111109494</v>
      </c>
      <c r="AB93" t="s">
        <v>1785</v>
      </c>
      <c r="AC93" t="s">
        <v>1491</v>
      </c>
      <c r="AD93" t="s">
        <v>109</v>
      </c>
      <c r="AI93" s="2">
        <v>45314</v>
      </c>
      <c r="AJ93" t="s">
        <v>110</v>
      </c>
      <c r="AK93" t="s">
        <v>46</v>
      </c>
      <c r="AN93" t="s">
        <v>2444</v>
      </c>
      <c r="AO93" s="21">
        <v>45314.402777777781</v>
      </c>
      <c r="AP93" s="22">
        <v>45350</v>
      </c>
      <c r="AQ93" s="22">
        <v>45350</v>
      </c>
      <c r="AR93" s="21">
        <v>45354.545138888891</v>
      </c>
      <c r="AS93">
        <v>3</v>
      </c>
      <c r="AY93">
        <v>40.142361111109494</v>
      </c>
    </row>
    <row r="94" spans="1:51" x14ac:dyDescent="0.25">
      <c r="A94">
        <v>58019</v>
      </c>
      <c r="B94" t="s">
        <v>35</v>
      </c>
      <c r="C94" t="s">
        <v>36</v>
      </c>
      <c r="E94" t="str">
        <f t="shared" si="2"/>
        <v>RE-</v>
      </c>
      <c r="F94" t="s">
        <v>20</v>
      </c>
      <c r="G94" t="s">
        <v>37</v>
      </c>
      <c r="H94" t="s">
        <v>2560</v>
      </c>
      <c r="I94" t="s">
        <v>39</v>
      </c>
      <c r="J94" t="s">
        <v>118</v>
      </c>
      <c r="K94" s="1">
        <v>45326.912499999999</v>
      </c>
      <c r="L94" t="s">
        <v>41</v>
      </c>
      <c r="N94" s="2">
        <v>45321</v>
      </c>
      <c r="O94" s="2">
        <v>45321</v>
      </c>
      <c r="R94">
        <v>4</v>
      </c>
      <c r="S94">
        <v>4</v>
      </c>
      <c r="T94">
        <v>100</v>
      </c>
      <c r="U94" s="1">
        <v>45314.418749999997</v>
      </c>
      <c r="V94" s="1">
        <v>45326.912499999999</v>
      </c>
      <c r="W94" t="s">
        <v>239</v>
      </c>
      <c r="Z94" s="12">
        <f t="shared" si="3"/>
        <v>12.493750000001455</v>
      </c>
      <c r="AB94" t="s">
        <v>2269</v>
      </c>
      <c r="AC94">
        <v>633305</v>
      </c>
      <c r="AD94" t="s">
        <v>325</v>
      </c>
      <c r="AF94" t="s">
        <v>179</v>
      </c>
      <c r="AI94" s="2">
        <v>45314</v>
      </c>
      <c r="AJ94" t="s">
        <v>240</v>
      </c>
      <c r="AK94" t="s">
        <v>46</v>
      </c>
      <c r="AN94" t="s">
        <v>2444</v>
      </c>
      <c r="AO94" s="21">
        <v>45314.418749999997</v>
      </c>
      <c r="AP94" s="22">
        <v>45321</v>
      </c>
      <c r="AQ94" s="22">
        <v>45321</v>
      </c>
      <c r="AR94" s="21">
        <v>45326.912499999999</v>
      </c>
      <c r="AS94">
        <v>4</v>
      </c>
      <c r="AY94">
        <v>12.493750000001455</v>
      </c>
    </row>
    <row r="95" spans="1:51" x14ac:dyDescent="0.25">
      <c r="A95">
        <v>58052</v>
      </c>
      <c r="B95" t="s">
        <v>35</v>
      </c>
      <c r="C95" t="s">
        <v>36</v>
      </c>
      <c r="E95" t="str">
        <f t="shared" si="2"/>
        <v>EI-</v>
      </c>
      <c r="F95" t="s">
        <v>20</v>
      </c>
      <c r="G95" t="s">
        <v>37</v>
      </c>
      <c r="H95" t="s">
        <v>2561</v>
      </c>
      <c r="I95" t="s">
        <v>39</v>
      </c>
      <c r="J95" t="s">
        <v>842</v>
      </c>
      <c r="K95" s="1">
        <v>45407.424305555556</v>
      </c>
      <c r="L95" t="s">
        <v>41</v>
      </c>
      <c r="N95" s="2">
        <v>45315</v>
      </c>
      <c r="O95" s="2">
        <v>45315</v>
      </c>
      <c r="P95">
        <v>1</v>
      </c>
      <c r="Q95">
        <v>1</v>
      </c>
      <c r="R95">
        <v>1</v>
      </c>
      <c r="S95">
        <v>1</v>
      </c>
      <c r="T95">
        <v>0</v>
      </c>
      <c r="U95" s="1">
        <v>45314.652777777781</v>
      </c>
      <c r="V95" s="1">
        <v>45407.424305555556</v>
      </c>
      <c r="W95" t="s">
        <v>842</v>
      </c>
      <c r="Z95" s="12">
        <f t="shared" si="3"/>
        <v>92.771527777775191</v>
      </c>
      <c r="AB95" t="s">
        <v>2494</v>
      </c>
      <c r="AC95">
        <v>633055</v>
      </c>
      <c r="AD95" t="s">
        <v>119</v>
      </c>
      <c r="AF95" t="s">
        <v>842</v>
      </c>
      <c r="AI95" s="2">
        <v>45314</v>
      </c>
      <c r="AJ95" t="s">
        <v>119</v>
      </c>
      <c r="AK95" t="s">
        <v>46</v>
      </c>
      <c r="AN95" t="s">
        <v>2441</v>
      </c>
      <c r="AO95" s="21">
        <v>45314.652777777781</v>
      </c>
      <c r="AP95" s="22">
        <v>45315</v>
      </c>
      <c r="AQ95" s="22">
        <v>45315</v>
      </c>
      <c r="AR95" s="21">
        <v>45407.424305555556</v>
      </c>
      <c r="AS95">
        <v>1</v>
      </c>
      <c r="AY95">
        <v>92.771527777775191</v>
      </c>
    </row>
    <row r="96" spans="1:51" x14ac:dyDescent="0.25">
      <c r="A96">
        <v>58054</v>
      </c>
      <c r="B96" t="s">
        <v>35</v>
      </c>
      <c r="C96" t="s">
        <v>36</v>
      </c>
      <c r="E96" t="str">
        <f t="shared" si="2"/>
        <v>RE-</v>
      </c>
      <c r="F96" t="s">
        <v>20</v>
      </c>
      <c r="G96" t="s">
        <v>51</v>
      </c>
      <c r="H96" t="s">
        <v>2562</v>
      </c>
      <c r="I96" t="s">
        <v>39</v>
      </c>
      <c r="J96" t="s">
        <v>100</v>
      </c>
      <c r="K96" s="1">
        <v>45331.388888888891</v>
      </c>
      <c r="L96" t="s">
        <v>41</v>
      </c>
      <c r="R96">
        <v>1</v>
      </c>
      <c r="S96">
        <v>1</v>
      </c>
      <c r="T96">
        <v>100</v>
      </c>
      <c r="U96" s="1">
        <v>45314.685416666667</v>
      </c>
      <c r="V96" s="1">
        <v>45331.388888888891</v>
      </c>
      <c r="W96" t="s">
        <v>239</v>
      </c>
      <c r="Z96" s="12">
        <f t="shared" si="3"/>
        <v>16.703472222223354</v>
      </c>
      <c r="AB96" t="s">
        <v>366</v>
      </c>
      <c r="AC96">
        <v>633673</v>
      </c>
      <c r="AD96" t="s">
        <v>367</v>
      </c>
      <c r="AI96" s="2">
        <v>45314</v>
      </c>
      <c r="AJ96" t="s">
        <v>81</v>
      </c>
      <c r="AK96" t="s">
        <v>46</v>
      </c>
      <c r="AN96" t="s">
        <v>2444</v>
      </c>
      <c r="AO96" s="21">
        <v>45314.685416666667</v>
      </c>
      <c r="AR96" s="21">
        <v>45331.388888888891</v>
      </c>
      <c r="AS96">
        <v>1</v>
      </c>
      <c r="AY96">
        <v>16.703472222223354</v>
      </c>
    </row>
    <row r="97" spans="1:51" x14ac:dyDescent="0.25">
      <c r="A97">
        <v>58057</v>
      </c>
      <c r="B97" t="s">
        <v>35</v>
      </c>
      <c r="C97" t="s">
        <v>36</v>
      </c>
      <c r="E97" t="str">
        <f t="shared" si="2"/>
        <v>RE-</v>
      </c>
      <c r="F97" t="s">
        <v>20</v>
      </c>
      <c r="G97" t="s">
        <v>37</v>
      </c>
      <c r="H97" t="s">
        <v>2563</v>
      </c>
      <c r="I97" t="s">
        <v>39</v>
      </c>
      <c r="J97" t="s">
        <v>118</v>
      </c>
      <c r="K97" s="1">
        <v>45326.907638888886</v>
      </c>
      <c r="L97" t="s">
        <v>41</v>
      </c>
      <c r="N97" s="2">
        <v>45322</v>
      </c>
      <c r="O97" s="2">
        <v>45322</v>
      </c>
      <c r="R97">
        <v>0</v>
      </c>
      <c r="S97">
        <v>0</v>
      </c>
      <c r="T97">
        <v>100</v>
      </c>
      <c r="U97" s="1">
        <v>45314.699305555558</v>
      </c>
      <c r="V97" s="1">
        <v>45324.631249999999</v>
      </c>
      <c r="W97" t="s">
        <v>239</v>
      </c>
      <c r="Z97" s="12">
        <f t="shared" si="3"/>
        <v>9.9319444444408873</v>
      </c>
      <c r="AB97" t="s">
        <v>2131</v>
      </c>
      <c r="AC97" t="s">
        <v>887</v>
      </c>
      <c r="AD97" t="s">
        <v>2564</v>
      </c>
      <c r="AI97" s="2">
        <v>45314</v>
      </c>
      <c r="AJ97" t="s">
        <v>469</v>
      </c>
      <c r="AK97" t="s">
        <v>46</v>
      </c>
      <c r="AN97" t="s">
        <v>2444</v>
      </c>
      <c r="AO97" s="21">
        <v>45314.699305555558</v>
      </c>
      <c r="AP97" s="22">
        <v>45322</v>
      </c>
      <c r="AQ97" s="22">
        <v>45322</v>
      </c>
      <c r="AR97" s="21">
        <v>45324.631249999999</v>
      </c>
      <c r="AS97">
        <v>0</v>
      </c>
      <c r="AY97">
        <v>9.9319444444408873</v>
      </c>
    </row>
    <row r="98" spans="1:51" x14ac:dyDescent="0.25">
      <c r="A98">
        <v>58058</v>
      </c>
      <c r="B98" t="s">
        <v>35</v>
      </c>
      <c r="C98" t="s">
        <v>36</v>
      </c>
      <c r="E98" t="str">
        <f t="shared" si="2"/>
        <v>RE-</v>
      </c>
      <c r="F98" t="s">
        <v>20</v>
      </c>
      <c r="G98" t="s">
        <v>37</v>
      </c>
      <c r="H98" t="s">
        <v>2565</v>
      </c>
      <c r="I98" t="s">
        <v>39</v>
      </c>
      <c r="J98" t="s">
        <v>118</v>
      </c>
      <c r="K98" s="1">
        <v>45326.902777777781</v>
      </c>
      <c r="L98" t="s">
        <v>41</v>
      </c>
      <c r="N98" s="2">
        <v>45317</v>
      </c>
      <c r="O98" s="2">
        <v>45317</v>
      </c>
      <c r="R98">
        <v>0</v>
      </c>
      <c r="S98">
        <v>0</v>
      </c>
      <c r="T98">
        <v>100</v>
      </c>
      <c r="U98" s="1">
        <v>45314.702777777777</v>
      </c>
      <c r="V98" s="1">
        <v>45317.461111111108</v>
      </c>
      <c r="W98" t="s">
        <v>239</v>
      </c>
      <c r="Z98" s="12">
        <f t="shared" si="3"/>
        <v>2.7583333333313931</v>
      </c>
      <c r="AB98" t="s">
        <v>2131</v>
      </c>
      <c r="AC98" t="s">
        <v>887</v>
      </c>
      <c r="AD98" t="s">
        <v>469</v>
      </c>
      <c r="AI98" s="2">
        <v>45314</v>
      </c>
      <c r="AJ98" t="s">
        <v>469</v>
      </c>
      <c r="AK98" t="s">
        <v>46</v>
      </c>
      <c r="AN98" t="s">
        <v>2444</v>
      </c>
      <c r="AO98" s="21">
        <v>45314.702777777777</v>
      </c>
      <c r="AP98" s="22">
        <v>45317</v>
      </c>
      <c r="AQ98" s="22">
        <v>45317</v>
      </c>
      <c r="AR98" s="21">
        <v>45317.461111111108</v>
      </c>
      <c r="AS98">
        <v>0</v>
      </c>
      <c r="AY98">
        <v>2.7583333333313931</v>
      </c>
    </row>
    <row r="99" spans="1:51" x14ac:dyDescent="0.25">
      <c r="A99">
        <v>58060</v>
      </c>
      <c r="B99" t="s">
        <v>35</v>
      </c>
      <c r="C99" t="s">
        <v>36</v>
      </c>
      <c r="E99" t="str">
        <f t="shared" si="2"/>
        <v>EI-</v>
      </c>
      <c r="F99" t="s">
        <v>20</v>
      </c>
      <c r="G99" t="s">
        <v>37</v>
      </c>
      <c r="H99" t="s">
        <v>2566</v>
      </c>
      <c r="I99" t="s">
        <v>39</v>
      </c>
      <c r="J99" t="s">
        <v>68</v>
      </c>
      <c r="K99" s="1">
        <v>45328.491666666669</v>
      </c>
      <c r="L99" t="s">
        <v>41</v>
      </c>
      <c r="N99" s="2">
        <v>45328</v>
      </c>
      <c r="O99" s="2">
        <v>45328</v>
      </c>
      <c r="P99">
        <v>4</v>
      </c>
      <c r="Q99">
        <v>4</v>
      </c>
      <c r="R99">
        <v>4</v>
      </c>
      <c r="S99">
        <v>4</v>
      </c>
      <c r="T99">
        <v>100</v>
      </c>
      <c r="U99" s="1">
        <v>45314.713888888888</v>
      </c>
      <c r="V99" s="1">
        <v>45328.491666666669</v>
      </c>
      <c r="W99" t="s">
        <v>68</v>
      </c>
      <c r="Z99" s="12">
        <f t="shared" si="3"/>
        <v>13.777777777781012</v>
      </c>
      <c r="AB99" t="s">
        <v>157</v>
      </c>
      <c r="AC99">
        <v>633744</v>
      </c>
      <c r="AD99" t="s">
        <v>123</v>
      </c>
      <c r="AF99" t="s">
        <v>68</v>
      </c>
      <c r="AI99" s="2">
        <v>45314</v>
      </c>
      <c r="AJ99" t="s">
        <v>123</v>
      </c>
      <c r="AK99" t="s">
        <v>46</v>
      </c>
      <c r="AN99" t="s">
        <v>2441</v>
      </c>
      <c r="AO99" s="21">
        <v>45314.713888888888</v>
      </c>
      <c r="AP99" s="22">
        <v>45328</v>
      </c>
      <c r="AQ99" s="22">
        <v>45328</v>
      </c>
      <c r="AR99" s="21">
        <v>45328.491666666669</v>
      </c>
      <c r="AS99">
        <v>4</v>
      </c>
      <c r="AY99">
        <v>13.777777777781012</v>
      </c>
    </row>
    <row r="100" spans="1:51" x14ac:dyDescent="0.25">
      <c r="A100">
        <v>58095</v>
      </c>
      <c r="B100" t="s">
        <v>35</v>
      </c>
      <c r="C100" t="s">
        <v>36</v>
      </c>
      <c r="E100" t="str">
        <f t="shared" si="2"/>
        <v>RE-</v>
      </c>
      <c r="F100" t="s">
        <v>20</v>
      </c>
      <c r="G100" t="s">
        <v>37</v>
      </c>
      <c r="H100" t="s">
        <v>2567</v>
      </c>
      <c r="I100" t="s">
        <v>39</v>
      </c>
      <c r="J100" t="s">
        <v>239</v>
      </c>
      <c r="K100" s="1">
        <v>45320.466666666667</v>
      </c>
      <c r="L100" t="s">
        <v>41</v>
      </c>
      <c r="N100" s="2">
        <v>45320</v>
      </c>
      <c r="O100" s="2">
        <v>45320</v>
      </c>
      <c r="R100">
        <v>1</v>
      </c>
      <c r="S100">
        <v>1</v>
      </c>
      <c r="T100">
        <v>100</v>
      </c>
      <c r="U100" s="1">
        <v>45315.492361111108</v>
      </c>
      <c r="V100" s="1">
        <v>45320.466666666667</v>
      </c>
      <c r="W100" t="s">
        <v>239</v>
      </c>
      <c r="Z100" s="12">
        <f t="shared" si="3"/>
        <v>4.9743055555591127</v>
      </c>
      <c r="AB100" t="s">
        <v>1034</v>
      </c>
      <c r="AC100">
        <v>633449</v>
      </c>
      <c r="AD100" t="s">
        <v>1794</v>
      </c>
      <c r="AI100" s="2">
        <v>45315</v>
      </c>
      <c r="AJ100" t="s">
        <v>1794</v>
      </c>
      <c r="AK100" t="s">
        <v>46</v>
      </c>
      <c r="AN100" t="s">
        <v>2444</v>
      </c>
      <c r="AO100" s="21">
        <v>45315.492361111108</v>
      </c>
      <c r="AP100" s="22">
        <v>45320</v>
      </c>
      <c r="AQ100" s="22">
        <v>45320</v>
      </c>
      <c r="AR100" s="21">
        <v>45320.466666666667</v>
      </c>
      <c r="AS100">
        <v>1</v>
      </c>
      <c r="AY100">
        <v>4.9743055555591127</v>
      </c>
    </row>
    <row r="101" spans="1:51" x14ac:dyDescent="0.25">
      <c r="A101">
        <v>58102</v>
      </c>
      <c r="B101" t="s">
        <v>35</v>
      </c>
      <c r="C101" t="s">
        <v>36</v>
      </c>
      <c r="E101" t="str">
        <f t="shared" si="2"/>
        <v>GC-</v>
      </c>
      <c r="F101" t="s">
        <v>20</v>
      </c>
      <c r="G101" t="s">
        <v>37</v>
      </c>
      <c r="H101" t="s">
        <v>2568</v>
      </c>
      <c r="I101" t="s">
        <v>39</v>
      </c>
      <c r="J101" t="s">
        <v>706</v>
      </c>
      <c r="K101" s="1">
        <v>45316.45416666667</v>
      </c>
      <c r="L101" t="s">
        <v>41</v>
      </c>
      <c r="N101" s="2">
        <v>45316</v>
      </c>
      <c r="O101" s="2">
        <v>45316</v>
      </c>
      <c r="P101">
        <v>1</v>
      </c>
      <c r="Q101">
        <v>1</v>
      </c>
      <c r="R101">
        <v>0</v>
      </c>
      <c r="S101">
        <v>0</v>
      </c>
      <c r="T101">
        <v>100</v>
      </c>
      <c r="U101" s="1">
        <v>45315.5</v>
      </c>
      <c r="V101" s="1">
        <v>45316.45416666667</v>
      </c>
      <c r="W101" t="s">
        <v>706</v>
      </c>
      <c r="Z101" s="12">
        <f t="shared" si="3"/>
        <v>0.95416666667006211</v>
      </c>
      <c r="AB101" t="s">
        <v>2569</v>
      </c>
      <c r="AC101">
        <v>633379</v>
      </c>
      <c r="AD101" t="s">
        <v>203</v>
      </c>
      <c r="AI101" s="2">
        <v>45315</v>
      </c>
      <c r="AJ101" t="s">
        <v>204</v>
      </c>
      <c r="AK101" t="s">
        <v>46</v>
      </c>
      <c r="AN101" t="s">
        <v>2443</v>
      </c>
      <c r="AO101" s="21">
        <v>45315.5</v>
      </c>
      <c r="AP101" s="22">
        <v>45316</v>
      </c>
      <c r="AQ101" s="22">
        <v>45316</v>
      </c>
      <c r="AR101" s="21">
        <v>45316.45416666667</v>
      </c>
      <c r="AS101">
        <v>0</v>
      </c>
      <c r="AY101">
        <v>0.95416666667006211</v>
      </c>
    </row>
    <row r="102" spans="1:51" x14ac:dyDescent="0.25">
      <c r="A102">
        <v>58107</v>
      </c>
      <c r="B102" t="s">
        <v>35</v>
      </c>
      <c r="C102" t="s">
        <v>36</v>
      </c>
      <c r="E102" t="str">
        <f t="shared" si="2"/>
        <v>EI-</v>
      </c>
      <c r="F102" t="s">
        <v>20</v>
      </c>
      <c r="G102" t="s">
        <v>51</v>
      </c>
      <c r="H102" t="s">
        <v>2570</v>
      </c>
      <c r="I102" t="s">
        <v>39</v>
      </c>
      <c r="J102" t="s">
        <v>50</v>
      </c>
      <c r="K102" s="1">
        <v>45441.416666666664</v>
      </c>
      <c r="L102" t="s">
        <v>41</v>
      </c>
      <c r="N102" s="2">
        <v>45316</v>
      </c>
      <c r="O102" s="2">
        <v>45316</v>
      </c>
      <c r="P102">
        <v>1</v>
      </c>
      <c r="Q102">
        <v>1</v>
      </c>
      <c r="R102">
        <v>1</v>
      </c>
      <c r="S102">
        <v>1</v>
      </c>
      <c r="T102">
        <v>100</v>
      </c>
      <c r="U102" s="1">
        <v>45315.508333333331</v>
      </c>
      <c r="V102" s="1">
        <v>45441.416666666664</v>
      </c>
      <c r="W102" t="s">
        <v>50</v>
      </c>
      <c r="Z102" s="12">
        <f t="shared" si="3"/>
        <v>125.90833333333285</v>
      </c>
      <c r="AB102" t="s">
        <v>2571</v>
      </c>
      <c r="AC102">
        <v>633861</v>
      </c>
      <c r="AD102" t="s">
        <v>2572</v>
      </c>
      <c r="AF102" t="s">
        <v>2573</v>
      </c>
      <c r="AI102" s="2">
        <v>45315</v>
      </c>
      <c r="AJ102" t="s">
        <v>2574</v>
      </c>
      <c r="AK102" t="s">
        <v>46</v>
      </c>
      <c r="AN102" t="s">
        <v>2441</v>
      </c>
      <c r="AO102" s="21">
        <v>45315.508333333331</v>
      </c>
      <c r="AP102" s="22">
        <v>45316</v>
      </c>
      <c r="AQ102" s="22">
        <v>45316</v>
      </c>
      <c r="AR102" s="21">
        <v>45441.416666666664</v>
      </c>
      <c r="AS102">
        <v>1</v>
      </c>
      <c r="AY102">
        <v>125.90833333333285</v>
      </c>
    </row>
    <row r="103" spans="1:51" x14ac:dyDescent="0.25">
      <c r="A103">
        <v>58109</v>
      </c>
      <c r="B103" t="s">
        <v>35</v>
      </c>
      <c r="C103" t="s">
        <v>36</v>
      </c>
      <c r="E103" t="str">
        <f t="shared" si="2"/>
        <v>RE-</v>
      </c>
      <c r="F103" t="s">
        <v>20</v>
      </c>
      <c r="G103" t="s">
        <v>37</v>
      </c>
      <c r="H103" t="s">
        <v>1322</v>
      </c>
      <c r="I103" t="s">
        <v>39</v>
      </c>
      <c r="J103" t="s">
        <v>239</v>
      </c>
      <c r="K103" s="1">
        <v>45315.706250000003</v>
      </c>
      <c r="L103" t="s">
        <v>41</v>
      </c>
      <c r="N103" s="2">
        <v>45315</v>
      </c>
      <c r="O103" s="2">
        <v>45315</v>
      </c>
      <c r="R103">
        <v>1</v>
      </c>
      <c r="S103">
        <v>1</v>
      </c>
      <c r="T103">
        <v>100</v>
      </c>
      <c r="U103" s="1">
        <v>45315.509722222225</v>
      </c>
      <c r="V103" s="1">
        <v>45315.706250000003</v>
      </c>
      <c r="W103" t="s">
        <v>239</v>
      </c>
      <c r="Z103" s="12">
        <f t="shared" si="3"/>
        <v>0.19652777777810115</v>
      </c>
      <c r="AB103" t="s">
        <v>1017</v>
      </c>
      <c r="AC103">
        <v>633466</v>
      </c>
      <c r="AD103" t="s">
        <v>573</v>
      </c>
      <c r="AI103" s="2">
        <v>45315</v>
      </c>
      <c r="AJ103" t="s">
        <v>575</v>
      </c>
      <c r="AK103" t="s">
        <v>46</v>
      </c>
      <c r="AN103" t="s">
        <v>2444</v>
      </c>
      <c r="AO103" s="21">
        <v>45315.509722222225</v>
      </c>
      <c r="AP103" s="22">
        <v>45315</v>
      </c>
      <c r="AQ103" s="22">
        <v>45315</v>
      </c>
      <c r="AR103" s="21">
        <v>45315.706250000003</v>
      </c>
      <c r="AS103">
        <v>1</v>
      </c>
      <c r="AY103">
        <v>0.19652777777810115</v>
      </c>
    </row>
    <row r="104" spans="1:51" x14ac:dyDescent="0.25">
      <c r="A104">
        <v>58110</v>
      </c>
      <c r="B104" t="s">
        <v>35</v>
      </c>
      <c r="C104" t="s">
        <v>36</v>
      </c>
      <c r="E104" t="str">
        <f t="shared" si="2"/>
        <v>EM-</v>
      </c>
      <c r="F104" t="s">
        <v>20</v>
      </c>
      <c r="G104" t="s">
        <v>37</v>
      </c>
      <c r="H104" t="s">
        <v>2575</v>
      </c>
      <c r="I104" t="s">
        <v>39</v>
      </c>
      <c r="J104" t="s">
        <v>408</v>
      </c>
      <c r="K104" s="1">
        <v>45456.416666666664</v>
      </c>
      <c r="L104" t="s">
        <v>41</v>
      </c>
      <c r="N104" s="2">
        <v>45373</v>
      </c>
      <c r="O104" s="2">
        <v>45446</v>
      </c>
      <c r="P104">
        <v>1</v>
      </c>
      <c r="Q104">
        <v>1</v>
      </c>
      <c r="R104">
        <v>2</v>
      </c>
      <c r="S104">
        <v>2</v>
      </c>
      <c r="T104">
        <v>100</v>
      </c>
      <c r="U104" s="1">
        <v>45315.515972222223</v>
      </c>
      <c r="V104" s="1">
        <v>45456.416666666664</v>
      </c>
      <c r="W104" t="s">
        <v>408</v>
      </c>
      <c r="Z104" s="12">
        <f t="shared" si="3"/>
        <v>140.90069444444089</v>
      </c>
      <c r="AB104" t="s">
        <v>2131</v>
      </c>
      <c r="AC104">
        <v>633341</v>
      </c>
      <c r="AD104" t="s">
        <v>161</v>
      </c>
      <c r="AF104" t="s">
        <v>2132</v>
      </c>
      <c r="AI104" s="2">
        <v>45315</v>
      </c>
      <c r="AJ104" t="s">
        <v>161</v>
      </c>
      <c r="AK104" t="s">
        <v>46</v>
      </c>
      <c r="AN104" t="s">
        <v>2442</v>
      </c>
      <c r="AO104" s="21">
        <v>45315.515972222223</v>
      </c>
      <c r="AP104" s="22">
        <v>45373</v>
      </c>
      <c r="AQ104" s="22">
        <v>45446</v>
      </c>
      <c r="AR104" s="21">
        <v>45456.416666666664</v>
      </c>
      <c r="AS104">
        <v>2</v>
      </c>
      <c r="AY104">
        <v>140.90069444444089</v>
      </c>
    </row>
    <row r="105" spans="1:51" x14ac:dyDescent="0.25">
      <c r="A105">
        <v>58152</v>
      </c>
      <c r="B105" t="s">
        <v>35</v>
      </c>
      <c r="C105" t="s">
        <v>36</v>
      </c>
      <c r="E105" t="str">
        <f t="shared" si="2"/>
        <v>EI-</v>
      </c>
      <c r="F105" t="s">
        <v>20</v>
      </c>
      <c r="G105" t="s">
        <v>37</v>
      </c>
      <c r="H105" t="s">
        <v>2576</v>
      </c>
      <c r="I105" t="s">
        <v>39</v>
      </c>
      <c r="J105" t="s">
        <v>842</v>
      </c>
      <c r="K105" s="1">
        <v>45496.6875</v>
      </c>
      <c r="L105" t="s">
        <v>41</v>
      </c>
      <c r="N105" s="2">
        <v>45472</v>
      </c>
      <c r="O105" s="2">
        <v>45472</v>
      </c>
      <c r="P105">
        <v>10</v>
      </c>
      <c r="Q105">
        <v>10</v>
      </c>
      <c r="R105">
        <v>10</v>
      </c>
      <c r="S105">
        <v>10</v>
      </c>
      <c r="T105">
        <v>0</v>
      </c>
      <c r="U105" s="1">
        <v>45316.48541666667</v>
      </c>
      <c r="V105" s="1">
        <v>45496.6875</v>
      </c>
      <c r="W105" t="s">
        <v>842</v>
      </c>
      <c r="Z105" s="12">
        <f t="shared" si="3"/>
        <v>180.20208333332994</v>
      </c>
      <c r="AB105" t="s">
        <v>2494</v>
      </c>
      <c r="AC105">
        <v>633799</v>
      </c>
      <c r="AD105" t="s">
        <v>119</v>
      </c>
      <c r="AF105" t="s">
        <v>842</v>
      </c>
      <c r="AI105" s="2">
        <v>45316</v>
      </c>
      <c r="AJ105" t="s">
        <v>119</v>
      </c>
      <c r="AK105" t="s">
        <v>46</v>
      </c>
      <c r="AN105" t="s">
        <v>2441</v>
      </c>
      <c r="AO105" s="21">
        <v>45316.48541666667</v>
      </c>
      <c r="AP105" s="22">
        <v>45472</v>
      </c>
      <c r="AQ105" s="22">
        <v>45472</v>
      </c>
      <c r="AR105" s="21">
        <v>45496.6875</v>
      </c>
      <c r="AS105">
        <v>10</v>
      </c>
      <c r="AY105">
        <v>180.20208333332994</v>
      </c>
    </row>
    <row r="106" spans="1:51" x14ac:dyDescent="0.25">
      <c r="A106">
        <v>58154</v>
      </c>
      <c r="B106" t="s">
        <v>35</v>
      </c>
      <c r="C106" t="s">
        <v>36</v>
      </c>
      <c r="E106" t="str">
        <f t="shared" si="2"/>
        <v>EI-</v>
      </c>
      <c r="F106" t="s">
        <v>1362</v>
      </c>
      <c r="G106" t="s">
        <v>37</v>
      </c>
      <c r="H106" t="s">
        <v>2577</v>
      </c>
      <c r="I106" t="s">
        <v>39</v>
      </c>
      <c r="J106" t="s">
        <v>758</v>
      </c>
      <c r="K106" s="1">
        <v>45439.426388888889</v>
      </c>
      <c r="L106" t="s">
        <v>41</v>
      </c>
      <c r="R106">
        <v>0</v>
      </c>
      <c r="S106">
        <v>0</v>
      </c>
      <c r="T106">
        <v>0</v>
      </c>
      <c r="U106" s="1">
        <v>45316.496527777781</v>
      </c>
      <c r="W106" t="s">
        <v>396</v>
      </c>
      <c r="Z106" s="12">
        <f t="shared" si="3"/>
        <v>0</v>
      </c>
      <c r="AB106" t="s">
        <v>627</v>
      </c>
      <c r="AC106">
        <v>635360</v>
      </c>
      <c r="AD106" t="s">
        <v>628</v>
      </c>
      <c r="AI106" s="2">
        <v>45316</v>
      </c>
      <c r="AJ106" t="s">
        <v>628</v>
      </c>
      <c r="AK106" t="s">
        <v>46</v>
      </c>
      <c r="AN106" t="s">
        <v>2441</v>
      </c>
      <c r="AO106" s="21">
        <v>45316.496527777781</v>
      </c>
      <c r="AS106">
        <v>0</v>
      </c>
      <c r="AY106">
        <v>0</v>
      </c>
    </row>
    <row r="107" spans="1:51" x14ac:dyDescent="0.25">
      <c r="A107">
        <v>58156</v>
      </c>
      <c r="B107" t="s">
        <v>35</v>
      </c>
      <c r="C107" t="s">
        <v>36</v>
      </c>
      <c r="E107" t="str">
        <f t="shared" si="2"/>
        <v>EI-</v>
      </c>
      <c r="F107" t="s">
        <v>20</v>
      </c>
      <c r="G107" t="s">
        <v>37</v>
      </c>
      <c r="H107" t="s">
        <v>2544</v>
      </c>
      <c r="I107" t="s">
        <v>39</v>
      </c>
      <c r="J107" t="s">
        <v>50</v>
      </c>
      <c r="K107" s="1">
        <v>45332.62777777778</v>
      </c>
      <c r="L107" t="s">
        <v>41</v>
      </c>
      <c r="N107" s="2">
        <v>45317</v>
      </c>
      <c r="O107" s="2">
        <v>45317</v>
      </c>
      <c r="P107">
        <v>1</v>
      </c>
      <c r="Q107">
        <v>1</v>
      </c>
      <c r="R107">
        <v>1</v>
      </c>
      <c r="S107">
        <v>1</v>
      </c>
      <c r="T107">
        <v>100</v>
      </c>
      <c r="U107" s="1">
        <v>45316.498611111114</v>
      </c>
      <c r="V107" s="1">
        <v>45332.62777777778</v>
      </c>
      <c r="W107" t="s">
        <v>50</v>
      </c>
      <c r="Z107" s="12">
        <f t="shared" si="3"/>
        <v>16.129166666665697</v>
      </c>
      <c r="AB107" t="s">
        <v>2494</v>
      </c>
      <c r="AC107">
        <v>633799</v>
      </c>
      <c r="AD107" t="s">
        <v>119</v>
      </c>
      <c r="AF107" t="s">
        <v>50</v>
      </c>
      <c r="AI107" s="2">
        <v>45316</v>
      </c>
      <c r="AJ107" t="s">
        <v>119</v>
      </c>
      <c r="AK107" t="s">
        <v>46</v>
      </c>
      <c r="AN107" t="s">
        <v>2441</v>
      </c>
      <c r="AO107" s="21">
        <v>45316.498611111114</v>
      </c>
      <c r="AP107" s="22">
        <v>45317</v>
      </c>
      <c r="AQ107" s="22">
        <v>45317</v>
      </c>
      <c r="AR107" s="21">
        <v>45332.62777777778</v>
      </c>
      <c r="AS107">
        <v>1</v>
      </c>
      <c r="AY107">
        <v>16.129166666665697</v>
      </c>
    </row>
    <row r="108" spans="1:51" x14ac:dyDescent="0.25">
      <c r="A108">
        <v>58185</v>
      </c>
      <c r="B108" t="s">
        <v>35</v>
      </c>
      <c r="C108" t="s">
        <v>36</v>
      </c>
      <c r="E108" t="str">
        <f t="shared" si="2"/>
        <v>EI-</v>
      </c>
      <c r="F108" t="s">
        <v>20</v>
      </c>
      <c r="G108" t="s">
        <v>37</v>
      </c>
      <c r="H108" t="s">
        <v>2578</v>
      </c>
      <c r="I108" t="s">
        <v>39</v>
      </c>
      <c r="J108" t="s">
        <v>50</v>
      </c>
      <c r="K108" s="1">
        <v>45497.352777777778</v>
      </c>
      <c r="L108" t="s">
        <v>41</v>
      </c>
      <c r="N108" s="2">
        <v>45317</v>
      </c>
      <c r="O108" s="2">
        <v>45317</v>
      </c>
      <c r="P108">
        <v>1</v>
      </c>
      <c r="Q108">
        <v>1</v>
      </c>
      <c r="R108">
        <v>1</v>
      </c>
      <c r="S108">
        <v>1</v>
      </c>
      <c r="T108">
        <v>100</v>
      </c>
      <c r="U108" s="1">
        <v>45316.665972222225</v>
      </c>
      <c r="V108" s="1">
        <v>45497.352777777778</v>
      </c>
      <c r="W108" t="s">
        <v>50</v>
      </c>
      <c r="Z108" s="12">
        <f t="shared" si="3"/>
        <v>180.68680555555329</v>
      </c>
      <c r="AB108" t="s">
        <v>2579</v>
      </c>
      <c r="AC108">
        <v>633484</v>
      </c>
      <c r="AD108" t="s">
        <v>2580</v>
      </c>
      <c r="AF108" t="s">
        <v>50</v>
      </c>
      <c r="AI108" s="2">
        <v>45316</v>
      </c>
      <c r="AJ108" t="s">
        <v>81</v>
      </c>
      <c r="AK108" t="s">
        <v>46</v>
      </c>
      <c r="AN108" t="s">
        <v>2441</v>
      </c>
      <c r="AO108" s="21">
        <v>45316.665972222225</v>
      </c>
      <c r="AP108" s="22">
        <v>45317</v>
      </c>
      <c r="AQ108" s="22">
        <v>45317</v>
      </c>
      <c r="AR108" s="21">
        <v>45497.352777777778</v>
      </c>
      <c r="AS108">
        <v>1</v>
      </c>
      <c r="AY108">
        <v>180.68680555555329</v>
      </c>
    </row>
    <row r="109" spans="1:51" x14ac:dyDescent="0.25">
      <c r="A109">
        <v>58187</v>
      </c>
      <c r="B109" t="s">
        <v>35</v>
      </c>
      <c r="C109" t="s">
        <v>36</v>
      </c>
      <c r="E109" t="str">
        <f t="shared" si="2"/>
        <v>EI-</v>
      </c>
      <c r="F109" t="s">
        <v>20</v>
      </c>
      <c r="G109" t="s">
        <v>37</v>
      </c>
      <c r="H109" t="s">
        <v>2581</v>
      </c>
      <c r="I109" t="s">
        <v>39</v>
      </c>
      <c r="J109" t="s">
        <v>40</v>
      </c>
      <c r="K109" s="1">
        <v>45497.629166666666</v>
      </c>
      <c r="L109" t="s">
        <v>41</v>
      </c>
      <c r="N109" s="2">
        <v>45316</v>
      </c>
      <c r="O109" s="2">
        <v>45316</v>
      </c>
      <c r="P109">
        <v>2</v>
      </c>
      <c r="Q109">
        <v>2</v>
      </c>
      <c r="R109">
        <v>0</v>
      </c>
      <c r="S109">
        <v>0</v>
      </c>
      <c r="T109">
        <v>100</v>
      </c>
      <c r="U109" s="1">
        <v>45316.696527777778</v>
      </c>
      <c r="V109" s="1">
        <v>45497.629166666666</v>
      </c>
      <c r="W109" t="s">
        <v>40</v>
      </c>
      <c r="Z109" s="12">
        <f t="shared" si="3"/>
        <v>180.9326388888876</v>
      </c>
      <c r="AB109" t="s">
        <v>748</v>
      </c>
      <c r="AC109">
        <v>633459</v>
      </c>
      <c r="AD109" t="s">
        <v>43</v>
      </c>
      <c r="AF109" t="s">
        <v>1632</v>
      </c>
      <c r="AI109" s="2">
        <v>45316</v>
      </c>
      <c r="AJ109" t="s">
        <v>43</v>
      </c>
      <c r="AK109" t="s">
        <v>46</v>
      </c>
      <c r="AN109" t="s">
        <v>2441</v>
      </c>
      <c r="AO109" s="21">
        <v>45316.696527777778</v>
      </c>
      <c r="AP109" s="22">
        <v>45316</v>
      </c>
      <c r="AQ109" s="22">
        <v>45316</v>
      </c>
      <c r="AR109" s="21">
        <v>45497.629166666666</v>
      </c>
      <c r="AS109">
        <v>0</v>
      </c>
      <c r="AY109">
        <v>180.9326388888876</v>
      </c>
    </row>
    <row r="110" spans="1:51" x14ac:dyDescent="0.25">
      <c r="A110">
        <v>58188</v>
      </c>
      <c r="B110" t="s">
        <v>35</v>
      </c>
      <c r="C110" t="s">
        <v>36</v>
      </c>
      <c r="E110" t="str">
        <f t="shared" si="2"/>
        <v>EI-</v>
      </c>
      <c r="F110" t="s">
        <v>20</v>
      </c>
      <c r="G110" t="s">
        <v>37</v>
      </c>
      <c r="H110" t="s">
        <v>1109</v>
      </c>
      <c r="I110" t="s">
        <v>39</v>
      </c>
      <c r="J110" t="s">
        <v>40</v>
      </c>
      <c r="K110" s="1">
        <v>45497.630555555559</v>
      </c>
      <c r="L110" t="s">
        <v>41</v>
      </c>
      <c r="N110" s="2">
        <v>45316</v>
      </c>
      <c r="O110" s="2">
        <v>45316</v>
      </c>
      <c r="P110">
        <v>2</v>
      </c>
      <c r="Q110">
        <v>2</v>
      </c>
      <c r="R110">
        <v>0</v>
      </c>
      <c r="S110">
        <v>0</v>
      </c>
      <c r="T110">
        <v>100</v>
      </c>
      <c r="U110" s="1">
        <v>45316.70208333333</v>
      </c>
      <c r="V110" s="1">
        <v>45497.630555555559</v>
      </c>
      <c r="W110" t="s">
        <v>40</v>
      </c>
      <c r="Z110" s="12">
        <f t="shared" si="3"/>
        <v>180.92847222222917</v>
      </c>
      <c r="AB110" t="s">
        <v>748</v>
      </c>
      <c r="AC110">
        <v>633459</v>
      </c>
      <c r="AD110" t="s">
        <v>43</v>
      </c>
      <c r="AF110" t="s">
        <v>1632</v>
      </c>
      <c r="AI110" s="2">
        <v>45316</v>
      </c>
      <c r="AJ110" t="s">
        <v>43</v>
      </c>
      <c r="AK110" t="s">
        <v>46</v>
      </c>
      <c r="AN110" t="s">
        <v>2441</v>
      </c>
      <c r="AO110" s="21">
        <v>45316.70208333333</v>
      </c>
      <c r="AP110" s="22">
        <v>45316</v>
      </c>
      <c r="AQ110" s="22">
        <v>45316</v>
      </c>
      <c r="AR110" s="21">
        <v>45497.630555555559</v>
      </c>
      <c r="AS110">
        <v>0</v>
      </c>
      <c r="AY110">
        <v>180.92847222222917</v>
      </c>
    </row>
    <row r="111" spans="1:51" x14ac:dyDescent="0.25">
      <c r="A111">
        <v>58189</v>
      </c>
      <c r="B111" t="s">
        <v>35</v>
      </c>
      <c r="C111" t="s">
        <v>36</v>
      </c>
      <c r="E111" t="str">
        <f t="shared" si="2"/>
        <v>GC-</v>
      </c>
      <c r="F111" t="s">
        <v>20</v>
      </c>
      <c r="G111" t="s">
        <v>37</v>
      </c>
      <c r="H111" t="s">
        <v>2582</v>
      </c>
      <c r="I111" t="s">
        <v>39</v>
      </c>
      <c r="J111" t="s">
        <v>706</v>
      </c>
      <c r="K111" s="1">
        <v>45317.592361111114</v>
      </c>
      <c r="L111" t="s">
        <v>41</v>
      </c>
      <c r="N111" s="2">
        <v>45316</v>
      </c>
      <c r="O111" s="2">
        <v>45316</v>
      </c>
      <c r="P111">
        <v>1</v>
      </c>
      <c r="Q111">
        <v>1</v>
      </c>
      <c r="R111">
        <v>0</v>
      </c>
      <c r="S111">
        <v>0</v>
      </c>
      <c r="T111">
        <v>100</v>
      </c>
      <c r="U111" s="1">
        <v>45316.704861111109</v>
      </c>
      <c r="V111" s="1">
        <v>45317.592361111114</v>
      </c>
      <c r="W111" t="s">
        <v>706</v>
      </c>
      <c r="Z111" s="12">
        <f t="shared" si="3"/>
        <v>0.88750000000436557</v>
      </c>
      <c r="AB111" t="s">
        <v>157</v>
      </c>
      <c r="AC111">
        <v>633744</v>
      </c>
      <c r="AD111" t="s">
        <v>123</v>
      </c>
      <c r="AI111" s="2">
        <v>45316</v>
      </c>
      <c r="AJ111" t="s">
        <v>123</v>
      </c>
      <c r="AK111" t="s">
        <v>46</v>
      </c>
      <c r="AN111" t="s">
        <v>2443</v>
      </c>
      <c r="AO111" s="21">
        <v>45316.704861111109</v>
      </c>
      <c r="AP111" s="22">
        <v>45316</v>
      </c>
      <c r="AQ111" s="22">
        <v>45316</v>
      </c>
      <c r="AR111" s="21">
        <v>45317.592361111114</v>
      </c>
      <c r="AS111">
        <v>0</v>
      </c>
      <c r="AY111">
        <v>0.88750000000436557</v>
      </c>
    </row>
    <row r="112" spans="1:51" x14ac:dyDescent="0.25">
      <c r="A112">
        <v>58243</v>
      </c>
      <c r="B112" t="s">
        <v>35</v>
      </c>
      <c r="C112" t="s">
        <v>36</v>
      </c>
      <c r="E112" t="str">
        <f t="shared" si="2"/>
        <v>EI-</v>
      </c>
      <c r="F112" t="s">
        <v>20</v>
      </c>
      <c r="G112" t="s">
        <v>37</v>
      </c>
      <c r="H112" t="s">
        <v>2583</v>
      </c>
      <c r="I112" t="s">
        <v>39</v>
      </c>
      <c r="J112" t="s">
        <v>297</v>
      </c>
      <c r="K112" s="1">
        <v>45342.396527777775</v>
      </c>
      <c r="L112" t="s">
        <v>41</v>
      </c>
      <c r="N112" s="2">
        <v>45338</v>
      </c>
      <c r="O112" s="2">
        <v>45338</v>
      </c>
      <c r="R112">
        <v>3</v>
      </c>
      <c r="S112">
        <v>3</v>
      </c>
      <c r="T112">
        <v>100</v>
      </c>
      <c r="U112" s="1">
        <v>45317.484027777777</v>
      </c>
      <c r="V112" s="1">
        <v>45342.396527777775</v>
      </c>
      <c r="W112" t="s">
        <v>239</v>
      </c>
      <c r="Z112" s="12">
        <f t="shared" si="3"/>
        <v>24.912499999998545</v>
      </c>
      <c r="AB112" t="s">
        <v>1194</v>
      </c>
      <c r="AC112">
        <v>633992</v>
      </c>
      <c r="AD112" t="s">
        <v>427</v>
      </c>
      <c r="AI112" s="2">
        <v>45317</v>
      </c>
      <c r="AJ112" t="s">
        <v>375</v>
      </c>
      <c r="AK112" t="s">
        <v>46</v>
      </c>
      <c r="AN112" t="s">
        <v>2441</v>
      </c>
      <c r="AO112" s="21">
        <v>45317.484027777777</v>
      </c>
      <c r="AP112" s="22">
        <v>45338</v>
      </c>
      <c r="AQ112" s="22">
        <v>45338</v>
      </c>
      <c r="AR112" s="21">
        <v>45342.396527777775</v>
      </c>
      <c r="AS112">
        <v>3</v>
      </c>
      <c r="AY112">
        <v>24.912499999998545</v>
      </c>
    </row>
    <row r="113" spans="1:51" x14ac:dyDescent="0.25">
      <c r="A113">
        <v>58244</v>
      </c>
      <c r="B113" t="s">
        <v>35</v>
      </c>
      <c r="C113" t="s">
        <v>36</v>
      </c>
      <c r="E113" t="str">
        <f t="shared" si="2"/>
        <v>EM-</v>
      </c>
      <c r="F113" t="s">
        <v>20</v>
      </c>
      <c r="G113" t="s">
        <v>37</v>
      </c>
      <c r="H113" t="s">
        <v>2584</v>
      </c>
      <c r="I113" t="s">
        <v>39</v>
      </c>
      <c r="J113" t="s">
        <v>408</v>
      </c>
      <c r="K113" s="1">
        <v>45456.416666666664</v>
      </c>
      <c r="L113" t="s">
        <v>41</v>
      </c>
      <c r="N113" s="2">
        <v>45373</v>
      </c>
      <c r="O113" s="2">
        <v>45446</v>
      </c>
      <c r="P113">
        <v>1</v>
      </c>
      <c r="Q113">
        <v>1</v>
      </c>
      <c r="R113">
        <v>2</v>
      </c>
      <c r="S113">
        <v>2</v>
      </c>
      <c r="T113">
        <v>100</v>
      </c>
      <c r="U113" s="1">
        <v>45317.486111111109</v>
      </c>
      <c r="V113" s="1">
        <v>45456.416666666664</v>
      </c>
      <c r="W113" t="s">
        <v>408</v>
      </c>
      <c r="Z113" s="12">
        <f t="shared" si="3"/>
        <v>138.93055555555475</v>
      </c>
      <c r="AB113" t="s">
        <v>1194</v>
      </c>
      <c r="AC113">
        <v>633992</v>
      </c>
      <c r="AD113" t="s">
        <v>427</v>
      </c>
      <c r="AI113" s="2">
        <v>45317</v>
      </c>
      <c r="AJ113" t="s">
        <v>375</v>
      </c>
      <c r="AK113" t="s">
        <v>46</v>
      </c>
      <c r="AN113" t="s">
        <v>2442</v>
      </c>
      <c r="AO113" s="21">
        <v>45317.486111111109</v>
      </c>
      <c r="AP113" s="22">
        <v>45373</v>
      </c>
      <c r="AQ113" s="22">
        <v>45446</v>
      </c>
      <c r="AR113" s="21">
        <v>45456.416666666664</v>
      </c>
      <c r="AS113">
        <v>2</v>
      </c>
      <c r="AY113">
        <v>138.93055555555475</v>
      </c>
    </row>
    <row r="114" spans="1:51" x14ac:dyDescent="0.25">
      <c r="A114">
        <v>58246</v>
      </c>
      <c r="B114" t="s">
        <v>35</v>
      </c>
      <c r="C114" t="s">
        <v>36</v>
      </c>
      <c r="E114" t="str">
        <f t="shared" si="2"/>
        <v>EI-</v>
      </c>
      <c r="F114" t="s">
        <v>1362</v>
      </c>
      <c r="G114" t="s">
        <v>37</v>
      </c>
      <c r="H114" t="s">
        <v>2585</v>
      </c>
      <c r="I114" t="s">
        <v>39</v>
      </c>
      <c r="J114" t="s">
        <v>842</v>
      </c>
      <c r="K114" s="1">
        <v>45427.690972222219</v>
      </c>
      <c r="L114" t="s">
        <v>41</v>
      </c>
      <c r="R114">
        <v>0</v>
      </c>
      <c r="S114">
        <v>0</v>
      </c>
      <c r="T114">
        <v>0</v>
      </c>
      <c r="U114" s="1">
        <v>45317.490277777775</v>
      </c>
      <c r="W114" t="s">
        <v>842</v>
      </c>
      <c r="Z114" s="12">
        <f t="shared" si="3"/>
        <v>0</v>
      </c>
      <c r="AB114" t="s">
        <v>640</v>
      </c>
      <c r="AC114">
        <v>633510</v>
      </c>
      <c r="AD114" t="s">
        <v>198</v>
      </c>
      <c r="AI114" s="2">
        <v>45317</v>
      </c>
      <c r="AJ114" t="s">
        <v>198</v>
      </c>
      <c r="AK114" t="s">
        <v>46</v>
      </c>
      <c r="AN114" t="s">
        <v>2441</v>
      </c>
      <c r="AO114" s="21">
        <v>45317.490277777775</v>
      </c>
      <c r="AS114">
        <v>0</v>
      </c>
      <c r="AY114">
        <v>0</v>
      </c>
    </row>
    <row r="115" spans="1:51" x14ac:dyDescent="0.25">
      <c r="A115">
        <v>58247</v>
      </c>
      <c r="B115" t="s">
        <v>35</v>
      </c>
      <c r="C115" t="s">
        <v>36</v>
      </c>
      <c r="E115" t="str">
        <f t="shared" si="2"/>
        <v>GC-</v>
      </c>
      <c r="F115" t="s">
        <v>20</v>
      </c>
      <c r="G115" t="s">
        <v>47</v>
      </c>
      <c r="H115" t="s">
        <v>2586</v>
      </c>
      <c r="I115" t="s">
        <v>39</v>
      </c>
      <c r="J115" t="s">
        <v>706</v>
      </c>
      <c r="K115" s="1">
        <v>45320.668055555558</v>
      </c>
      <c r="N115" s="2">
        <v>45315</v>
      </c>
      <c r="O115" s="2">
        <v>45315</v>
      </c>
      <c r="P115">
        <v>2</v>
      </c>
      <c r="Q115">
        <v>2</v>
      </c>
      <c r="R115">
        <v>0</v>
      </c>
      <c r="S115">
        <v>0</v>
      </c>
      <c r="T115">
        <v>100</v>
      </c>
      <c r="U115" s="1">
        <v>45317.495138888888</v>
      </c>
      <c r="V115" s="1">
        <v>45320.668055555558</v>
      </c>
      <c r="W115" t="s">
        <v>706</v>
      </c>
      <c r="Z115" s="12">
        <f t="shared" si="3"/>
        <v>3.1729166666700621</v>
      </c>
      <c r="AB115" t="s">
        <v>990</v>
      </c>
      <c r="AC115">
        <v>633638</v>
      </c>
      <c r="AD115" t="s">
        <v>2587</v>
      </c>
      <c r="AI115" s="2">
        <v>45317</v>
      </c>
      <c r="AJ115" t="s">
        <v>81</v>
      </c>
      <c r="AK115" t="s">
        <v>46</v>
      </c>
      <c r="AN115" t="s">
        <v>2443</v>
      </c>
      <c r="AO115" s="21">
        <v>45317.495138888888</v>
      </c>
      <c r="AP115" s="22">
        <v>45315</v>
      </c>
      <c r="AQ115" s="22">
        <v>45315</v>
      </c>
      <c r="AR115" s="21">
        <v>45320.668055555558</v>
      </c>
      <c r="AS115">
        <v>0</v>
      </c>
      <c r="AY115">
        <v>3.1729166666700621</v>
      </c>
    </row>
    <row r="116" spans="1:51" x14ac:dyDescent="0.25">
      <c r="A116">
        <v>58248</v>
      </c>
      <c r="B116" t="s">
        <v>35</v>
      </c>
      <c r="C116" t="s">
        <v>36</v>
      </c>
      <c r="E116" t="str">
        <f t="shared" si="2"/>
        <v>RE-</v>
      </c>
      <c r="F116" t="s">
        <v>20</v>
      </c>
      <c r="G116" t="s">
        <v>37</v>
      </c>
      <c r="H116" t="s">
        <v>2500</v>
      </c>
      <c r="I116" t="s">
        <v>39</v>
      </c>
      <c r="J116" t="s">
        <v>100</v>
      </c>
      <c r="K116" s="1">
        <v>45323.507638888892</v>
      </c>
      <c r="L116" t="s">
        <v>41</v>
      </c>
      <c r="N116" s="2">
        <v>45323</v>
      </c>
      <c r="O116" s="2">
        <v>45323</v>
      </c>
      <c r="R116">
        <v>3</v>
      </c>
      <c r="S116">
        <v>3</v>
      </c>
      <c r="T116">
        <v>100</v>
      </c>
      <c r="U116" s="1">
        <v>45317.508333333331</v>
      </c>
      <c r="V116" s="1">
        <v>45323.507638888892</v>
      </c>
      <c r="W116" t="s">
        <v>239</v>
      </c>
      <c r="Z116" s="12">
        <f t="shared" si="3"/>
        <v>5.9993055555605679</v>
      </c>
      <c r="AB116" t="s">
        <v>2588</v>
      </c>
      <c r="AC116">
        <v>633826</v>
      </c>
      <c r="AD116" t="s">
        <v>751</v>
      </c>
      <c r="AI116" s="2">
        <v>45317</v>
      </c>
      <c r="AJ116" t="s">
        <v>751</v>
      </c>
      <c r="AK116" t="s">
        <v>46</v>
      </c>
      <c r="AN116" t="s">
        <v>2444</v>
      </c>
      <c r="AO116" s="21">
        <v>45317.508333333331</v>
      </c>
      <c r="AP116" s="22">
        <v>45323</v>
      </c>
      <c r="AQ116" s="22">
        <v>45323</v>
      </c>
      <c r="AR116" s="21">
        <v>45323.507638888892</v>
      </c>
      <c r="AS116">
        <v>3</v>
      </c>
      <c r="AY116">
        <v>5.9993055555605679</v>
      </c>
    </row>
    <row r="117" spans="1:51" x14ac:dyDescent="0.25">
      <c r="A117">
        <v>58274</v>
      </c>
      <c r="B117" t="s">
        <v>35</v>
      </c>
      <c r="C117" t="s">
        <v>36</v>
      </c>
      <c r="E117" t="str">
        <f t="shared" si="2"/>
        <v>EI-</v>
      </c>
      <c r="F117" t="s">
        <v>20</v>
      </c>
      <c r="G117" t="s">
        <v>37</v>
      </c>
      <c r="H117" t="s">
        <v>2589</v>
      </c>
      <c r="I117" t="s">
        <v>39</v>
      </c>
      <c r="J117" t="s">
        <v>50</v>
      </c>
      <c r="K117" s="1">
        <v>45332.613888888889</v>
      </c>
      <c r="L117" t="s">
        <v>41</v>
      </c>
      <c r="N117" s="2">
        <v>45320</v>
      </c>
      <c r="O117" s="2">
        <v>45320</v>
      </c>
      <c r="P117">
        <v>1</v>
      </c>
      <c r="Q117">
        <v>1</v>
      </c>
      <c r="R117">
        <v>1</v>
      </c>
      <c r="S117">
        <v>1</v>
      </c>
      <c r="T117">
        <v>100</v>
      </c>
      <c r="U117" s="1">
        <v>45317.655555555553</v>
      </c>
      <c r="V117" s="1">
        <v>45332.613888888889</v>
      </c>
      <c r="W117" t="s">
        <v>50</v>
      </c>
      <c r="Z117" s="12">
        <f t="shared" si="3"/>
        <v>14.958333333335759</v>
      </c>
      <c r="AB117" t="s">
        <v>101</v>
      </c>
      <c r="AC117">
        <v>633899</v>
      </c>
      <c r="AD117" t="s">
        <v>2590</v>
      </c>
      <c r="AF117" t="s">
        <v>746</v>
      </c>
      <c r="AI117" s="2">
        <v>45317</v>
      </c>
      <c r="AJ117" t="s">
        <v>102</v>
      </c>
      <c r="AK117" t="s">
        <v>46</v>
      </c>
      <c r="AN117" t="s">
        <v>2441</v>
      </c>
      <c r="AO117" s="21">
        <v>45317.655555555553</v>
      </c>
      <c r="AP117" s="22">
        <v>45320</v>
      </c>
      <c r="AQ117" s="22">
        <v>45320</v>
      </c>
      <c r="AR117" s="21">
        <v>45332.613888888889</v>
      </c>
      <c r="AS117">
        <v>1</v>
      </c>
      <c r="AY117">
        <v>14.958333333335759</v>
      </c>
    </row>
    <row r="118" spans="1:51" x14ac:dyDescent="0.25">
      <c r="A118">
        <v>58276</v>
      </c>
      <c r="B118" t="s">
        <v>35</v>
      </c>
      <c r="C118" t="s">
        <v>36</v>
      </c>
      <c r="E118" t="str">
        <f t="shared" si="2"/>
        <v>RE-</v>
      </c>
      <c r="F118" t="s">
        <v>20</v>
      </c>
      <c r="G118" t="s">
        <v>37</v>
      </c>
      <c r="H118" t="s">
        <v>1522</v>
      </c>
      <c r="I118" t="s">
        <v>39</v>
      </c>
      <c r="J118" t="s">
        <v>239</v>
      </c>
      <c r="K118" s="1">
        <v>45320.443055555559</v>
      </c>
      <c r="L118" t="s">
        <v>41</v>
      </c>
      <c r="N118" s="2">
        <v>45320</v>
      </c>
      <c r="O118" s="2">
        <v>45320</v>
      </c>
      <c r="R118">
        <v>1</v>
      </c>
      <c r="S118">
        <v>1</v>
      </c>
      <c r="T118">
        <v>100</v>
      </c>
      <c r="U118" s="1">
        <v>45317.663888888892</v>
      </c>
      <c r="V118" s="1">
        <v>45320.443055555559</v>
      </c>
      <c r="W118" t="s">
        <v>239</v>
      </c>
      <c r="Z118" s="12">
        <f t="shared" si="3"/>
        <v>2.7791666666671517</v>
      </c>
      <c r="AB118" t="s">
        <v>157</v>
      </c>
      <c r="AC118">
        <v>633744</v>
      </c>
      <c r="AD118" t="s">
        <v>123</v>
      </c>
      <c r="AI118" s="2">
        <v>45317</v>
      </c>
      <c r="AJ118" t="s">
        <v>123</v>
      </c>
      <c r="AK118" t="s">
        <v>46</v>
      </c>
      <c r="AN118" t="s">
        <v>2444</v>
      </c>
      <c r="AO118" s="21">
        <v>45317.663888888892</v>
      </c>
      <c r="AP118" s="22">
        <v>45320</v>
      </c>
      <c r="AQ118" s="22">
        <v>45320</v>
      </c>
      <c r="AR118" s="21">
        <v>45320.443055555559</v>
      </c>
      <c r="AS118">
        <v>1</v>
      </c>
      <c r="AY118">
        <v>2.7791666666671517</v>
      </c>
    </row>
    <row r="119" spans="1:51" x14ac:dyDescent="0.25">
      <c r="A119">
        <v>58277</v>
      </c>
      <c r="B119" t="s">
        <v>35</v>
      </c>
      <c r="C119" t="s">
        <v>36</v>
      </c>
      <c r="E119" t="str">
        <f t="shared" si="2"/>
        <v>EM-</v>
      </c>
      <c r="F119" t="s">
        <v>20</v>
      </c>
      <c r="G119" t="s">
        <v>37</v>
      </c>
      <c r="H119" t="s">
        <v>2591</v>
      </c>
      <c r="I119" t="s">
        <v>39</v>
      </c>
      <c r="J119" t="s">
        <v>396</v>
      </c>
      <c r="K119" s="1">
        <v>45434.661805555559</v>
      </c>
      <c r="N119" s="2">
        <v>45317</v>
      </c>
      <c r="O119" s="2">
        <v>45376</v>
      </c>
      <c r="R119">
        <v>0</v>
      </c>
      <c r="S119">
        <v>0</v>
      </c>
      <c r="T119">
        <v>100</v>
      </c>
      <c r="U119" s="1">
        <v>45317.67291666667</v>
      </c>
      <c r="V119" s="1">
        <v>45434.661805555559</v>
      </c>
      <c r="W119" t="s">
        <v>320</v>
      </c>
      <c r="Z119" s="12">
        <f t="shared" si="3"/>
        <v>116.98888888888905</v>
      </c>
      <c r="AB119" t="s">
        <v>1307</v>
      </c>
      <c r="AC119">
        <v>633510</v>
      </c>
      <c r="AD119" t="s">
        <v>198</v>
      </c>
      <c r="AI119" s="2">
        <v>45317</v>
      </c>
      <c r="AJ119" t="s">
        <v>198</v>
      </c>
      <c r="AK119" t="s">
        <v>46</v>
      </c>
      <c r="AN119" t="s">
        <v>2442</v>
      </c>
      <c r="AO119" s="21">
        <v>45317.67291666667</v>
      </c>
      <c r="AP119" s="22">
        <v>45317</v>
      </c>
      <c r="AQ119" s="22">
        <v>45376</v>
      </c>
      <c r="AR119" s="21">
        <v>45434.661805555559</v>
      </c>
      <c r="AS119">
        <v>0</v>
      </c>
      <c r="AY119">
        <v>116.98888888888905</v>
      </c>
    </row>
    <row r="120" spans="1:51" x14ac:dyDescent="0.25">
      <c r="A120">
        <v>58280</v>
      </c>
      <c r="B120" t="s">
        <v>35</v>
      </c>
      <c r="C120" t="s">
        <v>36</v>
      </c>
      <c r="E120" t="str">
        <f t="shared" si="2"/>
        <v>GC-</v>
      </c>
      <c r="F120" t="s">
        <v>20</v>
      </c>
      <c r="G120" t="s">
        <v>37</v>
      </c>
      <c r="H120" t="s">
        <v>2592</v>
      </c>
      <c r="I120" t="s">
        <v>39</v>
      </c>
      <c r="J120" t="s">
        <v>706</v>
      </c>
      <c r="K120" s="1">
        <v>45321.508333333331</v>
      </c>
      <c r="L120" t="s">
        <v>41</v>
      </c>
      <c r="N120" s="2">
        <v>45317</v>
      </c>
      <c r="O120" s="2">
        <v>45317</v>
      </c>
      <c r="P120">
        <v>1</v>
      </c>
      <c r="Q120">
        <v>1</v>
      </c>
      <c r="R120">
        <v>0</v>
      </c>
      <c r="S120">
        <v>0</v>
      </c>
      <c r="T120">
        <v>100</v>
      </c>
      <c r="U120" s="1">
        <v>45317.685416666667</v>
      </c>
      <c r="V120" s="1">
        <v>45321.508333333331</v>
      </c>
      <c r="W120" t="s">
        <v>706</v>
      </c>
      <c r="Z120" s="12">
        <f t="shared" si="3"/>
        <v>3.8229166666642413</v>
      </c>
      <c r="AB120" t="s">
        <v>2593</v>
      </c>
      <c r="AC120" t="s">
        <v>54</v>
      </c>
      <c r="AD120" t="s">
        <v>127</v>
      </c>
      <c r="AI120" s="2">
        <v>45317</v>
      </c>
      <c r="AJ120" t="s">
        <v>128</v>
      </c>
      <c r="AK120" t="s">
        <v>46</v>
      </c>
      <c r="AN120" t="s">
        <v>2443</v>
      </c>
      <c r="AO120" s="21">
        <v>45317.685416666667</v>
      </c>
      <c r="AP120" s="22">
        <v>45317</v>
      </c>
      <c r="AQ120" s="22">
        <v>45317</v>
      </c>
      <c r="AR120" s="21">
        <v>45321.508333333331</v>
      </c>
      <c r="AS120">
        <v>0</v>
      </c>
      <c r="AY120">
        <v>3.8229166666642413</v>
      </c>
    </row>
    <row r="121" spans="1:51" x14ac:dyDescent="0.25">
      <c r="A121">
        <v>58286</v>
      </c>
      <c r="B121" t="s">
        <v>35</v>
      </c>
      <c r="C121" t="s">
        <v>36</v>
      </c>
      <c r="E121" t="str">
        <f t="shared" si="2"/>
        <v>RE-</v>
      </c>
      <c r="F121" t="s">
        <v>20</v>
      </c>
      <c r="G121" t="s">
        <v>37</v>
      </c>
      <c r="H121" t="s">
        <v>2594</v>
      </c>
      <c r="I121" t="s">
        <v>39</v>
      </c>
      <c r="J121" t="s">
        <v>179</v>
      </c>
      <c r="K121" s="1">
        <v>45319.384722222225</v>
      </c>
      <c r="L121" t="s">
        <v>41</v>
      </c>
      <c r="N121" s="2">
        <v>45317</v>
      </c>
      <c r="O121" s="2">
        <v>45317</v>
      </c>
      <c r="R121">
        <v>0</v>
      </c>
      <c r="S121">
        <v>0</v>
      </c>
      <c r="T121">
        <v>100</v>
      </c>
      <c r="U121" s="1">
        <v>45317.7</v>
      </c>
      <c r="V121" s="1">
        <v>45319.384722222225</v>
      </c>
      <c r="W121" t="s">
        <v>179</v>
      </c>
      <c r="Z121" s="12">
        <f t="shared" si="3"/>
        <v>1.6847222222277196</v>
      </c>
      <c r="AB121" t="s">
        <v>349</v>
      </c>
      <c r="AC121">
        <v>633638</v>
      </c>
      <c r="AD121" t="s">
        <v>403</v>
      </c>
      <c r="AI121" s="2">
        <v>45317</v>
      </c>
      <c r="AJ121" t="s">
        <v>81</v>
      </c>
      <c r="AK121" t="s">
        <v>46</v>
      </c>
      <c r="AN121" t="s">
        <v>2444</v>
      </c>
      <c r="AO121" s="21">
        <v>45317.7</v>
      </c>
      <c r="AP121" s="22">
        <v>45317</v>
      </c>
      <c r="AQ121" s="22">
        <v>45317</v>
      </c>
      <c r="AR121" s="21">
        <v>45319.384722222225</v>
      </c>
      <c r="AS121">
        <v>0</v>
      </c>
      <c r="AY121">
        <v>1.6847222222277196</v>
      </c>
    </row>
    <row r="122" spans="1:51" x14ac:dyDescent="0.25">
      <c r="A122">
        <v>58290</v>
      </c>
      <c r="B122" t="s">
        <v>35</v>
      </c>
      <c r="C122" t="s">
        <v>36</v>
      </c>
      <c r="E122" t="str">
        <f t="shared" si="2"/>
        <v>GC-</v>
      </c>
      <c r="F122" t="s">
        <v>20</v>
      </c>
      <c r="G122" t="s">
        <v>37</v>
      </c>
      <c r="H122" t="s">
        <v>2595</v>
      </c>
      <c r="I122" t="s">
        <v>39</v>
      </c>
      <c r="J122" t="s">
        <v>706</v>
      </c>
      <c r="K122" s="1">
        <v>45321.509722222225</v>
      </c>
      <c r="L122" t="s">
        <v>41</v>
      </c>
      <c r="N122" s="2">
        <v>45317</v>
      </c>
      <c r="O122" s="2">
        <v>45317</v>
      </c>
      <c r="P122">
        <v>1</v>
      </c>
      <c r="Q122">
        <v>1</v>
      </c>
      <c r="R122">
        <v>0</v>
      </c>
      <c r="S122">
        <v>0</v>
      </c>
      <c r="T122">
        <v>100</v>
      </c>
      <c r="U122" s="1">
        <v>45317.706944444442</v>
      </c>
      <c r="V122" s="1">
        <v>45321.509722222225</v>
      </c>
      <c r="W122" t="s">
        <v>706</v>
      </c>
      <c r="Z122" s="12">
        <f t="shared" si="3"/>
        <v>3.8027777777824667</v>
      </c>
      <c r="AB122" t="s">
        <v>349</v>
      </c>
      <c r="AC122">
        <v>633638</v>
      </c>
      <c r="AD122" t="s">
        <v>401</v>
      </c>
      <c r="AI122" s="2">
        <v>45317</v>
      </c>
      <c r="AJ122" t="s">
        <v>81</v>
      </c>
      <c r="AK122" t="s">
        <v>46</v>
      </c>
      <c r="AN122" t="s">
        <v>2443</v>
      </c>
      <c r="AO122" s="21">
        <v>45317.706944444442</v>
      </c>
      <c r="AP122" s="22">
        <v>45317</v>
      </c>
      <c r="AQ122" s="22">
        <v>45317</v>
      </c>
      <c r="AR122" s="21">
        <v>45321.509722222225</v>
      </c>
      <c r="AS122">
        <v>0</v>
      </c>
      <c r="AY122">
        <v>3.8027777777824667</v>
      </c>
    </row>
    <row r="123" spans="1:51" x14ac:dyDescent="0.25">
      <c r="A123">
        <v>58306</v>
      </c>
      <c r="B123" t="s">
        <v>35</v>
      </c>
      <c r="C123" t="s">
        <v>36</v>
      </c>
      <c r="E123" t="str">
        <f t="shared" si="2"/>
        <v>EM-</v>
      </c>
      <c r="F123" t="s">
        <v>20</v>
      </c>
      <c r="G123" t="s">
        <v>37</v>
      </c>
      <c r="H123" t="s">
        <v>2596</v>
      </c>
      <c r="I123" t="s">
        <v>39</v>
      </c>
      <c r="J123" t="s">
        <v>408</v>
      </c>
      <c r="K123" s="1">
        <v>45456.416666666664</v>
      </c>
      <c r="L123" t="s">
        <v>41</v>
      </c>
      <c r="N123" s="2">
        <v>45373</v>
      </c>
      <c r="O123" s="2">
        <v>45446</v>
      </c>
      <c r="P123">
        <v>1</v>
      </c>
      <c r="Q123">
        <v>1</v>
      </c>
      <c r="R123">
        <v>2</v>
      </c>
      <c r="S123">
        <v>2</v>
      </c>
      <c r="T123">
        <v>100</v>
      </c>
      <c r="U123" s="1">
        <v>45318.623611111114</v>
      </c>
      <c r="V123" s="1">
        <v>45456.416666666664</v>
      </c>
      <c r="W123" t="s">
        <v>408</v>
      </c>
      <c r="Z123" s="12">
        <f t="shared" si="3"/>
        <v>137.79305555555038</v>
      </c>
      <c r="AB123" t="s">
        <v>1686</v>
      </c>
      <c r="AC123" t="s">
        <v>54</v>
      </c>
      <c r="AD123" t="s">
        <v>203</v>
      </c>
      <c r="AG123" t="s">
        <v>1132</v>
      </c>
      <c r="AI123" s="2">
        <v>45318</v>
      </c>
      <c r="AJ123" t="s">
        <v>204</v>
      </c>
      <c r="AK123" t="s">
        <v>46</v>
      </c>
      <c r="AN123" t="s">
        <v>2442</v>
      </c>
      <c r="AO123" s="21">
        <v>45318.623611111114</v>
      </c>
      <c r="AP123" s="22">
        <v>45373</v>
      </c>
      <c r="AQ123" s="22">
        <v>45446</v>
      </c>
      <c r="AR123" s="21">
        <v>45456.416666666664</v>
      </c>
      <c r="AS123">
        <v>2</v>
      </c>
      <c r="AY123">
        <v>137.79305555555038</v>
      </c>
    </row>
    <row r="124" spans="1:51" x14ac:dyDescent="0.25">
      <c r="A124">
        <v>58307</v>
      </c>
      <c r="B124" t="s">
        <v>35</v>
      </c>
      <c r="C124" t="s">
        <v>36</v>
      </c>
      <c r="E124" t="str">
        <f t="shared" si="2"/>
        <v>EM-</v>
      </c>
      <c r="F124" t="s">
        <v>20</v>
      </c>
      <c r="G124" t="s">
        <v>37</v>
      </c>
      <c r="H124" t="s">
        <v>2597</v>
      </c>
      <c r="I124" t="s">
        <v>39</v>
      </c>
      <c r="J124" t="s">
        <v>408</v>
      </c>
      <c r="K124" s="1">
        <v>45456.421527777777</v>
      </c>
      <c r="L124" t="s">
        <v>41</v>
      </c>
      <c r="R124">
        <v>0</v>
      </c>
      <c r="S124">
        <v>0</v>
      </c>
      <c r="T124">
        <v>50</v>
      </c>
      <c r="U124" s="1">
        <v>45318.62777777778</v>
      </c>
      <c r="V124" s="1">
        <v>45456.421527777777</v>
      </c>
      <c r="W124" t="s">
        <v>408</v>
      </c>
      <c r="Z124" s="12">
        <f t="shared" si="3"/>
        <v>137.79374999999709</v>
      </c>
      <c r="AB124" t="s">
        <v>1686</v>
      </c>
      <c r="AC124" t="s">
        <v>54</v>
      </c>
      <c r="AD124" t="s">
        <v>203</v>
      </c>
      <c r="AF124" t="s">
        <v>408</v>
      </c>
      <c r="AG124" t="s">
        <v>1132</v>
      </c>
      <c r="AI124" s="2">
        <v>45318</v>
      </c>
      <c r="AJ124" t="s">
        <v>204</v>
      </c>
      <c r="AK124" t="s">
        <v>46</v>
      </c>
      <c r="AN124" t="s">
        <v>2442</v>
      </c>
      <c r="AO124" s="21">
        <v>45318.62777777778</v>
      </c>
      <c r="AR124" s="21">
        <v>45456.421527777777</v>
      </c>
      <c r="AS124">
        <v>0</v>
      </c>
      <c r="AY124">
        <v>137.79374999999709</v>
      </c>
    </row>
    <row r="125" spans="1:51" x14ac:dyDescent="0.25">
      <c r="A125">
        <v>58353</v>
      </c>
      <c r="B125" t="s">
        <v>35</v>
      </c>
      <c r="C125" t="s">
        <v>36</v>
      </c>
      <c r="E125" t="str">
        <f t="shared" si="2"/>
        <v>RE-</v>
      </c>
      <c r="F125" t="s">
        <v>20</v>
      </c>
      <c r="G125" t="s">
        <v>37</v>
      </c>
      <c r="H125" t="s">
        <v>2253</v>
      </c>
      <c r="I125" t="s">
        <v>39</v>
      </c>
      <c r="J125" t="s">
        <v>239</v>
      </c>
      <c r="K125" s="1">
        <v>45322.831944444442</v>
      </c>
      <c r="L125" t="s">
        <v>41</v>
      </c>
      <c r="N125" s="2">
        <v>45322</v>
      </c>
      <c r="O125" s="2">
        <v>45322</v>
      </c>
      <c r="R125">
        <v>1</v>
      </c>
      <c r="S125">
        <v>1</v>
      </c>
      <c r="T125">
        <v>100</v>
      </c>
      <c r="U125" s="1">
        <v>45320.531944444447</v>
      </c>
      <c r="V125" s="1">
        <v>45322.827777777777</v>
      </c>
      <c r="W125" t="s">
        <v>239</v>
      </c>
      <c r="Z125" s="12">
        <f t="shared" si="3"/>
        <v>2.2958333333299379</v>
      </c>
      <c r="AB125" t="s">
        <v>2131</v>
      </c>
      <c r="AC125">
        <v>633834</v>
      </c>
      <c r="AD125" t="s">
        <v>469</v>
      </c>
      <c r="AI125" s="2">
        <v>45320</v>
      </c>
      <c r="AJ125" t="s">
        <v>469</v>
      </c>
      <c r="AK125" t="s">
        <v>46</v>
      </c>
      <c r="AN125" t="s">
        <v>2444</v>
      </c>
      <c r="AO125" s="21">
        <v>45320.531944444447</v>
      </c>
      <c r="AP125" s="22">
        <v>45322</v>
      </c>
      <c r="AQ125" s="22">
        <v>45322</v>
      </c>
      <c r="AR125" s="21">
        <v>45322.827777777777</v>
      </c>
      <c r="AS125">
        <v>1</v>
      </c>
      <c r="AY125">
        <v>2.2958333333299379</v>
      </c>
    </row>
    <row r="126" spans="1:51" x14ac:dyDescent="0.25">
      <c r="A126">
        <v>58371</v>
      </c>
      <c r="B126" t="s">
        <v>35</v>
      </c>
      <c r="C126" t="s">
        <v>36</v>
      </c>
      <c r="E126" t="str">
        <f t="shared" si="2"/>
        <v>EM-</v>
      </c>
      <c r="F126" t="s">
        <v>20</v>
      </c>
      <c r="G126" t="s">
        <v>37</v>
      </c>
      <c r="H126" t="s">
        <v>2598</v>
      </c>
      <c r="I126" t="s">
        <v>39</v>
      </c>
      <c r="J126" t="s">
        <v>432</v>
      </c>
      <c r="K126" s="1">
        <v>45326.601388888892</v>
      </c>
      <c r="L126" t="s">
        <v>41</v>
      </c>
      <c r="N126" s="2">
        <v>45317</v>
      </c>
      <c r="O126" s="2">
        <v>45320</v>
      </c>
      <c r="R126">
        <v>0</v>
      </c>
      <c r="S126">
        <v>0</v>
      </c>
      <c r="T126">
        <v>100</v>
      </c>
      <c r="U126" s="1">
        <v>45320.628472222219</v>
      </c>
      <c r="V126" s="1">
        <v>45326.601388888892</v>
      </c>
      <c r="W126" t="s">
        <v>432</v>
      </c>
      <c r="Z126" s="12">
        <f t="shared" si="3"/>
        <v>5.9729166666729725</v>
      </c>
      <c r="AB126" t="s">
        <v>579</v>
      </c>
      <c r="AC126">
        <v>633605</v>
      </c>
      <c r="AD126" t="s">
        <v>1263</v>
      </c>
      <c r="AI126" s="2">
        <v>45320</v>
      </c>
      <c r="AJ126" t="s">
        <v>823</v>
      </c>
      <c r="AK126" t="s">
        <v>46</v>
      </c>
      <c r="AN126" t="s">
        <v>2442</v>
      </c>
      <c r="AO126" s="21">
        <v>45320.628472222219</v>
      </c>
      <c r="AP126" s="22">
        <v>45317</v>
      </c>
      <c r="AQ126" s="22">
        <v>45320</v>
      </c>
      <c r="AR126" s="21">
        <v>45326.601388888892</v>
      </c>
      <c r="AS126">
        <v>0</v>
      </c>
      <c r="AY126">
        <v>5.9729166666729725</v>
      </c>
    </row>
    <row r="127" spans="1:51" x14ac:dyDescent="0.25">
      <c r="A127">
        <v>58375</v>
      </c>
      <c r="B127" t="s">
        <v>35</v>
      </c>
      <c r="C127" t="s">
        <v>36</v>
      </c>
      <c r="E127" t="str">
        <f t="shared" si="2"/>
        <v>EM-</v>
      </c>
      <c r="F127" t="s">
        <v>20</v>
      </c>
      <c r="G127" t="s">
        <v>37</v>
      </c>
      <c r="H127" t="s">
        <v>2599</v>
      </c>
      <c r="I127" t="s">
        <v>39</v>
      </c>
      <c r="J127" t="s">
        <v>408</v>
      </c>
      <c r="K127" s="1">
        <v>45456.416666666664</v>
      </c>
      <c r="L127" t="s">
        <v>41</v>
      </c>
      <c r="N127" s="2">
        <v>45446</v>
      </c>
      <c r="O127" s="2">
        <v>45446</v>
      </c>
      <c r="P127">
        <v>1</v>
      </c>
      <c r="Q127">
        <v>1</v>
      </c>
      <c r="R127">
        <v>2</v>
      </c>
      <c r="S127">
        <v>2</v>
      </c>
      <c r="T127">
        <v>100</v>
      </c>
      <c r="U127" s="1">
        <v>45320.652083333334</v>
      </c>
      <c r="V127" s="1">
        <v>45456.416666666664</v>
      </c>
      <c r="W127" t="s">
        <v>408</v>
      </c>
      <c r="Z127" s="12">
        <f t="shared" si="3"/>
        <v>135.76458333332994</v>
      </c>
      <c r="AB127" t="s">
        <v>579</v>
      </c>
      <c r="AC127">
        <v>633992</v>
      </c>
      <c r="AD127" t="s">
        <v>1422</v>
      </c>
      <c r="AF127" t="s">
        <v>408</v>
      </c>
      <c r="AG127" t="s">
        <v>1132</v>
      </c>
      <c r="AI127" s="2">
        <v>45320</v>
      </c>
      <c r="AJ127" t="s">
        <v>375</v>
      </c>
      <c r="AK127" t="s">
        <v>46</v>
      </c>
      <c r="AN127" t="s">
        <v>2442</v>
      </c>
      <c r="AO127" s="21">
        <v>45320.652083333334</v>
      </c>
      <c r="AP127" s="22">
        <v>45446</v>
      </c>
      <c r="AQ127" s="22">
        <v>45446</v>
      </c>
      <c r="AR127" s="21">
        <v>45456.416666666664</v>
      </c>
      <c r="AS127">
        <v>2</v>
      </c>
      <c r="AY127">
        <v>135.76458333332994</v>
      </c>
    </row>
    <row r="128" spans="1:51" x14ac:dyDescent="0.25">
      <c r="A128">
        <v>58387</v>
      </c>
      <c r="B128" t="s">
        <v>35</v>
      </c>
      <c r="C128" t="s">
        <v>36</v>
      </c>
      <c r="E128" t="str">
        <f t="shared" si="2"/>
        <v>GC-</v>
      </c>
      <c r="F128" t="s">
        <v>20</v>
      </c>
      <c r="G128" t="s">
        <v>37</v>
      </c>
      <c r="H128" t="s">
        <v>2600</v>
      </c>
      <c r="I128" t="s">
        <v>39</v>
      </c>
      <c r="J128" t="s">
        <v>706</v>
      </c>
      <c r="K128" s="1">
        <v>45321.506249999999</v>
      </c>
      <c r="L128" t="s">
        <v>41</v>
      </c>
      <c r="N128" s="2">
        <v>45320</v>
      </c>
      <c r="O128" s="2">
        <v>45320</v>
      </c>
      <c r="P128">
        <v>1</v>
      </c>
      <c r="Q128">
        <v>1</v>
      </c>
      <c r="R128">
        <v>0</v>
      </c>
      <c r="S128">
        <v>0</v>
      </c>
      <c r="T128">
        <v>100</v>
      </c>
      <c r="U128" s="1">
        <v>45320.703472222223</v>
      </c>
      <c r="V128" s="1">
        <v>45321.506249999999</v>
      </c>
      <c r="W128" t="s">
        <v>706</v>
      </c>
      <c r="Z128" s="12">
        <f t="shared" si="3"/>
        <v>0.80277777777519077</v>
      </c>
      <c r="AB128" t="s">
        <v>1285</v>
      </c>
      <c r="AC128">
        <v>633493</v>
      </c>
      <c r="AD128" t="s">
        <v>72</v>
      </c>
      <c r="AI128" s="2">
        <v>45320</v>
      </c>
      <c r="AJ128" t="s">
        <v>73</v>
      </c>
      <c r="AK128" t="s">
        <v>46</v>
      </c>
      <c r="AN128" t="s">
        <v>2443</v>
      </c>
      <c r="AO128" s="21">
        <v>45320.703472222223</v>
      </c>
      <c r="AP128" s="22">
        <v>45320</v>
      </c>
      <c r="AQ128" s="22">
        <v>45320</v>
      </c>
      <c r="AR128" s="21">
        <v>45321.506249999999</v>
      </c>
      <c r="AS128">
        <v>0</v>
      </c>
      <c r="AY128">
        <v>0.80277777777519077</v>
      </c>
    </row>
    <row r="129" spans="1:51" x14ac:dyDescent="0.25">
      <c r="A129">
        <v>58392</v>
      </c>
      <c r="B129" t="s">
        <v>35</v>
      </c>
      <c r="C129" t="s">
        <v>36</v>
      </c>
      <c r="E129" t="str">
        <f t="shared" si="2"/>
        <v>EI-</v>
      </c>
      <c r="F129" t="s">
        <v>20</v>
      </c>
      <c r="G129" t="s">
        <v>37</v>
      </c>
      <c r="H129" t="s">
        <v>2601</v>
      </c>
      <c r="I129" t="s">
        <v>39</v>
      </c>
      <c r="J129" t="s">
        <v>50</v>
      </c>
      <c r="K129" s="1">
        <v>45497.351388888892</v>
      </c>
      <c r="N129" s="2">
        <v>45324</v>
      </c>
      <c r="O129" s="2">
        <v>45324</v>
      </c>
      <c r="P129">
        <v>1</v>
      </c>
      <c r="Q129">
        <v>1</v>
      </c>
      <c r="R129">
        <v>1</v>
      </c>
      <c r="S129">
        <v>1</v>
      </c>
      <c r="T129">
        <v>100</v>
      </c>
      <c r="U129" s="1">
        <v>45321.375</v>
      </c>
      <c r="V129" s="1">
        <v>45497.351388888892</v>
      </c>
      <c r="W129" t="s">
        <v>50</v>
      </c>
      <c r="Z129" s="12">
        <f t="shared" si="3"/>
        <v>175.97638888889196</v>
      </c>
      <c r="AB129" t="s">
        <v>1003</v>
      </c>
      <c r="AC129">
        <v>633713</v>
      </c>
      <c r="AD129" t="s">
        <v>1852</v>
      </c>
      <c r="AF129" t="s">
        <v>50</v>
      </c>
      <c r="AI129" s="2">
        <v>45321</v>
      </c>
      <c r="AJ129" t="s">
        <v>178</v>
      </c>
      <c r="AK129" t="s">
        <v>46</v>
      </c>
      <c r="AN129" t="s">
        <v>2441</v>
      </c>
      <c r="AO129" s="21">
        <v>45321.375</v>
      </c>
      <c r="AP129" s="22">
        <v>45324</v>
      </c>
      <c r="AQ129" s="22">
        <v>45324</v>
      </c>
      <c r="AR129" s="21">
        <v>45497.351388888892</v>
      </c>
      <c r="AS129">
        <v>1</v>
      </c>
      <c r="AY129">
        <v>175.97638888889196</v>
      </c>
    </row>
    <row r="130" spans="1:51" x14ac:dyDescent="0.25">
      <c r="A130">
        <v>58393</v>
      </c>
      <c r="B130" t="s">
        <v>35</v>
      </c>
      <c r="C130" t="s">
        <v>36</v>
      </c>
      <c r="E130" t="str">
        <f t="shared" ref="E130:E193" si="4">MID(H130,3,3)</f>
        <v>EM-</v>
      </c>
      <c r="F130" t="s">
        <v>20</v>
      </c>
      <c r="G130" t="s">
        <v>37</v>
      </c>
      <c r="H130" t="s">
        <v>2602</v>
      </c>
      <c r="I130" t="s">
        <v>39</v>
      </c>
      <c r="J130" t="s">
        <v>396</v>
      </c>
      <c r="K130" s="1">
        <v>45345.759722222225</v>
      </c>
      <c r="L130" t="s">
        <v>41</v>
      </c>
      <c r="N130" s="2">
        <v>45345</v>
      </c>
      <c r="O130" s="2">
        <v>45345</v>
      </c>
      <c r="R130">
        <v>0</v>
      </c>
      <c r="S130">
        <v>0</v>
      </c>
      <c r="T130">
        <v>100</v>
      </c>
      <c r="U130" s="1">
        <v>45321.37777777778</v>
      </c>
      <c r="V130" s="1">
        <v>45345.759722222225</v>
      </c>
      <c r="W130" t="s">
        <v>758</v>
      </c>
      <c r="Z130" s="12">
        <f t="shared" si="3"/>
        <v>24.381944444445253</v>
      </c>
      <c r="AB130" t="s">
        <v>1003</v>
      </c>
      <c r="AC130">
        <v>633713</v>
      </c>
      <c r="AD130" t="s">
        <v>1852</v>
      </c>
      <c r="AI130" s="2">
        <v>45321</v>
      </c>
      <c r="AJ130" t="s">
        <v>178</v>
      </c>
      <c r="AK130" t="s">
        <v>46</v>
      </c>
      <c r="AN130" t="s">
        <v>2442</v>
      </c>
      <c r="AO130" s="21">
        <v>45321.37777777778</v>
      </c>
      <c r="AP130" s="22">
        <v>45345</v>
      </c>
      <c r="AQ130" s="22">
        <v>45345</v>
      </c>
      <c r="AR130" s="21">
        <v>45345.759722222225</v>
      </c>
      <c r="AS130">
        <v>0</v>
      </c>
      <c r="AY130">
        <v>24.381944444445253</v>
      </c>
    </row>
    <row r="131" spans="1:51" x14ac:dyDescent="0.25">
      <c r="A131">
        <v>58438</v>
      </c>
      <c r="B131" t="s">
        <v>35</v>
      </c>
      <c r="C131" t="s">
        <v>36</v>
      </c>
      <c r="E131" t="str">
        <f t="shared" si="4"/>
        <v>RE-</v>
      </c>
      <c r="F131" t="s">
        <v>20</v>
      </c>
      <c r="G131" t="s">
        <v>37</v>
      </c>
      <c r="H131" t="s">
        <v>1280</v>
      </c>
      <c r="I131" t="s">
        <v>39</v>
      </c>
      <c r="J131" t="s">
        <v>239</v>
      </c>
      <c r="K131" s="1">
        <v>45322.831250000003</v>
      </c>
      <c r="L131" t="s">
        <v>41</v>
      </c>
      <c r="N131" s="2">
        <v>45322</v>
      </c>
      <c r="O131" s="2">
        <v>45322</v>
      </c>
      <c r="R131">
        <v>1</v>
      </c>
      <c r="S131">
        <v>1</v>
      </c>
      <c r="T131">
        <v>100</v>
      </c>
      <c r="U131" s="1">
        <v>45321.489583333336</v>
      </c>
      <c r="V131" s="1">
        <v>45322.831250000003</v>
      </c>
      <c r="W131" t="s">
        <v>239</v>
      </c>
      <c r="Z131" s="12">
        <f t="shared" ref="Z131:Z194" si="5">IF(V131&gt;0,(V131-U131),0)</f>
        <v>1.3416666666671517</v>
      </c>
      <c r="AB131" t="s">
        <v>2213</v>
      </c>
      <c r="AC131">
        <v>633830</v>
      </c>
      <c r="AD131" t="s">
        <v>89</v>
      </c>
      <c r="AI131" s="2">
        <v>45321</v>
      </c>
      <c r="AJ131" t="s">
        <v>90</v>
      </c>
      <c r="AK131" t="s">
        <v>46</v>
      </c>
      <c r="AN131" t="s">
        <v>2444</v>
      </c>
      <c r="AO131" s="21">
        <v>45321.489583333336</v>
      </c>
      <c r="AP131" s="22">
        <v>45322</v>
      </c>
      <c r="AQ131" s="22">
        <v>45322</v>
      </c>
      <c r="AR131" s="21">
        <v>45322.831250000003</v>
      </c>
      <c r="AS131">
        <v>1</v>
      </c>
      <c r="AY131">
        <v>1.3416666666671517</v>
      </c>
    </row>
    <row r="132" spans="1:51" x14ac:dyDescent="0.25">
      <c r="A132">
        <v>58440</v>
      </c>
      <c r="B132" t="s">
        <v>35</v>
      </c>
      <c r="C132" t="s">
        <v>36</v>
      </c>
      <c r="E132" t="str">
        <f t="shared" si="4"/>
        <v>EM-</v>
      </c>
      <c r="F132" t="s">
        <v>20</v>
      </c>
      <c r="G132" t="s">
        <v>37</v>
      </c>
      <c r="H132" t="s">
        <v>2603</v>
      </c>
      <c r="I132" t="s">
        <v>39</v>
      </c>
      <c r="J132" t="s">
        <v>396</v>
      </c>
      <c r="K132" s="1">
        <v>45336.756944444445</v>
      </c>
      <c r="L132" t="s">
        <v>41</v>
      </c>
      <c r="N132" s="2">
        <v>45336</v>
      </c>
      <c r="O132" s="2">
        <v>45336</v>
      </c>
      <c r="R132">
        <v>0</v>
      </c>
      <c r="S132">
        <v>0</v>
      </c>
      <c r="T132">
        <v>100</v>
      </c>
      <c r="U132" s="1">
        <v>45321.493750000001</v>
      </c>
      <c r="V132" s="1">
        <v>45336.756944444445</v>
      </c>
      <c r="W132" t="s">
        <v>397</v>
      </c>
      <c r="Z132" s="12">
        <f t="shared" si="5"/>
        <v>15.263194444443798</v>
      </c>
      <c r="AB132" t="s">
        <v>349</v>
      </c>
      <c r="AC132">
        <v>633638</v>
      </c>
      <c r="AD132" t="s">
        <v>449</v>
      </c>
      <c r="AI132" s="2">
        <v>45321</v>
      </c>
      <c r="AJ132" t="s">
        <v>81</v>
      </c>
      <c r="AK132" t="s">
        <v>46</v>
      </c>
      <c r="AN132" t="s">
        <v>2442</v>
      </c>
      <c r="AO132" s="21">
        <v>45321.493750000001</v>
      </c>
      <c r="AP132" s="22">
        <v>45336</v>
      </c>
      <c r="AQ132" s="22">
        <v>45336</v>
      </c>
      <c r="AR132" s="21">
        <v>45336.756944444445</v>
      </c>
      <c r="AS132">
        <v>0</v>
      </c>
      <c r="AY132">
        <v>15.263194444443798</v>
      </c>
    </row>
    <row r="133" spans="1:51" x14ac:dyDescent="0.25">
      <c r="A133">
        <v>58444</v>
      </c>
      <c r="B133" t="s">
        <v>35</v>
      </c>
      <c r="C133" t="s">
        <v>36</v>
      </c>
      <c r="E133" t="str">
        <f t="shared" si="4"/>
        <v>EI-</v>
      </c>
      <c r="F133" t="s">
        <v>20</v>
      </c>
      <c r="G133" t="s">
        <v>37</v>
      </c>
      <c r="H133" t="s">
        <v>2604</v>
      </c>
      <c r="I133" t="s">
        <v>39</v>
      </c>
      <c r="J133" t="s">
        <v>64</v>
      </c>
      <c r="K133" s="1">
        <v>45390.612500000003</v>
      </c>
      <c r="L133" t="s">
        <v>41</v>
      </c>
      <c r="N133" s="2">
        <v>45321</v>
      </c>
      <c r="O133" s="2">
        <v>45321</v>
      </c>
      <c r="P133">
        <v>4</v>
      </c>
      <c r="Q133">
        <v>4</v>
      </c>
      <c r="R133">
        <v>0</v>
      </c>
      <c r="S133">
        <v>0</v>
      </c>
      <c r="T133">
        <v>100</v>
      </c>
      <c r="U133" s="1">
        <v>45321.503472222219</v>
      </c>
      <c r="V133" s="1">
        <v>45335.67083333333</v>
      </c>
      <c r="W133" t="s">
        <v>64</v>
      </c>
      <c r="Z133" s="12">
        <f t="shared" si="5"/>
        <v>14.167361111110949</v>
      </c>
      <c r="AB133" t="s">
        <v>2131</v>
      </c>
      <c r="AC133">
        <v>633341</v>
      </c>
      <c r="AD133" t="s">
        <v>469</v>
      </c>
      <c r="AI133" s="2">
        <v>45321</v>
      </c>
      <c r="AJ133" t="s">
        <v>469</v>
      </c>
      <c r="AK133" t="s">
        <v>46</v>
      </c>
      <c r="AN133" t="s">
        <v>2441</v>
      </c>
      <c r="AO133" s="21">
        <v>45321.503472222219</v>
      </c>
      <c r="AP133" s="22">
        <v>45321</v>
      </c>
      <c r="AQ133" s="22">
        <v>45321</v>
      </c>
      <c r="AR133" s="21">
        <v>45335.67083333333</v>
      </c>
      <c r="AS133">
        <v>0</v>
      </c>
      <c r="AY133">
        <v>14.167361111110949</v>
      </c>
    </row>
    <row r="134" spans="1:51" x14ac:dyDescent="0.25">
      <c r="A134">
        <v>58493</v>
      </c>
      <c r="B134" t="s">
        <v>35</v>
      </c>
      <c r="C134" t="s">
        <v>36</v>
      </c>
      <c r="E134" t="str">
        <f t="shared" si="4"/>
        <v>EI-</v>
      </c>
      <c r="F134" t="s">
        <v>20</v>
      </c>
      <c r="G134" t="s">
        <v>37</v>
      </c>
      <c r="H134" t="s">
        <v>2504</v>
      </c>
      <c r="I134" t="s">
        <v>39</v>
      </c>
      <c r="J134" t="s">
        <v>297</v>
      </c>
      <c r="K134" s="1">
        <v>45333.393750000003</v>
      </c>
      <c r="L134" t="s">
        <v>41</v>
      </c>
      <c r="N134" s="2">
        <v>45329</v>
      </c>
      <c r="O134" s="2">
        <v>45329</v>
      </c>
      <c r="R134">
        <v>2</v>
      </c>
      <c r="S134">
        <v>2</v>
      </c>
      <c r="T134">
        <v>100</v>
      </c>
      <c r="U134" s="1">
        <v>45321.724305555559</v>
      </c>
      <c r="V134" s="1">
        <v>45333.393750000003</v>
      </c>
      <c r="W134" t="s">
        <v>239</v>
      </c>
      <c r="Z134" s="12">
        <f t="shared" si="5"/>
        <v>11.669444444443798</v>
      </c>
      <c r="AB134" t="s">
        <v>2605</v>
      </c>
      <c r="AC134">
        <v>633776</v>
      </c>
      <c r="AD134" t="s">
        <v>358</v>
      </c>
      <c r="AI134" s="2">
        <v>45321</v>
      </c>
      <c r="AJ134" t="s">
        <v>360</v>
      </c>
      <c r="AK134" t="s">
        <v>46</v>
      </c>
      <c r="AN134" t="s">
        <v>2441</v>
      </c>
      <c r="AO134" s="21">
        <v>45321.724305555559</v>
      </c>
      <c r="AP134" s="22">
        <v>45329</v>
      </c>
      <c r="AQ134" s="22">
        <v>45329</v>
      </c>
      <c r="AR134" s="21">
        <v>45333.393750000003</v>
      </c>
      <c r="AS134">
        <v>2</v>
      </c>
      <c r="AY134">
        <v>11.669444444443798</v>
      </c>
    </row>
    <row r="135" spans="1:51" x14ac:dyDescent="0.25">
      <c r="A135">
        <v>58497</v>
      </c>
      <c r="B135" t="s">
        <v>35</v>
      </c>
      <c r="C135" t="s">
        <v>36</v>
      </c>
      <c r="E135" t="str">
        <f t="shared" si="4"/>
        <v>EI-</v>
      </c>
      <c r="F135" t="s">
        <v>20</v>
      </c>
      <c r="G135" t="s">
        <v>37</v>
      </c>
      <c r="H135" t="s">
        <v>48</v>
      </c>
      <c r="I135" t="s">
        <v>39</v>
      </c>
      <c r="J135" t="s">
        <v>40</v>
      </c>
      <c r="K135" s="1">
        <v>45497.631944444445</v>
      </c>
      <c r="L135" t="s">
        <v>41</v>
      </c>
      <c r="N135" s="2">
        <v>45321</v>
      </c>
      <c r="O135" s="2">
        <v>45321</v>
      </c>
      <c r="P135">
        <v>4</v>
      </c>
      <c r="Q135">
        <v>4</v>
      </c>
      <c r="R135">
        <v>0</v>
      </c>
      <c r="S135">
        <v>0</v>
      </c>
      <c r="T135">
        <v>100</v>
      </c>
      <c r="U135" s="1">
        <v>45321.73333333333</v>
      </c>
      <c r="V135" s="1">
        <v>45497.631249999999</v>
      </c>
      <c r="W135" t="s">
        <v>40</v>
      </c>
      <c r="Z135" s="12">
        <f t="shared" si="5"/>
        <v>175.89791666666861</v>
      </c>
      <c r="AB135" t="s">
        <v>1787</v>
      </c>
      <c r="AC135">
        <v>633459</v>
      </c>
      <c r="AD135" t="s">
        <v>43</v>
      </c>
      <c r="AF135" t="s">
        <v>1632</v>
      </c>
      <c r="AI135" s="2">
        <v>45321</v>
      </c>
      <c r="AJ135" t="s">
        <v>43</v>
      </c>
      <c r="AK135" t="s">
        <v>46</v>
      </c>
      <c r="AN135" t="s">
        <v>2441</v>
      </c>
      <c r="AO135" s="21">
        <v>45321.73333333333</v>
      </c>
      <c r="AP135" s="22">
        <v>45321</v>
      </c>
      <c r="AQ135" s="22">
        <v>45321</v>
      </c>
      <c r="AR135" s="21">
        <v>45497.631249999999</v>
      </c>
      <c r="AS135">
        <v>0</v>
      </c>
      <c r="AY135">
        <v>175.89791666666861</v>
      </c>
    </row>
    <row r="136" spans="1:51" x14ac:dyDescent="0.25">
      <c r="A136">
        <v>58755</v>
      </c>
      <c r="B136" t="s">
        <v>35</v>
      </c>
      <c r="C136" t="s">
        <v>36</v>
      </c>
      <c r="E136" t="str">
        <f t="shared" si="4"/>
        <v>EI-</v>
      </c>
      <c r="F136" t="s">
        <v>20</v>
      </c>
      <c r="G136" t="s">
        <v>37</v>
      </c>
      <c r="H136" t="s">
        <v>2606</v>
      </c>
      <c r="I136" t="s">
        <v>39</v>
      </c>
      <c r="J136" t="s">
        <v>50</v>
      </c>
      <c r="K136" s="1">
        <v>45332.612500000003</v>
      </c>
      <c r="L136" t="s">
        <v>41</v>
      </c>
      <c r="N136" s="2">
        <v>45327</v>
      </c>
      <c r="O136" s="2">
        <v>45327</v>
      </c>
      <c r="P136">
        <v>1</v>
      </c>
      <c r="Q136">
        <v>1</v>
      </c>
      <c r="R136">
        <v>1</v>
      </c>
      <c r="S136">
        <v>1</v>
      </c>
      <c r="T136">
        <v>100</v>
      </c>
      <c r="U136" s="1">
        <v>45325.075694444444</v>
      </c>
      <c r="V136" s="1">
        <v>45332.612500000003</v>
      </c>
      <c r="W136" t="s">
        <v>50</v>
      </c>
      <c r="Z136" s="12">
        <f t="shared" si="5"/>
        <v>7.5368055555591127</v>
      </c>
      <c r="AB136" t="s">
        <v>2241</v>
      </c>
      <c r="AC136">
        <v>633308</v>
      </c>
      <c r="AD136" t="s">
        <v>654</v>
      </c>
      <c r="AF136" t="s">
        <v>50</v>
      </c>
      <c r="AI136" s="2">
        <v>45325</v>
      </c>
      <c r="AJ136" t="s">
        <v>311</v>
      </c>
      <c r="AK136" t="s">
        <v>46</v>
      </c>
      <c r="AN136" t="s">
        <v>2441</v>
      </c>
      <c r="AO136" s="21">
        <v>45325.075694444444</v>
      </c>
      <c r="AP136" s="22">
        <v>45327</v>
      </c>
      <c r="AQ136" s="22">
        <v>45327</v>
      </c>
      <c r="AR136" s="21">
        <v>45332.612500000003</v>
      </c>
      <c r="AS136">
        <v>1</v>
      </c>
      <c r="AY136">
        <v>7.5368055555591127</v>
      </c>
    </row>
    <row r="137" spans="1:51" x14ac:dyDescent="0.25">
      <c r="A137">
        <v>58756</v>
      </c>
      <c r="B137" t="s">
        <v>35</v>
      </c>
      <c r="C137" t="s">
        <v>36</v>
      </c>
      <c r="E137" t="str">
        <f t="shared" si="4"/>
        <v>RE-</v>
      </c>
      <c r="F137" t="s">
        <v>20</v>
      </c>
      <c r="G137" t="s">
        <v>37</v>
      </c>
      <c r="H137" t="s">
        <v>2524</v>
      </c>
      <c r="I137" t="s">
        <v>39</v>
      </c>
      <c r="J137" t="s">
        <v>239</v>
      </c>
      <c r="K137" s="1">
        <v>45326.589583333334</v>
      </c>
      <c r="L137" t="s">
        <v>41</v>
      </c>
      <c r="N137" s="2">
        <v>45326</v>
      </c>
      <c r="O137" s="2">
        <v>45326</v>
      </c>
      <c r="R137">
        <v>1</v>
      </c>
      <c r="S137">
        <v>1</v>
      </c>
      <c r="T137">
        <v>100</v>
      </c>
      <c r="U137" s="1">
        <v>45325.078472222223</v>
      </c>
      <c r="V137" s="1">
        <v>45326.589583333334</v>
      </c>
      <c r="W137" t="s">
        <v>239</v>
      </c>
      <c r="Z137" s="12">
        <f t="shared" si="5"/>
        <v>1.5111111111109494</v>
      </c>
      <c r="AB137" t="s">
        <v>327</v>
      </c>
      <c r="AC137" t="s">
        <v>54</v>
      </c>
      <c r="AD137" t="s">
        <v>253</v>
      </c>
      <c r="AI137" s="2">
        <v>45325</v>
      </c>
      <c r="AJ137" t="s">
        <v>230</v>
      </c>
      <c r="AK137" t="s">
        <v>46</v>
      </c>
      <c r="AN137" t="s">
        <v>2444</v>
      </c>
      <c r="AO137" s="21">
        <v>45325.078472222223</v>
      </c>
      <c r="AP137" s="22">
        <v>45326</v>
      </c>
      <c r="AQ137" s="22">
        <v>45326</v>
      </c>
      <c r="AR137" s="21">
        <v>45326.589583333334</v>
      </c>
      <c r="AS137">
        <v>1</v>
      </c>
      <c r="AY137">
        <v>1.5111111111109494</v>
      </c>
    </row>
    <row r="138" spans="1:51" x14ac:dyDescent="0.25">
      <c r="A138">
        <v>58760</v>
      </c>
      <c r="B138" t="s">
        <v>35</v>
      </c>
      <c r="C138" t="s">
        <v>36</v>
      </c>
      <c r="E138" t="str">
        <f t="shared" si="4"/>
        <v>GC-</v>
      </c>
      <c r="F138" t="s">
        <v>20</v>
      </c>
      <c r="G138" t="s">
        <v>37</v>
      </c>
      <c r="H138" t="s">
        <v>2607</v>
      </c>
      <c r="I138" t="s">
        <v>39</v>
      </c>
      <c r="J138" t="s">
        <v>706</v>
      </c>
      <c r="K138" s="1">
        <v>45327.48333333333</v>
      </c>
      <c r="L138" t="s">
        <v>41</v>
      </c>
      <c r="N138" s="2">
        <v>45324</v>
      </c>
      <c r="O138" s="2">
        <v>45324</v>
      </c>
      <c r="P138">
        <v>2</v>
      </c>
      <c r="Q138">
        <v>2</v>
      </c>
      <c r="R138">
        <v>0</v>
      </c>
      <c r="S138">
        <v>0</v>
      </c>
      <c r="T138">
        <v>100</v>
      </c>
      <c r="U138" s="1">
        <v>45325.086111111108</v>
      </c>
      <c r="V138" s="1">
        <v>45327.48333333333</v>
      </c>
      <c r="W138" t="s">
        <v>706</v>
      </c>
      <c r="Z138" s="12">
        <f t="shared" si="5"/>
        <v>2.3972222222218988</v>
      </c>
      <c r="AB138" t="s">
        <v>437</v>
      </c>
      <c r="AC138">
        <v>633992</v>
      </c>
      <c r="AD138" t="s">
        <v>427</v>
      </c>
      <c r="AI138" s="2">
        <v>45325</v>
      </c>
      <c r="AJ138" t="s">
        <v>375</v>
      </c>
      <c r="AK138" t="s">
        <v>46</v>
      </c>
      <c r="AN138" t="s">
        <v>2443</v>
      </c>
      <c r="AO138" s="21">
        <v>45325.086111111108</v>
      </c>
      <c r="AP138" s="22">
        <v>45324</v>
      </c>
      <c r="AQ138" s="22">
        <v>45324</v>
      </c>
      <c r="AR138" s="21">
        <v>45327.48333333333</v>
      </c>
      <c r="AS138">
        <v>0</v>
      </c>
      <c r="AY138">
        <v>2.3972222222218988</v>
      </c>
    </row>
    <row r="139" spans="1:51" x14ac:dyDescent="0.25">
      <c r="A139">
        <v>58766</v>
      </c>
      <c r="B139" t="s">
        <v>35</v>
      </c>
      <c r="C139" t="s">
        <v>36</v>
      </c>
      <c r="E139" t="str">
        <f t="shared" si="4"/>
        <v>EI-</v>
      </c>
      <c r="F139" t="s">
        <v>20</v>
      </c>
      <c r="G139" t="s">
        <v>37</v>
      </c>
      <c r="H139" t="s">
        <v>2608</v>
      </c>
      <c r="I139" t="s">
        <v>39</v>
      </c>
      <c r="J139" t="s">
        <v>87</v>
      </c>
      <c r="K139" s="1">
        <v>45330.409722222219</v>
      </c>
      <c r="L139" t="s">
        <v>41</v>
      </c>
      <c r="N139" s="2">
        <v>45329</v>
      </c>
      <c r="O139" s="2">
        <v>45329</v>
      </c>
      <c r="P139">
        <v>5</v>
      </c>
      <c r="Q139">
        <v>5</v>
      </c>
      <c r="R139">
        <v>5</v>
      </c>
      <c r="S139">
        <v>5</v>
      </c>
      <c r="T139">
        <v>100</v>
      </c>
      <c r="U139" s="1">
        <v>45325.451388888891</v>
      </c>
      <c r="V139" s="1">
        <v>45330.409722222219</v>
      </c>
      <c r="W139" t="s">
        <v>87</v>
      </c>
      <c r="Z139" s="12">
        <f t="shared" si="5"/>
        <v>4.9583333333284827</v>
      </c>
      <c r="AB139" t="s">
        <v>2192</v>
      </c>
      <c r="AC139">
        <v>633553</v>
      </c>
      <c r="AD139" t="s">
        <v>2609</v>
      </c>
      <c r="AF139" t="s">
        <v>2610</v>
      </c>
      <c r="AI139" s="2">
        <v>45325</v>
      </c>
      <c r="AJ139" t="s">
        <v>161</v>
      </c>
      <c r="AK139" t="s">
        <v>46</v>
      </c>
      <c r="AN139" t="s">
        <v>2441</v>
      </c>
      <c r="AO139" s="21">
        <v>45325.451388888891</v>
      </c>
      <c r="AP139" s="22">
        <v>45329</v>
      </c>
      <c r="AQ139" s="22">
        <v>45329</v>
      </c>
      <c r="AR139" s="21">
        <v>45330.409722222219</v>
      </c>
      <c r="AS139">
        <v>5</v>
      </c>
      <c r="AY139">
        <v>4.9583333333284827</v>
      </c>
    </row>
    <row r="140" spans="1:51" x14ac:dyDescent="0.25">
      <c r="A140">
        <v>58767</v>
      </c>
      <c r="B140" t="s">
        <v>35</v>
      </c>
      <c r="C140" t="s">
        <v>36</v>
      </c>
      <c r="E140" t="str">
        <f t="shared" si="4"/>
        <v>RE-</v>
      </c>
      <c r="F140" t="s">
        <v>20</v>
      </c>
      <c r="G140" t="s">
        <v>37</v>
      </c>
      <c r="H140" t="s">
        <v>2611</v>
      </c>
      <c r="I140" t="s">
        <v>39</v>
      </c>
      <c r="J140" t="s">
        <v>118</v>
      </c>
      <c r="K140" s="1">
        <v>45330.879861111112</v>
      </c>
      <c r="L140" t="s">
        <v>41</v>
      </c>
      <c r="N140" s="2">
        <v>45327</v>
      </c>
      <c r="O140" s="2">
        <v>45327</v>
      </c>
      <c r="R140">
        <v>3</v>
      </c>
      <c r="S140">
        <v>3</v>
      </c>
      <c r="T140">
        <v>100</v>
      </c>
      <c r="U140" s="1">
        <v>45325.455555555556</v>
      </c>
      <c r="V140" s="1">
        <v>45330.879861111112</v>
      </c>
      <c r="W140" t="s">
        <v>239</v>
      </c>
      <c r="Z140" s="12">
        <f t="shared" si="5"/>
        <v>5.4243055555562023</v>
      </c>
      <c r="AB140" t="s">
        <v>2192</v>
      </c>
      <c r="AC140">
        <v>633687</v>
      </c>
      <c r="AD140" t="s">
        <v>161</v>
      </c>
      <c r="AI140" s="2">
        <v>45325</v>
      </c>
      <c r="AJ140" t="s">
        <v>161</v>
      </c>
      <c r="AK140" t="s">
        <v>46</v>
      </c>
      <c r="AN140" t="s">
        <v>2444</v>
      </c>
      <c r="AO140" s="21">
        <v>45325.455555555556</v>
      </c>
      <c r="AP140" s="22">
        <v>45327</v>
      </c>
      <c r="AQ140" s="22">
        <v>45327</v>
      </c>
      <c r="AR140" s="21">
        <v>45330.879861111112</v>
      </c>
      <c r="AS140">
        <v>3</v>
      </c>
      <c r="AY140">
        <v>5.4243055555562023</v>
      </c>
    </row>
    <row r="141" spans="1:51" x14ac:dyDescent="0.25">
      <c r="A141">
        <v>58768</v>
      </c>
      <c r="B141" t="s">
        <v>35</v>
      </c>
      <c r="C141" t="s">
        <v>36</v>
      </c>
      <c r="E141" t="str">
        <f t="shared" si="4"/>
        <v>RE-</v>
      </c>
      <c r="F141" t="s">
        <v>878</v>
      </c>
      <c r="G141" t="s">
        <v>37</v>
      </c>
      <c r="H141" t="s">
        <v>2612</v>
      </c>
      <c r="I141" t="s">
        <v>39</v>
      </c>
      <c r="J141" t="s">
        <v>100</v>
      </c>
      <c r="K141" s="1">
        <v>45325.46875</v>
      </c>
      <c r="L141" t="s">
        <v>41</v>
      </c>
      <c r="R141">
        <v>0</v>
      </c>
      <c r="S141">
        <v>0</v>
      </c>
      <c r="T141">
        <v>0</v>
      </c>
      <c r="U141" s="1">
        <v>45325.46875</v>
      </c>
      <c r="Z141" s="12">
        <f t="shared" si="5"/>
        <v>0</v>
      </c>
      <c r="AB141" t="s">
        <v>342</v>
      </c>
      <c r="AC141">
        <v>633466</v>
      </c>
      <c r="AD141" t="s">
        <v>573</v>
      </c>
      <c r="AI141" s="2">
        <v>45325</v>
      </c>
      <c r="AJ141" t="s">
        <v>575</v>
      </c>
      <c r="AK141" t="s">
        <v>46</v>
      </c>
      <c r="AN141" t="s">
        <v>2444</v>
      </c>
      <c r="AO141" s="21">
        <v>45325.46875</v>
      </c>
      <c r="AS141">
        <v>0</v>
      </c>
      <c r="AY141">
        <v>0</v>
      </c>
    </row>
    <row r="142" spans="1:51" x14ac:dyDescent="0.25">
      <c r="A142">
        <v>58769</v>
      </c>
      <c r="B142" t="s">
        <v>35</v>
      </c>
      <c r="C142" t="s">
        <v>36</v>
      </c>
      <c r="E142" t="str">
        <f t="shared" si="4"/>
        <v>EI-</v>
      </c>
      <c r="F142" t="s">
        <v>20</v>
      </c>
      <c r="G142" t="s">
        <v>37</v>
      </c>
      <c r="H142" t="s">
        <v>2613</v>
      </c>
      <c r="I142" t="s">
        <v>39</v>
      </c>
      <c r="J142" t="s">
        <v>297</v>
      </c>
      <c r="K142" s="1">
        <v>45333.370833333334</v>
      </c>
      <c r="L142" t="s">
        <v>41</v>
      </c>
      <c r="N142" s="2">
        <v>45329</v>
      </c>
      <c r="O142" s="2">
        <v>45329</v>
      </c>
      <c r="R142">
        <v>2</v>
      </c>
      <c r="S142">
        <v>2</v>
      </c>
      <c r="T142">
        <v>100</v>
      </c>
      <c r="U142" s="1">
        <v>45325.508333333331</v>
      </c>
      <c r="V142" s="1">
        <v>45333.370833333334</v>
      </c>
      <c r="W142" t="s">
        <v>239</v>
      </c>
      <c r="Z142" s="12">
        <f t="shared" si="5"/>
        <v>7.8625000000029104</v>
      </c>
      <c r="AB142" t="s">
        <v>579</v>
      </c>
      <c r="AC142">
        <v>633601</v>
      </c>
      <c r="AD142" t="s">
        <v>427</v>
      </c>
      <c r="AI142" s="2">
        <v>45325</v>
      </c>
      <c r="AJ142" t="s">
        <v>375</v>
      </c>
      <c r="AK142" t="s">
        <v>46</v>
      </c>
      <c r="AN142" t="s">
        <v>2441</v>
      </c>
      <c r="AO142" s="21">
        <v>45325.508333333331</v>
      </c>
      <c r="AP142" s="22">
        <v>45329</v>
      </c>
      <c r="AQ142" s="22">
        <v>45329</v>
      </c>
      <c r="AR142" s="21">
        <v>45333.370833333334</v>
      </c>
      <c r="AS142">
        <v>2</v>
      </c>
      <c r="AY142">
        <v>7.8625000000029104</v>
      </c>
    </row>
    <row r="143" spans="1:51" x14ac:dyDescent="0.25">
      <c r="A143">
        <v>58774</v>
      </c>
      <c r="B143" t="s">
        <v>35</v>
      </c>
      <c r="C143" t="s">
        <v>36</v>
      </c>
      <c r="E143" t="str">
        <f t="shared" si="4"/>
        <v>RE-</v>
      </c>
      <c r="F143" t="s">
        <v>20</v>
      </c>
      <c r="G143" t="s">
        <v>37</v>
      </c>
      <c r="H143" t="s">
        <v>2260</v>
      </c>
      <c r="I143" t="s">
        <v>39</v>
      </c>
      <c r="J143" t="s">
        <v>179</v>
      </c>
      <c r="K143" s="1">
        <v>45330.894444444442</v>
      </c>
      <c r="L143" t="s">
        <v>41</v>
      </c>
      <c r="N143" s="2">
        <v>45330</v>
      </c>
      <c r="O143" s="2">
        <v>45330</v>
      </c>
      <c r="R143">
        <v>3</v>
      </c>
      <c r="S143">
        <v>3</v>
      </c>
      <c r="T143">
        <v>100</v>
      </c>
      <c r="U143" s="1">
        <v>45325.546527777777</v>
      </c>
      <c r="V143" s="1">
        <v>45330.894444444442</v>
      </c>
      <c r="W143" t="s">
        <v>239</v>
      </c>
      <c r="Z143" s="12">
        <f t="shared" si="5"/>
        <v>5.3479166666656965</v>
      </c>
      <c r="AB143" t="s">
        <v>534</v>
      </c>
      <c r="AC143" t="s">
        <v>54</v>
      </c>
      <c r="AD143" t="s">
        <v>536</v>
      </c>
      <c r="AI143" s="2">
        <v>45325</v>
      </c>
      <c r="AJ143" t="s">
        <v>558</v>
      </c>
      <c r="AK143" t="s">
        <v>46</v>
      </c>
      <c r="AN143" t="s">
        <v>2444</v>
      </c>
      <c r="AO143" s="21">
        <v>45325.546527777777</v>
      </c>
      <c r="AP143" s="22">
        <v>45330</v>
      </c>
      <c r="AQ143" s="22">
        <v>45330</v>
      </c>
      <c r="AR143" s="21">
        <v>45330.894444444442</v>
      </c>
      <c r="AS143">
        <v>3</v>
      </c>
      <c r="AY143">
        <v>5.3479166666656965</v>
      </c>
    </row>
    <row r="144" spans="1:51" x14ac:dyDescent="0.25">
      <c r="A144">
        <v>58776</v>
      </c>
      <c r="B144" t="s">
        <v>35</v>
      </c>
      <c r="C144" t="s">
        <v>36</v>
      </c>
      <c r="E144" t="str">
        <f t="shared" si="4"/>
        <v>EI-</v>
      </c>
      <c r="F144" t="s">
        <v>20</v>
      </c>
      <c r="G144" t="s">
        <v>37</v>
      </c>
      <c r="H144" t="s">
        <v>2614</v>
      </c>
      <c r="I144" t="s">
        <v>39</v>
      </c>
      <c r="J144" t="s">
        <v>64</v>
      </c>
      <c r="K144" s="1">
        <v>45391.375</v>
      </c>
      <c r="L144" t="s">
        <v>41</v>
      </c>
      <c r="N144" s="2">
        <v>45325</v>
      </c>
      <c r="O144" s="2">
        <v>45325</v>
      </c>
      <c r="P144">
        <v>1</v>
      </c>
      <c r="Q144">
        <v>1</v>
      </c>
      <c r="R144">
        <v>0</v>
      </c>
      <c r="S144">
        <v>0</v>
      </c>
      <c r="T144">
        <v>100</v>
      </c>
      <c r="U144" s="1">
        <v>45325.556250000001</v>
      </c>
      <c r="V144" s="1">
        <v>45335.669444444444</v>
      </c>
      <c r="W144" t="s">
        <v>64</v>
      </c>
      <c r="Z144" s="12">
        <f t="shared" si="5"/>
        <v>10.113194444442343</v>
      </c>
      <c r="AB144" t="s">
        <v>1634</v>
      </c>
      <c r="AC144">
        <v>633173</v>
      </c>
      <c r="AD144" t="s">
        <v>109</v>
      </c>
      <c r="AF144" t="s">
        <v>64</v>
      </c>
      <c r="AI144" s="2">
        <v>45325</v>
      </c>
      <c r="AJ144" t="s">
        <v>110</v>
      </c>
      <c r="AK144" t="s">
        <v>46</v>
      </c>
      <c r="AN144" t="s">
        <v>2441</v>
      </c>
      <c r="AO144" s="21">
        <v>45325.556250000001</v>
      </c>
      <c r="AP144" s="22">
        <v>45325</v>
      </c>
      <c r="AQ144" s="22">
        <v>45325</v>
      </c>
      <c r="AR144" s="21">
        <v>45335.669444444444</v>
      </c>
      <c r="AS144">
        <v>0</v>
      </c>
      <c r="AY144">
        <v>10.113194444442343</v>
      </c>
    </row>
    <row r="145" spans="1:51" x14ac:dyDescent="0.25">
      <c r="A145">
        <v>58777</v>
      </c>
      <c r="B145" t="s">
        <v>35</v>
      </c>
      <c r="C145" t="s">
        <v>36</v>
      </c>
      <c r="E145" t="str">
        <f t="shared" si="4"/>
        <v>RE-</v>
      </c>
      <c r="F145" t="s">
        <v>20</v>
      </c>
      <c r="G145" t="s">
        <v>37</v>
      </c>
      <c r="H145" t="s">
        <v>2615</v>
      </c>
      <c r="I145" t="s">
        <v>39</v>
      </c>
      <c r="J145" t="s">
        <v>297</v>
      </c>
      <c r="K145" s="1">
        <v>45457.999305555553</v>
      </c>
      <c r="L145" t="s">
        <v>41</v>
      </c>
      <c r="N145" s="2">
        <v>45457</v>
      </c>
      <c r="O145" s="2">
        <v>45457</v>
      </c>
      <c r="R145">
        <v>4</v>
      </c>
      <c r="S145">
        <v>4</v>
      </c>
      <c r="T145">
        <v>100</v>
      </c>
      <c r="U145" s="1">
        <v>45325.563888888886</v>
      </c>
      <c r="V145" s="1">
        <v>45457.999305555553</v>
      </c>
      <c r="W145" t="s">
        <v>239</v>
      </c>
      <c r="Z145" s="12">
        <f t="shared" si="5"/>
        <v>132.43541666666715</v>
      </c>
      <c r="AB145" t="s">
        <v>342</v>
      </c>
      <c r="AC145">
        <v>633466</v>
      </c>
      <c r="AD145" t="s">
        <v>573</v>
      </c>
      <c r="AF145" t="s">
        <v>239</v>
      </c>
      <c r="AI145" s="2">
        <v>45325</v>
      </c>
      <c r="AJ145" t="s">
        <v>575</v>
      </c>
      <c r="AK145" t="s">
        <v>46</v>
      </c>
      <c r="AN145" t="s">
        <v>2444</v>
      </c>
      <c r="AO145" s="21">
        <v>45325.563888888886</v>
      </c>
      <c r="AP145" s="22">
        <v>45457</v>
      </c>
      <c r="AQ145" s="22">
        <v>45457</v>
      </c>
      <c r="AR145" s="21">
        <v>45457.999305555553</v>
      </c>
      <c r="AS145">
        <v>4</v>
      </c>
      <c r="AY145">
        <v>132.43541666666715</v>
      </c>
    </row>
    <row r="146" spans="1:51" x14ac:dyDescent="0.25">
      <c r="A146">
        <v>58779</v>
      </c>
      <c r="B146" t="s">
        <v>35</v>
      </c>
      <c r="C146" t="s">
        <v>36</v>
      </c>
      <c r="E146" t="str">
        <f t="shared" si="4"/>
        <v>EI-</v>
      </c>
      <c r="F146" t="s">
        <v>20</v>
      </c>
      <c r="G146" t="s">
        <v>37</v>
      </c>
      <c r="H146" t="s">
        <v>729</v>
      </c>
      <c r="I146" t="s">
        <v>39</v>
      </c>
      <c r="J146" t="s">
        <v>50</v>
      </c>
      <c r="K146" s="1">
        <v>45496.837500000001</v>
      </c>
      <c r="L146" t="s">
        <v>41</v>
      </c>
      <c r="N146" s="2">
        <v>45327</v>
      </c>
      <c r="O146" s="2">
        <v>45327</v>
      </c>
      <c r="P146">
        <v>1</v>
      </c>
      <c r="Q146">
        <v>1</v>
      </c>
      <c r="R146">
        <v>1</v>
      </c>
      <c r="S146">
        <v>1</v>
      </c>
      <c r="T146">
        <v>100</v>
      </c>
      <c r="U146" s="1">
        <v>45325.648611111108</v>
      </c>
      <c r="V146" s="1">
        <v>45496.837500000001</v>
      </c>
      <c r="W146" t="s">
        <v>50</v>
      </c>
      <c r="Z146" s="12">
        <f t="shared" si="5"/>
        <v>171.18888888889342</v>
      </c>
      <c r="AB146" t="s">
        <v>137</v>
      </c>
      <c r="AC146">
        <v>633594</v>
      </c>
      <c r="AD146" t="s">
        <v>138</v>
      </c>
      <c r="AF146" t="s">
        <v>50</v>
      </c>
      <c r="AI146" s="2">
        <v>45325</v>
      </c>
      <c r="AJ146" t="s">
        <v>139</v>
      </c>
      <c r="AK146" t="s">
        <v>46</v>
      </c>
      <c r="AN146" t="s">
        <v>2441</v>
      </c>
      <c r="AO146" s="21">
        <v>45325.648611111108</v>
      </c>
      <c r="AP146" s="22">
        <v>45327</v>
      </c>
      <c r="AQ146" s="22">
        <v>45327</v>
      </c>
      <c r="AR146" s="21">
        <v>45496.837500000001</v>
      </c>
      <c r="AS146">
        <v>1</v>
      </c>
      <c r="AY146">
        <v>171.18888888889342</v>
      </c>
    </row>
    <row r="147" spans="1:51" x14ac:dyDescent="0.25">
      <c r="A147">
        <v>58781</v>
      </c>
      <c r="B147" t="s">
        <v>35</v>
      </c>
      <c r="C147" t="s">
        <v>36</v>
      </c>
      <c r="E147" t="str">
        <f t="shared" si="4"/>
        <v>GC-</v>
      </c>
      <c r="F147" t="s">
        <v>20</v>
      </c>
      <c r="G147" t="s">
        <v>51</v>
      </c>
      <c r="H147" t="s">
        <v>2616</v>
      </c>
      <c r="I147" t="s">
        <v>39</v>
      </c>
      <c r="J147" t="s">
        <v>706</v>
      </c>
      <c r="K147" s="1">
        <v>45327.479166666664</v>
      </c>
      <c r="L147" t="s">
        <v>41</v>
      </c>
      <c r="N147" s="2">
        <v>45327</v>
      </c>
      <c r="O147" s="2">
        <v>45327</v>
      </c>
      <c r="P147">
        <v>1</v>
      </c>
      <c r="Q147">
        <v>1</v>
      </c>
      <c r="R147">
        <v>0</v>
      </c>
      <c r="S147">
        <v>0</v>
      </c>
      <c r="T147">
        <v>100</v>
      </c>
      <c r="U147" s="1">
        <v>45325.657638888886</v>
      </c>
      <c r="V147" s="1">
        <v>45327.479166666664</v>
      </c>
      <c r="W147" t="s">
        <v>706</v>
      </c>
      <c r="Z147" s="12">
        <f t="shared" si="5"/>
        <v>1.8215277777781012</v>
      </c>
      <c r="AB147" t="s">
        <v>1735</v>
      </c>
      <c r="AC147">
        <v>633999</v>
      </c>
      <c r="AD147" t="s">
        <v>719</v>
      </c>
      <c r="AI147" s="2">
        <v>45325</v>
      </c>
      <c r="AJ147" t="s">
        <v>444</v>
      </c>
      <c r="AK147" t="s">
        <v>46</v>
      </c>
      <c r="AN147" t="s">
        <v>2443</v>
      </c>
      <c r="AO147" s="21">
        <v>45325.657638888886</v>
      </c>
      <c r="AP147" s="22">
        <v>45327</v>
      </c>
      <c r="AQ147" s="22">
        <v>45327</v>
      </c>
      <c r="AR147" s="21">
        <v>45327.479166666664</v>
      </c>
      <c r="AS147">
        <v>0</v>
      </c>
      <c r="AY147">
        <v>1.8215277777781012</v>
      </c>
    </row>
    <row r="148" spans="1:51" x14ac:dyDescent="0.25">
      <c r="A148">
        <v>58782</v>
      </c>
      <c r="B148" t="s">
        <v>35</v>
      </c>
      <c r="C148" t="s">
        <v>36</v>
      </c>
      <c r="E148" t="str">
        <f t="shared" si="4"/>
        <v>EI-</v>
      </c>
      <c r="F148" t="s">
        <v>20</v>
      </c>
      <c r="G148" t="s">
        <v>37</v>
      </c>
      <c r="H148" t="s">
        <v>2617</v>
      </c>
      <c r="I148" t="s">
        <v>39</v>
      </c>
      <c r="J148" t="s">
        <v>50</v>
      </c>
      <c r="K148" s="1">
        <v>45496.838194444441</v>
      </c>
      <c r="L148" t="s">
        <v>41</v>
      </c>
      <c r="N148" s="2">
        <v>45326</v>
      </c>
      <c r="O148" s="2">
        <v>45326</v>
      </c>
      <c r="P148">
        <v>1</v>
      </c>
      <c r="Q148">
        <v>1</v>
      </c>
      <c r="R148">
        <v>1</v>
      </c>
      <c r="S148">
        <v>1</v>
      </c>
      <c r="T148">
        <v>0</v>
      </c>
      <c r="U148" s="1">
        <v>45325.661805555559</v>
      </c>
      <c r="V148" s="1">
        <v>45496.838194444441</v>
      </c>
      <c r="W148" t="s">
        <v>50</v>
      </c>
      <c r="Z148" s="12">
        <f t="shared" si="5"/>
        <v>171.17638888888177</v>
      </c>
      <c r="AB148" t="s">
        <v>2618</v>
      </c>
      <c r="AC148">
        <v>633390</v>
      </c>
      <c r="AD148" t="s">
        <v>2619</v>
      </c>
      <c r="AF148" t="s">
        <v>50</v>
      </c>
      <c r="AI148" s="2">
        <v>45325</v>
      </c>
      <c r="AJ148" t="s">
        <v>81</v>
      </c>
      <c r="AK148" t="s">
        <v>46</v>
      </c>
      <c r="AN148" t="s">
        <v>2441</v>
      </c>
      <c r="AO148" s="21">
        <v>45325.661805555559</v>
      </c>
      <c r="AP148" s="22">
        <v>45326</v>
      </c>
      <c r="AQ148" s="22">
        <v>45326</v>
      </c>
      <c r="AR148" s="21">
        <v>45496.838194444441</v>
      </c>
      <c r="AS148">
        <v>1</v>
      </c>
      <c r="AY148">
        <v>171.17638888888177</v>
      </c>
    </row>
    <row r="149" spans="1:51" x14ac:dyDescent="0.25">
      <c r="A149">
        <v>58783</v>
      </c>
      <c r="B149" t="s">
        <v>35</v>
      </c>
      <c r="C149" t="s">
        <v>36</v>
      </c>
      <c r="E149" t="str">
        <f t="shared" si="4"/>
        <v>GC-</v>
      </c>
      <c r="F149" t="s">
        <v>20</v>
      </c>
      <c r="G149" t="s">
        <v>51</v>
      </c>
      <c r="H149" t="s">
        <v>2620</v>
      </c>
      <c r="I149" t="s">
        <v>39</v>
      </c>
      <c r="J149" t="s">
        <v>706</v>
      </c>
      <c r="K149" s="1">
        <v>45327.480555555558</v>
      </c>
      <c r="L149" t="s">
        <v>41</v>
      </c>
      <c r="N149" s="2">
        <v>45324</v>
      </c>
      <c r="O149" s="2">
        <v>45324</v>
      </c>
      <c r="P149">
        <v>1</v>
      </c>
      <c r="Q149">
        <v>1</v>
      </c>
      <c r="R149">
        <v>0</v>
      </c>
      <c r="S149">
        <v>0</v>
      </c>
      <c r="T149">
        <v>100</v>
      </c>
      <c r="U149" s="1">
        <v>45325.667361111111</v>
      </c>
      <c r="V149" s="1">
        <v>45327.480555555558</v>
      </c>
      <c r="W149" t="s">
        <v>706</v>
      </c>
      <c r="Z149" s="12">
        <f t="shared" si="5"/>
        <v>1.8131944444467081</v>
      </c>
      <c r="AB149" t="s">
        <v>534</v>
      </c>
      <c r="AC149" t="s">
        <v>54</v>
      </c>
      <c r="AD149" t="s">
        <v>536</v>
      </c>
      <c r="AI149" s="2">
        <v>45325</v>
      </c>
      <c r="AJ149" t="s">
        <v>558</v>
      </c>
      <c r="AK149" t="s">
        <v>46</v>
      </c>
      <c r="AN149" t="s">
        <v>2443</v>
      </c>
      <c r="AO149" s="21">
        <v>45325.667361111111</v>
      </c>
      <c r="AP149" s="22">
        <v>45324</v>
      </c>
      <c r="AQ149" s="22">
        <v>45324</v>
      </c>
      <c r="AR149" s="21">
        <v>45327.480555555558</v>
      </c>
      <c r="AS149">
        <v>0</v>
      </c>
      <c r="AY149">
        <v>1.8131944444467081</v>
      </c>
    </row>
    <row r="150" spans="1:51" x14ac:dyDescent="0.25">
      <c r="A150">
        <v>58784</v>
      </c>
      <c r="B150" t="s">
        <v>35</v>
      </c>
      <c r="C150" t="s">
        <v>36</v>
      </c>
      <c r="E150" t="str">
        <f t="shared" si="4"/>
        <v>EI-</v>
      </c>
      <c r="F150" t="s">
        <v>20</v>
      </c>
      <c r="G150" t="s">
        <v>47</v>
      </c>
      <c r="H150" t="s">
        <v>2621</v>
      </c>
      <c r="I150" t="s">
        <v>39</v>
      </c>
      <c r="J150" t="s">
        <v>50</v>
      </c>
      <c r="K150" s="1">
        <v>45497.356944444444</v>
      </c>
      <c r="L150" t="s">
        <v>41</v>
      </c>
      <c r="N150" s="2">
        <v>45326</v>
      </c>
      <c r="O150" s="2">
        <v>45326</v>
      </c>
      <c r="P150">
        <v>4</v>
      </c>
      <c r="Q150">
        <v>4</v>
      </c>
      <c r="R150">
        <v>4</v>
      </c>
      <c r="S150">
        <v>4</v>
      </c>
      <c r="T150">
        <v>100</v>
      </c>
      <c r="U150" s="1">
        <v>45325.670138888891</v>
      </c>
      <c r="V150" s="1">
        <v>45497.356944444444</v>
      </c>
      <c r="W150" t="s">
        <v>50</v>
      </c>
      <c r="Z150" s="12">
        <f t="shared" si="5"/>
        <v>171.68680555555329</v>
      </c>
      <c r="AB150" t="s">
        <v>2622</v>
      </c>
      <c r="AC150">
        <v>633355</v>
      </c>
      <c r="AD150" t="s">
        <v>2623</v>
      </c>
      <c r="AF150" t="s">
        <v>2624</v>
      </c>
      <c r="AI150" s="2">
        <v>45325</v>
      </c>
      <c r="AJ150" t="s">
        <v>81</v>
      </c>
      <c r="AK150" t="s">
        <v>46</v>
      </c>
      <c r="AN150" t="s">
        <v>2441</v>
      </c>
      <c r="AO150" s="21">
        <v>45325.670138888891</v>
      </c>
      <c r="AP150" s="22">
        <v>45326</v>
      </c>
      <c r="AQ150" s="22">
        <v>45326</v>
      </c>
      <c r="AR150" s="21">
        <v>45497.356944444444</v>
      </c>
      <c r="AS150">
        <v>4</v>
      </c>
      <c r="AY150">
        <v>171.68680555555329</v>
      </c>
    </row>
    <row r="151" spans="1:51" x14ac:dyDescent="0.25">
      <c r="A151">
        <v>58786</v>
      </c>
      <c r="B151" t="s">
        <v>35</v>
      </c>
      <c r="C151" t="s">
        <v>36</v>
      </c>
      <c r="E151" t="str">
        <f t="shared" si="4"/>
        <v>EM-</v>
      </c>
      <c r="F151" t="s">
        <v>20</v>
      </c>
      <c r="G151" t="s">
        <v>37</v>
      </c>
      <c r="H151" t="s">
        <v>337</v>
      </c>
      <c r="I151" t="s">
        <v>39</v>
      </c>
      <c r="J151" t="s">
        <v>396</v>
      </c>
      <c r="K151" s="1">
        <v>45373.671527777777</v>
      </c>
      <c r="L151" t="s">
        <v>41</v>
      </c>
      <c r="R151">
        <v>0</v>
      </c>
      <c r="S151">
        <v>0</v>
      </c>
      <c r="T151">
        <v>100</v>
      </c>
      <c r="U151" s="1">
        <v>45325.7</v>
      </c>
      <c r="V151" s="1">
        <v>45373.671527777777</v>
      </c>
      <c r="W151" t="s">
        <v>320</v>
      </c>
      <c r="Z151" s="12">
        <f t="shared" si="5"/>
        <v>47.971527777779556</v>
      </c>
      <c r="AB151" t="s">
        <v>1307</v>
      </c>
      <c r="AC151">
        <v>633510</v>
      </c>
      <c r="AD151" t="s">
        <v>198</v>
      </c>
      <c r="AI151" s="2">
        <v>45325</v>
      </c>
      <c r="AJ151" t="s">
        <v>198</v>
      </c>
      <c r="AK151" t="s">
        <v>46</v>
      </c>
      <c r="AN151" t="s">
        <v>2442</v>
      </c>
      <c r="AO151" s="21">
        <v>45325.7</v>
      </c>
      <c r="AR151" s="21">
        <v>45373.671527777777</v>
      </c>
      <c r="AS151">
        <v>0</v>
      </c>
      <c r="AY151">
        <v>47.971527777779556</v>
      </c>
    </row>
    <row r="152" spans="1:51" x14ac:dyDescent="0.25">
      <c r="A152">
        <v>58788</v>
      </c>
      <c r="B152" t="s">
        <v>35</v>
      </c>
      <c r="C152" t="s">
        <v>36</v>
      </c>
      <c r="E152" t="str">
        <f t="shared" si="4"/>
        <v>RE-</v>
      </c>
      <c r="F152" t="s">
        <v>20</v>
      </c>
      <c r="G152" t="s">
        <v>37</v>
      </c>
      <c r="H152" t="s">
        <v>2625</v>
      </c>
      <c r="I152" t="s">
        <v>39</v>
      </c>
      <c r="J152" t="s">
        <v>179</v>
      </c>
      <c r="K152" s="1">
        <v>45330.895138888889</v>
      </c>
      <c r="L152" t="s">
        <v>41</v>
      </c>
      <c r="N152" s="2">
        <v>45330</v>
      </c>
      <c r="O152" s="2">
        <v>45330</v>
      </c>
      <c r="R152">
        <v>2</v>
      </c>
      <c r="S152">
        <v>2</v>
      </c>
      <c r="T152">
        <v>100</v>
      </c>
      <c r="U152" s="1">
        <v>45325.8</v>
      </c>
      <c r="V152" s="1">
        <v>45330.895138888889</v>
      </c>
      <c r="W152" t="s">
        <v>239</v>
      </c>
      <c r="Z152" s="12">
        <f t="shared" si="5"/>
        <v>5.0951388888861402</v>
      </c>
      <c r="AB152" t="s">
        <v>534</v>
      </c>
      <c r="AC152" t="s">
        <v>54</v>
      </c>
      <c r="AD152" t="s">
        <v>536</v>
      </c>
      <c r="AI152" s="2">
        <v>45325</v>
      </c>
      <c r="AJ152" t="s">
        <v>558</v>
      </c>
      <c r="AK152" t="s">
        <v>46</v>
      </c>
      <c r="AN152" t="s">
        <v>2444</v>
      </c>
      <c r="AO152" s="21">
        <v>45325.8</v>
      </c>
      <c r="AP152" s="22">
        <v>45330</v>
      </c>
      <c r="AQ152" s="22">
        <v>45330</v>
      </c>
      <c r="AR152" s="21">
        <v>45330.895138888889</v>
      </c>
      <c r="AS152">
        <v>2</v>
      </c>
      <c r="AY152">
        <v>5.0951388888861402</v>
      </c>
    </row>
    <row r="153" spans="1:51" x14ac:dyDescent="0.25">
      <c r="A153">
        <v>58789</v>
      </c>
      <c r="B153" t="s">
        <v>35</v>
      </c>
      <c r="C153" t="s">
        <v>36</v>
      </c>
      <c r="E153" t="str">
        <f t="shared" si="4"/>
        <v>GC-</v>
      </c>
      <c r="F153" t="s">
        <v>20</v>
      </c>
      <c r="G153" t="s">
        <v>37</v>
      </c>
      <c r="H153" t="s">
        <v>2620</v>
      </c>
      <c r="I153" t="s">
        <v>39</v>
      </c>
      <c r="J153" t="s">
        <v>706</v>
      </c>
      <c r="K153" s="1">
        <v>45327.481944444444</v>
      </c>
      <c r="L153" t="s">
        <v>41</v>
      </c>
      <c r="N153" s="2">
        <v>45324</v>
      </c>
      <c r="O153" s="2">
        <v>45324</v>
      </c>
      <c r="P153">
        <v>1</v>
      </c>
      <c r="Q153">
        <v>1</v>
      </c>
      <c r="R153">
        <v>0</v>
      </c>
      <c r="S153">
        <v>0</v>
      </c>
      <c r="T153">
        <v>100</v>
      </c>
      <c r="U153" s="1">
        <v>45325.811805555553</v>
      </c>
      <c r="V153" s="1">
        <v>45327.481944444444</v>
      </c>
      <c r="W153" t="s">
        <v>706</v>
      </c>
      <c r="Z153" s="12">
        <f t="shared" si="5"/>
        <v>1.6701388888905058</v>
      </c>
      <c r="AB153" t="s">
        <v>534</v>
      </c>
      <c r="AC153" t="s">
        <v>54</v>
      </c>
      <c r="AD153" t="s">
        <v>536</v>
      </c>
      <c r="AI153" s="2">
        <v>45325</v>
      </c>
      <c r="AJ153" t="s">
        <v>558</v>
      </c>
      <c r="AK153" t="s">
        <v>46</v>
      </c>
      <c r="AN153" t="s">
        <v>2443</v>
      </c>
      <c r="AO153" s="21">
        <v>45325.811805555553</v>
      </c>
      <c r="AP153" s="22">
        <v>45324</v>
      </c>
      <c r="AQ153" s="22">
        <v>45324</v>
      </c>
      <c r="AR153" s="21">
        <v>45327.481944444444</v>
      </c>
      <c r="AS153">
        <v>0</v>
      </c>
      <c r="AY153">
        <v>1.6701388888905058</v>
      </c>
    </row>
    <row r="154" spans="1:51" x14ac:dyDescent="0.25">
      <c r="A154">
        <v>58796</v>
      </c>
      <c r="B154" t="s">
        <v>35</v>
      </c>
      <c r="C154" t="s">
        <v>36</v>
      </c>
      <c r="E154" t="str">
        <f t="shared" si="4"/>
        <v>EM-</v>
      </c>
      <c r="F154" t="s">
        <v>20</v>
      </c>
      <c r="G154" t="s">
        <v>37</v>
      </c>
      <c r="H154" t="s">
        <v>326</v>
      </c>
      <c r="I154" t="s">
        <v>39</v>
      </c>
      <c r="J154" t="s">
        <v>396</v>
      </c>
      <c r="K154" s="1">
        <v>45343.425694444442</v>
      </c>
      <c r="L154" t="s">
        <v>41</v>
      </c>
      <c r="N154" s="2">
        <v>45343</v>
      </c>
      <c r="O154" s="2">
        <v>45343</v>
      </c>
      <c r="R154">
        <v>0</v>
      </c>
      <c r="S154">
        <v>0</v>
      </c>
      <c r="T154">
        <v>100</v>
      </c>
      <c r="U154" s="1">
        <v>45327.397222222222</v>
      </c>
      <c r="V154" s="1">
        <v>45343.425694444442</v>
      </c>
      <c r="W154" t="s">
        <v>397</v>
      </c>
      <c r="Z154" s="12">
        <f t="shared" si="5"/>
        <v>16.028472222220444</v>
      </c>
      <c r="AB154" t="s">
        <v>863</v>
      </c>
      <c r="AC154">
        <v>633988</v>
      </c>
      <c r="AD154" t="s">
        <v>253</v>
      </c>
      <c r="AI154" s="2">
        <v>45327</v>
      </c>
      <c r="AJ154" t="s">
        <v>230</v>
      </c>
      <c r="AK154" t="s">
        <v>46</v>
      </c>
      <c r="AN154" t="s">
        <v>2442</v>
      </c>
      <c r="AO154" s="21">
        <v>45327.397222222222</v>
      </c>
      <c r="AP154" s="22">
        <v>45343</v>
      </c>
      <c r="AQ154" s="22">
        <v>45343</v>
      </c>
      <c r="AR154" s="21">
        <v>45343.425694444442</v>
      </c>
      <c r="AS154">
        <v>0</v>
      </c>
      <c r="AY154">
        <v>16.028472222220444</v>
      </c>
    </row>
    <row r="155" spans="1:51" x14ac:dyDescent="0.25">
      <c r="A155">
        <v>58806</v>
      </c>
      <c r="B155" t="s">
        <v>35</v>
      </c>
      <c r="C155" t="s">
        <v>36</v>
      </c>
      <c r="E155" t="str">
        <f t="shared" si="4"/>
        <v>EM-</v>
      </c>
      <c r="F155" t="s">
        <v>20</v>
      </c>
      <c r="G155" t="s">
        <v>37</v>
      </c>
      <c r="H155" t="s">
        <v>326</v>
      </c>
      <c r="I155" t="s">
        <v>39</v>
      </c>
      <c r="J155" t="s">
        <v>396</v>
      </c>
      <c r="K155" s="1">
        <v>45343.432638888888</v>
      </c>
      <c r="L155" t="s">
        <v>41</v>
      </c>
      <c r="N155" s="2">
        <v>45343</v>
      </c>
      <c r="O155" s="2">
        <v>45343</v>
      </c>
      <c r="R155">
        <v>0</v>
      </c>
      <c r="S155">
        <v>0</v>
      </c>
      <c r="T155">
        <v>100</v>
      </c>
      <c r="U155" s="1">
        <v>45327.413888888892</v>
      </c>
      <c r="V155" s="1">
        <v>45343.432638888888</v>
      </c>
      <c r="W155" t="s">
        <v>397</v>
      </c>
      <c r="Z155" s="12">
        <f t="shared" si="5"/>
        <v>16.018749999995634</v>
      </c>
      <c r="AB155" t="s">
        <v>2626</v>
      </c>
      <c r="AC155">
        <v>633988</v>
      </c>
      <c r="AD155" t="s">
        <v>253</v>
      </c>
      <c r="AI155" s="2">
        <v>45327</v>
      </c>
      <c r="AJ155" t="s">
        <v>230</v>
      </c>
      <c r="AK155" t="s">
        <v>46</v>
      </c>
      <c r="AN155" t="s">
        <v>2442</v>
      </c>
      <c r="AO155" s="21">
        <v>45327.413888888892</v>
      </c>
      <c r="AP155" s="22">
        <v>45343</v>
      </c>
      <c r="AQ155" s="22">
        <v>45343</v>
      </c>
      <c r="AR155" s="21">
        <v>45343.432638888888</v>
      </c>
      <c r="AS155">
        <v>0</v>
      </c>
      <c r="AY155">
        <v>16.018749999995634</v>
      </c>
    </row>
    <row r="156" spans="1:51" x14ac:dyDescent="0.25">
      <c r="A156">
        <v>58807</v>
      </c>
      <c r="B156" t="s">
        <v>35</v>
      </c>
      <c r="C156" t="s">
        <v>36</v>
      </c>
      <c r="E156" t="str">
        <f t="shared" si="4"/>
        <v>EM-</v>
      </c>
      <c r="F156" t="s">
        <v>20</v>
      </c>
      <c r="G156" t="s">
        <v>37</v>
      </c>
      <c r="H156" t="s">
        <v>2627</v>
      </c>
      <c r="I156" t="s">
        <v>39</v>
      </c>
      <c r="J156" t="s">
        <v>396</v>
      </c>
      <c r="K156" s="1">
        <v>45335.438888888886</v>
      </c>
      <c r="L156" t="s">
        <v>41</v>
      </c>
      <c r="N156" s="2">
        <v>45335</v>
      </c>
      <c r="O156" s="2">
        <v>45335</v>
      </c>
      <c r="R156">
        <v>0</v>
      </c>
      <c r="S156">
        <v>0</v>
      </c>
      <c r="T156">
        <v>100</v>
      </c>
      <c r="U156" s="1">
        <v>45327.418055555558</v>
      </c>
      <c r="V156" s="1">
        <v>45335.438888888886</v>
      </c>
      <c r="W156" t="s">
        <v>397</v>
      </c>
      <c r="Z156" s="12">
        <f t="shared" si="5"/>
        <v>8.0208333333284827</v>
      </c>
      <c r="AB156" t="s">
        <v>1003</v>
      </c>
      <c r="AC156">
        <v>633713</v>
      </c>
      <c r="AD156" t="s">
        <v>1852</v>
      </c>
      <c r="AI156" s="2">
        <v>45327</v>
      </c>
      <c r="AJ156" t="s">
        <v>178</v>
      </c>
      <c r="AK156" t="s">
        <v>46</v>
      </c>
      <c r="AN156" t="s">
        <v>2442</v>
      </c>
      <c r="AO156" s="21">
        <v>45327.418055555558</v>
      </c>
      <c r="AP156" s="22">
        <v>45335</v>
      </c>
      <c r="AQ156" s="22">
        <v>45335</v>
      </c>
      <c r="AR156" s="21">
        <v>45335.438888888886</v>
      </c>
      <c r="AS156">
        <v>0</v>
      </c>
      <c r="AY156">
        <v>8.0208333333284827</v>
      </c>
    </row>
    <row r="157" spans="1:51" x14ac:dyDescent="0.25">
      <c r="A157">
        <v>58828</v>
      </c>
      <c r="B157" t="s">
        <v>35</v>
      </c>
      <c r="C157" t="s">
        <v>36</v>
      </c>
      <c r="E157" t="str">
        <f t="shared" si="4"/>
        <v>RE-</v>
      </c>
      <c r="F157" t="s">
        <v>20</v>
      </c>
      <c r="G157" t="s">
        <v>37</v>
      </c>
      <c r="H157" t="s">
        <v>2628</v>
      </c>
      <c r="I157" t="s">
        <v>39</v>
      </c>
      <c r="J157" t="s">
        <v>179</v>
      </c>
      <c r="K157" s="1">
        <v>45330.5</v>
      </c>
      <c r="L157" t="s">
        <v>41</v>
      </c>
      <c r="N157" s="2">
        <v>45329</v>
      </c>
      <c r="O157" s="2">
        <v>45329</v>
      </c>
      <c r="R157">
        <v>0</v>
      </c>
      <c r="S157">
        <v>0</v>
      </c>
      <c r="T157">
        <v>100</v>
      </c>
      <c r="U157" s="1">
        <v>45327.539583333331</v>
      </c>
      <c r="V157" s="1">
        <v>45330.5</v>
      </c>
      <c r="W157" t="s">
        <v>179</v>
      </c>
      <c r="Z157" s="12">
        <f t="shared" si="5"/>
        <v>2.9604166666686069</v>
      </c>
      <c r="AB157" t="s">
        <v>990</v>
      </c>
      <c r="AC157" t="s">
        <v>54</v>
      </c>
      <c r="AD157" t="s">
        <v>599</v>
      </c>
      <c r="AI157" s="2">
        <v>45327</v>
      </c>
      <c r="AJ157" t="s">
        <v>290</v>
      </c>
      <c r="AK157" t="s">
        <v>46</v>
      </c>
      <c r="AN157" t="s">
        <v>2444</v>
      </c>
      <c r="AO157" s="21">
        <v>45327.539583333331</v>
      </c>
      <c r="AP157" s="22">
        <v>45329</v>
      </c>
      <c r="AQ157" s="22">
        <v>45329</v>
      </c>
      <c r="AR157" s="21">
        <v>45330.5</v>
      </c>
      <c r="AS157">
        <v>0</v>
      </c>
      <c r="AY157">
        <v>2.9604166666686069</v>
      </c>
    </row>
    <row r="158" spans="1:51" x14ac:dyDescent="0.25">
      <c r="A158">
        <v>58830</v>
      </c>
      <c r="B158" t="s">
        <v>35</v>
      </c>
      <c r="C158" t="s">
        <v>36</v>
      </c>
      <c r="E158" t="str">
        <f t="shared" si="4"/>
        <v>RE-</v>
      </c>
      <c r="F158" t="s">
        <v>20</v>
      </c>
      <c r="G158" t="s">
        <v>37</v>
      </c>
      <c r="H158" t="s">
        <v>2629</v>
      </c>
      <c r="I158" t="s">
        <v>39</v>
      </c>
      <c r="J158" t="s">
        <v>179</v>
      </c>
      <c r="K158" s="1">
        <v>45476.79791666667</v>
      </c>
      <c r="L158" t="s">
        <v>41</v>
      </c>
      <c r="N158" s="2">
        <v>45476</v>
      </c>
      <c r="O158" s="2">
        <v>45476</v>
      </c>
      <c r="R158">
        <v>0</v>
      </c>
      <c r="S158">
        <v>0</v>
      </c>
      <c r="T158">
        <v>100</v>
      </c>
      <c r="U158" s="1">
        <v>45327.541666666664</v>
      </c>
      <c r="V158" s="1">
        <v>45476.79791666667</v>
      </c>
      <c r="W158" t="s">
        <v>179</v>
      </c>
      <c r="Z158" s="12">
        <f t="shared" si="5"/>
        <v>149.25625000000582</v>
      </c>
      <c r="AB158" t="s">
        <v>863</v>
      </c>
      <c r="AC158" t="s">
        <v>2112</v>
      </c>
      <c r="AD158" t="s">
        <v>253</v>
      </c>
      <c r="AI158" s="2">
        <v>45327</v>
      </c>
      <c r="AJ158" t="s">
        <v>230</v>
      </c>
      <c r="AK158" t="s">
        <v>46</v>
      </c>
      <c r="AN158" t="s">
        <v>2444</v>
      </c>
      <c r="AO158" s="21">
        <v>45327.541666666664</v>
      </c>
      <c r="AP158" s="22">
        <v>45476</v>
      </c>
      <c r="AQ158" s="22">
        <v>45476</v>
      </c>
      <c r="AR158" s="21">
        <v>45476.79791666667</v>
      </c>
      <c r="AS158">
        <v>0</v>
      </c>
      <c r="AY158">
        <v>149.25625000000582</v>
      </c>
    </row>
    <row r="159" spans="1:51" x14ac:dyDescent="0.25">
      <c r="A159">
        <v>58834</v>
      </c>
      <c r="B159" t="s">
        <v>35</v>
      </c>
      <c r="C159" t="s">
        <v>36</v>
      </c>
      <c r="E159" t="str">
        <f t="shared" si="4"/>
        <v>RE-</v>
      </c>
      <c r="F159" t="s">
        <v>20</v>
      </c>
      <c r="G159" t="s">
        <v>37</v>
      </c>
      <c r="H159" t="s">
        <v>1842</v>
      </c>
      <c r="I159" t="s">
        <v>39</v>
      </c>
      <c r="J159" t="s">
        <v>179</v>
      </c>
      <c r="K159" s="1">
        <v>45329.681944444441</v>
      </c>
      <c r="L159" t="s">
        <v>41</v>
      </c>
      <c r="N159" s="2">
        <v>45329</v>
      </c>
      <c r="O159" s="2">
        <v>45329</v>
      </c>
      <c r="R159">
        <v>0</v>
      </c>
      <c r="S159">
        <v>0</v>
      </c>
      <c r="T159">
        <v>100</v>
      </c>
      <c r="U159" s="1">
        <v>45327.54583333333</v>
      </c>
      <c r="V159" s="1">
        <v>45329.681944444441</v>
      </c>
      <c r="W159" t="s">
        <v>179</v>
      </c>
      <c r="Z159" s="12">
        <f t="shared" si="5"/>
        <v>2.1361111111109494</v>
      </c>
      <c r="AB159" t="s">
        <v>718</v>
      </c>
      <c r="AC159" t="s">
        <v>765</v>
      </c>
      <c r="AD159" t="s">
        <v>1843</v>
      </c>
      <c r="AF159" t="s">
        <v>179</v>
      </c>
      <c r="AI159" s="2">
        <v>45327</v>
      </c>
      <c r="AJ159" t="s">
        <v>444</v>
      </c>
      <c r="AK159" t="s">
        <v>46</v>
      </c>
      <c r="AN159" t="s">
        <v>2444</v>
      </c>
      <c r="AO159" s="21">
        <v>45327.54583333333</v>
      </c>
      <c r="AP159" s="22">
        <v>45329</v>
      </c>
      <c r="AQ159" s="22">
        <v>45329</v>
      </c>
      <c r="AR159" s="21">
        <v>45329.681944444441</v>
      </c>
      <c r="AS159">
        <v>0</v>
      </c>
      <c r="AY159">
        <v>2.1361111111109494</v>
      </c>
    </row>
    <row r="160" spans="1:51" x14ac:dyDescent="0.25">
      <c r="A160">
        <v>58835</v>
      </c>
      <c r="B160" t="s">
        <v>35</v>
      </c>
      <c r="C160" t="s">
        <v>36</v>
      </c>
      <c r="E160" t="str">
        <f t="shared" si="4"/>
        <v>EI-</v>
      </c>
      <c r="F160" t="s">
        <v>20</v>
      </c>
      <c r="G160" t="s">
        <v>37</v>
      </c>
      <c r="H160" t="s">
        <v>2630</v>
      </c>
      <c r="I160" t="s">
        <v>39</v>
      </c>
      <c r="J160" t="s">
        <v>842</v>
      </c>
      <c r="K160" s="1">
        <v>45407.459027777775</v>
      </c>
      <c r="L160" t="s">
        <v>41</v>
      </c>
      <c r="N160" s="2">
        <v>45327</v>
      </c>
      <c r="O160" s="2">
        <v>45327</v>
      </c>
      <c r="P160">
        <v>1</v>
      </c>
      <c r="Q160">
        <v>1</v>
      </c>
      <c r="R160">
        <v>1</v>
      </c>
      <c r="S160">
        <v>1</v>
      </c>
      <c r="T160">
        <v>0</v>
      </c>
      <c r="U160" s="1">
        <v>45327.54791666667</v>
      </c>
      <c r="V160" s="1">
        <v>45407.459027777775</v>
      </c>
      <c r="W160" t="s">
        <v>842</v>
      </c>
      <c r="Z160" s="12">
        <f t="shared" si="5"/>
        <v>79.911111111105129</v>
      </c>
      <c r="AB160" t="s">
        <v>338</v>
      </c>
      <c r="AC160">
        <v>633799</v>
      </c>
      <c r="AD160" t="s">
        <v>681</v>
      </c>
      <c r="AF160" t="s">
        <v>842</v>
      </c>
      <c r="AI160" s="2">
        <v>45327</v>
      </c>
      <c r="AJ160" t="s">
        <v>119</v>
      </c>
      <c r="AK160" t="s">
        <v>46</v>
      </c>
      <c r="AN160" t="s">
        <v>2441</v>
      </c>
      <c r="AO160" s="21">
        <v>45327.54791666667</v>
      </c>
      <c r="AP160" s="22">
        <v>45327</v>
      </c>
      <c r="AQ160" s="22">
        <v>45327</v>
      </c>
      <c r="AR160" s="21">
        <v>45407.459027777775</v>
      </c>
      <c r="AS160">
        <v>1</v>
      </c>
      <c r="AY160">
        <v>79.911111111105129</v>
      </c>
    </row>
    <row r="161" spans="1:51" x14ac:dyDescent="0.25">
      <c r="A161">
        <v>58836</v>
      </c>
      <c r="B161" t="s">
        <v>35</v>
      </c>
      <c r="C161" t="s">
        <v>36</v>
      </c>
      <c r="E161" t="str">
        <f t="shared" si="4"/>
        <v>RE-</v>
      </c>
      <c r="F161" t="s">
        <v>20</v>
      </c>
      <c r="G161" t="s">
        <v>37</v>
      </c>
      <c r="H161" t="s">
        <v>2631</v>
      </c>
      <c r="I161" t="s">
        <v>39</v>
      </c>
      <c r="J161" t="s">
        <v>239</v>
      </c>
      <c r="K161" s="1">
        <v>45328.498611111114</v>
      </c>
      <c r="L161" t="s">
        <v>41</v>
      </c>
      <c r="N161" s="2">
        <v>45328</v>
      </c>
      <c r="O161" s="2">
        <v>45328</v>
      </c>
      <c r="R161">
        <v>1</v>
      </c>
      <c r="S161">
        <v>1</v>
      </c>
      <c r="T161">
        <v>100</v>
      </c>
      <c r="U161" s="1">
        <v>45327.55</v>
      </c>
      <c r="V161" s="1">
        <v>45328.498611111114</v>
      </c>
      <c r="W161" t="s">
        <v>239</v>
      </c>
      <c r="Z161" s="12">
        <f t="shared" si="5"/>
        <v>0.94861111111094942</v>
      </c>
      <c r="AB161" t="s">
        <v>579</v>
      </c>
      <c r="AC161" t="s">
        <v>2632</v>
      </c>
      <c r="AI161" s="2">
        <v>45327</v>
      </c>
      <c r="AJ161" t="s">
        <v>375</v>
      </c>
      <c r="AK161" t="s">
        <v>46</v>
      </c>
      <c r="AN161" t="s">
        <v>2444</v>
      </c>
      <c r="AO161" s="21">
        <v>45327.55</v>
      </c>
      <c r="AP161" s="22">
        <v>45328</v>
      </c>
      <c r="AQ161" s="22">
        <v>45328</v>
      </c>
      <c r="AR161" s="21">
        <v>45328.498611111114</v>
      </c>
      <c r="AS161">
        <v>1</v>
      </c>
      <c r="AY161">
        <v>0.94861111111094942</v>
      </c>
    </row>
    <row r="162" spans="1:51" x14ac:dyDescent="0.25">
      <c r="A162">
        <v>58843</v>
      </c>
      <c r="B162" t="s">
        <v>35</v>
      </c>
      <c r="C162" t="s">
        <v>36</v>
      </c>
      <c r="E162" t="str">
        <f t="shared" si="4"/>
        <v>RE-</v>
      </c>
      <c r="F162" t="s">
        <v>878</v>
      </c>
      <c r="G162" t="s">
        <v>37</v>
      </c>
      <c r="H162" t="s">
        <v>2633</v>
      </c>
      <c r="I162" t="s">
        <v>39</v>
      </c>
      <c r="J162" t="s">
        <v>100</v>
      </c>
      <c r="K162" s="1">
        <v>45327.635416666664</v>
      </c>
      <c r="L162" t="s">
        <v>41</v>
      </c>
      <c r="R162">
        <v>0</v>
      </c>
      <c r="S162">
        <v>0</v>
      </c>
      <c r="T162">
        <v>0</v>
      </c>
      <c r="U162" s="1">
        <v>45327.634027777778</v>
      </c>
      <c r="W162" t="s">
        <v>39</v>
      </c>
      <c r="Z162" s="12">
        <f t="shared" si="5"/>
        <v>0</v>
      </c>
      <c r="AB162" t="s">
        <v>200</v>
      </c>
      <c r="AC162">
        <v>633713</v>
      </c>
      <c r="AD162" t="s">
        <v>1852</v>
      </c>
      <c r="AI162" s="2">
        <v>45327</v>
      </c>
      <c r="AJ162" t="s">
        <v>178</v>
      </c>
      <c r="AK162" t="s">
        <v>46</v>
      </c>
      <c r="AN162" t="s">
        <v>2444</v>
      </c>
      <c r="AO162" s="21">
        <v>45327.634027777778</v>
      </c>
      <c r="AS162">
        <v>0</v>
      </c>
      <c r="AY162">
        <v>0</v>
      </c>
    </row>
    <row r="163" spans="1:51" x14ac:dyDescent="0.25">
      <c r="A163">
        <v>58844</v>
      </c>
      <c r="B163" t="s">
        <v>35</v>
      </c>
      <c r="C163" t="s">
        <v>36</v>
      </c>
      <c r="E163" t="str">
        <f t="shared" si="4"/>
        <v>GC-</v>
      </c>
      <c r="F163" t="s">
        <v>20</v>
      </c>
      <c r="G163" t="s">
        <v>37</v>
      </c>
      <c r="H163" t="s">
        <v>2634</v>
      </c>
      <c r="I163" t="s">
        <v>39</v>
      </c>
      <c r="J163" t="s">
        <v>706</v>
      </c>
      <c r="K163" s="1">
        <v>45351.397916666669</v>
      </c>
      <c r="L163" t="s">
        <v>41</v>
      </c>
      <c r="N163" s="2">
        <v>45328</v>
      </c>
      <c r="O163" s="2">
        <v>45328</v>
      </c>
      <c r="P163">
        <v>2</v>
      </c>
      <c r="Q163">
        <v>2</v>
      </c>
      <c r="R163">
        <v>0</v>
      </c>
      <c r="S163">
        <v>0</v>
      </c>
      <c r="T163">
        <v>100</v>
      </c>
      <c r="U163" s="1">
        <v>45327.650694444441</v>
      </c>
      <c r="V163" s="1">
        <v>45351.397916666669</v>
      </c>
      <c r="W163" t="s">
        <v>706</v>
      </c>
      <c r="Z163" s="12">
        <f t="shared" si="5"/>
        <v>23.74722222222772</v>
      </c>
      <c r="AB163" t="s">
        <v>200</v>
      </c>
      <c r="AC163">
        <v>633713</v>
      </c>
      <c r="AD163" t="s">
        <v>177</v>
      </c>
      <c r="AI163" s="2">
        <v>45327</v>
      </c>
      <c r="AJ163" t="s">
        <v>178</v>
      </c>
      <c r="AK163" t="s">
        <v>46</v>
      </c>
      <c r="AN163" t="s">
        <v>2443</v>
      </c>
      <c r="AO163" s="21">
        <v>45327.650694444441</v>
      </c>
      <c r="AP163" s="22">
        <v>45328</v>
      </c>
      <c r="AQ163" s="22">
        <v>45328</v>
      </c>
      <c r="AR163" s="21">
        <v>45351.397916666669</v>
      </c>
      <c r="AS163">
        <v>0</v>
      </c>
      <c r="AY163">
        <v>23.74722222222772</v>
      </c>
    </row>
    <row r="164" spans="1:51" x14ac:dyDescent="0.25">
      <c r="A164">
        <v>58845</v>
      </c>
      <c r="B164" t="s">
        <v>35</v>
      </c>
      <c r="C164" t="s">
        <v>36</v>
      </c>
      <c r="E164" t="str">
        <f t="shared" si="4"/>
        <v>EI-</v>
      </c>
      <c r="F164" t="s">
        <v>1362</v>
      </c>
      <c r="G164" t="s">
        <v>37</v>
      </c>
      <c r="H164" t="s">
        <v>2635</v>
      </c>
      <c r="I164" t="s">
        <v>39</v>
      </c>
      <c r="J164" t="s">
        <v>64</v>
      </c>
      <c r="K164" s="1">
        <v>45439.409722222219</v>
      </c>
      <c r="L164" t="s">
        <v>41</v>
      </c>
      <c r="N164" s="2">
        <v>45327</v>
      </c>
      <c r="O164" s="2">
        <v>45327</v>
      </c>
      <c r="P164">
        <v>2</v>
      </c>
      <c r="Q164">
        <v>2</v>
      </c>
      <c r="R164">
        <v>0</v>
      </c>
      <c r="S164">
        <v>0</v>
      </c>
      <c r="T164">
        <v>50</v>
      </c>
      <c r="U164" s="1">
        <v>45327.655555555553</v>
      </c>
      <c r="W164" t="s">
        <v>64</v>
      </c>
      <c r="Z164" s="12">
        <f t="shared" si="5"/>
        <v>0</v>
      </c>
      <c r="AB164" t="s">
        <v>2552</v>
      </c>
      <c r="AC164">
        <v>633850</v>
      </c>
      <c r="AD164" t="s">
        <v>363</v>
      </c>
      <c r="AI164" s="2">
        <v>45327</v>
      </c>
      <c r="AJ164" t="s">
        <v>230</v>
      </c>
      <c r="AK164" t="s">
        <v>46</v>
      </c>
      <c r="AN164" t="s">
        <v>2441</v>
      </c>
      <c r="AO164" s="21">
        <v>45327.655555555553</v>
      </c>
      <c r="AP164" s="22">
        <v>45327</v>
      </c>
      <c r="AQ164" s="22">
        <v>45327</v>
      </c>
      <c r="AS164">
        <v>0</v>
      </c>
      <c r="AY164">
        <v>0</v>
      </c>
    </row>
    <row r="165" spans="1:51" x14ac:dyDescent="0.25">
      <c r="A165">
        <v>58847</v>
      </c>
      <c r="B165" t="s">
        <v>35</v>
      </c>
      <c r="C165" t="s">
        <v>36</v>
      </c>
      <c r="E165" t="str">
        <f t="shared" si="4"/>
        <v>EI-</v>
      </c>
      <c r="F165" t="s">
        <v>20</v>
      </c>
      <c r="G165" t="s">
        <v>37</v>
      </c>
      <c r="H165" t="s">
        <v>2636</v>
      </c>
      <c r="I165" t="s">
        <v>39</v>
      </c>
      <c r="J165" t="s">
        <v>706</v>
      </c>
      <c r="K165" s="1">
        <v>45328.638888888891</v>
      </c>
      <c r="L165" t="s">
        <v>41</v>
      </c>
      <c r="N165" s="2">
        <v>45327</v>
      </c>
      <c r="O165" s="2">
        <v>45327</v>
      </c>
      <c r="P165">
        <v>1</v>
      </c>
      <c r="Q165">
        <v>1</v>
      </c>
      <c r="R165">
        <v>0</v>
      </c>
      <c r="S165">
        <v>0</v>
      </c>
      <c r="T165">
        <v>100</v>
      </c>
      <c r="U165" s="1">
        <v>45327.664583333331</v>
      </c>
      <c r="V165" s="1">
        <v>45328.638888888891</v>
      </c>
      <c r="W165" t="s">
        <v>706</v>
      </c>
      <c r="Z165" s="12">
        <f t="shared" si="5"/>
        <v>0.97430555555911269</v>
      </c>
      <c r="AB165" t="s">
        <v>1307</v>
      </c>
      <c r="AC165">
        <v>633510</v>
      </c>
      <c r="AD165" t="s">
        <v>198</v>
      </c>
      <c r="AI165" s="2">
        <v>45327</v>
      </c>
      <c r="AJ165" t="s">
        <v>198</v>
      </c>
      <c r="AK165" t="s">
        <v>46</v>
      </c>
      <c r="AN165" t="s">
        <v>2441</v>
      </c>
      <c r="AO165" s="21">
        <v>45327.664583333331</v>
      </c>
      <c r="AP165" s="22">
        <v>45327</v>
      </c>
      <c r="AQ165" s="22">
        <v>45327</v>
      </c>
      <c r="AR165" s="21">
        <v>45328.638888888891</v>
      </c>
      <c r="AS165">
        <v>0</v>
      </c>
      <c r="AY165">
        <v>0.97430555555911269</v>
      </c>
    </row>
    <row r="166" spans="1:51" x14ac:dyDescent="0.25">
      <c r="A166">
        <v>58850</v>
      </c>
      <c r="B166" t="s">
        <v>35</v>
      </c>
      <c r="C166" t="s">
        <v>36</v>
      </c>
      <c r="E166" t="str">
        <f t="shared" si="4"/>
        <v>EI-</v>
      </c>
      <c r="F166" t="s">
        <v>20</v>
      </c>
      <c r="G166" t="s">
        <v>37</v>
      </c>
      <c r="H166" t="s">
        <v>2637</v>
      </c>
      <c r="I166" t="s">
        <v>39</v>
      </c>
      <c r="J166" t="s">
        <v>50</v>
      </c>
      <c r="K166" s="1">
        <v>45496.836111111108</v>
      </c>
      <c r="L166" t="s">
        <v>41</v>
      </c>
      <c r="N166" s="2">
        <v>45328</v>
      </c>
      <c r="O166" s="2">
        <v>45328</v>
      </c>
      <c r="P166">
        <v>1</v>
      </c>
      <c r="Q166">
        <v>1</v>
      </c>
      <c r="R166">
        <v>1</v>
      </c>
      <c r="S166">
        <v>1</v>
      </c>
      <c r="T166">
        <v>100</v>
      </c>
      <c r="U166" s="1">
        <v>45327.668749999997</v>
      </c>
      <c r="V166" s="1">
        <v>45496.836111111108</v>
      </c>
      <c r="W166" t="s">
        <v>50</v>
      </c>
      <c r="Z166" s="12">
        <f t="shared" si="5"/>
        <v>169.16736111111095</v>
      </c>
      <c r="AB166" t="s">
        <v>748</v>
      </c>
      <c r="AC166">
        <v>633459</v>
      </c>
      <c r="AD166" t="s">
        <v>43</v>
      </c>
      <c r="AF166" t="s">
        <v>50</v>
      </c>
      <c r="AI166" s="2">
        <v>45327</v>
      </c>
      <c r="AJ166" t="s">
        <v>43</v>
      </c>
      <c r="AK166" t="s">
        <v>46</v>
      </c>
      <c r="AN166" t="s">
        <v>2441</v>
      </c>
      <c r="AO166" s="21">
        <v>45327.668749999997</v>
      </c>
      <c r="AP166" s="22">
        <v>45328</v>
      </c>
      <c r="AQ166" s="22">
        <v>45328</v>
      </c>
      <c r="AR166" s="21">
        <v>45496.836111111108</v>
      </c>
      <c r="AS166">
        <v>1</v>
      </c>
      <c r="AY166">
        <v>169.16736111111095</v>
      </c>
    </row>
    <row r="167" spans="1:51" x14ac:dyDescent="0.25">
      <c r="A167">
        <v>58852</v>
      </c>
      <c r="B167" t="s">
        <v>35</v>
      </c>
      <c r="C167" t="s">
        <v>36</v>
      </c>
      <c r="E167" t="str">
        <f t="shared" si="4"/>
        <v>GC-</v>
      </c>
      <c r="F167" t="s">
        <v>20</v>
      </c>
      <c r="G167" t="s">
        <v>37</v>
      </c>
      <c r="H167" t="s">
        <v>2638</v>
      </c>
      <c r="I167" t="s">
        <v>39</v>
      </c>
      <c r="J167" t="s">
        <v>706</v>
      </c>
      <c r="K167" s="1">
        <v>45329.488888888889</v>
      </c>
      <c r="L167" t="s">
        <v>41</v>
      </c>
      <c r="N167" s="2">
        <v>45329</v>
      </c>
      <c r="O167" s="2">
        <v>45329</v>
      </c>
      <c r="P167">
        <v>2</v>
      </c>
      <c r="Q167">
        <v>2</v>
      </c>
      <c r="R167">
        <v>0</v>
      </c>
      <c r="S167">
        <v>0</v>
      </c>
      <c r="T167">
        <v>100</v>
      </c>
      <c r="U167" s="1">
        <v>45327.67291666667</v>
      </c>
      <c r="V167" s="1">
        <v>45329.488888888889</v>
      </c>
      <c r="W167" t="s">
        <v>706</v>
      </c>
      <c r="Z167" s="12">
        <f t="shared" si="5"/>
        <v>1.8159722222189885</v>
      </c>
      <c r="AB167" t="s">
        <v>2639</v>
      </c>
      <c r="AC167">
        <v>633510</v>
      </c>
      <c r="AD167" t="s">
        <v>1337</v>
      </c>
      <c r="AI167" s="2">
        <v>45327</v>
      </c>
      <c r="AJ167" t="s">
        <v>198</v>
      </c>
      <c r="AK167" t="s">
        <v>46</v>
      </c>
      <c r="AN167" t="s">
        <v>2443</v>
      </c>
      <c r="AO167" s="21">
        <v>45327.67291666667</v>
      </c>
      <c r="AP167" s="22">
        <v>45329</v>
      </c>
      <c r="AQ167" s="22">
        <v>45329</v>
      </c>
      <c r="AR167" s="21">
        <v>45329.488888888889</v>
      </c>
      <c r="AS167">
        <v>0</v>
      </c>
      <c r="AY167">
        <v>1.8159722222189885</v>
      </c>
    </row>
    <row r="168" spans="1:51" x14ac:dyDescent="0.25">
      <c r="A168">
        <v>58863</v>
      </c>
      <c r="B168" t="s">
        <v>35</v>
      </c>
      <c r="C168" t="s">
        <v>36</v>
      </c>
      <c r="E168" t="str">
        <f t="shared" si="4"/>
        <v>RE-</v>
      </c>
      <c r="F168" t="s">
        <v>20</v>
      </c>
      <c r="G168" t="s">
        <v>37</v>
      </c>
      <c r="H168" t="s">
        <v>2640</v>
      </c>
      <c r="I168" t="s">
        <v>39</v>
      </c>
      <c r="J168" t="s">
        <v>239</v>
      </c>
      <c r="K168" s="1">
        <v>45328.538194444445</v>
      </c>
      <c r="L168" t="s">
        <v>41</v>
      </c>
      <c r="N168" s="2">
        <v>45328</v>
      </c>
      <c r="O168" s="2">
        <v>45328</v>
      </c>
      <c r="R168">
        <v>1</v>
      </c>
      <c r="S168">
        <v>1</v>
      </c>
      <c r="T168">
        <v>100</v>
      </c>
      <c r="U168" s="1">
        <v>45327.734722222223</v>
      </c>
      <c r="V168" s="1">
        <v>45328.538194444445</v>
      </c>
      <c r="W168" t="s">
        <v>239</v>
      </c>
      <c r="Z168" s="12">
        <f t="shared" si="5"/>
        <v>0.80347222222189885</v>
      </c>
      <c r="AB168" t="s">
        <v>2126</v>
      </c>
      <c r="AC168">
        <v>633196</v>
      </c>
      <c r="AD168" t="s">
        <v>2641</v>
      </c>
      <c r="AI168" s="2">
        <v>45327</v>
      </c>
      <c r="AJ168" t="s">
        <v>81</v>
      </c>
      <c r="AK168" t="s">
        <v>46</v>
      </c>
      <c r="AN168" t="s">
        <v>2444</v>
      </c>
      <c r="AO168" s="21">
        <v>45327.734722222223</v>
      </c>
      <c r="AP168" s="22">
        <v>45328</v>
      </c>
      <c r="AQ168" s="22">
        <v>45328</v>
      </c>
      <c r="AR168" s="21">
        <v>45328.538194444445</v>
      </c>
      <c r="AS168">
        <v>1</v>
      </c>
      <c r="AY168">
        <v>0.80347222222189885</v>
      </c>
    </row>
    <row r="169" spans="1:51" x14ac:dyDescent="0.25">
      <c r="A169">
        <v>58866</v>
      </c>
      <c r="B169" t="s">
        <v>35</v>
      </c>
      <c r="C169" t="s">
        <v>36</v>
      </c>
      <c r="E169" t="str">
        <f t="shared" si="4"/>
        <v>RE-</v>
      </c>
      <c r="F169" t="s">
        <v>20</v>
      </c>
      <c r="G169" t="s">
        <v>37</v>
      </c>
      <c r="H169" t="s">
        <v>2642</v>
      </c>
      <c r="I169" t="s">
        <v>39</v>
      </c>
      <c r="J169" t="s">
        <v>100</v>
      </c>
      <c r="K169" s="1">
        <v>45330.37222222222</v>
      </c>
      <c r="L169" t="s">
        <v>41</v>
      </c>
      <c r="N169" s="2">
        <v>45328</v>
      </c>
      <c r="O169" s="2">
        <v>45328</v>
      </c>
      <c r="R169">
        <v>2</v>
      </c>
      <c r="S169">
        <v>2</v>
      </c>
      <c r="T169">
        <v>100</v>
      </c>
      <c r="U169" s="1">
        <v>45327.740972222222</v>
      </c>
      <c r="V169" s="1">
        <v>45330.37222222222</v>
      </c>
      <c r="W169" t="s">
        <v>239</v>
      </c>
      <c r="Z169" s="12">
        <f t="shared" si="5"/>
        <v>2.6312499999985448</v>
      </c>
      <c r="AB169" t="s">
        <v>338</v>
      </c>
      <c r="AC169">
        <v>633799</v>
      </c>
      <c r="AD169" t="s">
        <v>681</v>
      </c>
      <c r="AI169" s="2">
        <v>45327</v>
      </c>
      <c r="AJ169" t="s">
        <v>119</v>
      </c>
      <c r="AK169" t="s">
        <v>46</v>
      </c>
      <c r="AN169" t="s">
        <v>2444</v>
      </c>
      <c r="AO169" s="21">
        <v>45327.740972222222</v>
      </c>
      <c r="AP169" s="22">
        <v>45328</v>
      </c>
      <c r="AQ169" s="22">
        <v>45328</v>
      </c>
      <c r="AR169" s="21">
        <v>45330.37222222222</v>
      </c>
      <c r="AS169">
        <v>2</v>
      </c>
      <c r="AY169">
        <v>2.6312499999985448</v>
      </c>
    </row>
    <row r="170" spans="1:51" x14ac:dyDescent="0.25">
      <c r="A170">
        <v>58867</v>
      </c>
      <c r="B170" t="s">
        <v>35</v>
      </c>
      <c r="C170" t="s">
        <v>36</v>
      </c>
      <c r="E170" t="str">
        <f t="shared" si="4"/>
        <v>RE-</v>
      </c>
      <c r="F170" t="s">
        <v>20</v>
      </c>
      <c r="G170" t="s">
        <v>37</v>
      </c>
      <c r="H170" t="s">
        <v>2643</v>
      </c>
      <c r="I170" t="s">
        <v>39</v>
      </c>
      <c r="J170" t="s">
        <v>100</v>
      </c>
      <c r="K170" s="1">
        <v>45328.488194444442</v>
      </c>
      <c r="L170" t="s">
        <v>41</v>
      </c>
      <c r="N170" s="2">
        <v>45328</v>
      </c>
      <c r="O170" s="2">
        <v>45328</v>
      </c>
      <c r="R170">
        <v>3</v>
      </c>
      <c r="S170">
        <v>3</v>
      </c>
      <c r="T170">
        <v>100</v>
      </c>
      <c r="U170" s="1">
        <v>45327.744444444441</v>
      </c>
      <c r="V170" s="1">
        <v>45328.488194444442</v>
      </c>
      <c r="W170" t="s">
        <v>239</v>
      </c>
      <c r="Z170" s="12">
        <f t="shared" si="5"/>
        <v>0.74375000000145519</v>
      </c>
      <c r="AB170" t="s">
        <v>338</v>
      </c>
      <c r="AC170">
        <v>633799</v>
      </c>
      <c r="AD170" t="s">
        <v>681</v>
      </c>
      <c r="AI170" s="2">
        <v>45327</v>
      </c>
      <c r="AJ170" t="s">
        <v>119</v>
      </c>
      <c r="AK170" t="s">
        <v>46</v>
      </c>
      <c r="AN170" t="s">
        <v>2444</v>
      </c>
      <c r="AO170" s="21">
        <v>45327.744444444441</v>
      </c>
      <c r="AP170" s="22">
        <v>45328</v>
      </c>
      <c r="AQ170" s="22">
        <v>45328</v>
      </c>
      <c r="AR170" s="21">
        <v>45328.488194444442</v>
      </c>
      <c r="AS170">
        <v>3</v>
      </c>
      <c r="AY170">
        <v>0.74375000000145519</v>
      </c>
    </row>
    <row r="171" spans="1:51" x14ac:dyDescent="0.25">
      <c r="A171">
        <v>58869</v>
      </c>
      <c r="B171" t="s">
        <v>35</v>
      </c>
      <c r="C171" t="s">
        <v>36</v>
      </c>
      <c r="E171" t="str">
        <f t="shared" si="4"/>
        <v>EM-</v>
      </c>
      <c r="F171" t="s">
        <v>20</v>
      </c>
      <c r="G171" t="s">
        <v>37</v>
      </c>
      <c r="H171" t="s">
        <v>2644</v>
      </c>
      <c r="I171" t="s">
        <v>39</v>
      </c>
      <c r="J171" t="s">
        <v>758</v>
      </c>
      <c r="K171" s="1">
        <v>45428.709027777775</v>
      </c>
      <c r="L171" t="s">
        <v>41</v>
      </c>
      <c r="N171" s="2">
        <v>45373</v>
      </c>
      <c r="O171" s="2">
        <v>45428</v>
      </c>
      <c r="R171">
        <v>0</v>
      </c>
      <c r="S171">
        <v>0</v>
      </c>
      <c r="T171">
        <v>100</v>
      </c>
      <c r="U171" s="1">
        <v>45327.758333333331</v>
      </c>
      <c r="V171" s="1">
        <v>45428.709027777775</v>
      </c>
      <c r="W171" t="s">
        <v>397</v>
      </c>
      <c r="Z171" s="12">
        <f t="shared" si="5"/>
        <v>100.9506944444438</v>
      </c>
      <c r="AB171" t="s">
        <v>1857</v>
      </c>
      <c r="AC171">
        <v>635389</v>
      </c>
      <c r="AD171" t="s">
        <v>2645</v>
      </c>
      <c r="AI171" s="2">
        <v>45327</v>
      </c>
      <c r="AJ171" t="s">
        <v>1859</v>
      </c>
      <c r="AK171" t="s">
        <v>46</v>
      </c>
      <c r="AN171" t="s">
        <v>2442</v>
      </c>
      <c r="AO171" s="21">
        <v>45327.758333333331</v>
      </c>
      <c r="AP171" s="22">
        <v>45373</v>
      </c>
      <c r="AQ171" s="22">
        <v>45428</v>
      </c>
      <c r="AR171" s="21">
        <v>45428.709027777775</v>
      </c>
      <c r="AS171">
        <v>0</v>
      </c>
      <c r="AY171">
        <v>100.9506944444438</v>
      </c>
    </row>
    <row r="172" spans="1:51" x14ac:dyDescent="0.25">
      <c r="A172">
        <v>58870</v>
      </c>
      <c r="B172" t="s">
        <v>35</v>
      </c>
      <c r="C172" t="s">
        <v>36</v>
      </c>
      <c r="E172" t="str">
        <f t="shared" si="4"/>
        <v>RE-</v>
      </c>
      <c r="F172" t="s">
        <v>20</v>
      </c>
      <c r="G172" t="s">
        <v>37</v>
      </c>
      <c r="H172" t="s">
        <v>2646</v>
      </c>
      <c r="I172" t="s">
        <v>39</v>
      </c>
      <c r="J172" t="s">
        <v>239</v>
      </c>
      <c r="K172" s="1">
        <v>45328.802083333336</v>
      </c>
      <c r="L172" t="s">
        <v>41</v>
      </c>
      <c r="N172" s="2">
        <v>45328</v>
      </c>
      <c r="O172" s="2">
        <v>45328</v>
      </c>
      <c r="R172">
        <v>1</v>
      </c>
      <c r="S172">
        <v>1</v>
      </c>
      <c r="T172">
        <v>100</v>
      </c>
      <c r="U172" s="1">
        <v>45327.762499999997</v>
      </c>
      <c r="V172" s="1">
        <v>45328.802083333336</v>
      </c>
      <c r="W172" t="s">
        <v>239</v>
      </c>
      <c r="Z172" s="12">
        <f t="shared" si="5"/>
        <v>1.039583333338669</v>
      </c>
      <c r="AB172" t="s">
        <v>342</v>
      </c>
      <c r="AC172">
        <v>633466</v>
      </c>
      <c r="AD172" t="s">
        <v>573</v>
      </c>
      <c r="AI172" s="2">
        <v>45327</v>
      </c>
      <c r="AJ172" t="s">
        <v>575</v>
      </c>
      <c r="AK172" t="s">
        <v>46</v>
      </c>
      <c r="AN172" t="s">
        <v>2444</v>
      </c>
      <c r="AO172" s="21">
        <v>45327.762499999997</v>
      </c>
      <c r="AP172" s="22">
        <v>45328</v>
      </c>
      <c r="AQ172" s="22">
        <v>45328</v>
      </c>
      <c r="AR172" s="21">
        <v>45328.802083333336</v>
      </c>
      <c r="AS172">
        <v>1</v>
      </c>
      <c r="AY172">
        <v>1.039583333338669</v>
      </c>
    </row>
    <row r="173" spans="1:51" x14ac:dyDescent="0.25">
      <c r="A173">
        <v>58876</v>
      </c>
      <c r="B173" t="s">
        <v>35</v>
      </c>
      <c r="C173" t="s">
        <v>36</v>
      </c>
      <c r="E173" t="str">
        <f t="shared" si="4"/>
        <v>RE-</v>
      </c>
      <c r="F173" t="s">
        <v>1362</v>
      </c>
      <c r="G173" t="s">
        <v>37</v>
      </c>
      <c r="H173" t="s">
        <v>2647</v>
      </c>
      <c r="I173" t="s">
        <v>39</v>
      </c>
      <c r="J173" t="s">
        <v>179</v>
      </c>
      <c r="K173" s="1">
        <v>45362.512499999997</v>
      </c>
      <c r="L173" t="s">
        <v>41</v>
      </c>
      <c r="N173" s="2">
        <v>45328</v>
      </c>
      <c r="R173">
        <v>0</v>
      </c>
      <c r="S173">
        <v>0</v>
      </c>
      <c r="T173">
        <v>10</v>
      </c>
      <c r="U173" s="1">
        <v>45328.388194444444</v>
      </c>
      <c r="W173" t="s">
        <v>179</v>
      </c>
      <c r="Z173" s="12">
        <f t="shared" si="5"/>
        <v>0</v>
      </c>
      <c r="AB173" t="s">
        <v>79</v>
      </c>
      <c r="AC173">
        <v>633413</v>
      </c>
      <c r="AD173" t="s">
        <v>996</v>
      </c>
      <c r="AI173" s="2">
        <v>45328</v>
      </c>
      <c r="AJ173" t="s">
        <v>93</v>
      </c>
      <c r="AK173" t="s">
        <v>46</v>
      </c>
      <c r="AN173" t="s">
        <v>2444</v>
      </c>
      <c r="AO173" s="21">
        <v>45328.388194444444</v>
      </c>
      <c r="AP173" s="22">
        <v>45328</v>
      </c>
      <c r="AS173">
        <v>0</v>
      </c>
      <c r="AY173">
        <v>0</v>
      </c>
    </row>
    <row r="174" spans="1:51" x14ac:dyDescent="0.25">
      <c r="A174">
        <v>58906</v>
      </c>
      <c r="B174" t="s">
        <v>35</v>
      </c>
      <c r="C174" t="s">
        <v>36</v>
      </c>
      <c r="E174" t="str">
        <f t="shared" si="4"/>
        <v>RE-</v>
      </c>
      <c r="F174" t="s">
        <v>20</v>
      </c>
      <c r="G174" t="s">
        <v>51</v>
      </c>
      <c r="H174" t="s">
        <v>2648</v>
      </c>
      <c r="I174" t="s">
        <v>39</v>
      </c>
      <c r="J174" t="s">
        <v>239</v>
      </c>
      <c r="K174" s="1">
        <v>45330.98541666667</v>
      </c>
      <c r="L174" t="s">
        <v>41</v>
      </c>
      <c r="N174" s="2">
        <v>45330</v>
      </c>
      <c r="O174" s="2">
        <v>45330</v>
      </c>
      <c r="R174">
        <v>6</v>
      </c>
      <c r="S174">
        <v>6</v>
      </c>
      <c r="T174">
        <v>100</v>
      </c>
      <c r="U174" s="1">
        <v>45328.466666666667</v>
      </c>
      <c r="V174" s="1">
        <v>45330.98541666667</v>
      </c>
      <c r="W174" t="s">
        <v>239</v>
      </c>
      <c r="Z174" s="12">
        <f t="shared" si="5"/>
        <v>2.5187500000029104</v>
      </c>
      <c r="AB174" t="s">
        <v>107</v>
      </c>
      <c r="AC174" t="s">
        <v>1491</v>
      </c>
      <c r="AD174" t="s">
        <v>109</v>
      </c>
      <c r="AI174" s="2">
        <v>45328</v>
      </c>
      <c r="AJ174" t="s">
        <v>110</v>
      </c>
      <c r="AK174" t="s">
        <v>46</v>
      </c>
      <c r="AN174" t="s">
        <v>2444</v>
      </c>
      <c r="AO174" s="21">
        <v>45328.466666666667</v>
      </c>
      <c r="AP174" s="22">
        <v>45330</v>
      </c>
      <c r="AQ174" s="22">
        <v>45330</v>
      </c>
      <c r="AR174" s="21">
        <v>45330.98541666667</v>
      </c>
      <c r="AS174">
        <v>6</v>
      </c>
      <c r="AY174">
        <v>2.5187500000029104</v>
      </c>
    </row>
    <row r="175" spans="1:51" x14ac:dyDescent="0.25">
      <c r="A175">
        <v>58910</v>
      </c>
      <c r="B175" t="s">
        <v>35</v>
      </c>
      <c r="C175" t="s">
        <v>36</v>
      </c>
      <c r="E175" t="str">
        <f t="shared" si="4"/>
        <v>RE-</v>
      </c>
      <c r="F175" t="s">
        <v>20</v>
      </c>
      <c r="G175" t="s">
        <v>37</v>
      </c>
      <c r="H175" t="s">
        <v>1013</v>
      </c>
      <c r="I175" t="s">
        <v>39</v>
      </c>
      <c r="J175" t="s">
        <v>239</v>
      </c>
      <c r="K175" s="1">
        <v>45330.35</v>
      </c>
      <c r="L175" t="s">
        <v>41</v>
      </c>
      <c r="N175" s="2">
        <v>45330</v>
      </c>
      <c r="O175" s="2">
        <v>45330</v>
      </c>
      <c r="R175">
        <v>2</v>
      </c>
      <c r="S175">
        <v>2</v>
      </c>
      <c r="T175">
        <v>100</v>
      </c>
      <c r="U175" s="1">
        <v>45328.481249999997</v>
      </c>
      <c r="V175" s="1">
        <v>45330.35</v>
      </c>
      <c r="W175" t="s">
        <v>239</v>
      </c>
      <c r="Z175" s="12">
        <f t="shared" si="5"/>
        <v>1.8687500000014552</v>
      </c>
      <c r="AB175" t="s">
        <v>2649</v>
      </c>
      <c r="AC175">
        <v>633443</v>
      </c>
      <c r="AD175" t="s">
        <v>2650</v>
      </c>
      <c r="AI175" s="2">
        <v>45328</v>
      </c>
      <c r="AJ175" t="s">
        <v>956</v>
      </c>
      <c r="AK175" t="s">
        <v>46</v>
      </c>
      <c r="AN175" t="s">
        <v>2444</v>
      </c>
      <c r="AO175" s="21">
        <v>45328.481249999997</v>
      </c>
      <c r="AP175" s="22">
        <v>45330</v>
      </c>
      <c r="AQ175" s="22">
        <v>45330</v>
      </c>
      <c r="AR175" s="21">
        <v>45330.35</v>
      </c>
      <c r="AS175">
        <v>2</v>
      </c>
      <c r="AY175">
        <v>1.8687500000014552</v>
      </c>
    </row>
    <row r="176" spans="1:51" x14ac:dyDescent="0.25">
      <c r="A176">
        <v>58915</v>
      </c>
      <c r="B176" t="s">
        <v>35</v>
      </c>
      <c r="C176" t="s">
        <v>36</v>
      </c>
      <c r="E176" t="str">
        <f t="shared" si="4"/>
        <v>GC-</v>
      </c>
      <c r="F176" t="s">
        <v>20</v>
      </c>
      <c r="G176" t="s">
        <v>37</v>
      </c>
      <c r="H176" t="s">
        <v>2600</v>
      </c>
      <c r="I176" t="s">
        <v>39</v>
      </c>
      <c r="J176" t="s">
        <v>706</v>
      </c>
      <c r="K176" s="1">
        <v>45328.838888888888</v>
      </c>
      <c r="L176" t="s">
        <v>41</v>
      </c>
      <c r="N176" s="2">
        <v>45327</v>
      </c>
      <c r="O176" s="2">
        <v>45327</v>
      </c>
      <c r="P176">
        <v>1</v>
      </c>
      <c r="Q176">
        <v>1</v>
      </c>
      <c r="R176">
        <v>0</v>
      </c>
      <c r="S176">
        <v>0</v>
      </c>
      <c r="T176">
        <v>100</v>
      </c>
      <c r="U176" s="1">
        <v>45328.504861111112</v>
      </c>
      <c r="V176" s="1">
        <v>45328.838888888888</v>
      </c>
      <c r="W176" t="s">
        <v>706</v>
      </c>
      <c r="Z176" s="12">
        <f t="shared" si="5"/>
        <v>0.33402777777519077</v>
      </c>
      <c r="AB176" t="s">
        <v>2651</v>
      </c>
      <c r="AC176">
        <v>633493</v>
      </c>
      <c r="AD176" t="s">
        <v>72</v>
      </c>
      <c r="AI176" s="2">
        <v>45328</v>
      </c>
      <c r="AJ176" t="s">
        <v>73</v>
      </c>
      <c r="AK176" t="s">
        <v>46</v>
      </c>
      <c r="AN176" t="s">
        <v>2443</v>
      </c>
      <c r="AO176" s="21">
        <v>45328.504861111112</v>
      </c>
      <c r="AP176" s="22">
        <v>45327</v>
      </c>
      <c r="AQ176" s="22">
        <v>45327</v>
      </c>
      <c r="AR176" s="21">
        <v>45328.838888888888</v>
      </c>
      <c r="AS176">
        <v>0</v>
      </c>
      <c r="AY176">
        <v>0.33402777777519077</v>
      </c>
    </row>
    <row r="177" spans="1:51" x14ac:dyDescent="0.25">
      <c r="A177">
        <v>58933</v>
      </c>
      <c r="B177" t="s">
        <v>35</v>
      </c>
      <c r="C177" t="s">
        <v>36</v>
      </c>
      <c r="E177" t="str">
        <f t="shared" si="4"/>
        <v>GC-</v>
      </c>
      <c r="F177" t="s">
        <v>20</v>
      </c>
      <c r="G177" t="s">
        <v>37</v>
      </c>
      <c r="H177" t="s">
        <v>2652</v>
      </c>
      <c r="I177" t="s">
        <v>39</v>
      </c>
      <c r="J177" t="s">
        <v>706</v>
      </c>
      <c r="K177" s="1">
        <v>45329.484027777777</v>
      </c>
      <c r="L177" t="s">
        <v>41</v>
      </c>
      <c r="N177" s="2">
        <v>45327</v>
      </c>
      <c r="O177" s="2">
        <v>45327</v>
      </c>
      <c r="P177">
        <v>1</v>
      </c>
      <c r="Q177">
        <v>1</v>
      </c>
      <c r="R177">
        <v>0</v>
      </c>
      <c r="S177">
        <v>0</v>
      </c>
      <c r="T177">
        <v>100</v>
      </c>
      <c r="U177" s="1">
        <v>45328.727083333331</v>
      </c>
      <c r="V177" s="1">
        <v>45329.484027777777</v>
      </c>
      <c r="W177" t="s">
        <v>706</v>
      </c>
      <c r="Z177" s="12">
        <f t="shared" si="5"/>
        <v>0.75694444444525288</v>
      </c>
      <c r="AB177" t="s">
        <v>332</v>
      </c>
      <c r="AC177">
        <v>633510</v>
      </c>
      <c r="AD177" t="s">
        <v>198</v>
      </c>
      <c r="AI177" s="2">
        <v>45328</v>
      </c>
      <c r="AJ177" t="s">
        <v>198</v>
      </c>
      <c r="AK177" t="s">
        <v>46</v>
      </c>
      <c r="AN177" t="s">
        <v>2443</v>
      </c>
      <c r="AO177" s="21">
        <v>45328.727083333331</v>
      </c>
      <c r="AP177" s="22">
        <v>45327</v>
      </c>
      <c r="AQ177" s="22">
        <v>45327</v>
      </c>
      <c r="AR177" s="21">
        <v>45329.484027777777</v>
      </c>
      <c r="AS177">
        <v>0</v>
      </c>
      <c r="AY177">
        <v>0.75694444444525288</v>
      </c>
    </row>
    <row r="178" spans="1:51" x14ac:dyDescent="0.25">
      <c r="A178">
        <v>58934</v>
      </c>
      <c r="B178" t="s">
        <v>35</v>
      </c>
      <c r="C178" t="s">
        <v>36</v>
      </c>
      <c r="E178" t="str">
        <f t="shared" si="4"/>
        <v>RE-</v>
      </c>
      <c r="F178" t="s">
        <v>20</v>
      </c>
      <c r="G178" t="s">
        <v>51</v>
      </c>
      <c r="H178" t="s">
        <v>2653</v>
      </c>
      <c r="I178" t="s">
        <v>39</v>
      </c>
      <c r="J178" t="s">
        <v>179</v>
      </c>
      <c r="K178" s="1">
        <v>45331.677777777775</v>
      </c>
      <c r="L178" t="s">
        <v>41</v>
      </c>
      <c r="N178" s="2">
        <v>45329</v>
      </c>
      <c r="O178" s="2">
        <v>45331</v>
      </c>
      <c r="R178">
        <v>0</v>
      </c>
      <c r="S178">
        <v>0</v>
      </c>
      <c r="T178">
        <v>100</v>
      </c>
      <c r="U178" s="1">
        <v>45328.729861111111</v>
      </c>
      <c r="V178" s="1">
        <v>45331.677777777775</v>
      </c>
      <c r="W178" t="s">
        <v>179</v>
      </c>
      <c r="Z178" s="12">
        <f t="shared" si="5"/>
        <v>2.9479166666642413</v>
      </c>
      <c r="AB178" t="s">
        <v>1175</v>
      </c>
      <c r="AC178">
        <v>635392</v>
      </c>
      <c r="AD178" t="s">
        <v>649</v>
      </c>
      <c r="AF178" t="s">
        <v>297</v>
      </c>
      <c r="AI178" s="2">
        <v>45328</v>
      </c>
      <c r="AJ178" t="s">
        <v>186</v>
      </c>
      <c r="AK178" t="s">
        <v>46</v>
      </c>
      <c r="AN178" t="s">
        <v>2444</v>
      </c>
      <c r="AO178" s="21">
        <v>45328.729861111111</v>
      </c>
      <c r="AP178" s="22">
        <v>45329</v>
      </c>
      <c r="AQ178" s="22">
        <v>45331</v>
      </c>
      <c r="AR178" s="21">
        <v>45331.677777777775</v>
      </c>
      <c r="AS178">
        <v>0</v>
      </c>
      <c r="AY178">
        <v>2.9479166666642413</v>
      </c>
    </row>
    <row r="179" spans="1:51" x14ac:dyDescent="0.25">
      <c r="A179">
        <v>59035</v>
      </c>
      <c r="B179" t="s">
        <v>35</v>
      </c>
      <c r="C179" t="s">
        <v>36</v>
      </c>
      <c r="E179" t="str">
        <f t="shared" si="4"/>
        <v>RE-</v>
      </c>
      <c r="F179" t="s">
        <v>20</v>
      </c>
      <c r="G179" t="s">
        <v>51</v>
      </c>
      <c r="H179" t="s">
        <v>2654</v>
      </c>
      <c r="I179" t="s">
        <v>39</v>
      </c>
      <c r="J179" t="s">
        <v>100</v>
      </c>
      <c r="K179" s="1">
        <v>45469.588888888888</v>
      </c>
      <c r="L179" t="s">
        <v>41</v>
      </c>
      <c r="N179" s="2">
        <v>45331</v>
      </c>
      <c r="O179" s="2">
        <v>45331</v>
      </c>
      <c r="R179">
        <v>0</v>
      </c>
      <c r="S179">
        <v>0</v>
      </c>
      <c r="T179">
        <v>90</v>
      </c>
      <c r="U179" s="1">
        <v>45329.723611111112</v>
      </c>
      <c r="V179" s="1">
        <v>45469.588888888888</v>
      </c>
      <c r="W179" t="s">
        <v>239</v>
      </c>
      <c r="Z179" s="12">
        <f t="shared" si="5"/>
        <v>139.86527777777519</v>
      </c>
      <c r="AB179" t="s">
        <v>1167</v>
      </c>
      <c r="AC179" t="s">
        <v>54</v>
      </c>
      <c r="AD179" t="s">
        <v>384</v>
      </c>
      <c r="AI179" s="2">
        <v>45329</v>
      </c>
      <c r="AJ179" t="s">
        <v>384</v>
      </c>
      <c r="AK179" t="s">
        <v>46</v>
      </c>
      <c r="AN179" t="s">
        <v>2444</v>
      </c>
      <c r="AO179" s="21">
        <v>45329.723611111112</v>
      </c>
      <c r="AP179" s="22">
        <v>45331</v>
      </c>
      <c r="AQ179" s="22">
        <v>45331</v>
      </c>
      <c r="AR179" s="21">
        <v>45469.588888888888</v>
      </c>
      <c r="AS179">
        <v>0</v>
      </c>
      <c r="AY179">
        <v>139.86527777777519</v>
      </c>
    </row>
    <row r="180" spans="1:51" x14ac:dyDescent="0.25">
      <c r="A180">
        <v>59063</v>
      </c>
      <c r="B180" t="s">
        <v>35</v>
      </c>
      <c r="C180" t="s">
        <v>36</v>
      </c>
      <c r="E180" t="str">
        <f t="shared" si="4"/>
        <v>EI-</v>
      </c>
      <c r="F180" t="s">
        <v>878</v>
      </c>
      <c r="G180" t="s">
        <v>115</v>
      </c>
      <c r="H180" t="s">
        <v>1961</v>
      </c>
      <c r="I180" t="s">
        <v>39</v>
      </c>
      <c r="J180" t="s">
        <v>87</v>
      </c>
      <c r="K180" s="1">
        <v>45330.686111111114</v>
      </c>
      <c r="L180" t="s">
        <v>41</v>
      </c>
      <c r="R180">
        <v>0</v>
      </c>
      <c r="S180">
        <v>0</v>
      </c>
      <c r="T180">
        <v>0</v>
      </c>
      <c r="U180" s="1">
        <v>45330.469444444447</v>
      </c>
      <c r="W180" t="s">
        <v>159</v>
      </c>
      <c r="Z180" s="12">
        <f t="shared" si="5"/>
        <v>0</v>
      </c>
      <c r="AB180" t="s">
        <v>2021</v>
      </c>
      <c r="AC180">
        <v>633173</v>
      </c>
      <c r="AD180" t="s">
        <v>2655</v>
      </c>
      <c r="AI180" s="2">
        <v>45330</v>
      </c>
      <c r="AJ180" t="s">
        <v>110</v>
      </c>
      <c r="AK180" t="s">
        <v>46</v>
      </c>
      <c r="AN180" t="s">
        <v>2441</v>
      </c>
      <c r="AO180" s="21">
        <v>45330.469444444447</v>
      </c>
      <c r="AS180">
        <v>0</v>
      </c>
      <c r="AY180">
        <v>0</v>
      </c>
    </row>
    <row r="181" spans="1:51" x14ac:dyDescent="0.25">
      <c r="A181">
        <v>59094</v>
      </c>
      <c r="B181" t="s">
        <v>35</v>
      </c>
      <c r="C181" t="s">
        <v>36</v>
      </c>
      <c r="E181" t="str">
        <f t="shared" si="4"/>
        <v>EI-</v>
      </c>
      <c r="F181" t="s">
        <v>20</v>
      </c>
      <c r="G181" t="s">
        <v>37</v>
      </c>
      <c r="H181" t="s">
        <v>2656</v>
      </c>
      <c r="I181" t="s">
        <v>39</v>
      </c>
      <c r="J181" t="s">
        <v>50</v>
      </c>
      <c r="K181" s="1">
        <v>45332.645833333336</v>
      </c>
      <c r="L181" t="s">
        <v>41</v>
      </c>
      <c r="R181">
        <v>0</v>
      </c>
      <c r="S181">
        <v>0</v>
      </c>
      <c r="T181">
        <v>0</v>
      </c>
      <c r="U181" s="1">
        <v>45330.694444444445</v>
      </c>
      <c r="V181" s="1">
        <v>45332.645833333336</v>
      </c>
      <c r="W181" t="s">
        <v>50</v>
      </c>
      <c r="Z181" s="12">
        <f t="shared" si="5"/>
        <v>1.9513888888905058</v>
      </c>
      <c r="AB181" t="s">
        <v>2657</v>
      </c>
      <c r="AC181">
        <v>633333</v>
      </c>
      <c r="AD181" t="s">
        <v>209</v>
      </c>
      <c r="AI181" s="2">
        <v>45330</v>
      </c>
      <c r="AJ181" t="s">
        <v>209</v>
      </c>
      <c r="AK181" t="s">
        <v>46</v>
      </c>
      <c r="AN181" t="s">
        <v>2441</v>
      </c>
      <c r="AO181" s="21">
        <v>45330.694444444445</v>
      </c>
      <c r="AR181" s="21">
        <v>45332.645833333336</v>
      </c>
      <c r="AS181">
        <v>0</v>
      </c>
      <c r="AY181">
        <v>1.9513888888905058</v>
      </c>
    </row>
    <row r="182" spans="1:51" x14ac:dyDescent="0.25">
      <c r="A182">
        <v>59137</v>
      </c>
      <c r="B182" t="s">
        <v>35</v>
      </c>
      <c r="C182" t="s">
        <v>36</v>
      </c>
      <c r="E182" t="str">
        <f t="shared" si="4"/>
        <v>RE-</v>
      </c>
      <c r="F182" t="s">
        <v>20</v>
      </c>
      <c r="G182" t="s">
        <v>51</v>
      </c>
      <c r="H182" t="s">
        <v>2658</v>
      </c>
      <c r="I182" t="s">
        <v>39</v>
      </c>
      <c r="J182" t="s">
        <v>297</v>
      </c>
      <c r="K182" s="1">
        <v>45340.227777777778</v>
      </c>
      <c r="L182" t="s">
        <v>41</v>
      </c>
      <c r="N182" s="2">
        <v>45342</v>
      </c>
      <c r="O182" s="2">
        <v>45342</v>
      </c>
      <c r="R182">
        <v>1</v>
      </c>
      <c r="S182">
        <v>1</v>
      </c>
      <c r="T182">
        <v>100</v>
      </c>
      <c r="U182" s="1">
        <v>45331.534722222219</v>
      </c>
      <c r="V182" s="1">
        <v>45340.227777777778</v>
      </c>
      <c r="W182" t="s">
        <v>239</v>
      </c>
      <c r="Z182" s="12">
        <f t="shared" si="5"/>
        <v>8.6930555555591127</v>
      </c>
      <c r="AB182" t="s">
        <v>790</v>
      </c>
      <c r="AC182" t="s">
        <v>54</v>
      </c>
      <c r="AD182" t="s">
        <v>649</v>
      </c>
      <c r="AI182" s="2">
        <v>45331</v>
      </c>
      <c r="AJ182" t="s">
        <v>186</v>
      </c>
      <c r="AK182" t="s">
        <v>46</v>
      </c>
      <c r="AN182" t="s">
        <v>2444</v>
      </c>
      <c r="AO182" s="21">
        <v>45331.534722222219</v>
      </c>
      <c r="AP182" s="22">
        <v>45342</v>
      </c>
      <c r="AQ182" s="22">
        <v>45342</v>
      </c>
      <c r="AR182" s="21">
        <v>45340.227777777778</v>
      </c>
      <c r="AS182">
        <v>1</v>
      </c>
      <c r="AY182">
        <v>8.6930555555591127</v>
      </c>
    </row>
    <row r="183" spans="1:51" x14ac:dyDescent="0.25">
      <c r="A183">
        <v>59144</v>
      </c>
      <c r="B183" t="s">
        <v>35</v>
      </c>
      <c r="C183" t="s">
        <v>36</v>
      </c>
      <c r="E183" t="str">
        <f t="shared" si="4"/>
        <v>EM-</v>
      </c>
      <c r="F183" t="s">
        <v>20</v>
      </c>
      <c r="G183" t="s">
        <v>37</v>
      </c>
      <c r="H183" t="s">
        <v>2659</v>
      </c>
      <c r="I183" t="s">
        <v>39</v>
      </c>
      <c r="J183" t="s">
        <v>396</v>
      </c>
      <c r="K183" s="1">
        <v>45336.756249999999</v>
      </c>
      <c r="L183" t="s">
        <v>41</v>
      </c>
      <c r="N183" s="2">
        <v>45336</v>
      </c>
      <c r="O183" s="2">
        <v>45336</v>
      </c>
      <c r="R183">
        <v>0</v>
      </c>
      <c r="S183">
        <v>0</v>
      </c>
      <c r="T183">
        <v>100</v>
      </c>
      <c r="U183" s="1">
        <v>45331.642361111109</v>
      </c>
      <c r="V183" s="1">
        <v>45336.756249999999</v>
      </c>
      <c r="W183" t="s">
        <v>397</v>
      </c>
      <c r="Z183" s="12">
        <f t="shared" si="5"/>
        <v>5.1138888888890506</v>
      </c>
      <c r="AB183" t="s">
        <v>2660</v>
      </c>
      <c r="AC183">
        <v>633510</v>
      </c>
      <c r="AD183" t="s">
        <v>198</v>
      </c>
      <c r="AI183" s="2">
        <v>45331</v>
      </c>
      <c r="AJ183" t="s">
        <v>198</v>
      </c>
      <c r="AK183" t="s">
        <v>46</v>
      </c>
      <c r="AN183" t="s">
        <v>2442</v>
      </c>
      <c r="AO183" s="21">
        <v>45331.642361111109</v>
      </c>
      <c r="AP183" s="22">
        <v>45336</v>
      </c>
      <c r="AQ183" s="22">
        <v>45336</v>
      </c>
      <c r="AR183" s="21">
        <v>45336.756249999999</v>
      </c>
      <c r="AS183">
        <v>0</v>
      </c>
      <c r="AY183">
        <v>5.1138888888890506</v>
      </c>
    </row>
    <row r="184" spans="1:51" x14ac:dyDescent="0.25">
      <c r="A184">
        <v>59147</v>
      </c>
      <c r="B184" t="s">
        <v>35</v>
      </c>
      <c r="C184" t="s">
        <v>36</v>
      </c>
      <c r="E184" t="str">
        <f t="shared" si="4"/>
        <v>EM-</v>
      </c>
      <c r="F184" t="s">
        <v>1362</v>
      </c>
      <c r="G184" t="s">
        <v>47</v>
      </c>
      <c r="H184" t="s">
        <v>2661</v>
      </c>
      <c r="I184" t="s">
        <v>39</v>
      </c>
      <c r="J184" t="s">
        <v>397</v>
      </c>
      <c r="K184" s="1">
        <v>45504.777777777781</v>
      </c>
      <c r="L184" t="s">
        <v>41</v>
      </c>
      <c r="N184" s="2">
        <v>45373</v>
      </c>
      <c r="O184" s="2">
        <v>45428</v>
      </c>
      <c r="R184">
        <v>0</v>
      </c>
      <c r="S184">
        <v>0</v>
      </c>
      <c r="T184">
        <v>70</v>
      </c>
      <c r="U184" s="1">
        <v>45331.654166666667</v>
      </c>
      <c r="V184" s="1">
        <v>45428.708333333336</v>
      </c>
      <c r="W184" t="s">
        <v>397</v>
      </c>
      <c r="Z184" s="12">
        <f t="shared" si="5"/>
        <v>97.054166666668607</v>
      </c>
      <c r="AB184" t="s">
        <v>446</v>
      </c>
      <c r="AC184" t="s">
        <v>194</v>
      </c>
      <c r="AD184" t="s">
        <v>409</v>
      </c>
      <c r="AF184" t="s">
        <v>2662</v>
      </c>
      <c r="AI184" s="2">
        <v>45331</v>
      </c>
      <c r="AJ184" t="s">
        <v>81</v>
      </c>
      <c r="AK184" t="s">
        <v>46</v>
      </c>
      <c r="AN184" t="s">
        <v>2442</v>
      </c>
      <c r="AO184" s="21">
        <v>45331.654166666667</v>
      </c>
      <c r="AP184" s="22">
        <v>45373</v>
      </c>
      <c r="AQ184" s="22">
        <v>45428</v>
      </c>
      <c r="AR184" s="21">
        <v>45428.708333333336</v>
      </c>
      <c r="AS184">
        <v>0</v>
      </c>
      <c r="AY184">
        <v>97.054166666668607</v>
      </c>
    </row>
    <row r="185" spans="1:51" x14ac:dyDescent="0.25">
      <c r="A185">
        <v>59156</v>
      </c>
      <c r="B185" t="s">
        <v>35</v>
      </c>
      <c r="C185" t="s">
        <v>36</v>
      </c>
      <c r="E185" t="str">
        <f t="shared" si="4"/>
        <v>RE-</v>
      </c>
      <c r="F185" t="s">
        <v>20</v>
      </c>
      <c r="G185" t="s">
        <v>51</v>
      </c>
      <c r="H185" t="s">
        <v>2663</v>
      </c>
      <c r="I185" t="s">
        <v>39</v>
      </c>
      <c r="J185" t="s">
        <v>297</v>
      </c>
      <c r="K185" s="1">
        <v>45399.669444444444</v>
      </c>
      <c r="L185" t="s">
        <v>41</v>
      </c>
      <c r="N185" s="2">
        <v>45331</v>
      </c>
      <c r="O185" s="2">
        <v>45331</v>
      </c>
      <c r="R185">
        <v>1</v>
      </c>
      <c r="S185">
        <v>1</v>
      </c>
      <c r="T185">
        <v>100</v>
      </c>
      <c r="U185" s="1">
        <v>45331.688194444447</v>
      </c>
      <c r="V185" s="1">
        <v>45399.669444444444</v>
      </c>
      <c r="W185" t="s">
        <v>239</v>
      </c>
      <c r="Z185" s="12">
        <f t="shared" si="5"/>
        <v>67.98124999999709</v>
      </c>
      <c r="AB185" t="s">
        <v>500</v>
      </c>
      <c r="AC185">
        <v>633553</v>
      </c>
      <c r="AD185" t="s">
        <v>812</v>
      </c>
      <c r="AI185" s="2">
        <v>45331</v>
      </c>
      <c r="AJ185" t="s">
        <v>502</v>
      </c>
      <c r="AK185" t="s">
        <v>46</v>
      </c>
      <c r="AN185" t="s">
        <v>2444</v>
      </c>
      <c r="AO185" s="21">
        <v>45331.688194444447</v>
      </c>
      <c r="AP185" s="22">
        <v>45331</v>
      </c>
      <c r="AQ185" s="22">
        <v>45331</v>
      </c>
      <c r="AR185" s="21">
        <v>45399.669444444444</v>
      </c>
      <c r="AS185">
        <v>1</v>
      </c>
      <c r="AY185">
        <v>67.98124999999709</v>
      </c>
    </row>
    <row r="186" spans="1:51" x14ac:dyDescent="0.25">
      <c r="A186">
        <v>59160</v>
      </c>
      <c r="B186" t="s">
        <v>35</v>
      </c>
      <c r="C186" t="s">
        <v>36</v>
      </c>
      <c r="E186" t="str">
        <f t="shared" si="4"/>
        <v>EI-</v>
      </c>
      <c r="F186" t="s">
        <v>20</v>
      </c>
      <c r="G186" t="s">
        <v>37</v>
      </c>
      <c r="H186" t="s">
        <v>2664</v>
      </c>
      <c r="I186" t="s">
        <v>39</v>
      </c>
      <c r="J186" t="s">
        <v>68</v>
      </c>
      <c r="K186" s="1">
        <v>45335.640972222223</v>
      </c>
      <c r="L186" t="s">
        <v>245</v>
      </c>
      <c r="N186" s="2">
        <v>45335</v>
      </c>
      <c r="O186" s="2">
        <v>45335</v>
      </c>
      <c r="P186">
        <v>4</v>
      </c>
      <c r="Q186">
        <v>4</v>
      </c>
      <c r="R186">
        <v>4</v>
      </c>
      <c r="S186">
        <v>4</v>
      </c>
      <c r="T186">
        <v>100</v>
      </c>
      <c r="U186" s="1">
        <v>45332.686805555553</v>
      </c>
      <c r="V186" s="1">
        <v>45335.640972222223</v>
      </c>
      <c r="W186" t="s">
        <v>68</v>
      </c>
      <c r="Z186" s="12">
        <f t="shared" si="5"/>
        <v>2.9541666666700621</v>
      </c>
      <c r="AB186" t="s">
        <v>446</v>
      </c>
      <c r="AC186">
        <v>633815</v>
      </c>
      <c r="AD186" t="s">
        <v>409</v>
      </c>
      <c r="AF186" t="s">
        <v>64</v>
      </c>
      <c r="AI186" s="2">
        <v>45332</v>
      </c>
      <c r="AJ186" t="s">
        <v>81</v>
      </c>
      <c r="AK186" t="s">
        <v>46</v>
      </c>
      <c r="AN186" t="s">
        <v>2441</v>
      </c>
      <c r="AO186" s="21">
        <v>45332.686805555553</v>
      </c>
      <c r="AP186" s="22">
        <v>45335</v>
      </c>
      <c r="AQ186" s="22">
        <v>45335</v>
      </c>
      <c r="AR186" s="21">
        <v>45335.640972222223</v>
      </c>
      <c r="AS186">
        <v>4</v>
      </c>
      <c r="AY186">
        <v>2.9541666666700621</v>
      </c>
    </row>
    <row r="187" spans="1:51" x14ac:dyDescent="0.25">
      <c r="A187">
        <v>59184</v>
      </c>
      <c r="B187" t="s">
        <v>35</v>
      </c>
      <c r="C187" t="s">
        <v>36</v>
      </c>
      <c r="E187" t="str">
        <f t="shared" si="4"/>
        <v>RE-</v>
      </c>
      <c r="F187" t="s">
        <v>20</v>
      </c>
      <c r="G187" t="s">
        <v>37</v>
      </c>
      <c r="H187" t="s">
        <v>2665</v>
      </c>
      <c r="I187" t="s">
        <v>39</v>
      </c>
      <c r="J187" t="s">
        <v>239</v>
      </c>
      <c r="K187" s="1">
        <v>45340.240972222222</v>
      </c>
      <c r="L187" t="s">
        <v>41</v>
      </c>
      <c r="N187" s="2">
        <v>45334</v>
      </c>
      <c r="O187" s="2">
        <v>45334</v>
      </c>
      <c r="R187">
        <v>1</v>
      </c>
      <c r="S187">
        <v>1</v>
      </c>
      <c r="T187">
        <v>100</v>
      </c>
      <c r="U187" s="1">
        <v>45334.384027777778</v>
      </c>
      <c r="V187" s="1">
        <v>45340.240972222222</v>
      </c>
      <c r="W187" t="s">
        <v>239</v>
      </c>
      <c r="Z187" s="12">
        <f t="shared" si="5"/>
        <v>5.8569444444437977</v>
      </c>
      <c r="AC187" t="s">
        <v>2632</v>
      </c>
      <c r="AD187" t="s">
        <v>2666</v>
      </c>
      <c r="AI187" s="2">
        <v>45334</v>
      </c>
      <c r="AJ187" t="s">
        <v>375</v>
      </c>
      <c r="AK187" t="s">
        <v>46</v>
      </c>
      <c r="AN187" t="s">
        <v>2444</v>
      </c>
      <c r="AO187" s="21">
        <v>45334.384027777778</v>
      </c>
      <c r="AP187" s="22">
        <v>45334</v>
      </c>
      <c r="AQ187" s="22">
        <v>45334</v>
      </c>
      <c r="AR187" s="21">
        <v>45340.240972222222</v>
      </c>
      <c r="AS187">
        <v>1</v>
      </c>
      <c r="AY187">
        <v>5.8569444444437977</v>
      </c>
    </row>
    <row r="188" spans="1:51" x14ac:dyDescent="0.25">
      <c r="A188">
        <v>59191</v>
      </c>
      <c r="B188" t="s">
        <v>35</v>
      </c>
      <c r="C188" t="s">
        <v>36</v>
      </c>
      <c r="E188" t="str">
        <f t="shared" si="4"/>
        <v>GC-</v>
      </c>
      <c r="F188" t="s">
        <v>20</v>
      </c>
      <c r="G188" t="s">
        <v>37</v>
      </c>
      <c r="H188" t="s">
        <v>2667</v>
      </c>
      <c r="I188" t="s">
        <v>39</v>
      </c>
      <c r="J188" t="s">
        <v>121</v>
      </c>
      <c r="K188" s="1">
        <v>45496.688194444447</v>
      </c>
      <c r="L188" t="s">
        <v>41</v>
      </c>
      <c r="N188" s="2">
        <v>45496</v>
      </c>
      <c r="O188" s="2">
        <v>45496</v>
      </c>
      <c r="P188">
        <v>6</v>
      </c>
      <c r="Q188">
        <v>6</v>
      </c>
      <c r="R188">
        <v>0</v>
      </c>
      <c r="S188">
        <v>0</v>
      </c>
      <c r="T188">
        <v>100</v>
      </c>
      <c r="U188" s="1">
        <v>45334.420138888891</v>
      </c>
      <c r="V188" s="1">
        <v>45496.688194444447</v>
      </c>
      <c r="W188" t="s">
        <v>39</v>
      </c>
      <c r="Z188" s="12">
        <f t="shared" si="5"/>
        <v>162.2680555555562</v>
      </c>
      <c r="AB188" t="s">
        <v>153</v>
      </c>
      <c r="AC188">
        <v>633689</v>
      </c>
      <c r="AD188" t="s">
        <v>154</v>
      </c>
      <c r="AI188" s="2">
        <v>45334</v>
      </c>
      <c r="AJ188" t="s">
        <v>154</v>
      </c>
      <c r="AK188" t="s">
        <v>46</v>
      </c>
      <c r="AN188" t="s">
        <v>2443</v>
      </c>
      <c r="AO188" s="21">
        <v>45334.420138888891</v>
      </c>
      <c r="AP188" s="22">
        <v>45496</v>
      </c>
      <c r="AQ188" s="22">
        <v>45496</v>
      </c>
      <c r="AR188" s="21">
        <v>45496.688194444447</v>
      </c>
      <c r="AS188">
        <v>0</v>
      </c>
      <c r="AY188">
        <v>162.2680555555562</v>
      </c>
    </row>
    <row r="189" spans="1:51" x14ac:dyDescent="0.25">
      <c r="A189">
        <v>59215</v>
      </c>
      <c r="B189" t="s">
        <v>35</v>
      </c>
      <c r="C189" t="s">
        <v>36</v>
      </c>
      <c r="E189" t="str">
        <f t="shared" si="4"/>
        <v>RE-</v>
      </c>
      <c r="F189" t="s">
        <v>20</v>
      </c>
      <c r="G189" t="s">
        <v>37</v>
      </c>
      <c r="H189" t="s">
        <v>2668</v>
      </c>
      <c r="I189" t="s">
        <v>39</v>
      </c>
      <c r="J189" t="s">
        <v>297</v>
      </c>
      <c r="K189" s="1">
        <v>45340.24722222222</v>
      </c>
      <c r="L189" t="s">
        <v>41</v>
      </c>
      <c r="N189" s="2">
        <v>45337</v>
      </c>
      <c r="O189" s="2">
        <v>45337</v>
      </c>
      <c r="R189">
        <v>1</v>
      </c>
      <c r="S189">
        <v>1</v>
      </c>
      <c r="T189">
        <v>100</v>
      </c>
      <c r="U189" s="1">
        <v>45334.53402777778</v>
      </c>
      <c r="V189" s="1">
        <v>45340.24722222222</v>
      </c>
      <c r="W189" t="s">
        <v>239</v>
      </c>
      <c r="Z189" s="12">
        <f t="shared" si="5"/>
        <v>5.7131944444408873</v>
      </c>
      <c r="AB189" t="s">
        <v>2669</v>
      </c>
      <c r="AC189">
        <v>635365</v>
      </c>
      <c r="AD189" t="s">
        <v>2619</v>
      </c>
      <c r="AI189" s="2">
        <v>45334</v>
      </c>
      <c r="AJ189" t="s">
        <v>81</v>
      </c>
      <c r="AK189" t="s">
        <v>46</v>
      </c>
      <c r="AN189" t="s">
        <v>2444</v>
      </c>
      <c r="AO189" s="21">
        <v>45334.53402777778</v>
      </c>
      <c r="AP189" s="22">
        <v>45337</v>
      </c>
      <c r="AQ189" s="22">
        <v>45337</v>
      </c>
      <c r="AR189" s="21">
        <v>45340.24722222222</v>
      </c>
      <c r="AS189">
        <v>1</v>
      </c>
      <c r="AY189">
        <v>5.7131944444408873</v>
      </c>
    </row>
    <row r="190" spans="1:51" x14ac:dyDescent="0.25">
      <c r="A190">
        <v>59223</v>
      </c>
      <c r="B190" t="s">
        <v>35</v>
      </c>
      <c r="C190" t="s">
        <v>36</v>
      </c>
      <c r="E190" t="str">
        <f t="shared" si="4"/>
        <v>EI-</v>
      </c>
      <c r="F190" t="s">
        <v>20</v>
      </c>
      <c r="G190" t="s">
        <v>47</v>
      </c>
      <c r="H190" t="s">
        <v>2670</v>
      </c>
      <c r="I190" t="s">
        <v>39</v>
      </c>
      <c r="J190" t="s">
        <v>50</v>
      </c>
      <c r="K190" s="1">
        <v>45497.355555555558</v>
      </c>
      <c r="L190" t="s">
        <v>41</v>
      </c>
      <c r="N190" s="2">
        <v>45335</v>
      </c>
      <c r="O190" s="2">
        <v>45335</v>
      </c>
      <c r="P190">
        <v>2</v>
      </c>
      <c r="Q190">
        <v>2</v>
      </c>
      <c r="R190">
        <v>2</v>
      </c>
      <c r="S190">
        <v>2</v>
      </c>
      <c r="T190">
        <v>100</v>
      </c>
      <c r="U190" s="1">
        <v>45334.552777777775</v>
      </c>
      <c r="V190" s="1">
        <v>45497.355555555558</v>
      </c>
      <c r="W190" t="s">
        <v>50</v>
      </c>
      <c r="Z190" s="12">
        <f t="shared" si="5"/>
        <v>162.80277777778247</v>
      </c>
      <c r="AB190" t="s">
        <v>338</v>
      </c>
      <c r="AC190">
        <v>633799</v>
      </c>
      <c r="AD190" t="s">
        <v>681</v>
      </c>
      <c r="AF190" t="s">
        <v>50</v>
      </c>
      <c r="AI190" s="2">
        <v>45334</v>
      </c>
      <c r="AJ190" t="s">
        <v>119</v>
      </c>
      <c r="AK190" t="s">
        <v>46</v>
      </c>
      <c r="AN190" t="s">
        <v>2441</v>
      </c>
      <c r="AO190" s="21">
        <v>45334.552777777775</v>
      </c>
      <c r="AP190" s="22">
        <v>45335</v>
      </c>
      <c r="AQ190" s="22">
        <v>45335</v>
      </c>
      <c r="AR190" s="21">
        <v>45497.355555555558</v>
      </c>
      <c r="AS190">
        <v>2</v>
      </c>
      <c r="AY190">
        <v>162.80277777778247</v>
      </c>
    </row>
    <row r="191" spans="1:51" x14ac:dyDescent="0.25">
      <c r="A191">
        <v>59225</v>
      </c>
      <c r="B191" t="s">
        <v>35</v>
      </c>
      <c r="C191" t="s">
        <v>36</v>
      </c>
      <c r="E191" t="str">
        <f t="shared" si="4"/>
        <v>EI-</v>
      </c>
      <c r="F191" t="s">
        <v>20</v>
      </c>
      <c r="G191" t="s">
        <v>37</v>
      </c>
      <c r="H191" t="s">
        <v>2671</v>
      </c>
      <c r="I191" t="s">
        <v>39</v>
      </c>
      <c r="J191" t="s">
        <v>454</v>
      </c>
      <c r="K191" s="1">
        <v>45497.381944444445</v>
      </c>
      <c r="L191" t="s">
        <v>41</v>
      </c>
      <c r="N191" s="2">
        <v>45334</v>
      </c>
      <c r="O191" s="2">
        <v>45334</v>
      </c>
      <c r="P191">
        <v>3</v>
      </c>
      <c r="Q191">
        <v>3</v>
      </c>
      <c r="R191">
        <v>3</v>
      </c>
      <c r="S191">
        <v>3</v>
      </c>
      <c r="T191">
        <v>100</v>
      </c>
      <c r="U191" s="1">
        <v>45334.640277777777</v>
      </c>
      <c r="V191" s="1">
        <v>45497.381944444445</v>
      </c>
      <c r="W191" t="s">
        <v>454</v>
      </c>
      <c r="Z191" s="12">
        <f t="shared" si="5"/>
        <v>162.74166666666861</v>
      </c>
      <c r="AB191" t="s">
        <v>338</v>
      </c>
      <c r="AC191">
        <v>633793</v>
      </c>
      <c r="AD191" t="s">
        <v>681</v>
      </c>
      <c r="AF191" t="s">
        <v>340</v>
      </c>
      <c r="AI191" s="2">
        <v>45334</v>
      </c>
      <c r="AJ191" t="s">
        <v>119</v>
      </c>
      <c r="AK191" t="s">
        <v>46</v>
      </c>
      <c r="AN191" t="s">
        <v>2441</v>
      </c>
      <c r="AO191" s="21">
        <v>45334.640277777777</v>
      </c>
      <c r="AP191" s="22">
        <v>45334</v>
      </c>
      <c r="AQ191" s="22">
        <v>45334</v>
      </c>
      <c r="AR191" s="21">
        <v>45497.381944444445</v>
      </c>
      <c r="AS191">
        <v>3</v>
      </c>
      <c r="AY191">
        <v>162.74166666666861</v>
      </c>
    </row>
    <row r="192" spans="1:51" x14ac:dyDescent="0.25">
      <c r="A192">
        <v>59226</v>
      </c>
      <c r="B192" t="s">
        <v>35</v>
      </c>
      <c r="C192" t="s">
        <v>36</v>
      </c>
      <c r="E192" t="str">
        <f t="shared" si="4"/>
        <v>EI-</v>
      </c>
      <c r="F192" t="s">
        <v>20</v>
      </c>
      <c r="G192" t="s">
        <v>37</v>
      </c>
      <c r="H192" t="s">
        <v>2672</v>
      </c>
      <c r="I192" t="s">
        <v>39</v>
      </c>
      <c r="J192" t="s">
        <v>454</v>
      </c>
      <c r="K192" s="1">
        <v>45497.388194444444</v>
      </c>
      <c r="L192" t="s">
        <v>41</v>
      </c>
      <c r="N192" s="2">
        <v>45334</v>
      </c>
      <c r="O192" s="2">
        <v>45334</v>
      </c>
      <c r="P192">
        <v>2</v>
      </c>
      <c r="Q192">
        <v>2</v>
      </c>
      <c r="R192">
        <v>2</v>
      </c>
      <c r="S192">
        <v>2</v>
      </c>
      <c r="T192">
        <v>100</v>
      </c>
      <c r="U192" s="1">
        <v>45334.643055555556</v>
      </c>
      <c r="V192" s="1">
        <v>45497.388194444444</v>
      </c>
      <c r="W192" t="s">
        <v>454</v>
      </c>
      <c r="Z192" s="12">
        <f t="shared" si="5"/>
        <v>162.7451388888876</v>
      </c>
      <c r="AB192" t="s">
        <v>680</v>
      </c>
      <c r="AC192">
        <v>633799</v>
      </c>
      <c r="AD192" t="s">
        <v>681</v>
      </c>
      <c r="AF192" t="s">
        <v>844</v>
      </c>
      <c r="AI192" s="2">
        <v>45334</v>
      </c>
      <c r="AJ192" t="s">
        <v>119</v>
      </c>
      <c r="AK192" t="s">
        <v>46</v>
      </c>
      <c r="AN192" t="s">
        <v>2441</v>
      </c>
      <c r="AO192" s="21">
        <v>45334.643055555556</v>
      </c>
      <c r="AP192" s="22">
        <v>45334</v>
      </c>
      <c r="AQ192" s="22">
        <v>45334</v>
      </c>
      <c r="AR192" s="21">
        <v>45497.388194444444</v>
      </c>
      <c r="AS192">
        <v>2</v>
      </c>
      <c r="AY192">
        <v>162.7451388888876</v>
      </c>
    </row>
    <row r="193" spans="1:51" x14ac:dyDescent="0.25">
      <c r="A193">
        <v>59232</v>
      </c>
      <c r="B193" t="s">
        <v>35</v>
      </c>
      <c r="C193" t="s">
        <v>36</v>
      </c>
      <c r="E193" t="str">
        <f t="shared" si="4"/>
        <v>EI-</v>
      </c>
      <c r="F193" t="s">
        <v>20</v>
      </c>
      <c r="G193" t="s">
        <v>37</v>
      </c>
      <c r="H193" t="s">
        <v>2673</v>
      </c>
      <c r="I193" t="s">
        <v>39</v>
      </c>
      <c r="J193" t="s">
        <v>454</v>
      </c>
      <c r="K193" s="1">
        <v>45497.400694444441</v>
      </c>
      <c r="L193" t="s">
        <v>41</v>
      </c>
      <c r="N193" s="2">
        <v>45334</v>
      </c>
      <c r="O193" s="2">
        <v>45334</v>
      </c>
      <c r="P193">
        <v>1</v>
      </c>
      <c r="Q193">
        <v>1</v>
      </c>
      <c r="R193">
        <v>1</v>
      </c>
      <c r="S193">
        <v>1</v>
      </c>
      <c r="T193">
        <v>100</v>
      </c>
      <c r="U193" s="1">
        <v>45334.674305555556</v>
      </c>
      <c r="V193" s="1">
        <v>45497.4</v>
      </c>
      <c r="W193" t="s">
        <v>454</v>
      </c>
      <c r="Z193" s="12">
        <f t="shared" si="5"/>
        <v>162.72569444444525</v>
      </c>
      <c r="AB193" t="s">
        <v>338</v>
      </c>
      <c r="AC193">
        <v>633799</v>
      </c>
      <c r="AD193" t="s">
        <v>681</v>
      </c>
      <c r="AF193" t="s">
        <v>2308</v>
      </c>
      <c r="AI193" s="2">
        <v>45334</v>
      </c>
      <c r="AJ193" t="s">
        <v>119</v>
      </c>
      <c r="AK193" t="s">
        <v>46</v>
      </c>
      <c r="AN193" t="s">
        <v>2441</v>
      </c>
      <c r="AO193" s="21">
        <v>45334.674305555556</v>
      </c>
      <c r="AP193" s="22">
        <v>45334</v>
      </c>
      <c r="AQ193" s="22">
        <v>45334</v>
      </c>
      <c r="AR193" s="21">
        <v>45497.4</v>
      </c>
      <c r="AS193">
        <v>1</v>
      </c>
      <c r="AY193">
        <v>162.72569444444525</v>
      </c>
    </row>
    <row r="194" spans="1:51" x14ac:dyDescent="0.25">
      <c r="A194">
        <v>59233</v>
      </c>
      <c r="B194" t="s">
        <v>35</v>
      </c>
      <c r="C194" t="s">
        <v>36</v>
      </c>
      <c r="E194" t="str">
        <f t="shared" ref="E194:E257" si="6">MID(H194,3,3)</f>
        <v>GC-</v>
      </c>
      <c r="F194" t="s">
        <v>20</v>
      </c>
      <c r="G194" t="s">
        <v>47</v>
      </c>
      <c r="H194" t="s">
        <v>2674</v>
      </c>
      <c r="I194" t="s">
        <v>39</v>
      </c>
      <c r="J194" t="s">
        <v>121</v>
      </c>
      <c r="K194" s="1">
        <v>45496.688194444447</v>
      </c>
      <c r="L194" t="s">
        <v>41</v>
      </c>
      <c r="N194" s="2">
        <v>45496</v>
      </c>
      <c r="O194" s="2">
        <v>45496</v>
      </c>
      <c r="P194">
        <v>6</v>
      </c>
      <c r="Q194">
        <v>6</v>
      </c>
      <c r="R194">
        <v>0</v>
      </c>
      <c r="S194">
        <v>0</v>
      </c>
      <c r="T194">
        <v>100</v>
      </c>
      <c r="U194" s="1">
        <v>45334.680555555555</v>
      </c>
      <c r="V194" s="1">
        <v>45496.688194444447</v>
      </c>
      <c r="W194" t="s">
        <v>39</v>
      </c>
      <c r="Z194" s="12">
        <f t="shared" si="5"/>
        <v>162.00763888889196</v>
      </c>
      <c r="AB194" t="s">
        <v>1857</v>
      </c>
      <c r="AC194">
        <v>635389</v>
      </c>
      <c r="AD194" t="s">
        <v>1858</v>
      </c>
      <c r="AI194" s="2">
        <v>45334</v>
      </c>
      <c r="AJ194" t="s">
        <v>1859</v>
      </c>
      <c r="AK194" t="s">
        <v>46</v>
      </c>
      <c r="AN194" t="s">
        <v>2443</v>
      </c>
      <c r="AO194" s="21">
        <v>45334.680555555555</v>
      </c>
      <c r="AP194" s="22">
        <v>45496</v>
      </c>
      <c r="AQ194" s="22">
        <v>45496</v>
      </c>
      <c r="AR194" s="21">
        <v>45496.688194444447</v>
      </c>
      <c r="AS194">
        <v>0</v>
      </c>
      <c r="AY194">
        <v>162.00763888889196</v>
      </c>
    </row>
    <row r="195" spans="1:51" x14ac:dyDescent="0.25">
      <c r="A195">
        <v>59236</v>
      </c>
      <c r="B195" t="s">
        <v>35</v>
      </c>
      <c r="C195" t="s">
        <v>36</v>
      </c>
      <c r="E195" t="str">
        <f t="shared" si="6"/>
        <v>GC-</v>
      </c>
      <c r="F195" t="s">
        <v>20</v>
      </c>
      <c r="G195" t="s">
        <v>37</v>
      </c>
      <c r="H195" t="s">
        <v>2675</v>
      </c>
      <c r="I195" t="s">
        <v>39</v>
      </c>
      <c r="J195" t="s">
        <v>121</v>
      </c>
      <c r="K195" s="1">
        <v>45496.689583333333</v>
      </c>
      <c r="L195" t="s">
        <v>41</v>
      </c>
      <c r="N195" s="2">
        <v>45496</v>
      </c>
      <c r="O195" s="2">
        <v>45496</v>
      </c>
      <c r="P195">
        <v>6</v>
      </c>
      <c r="Q195">
        <v>6</v>
      </c>
      <c r="R195">
        <v>0</v>
      </c>
      <c r="S195">
        <v>0</v>
      </c>
      <c r="T195">
        <v>100</v>
      </c>
      <c r="U195" s="1">
        <v>45334.686805555553</v>
      </c>
      <c r="V195" s="1">
        <v>45496.689583333333</v>
      </c>
      <c r="W195" t="s">
        <v>39</v>
      </c>
      <c r="Z195" s="12">
        <f t="shared" ref="Z195:Z258" si="7">IF(V195&gt;0,(V195-U195),0)</f>
        <v>162.00277777777956</v>
      </c>
      <c r="AB195" t="s">
        <v>366</v>
      </c>
      <c r="AC195">
        <v>633673</v>
      </c>
      <c r="AD195" t="s">
        <v>367</v>
      </c>
      <c r="AI195" s="2">
        <v>45334</v>
      </c>
      <c r="AJ195" t="s">
        <v>81</v>
      </c>
      <c r="AK195" t="s">
        <v>46</v>
      </c>
      <c r="AN195" t="s">
        <v>2443</v>
      </c>
      <c r="AO195" s="21">
        <v>45334.686805555553</v>
      </c>
      <c r="AP195" s="22">
        <v>45496</v>
      </c>
      <c r="AQ195" s="22">
        <v>45496</v>
      </c>
      <c r="AR195" s="21">
        <v>45496.689583333333</v>
      </c>
      <c r="AS195">
        <v>0</v>
      </c>
      <c r="AY195">
        <v>162.00277777777956</v>
      </c>
    </row>
    <row r="196" spans="1:51" x14ac:dyDescent="0.25">
      <c r="A196">
        <v>59242</v>
      </c>
      <c r="B196" t="s">
        <v>35</v>
      </c>
      <c r="C196" t="s">
        <v>36</v>
      </c>
      <c r="E196" t="str">
        <f t="shared" si="6"/>
        <v>EI-</v>
      </c>
      <c r="F196" t="s">
        <v>20</v>
      </c>
      <c r="G196" t="s">
        <v>47</v>
      </c>
      <c r="H196" t="s">
        <v>2676</v>
      </c>
      <c r="I196" t="s">
        <v>39</v>
      </c>
      <c r="J196" t="s">
        <v>68</v>
      </c>
      <c r="K196" s="1">
        <v>45335.678472222222</v>
      </c>
      <c r="L196" t="s">
        <v>41</v>
      </c>
      <c r="N196" s="2">
        <v>45334</v>
      </c>
      <c r="O196" s="2">
        <v>45334</v>
      </c>
      <c r="P196">
        <v>1</v>
      </c>
      <c r="Q196">
        <v>1</v>
      </c>
      <c r="R196">
        <v>1</v>
      </c>
      <c r="S196">
        <v>1</v>
      </c>
      <c r="T196">
        <v>100</v>
      </c>
      <c r="U196" s="1">
        <v>45334.710416666669</v>
      </c>
      <c r="V196" s="1">
        <v>45335.678472222222</v>
      </c>
      <c r="W196" t="s">
        <v>68</v>
      </c>
      <c r="Z196" s="12">
        <f t="shared" si="7"/>
        <v>0.96805555555329192</v>
      </c>
      <c r="AB196" t="s">
        <v>107</v>
      </c>
      <c r="AC196">
        <v>633173</v>
      </c>
      <c r="AD196" t="s">
        <v>109</v>
      </c>
      <c r="AF196" t="s">
        <v>68</v>
      </c>
      <c r="AI196" s="2">
        <v>45334</v>
      </c>
      <c r="AJ196" t="s">
        <v>110</v>
      </c>
      <c r="AK196" t="s">
        <v>46</v>
      </c>
      <c r="AN196" t="s">
        <v>2441</v>
      </c>
      <c r="AO196" s="21">
        <v>45334.710416666669</v>
      </c>
      <c r="AP196" s="22">
        <v>45334</v>
      </c>
      <c r="AQ196" s="22">
        <v>45334</v>
      </c>
      <c r="AR196" s="21">
        <v>45335.678472222222</v>
      </c>
      <c r="AS196">
        <v>1</v>
      </c>
      <c r="AY196">
        <v>0.96805555555329192</v>
      </c>
    </row>
    <row r="197" spans="1:51" x14ac:dyDescent="0.25">
      <c r="A197">
        <v>59256</v>
      </c>
      <c r="B197" t="s">
        <v>35</v>
      </c>
      <c r="C197" t="s">
        <v>36</v>
      </c>
      <c r="E197" t="str">
        <f t="shared" si="6"/>
        <v>RE-</v>
      </c>
      <c r="F197" t="s">
        <v>20</v>
      </c>
      <c r="G197" t="s">
        <v>47</v>
      </c>
      <c r="H197" t="s">
        <v>2677</v>
      </c>
      <c r="I197" t="s">
        <v>39</v>
      </c>
      <c r="J197" t="s">
        <v>239</v>
      </c>
      <c r="K197" s="1">
        <v>45348.431250000001</v>
      </c>
      <c r="L197" t="s">
        <v>41</v>
      </c>
      <c r="N197" s="2">
        <v>45341</v>
      </c>
      <c r="O197" s="2">
        <v>45341</v>
      </c>
      <c r="R197">
        <v>1</v>
      </c>
      <c r="S197">
        <v>1</v>
      </c>
      <c r="T197">
        <v>100</v>
      </c>
      <c r="U197" s="1">
        <v>45335.387499999997</v>
      </c>
      <c r="V197" s="1">
        <v>45341.71597222222</v>
      </c>
      <c r="W197" t="s">
        <v>239</v>
      </c>
      <c r="Z197" s="12">
        <f t="shared" si="7"/>
        <v>6.328472222223354</v>
      </c>
      <c r="AB197" t="s">
        <v>640</v>
      </c>
      <c r="AC197">
        <v>633585</v>
      </c>
      <c r="AD197" t="s">
        <v>641</v>
      </c>
      <c r="AI197" s="2">
        <v>45335</v>
      </c>
      <c r="AJ197" t="s">
        <v>230</v>
      </c>
      <c r="AK197" t="s">
        <v>46</v>
      </c>
      <c r="AN197" t="s">
        <v>2444</v>
      </c>
      <c r="AO197" s="21">
        <v>45335.387499999997</v>
      </c>
      <c r="AP197" s="22">
        <v>45341</v>
      </c>
      <c r="AQ197" s="22">
        <v>45341</v>
      </c>
      <c r="AR197" s="21">
        <v>45341.71597222222</v>
      </c>
      <c r="AS197">
        <v>1</v>
      </c>
      <c r="AY197">
        <v>6.328472222223354</v>
      </c>
    </row>
    <row r="198" spans="1:51" x14ac:dyDescent="0.25">
      <c r="A198">
        <v>59276</v>
      </c>
      <c r="B198" t="s">
        <v>35</v>
      </c>
      <c r="C198" t="s">
        <v>36</v>
      </c>
      <c r="E198" t="str">
        <f t="shared" si="6"/>
        <v>RE-</v>
      </c>
      <c r="F198" t="s">
        <v>20</v>
      </c>
      <c r="G198" t="s">
        <v>47</v>
      </c>
      <c r="H198" t="s">
        <v>2678</v>
      </c>
      <c r="I198" t="s">
        <v>39</v>
      </c>
      <c r="J198" t="s">
        <v>239</v>
      </c>
      <c r="K198" s="1">
        <v>45345.439583333333</v>
      </c>
      <c r="L198" t="s">
        <v>41</v>
      </c>
      <c r="N198" s="2">
        <v>45345</v>
      </c>
      <c r="O198" s="2">
        <v>45345</v>
      </c>
      <c r="R198">
        <v>2</v>
      </c>
      <c r="S198">
        <v>2</v>
      </c>
      <c r="T198">
        <v>100</v>
      </c>
      <c r="U198" s="1">
        <v>45335.415972222225</v>
      </c>
      <c r="V198" s="1">
        <v>45345.439583333333</v>
      </c>
      <c r="W198" t="s">
        <v>239</v>
      </c>
      <c r="Z198" s="12">
        <f t="shared" si="7"/>
        <v>10.023611111108039</v>
      </c>
      <c r="AB198" t="s">
        <v>2679</v>
      </c>
      <c r="AC198">
        <v>633846</v>
      </c>
      <c r="AD198" t="s">
        <v>1721</v>
      </c>
      <c r="AI198" s="2">
        <v>45335</v>
      </c>
      <c r="AJ198" t="s">
        <v>198</v>
      </c>
      <c r="AK198" t="s">
        <v>46</v>
      </c>
      <c r="AN198" t="s">
        <v>2444</v>
      </c>
      <c r="AO198" s="21">
        <v>45335.415972222225</v>
      </c>
      <c r="AP198" s="22">
        <v>45345</v>
      </c>
      <c r="AQ198" s="22">
        <v>45345</v>
      </c>
      <c r="AR198" s="21">
        <v>45345.439583333333</v>
      </c>
      <c r="AS198">
        <v>2</v>
      </c>
      <c r="AY198">
        <v>10.023611111108039</v>
      </c>
    </row>
    <row r="199" spans="1:51" x14ac:dyDescent="0.25">
      <c r="A199">
        <v>59280</v>
      </c>
      <c r="B199" t="s">
        <v>35</v>
      </c>
      <c r="C199" t="s">
        <v>36</v>
      </c>
      <c r="E199" t="str">
        <f t="shared" si="6"/>
        <v>RE-</v>
      </c>
      <c r="F199" t="s">
        <v>20</v>
      </c>
      <c r="G199" t="s">
        <v>51</v>
      </c>
      <c r="H199" t="s">
        <v>2680</v>
      </c>
      <c r="I199" t="s">
        <v>39</v>
      </c>
      <c r="J199" t="s">
        <v>118</v>
      </c>
      <c r="K199" s="1">
        <v>45399.638888888891</v>
      </c>
      <c r="L199" t="s">
        <v>41</v>
      </c>
      <c r="N199" s="2">
        <v>45399</v>
      </c>
      <c r="O199" s="2">
        <v>45399</v>
      </c>
      <c r="R199">
        <v>2</v>
      </c>
      <c r="S199">
        <v>2</v>
      </c>
      <c r="T199">
        <v>100</v>
      </c>
      <c r="U199" s="1">
        <v>45335.425000000003</v>
      </c>
      <c r="V199" s="1">
        <v>45399.638888888891</v>
      </c>
      <c r="W199" t="s">
        <v>239</v>
      </c>
      <c r="Z199" s="12">
        <f t="shared" si="7"/>
        <v>64.213888888887595</v>
      </c>
      <c r="AB199" t="s">
        <v>2681</v>
      </c>
      <c r="AC199" t="s">
        <v>126</v>
      </c>
      <c r="AD199" t="s">
        <v>649</v>
      </c>
      <c r="AF199" t="s">
        <v>297</v>
      </c>
      <c r="AI199" s="2">
        <v>45335</v>
      </c>
      <c r="AJ199" t="s">
        <v>186</v>
      </c>
      <c r="AK199" t="s">
        <v>46</v>
      </c>
      <c r="AN199" t="s">
        <v>2444</v>
      </c>
      <c r="AO199" s="21">
        <v>45335.425000000003</v>
      </c>
      <c r="AP199" s="22">
        <v>45399</v>
      </c>
      <c r="AQ199" s="22">
        <v>45399</v>
      </c>
      <c r="AR199" s="21">
        <v>45399.638888888891</v>
      </c>
      <c r="AS199">
        <v>2</v>
      </c>
      <c r="AY199">
        <v>64.213888888887595</v>
      </c>
    </row>
    <row r="200" spans="1:51" x14ac:dyDescent="0.25">
      <c r="A200">
        <v>59302</v>
      </c>
      <c r="B200" t="s">
        <v>35</v>
      </c>
      <c r="C200" t="s">
        <v>36</v>
      </c>
      <c r="E200" t="str">
        <f t="shared" si="6"/>
        <v>EI-</v>
      </c>
      <c r="F200" t="s">
        <v>20</v>
      </c>
      <c r="G200" t="s">
        <v>47</v>
      </c>
      <c r="H200" t="s">
        <v>2682</v>
      </c>
      <c r="I200" t="s">
        <v>39</v>
      </c>
      <c r="J200" t="s">
        <v>64</v>
      </c>
      <c r="K200" s="1">
        <v>45397.477777777778</v>
      </c>
      <c r="L200" t="s">
        <v>41</v>
      </c>
      <c r="N200" s="2">
        <v>45335</v>
      </c>
      <c r="O200" s="2">
        <v>45335</v>
      </c>
      <c r="P200">
        <v>2</v>
      </c>
      <c r="Q200">
        <v>2</v>
      </c>
      <c r="R200">
        <v>2</v>
      </c>
      <c r="S200">
        <v>2</v>
      </c>
      <c r="T200">
        <v>100</v>
      </c>
      <c r="U200" s="1">
        <v>45335.495138888888</v>
      </c>
      <c r="V200" s="1">
        <v>45335.666666666664</v>
      </c>
      <c r="W200" t="s">
        <v>64</v>
      </c>
      <c r="Z200" s="12">
        <f t="shared" si="7"/>
        <v>0.17152777777664596</v>
      </c>
      <c r="AB200" t="s">
        <v>2683</v>
      </c>
      <c r="AC200" t="s">
        <v>126</v>
      </c>
      <c r="AD200" t="s">
        <v>403</v>
      </c>
      <c r="AF200" t="s">
        <v>68</v>
      </c>
      <c r="AI200" s="2">
        <v>45335</v>
      </c>
      <c r="AJ200" t="s">
        <v>290</v>
      </c>
      <c r="AK200" t="s">
        <v>46</v>
      </c>
      <c r="AN200" t="s">
        <v>2441</v>
      </c>
      <c r="AO200" s="21">
        <v>45335.495138888888</v>
      </c>
      <c r="AP200" s="22">
        <v>45335</v>
      </c>
      <c r="AQ200" s="22">
        <v>45335</v>
      </c>
      <c r="AR200" s="21">
        <v>45335.666666666664</v>
      </c>
      <c r="AS200">
        <v>2</v>
      </c>
      <c r="AY200">
        <v>0.17152777777664596</v>
      </c>
    </row>
    <row r="201" spans="1:51" x14ac:dyDescent="0.25">
      <c r="A201">
        <v>59333</v>
      </c>
      <c r="B201" t="s">
        <v>35</v>
      </c>
      <c r="C201" t="s">
        <v>36</v>
      </c>
      <c r="E201" t="str">
        <f t="shared" si="6"/>
        <v>RE-</v>
      </c>
      <c r="F201" t="s">
        <v>20</v>
      </c>
      <c r="G201" t="s">
        <v>47</v>
      </c>
      <c r="H201" t="s">
        <v>2684</v>
      </c>
      <c r="I201" t="s">
        <v>39</v>
      </c>
      <c r="J201" t="s">
        <v>100</v>
      </c>
      <c r="K201" s="1">
        <v>45348.430555555555</v>
      </c>
      <c r="L201" t="s">
        <v>41</v>
      </c>
      <c r="N201" s="2">
        <v>45344</v>
      </c>
      <c r="O201" s="2">
        <v>45344</v>
      </c>
      <c r="R201">
        <v>1</v>
      </c>
      <c r="S201">
        <v>1</v>
      </c>
      <c r="T201">
        <v>100</v>
      </c>
      <c r="U201" s="1">
        <v>45336.393055555556</v>
      </c>
      <c r="V201" s="1">
        <v>45348.430555555555</v>
      </c>
      <c r="W201" t="s">
        <v>239</v>
      </c>
      <c r="Z201" s="12">
        <f t="shared" si="7"/>
        <v>12.037499999998545</v>
      </c>
      <c r="AB201" t="s">
        <v>366</v>
      </c>
      <c r="AC201">
        <v>633673</v>
      </c>
      <c r="AD201" t="s">
        <v>367</v>
      </c>
      <c r="AI201" s="2">
        <v>45336</v>
      </c>
      <c r="AJ201" t="s">
        <v>81</v>
      </c>
      <c r="AK201" t="s">
        <v>46</v>
      </c>
      <c r="AN201" t="s">
        <v>2444</v>
      </c>
      <c r="AO201" s="21">
        <v>45336.393055555556</v>
      </c>
      <c r="AP201" s="22">
        <v>45344</v>
      </c>
      <c r="AQ201" s="22">
        <v>45344</v>
      </c>
      <c r="AR201" s="21">
        <v>45348.430555555555</v>
      </c>
      <c r="AS201">
        <v>1</v>
      </c>
      <c r="AY201">
        <v>12.037499999998545</v>
      </c>
    </row>
    <row r="202" spans="1:51" x14ac:dyDescent="0.25">
      <c r="A202">
        <v>59342</v>
      </c>
      <c r="B202" t="s">
        <v>35</v>
      </c>
      <c r="C202" t="s">
        <v>36</v>
      </c>
      <c r="E202" t="str">
        <f t="shared" si="6"/>
        <v>EI-</v>
      </c>
      <c r="F202" t="s">
        <v>20</v>
      </c>
      <c r="G202" t="s">
        <v>47</v>
      </c>
      <c r="H202" t="s">
        <v>2685</v>
      </c>
      <c r="I202" t="s">
        <v>39</v>
      </c>
      <c r="J202" t="s">
        <v>50</v>
      </c>
      <c r="K202" s="1">
        <v>45496.84652777778</v>
      </c>
      <c r="L202" t="s">
        <v>41</v>
      </c>
      <c r="N202" s="2">
        <v>45337</v>
      </c>
      <c r="O202" s="2">
        <v>45337</v>
      </c>
      <c r="P202">
        <v>1</v>
      </c>
      <c r="Q202">
        <v>1</v>
      </c>
      <c r="R202">
        <v>1</v>
      </c>
      <c r="S202">
        <v>1</v>
      </c>
      <c r="T202">
        <v>100</v>
      </c>
      <c r="U202" s="1">
        <v>45336.402777777781</v>
      </c>
      <c r="V202" s="1">
        <v>45496.84652777778</v>
      </c>
      <c r="W202" t="s">
        <v>50</v>
      </c>
      <c r="Z202" s="12">
        <f t="shared" si="7"/>
        <v>160.44374999999854</v>
      </c>
      <c r="AB202" t="s">
        <v>338</v>
      </c>
      <c r="AC202">
        <v>633799</v>
      </c>
      <c r="AD202" t="s">
        <v>681</v>
      </c>
      <c r="AF202" t="s">
        <v>756</v>
      </c>
      <c r="AI202" s="2">
        <v>45336</v>
      </c>
      <c r="AJ202" t="s">
        <v>119</v>
      </c>
      <c r="AK202" t="s">
        <v>46</v>
      </c>
      <c r="AN202" t="s">
        <v>2441</v>
      </c>
      <c r="AO202" s="21">
        <v>45336.402777777781</v>
      </c>
      <c r="AP202" s="22">
        <v>45337</v>
      </c>
      <c r="AQ202" s="22">
        <v>45337</v>
      </c>
      <c r="AR202" s="21">
        <v>45496.84652777778</v>
      </c>
      <c r="AS202">
        <v>1</v>
      </c>
      <c r="AY202">
        <v>160.44374999999854</v>
      </c>
    </row>
    <row r="203" spans="1:51" x14ac:dyDescent="0.25">
      <c r="A203">
        <v>59358</v>
      </c>
      <c r="B203" t="s">
        <v>35</v>
      </c>
      <c r="C203" t="s">
        <v>36</v>
      </c>
      <c r="E203" t="str">
        <f t="shared" si="6"/>
        <v>GC-</v>
      </c>
      <c r="F203" t="s">
        <v>20</v>
      </c>
      <c r="G203" t="s">
        <v>37</v>
      </c>
      <c r="H203" t="s">
        <v>2686</v>
      </c>
      <c r="I203" t="s">
        <v>39</v>
      </c>
      <c r="J203" t="s">
        <v>706</v>
      </c>
      <c r="K203" s="1">
        <v>45337.53125</v>
      </c>
      <c r="L203" t="s">
        <v>41</v>
      </c>
      <c r="N203" s="2">
        <v>45331</v>
      </c>
      <c r="O203" s="2">
        <v>45331</v>
      </c>
      <c r="P203">
        <v>1</v>
      </c>
      <c r="Q203">
        <v>1</v>
      </c>
      <c r="R203">
        <v>0</v>
      </c>
      <c r="S203">
        <v>0</v>
      </c>
      <c r="T203">
        <v>100</v>
      </c>
      <c r="U203" s="1">
        <v>45336.465277777781</v>
      </c>
      <c r="V203" s="1">
        <v>45337.53125</v>
      </c>
      <c r="W203" t="s">
        <v>706</v>
      </c>
      <c r="Z203" s="12">
        <f t="shared" si="7"/>
        <v>1.0659722222189885</v>
      </c>
      <c r="AB203" t="s">
        <v>349</v>
      </c>
      <c r="AC203">
        <v>633638</v>
      </c>
      <c r="AD203" t="s">
        <v>168</v>
      </c>
      <c r="AI203" s="2">
        <v>45336</v>
      </c>
      <c r="AJ203" t="s">
        <v>81</v>
      </c>
      <c r="AK203" t="s">
        <v>46</v>
      </c>
      <c r="AN203" t="s">
        <v>2443</v>
      </c>
      <c r="AO203" s="21">
        <v>45336.465277777781</v>
      </c>
      <c r="AP203" s="22">
        <v>45331</v>
      </c>
      <c r="AQ203" s="22">
        <v>45331</v>
      </c>
      <c r="AR203" s="21">
        <v>45337.53125</v>
      </c>
      <c r="AS203">
        <v>0</v>
      </c>
      <c r="AY203">
        <v>1.0659722222189885</v>
      </c>
    </row>
    <row r="204" spans="1:51" x14ac:dyDescent="0.25">
      <c r="A204">
        <v>59378</v>
      </c>
      <c r="B204" t="s">
        <v>35</v>
      </c>
      <c r="C204" t="s">
        <v>36</v>
      </c>
      <c r="E204" t="str">
        <f t="shared" si="6"/>
        <v>EI-</v>
      </c>
      <c r="F204" t="s">
        <v>20</v>
      </c>
      <c r="G204" t="s">
        <v>37</v>
      </c>
      <c r="H204" t="s">
        <v>1505</v>
      </c>
      <c r="I204" t="s">
        <v>39</v>
      </c>
      <c r="J204" t="s">
        <v>454</v>
      </c>
      <c r="K204" s="1">
        <v>45497.375</v>
      </c>
      <c r="L204" t="s">
        <v>41</v>
      </c>
      <c r="N204" s="2">
        <v>45336</v>
      </c>
      <c r="O204" s="2">
        <v>45336</v>
      </c>
      <c r="P204">
        <v>1</v>
      </c>
      <c r="Q204">
        <v>1</v>
      </c>
      <c r="R204">
        <v>1</v>
      </c>
      <c r="S204">
        <v>1</v>
      </c>
      <c r="T204">
        <v>100</v>
      </c>
      <c r="U204" s="1">
        <v>45336.561805555553</v>
      </c>
      <c r="V204" s="1">
        <v>45497.375</v>
      </c>
      <c r="W204" t="s">
        <v>454</v>
      </c>
      <c r="Z204" s="12">
        <f t="shared" si="7"/>
        <v>160.81319444444671</v>
      </c>
      <c r="AB204" t="s">
        <v>338</v>
      </c>
      <c r="AC204">
        <v>633799</v>
      </c>
      <c r="AD204" t="s">
        <v>681</v>
      </c>
      <c r="AF204" t="s">
        <v>2308</v>
      </c>
      <c r="AI204" s="2">
        <v>45336</v>
      </c>
      <c r="AJ204" t="s">
        <v>119</v>
      </c>
      <c r="AK204" t="s">
        <v>46</v>
      </c>
      <c r="AN204" t="s">
        <v>2441</v>
      </c>
      <c r="AO204" s="21">
        <v>45336.561805555553</v>
      </c>
      <c r="AP204" s="22">
        <v>45336</v>
      </c>
      <c r="AQ204" s="22">
        <v>45336</v>
      </c>
      <c r="AR204" s="21">
        <v>45497.375</v>
      </c>
      <c r="AS204">
        <v>1</v>
      </c>
      <c r="AY204">
        <v>160.81319444444671</v>
      </c>
    </row>
    <row r="205" spans="1:51" x14ac:dyDescent="0.25">
      <c r="A205">
        <v>59386</v>
      </c>
      <c r="B205" t="s">
        <v>35</v>
      </c>
      <c r="C205" t="s">
        <v>36</v>
      </c>
      <c r="E205" t="str">
        <f t="shared" si="6"/>
        <v>RE-</v>
      </c>
      <c r="F205" t="s">
        <v>20</v>
      </c>
      <c r="G205" t="s">
        <v>37</v>
      </c>
      <c r="H205" t="s">
        <v>2687</v>
      </c>
      <c r="I205" t="s">
        <v>39</v>
      </c>
      <c r="J205" t="s">
        <v>239</v>
      </c>
      <c r="K205" s="1">
        <v>45339.496527777781</v>
      </c>
      <c r="L205" t="s">
        <v>41</v>
      </c>
      <c r="N205" s="2">
        <v>45339</v>
      </c>
      <c r="O205" s="2">
        <v>45339</v>
      </c>
      <c r="R205">
        <v>1</v>
      </c>
      <c r="S205">
        <v>1</v>
      </c>
      <c r="T205">
        <v>100</v>
      </c>
      <c r="U205" s="1">
        <v>45336.648611111108</v>
      </c>
      <c r="V205" s="1">
        <v>45339.496527777781</v>
      </c>
      <c r="W205" t="s">
        <v>239</v>
      </c>
      <c r="Z205" s="12">
        <f t="shared" si="7"/>
        <v>2.8479166666729725</v>
      </c>
      <c r="AB205" t="s">
        <v>790</v>
      </c>
      <c r="AC205" t="s">
        <v>54</v>
      </c>
      <c r="AD205" t="s">
        <v>649</v>
      </c>
      <c r="AI205" s="2">
        <v>45336</v>
      </c>
      <c r="AJ205" t="s">
        <v>186</v>
      </c>
      <c r="AK205" t="s">
        <v>46</v>
      </c>
      <c r="AN205" t="s">
        <v>2444</v>
      </c>
      <c r="AO205" s="21">
        <v>45336.648611111108</v>
      </c>
      <c r="AP205" s="22">
        <v>45339</v>
      </c>
      <c r="AQ205" s="22">
        <v>45339</v>
      </c>
      <c r="AR205" s="21">
        <v>45339.496527777781</v>
      </c>
      <c r="AS205">
        <v>1</v>
      </c>
      <c r="AY205">
        <v>2.8479166666729725</v>
      </c>
    </row>
    <row r="206" spans="1:51" x14ac:dyDescent="0.25">
      <c r="A206">
        <v>59405</v>
      </c>
      <c r="B206" t="s">
        <v>35</v>
      </c>
      <c r="C206" t="s">
        <v>36</v>
      </c>
      <c r="E206" t="str">
        <f t="shared" si="6"/>
        <v>RE-</v>
      </c>
      <c r="F206" t="s">
        <v>20</v>
      </c>
      <c r="G206" t="s">
        <v>37</v>
      </c>
      <c r="H206" t="s">
        <v>2688</v>
      </c>
      <c r="I206" t="s">
        <v>39</v>
      </c>
      <c r="J206" t="s">
        <v>239</v>
      </c>
      <c r="K206" s="1">
        <v>45341.718055555553</v>
      </c>
      <c r="L206" t="s">
        <v>41</v>
      </c>
      <c r="N206" s="2">
        <v>45341</v>
      </c>
      <c r="O206" s="2">
        <v>45341</v>
      </c>
      <c r="R206">
        <v>1</v>
      </c>
      <c r="S206">
        <v>1</v>
      </c>
      <c r="T206">
        <v>100</v>
      </c>
      <c r="U206" s="1">
        <v>45337.442361111112</v>
      </c>
      <c r="V206" s="1">
        <v>45341.718055555553</v>
      </c>
      <c r="W206" t="s">
        <v>239</v>
      </c>
      <c r="Z206" s="12">
        <f t="shared" si="7"/>
        <v>4.2756944444408873</v>
      </c>
      <c r="AB206" t="s">
        <v>437</v>
      </c>
      <c r="AC206">
        <v>633992</v>
      </c>
      <c r="AD206" t="s">
        <v>427</v>
      </c>
      <c r="AI206" s="2">
        <v>45337</v>
      </c>
      <c r="AJ206" t="s">
        <v>375</v>
      </c>
      <c r="AK206" t="s">
        <v>46</v>
      </c>
      <c r="AN206" t="s">
        <v>2444</v>
      </c>
      <c r="AO206" s="21">
        <v>45337.442361111112</v>
      </c>
      <c r="AP206" s="22">
        <v>45341</v>
      </c>
      <c r="AQ206" s="22">
        <v>45341</v>
      </c>
      <c r="AR206" s="21">
        <v>45341.718055555553</v>
      </c>
      <c r="AS206">
        <v>1</v>
      </c>
      <c r="AY206">
        <v>4.2756944444408873</v>
      </c>
    </row>
    <row r="207" spans="1:51" x14ac:dyDescent="0.25">
      <c r="A207">
        <v>59410</v>
      </c>
      <c r="B207" t="s">
        <v>35</v>
      </c>
      <c r="C207" t="s">
        <v>36</v>
      </c>
      <c r="E207" t="str">
        <f t="shared" si="6"/>
        <v>RE-</v>
      </c>
      <c r="F207" t="s">
        <v>20</v>
      </c>
      <c r="G207" t="s">
        <v>37</v>
      </c>
      <c r="H207" t="s">
        <v>2689</v>
      </c>
      <c r="I207" t="s">
        <v>39</v>
      </c>
      <c r="J207" t="s">
        <v>239</v>
      </c>
      <c r="K207" s="1">
        <v>45339.495138888888</v>
      </c>
      <c r="L207" t="s">
        <v>41</v>
      </c>
      <c r="N207" s="2">
        <v>45339</v>
      </c>
      <c r="O207" s="2">
        <v>45339</v>
      </c>
      <c r="R207">
        <v>1</v>
      </c>
      <c r="S207">
        <v>1</v>
      </c>
      <c r="T207">
        <v>100</v>
      </c>
      <c r="U207" s="1">
        <v>45337.448611111111</v>
      </c>
      <c r="V207" s="1">
        <v>45339.495138888888</v>
      </c>
      <c r="W207" t="s">
        <v>239</v>
      </c>
      <c r="Z207" s="12">
        <f t="shared" si="7"/>
        <v>2.046527777776646</v>
      </c>
      <c r="AB207" t="s">
        <v>303</v>
      </c>
      <c r="AC207">
        <v>633399</v>
      </c>
      <c r="AD207" t="s">
        <v>609</v>
      </c>
      <c r="AI207" s="2">
        <v>45337</v>
      </c>
      <c r="AJ207" t="s">
        <v>81</v>
      </c>
      <c r="AK207" t="s">
        <v>46</v>
      </c>
      <c r="AN207" t="s">
        <v>2444</v>
      </c>
      <c r="AO207" s="21">
        <v>45337.448611111111</v>
      </c>
      <c r="AP207" s="22">
        <v>45339</v>
      </c>
      <c r="AQ207" s="22">
        <v>45339</v>
      </c>
      <c r="AR207" s="21">
        <v>45339.495138888888</v>
      </c>
      <c r="AS207">
        <v>1</v>
      </c>
      <c r="AY207">
        <v>2.046527777776646</v>
      </c>
    </row>
    <row r="208" spans="1:51" x14ac:dyDescent="0.25">
      <c r="A208">
        <v>59421</v>
      </c>
      <c r="B208" t="s">
        <v>35</v>
      </c>
      <c r="C208" t="s">
        <v>36</v>
      </c>
      <c r="E208" t="str">
        <f t="shared" si="6"/>
        <v>EI-</v>
      </c>
      <c r="F208" t="s">
        <v>20</v>
      </c>
      <c r="G208" t="s">
        <v>37</v>
      </c>
      <c r="H208" t="s">
        <v>2690</v>
      </c>
      <c r="I208" t="s">
        <v>39</v>
      </c>
      <c r="J208" t="s">
        <v>92</v>
      </c>
      <c r="K208" s="1">
        <v>45351.51458333333</v>
      </c>
      <c r="L208" t="s">
        <v>41</v>
      </c>
      <c r="N208" s="2">
        <v>45341</v>
      </c>
      <c r="O208" s="2">
        <v>45341</v>
      </c>
      <c r="P208">
        <v>3</v>
      </c>
      <c r="Q208">
        <v>3</v>
      </c>
      <c r="R208">
        <v>0</v>
      </c>
      <c r="S208">
        <v>0</v>
      </c>
      <c r="T208">
        <v>100</v>
      </c>
      <c r="U208" s="1">
        <v>45337.468055555553</v>
      </c>
      <c r="V208" s="1">
        <v>45351.51458333333</v>
      </c>
      <c r="W208" t="s">
        <v>92</v>
      </c>
      <c r="Z208" s="12">
        <f t="shared" si="7"/>
        <v>14.046527777776646</v>
      </c>
      <c r="AB208" t="s">
        <v>133</v>
      </c>
      <c r="AC208">
        <v>633815</v>
      </c>
      <c r="AD208" t="s">
        <v>135</v>
      </c>
      <c r="AF208" t="s">
        <v>92</v>
      </c>
      <c r="AI208" s="2">
        <v>45337</v>
      </c>
      <c r="AJ208" t="s">
        <v>135</v>
      </c>
      <c r="AK208" t="s">
        <v>46</v>
      </c>
      <c r="AN208" t="s">
        <v>2441</v>
      </c>
      <c r="AO208" s="21">
        <v>45337.468055555553</v>
      </c>
      <c r="AP208" s="22">
        <v>45341</v>
      </c>
      <c r="AQ208" s="22">
        <v>45341</v>
      </c>
      <c r="AR208" s="21">
        <v>45351.51458333333</v>
      </c>
      <c r="AS208">
        <v>0</v>
      </c>
      <c r="AY208">
        <v>14.046527777776646</v>
      </c>
    </row>
    <row r="209" spans="1:51" x14ac:dyDescent="0.25">
      <c r="A209">
        <v>59457</v>
      </c>
      <c r="B209" t="s">
        <v>35</v>
      </c>
      <c r="C209" t="s">
        <v>36</v>
      </c>
      <c r="E209" t="str">
        <f t="shared" si="6"/>
        <v>EI-</v>
      </c>
      <c r="F209" t="s">
        <v>20</v>
      </c>
      <c r="G209" t="s">
        <v>37</v>
      </c>
      <c r="H209" t="s">
        <v>2691</v>
      </c>
      <c r="I209" t="s">
        <v>39</v>
      </c>
      <c r="J209" t="s">
        <v>454</v>
      </c>
      <c r="K209" s="1">
        <v>45497.662499999999</v>
      </c>
      <c r="L209" t="s">
        <v>41</v>
      </c>
      <c r="N209" s="2">
        <v>45337</v>
      </c>
      <c r="O209" s="2">
        <v>45337</v>
      </c>
      <c r="P209">
        <v>1</v>
      </c>
      <c r="Q209">
        <v>1</v>
      </c>
      <c r="R209">
        <v>1</v>
      </c>
      <c r="S209">
        <v>1</v>
      </c>
      <c r="T209">
        <v>100</v>
      </c>
      <c r="U209" s="1">
        <v>45337.711111111108</v>
      </c>
      <c r="V209" s="1">
        <v>45497.662499999999</v>
      </c>
      <c r="W209" t="s">
        <v>454</v>
      </c>
      <c r="Z209" s="12">
        <f t="shared" si="7"/>
        <v>159.95138888889051</v>
      </c>
      <c r="AB209" t="s">
        <v>338</v>
      </c>
      <c r="AC209">
        <v>633799</v>
      </c>
      <c r="AD209" t="s">
        <v>681</v>
      </c>
      <c r="AF209" t="s">
        <v>844</v>
      </c>
      <c r="AI209" s="2">
        <v>45337</v>
      </c>
      <c r="AJ209" t="s">
        <v>119</v>
      </c>
      <c r="AK209" t="s">
        <v>46</v>
      </c>
      <c r="AN209" t="s">
        <v>2441</v>
      </c>
      <c r="AO209" s="21">
        <v>45337.711111111108</v>
      </c>
      <c r="AP209" s="22">
        <v>45337</v>
      </c>
      <c r="AQ209" s="22">
        <v>45337</v>
      </c>
      <c r="AR209" s="21">
        <v>45497.662499999999</v>
      </c>
      <c r="AS209">
        <v>1</v>
      </c>
      <c r="AY209">
        <v>159.95138888889051</v>
      </c>
    </row>
    <row r="210" spans="1:51" x14ac:dyDescent="0.25">
      <c r="A210">
        <v>59460</v>
      </c>
      <c r="B210" t="s">
        <v>35</v>
      </c>
      <c r="C210" t="s">
        <v>36</v>
      </c>
      <c r="E210" t="str">
        <f t="shared" si="6"/>
        <v>EI-</v>
      </c>
      <c r="F210" t="s">
        <v>20</v>
      </c>
      <c r="G210" t="s">
        <v>37</v>
      </c>
      <c r="H210" t="s">
        <v>1505</v>
      </c>
      <c r="I210" t="s">
        <v>39</v>
      </c>
      <c r="J210" t="s">
        <v>454</v>
      </c>
      <c r="K210" s="1">
        <v>45497.368750000001</v>
      </c>
      <c r="L210" t="s">
        <v>41</v>
      </c>
      <c r="N210" s="2">
        <v>45337</v>
      </c>
      <c r="O210" s="2">
        <v>45337</v>
      </c>
      <c r="P210">
        <v>3</v>
      </c>
      <c r="Q210">
        <v>3</v>
      </c>
      <c r="R210">
        <v>3</v>
      </c>
      <c r="S210">
        <v>3</v>
      </c>
      <c r="T210">
        <v>100</v>
      </c>
      <c r="U210" s="1">
        <v>45337.715277777781</v>
      </c>
      <c r="V210" s="1">
        <v>45497.368750000001</v>
      </c>
      <c r="W210" t="s">
        <v>454</v>
      </c>
      <c r="Z210" s="12">
        <f t="shared" si="7"/>
        <v>159.65347222222044</v>
      </c>
      <c r="AB210" t="s">
        <v>338</v>
      </c>
      <c r="AC210">
        <v>633799</v>
      </c>
      <c r="AD210" t="s">
        <v>681</v>
      </c>
      <c r="AF210" t="s">
        <v>340</v>
      </c>
      <c r="AI210" s="2">
        <v>45337</v>
      </c>
      <c r="AJ210" t="s">
        <v>119</v>
      </c>
      <c r="AK210" t="s">
        <v>46</v>
      </c>
      <c r="AN210" t="s">
        <v>2441</v>
      </c>
      <c r="AO210" s="21">
        <v>45337.715277777781</v>
      </c>
      <c r="AP210" s="22">
        <v>45337</v>
      </c>
      <c r="AQ210" s="22">
        <v>45337</v>
      </c>
      <c r="AR210" s="21">
        <v>45497.368750000001</v>
      </c>
      <c r="AS210">
        <v>3</v>
      </c>
      <c r="AY210">
        <v>159.65347222222044</v>
      </c>
    </row>
    <row r="211" spans="1:51" x14ac:dyDescent="0.25">
      <c r="A211">
        <v>59461</v>
      </c>
      <c r="B211" t="s">
        <v>35</v>
      </c>
      <c r="C211" t="s">
        <v>36</v>
      </c>
      <c r="E211" t="str">
        <f t="shared" si="6"/>
        <v>EM-</v>
      </c>
      <c r="F211" t="s">
        <v>20</v>
      </c>
      <c r="G211" t="s">
        <v>37</v>
      </c>
      <c r="H211" t="s">
        <v>2692</v>
      </c>
      <c r="I211" t="s">
        <v>39</v>
      </c>
      <c r="J211" t="s">
        <v>432</v>
      </c>
      <c r="K211" s="1">
        <v>45432.42291666667</v>
      </c>
      <c r="L211" t="s">
        <v>41</v>
      </c>
      <c r="N211" s="2">
        <v>45425</v>
      </c>
      <c r="O211" s="2">
        <v>45427</v>
      </c>
      <c r="R211">
        <v>0</v>
      </c>
      <c r="S211">
        <v>0</v>
      </c>
      <c r="T211">
        <v>100</v>
      </c>
      <c r="U211" s="1">
        <v>45337.720138888886</v>
      </c>
      <c r="V211" s="1">
        <v>45432.42291666667</v>
      </c>
      <c r="W211" t="s">
        <v>432</v>
      </c>
      <c r="Z211" s="12">
        <f t="shared" si="7"/>
        <v>94.702777777783922</v>
      </c>
      <c r="AB211" t="s">
        <v>75</v>
      </c>
      <c r="AC211">
        <v>633520</v>
      </c>
      <c r="AD211" t="s">
        <v>77</v>
      </c>
      <c r="AI211" s="2">
        <v>45337</v>
      </c>
      <c r="AJ211" t="s">
        <v>81</v>
      </c>
      <c r="AK211" t="s">
        <v>46</v>
      </c>
      <c r="AN211" t="s">
        <v>2442</v>
      </c>
      <c r="AO211" s="21">
        <v>45337.720138888886</v>
      </c>
      <c r="AP211" s="22">
        <v>45425</v>
      </c>
      <c r="AQ211" s="22">
        <v>45427</v>
      </c>
      <c r="AR211" s="21">
        <v>45432.42291666667</v>
      </c>
      <c r="AS211">
        <v>0</v>
      </c>
      <c r="AY211">
        <v>94.702777777783922</v>
      </c>
    </row>
    <row r="212" spans="1:51" x14ac:dyDescent="0.25">
      <c r="A212">
        <v>59507</v>
      </c>
      <c r="B212" t="s">
        <v>35</v>
      </c>
      <c r="C212" t="s">
        <v>36</v>
      </c>
      <c r="E212" t="str">
        <f t="shared" si="6"/>
        <v>RE-</v>
      </c>
      <c r="F212" t="s">
        <v>20</v>
      </c>
      <c r="G212" t="s">
        <v>51</v>
      </c>
      <c r="H212" t="s">
        <v>2693</v>
      </c>
      <c r="I212" t="s">
        <v>39</v>
      </c>
      <c r="J212" t="s">
        <v>239</v>
      </c>
      <c r="K212" s="1">
        <v>45345.435416666667</v>
      </c>
      <c r="L212" t="s">
        <v>41</v>
      </c>
      <c r="N212" s="2">
        <v>45345</v>
      </c>
      <c r="O212" s="2">
        <v>45345</v>
      </c>
      <c r="R212">
        <v>3</v>
      </c>
      <c r="S212">
        <v>3</v>
      </c>
      <c r="T212">
        <v>100</v>
      </c>
      <c r="U212" s="1">
        <v>45338.563888888886</v>
      </c>
      <c r="V212" s="1">
        <v>45345.435416666667</v>
      </c>
      <c r="W212" t="s">
        <v>239</v>
      </c>
      <c r="Z212" s="12">
        <f t="shared" si="7"/>
        <v>6.8715277777810115</v>
      </c>
      <c r="AB212" t="s">
        <v>351</v>
      </c>
      <c r="AC212">
        <v>633784</v>
      </c>
      <c r="AD212" t="s">
        <v>354</v>
      </c>
      <c r="AI212" s="2">
        <v>45338</v>
      </c>
      <c r="AJ212" t="s">
        <v>354</v>
      </c>
      <c r="AK212" t="s">
        <v>46</v>
      </c>
      <c r="AN212" t="s">
        <v>2444</v>
      </c>
      <c r="AO212" s="21">
        <v>45338.563888888886</v>
      </c>
      <c r="AP212" s="22">
        <v>45345</v>
      </c>
      <c r="AQ212" s="22">
        <v>45345</v>
      </c>
      <c r="AR212" s="21">
        <v>45345.435416666667</v>
      </c>
      <c r="AS212">
        <v>3</v>
      </c>
      <c r="AY212">
        <v>6.8715277777810115</v>
      </c>
    </row>
    <row r="213" spans="1:51" x14ac:dyDescent="0.25">
      <c r="A213">
        <v>59509</v>
      </c>
      <c r="B213" t="s">
        <v>35</v>
      </c>
      <c r="C213" t="s">
        <v>36</v>
      </c>
      <c r="E213" t="str">
        <f t="shared" si="6"/>
        <v>EM-</v>
      </c>
      <c r="F213" t="s">
        <v>20</v>
      </c>
      <c r="G213" t="s">
        <v>115</v>
      </c>
      <c r="H213" t="s">
        <v>2694</v>
      </c>
      <c r="I213" t="s">
        <v>39</v>
      </c>
      <c r="J213" t="s">
        <v>396</v>
      </c>
      <c r="K213" s="1">
        <v>45341.438888888886</v>
      </c>
      <c r="L213" t="s">
        <v>41</v>
      </c>
      <c r="N213" s="2">
        <v>45341</v>
      </c>
      <c r="O213" s="2">
        <v>45341</v>
      </c>
      <c r="R213">
        <v>0</v>
      </c>
      <c r="S213">
        <v>0</v>
      </c>
      <c r="T213">
        <v>100</v>
      </c>
      <c r="U213" s="1">
        <v>45338.652777777781</v>
      </c>
      <c r="V213" s="1">
        <v>45341.438888888886</v>
      </c>
      <c r="W213" t="s">
        <v>397</v>
      </c>
      <c r="Z213" s="12">
        <f t="shared" si="7"/>
        <v>2.7861111111051287</v>
      </c>
      <c r="AB213" t="s">
        <v>990</v>
      </c>
      <c r="AC213">
        <v>633636</v>
      </c>
      <c r="AD213" t="s">
        <v>2695</v>
      </c>
      <c r="AI213" s="2">
        <v>45338</v>
      </c>
      <c r="AJ213" t="s">
        <v>81</v>
      </c>
      <c r="AK213" t="s">
        <v>46</v>
      </c>
      <c r="AN213" t="s">
        <v>2442</v>
      </c>
      <c r="AO213" s="21">
        <v>45338.652777777781</v>
      </c>
      <c r="AP213" s="22">
        <v>45341</v>
      </c>
      <c r="AQ213" s="22">
        <v>45341</v>
      </c>
      <c r="AR213" s="21">
        <v>45341.438888888886</v>
      </c>
      <c r="AS213">
        <v>0</v>
      </c>
      <c r="AY213">
        <v>2.7861111111051287</v>
      </c>
    </row>
    <row r="214" spans="1:51" x14ac:dyDescent="0.25">
      <c r="A214">
        <v>59515</v>
      </c>
      <c r="B214" t="s">
        <v>35</v>
      </c>
      <c r="C214" t="s">
        <v>36</v>
      </c>
      <c r="E214" t="str">
        <f t="shared" si="6"/>
        <v>EM-</v>
      </c>
      <c r="F214" t="s">
        <v>20</v>
      </c>
      <c r="G214" t="s">
        <v>37</v>
      </c>
      <c r="H214" t="s">
        <v>2696</v>
      </c>
      <c r="I214" t="s">
        <v>39</v>
      </c>
      <c r="J214" t="s">
        <v>758</v>
      </c>
      <c r="K214" s="1">
        <v>45434.65</v>
      </c>
      <c r="L214" t="s">
        <v>41</v>
      </c>
      <c r="N214" s="2">
        <v>45434</v>
      </c>
      <c r="O214" s="2">
        <v>45434</v>
      </c>
      <c r="R214">
        <v>0</v>
      </c>
      <c r="S214">
        <v>0</v>
      </c>
      <c r="T214">
        <v>100</v>
      </c>
      <c r="U214" s="1">
        <v>45338.662499999999</v>
      </c>
      <c r="V214" s="1">
        <v>45434.65</v>
      </c>
      <c r="W214" t="s">
        <v>758</v>
      </c>
      <c r="Z214" s="12">
        <f t="shared" si="7"/>
        <v>95.98750000000291</v>
      </c>
      <c r="AB214" t="s">
        <v>990</v>
      </c>
      <c r="AC214">
        <v>633636</v>
      </c>
      <c r="AD214" t="s">
        <v>168</v>
      </c>
      <c r="AG214" t="s">
        <v>1132</v>
      </c>
      <c r="AI214" s="2">
        <v>45338</v>
      </c>
      <c r="AJ214" t="s">
        <v>81</v>
      </c>
      <c r="AK214" t="s">
        <v>46</v>
      </c>
      <c r="AN214" t="s">
        <v>2442</v>
      </c>
      <c r="AO214" s="21">
        <v>45338.662499999999</v>
      </c>
      <c r="AP214" s="22">
        <v>45434</v>
      </c>
      <c r="AQ214" s="22">
        <v>45434</v>
      </c>
      <c r="AR214" s="21">
        <v>45434.65</v>
      </c>
      <c r="AS214">
        <v>0</v>
      </c>
      <c r="AY214">
        <v>95.98750000000291</v>
      </c>
    </row>
    <row r="215" spans="1:51" x14ac:dyDescent="0.25">
      <c r="A215">
        <v>59516</v>
      </c>
      <c r="B215" t="s">
        <v>35</v>
      </c>
      <c r="C215" t="s">
        <v>36</v>
      </c>
      <c r="E215" t="str">
        <f t="shared" si="6"/>
        <v>EI-</v>
      </c>
      <c r="F215" t="s">
        <v>20</v>
      </c>
      <c r="G215" t="s">
        <v>37</v>
      </c>
      <c r="H215" t="s">
        <v>1631</v>
      </c>
      <c r="I215" t="s">
        <v>39</v>
      </c>
      <c r="J215" t="s">
        <v>64</v>
      </c>
      <c r="K215" s="1">
        <v>45390.611805555556</v>
      </c>
      <c r="L215" t="s">
        <v>41</v>
      </c>
      <c r="N215" s="2">
        <v>45338</v>
      </c>
      <c r="O215" s="2">
        <v>45338</v>
      </c>
      <c r="P215">
        <v>4</v>
      </c>
      <c r="Q215">
        <v>4</v>
      </c>
      <c r="R215">
        <v>4</v>
      </c>
      <c r="S215">
        <v>4</v>
      </c>
      <c r="T215">
        <v>100</v>
      </c>
      <c r="U215" s="1">
        <v>45338.665277777778</v>
      </c>
      <c r="V215" s="1">
        <v>45372.475694444445</v>
      </c>
      <c r="W215" t="s">
        <v>64</v>
      </c>
      <c r="Z215" s="12">
        <f t="shared" si="7"/>
        <v>33.810416666667152</v>
      </c>
      <c r="AB215" t="s">
        <v>265</v>
      </c>
      <c r="AC215">
        <v>633459</v>
      </c>
      <c r="AD215" t="s">
        <v>43</v>
      </c>
      <c r="AF215" t="s">
        <v>68</v>
      </c>
      <c r="AI215" s="2">
        <v>45338</v>
      </c>
      <c r="AJ215" t="s">
        <v>43</v>
      </c>
      <c r="AK215" t="s">
        <v>46</v>
      </c>
      <c r="AN215" t="s">
        <v>2441</v>
      </c>
      <c r="AO215" s="21">
        <v>45338.665277777778</v>
      </c>
      <c r="AP215" s="22">
        <v>45338</v>
      </c>
      <c r="AQ215" s="22">
        <v>45338</v>
      </c>
      <c r="AR215" s="21">
        <v>45372.475694444445</v>
      </c>
      <c r="AS215">
        <v>4</v>
      </c>
      <c r="AY215">
        <v>33.810416666667152</v>
      </c>
    </row>
    <row r="216" spans="1:51" x14ac:dyDescent="0.25">
      <c r="A216">
        <v>59521</v>
      </c>
      <c r="B216" t="s">
        <v>35</v>
      </c>
      <c r="C216" t="s">
        <v>36</v>
      </c>
      <c r="E216" t="str">
        <f t="shared" si="6"/>
        <v>RE-</v>
      </c>
      <c r="F216" t="s">
        <v>20</v>
      </c>
      <c r="G216" t="s">
        <v>51</v>
      </c>
      <c r="H216" t="s">
        <v>2697</v>
      </c>
      <c r="I216" t="s">
        <v>39</v>
      </c>
      <c r="J216" t="s">
        <v>118</v>
      </c>
      <c r="K216" s="1">
        <v>45341.720833333333</v>
      </c>
      <c r="L216" t="s">
        <v>41</v>
      </c>
      <c r="N216" s="2">
        <v>45341</v>
      </c>
      <c r="O216" s="2">
        <v>45341</v>
      </c>
      <c r="R216">
        <v>1</v>
      </c>
      <c r="S216">
        <v>1</v>
      </c>
      <c r="T216">
        <v>100</v>
      </c>
      <c r="U216" s="1">
        <v>45338.667361111111</v>
      </c>
      <c r="V216" s="1">
        <v>45341.720833333333</v>
      </c>
      <c r="W216" t="s">
        <v>239</v>
      </c>
      <c r="Z216" s="12">
        <f t="shared" si="7"/>
        <v>3.0534722222218988</v>
      </c>
      <c r="AB216" t="s">
        <v>2681</v>
      </c>
      <c r="AC216" t="s">
        <v>54</v>
      </c>
      <c r="AD216" t="s">
        <v>2698</v>
      </c>
      <c r="AI216" s="2">
        <v>45338</v>
      </c>
      <c r="AJ216" t="s">
        <v>186</v>
      </c>
      <c r="AK216" t="s">
        <v>46</v>
      </c>
      <c r="AN216" t="s">
        <v>2444</v>
      </c>
      <c r="AO216" s="21">
        <v>45338.667361111111</v>
      </c>
      <c r="AP216" s="22">
        <v>45341</v>
      </c>
      <c r="AQ216" s="22">
        <v>45341</v>
      </c>
      <c r="AR216" s="21">
        <v>45341.720833333333</v>
      </c>
      <c r="AS216">
        <v>1</v>
      </c>
      <c r="AY216">
        <v>3.0534722222218988</v>
      </c>
    </row>
    <row r="217" spans="1:51" x14ac:dyDescent="0.25">
      <c r="A217">
        <v>59532</v>
      </c>
      <c r="B217" t="s">
        <v>35</v>
      </c>
      <c r="C217" t="s">
        <v>36</v>
      </c>
      <c r="E217" t="str">
        <f t="shared" si="6"/>
        <v>EI-</v>
      </c>
      <c r="F217" t="s">
        <v>20</v>
      </c>
      <c r="G217" t="s">
        <v>37</v>
      </c>
      <c r="H217" t="s">
        <v>2699</v>
      </c>
      <c r="I217" t="s">
        <v>39</v>
      </c>
      <c r="J217" t="s">
        <v>620</v>
      </c>
      <c r="K217" s="1">
        <v>45348.493750000001</v>
      </c>
      <c r="L217" t="s">
        <v>41</v>
      </c>
      <c r="N217" s="2">
        <v>45345</v>
      </c>
      <c r="O217" s="2">
        <v>45345</v>
      </c>
      <c r="P217">
        <v>4</v>
      </c>
      <c r="Q217">
        <v>4</v>
      </c>
      <c r="R217">
        <v>4</v>
      </c>
      <c r="S217">
        <v>4</v>
      </c>
      <c r="T217">
        <v>100</v>
      </c>
      <c r="U217" s="1">
        <v>45338.706944444442</v>
      </c>
      <c r="V217" s="1">
        <v>45348.493750000001</v>
      </c>
      <c r="W217" t="s">
        <v>92</v>
      </c>
      <c r="Z217" s="12">
        <f t="shared" si="7"/>
        <v>9.7868055555591127</v>
      </c>
      <c r="AB217" t="s">
        <v>1947</v>
      </c>
      <c r="AC217" t="s">
        <v>54</v>
      </c>
      <c r="AD217" t="s">
        <v>243</v>
      </c>
      <c r="AF217" t="s">
        <v>92</v>
      </c>
      <c r="AI217" s="2">
        <v>45338</v>
      </c>
      <c r="AJ217" t="s">
        <v>243</v>
      </c>
      <c r="AK217" t="s">
        <v>46</v>
      </c>
      <c r="AN217" t="s">
        <v>2441</v>
      </c>
      <c r="AO217" s="21">
        <v>45338.706944444442</v>
      </c>
      <c r="AP217" s="22">
        <v>45345</v>
      </c>
      <c r="AQ217" s="22">
        <v>45345</v>
      </c>
      <c r="AR217" s="21">
        <v>45348.493750000001</v>
      </c>
      <c r="AS217">
        <v>4</v>
      </c>
      <c r="AY217">
        <v>9.7868055555591127</v>
      </c>
    </row>
    <row r="218" spans="1:51" x14ac:dyDescent="0.25">
      <c r="A218">
        <v>59600</v>
      </c>
      <c r="B218" t="s">
        <v>35</v>
      </c>
      <c r="C218" t="s">
        <v>36</v>
      </c>
      <c r="E218" t="str">
        <f t="shared" si="6"/>
        <v>GC-</v>
      </c>
      <c r="F218" t="s">
        <v>20</v>
      </c>
      <c r="G218" t="s">
        <v>37</v>
      </c>
      <c r="H218" t="s">
        <v>2700</v>
      </c>
      <c r="I218" t="s">
        <v>39</v>
      </c>
      <c r="J218" t="s">
        <v>706</v>
      </c>
      <c r="K218" s="1">
        <v>45341.563194444447</v>
      </c>
      <c r="L218" t="s">
        <v>41</v>
      </c>
      <c r="N218" s="2">
        <v>45341</v>
      </c>
      <c r="O218" s="2">
        <v>45341</v>
      </c>
      <c r="P218">
        <v>1</v>
      </c>
      <c r="Q218">
        <v>1</v>
      </c>
      <c r="R218">
        <v>0</v>
      </c>
      <c r="S218">
        <v>0</v>
      </c>
      <c r="T218">
        <v>100</v>
      </c>
      <c r="U218" s="1">
        <v>45341.397916666669</v>
      </c>
      <c r="V218" s="1">
        <v>45341.563194444447</v>
      </c>
      <c r="W218" t="s">
        <v>706</v>
      </c>
      <c r="Z218" s="12">
        <f t="shared" si="7"/>
        <v>0.16527777777810115</v>
      </c>
      <c r="AB218" t="s">
        <v>153</v>
      </c>
      <c r="AC218">
        <v>633689</v>
      </c>
      <c r="AD218" t="s">
        <v>154</v>
      </c>
      <c r="AI218" s="2">
        <v>45341</v>
      </c>
      <c r="AJ218" t="s">
        <v>154</v>
      </c>
      <c r="AK218" t="s">
        <v>46</v>
      </c>
      <c r="AN218" t="s">
        <v>2443</v>
      </c>
      <c r="AO218" s="21">
        <v>45341.397916666669</v>
      </c>
      <c r="AP218" s="22">
        <v>45341</v>
      </c>
      <c r="AQ218" s="22">
        <v>45341</v>
      </c>
      <c r="AR218" s="21">
        <v>45341.563194444447</v>
      </c>
      <c r="AS218">
        <v>0</v>
      </c>
      <c r="AY218">
        <v>0.16527777777810115</v>
      </c>
    </row>
    <row r="219" spans="1:51" x14ac:dyDescent="0.25">
      <c r="A219">
        <v>59603</v>
      </c>
      <c r="B219" t="s">
        <v>35</v>
      </c>
      <c r="C219" t="s">
        <v>36</v>
      </c>
      <c r="E219" t="str">
        <f t="shared" si="6"/>
        <v>RE-</v>
      </c>
      <c r="F219" t="s">
        <v>878</v>
      </c>
      <c r="G219" t="s">
        <v>37</v>
      </c>
      <c r="H219" t="s">
        <v>2701</v>
      </c>
      <c r="I219" t="s">
        <v>39</v>
      </c>
      <c r="J219" t="s">
        <v>100</v>
      </c>
      <c r="K219" s="1">
        <v>45341.40902777778</v>
      </c>
      <c r="L219" t="s">
        <v>41</v>
      </c>
      <c r="R219">
        <v>0</v>
      </c>
      <c r="S219">
        <v>0</v>
      </c>
      <c r="T219">
        <v>0</v>
      </c>
      <c r="U219" s="1">
        <v>45341.40902777778</v>
      </c>
      <c r="Z219" s="12">
        <f t="shared" si="7"/>
        <v>0</v>
      </c>
      <c r="AB219" t="s">
        <v>200</v>
      </c>
      <c r="AC219">
        <v>633714</v>
      </c>
      <c r="AD219" t="s">
        <v>177</v>
      </c>
      <c r="AI219" s="2">
        <v>45341</v>
      </c>
      <c r="AJ219" t="s">
        <v>81</v>
      </c>
      <c r="AK219" t="s">
        <v>46</v>
      </c>
      <c r="AN219" t="s">
        <v>2444</v>
      </c>
      <c r="AO219" s="21">
        <v>45341.40902777778</v>
      </c>
      <c r="AS219">
        <v>0</v>
      </c>
      <c r="AY219">
        <v>0</v>
      </c>
    </row>
    <row r="220" spans="1:51" x14ac:dyDescent="0.25">
      <c r="A220">
        <v>59640</v>
      </c>
      <c r="B220" t="s">
        <v>35</v>
      </c>
      <c r="C220" t="s">
        <v>36</v>
      </c>
      <c r="E220" t="str">
        <f t="shared" si="6"/>
        <v>EM-</v>
      </c>
      <c r="F220" t="s">
        <v>20</v>
      </c>
      <c r="G220" t="s">
        <v>37</v>
      </c>
      <c r="H220" t="s">
        <v>2702</v>
      </c>
      <c r="I220" t="s">
        <v>39</v>
      </c>
      <c r="J220" t="s">
        <v>408</v>
      </c>
      <c r="K220" s="1">
        <v>45456.416666666664</v>
      </c>
      <c r="L220" t="s">
        <v>41</v>
      </c>
      <c r="N220" s="2">
        <v>45373</v>
      </c>
      <c r="O220" s="2">
        <v>45373</v>
      </c>
      <c r="P220">
        <v>1</v>
      </c>
      <c r="Q220">
        <v>1</v>
      </c>
      <c r="R220">
        <v>2</v>
      </c>
      <c r="S220">
        <v>2</v>
      </c>
      <c r="T220">
        <v>100</v>
      </c>
      <c r="U220" s="1">
        <v>45341.520833333336</v>
      </c>
      <c r="V220" s="1">
        <v>45456.416666666664</v>
      </c>
      <c r="W220" t="s">
        <v>408</v>
      </c>
      <c r="Z220" s="12">
        <f t="shared" si="7"/>
        <v>114.89583333332848</v>
      </c>
      <c r="AB220" t="s">
        <v>165</v>
      </c>
      <c r="AC220">
        <v>633482</v>
      </c>
      <c r="AD220" t="s">
        <v>264</v>
      </c>
      <c r="AI220" s="2">
        <v>45341</v>
      </c>
      <c r="AJ220" t="s">
        <v>81</v>
      </c>
      <c r="AK220" t="s">
        <v>46</v>
      </c>
      <c r="AN220" t="s">
        <v>2442</v>
      </c>
      <c r="AO220" s="21">
        <v>45341.520833333336</v>
      </c>
      <c r="AP220" s="22">
        <v>45373</v>
      </c>
      <c r="AQ220" s="22">
        <v>45373</v>
      </c>
      <c r="AR220" s="21">
        <v>45456.416666666664</v>
      </c>
      <c r="AS220">
        <v>2</v>
      </c>
      <c r="AY220">
        <v>114.89583333332848</v>
      </c>
    </row>
    <row r="221" spans="1:51" x14ac:dyDescent="0.25">
      <c r="A221">
        <v>59642</v>
      </c>
      <c r="B221" t="s">
        <v>35</v>
      </c>
      <c r="C221" t="s">
        <v>36</v>
      </c>
      <c r="E221" t="str">
        <f t="shared" si="6"/>
        <v>EM-</v>
      </c>
      <c r="F221" t="s">
        <v>20</v>
      </c>
      <c r="G221" t="s">
        <v>37</v>
      </c>
      <c r="H221" t="s">
        <v>2703</v>
      </c>
      <c r="I221" t="s">
        <v>39</v>
      </c>
      <c r="J221" t="s">
        <v>396</v>
      </c>
      <c r="K221" s="1">
        <v>45341.772222222222</v>
      </c>
      <c r="L221" t="s">
        <v>41</v>
      </c>
      <c r="N221" s="2">
        <v>45341</v>
      </c>
      <c r="O221" s="2">
        <v>45341</v>
      </c>
      <c r="R221">
        <v>0</v>
      </c>
      <c r="S221">
        <v>0</v>
      </c>
      <c r="T221">
        <v>100</v>
      </c>
      <c r="U221" s="1">
        <v>45341.526388888888</v>
      </c>
      <c r="V221" s="1">
        <v>45341.772222222222</v>
      </c>
      <c r="W221" t="s">
        <v>397</v>
      </c>
      <c r="Z221" s="12">
        <f t="shared" si="7"/>
        <v>0.24583333333430346</v>
      </c>
      <c r="AB221" t="s">
        <v>165</v>
      </c>
      <c r="AC221">
        <v>633482</v>
      </c>
      <c r="AD221" t="s">
        <v>166</v>
      </c>
      <c r="AI221" s="2">
        <v>45341</v>
      </c>
      <c r="AJ221" t="s">
        <v>81</v>
      </c>
      <c r="AK221" t="s">
        <v>46</v>
      </c>
      <c r="AN221" t="s">
        <v>2442</v>
      </c>
      <c r="AO221" s="21">
        <v>45341.526388888888</v>
      </c>
      <c r="AP221" s="22">
        <v>45341</v>
      </c>
      <c r="AQ221" s="22">
        <v>45341</v>
      </c>
      <c r="AR221" s="21">
        <v>45341.772222222222</v>
      </c>
      <c r="AS221">
        <v>0</v>
      </c>
      <c r="AY221">
        <v>0.24583333333430346</v>
      </c>
    </row>
    <row r="222" spans="1:51" x14ac:dyDescent="0.25">
      <c r="A222">
        <v>59651</v>
      </c>
      <c r="B222" t="s">
        <v>35</v>
      </c>
      <c r="C222" t="s">
        <v>36</v>
      </c>
      <c r="E222" t="str">
        <f t="shared" si="6"/>
        <v>RE-</v>
      </c>
      <c r="F222" t="s">
        <v>20</v>
      </c>
      <c r="G222" t="s">
        <v>37</v>
      </c>
      <c r="H222" t="s">
        <v>2704</v>
      </c>
      <c r="I222" t="s">
        <v>39</v>
      </c>
      <c r="J222" t="s">
        <v>179</v>
      </c>
      <c r="K222" s="1">
        <v>45363.523611111108</v>
      </c>
      <c r="L222" t="s">
        <v>41</v>
      </c>
      <c r="N222" s="2">
        <v>45363</v>
      </c>
      <c r="O222" s="2">
        <v>45363</v>
      </c>
      <c r="R222">
        <v>0</v>
      </c>
      <c r="S222">
        <v>0</v>
      </c>
      <c r="T222">
        <v>100</v>
      </c>
      <c r="U222" s="1">
        <v>45341.645833333336</v>
      </c>
      <c r="V222" s="1">
        <v>45363.523611111108</v>
      </c>
      <c r="W222" t="s">
        <v>179</v>
      </c>
      <c r="Z222" s="12">
        <f t="shared" si="7"/>
        <v>21.87777777777228</v>
      </c>
      <c r="AB222" t="s">
        <v>1194</v>
      </c>
      <c r="AC222">
        <v>633992</v>
      </c>
      <c r="AD222" t="s">
        <v>427</v>
      </c>
      <c r="AI222" s="2">
        <v>45341</v>
      </c>
      <c r="AJ222" t="s">
        <v>375</v>
      </c>
      <c r="AK222" t="s">
        <v>46</v>
      </c>
      <c r="AN222" t="s">
        <v>2444</v>
      </c>
      <c r="AO222" s="21">
        <v>45341.645833333336</v>
      </c>
      <c r="AP222" s="22">
        <v>45363</v>
      </c>
      <c r="AQ222" s="22">
        <v>45363</v>
      </c>
      <c r="AR222" s="21">
        <v>45363.523611111108</v>
      </c>
      <c r="AS222">
        <v>0</v>
      </c>
      <c r="AY222">
        <v>21.87777777777228</v>
      </c>
    </row>
    <row r="223" spans="1:51" x14ac:dyDescent="0.25">
      <c r="A223">
        <v>59658</v>
      </c>
      <c r="B223" t="s">
        <v>35</v>
      </c>
      <c r="C223" t="s">
        <v>36</v>
      </c>
      <c r="E223" t="str">
        <f t="shared" si="6"/>
        <v>EI-</v>
      </c>
      <c r="F223" t="s">
        <v>1362</v>
      </c>
      <c r="G223" t="s">
        <v>37</v>
      </c>
      <c r="H223" t="s">
        <v>2705</v>
      </c>
      <c r="I223" t="s">
        <v>39</v>
      </c>
      <c r="J223" t="s">
        <v>758</v>
      </c>
      <c r="K223" s="1">
        <v>45439.424305555556</v>
      </c>
      <c r="L223" t="s">
        <v>41</v>
      </c>
      <c r="R223">
        <v>0</v>
      </c>
      <c r="S223">
        <v>0</v>
      </c>
      <c r="T223">
        <v>0</v>
      </c>
      <c r="U223" s="1">
        <v>45341.703472222223</v>
      </c>
      <c r="W223" t="s">
        <v>396</v>
      </c>
      <c r="Z223" s="12">
        <f t="shared" si="7"/>
        <v>0</v>
      </c>
      <c r="AB223" t="s">
        <v>366</v>
      </c>
      <c r="AC223">
        <v>633673</v>
      </c>
      <c r="AD223" t="s">
        <v>367</v>
      </c>
      <c r="AI223" s="2">
        <v>45341</v>
      </c>
      <c r="AJ223" t="s">
        <v>81</v>
      </c>
      <c r="AK223" t="s">
        <v>46</v>
      </c>
      <c r="AN223" t="s">
        <v>2441</v>
      </c>
      <c r="AO223" s="21">
        <v>45341.703472222223</v>
      </c>
      <c r="AS223">
        <v>0</v>
      </c>
      <c r="AY223">
        <v>0</v>
      </c>
    </row>
    <row r="224" spans="1:51" x14ac:dyDescent="0.25">
      <c r="A224">
        <v>59660</v>
      </c>
      <c r="B224" t="s">
        <v>35</v>
      </c>
      <c r="C224" t="s">
        <v>36</v>
      </c>
      <c r="E224" t="str">
        <f t="shared" si="6"/>
        <v>RE-</v>
      </c>
      <c r="F224" t="s">
        <v>20</v>
      </c>
      <c r="G224" t="s">
        <v>37</v>
      </c>
      <c r="H224" t="s">
        <v>2706</v>
      </c>
      <c r="I224" t="s">
        <v>39</v>
      </c>
      <c r="J224" t="s">
        <v>239</v>
      </c>
      <c r="K224" s="1">
        <v>45342.454861111109</v>
      </c>
      <c r="L224" t="s">
        <v>41</v>
      </c>
      <c r="N224" s="2">
        <v>45342</v>
      </c>
      <c r="O224" s="2">
        <v>45342</v>
      </c>
      <c r="R224">
        <v>1</v>
      </c>
      <c r="S224">
        <v>1</v>
      </c>
      <c r="T224">
        <v>100</v>
      </c>
      <c r="U224" s="1">
        <v>45341.706250000003</v>
      </c>
      <c r="V224" s="1">
        <v>45342.454861111109</v>
      </c>
      <c r="W224" t="s">
        <v>239</v>
      </c>
      <c r="Z224" s="12">
        <f t="shared" si="7"/>
        <v>0.74861111110658385</v>
      </c>
      <c r="AB224" t="s">
        <v>2707</v>
      </c>
      <c r="AC224">
        <v>635392</v>
      </c>
      <c r="AD224" t="s">
        <v>243</v>
      </c>
      <c r="AI224" s="2">
        <v>45341</v>
      </c>
      <c r="AJ224" t="s">
        <v>2708</v>
      </c>
      <c r="AK224" t="s">
        <v>46</v>
      </c>
      <c r="AN224" t="s">
        <v>2444</v>
      </c>
      <c r="AO224" s="21">
        <v>45341.706250000003</v>
      </c>
      <c r="AP224" s="22">
        <v>45342</v>
      </c>
      <c r="AQ224" s="22">
        <v>45342</v>
      </c>
      <c r="AR224" s="21">
        <v>45342.454861111109</v>
      </c>
      <c r="AS224">
        <v>1</v>
      </c>
      <c r="AY224">
        <v>0.74861111110658385</v>
      </c>
    </row>
    <row r="225" spans="1:51" x14ac:dyDescent="0.25">
      <c r="A225">
        <v>59672</v>
      </c>
      <c r="B225" t="s">
        <v>35</v>
      </c>
      <c r="C225" t="s">
        <v>36</v>
      </c>
      <c r="E225" t="str">
        <f t="shared" si="6"/>
        <v>EM-</v>
      </c>
      <c r="F225" t="s">
        <v>20</v>
      </c>
      <c r="G225" t="s">
        <v>37</v>
      </c>
      <c r="H225" t="s">
        <v>2709</v>
      </c>
      <c r="I225" t="s">
        <v>39</v>
      </c>
      <c r="J225" t="s">
        <v>396</v>
      </c>
      <c r="K225" s="1">
        <v>45342.459027777775</v>
      </c>
      <c r="L225" t="s">
        <v>41</v>
      </c>
      <c r="N225" s="2">
        <v>45342</v>
      </c>
      <c r="O225" s="2">
        <v>45342</v>
      </c>
      <c r="R225">
        <v>0</v>
      </c>
      <c r="S225">
        <v>0</v>
      </c>
      <c r="T225">
        <v>100</v>
      </c>
      <c r="U225" s="1">
        <v>45342.422222222223</v>
      </c>
      <c r="V225" s="1">
        <v>45342.459027777775</v>
      </c>
      <c r="W225" t="s">
        <v>397</v>
      </c>
      <c r="Z225" s="12">
        <f t="shared" si="7"/>
        <v>3.6805555551836733E-2</v>
      </c>
      <c r="AB225" t="s">
        <v>165</v>
      </c>
      <c r="AC225">
        <v>633482</v>
      </c>
      <c r="AD225" t="s">
        <v>166</v>
      </c>
      <c r="AI225" s="2">
        <v>45342</v>
      </c>
      <c r="AJ225" t="s">
        <v>81</v>
      </c>
      <c r="AK225" t="s">
        <v>46</v>
      </c>
      <c r="AN225" t="s">
        <v>2442</v>
      </c>
      <c r="AO225" s="21">
        <v>45342.422222222223</v>
      </c>
      <c r="AP225" s="22">
        <v>45342</v>
      </c>
      <c r="AQ225" s="22">
        <v>45342</v>
      </c>
      <c r="AR225" s="21">
        <v>45342.459027777775</v>
      </c>
      <c r="AS225">
        <v>0</v>
      </c>
      <c r="AY225">
        <v>3.6805555551836733E-2</v>
      </c>
    </row>
    <row r="226" spans="1:51" x14ac:dyDescent="0.25">
      <c r="A226">
        <v>59679</v>
      </c>
      <c r="B226" t="s">
        <v>35</v>
      </c>
      <c r="C226" t="s">
        <v>36</v>
      </c>
      <c r="E226" t="str">
        <f t="shared" si="6"/>
        <v>EI-</v>
      </c>
      <c r="F226" t="s">
        <v>20</v>
      </c>
      <c r="G226" t="s">
        <v>37</v>
      </c>
      <c r="H226" t="s">
        <v>2710</v>
      </c>
      <c r="I226" t="s">
        <v>39</v>
      </c>
      <c r="J226" t="s">
        <v>64</v>
      </c>
      <c r="K226" s="1">
        <v>45390.611805555556</v>
      </c>
      <c r="L226" t="s">
        <v>41</v>
      </c>
      <c r="N226" s="2">
        <v>45342</v>
      </c>
      <c r="O226" s="2">
        <v>45342</v>
      </c>
      <c r="P226">
        <v>4</v>
      </c>
      <c r="Q226">
        <v>4</v>
      </c>
      <c r="R226">
        <v>4</v>
      </c>
      <c r="S226">
        <v>4</v>
      </c>
      <c r="T226">
        <v>100</v>
      </c>
      <c r="U226" s="1">
        <v>45342.443749999999</v>
      </c>
      <c r="V226" s="1">
        <v>45372.476388888892</v>
      </c>
      <c r="W226" t="s">
        <v>64</v>
      </c>
      <c r="Z226" s="12">
        <f t="shared" si="7"/>
        <v>30.032638888893416</v>
      </c>
      <c r="AB226" t="s">
        <v>1657</v>
      </c>
      <c r="AC226">
        <v>633535</v>
      </c>
      <c r="AD226" t="s">
        <v>1797</v>
      </c>
      <c r="AF226" t="s">
        <v>68</v>
      </c>
      <c r="AI226" s="2">
        <v>45342</v>
      </c>
      <c r="AJ226" t="s">
        <v>81</v>
      </c>
      <c r="AK226" t="s">
        <v>46</v>
      </c>
      <c r="AN226" t="s">
        <v>2441</v>
      </c>
      <c r="AO226" s="21">
        <v>45342.443749999999</v>
      </c>
      <c r="AP226" s="22">
        <v>45342</v>
      </c>
      <c r="AQ226" s="22">
        <v>45342</v>
      </c>
      <c r="AR226" s="21">
        <v>45372.476388888892</v>
      </c>
      <c r="AS226">
        <v>4</v>
      </c>
      <c r="AY226">
        <v>30.032638888893416</v>
      </c>
    </row>
    <row r="227" spans="1:51" x14ac:dyDescent="0.25">
      <c r="A227">
        <v>59694</v>
      </c>
      <c r="B227" t="s">
        <v>35</v>
      </c>
      <c r="C227" t="s">
        <v>36</v>
      </c>
      <c r="E227" t="str">
        <f t="shared" si="6"/>
        <v>RE-</v>
      </c>
      <c r="F227" t="s">
        <v>20</v>
      </c>
      <c r="G227" t="s">
        <v>37</v>
      </c>
      <c r="H227" t="s">
        <v>2711</v>
      </c>
      <c r="I227" t="s">
        <v>39</v>
      </c>
      <c r="J227" t="s">
        <v>2712</v>
      </c>
      <c r="K227" s="1">
        <v>45524.681944444441</v>
      </c>
      <c r="L227" t="s">
        <v>41</v>
      </c>
      <c r="N227" s="2">
        <v>45524</v>
      </c>
      <c r="O227" s="2">
        <v>45524</v>
      </c>
      <c r="R227">
        <v>1</v>
      </c>
      <c r="S227">
        <v>1</v>
      </c>
      <c r="T227">
        <v>100</v>
      </c>
      <c r="U227" s="1">
        <v>45342.654166666667</v>
      </c>
      <c r="V227" s="1">
        <v>45524.681944444441</v>
      </c>
      <c r="W227" t="s">
        <v>239</v>
      </c>
      <c r="Z227" s="12">
        <f t="shared" si="7"/>
        <v>182.02777777777374</v>
      </c>
      <c r="AB227" t="s">
        <v>2713</v>
      </c>
      <c r="AC227" t="s">
        <v>126</v>
      </c>
      <c r="AD227" t="s">
        <v>381</v>
      </c>
      <c r="AI227" s="2">
        <v>45342</v>
      </c>
      <c r="AJ227" t="s">
        <v>81</v>
      </c>
      <c r="AK227" t="s">
        <v>46</v>
      </c>
      <c r="AN227" t="s">
        <v>2444</v>
      </c>
      <c r="AO227" s="21">
        <v>45342.654166666667</v>
      </c>
      <c r="AP227" s="22">
        <v>45524</v>
      </c>
      <c r="AQ227" s="22">
        <v>45524</v>
      </c>
      <c r="AR227" s="21">
        <v>45524.681944444441</v>
      </c>
      <c r="AS227">
        <v>1</v>
      </c>
      <c r="AY227">
        <v>182.02777777777374</v>
      </c>
    </row>
    <row r="228" spans="1:51" x14ac:dyDescent="0.25">
      <c r="A228">
        <v>59713</v>
      </c>
      <c r="B228" t="s">
        <v>35</v>
      </c>
      <c r="C228" t="s">
        <v>36</v>
      </c>
      <c r="E228" t="str">
        <f t="shared" si="6"/>
        <v>EI-</v>
      </c>
      <c r="F228" t="s">
        <v>20</v>
      </c>
      <c r="G228" t="s">
        <v>37</v>
      </c>
      <c r="H228" t="s">
        <v>2714</v>
      </c>
      <c r="I228" t="s">
        <v>39</v>
      </c>
      <c r="J228" t="s">
        <v>92</v>
      </c>
      <c r="K228" s="1">
        <v>45351.470138888886</v>
      </c>
      <c r="L228" t="s">
        <v>41</v>
      </c>
      <c r="N228" s="2">
        <v>45345</v>
      </c>
      <c r="O228" s="2">
        <v>45345</v>
      </c>
      <c r="P228">
        <v>2</v>
      </c>
      <c r="Q228">
        <v>2</v>
      </c>
      <c r="R228">
        <v>2</v>
      </c>
      <c r="S228">
        <v>2</v>
      </c>
      <c r="T228">
        <v>100</v>
      </c>
      <c r="U228" s="1">
        <v>45342.68472222222</v>
      </c>
      <c r="V228" s="1">
        <v>45351.470138888886</v>
      </c>
      <c r="W228" t="s">
        <v>92</v>
      </c>
      <c r="Z228" s="12">
        <f t="shared" si="7"/>
        <v>8.7854166666656965</v>
      </c>
      <c r="AB228" t="s">
        <v>534</v>
      </c>
      <c r="AC228" t="s">
        <v>535</v>
      </c>
      <c r="AD228" t="s">
        <v>536</v>
      </c>
      <c r="AF228" t="s">
        <v>92</v>
      </c>
      <c r="AI228" s="2">
        <v>45342</v>
      </c>
      <c r="AJ228" t="s">
        <v>81</v>
      </c>
      <c r="AK228" t="s">
        <v>46</v>
      </c>
      <c r="AN228" t="s">
        <v>2441</v>
      </c>
      <c r="AO228" s="21">
        <v>45342.68472222222</v>
      </c>
      <c r="AP228" s="22">
        <v>45345</v>
      </c>
      <c r="AQ228" s="22">
        <v>45345</v>
      </c>
      <c r="AR228" s="21">
        <v>45351.470138888886</v>
      </c>
      <c r="AS228">
        <v>2</v>
      </c>
      <c r="AY228">
        <v>8.7854166666656965</v>
      </c>
    </row>
    <row r="229" spans="1:51" x14ac:dyDescent="0.25">
      <c r="A229">
        <v>59717</v>
      </c>
      <c r="B229" t="s">
        <v>35</v>
      </c>
      <c r="C229" t="s">
        <v>36</v>
      </c>
      <c r="E229" t="str">
        <f t="shared" si="6"/>
        <v>EI-</v>
      </c>
      <c r="F229" t="s">
        <v>20</v>
      </c>
      <c r="G229" t="s">
        <v>37</v>
      </c>
      <c r="H229" t="s">
        <v>2715</v>
      </c>
      <c r="I229" t="s">
        <v>39</v>
      </c>
      <c r="J229" t="s">
        <v>979</v>
      </c>
      <c r="K229" s="1">
        <v>45454.430555555555</v>
      </c>
      <c r="L229" t="s">
        <v>41</v>
      </c>
      <c r="R229">
        <v>0</v>
      </c>
      <c r="S229">
        <v>0</v>
      </c>
      <c r="T229">
        <v>0</v>
      </c>
      <c r="U229" s="1">
        <v>45342.724999999999</v>
      </c>
      <c r="V229" s="1">
        <v>45454.430555555555</v>
      </c>
      <c r="W229" t="s">
        <v>979</v>
      </c>
      <c r="Z229" s="12">
        <f t="shared" si="7"/>
        <v>111.7055555555562</v>
      </c>
      <c r="AB229" t="s">
        <v>2716</v>
      </c>
      <c r="AC229">
        <v>633510</v>
      </c>
      <c r="AD229" t="s">
        <v>198</v>
      </c>
      <c r="AF229" t="s">
        <v>432</v>
      </c>
      <c r="AI229" s="2">
        <v>45342</v>
      </c>
      <c r="AJ229" t="s">
        <v>198</v>
      </c>
      <c r="AK229" t="s">
        <v>46</v>
      </c>
      <c r="AN229" t="s">
        <v>2441</v>
      </c>
      <c r="AO229" s="21">
        <v>45342.724999999999</v>
      </c>
      <c r="AR229" s="21">
        <v>45454.430555555555</v>
      </c>
      <c r="AS229">
        <v>0</v>
      </c>
      <c r="AY229">
        <v>111.7055555555562</v>
      </c>
    </row>
    <row r="230" spans="1:51" x14ac:dyDescent="0.25">
      <c r="A230">
        <v>59722</v>
      </c>
      <c r="B230" t="s">
        <v>35</v>
      </c>
      <c r="C230" t="s">
        <v>36</v>
      </c>
      <c r="E230" t="str">
        <f t="shared" si="6"/>
        <v>RE-</v>
      </c>
      <c r="F230" t="s">
        <v>20</v>
      </c>
      <c r="G230" t="s">
        <v>37</v>
      </c>
      <c r="H230" t="s">
        <v>2717</v>
      </c>
      <c r="I230" t="s">
        <v>39</v>
      </c>
      <c r="J230" t="s">
        <v>68</v>
      </c>
      <c r="K230" s="1">
        <v>45349.484027777777</v>
      </c>
      <c r="L230" t="s">
        <v>41</v>
      </c>
      <c r="N230" s="2">
        <v>45348</v>
      </c>
      <c r="O230" s="2">
        <v>45348</v>
      </c>
      <c r="P230">
        <v>1</v>
      </c>
      <c r="Q230">
        <v>1</v>
      </c>
      <c r="R230">
        <v>1</v>
      </c>
      <c r="S230">
        <v>1</v>
      </c>
      <c r="T230">
        <v>100</v>
      </c>
      <c r="U230" s="1">
        <v>45343.393055555556</v>
      </c>
      <c r="V230" s="1">
        <v>45349.484027777777</v>
      </c>
      <c r="W230" t="s">
        <v>68</v>
      </c>
      <c r="Z230" s="12">
        <f t="shared" si="7"/>
        <v>6.0909722222204437</v>
      </c>
      <c r="AB230" t="s">
        <v>2718</v>
      </c>
      <c r="AC230">
        <v>633173</v>
      </c>
      <c r="AD230" t="s">
        <v>808</v>
      </c>
      <c r="AI230" s="2">
        <v>45343</v>
      </c>
      <c r="AJ230" t="s">
        <v>81</v>
      </c>
      <c r="AK230" t="s">
        <v>46</v>
      </c>
      <c r="AN230" t="s">
        <v>2444</v>
      </c>
      <c r="AO230" s="21">
        <v>45343.393055555556</v>
      </c>
      <c r="AP230" s="22">
        <v>45348</v>
      </c>
      <c r="AQ230" s="22">
        <v>45348</v>
      </c>
      <c r="AR230" s="21">
        <v>45349.484027777777</v>
      </c>
      <c r="AS230">
        <v>1</v>
      </c>
      <c r="AY230">
        <v>6.0909722222204437</v>
      </c>
    </row>
    <row r="231" spans="1:51" x14ac:dyDescent="0.25">
      <c r="A231">
        <v>59729</v>
      </c>
      <c r="B231" t="s">
        <v>35</v>
      </c>
      <c r="C231" t="s">
        <v>36</v>
      </c>
      <c r="E231" t="str">
        <f t="shared" si="6"/>
        <v>EI-</v>
      </c>
      <c r="F231" t="s">
        <v>20</v>
      </c>
      <c r="G231" t="s">
        <v>37</v>
      </c>
      <c r="H231" t="s">
        <v>2719</v>
      </c>
      <c r="I231" t="s">
        <v>39</v>
      </c>
      <c r="J231" t="s">
        <v>454</v>
      </c>
      <c r="K231" s="1">
        <v>45497.364583333336</v>
      </c>
      <c r="L231" t="s">
        <v>41</v>
      </c>
      <c r="N231" s="2">
        <v>45343</v>
      </c>
      <c r="O231" s="2">
        <v>45343</v>
      </c>
      <c r="P231">
        <v>1</v>
      </c>
      <c r="Q231">
        <v>1</v>
      </c>
      <c r="R231">
        <v>1</v>
      </c>
      <c r="S231">
        <v>1</v>
      </c>
      <c r="T231">
        <v>100</v>
      </c>
      <c r="U231" s="1">
        <v>45343.427777777775</v>
      </c>
      <c r="V231" s="1">
        <v>45497.364583333336</v>
      </c>
      <c r="W231" t="s">
        <v>454</v>
      </c>
      <c r="Z231" s="12">
        <f t="shared" si="7"/>
        <v>153.93680555556057</v>
      </c>
      <c r="AB231" t="s">
        <v>338</v>
      </c>
      <c r="AC231">
        <v>633800</v>
      </c>
      <c r="AD231" t="s">
        <v>119</v>
      </c>
      <c r="AF231" t="s">
        <v>454</v>
      </c>
      <c r="AI231" s="2">
        <v>45343</v>
      </c>
      <c r="AJ231" t="s">
        <v>119</v>
      </c>
      <c r="AK231" t="s">
        <v>46</v>
      </c>
      <c r="AN231" t="s">
        <v>2441</v>
      </c>
      <c r="AO231" s="21">
        <v>45343.427777777775</v>
      </c>
      <c r="AP231" s="22">
        <v>45343</v>
      </c>
      <c r="AQ231" s="22">
        <v>45343</v>
      </c>
      <c r="AR231" s="21">
        <v>45497.364583333336</v>
      </c>
      <c r="AS231">
        <v>1</v>
      </c>
      <c r="AY231">
        <v>153.93680555556057</v>
      </c>
    </row>
    <row r="232" spans="1:51" x14ac:dyDescent="0.25">
      <c r="A232">
        <v>59740</v>
      </c>
      <c r="B232" t="s">
        <v>35</v>
      </c>
      <c r="C232" t="s">
        <v>36</v>
      </c>
      <c r="E232" t="str">
        <f t="shared" si="6"/>
        <v>RE-</v>
      </c>
      <c r="F232" t="s">
        <v>20</v>
      </c>
      <c r="G232" t="s">
        <v>37</v>
      </c>
      <c r="H232" t="s">
        <v>2720</v>
      </c>
      <c r="I232" t="s">
        <v>39</v>
      </c>
      <c r="J232" t="s">
        <v>297</v>
      </c>
      <c r="K232" s="1">
        <v>45400.558333333334</v>
      </c>
      <c r="L232" t="s">
        <v>41</v>
      </c>
      <c r="N232" s="2">
        <v>45400</v>
      </c>
      <c r="O232" s="2">
        <v>45400</v>
      </c>
      <c r="R232">
        <v>2</v>
      </c>
      <c r="S232">
        <v>2</v>
      </c>
      <c r="T232">
        <v>100</v>
      </c>
      <c r="U232" s="1">
        <v>45343.467361111114</v>
      </c>
      <c r="V232" s="1">
        <v>45400.558333333334</v>
      </c>
      <c r="W232" t="s">
        <v>239</v>
      </c>
      <c r="Z232" s="12">
        <f t="shared" si="7"/>
        <v>57.090972222220444</v>
      </c>
      <c r="AB232" t="s">
        <v>459</v>
      </c>
      <c r="AC232">
        <v>633823</v>
      </c>
      <c r="AD232" t="s">
        <v>384</v>
      </c>
      <c r="AF232" t="s">
        <v>239</v>
      </c>
      <c r="AI232" s="2">
        <v>45343</v>
      </c>
      <c r="AJ232" t="s">
        <v>384</v>
      </c>
      <c r="AK232" t="s">
        <v>46</v>
      </c>
      <c r="AN232" t="s">
        <v>2444</v>
      </c>
      <c r="AO232" s="21">
        <v>45343.467361111114</v>
      </c>
      <c r="AP232" s="22">
        <v>45400</v>
      </c>
      <c r="AQ232" s="22">
        <v>45400</v>
      </c>
      <c r="AR232" s="21">
        <v>45400.558333333334</v>
      </c>
      <c r="AS232">
        <v>2</v>
      </c>
      <c r="AY232">
        <v>57.090972222220444</v>
      </c>
    </row>
    <row r="233" spans="1:51" x14ac:dyDescent="0.25">
      <c r="A233">
        <v>59773</v>
      </c>
      <c r="B233" t="s">
        <v>35</v>
      </c>
      <c r="C233" t="s">
        <v>36</v>
      </c>
      <c r="E233" t="str">
        <f t="shared" si="6"/>
        <v>RE-</v>
      </c>
      <c r="F233" t="s">
        <v>20</v>
      </c>
      <c r="G233" t="s">
        <v>51</v>
      </c>
      <c r="H233" t="s">
        <v>2721</v>
      </c>
      <c r="I233" t="s">
        <v>39</v>
      </c>
      <c r="J233" t="s">
        <v>118</v>
      </c>
      <c r="K233" s="1">
        <v>45357.593055555553</v>
      </c>
      <c r="L233" t="s">
        <v>41</v>
      </c>
      <c r="N233" s="2">
        <v>45353</v>
      </c>
      <c r="O233" s="2">
        <v>45353</v>
      </c>
      <c r="R233">
        <v>4</v>
      </c>
      <c r="S233">
        <v>4</v>
      </c>
      <c r="T233">
        <v>100</v>
      </c>
      <c r="U233" s="1">
        <v>45343.655555555553</v>
      </c>
      <c r="V233" s="1">
        <v>45357.593055555553</v>
      </c>
      <c r="W233" t="s">
        <v>239</v>
      </c>
      <c r="Z233" s="12">
        <f t="shared" si="7"/>
        <v>13.9375</v>
      </c>
      <c r="AB233" t="s">
        <v>2534</v>
      </c>
      <c r="AC233">
        <v>633575</v>
      </c>
      <c r="AD233" t="s">
        <v>230</v>
      </c>
      <c r="AI233" s="2">
        <v>45343</v>
      </c>
      <c r="AJ233" t="s">
        <v>230</v>
      </c>
      <c r="AK233" t="s">
        <v>46</v>
      </c>
      <c r="AN233" t="s">
        <v>2444</v>
      </c>
      <c r="AO233" s="21">
        <v>45343.655555555553</v>
      </c>
      <c r="AP233" s="22">
        <v>45353</v>
      </c>
      <c r="AQ233" s="22">
        <v>45353</v>
      </c>
      <c r="AR233" s="21">
        <v>45357.593055555553</v>
      </c>
      <c r="AS233">
        <v>4</v>
      </c>
      <c r="AY233">
        <v>13.9375</v>
      </c>
    </row>
    <row r="234" spans="1:51" x14ac:dyDescent="0.25">
      <c r="A234">
        <v>59788</v>
      </c>
      <c r="B234" t="s">
        <v>35</v>
      </c>
      <c r="C234" t="s">
        <v>36</v>
      </c>
      <c r="E234" t="str">
        <f t="shared" si="6"/>
        <v>RE-</v>
      </c>
      <c r="F234" t="s">
        <v>20</v>
      </c>
      <c r="G234" t="s">
        <v>37</v>
      </c>
      <c r="H234" t="s">
        <v>2722</v>
      </c>
      <c r="I234" t="s">
        <v>39</v>
      </c>
      <c r="J234" t="s">
        <v>239</v>
      </c>
      <c r="K234" s="1">
        <v>45345.538888888892</v>
      </c>
      <c r="L234" t="s">
        <v>41</v>
      </c>
      <c r="N234" s="2">
        <v>45345</v>
      </c>
      <c r="O234" s="2">
        <v>45345</v>
      </c>
      <c r="R234">
        <v>1</v>
      </c>
      <c r="S234">
        <v>1</v>
      </c>
      <c r="T234">
        <v>100</v>
      </c>
      <c r="U234" s="1">
        <v>45344.4</v>
      </c>
      <c r="V234" s="1">
        <v>45345.538888888892</v>
      </c>
      <c r="W234" t="s">
        <v>239</v>
      </c>
      <c r="Z234" s="12">
        <f t="shared" si="7"/>
        <v>1.1388888888905058</v>
      </c>
      <c r="AB234" t="s">
        <v>1194</v>
      </c>
      <c r="AC234">
        <v>633992</v>
      </c>
      <c r="AD234" t="s">
        <v>427</v>
      </c>
      <c r="AI234" s="2">
        <v>45344</v>
      </c>
      <c r="AJ234" t="s">
        <v>375</v>
      </c>
      <c r="AK234" t="s">
        <v>46</v>
      </c>
      <c r="AN234" t="s">
        <v>2444</v>
      </c>
      <c r="AO234" s="21">
        <v>45344.4</v>
      </c>
      <c r="AP234" s="22">
        <v>45345</v>
      </c>
      <c r="AQ234" s="22">
        <v>45345</v>
      </c>
      <c r="AR234" s="21">
        <v>45345.538888888892</v>
      </c>
      <c r="AS234">
        <v>1</v>
      </c>
      <c r="AY234">
        <v>1.1388888888905058</v>
      </c>
    </row>
    <row r="235" spans="1:51" x14ac:dyDescent="0.25">
      <c r="A235">
        <v>59803</v>
      </c>
      <c r="B235" t="s">
        <v>35</v>
      </c>
      <c r="C235" t="s">
        <v>36</v>
      </c>
      <c r="E235" t="str">
        <f t="shared" si="6"/>
        <v>GC-</v>
      </c>
      <c r="F235" t="s">
        <v>20</v>
      </c>
      <c r="G235" t="s">
        <v>37</v>
      </c>
      <c r="H235" t="s">
        <v>2723</v>
      </c>
      <c r="I235" t="s">
        <v>39</v>
      </c>
      <c r="J235" t="s">
        <v>706</v>
      </c>
      <c r="K235" s="1">
        <v>45351.395138888889</v>
      </c>
      <c r="L235" t="s">
        <v>41</v>
      </c>
      <c r="N235" s="2">
        <v>45344</v>
      </c>
      <c r="O235" s="2">
        <v>45344</v>
      </c>
      <c r="P235">
        <v>1</v>
      </c>
      <c r="Q235">
        <v>1</v>
      </c>
      <c r="R235">
        <v>0</v>
      </c>
      <c r="S235">
        <v>0</v>
      </c>
      <c r="T235">
        <v>100</v>
      </c>
      <c r="U235" s="1">
        <v>45344.473611111112</v>
      </c>
      <c r="V235" s="1">
        <v>45351.395138888889</v>
      </c>
      <c r="W235" t="s">
        <v>706</v>
      </c>
      <c r="Z235" s="12">
        <f t="shared" si="7"/>
        <v>6.921527777776646</v>
      </c>
      <c r="AB235" t="s">
        <v>2724</v>
      </c>
      <c r="AC235" t="s">
        <v>126</v>
      </c>
      <c r="AD235" t="s">
        <v>2725</v>
      </c>
      <c r="AI235" s="2">
        <v>45344</v>
      </c>
      <c r="AJ235" t="s">
        <v>81</v>
      </c>
      <c r="AK235" t="s">
        <v>46</v>
      </c>
      <c r="AN235" t="s">
        <v>2443</v>
      </c>
      <c r="AO235" s="21">
        <v>45344.473611111112</v>
      </c>
      <c r="AP235" s="22">
        <v>45344</v>
      </c>
      <c r="AQ235" s="22">
        <v>45344</v>
      </c>
      <c r="AR235" s="21">
        <v>45351.395138888889</v>
      </c>
      <c r="AS235">
        <v>0</v>
      </c>
      <c r="AY235">
        <v>6.921527777776646</v>
      </c>
    </row>
    <row r="236" spans="1:51" x14ac:dyDescent="0.25">
      <c r="A236">
        <v>59805</v>
      </c>
      <c r="B236" t="s">
        <v>35</v>
      </c>
      <c r="C236" t="s">
        <v>36</v>
      </c>
      <c r="E236" t="str">
        <f t="shared" si="6"/>
        <v>RE-</v>
      </c>
      <c r="F236" t="s">
        <v>20</v>
      </c>
      <c r="G236" t="s">
        <v>37</v>
      </c>
      <c r="H236" t="s">
        <v>2726</v>
      </c>
      <c r="I236" t="s">
        <v>39</v>
      </c>
      <c r="J236" t="s">
        <v>118</v>
      </c>
      <c r="K236" s="1">
        <v>45454.647916666669</v>
      </c>
      <c r="L236" t="s">
        <v>41</v>
      </c>
      <c r="N236" s="2">
        <v>45355</v>
      </c>
      <c r="O236" s="2">
        <v>45455</v>
      </c>
      <c r="R236">
        <v>0</v>
      </c>
      <c r="S236">
        <v>0</v>
      </c>
      <c r="T236">
        <v>100</v>
      </c>
      <c r="U236" s="1">
        <v>45344.48333333333</v>
      </c>
      <c r="V236" s="1">
        <v>45454.647222222222</v>
      </c>
      <c r="W236" t="s">
        <v>179</v>
      </c>
      <c r="Z236" s="12">
        <f t="shared" si="7"/>
        <v>110.16388888889196</v>
      </c>
      <c r="AB236" t="s">
        <v>2727</v>
      </c>
      <c r="AC236">
        <v>633420</v>
      </c>
      <c r="AD236" t="s">
        <v>1615</v>
      </c>
      <c r="AF236" t="s">
        <v>768</v>
      </c>
      <c r="AI236" s="2">
        <v>45344</v>
      </c>
      <c r="AJ236" t="s">
        <v>81</v>
      </c>
      <c r="AK236" t="s">
        <v>46</v>
      </c>
      <c r="AN236" t="s">
        <v>2444</v>
      </c>
      <c r="AO236" s="21">
        <v>45344.48333333333</v>
      </c>
      <c r="AP236" s="22">
        <v>45355</v>
      </c>
      <c r="AQ236" s="22">
        <v>45455</v>
      </c>
      <c r="AR236" s="21">
        <v>45454.647222222222</v>
      </c>
      <c r="AS236">
        <v>0</v>
      </c>
      <c r="AY236">
        <v>110.16388888889196</v>
      </c>
    </row>
    <row r="237" spans="1:51" x14ac:dyDescent="0.25">
      <c r="A237">
        <v>59806</v>
      </c>
      <c r="B237" t="s">
        <v>35</v>
      </c>
      <c r="C237" t="s">
        <v>36</v>
      </c>
      <c r="E237" t="str">
        <f t="shared" si="6"/>
        <v>RE-</v>
      </c>
      <c r="F237" t="s">
        <v>20</v>
      </c>
      <c r="G237" t="s">
        <v>37</v>
      </c>
      <c r="H237" t="s">
        <v>2726</v>
      </c>
      <c r="I237" t="s">
        <v>39</v>
      </c>
      <c r="J237" t="s">
        <v>179</v>
      </c>
      <c r="K237" s="1">
        <v>45455.348611111112</v>
      </c>
      <c r="L237" t="s">
        <v>41</v>
      </c>
      <c r="N237" s="2">
        <v>45355</v>
      </c>
      <c r="O237" s="2">
        <v>45363</v>
      </c>
      <c r="R237">
        <v>0</v>
      </c>
      <c r="S237">
        <v>0</v>
      </c>
      <c r="T237">
        <v>100</v>
      </c>
      <c r="U237" s="1">
        <v>45344.488194444442</v>
      </c>
      <c r="V237" s="1">
        <v>45455.348611111112</v>
      </c>
      <c r="W237" t="s">
        <v>179</v>
      </c>
      <c r="Z237" s="12">
        <f t="shared" si="7"/>
        <v>110.86041666667006</v>
      </c>
      <c r="AB237" t="s">
        <v>2727</v>
      </c>
      <c r="AC237">
        <v>633420</v>
      </c>
      <c r="AD237" t="s">
        <v>1615</v>
      </c>
      <c r="AF237" t="s">
        <v>373</v>
      </c>
      <c r="AI237" s="2">
        <v>45344</v>
      </c>
      <c r="AJ237" t="s">
        <v>81</v>
      </c>
      <c r="AK237" t="s">
        <v>46</v>
      </c>
      <c r="AN237" t="s">
        <v>2444</v>
      </c>
      <c r="AO237" s="21">
        <v>45344.488194444442</v>
      </c>
      <c r="AP237" s="22">
        <v>45355</v>
      </c>
      <c r="AQ237" s="22">
        <v>45363</v>
      </c>
      <c r="AR237" s="21">
        <v>45455.348611111112</v>
      </c>
      <c r="AS237">
        <v>0</v>
      </c>
      <c r="AY237">
        <v>110.86041666667006</v>
      </c>
    </row>
    <row r="238" spans="1:51" x14ac:dyDescent="0.25">
      <c r="A238">
        <v>59819</v>
      </c>
      <c r="B238" t="s">
        <v>35</v>
      </c>
      <c r="C238" t="s">
        <v>36</v>
      </c>
      <c r="E238" t="str">
        <f t="shared" si="6"/>
        <v>RE-</v>
      </c>
      <c r="F238" t="s">
        <v>20</v>
      </c>
      <c r="G238" t="s">
        <v>37</v>
      </c>
      <c r="H238" t="s">
        <v>2728</v>
      </c>
      <c r="I238" t="s">
        <v>39</v>
      </c>
      <c r="J238" t="s">
        <v>100</v>
      </c>
      <c r="K238" s="1">
        <v>45496.70208333333</v>
      </c>
      <c r="L238" t="s">
        <v>41</v>
      </c>
      <c r="N238" s="2">
        <v>45347</v>
      </c>
      <c r="O238" s="2">
        <v>45347</v>
      </c>
      <c r="R238">
        <v>6</v>
      </c>
      <c r="S238">
        <v>6</v>
      </c>
      <c r="T238">
        <v>100</v>
      </c>
      <c r="U238" s="1">
        <v>45344.650694444441</v>
      </c>
      <c r="V238" s="1">
        <v>45469.593055555553</v>
      </c>
      <c r="W238" t="s">
        <v>239</v>
      </c>
      <c r="Z238" s="12">
        <f t="shared" si="7"/>
        <v>124.9423611111124</v>
      </c>
      <c r="AB238" t="s">
        <v>1194</v>
      </c>
      <c r="AC238">
        <v>633992</v>
      </c>
      <c r="AD238" t="s">
        <v>427</v>
      </c>
      <c r="AI238" s="2">
        <v>45344</v>
      </c>
      <c r="AJ238" t="s">
        <v>375</v>
      </c>
      <c r="AK238" t="s">
        <v>46</v>
      </c>
      <c r="AN238" t="s">
        <v>2444</v>
      </c>
      <c r="AO238" s="21">
        <v>45344.650694444441</v>
      </c>
      <c r="AP238" s="22">
        <v>45347</v>
      </c>
      <c r="AQ238" s="22">
        <v>45347</v>
      </c>
      <c r="AR238" s="21">
        <v>45469.593055555553</v>
      </c>
      <c r="AS238">
        <v>6</v>
      </c>
      <c r="AY238">
        <v>124.9423611111124</v>
      </c>
    </row>
    <row r="239" spans="1:51" x14ac:dyDescent="0.25">
      <c r="A239">
        <v>59822</v>
      </c>
      <c r="B239" t="s">
        <v>35</v>
      </c>
      <c r="C239" t="s">
        <v>36</v>
      </c>
      <c r="E239" t="str">
        <f t="shared" si="6"/>
        <v>EM-</v>
      </c>
      <c r="F239" t="s">
        <v>20</v>
      </c>
      <c r="G239" t="s">
        <v>37</v>
      </c>
      <c r="H239" t="s">
        <v>2729</v>
      </c>
      <c r="I239" t="s">
        <v>39</v>
      </c>
      <c r="J239" t="s">
        <v>396</v>
      </c>
      <c r="K239" s="1">
        <v>45373.67291666667</v>
      </c>
      <c r="L239" t="s">
        <v>41</v>
      </c>
      <c r="R239">
        <v>0</v>
      </c>
      <c r="S239">
        <v>0</v>
      </c>
      <c r="T239">
        <v>100</v>
      </c>
      <c r="U239" s="1">
        <v>45344.692361111112</v>
      </c>
      <c r="V239" s="1">
        <v>45373.67291666667</v>
      </c>
      <c r="W239" t="s">
        <v>320</v>
      </c>
      <c r="Z239" s="12">
        <f t="shared" si="7"/>
        <v>28.980555555557657</v>
      </c>
      <c r="AB239" t="s">
        <v>1629</v>
      </c>
      <c r="AC239">
        <v>633611</v>
      </c>
      <c r="AD239" t="s">
        <v>314</v>
      </c>
      <c r="AI239" s="2">
        <v>45344</v>
      </c>
      <c r="AJ239" t="s">
        <v>226</v>
      </c>
      <c r="AK239" t="s">
        <v>46</v>
      </c>
      <c r="AN239" t="s">
        <v>2442</v>
      </c>
      <c r="AO239" s="21">
        <v>45344.692361111112</v>
      </c>
      <c r="AR239" s="21">
        <v>45373.67291666667</v>
      </c>
      <c r="AS239">
        <v>0</v>
      </c>
      <c r="AY239">
        <v>28.980555555557657</v>
      </c>
    </row>
    <row r="240" spans="1:51" x14ac:dyDescent="0.25">
      <c r="A240">
        <v>59824</v>
      </c>
      <c r="B240" t="s">
        <v>35</v>
      </c>
      <c r="C240" t="s">
        <v>36</v>
      </c>
      <c r="E240" t="str">
        <f t="shared" si="6"/>
        <v>RE-</v>
      </c>
      <c r="F240" t="s">
        <v>20</v>
      </c>
      <c r="G240" t="s">
        <v>37</v>
      </c>
      <c r="H240" t="s">
        <v>655</v>
      </c>
      <c r="I240" t="s">
        <v>39</v>
      </c>
      <c r="J240" t="s">
        <v>239</v>
      </c>
      <c r="K240" s="1">
        <v>45345.540972222225</v>
      </c>
      <c r="L240" t="s">
        <v>41</v>
      </c>
      <c r="N240" s="2">
        <v>45345</v>
      </c>
      <c r="O240" s="2">
        <v>45345</v>
      </c>
      <c r="R240">
        <v>1</v>
      </c>
      <c r="S240">
        <v>1</v>
      </c>
      <c r="T240">
        <v>100</v>
      </c>
      <c r="U240" s="1">
        <v>45344.706250000003</v>
      </c>
      <c r="V240" s="1">
        <v>45345.540972222225</v>
      </c>
      <c r="W240" t="s">
        <v>239</v>
      </c>
      <c r="Z240" s="12">
        <f t="shared" si="7"/>
        <v>0.83472222222189885</v>
      </c>
      <c r="AB240" t="s">
        <v>836</v>
      </c>
      <c r="AC240">
        <v>633306</v>
      </c>
      <c r="AD240" t="s">
        <v>325</v>
      </c>
      <c r="AI240" s="2">
        <v>45344</v>
      </c>
      <c r="AJ240" t="s">
        <v>240</v>
      </c>
      <c r="AK240" t="s">
        <v>46</v>
      </c>
      <c r="AN240" t="s">
        <v>2444</v>
      </c>
      <c r="AO240" s="21">
        <v>45344.706250000003</v>
      </c>
      <c r="AP240" s="22">
        <v>45345</v>
      </c>
      <c r="AQ240" s="22">
        <v>45345</v>
      </c>
      <c r="AR240" s="21">
        <v>45345.540972222225</v>
      </c>
      <c r="AS240">
        <v>1</v>
      </c>
      <c r="AY240">
        <v>0.83472222222189885</v>
      </c>
    </row>
    <row r="241" spans="1:51" x14ac:dyDescent="0.25">
      <c r="A241">
        <v>59837</v>
      </c>
      <c r="B241" t="s">
        <v>35</v>
      </c>
      <c r="C241" t="s">
        <v>36</v>
      </c>
      <c r="E241" t="str">
        <f t="shared" si="6"/>
        <v>RE-</v>
      </c>
      <c r="F241" t="s">
        <v>20</v>
      </c>
      <c r="G241" t="s">
        <v>37</v>
      </c>
      <c r="H241" t="s">
        <v>2730</v>
      </c>
      <c r="I241" t="s">
        <v>39</v>
      </c>
      <c r="J241" t="s">
        <v>297</v>
      </c>
      <c r="K241" s="1">
        <v>45351.910416666666</v>
      </c>
      <c r="L241" t="s">
        <v>41</v>
      </c>
      <c r="N241" s="2">
        <v>45349</v>
      </c>
      <c r="O241" s="2">
        <v>45349</v>
      </c>
      <c r="R241">
        <v>1</v>
      </c>
      <c r="S241">
        <v>1</v>
      </c>
      <c r="T241">
        <v>100</v>
      </c>
      <c r="U241" s="1">
        <v>45344.734027777777</v>
      </c>
      <c r="V241" s="1">
        <v>45351.910416666666</v>
      </c>
      <c r="W241" t="s">
        <v>239</v>
      </c>
      <c r="Z241" s="12">
        <f t="shared" si="7"/>
        <v>7.1763888888890506</v>
      </c>
      <c r="AB241" t="s">
        <v>836</v>
      </c>
      <c r="AC241">
        <v>633306</v>
      </c>
      <c r="AD241" t="s">
        <v>325</v>
      </c>
      <c r="AI241" s="2">
        <v>45344</v>
      </c>
      <c r="AJ241" t="s">
        <v>240</v>
      </c>
      <c r="AK241" t="s">
        <v>46</v>
      </c>
      <c r="AN241" t="s">
        <v>2444</v>
      </c>
      <c r="AO241" s="21">
        <v>45344.734027777777</v>
      </c>
      <c r="AP241" s="22">
        <v>45349</v>
      </c>
      <c r="AQ241" s="22">
        <v>45349</v>
      </c>
      <c r="AR241" s="21">
        <v>45351.910416666666</v>
      </c>
      <c r="AS241">
        <v>1</v>
      </c>
      <c r="AY241">
        <v>7.1763888888890506</v>
      </c>
    </row>
    <row r="242" spans="1:51" x14ac:dyDescent="0.25">
      <c r="A242">
        <v>59849</v>
      </c>
      <c r="B242" t="s">
        <v>35</v>
      </c>
      <c r="C242" t="s">
        <v>36</v>
      </c>
      <c r="E242" t="str">
        <f t="shared" si="6"/>
        <v>EI-</v>
      </c>
      <c r="F242" t="s">
        <v>1362</v>
      </c>
      <c r="G242" t="s">
        <v>37</v>
      </c>
      <c r="H242" t="s">
        <v>2731</v>
      </c>
      <c r="I242" t="s">
        <v>39</v>
      </c>
      <c r="J242" t="s">
        <v>758</v>
      </c>
      <c r="K242" s="1">
        <v>45439.423611111109</v>
      </c>
      <c r="L242" t="s">
        <v>41</v>
      </c>
      <c r="R242">
        <v>0</v>
      </c>
      <c r="S242">
        <v>0</v>
      </c>
      <c r="T242">
        <v>40</v>
      </c>
      <c r="U242" s="1">
        <v>45345.426388888889</v>
      </c>
      <c r="W242" t="s">
        <v>396</v>
      </c>
      <c r="Z242" s="12">
        <f t="shared" si="7"/>
        <v>0</v>
      </c>
      <c r="AB242" t="s">
        <v>836</v>
      </c>
      <c r="AC242">
        <v>633306</v>
      </c>
      <c r="AD242" t="s">
        <v>658</v>
      </c>
      <c r="AF242" t="s">
        <v>947</v>
      </c>
      <c r="AG242" t="s">
        <v>1132</v>
      </c>
      <c r="AI242" s="2">
        <v>45345</v>
      </c>
      <c r="AJ242" t="s">
        <v>81</v>
      </c>
      <c r="AK242" t="s">
        <v>46</v>
      </c>
      <c r="AN242" t="s">
        <v>2441</v>
      </c>
      <c r="AO242" s="21">
        <v>45345.426388888889</v>
      </c>
      <c r="AS242">
        <v>0</v>
      </c>
      <c r="AY242">
        <v>0</v>
      </c>
    </row>
    <row r="243" spans="1:51" x14ac:dyDescent="0.25">
      <c r="A243">
        <v>59851</v>
      </c>
      <c r="B243" t="s">
        <v>35</v>
      </c>
      <c r="C243" t="s">
        <v>36</v>
      </c>
      <c r="E243" t="str">
        <f t="shared" si="6"/>
        <v>EI-</v>
      </c>
      <c r="F243" t="s">
        <v>20</v>
      </c>
      <c r="G243" t="s">
        <v>37</v>
      </c>
      <c r="H243" t="s">
        <v>2732</v>
      </c>
      <c r="I243" t="s">
        <v>39</v>
      </c>
      <c r="J243" t="s">
        <v>92</v>
      </c>
      <c r="K243" s="1">
        <v>45351.511111111111</v>
      </c>
      <c r="L243" t="s">
        <v>41</v>
      </c>
      <c r="N243" s="2">
        <v>45348</v>
      </c>
      <c r="O243" s="2">
        <v>45348</v>
      </c>
      <c r="P243">
        <v>3</v>
      </c>
      <c r="Q243">
        <v>3</v>
      </c>
      <c r="R243">
        <v>3</v>
      </c>
      <c r="S243">
        <v>3</v>
      </c>
      <c r="T243">
        <v>100</v>
      </c>
      <c r="U243" s="1">
        <v>45345.433333333334</v>
      </c>
      <c r="V243" s="1">
        <v>45351.511111111111</v>
      </c>
      <c r="W243" t="s">
        <v>92</v>
      </c>
      <c r="Z243" s="12">
        <f t="shared" si="7"/>
        <v>6.077777777776646</v>
      </c>
      <c r="AB243" t="s">
        <v>133</v>
      </c>
      <c r="AC243">
        <v>633497</v>
      </c>
      <c r="AD243" t="s">
        <v>135</v>
      </c>
      <c r="AF243" t="s">
        <v>92</v>
      </c>
      <c r="AI243" s="2">
        <v>45345</v>
      </c>
      <c r="AJ243" t="s">
        <v>135</v>
      </c>
      <c r="AK243" t="s">
        <v>46</v>
      </c>
      <c r="AN243" t="s">
        <v>2441</v>
      </c>
      <c r="AO243" s="21">
        <v>45345.433333333334</v>
      </c>
      <c r="AP243" s="22">
        <v>45348</v>
      </c>
      <c r="AQ243" s="22">
        <v>45348</v>
      </c>
      <c r="AR243" s="21">
        <v>45351.511111111111</v>
      </c>
      <c r="AS243">
        <v>3</v>
      </c>
      <c r="AY243">
        <v>6.077777777776646</v>
      </c>
    </row>
    <row r="244" spans="1:51" x14ac:dyDescent="0.25">
      <c r="A244">
        <v>59853</v>
      </c>
      <c r="B244" t="s">
        <v>35</v>
      </c>
      <c r="C244" t="s">
        <v>36</v>
      </c>
      <c r="E244" t="str">
        <f t="shared" si="6"/>
        <v>RE-</v>
      </c>
      <c r="F244" t="s">
        <v>20</v>
      </c>
      <c r="G244" t="s">
        <v>37</v>
      </c>
      <c r="H244" t="s">
        <v>2733</v>
      </c>
      <c r="I244" t="s">
        <v>39</v>
      </c>
      <c r="J244" t="s">
        <v>118</v>
      </c>
      <c r="K244" s="1">
        <v>45351.917361111111</v>
      </c>
      <c r="L244" t="s">
        <v>41</v>
      </c>
      <c r="R244">
        <v>2</v>
      </c>
      <c r="S244">
        <v>2</v>
      </c>
      <c r="T244">
        <v>100</v>
      </c>
      <c r="U244" s="1">
        <v>45345.443055555559</v>
      </c>
      <c r="V244" s="1">
        <v>45351.917361111111</v>
      </c>
      <c r="W244" t="s">
        <v>239</v>
      </c>
      <c r="Z244" s="12">
        <f t="shared" si="7"/>
        <v>6.4743055555518367</v>
      </c>
      <c r="AB244" t="s">
        <v>224</v>
      </c>
      <c r="AC244">
        <v>633615</v>
      </c>
      <c r="AD244" t="s">
        <v>314</v>
      </c>
      <c r="AI244" s="2">
        <v>45345</v>
      </c>
      <c r="AJ244" t="s">
        <v>226</v>
      </c>
      <c r="AK244" t="s">
        <v>46</v>
      </c>
      <c r="AN244" t="s">
        <v>2444</v>
      </c>
      <c r="AO244" s="21">
        <v>45345.443055555559</v>
      </c>
      <c r="AR244" s="21">
        <v>45351.917361111111</v>
      </c>
      <c r="AS244">
        <v>2</v>
      </c>
      <c r="AY244">
        <v>6.4743055555518367</v>
      </c>
    </row>
    <row r="245" spans="1:51" x14ac:dyDescent="0.25">
      <c r="A245">
        <v>59868</v>
      </c>
      <c r="B245" t="s">
        <v>35</v>
      </c>
      <c r="C245" t="s">
        <v>36</v>
      </c>
      <c r="E245" t="str">
        <f t="shared" si="6"/>
        <v>RE-</v>
      </c>
      <c r="F245" t="s">
        <v>20</v>
      </c>
      <c r="G245" t="s">
        <v>37</v>
      </c>
      <c r="H245" t="s">
        <v>2734</v>
      </c>
      <c r="I245" t="s">
        <v>39</v>
      </c>
      <c r="J245" t="s">
        <v>118</v>
      </c>
      <c r="K245" s="1">
        <v>45371.652777777781</v>
      </c>
      <c r="L245" t="s">
        <v>41</v>
      </c>
      <c r="N245" s="2">
        <v>45371</v>
      </c>
      <c r="O245" s="2">
        <v>45371</v>
      </c>
      <c r="R245">
        <v>0</v>
      </c>
      <c r="S245">
        <v>0</v>
      </c>
      <c r="T245">
        <v>100</v>
      </c>
      <c r="U245" s="1">
        <v>45345.550694444442</v>
      </c>
      <c r="V245" s="1">
        <v>45371.652777777781</v>
      </c>
      <c r="W245" t="s">
        <v>179</v>
      </c>
      <c r="Z245" s="12">
        <f t="shared" si="7"/>
        <v>26.102083333338669</v>
      </c>
      <c r="AB245" t="s">
        <v>2103</v>
      </c>
      <c r="AC245">
        <v>964365261</v>
      </c>
      <c r="AD245" t="s">
        <v>102</v>
      </c>
      <c r="AF245" t="s">
        <v>179</v>
      </c>
      <c r="AI245" s="2">
        <v>45345</v>
      </c>
      <c r="AJ245" t="s">
        <v>102</v>
      </c>
      <c r="AK245" t="s">
        <v>46</v>
      </c>
      <c r="AN245" t="s">
        <v>2444</v>
      </c>
      <c r="AO245" s="21">
        <v>45345.550694444442</v>
      </c>
      <c r="AP245" s="22">
        <v>45371</v>
      </c>
      <c r="AQ245" s="22">
        <v>45371</v>
      </c>
      <c r="AR245" s="21">
        <v>45371.652777777781</v>
      </c>
      <c r="AS245">
        <v>0</v>
      </c>
      <c r="AY245">
        <v>26.102083333338669</v>
      </c>
    </row>
    <row r="246" spans="1:51" x14ac:dyDescent="0.25">
      <c r="A246">
        <v>59874</v>
      </c>
      <c r="B246" t="s">
        <v>35</v>
      </c>
      <c r="C246" t="s">
        <v>36</v>
      </c>
      <c r="E246" t="str">
        <f t="shared" si="6"/>
        <v>RE-</v>
      </c>
      <c r="F246" t="s">
        <v>20</v>
      </c>
      <c r="G246" t="s">
        <v>37</v>
      </c>
      <c r="H246" t="s">
        <v>2735</v>
      </c>
      <c r="I246" t="s">
        <v>39</v>
      </c>
      <c r="J246" t="s">
        <v>100</v>
      </c>
      <c r="K246" s="1">
        <v>45347.572916666664</v>
      </c>
      <c r="L246" t="s">
        <v>41</v>
      </c>
      <c r="N246" s="2">
        <v>45347</v>
      </c>
      <c r="O246" s="2">
        <v>45347</v>
      </c>
      <c r="R246">
        <v>1</v>
      </c>
      <c r="S246">
        <v>1</v>
      </c>
      <c r="T246">
        <v>100</v>
      </c>
      <c r="U246" s="1">
        <v>45345.65347222222</v>
      </c>
      <c r="V246" s="1">
        <v>45347.572916666664</v>
      </c>
      <c r="W246" t="s">
        <v>239</v>
      </c>
      <c r="Z246" s="12">
        <f t="shared" si="7"/>
        <v>1.9194444444437977</v>
      </c>
      <c r="AB246" t="s">
        <v>65</v>
      </c>
      <c r="AC246">
        <v>633399</v>
      </c>
      <c r="AD246" t="s">
        <v>609</v>
      </c>
      <c r="AI246" s="2">
        <v>45345</v>
      </c>
      <c r="AJ246" t="s">
        <v>81</v>
      </c>
      <c r="AK246" t="s">
        <v>46</v>
      </c>
      <c r="AN246" t="s">
        <v>2444</v>
      </c>
      <c r="AO246" s="21">
        <v>45345.65347222222</v>
      </c>
      <c r="AP246" s="22">
        <v>45347</v>
      </c>
      <c r="AQ246" s="22">
        <v>45347</v>
      </c>
      <c r="AR246" s="21">
        <v>45347.572916666664</v>
      </c>
      <c r="AS246">
        <v>1</v>
      </c>
      <c r="AY246">
        <v>1.9194444444437977</v>
      </c>
    </row>
    <row r="247" spans="1:51" x14ac:dyDescent="0.25">
      <c r="A247">
        <v>59918</v>
      </c>
      <c r="B247" t="s">
        <v>35</v>
      </c>
      <c r="C247" t="s">
        <v>36</v>
      </c>
      <c r="E247" t="str">
        <f t="shared" si="6"/>
        <v>EM-</v>
      </c>
      <c r="F247" t="s">
        <v>20</v>
      </c>
      <c r="G247" t="s">
        <v>37</v>
      </c>
      <c r="H247" t="s">
        <v>2736</v>
      </c>
      <c r="I247" t="s">
        <v>39</v>
      </c>
      <c r="J247" t="s">
        <v>396</v>
      </c>
      <c r="K247" s="1">
        <v>45348.424305555556</v>
      </c>
      <c r="L247" t="s">
        <v>41</v>
      </c>
      <c r="N247" s="2">
        <v>45348</v>
      </c>
      <c r="O247" s="2">
        <v>45348</v>
      </c>
      <c r="R247">
        <v>0</v>
      </c>
      <c r="S247">
        <v>0</v>
      </c>
      <c r="T247">
        <v>100</v>
      </c>
      <c r="U247" s="1">
        <v>45348.396527777775</v>
      </c>
      <c r="V247" s="1">
        <v>45348.424305555556</v>
      </c>
      <c r="W247" t="s">
        <v>397</v>
      </c>
      <c r="Z247" s="12">
        <f t="shared" si="7"/>
        <v>2.7777777781011537E-2</v>
      </c>
      <c r="AB247" t="s">
        <v>1460</v>
      </c>
      <c r="AC247">
        <v>633425</v>
      </c>
      <c r="AD247" t="s">
        <v>290</v>
      </c>
      <c r="AI247" s="2">
        <v>45348</v>
      </c>
      <c r="AJ247" t="s">
        <v>290</v>
      </c>
      <c r="AK247" t="s">
        <v>46</v>
      </c>
      <c r="AN247" t="s">
        <v>2442</v>
      </c>
      <c r="AO247" s="21">
        <v>45348.396527777775</v>
      </c>
      <c r="AP247" s="22">
        <v>45348</v>
      </c>
      <c r="AQ247" s="22">
        <v>45348</v>
      </c>
      <c r="AR247" s="21">
        <v>45348.424305555556</v>
      </c>
      <c r="AS247">
        <v>0</v>
      </c>
      <c r="AY247">
        <v>2.7777777781011537E-2</v>
      </c>
    </row>
    <row r="248" spans="1:51" x14ac:dyDescent="0.25">
      <c r="A248">
        <v>59921</v>
      </c>
      <c r="B248" t="s">
        <v>35</v>
      </c>
      <c r="C248" t="s">
        <v>36</v>
      </c>
      <c r="E248" t="str">
        <f t="shared" si="6"/>
        <v>EM-</v>
      </c>
      <c r="F248" t="s">
        <v>20</v>
      </c>
      <c r="G248" t="s">
        <v>37</v>
      </c>
      <c r="H248" t="s">
        <v>2737</v>
      </c>
      <c r="I248" t="s">
        <v>39</v>
      </c>
      <c r="J248" t="s">
        <v>320</v>
      </c>
      <c r="K248" s="1">
        <v>45496.647222222222</v>
      </c>
      <c r="L248" t="s">
        <v>41</v>
      </c>
      <c r="N248" s="2">
        <v>45348</v>
      </c>
      <c r="O248" s="2">
        <v>45348</v>
      </c>
      <c r="R248">
        <v>0</v>
      </c>
      <c r="S248">
        <v>0</v>
      </c>
      <c r="T248">
        <v>100</v>
      </c>
      <c r="U248" s="1">
        <v>45348.408333333333</v>
      </c>
      <c r="V248" s="1">
        <v>45496.647222222222</v>
      </c>
      <c r="W248" t="s">
        <v>320</v>
      </c>
      <c r="Z248" s="12">
        <f t="shared" si="7"/>
        <v>148.23888888888905</v>
      </c>
      <c r="AB248" t="s">
        <v>1460</v>
      </c>
      <c r="AC248">
        <v>633425</v>
      </c>
      <c r="AD248" t="s">
        <v>290</v>
      </c>
      <c r="AF248" t="s">
        <v>2738</v>
      </c>
      <c r="AI248" s="2">
        <v>45348</v>
      </c>
      <c r="AJ248" t="s">
        <v>290</v>
      </c>
      <c r="AK248" t="s">
        <v>46</v>
      </c>
      <c r="AN248" t="s">
        <v>2442</v>
      </c>
      <c r="AO248" s="21">
        <v>45348.408333333333</v>
      </c>
      <c r="AP248" s="22">
        <v>45348</v>
      </c>
      <c r="AQ248" s="22">
        <v>45348</v>
      </c>
      <c r="AR248" s="21">
        <v>45496.647222222222</v>
      </c>
      <c r="AS248">
        <v>0</v>
      </c>
      <c r="AY248">
        <v>148.23888888888905</v>
      </c>
    </row>
    <row r="249" spans="1:51" x14ac:dyDescent="0.25">
      <c r="A249">
        <v>59927</v>
      </c>
      <c r="B249" t="s">
        <v>35</v>
      </c>
      <c r="C249" t="s">
        <v>36</v>
      </c>
      <c r="E249" t="str">
        <f t="shared" si="6"/>
        <v>EM-</v>
      </c>
      <c r="F249" t="s">
        <v>20</v>
      </c>
      <c r="G249" t="s">
        <v>37</v>
      </c>
      <c r="H249" t="s">
        <v>2739</v>
      </c>
      <c r="I249" t="s">
        <v>39</v>
      </c>
      <c r="J249" t="s">
        <v>396</v>
      </c>
      <c r="K249" s="1">
        <v>45348.424305555556</v>
      </c>
      <c r="L249" t="s">
        <v>41</v>
      </c>
      <c r="N249" s="2">
        <v>45348</v>
      </c>
      <c r="O249" s="2">
        <v>45348</v>
      </c>
      <c r="R249">
        <v>0</v>
      </c>
      <c r="S249">
        <v>0</v>
      </c>
      <c r="T249">
        <v>100</v>
      </c>
      <c r="U249" s="1">
        <v>45348.417361111111</v>
      </c>
      <c r="V249" s="1">
        <v>45348.424305555556</v>
      </c>
      <c r="W249" t="s">
        <v>397</v>
      </c>
      <c r="Z249" s="12">
        <f t="shared" si="7"/>
        <v>6.9444444452528842E-3</v>
      </c>
      <c r="AB249" t="s">
        <v>1460</v>
      </c>
      <c r="AC249">
        <v>633425</v>
      </c>
      <c r="AD249" t="s">
        <v>290</v>
      </c>
      <c r="AI249" s="2">
        <v>45348</v>
      </c>
      <c r="AJ249" t="s">
        <v>290</v>
      </c>
      <c r="AK249" t="s">
        <v>46</v>
      </c>
      <c r="AN249" t="s">
        <v>2442</v>
      </c>
      <c r="AO249" s="21">
        <v>45348.417361111111</v>
      </c>
      <c r="AP249" s="22">
        <v>45348</v>
      </c>
      <c r="AQ249" s="22">
        <v>45348</v>
      </c>
      <c r="AR249" s="21">
        <v>45348.424305555556</v>
      </c>
      <c r="AS249">
        <v>0</v>
      </c>
      <c r="AY249">
        <v>6.9444444452528842E-3</v>
      </c>
    </row>
    <row r="250" spans="1:51" x14ac:dyDescent="0.25">
      <c r="A250">
        <v>59929</v>
      </c>
      <c r="B250" t="s">
        <v>35</v>
      </c>
      <c r="C250" t="s">
        <v>36</v>
      </c>
      <c r="E250" t="str">
        <f t="shared" si="6"/>
        <v>EM-</v>
      </c>
      <c r="F250" t="s">
        <v>20</v>
      </c>
      <c r="G250" t="s">
        <v>37</v>
      </c>
      <c r="H250" t="s">
        <v>2740</v>
      </c>
      <c r="I250" t="s">
        <v>39</v>
      </c>
      <c r="J250" t="s">
        <v>396</v>
      </c>
      <c r="K250" s="1">
        <v>45348.425000000003</v>
      </c>
      <c r="L250" t="s">
        <v>41</v>
      </c>
      <c r="N250" s="2">
        <v>45348</v>
      </c>
      <c r="O250" s="2">
        <v>45348</v>
      </c>
      <c r="R250">
        <v>0</v>
      </c>
      <c r="S250">
        <v>0</v>
      </c>
      <c r="T250">
        <v>100</v>
      </c>
      <c r="U250" s="1">
        <v>45348.421527777777</v>
      </c>
      <c r="V250" s="1">
        <v>45348.425000000003</v>
      </c>
      <c r="W250" t="s">
        <v>397</v>
      </c>
      <c r="Z250" s="12">
        <f t="shared" si="7"/>
        <v>3.4722222262644209E-3</v>
      </c>
      <c r="AB250" t="s">
        <v>1460</v>
      </c>
      <c r="AC250">
        <v>633425</v>
      </c>
      <c r="AD250" t="s">
        <v>2741</v>
      </c>
      <c r="AI250" s="2">
        <v>45348</v>
      </c>
      <c r="AJ250" t="s">
        <v>81</v>
      </c>
      <c r="AK250" t="s">
        <v>46</v>
      </c>
      <c r="AN250" t="s">
        <v>2442</v>
      </c>
      <c r="AO250" s="21">
        <v>45348.421527777777</v>
      </c>
      <c r="AP250" s="22">
        <v>45348</v>
      </c>
      <c r="AQ250" s="22">
        <v>45348</v>
      </c>
      <c r="AR250" s="21">
        <v>45348.425000000003</v>
      </c>
      <c r="AS250">
        <v>0</v>
      </c>
      <c r="AY250">
        <v>3.4722222262644209E-3</v>
      </c>
    </row>
    <row r="251" spans="1:51" x14ac:dyDescent="0.25">
      <c r="A251">
        <v>59939</v>
      </c>
      <c r="B251" t="s">
        <v>35</v>
      </c>
      <c r="C251" t="s">
        <v>36</v>
      </c>
      <c r="E251" t="str">
        <f t="shared" si="6"/>
        <v>EI-</v>
      </c>
      <c r="F251" t="s">
        <v>20</v>
      </c>
      <c r="G251" t="s">
        <v>37</v>
      </c>
      <c r="H251" t="s">
        <v>2742</v>
      </c>
      <c r="I251" t="s">
        <v>39</v>
      </c>
      <c r="J251" t="s">
        <v>64</v>
      </c>
      <c r="K251" s="1">
        <v>45390.611805555556</v>
      </c>
      <c r="L251" t="s">
        <v>41</v>
      </c>
      <c r="N251" s="2">
        <v>45348</v>
      </c>
      <c r="O251" s="2">
        <v>45348</v>
      </c>
      <c r="P251">
        <v>4</v>
      </c>
      <c r="Q251">
        <v>4</v>
      </c>
      <c r="R251">
        <v>4</v>
      </c>
      <c r="S251">
        <v>4</v>
      </c>
      <c r="T251">
        <v>100</v>
      </c>
      <c r="U251" s="1">
        <v>45348.430555555555</v>
      </c>
      <c r="V251" s="1">
        <v>45362.527083333334</v>
      </c>
      <c r="W251" t="s">
        <v>64</v>
      </c>
      <c r="Z251" s="12">
        <f t="shared" si="7"/>
        <v>14.096527777779556</v>
      </c>
      <c r="AB251" t="s">
        <v>338</v>
      </c>
      <c r="AC251">
        <v>633799</v>
      </c>
      <c r="AD251" t="s">
        <v>681</v>
      </c>
      <c r="AF251" t="s">
        <v>68</v>
      </c>
      <c r="AI251" s="2">
        <v>45348</v>
      </c>
      <c r="AJ251" t="s">
        <v>119</v>
      </c>
      <c r="AK251" t="s">
        <v>46</v>
      </c>
      <c r="AN251" t="s">
        <v>2441</v>
      </c>
      <c r="AO251" s="21">
        <v>45348.430555555555</v>
      </c>
      <c r="AP251" s="22">
        <v>45348</v>
      </c>
      <c r="AQ251" s="22">
        <v>45348</v>
      </c>
      <c r="AR251" s="21">
        <v>45362.527083333334</v>
      </c>
      <c r="AS251">
        <v>4</v>
      </c>
      <c r="AY251">
        <v>14.096527777779556</v>
      </c>
    </row>
    <row r="252" spans="1:51" x14ac:dyDescent="0.25">
      <c r="A252">
        <v>59943</v>
      </c>
      <c r="B252" t="s">
        <v>35</v>
      </c>
      <c r="C252" t="s">
        <v>36</v>
      </c>
      <c r="E252" t="str">
        <f t="shared" si="6"/>
        <v>EI-</v>
      </c>
      <c r="F252" t="s">
        <v>298</v>
      </c>
      <c r="G252" t="s">
        <v>47</v>
      </c>
      <c r="H252" t="s">
        <v>2743</v>
      </c>
      <c r="I252" t="s">
        <v>39</v>
      </c>
      <c r="J252" t="s">
        <v>64</v>
      </c>
      <c r="K252" s="1">
        <v>45397.477777777778</v>
      </c>
      <c r="L252" t="s">
        <v>41</v>
      </c>
      <c r="N252" s="2">
        <v>45348</v>
      </c>
      <c r="O252" s="2">
        <v>45348</v>
      </c>
      <c r="P252">
        <v>6</v>
      </c>
      <c r="Q252">
        <v>6</v>
      </c>
      <c r="R252">
        <v>6</v>
      </c>
      <c r="S252">
        <v>6</v>
      </c>
      <c r="T252">
        <v>100</v>
      </c>
      <c r="U252" s="1">
        <v>45348.435416666667</v>
      </c>
      <c r="V252" s="1">
        <v>45362.521527777775</v>
      </c>
      <c r="W252" t="s">
        <v>64</v>
      </c>
      <c r="Z252" s="12">
        <f t="shared" si="7"/>
        <v>14.086111111108039</v>
      </c>
      <c r="AB252" t="s">
        <v>564</v>
      </c>
      <c r="AC252">
        <v>633987</v>
      </c>
      <c r="AD252" t="s">
        <v>363</v>
      </c>
      <c r="AF252" t="s">
        <v>68</v>
      </c>
      <c r="AI252" s="2">
        <v>45348</v>
      </c>
      <c r="AJ252" t="s">
        <v>230</v>
      </c>
      <c r="AK252" t="s">
        <v>46</v>
      </c>
      <c r="AN252" t="s">
        <v>2441</v>
      </c>
      <c r="AO252" s="21">
        <v>45348.435416666667</v>
      </c>
      <c r="AP252" s="22">
        <v>45348</v>
      </c>
      <c r="AQ252" s="22">
        <v>45348</v>
      </c>
      <c r="AR252" s="21">
        <v>45362.521527777775</v>
      </c>
      <c r="AS252">
        <v>6</v>
      </c>
      <c r="AY252">
        <v>14.086111111108039</v>
      </c>
    </row>
    <row r="253" spans="1:51" x14ac:dyDescent="0.25">
      <c r="A253">
        <v>59949</v>
      </c>
      <c r="B253" t="s">
        <v>35</v>
      </c>
      <c r="C253" t="s">
        <v>36</v>
      </c>
      <c r="E253" t="str">
        <f t="shared" si="6"/>
        <v>RE-</v>
      </c>
      <c r="F253" t="s">
        <v>20</v>
      </c>
      <c r="G253" t="s">
        <v>37</v>
      </c>
      <c r="H253" t="s">
        <v>2744</v>
      </c>
      <c r="I253" t="s">
        <v>39</v>
      </c>
      <c r="J253" t="s">
        <v>179</v>
      </c>
      <c r="K253" s="1">
        <v>45357.597222222219</v>
      </c>
      <c r="L253" t="s">
        <v>41</v>
      </c>
      <c r="N253" s="2">
        <v>45327</v>
      </c>
      <c r="O253" s="2">
        <v>45327</v>
      </c>
      <c r="R253">
        <v>2</v>
      </c>
      <c r="S253">
        <v>2</v>
      </c>
      <c r="T253">
        <v>100</v>
      </c>
      <c r="U253" s="1">
        <v>45348.456944444442</v>
      </c>
      <c r="V253" s="1">
        <v>45357.597222222219</v>
      </c>
      <c r="W253" t="s">
        <v>239</v>
      </c>
      <c r="Z253" s="12">
        <f t="shared" si="7"/>
        <v>9.140277777776646</v>
      </c>
      <c r="AB253" t="s">
        <v>1680</v>
      </c>
      <c r="AC253" t="s">
        <v>2745</v>
      </c>
      <c r="AD253" t="s">
        <v>2746</v>
      </c>
      <c r="AI253" s="2">
        <v>45348</v>
      </c>
      <c r="AJ253" t="s">
        <v>81</v>
      </c>
      <c r="AK253" t="s">
        <v>46</v>
      </c>
      <c r="AN253" t="s">
        <v>2444</v>
      </c>
      <c r="AO253" s="21">
        <v>45348.456944444442</v>
      </c>
      <c r="AP253" s="22">
        <v>45327</v>
      </c>
      <c r="AQ253" s="22">
        <v>45327</v>
      </c>
      <c r="AR253" s="21">
        <v>45357.597222222219</v>
      </c>
      <c r="AS253">
        <v>2</v>
      </c>
      <c r="AY253">
        <v>9.140277777776646</v>
      </c>
    </row>
    <row r="254" spans="1:51" x14ac:dyDescent="0.25">
      <c r="A254">
        <v>59951</v>
      </c>
      <c r="B254" t="s">
        <v>35</v>
      </c>
      <c r="C254" t="s">
        <v>36</v>
      </c>
      <c r="E254" t="str">
        <f t="shared" si="6"/>
        <v>RE-</v>
      </c>
      <c r="F254" t="s">
        <v>20</v>
      </c>
      <c r="G254" t="s">
        <v>37</v>
      </c>
      <c r="H254" t="s">
        <v>2747</v>
      </c>
      <c r="I254" t="s">
        <v>39</v>
      </c>
      <c r="J254" t="s">
        <v>118</v>
      </c>
      <c r="K254" s="1">
        <v>45351.911805555559</v>
      </c>
      <c r="L254" t="s">
        <v>41</v>
      </c>
      <c r="N254" s="2">
        <v>45350</v>
      </c>
      <c r="O254" s="2">
        <v>45350</v>
      </c>
      <c r="R254">
        <v>2</v>
      </c>
      <c r="S254">
        <v>2</v>
      </c>
      <c r="T254">
        <v>100</v>
      </c>
      <c r="U254" s="1">
        <v>45348.461111111108</v>
      </c>
      <c r="V254" s="1">
        <v>45351.911805555559</v>
      </c>
      <c r="W254" t="s">
        <v>239</v>
      </c>
      <c r="Z254" s="12">
        <f t="shared" si="7"/>
        <v>3.4506944444510737</v>
      </c>
      <c r="AB254" t="s">
        <v>534</v>
      </c>
      <c r="AC254">
        <v>633718</v>
      </c>
      <c r="AD254" t="s">
        <v>536</v>
      </c>
      <c r="AI254" s="2">
        <v>45348</v>
      </c>
      <c r="AJ254" t="s">
        <v>81</v>
      </c>
      <c r="AK254" t="s">
        <v>46</v>
      </c>
      <c r="AN254" t="s">
        <v>2444</v>
      </c>
      <c r="AO254" s="21">
        <v>45348.461111111108</v>
      </c>
      <c r="AP254" s="22">
        <v>45350</v>
      </c>
      <c r="AQ254" s="22">
        <v>45350</v>
      </c>
      <c r="AR254" s="21">
        <v>45351.911805555559</v>
      </c>
      <c r="AS254">
        <v>2</v>
      </c>
      <c r="AY254">
        <v>3.4506944444510737</v>
      </c>
    </row>
    <row r="255" spans="1:51" x14ac:dyDescent="0.25">
      <c r="A255">
        <v>59979</v>
      </c>
      <c r="B255" t="s">
        <v>35</v>
      </c>
      <c r="C255" t="s">
        <v>36</v>
      </c>
      <c r="E255" t="str">
        <f t="shared" si="6"/>
        <v>EI-</v>
      </c>
      <c r="F255" t="s">
        <v>20</v>
      </c>
      <c r="G255" t="s">
        <v>37</v>
      </c>
      <c r="H255" t="s">
        <v>2748</v>
      </c>
      <c r="I255" t="s">
        <v>39</v>
      </c>
      <c r="J255" t="s">
        <v>92</v>
      </c>
      <c r="K255" s="1">
        <v>45349.650694444441</v>
      </c>
      <c r="L255" t="s">
        <v>41</v>
      </c>
      <c r="N255" s="2">
        <v>45349</v>
      </c>
      <c r="O255" s="2">
        <v>45349</v>
      </c>
      <c r="P255">
        <v>2</v>
      </c>
      <c r="Q255">
        <v>2</v>
      </c>
      <c r="R255">
        <v>2</v>
      </c>
      <c r="S255">
        <v>2</v>
      </c>
      <c r="T255">
        <v>100</v>
      </c>
      <c r="U255" s="1">
        <v>45348.50277777778</v>
      </c>
      <c r="V255" s="1">
        <v>45349.650694444441</v>
      </c>
      <c r="W255" t="s">
        <v>92</v>
      </c>
      <c r="Z255" s="12">
        <f t="shared" si="7"/>
        <v>1.147916666661331</v>
      </c>
      <c r="AB255" t="s">
        <v>2496</v>
      </c>
      <c r="AC255" t="s">
        <v>126</v>
      </c>
      <c r="AD255" t="s">
        <v>2749</v>
      </c>
      <c r="AF255" t="s">
        <v>92</v>
      </c>
      <c r="AI255" s="2">
        <v>45348</v>
      </c>
      <c r="AJ255" t="s">
        <v>81</v>
      </c>
      <c r="AK255" t="s">
        <v>46</v>
      </c>
      <c r="AN255" t="s">
        <v>2441</v>
      </c>
      <c r="AO255" s="21">
        <v>45348.50277777778</v>
      </c>
      <c r="AP255" s="22">
        <v>45349</v>
      </c>
      <c r="AQ255" s="22">
        <v>45349</v>
      </c>
      <c r="AR255" s="21">
        <v>45349.650694444441</v>
      </c>
      <c r="AS255">
        <v>2</v>
      </c>
      <c r="AY255">
        <v>1.147916666661331</v>
      </c>
    </row>
    <row r="256" spans="1:51" x14ac:dyDescent="0.25">
      <c r="A256">
        <v>60003</v>
      </c>
      <c r="B256" t="s">
        <v>35</v>
      </c>
      <c r="C256" t="s">
        <v>36</v>
      </c>
      <c r="E256" t="str">
        <f t="shared" si="6"/>
        <v>EM-</v>
      </c>
      <c r="F256" t="s">
        <v>20</v>
      </c>
      <c r="G256" t="s">
        <v>37</v>
      </c>
      <c r="H256" t="s">
        <v>2750</v>
      </c>
      <c r="I256" t="s">
        <v>39</v>
      </c>
      <c r="J256" t="s">
        <v>396</v>
      </c>
      <c r="K256" s="1">
        <v>45348.810416666667</v>
      </c>
      <c r="L256" t="s">
        <v>41</v>
      </c>
      <c r="N256" s="2">
        <v>45348</v>
      </c>
      <c r="O256" s="2">
        <v>45348</v>
      </c>
      <c r="R256">
        <v>0</v>
      </c>
      <c r="S256">
        <v>0</v>
      </c>
      <c r="T256">
        <v>100</v>
      </c>
      <c r="U256" s="1">
        <v>45348.692361111112</v>
      </c>
      <c r="V256" s="1">
        <v>45348.810416666667</v>
      </c>
      <c r="W256" t="s">
        <v>397</v>
      </c>
      <c r="Z256" s="12">
        <f t="shared" si="7"/>
        <v>0.11805555555474712</v>
      </c>
      <c r="AB256" t="s">
        <v>1460</v>
      </c>
      <c r="AC256">
        <v>633425</v>
      </c>
      <c r="AD256" t="s">
        <v>138</v>
      </c>
      <c r="AI256" s="2">
        <v>45348</v>
      </c>
      <c r="AJ256" t="s">
        <v>525</v>
      </c>
      <c r="AK256" t="s">
        <v>46</v>
      </c>
      <c r="AN256" t="s">
        <v>2442</v>
      </c>
      <c r="AO256" s="21">
        <v>45348.692361111112</v>
      </c>
      <c r="AP256" s="22">
        <v>45348</v>
      </c>
      <c r="AQ256" s="22">
        <v>45348</v>
      </c>
      <c r="AR256" s="21">
        <v>45348.810416666667</v>
      </c>
      <c r="AS256">
        <v>0</v>
      </c>
      <c r="AY256">
        <v>0.11805555555474712</v>
      </c>
    </row>
    <row r="257" spans="1:51" x14ac:dyDescent="0.25">
      <c r="A257">
        <v>60007</v>
      </c>
      <c r="B257" t="s">
        <v>35</v>
      </c>
      <c r="C257" t="s">
        <v>36</v>
      </c>
      <c r="E257" t="str">
        <f t="shared" si="6"/>
        <v>EI-</v>
      </c>
      <c r="F257" t="s">
        <v>20</v>
      </c>
      <c r="G257" t="s">
        <v>37</v>
      </c>
      <c r="H257" t="s">
        <v>2751</v>
      </c>
      <c r="I257" t="s">
        <v>39</v>
      </c>
      <c r="J257" t="s">
        <v>50</v>
      </c>
      <c r="K257" s="1">
        <v>45496.833333333336</v>
      </c>
      <c r="L257" t="s">
        <v>41</v>
      </c>
      <c r="N257" s="2">
        <v>45349</v>
      </c>
      <c r="O257" s="2">
        <v>45349</v>
      </c>
      <c r="P257">
        <v>1</v>
      </c>
      <c r="Q257">
        <v>1</v>
      </c>
      <c r="R257">
        <v>0</v>
      </c>
      <c r="S257">
        <v>0</v>
      </c>
      <c r="T257">
        <v>100</v>
      </c>
      <c r="U257" s="1">
        <v>45348.695833333331</v>
      </c>
      <c r="V257" s="1">
        <v>45496.833333333336</v>
      </c>
      <c r="W257" t="s">
        <v>50</v>
      </c>
      <c r="Z257" s="12">
        <f t="shared" si="7"/>
        <v>148.13750000000437</v>
      </c>
      <c r="AB257" t="s">
        <v>640</v>
      </c>
      <c r="AC257">
        <v>633585</v>
      </c>
      <c r="AD257" t="s">
        <v>641</v>
      </c>
      <c r="AF257" t="s">
        <v>50</v>
      </c>
      <c r="AI257" s="2">
        <v>45348</v>
      </c>
      <c r="AJ257" t="s">
        <v>230</v>
      </c>
      <c r="AK257" t="s">
        <v>46</v>
      </c>
      <c r="AN257" t="s">
        <v>2441</v>
      </c>
      <c r="AO257" s="21">
        <v>45348.695833333331</v>
      </c>
      <c r="AP257" s="22">
        <v>45349</v>
      </c>
      <c r="AQ257" s="22">
        <v>45349</v>
      </c>
      <c r="AR257" s="21">
        <v>45496.833333333336</v>
      </c>
      <c r="AS257">
        <v>0</v>
      </c>
      <c r="AY257">
        <v>148.13750000000437</v>
      </c>
    </row>
    <row r="258" spans="1:51" x14ac:dyDescent="0.25">
      <c r="A258">
        <v>60029</v>
      </c>
      <c r="B258" t="s">
        <v>35</v>
      </c>
      <c r="C258" t="s">
        <v>36</v>
      </c>
      <c r="E258" t="str">
        <f t="shared" ref="E258:E321" si="8">MID(H258,3,3)</f>
        <v>RE-</v>
      </c>
      <c r="F258" t="s">
        <v>20</v>
      </c>
      <c r="G258" t="s">
        <v>37</v>
      </c>
      <c r="H258" t="s">
        <v>2752</v>
      </c>
      <c r="I258" t="s">
        <v>39</v>
      </c>
      <c r="J258" t="s">
        <v>179</v>
      </c>
      <c r="K258" s="1">
        <v>45359.447222222225</v>
      </c>
      <c r="L258" t="s">
        <v>41</v>
      </c>
      <c r="N258" s="2">
        <v>45359</v>
      </c>
      <c r="O258" s="2">
        <v>45359</v>
      </c>
      <c r="R258">
        <v>0</v>
      </c>
      <c r="S258">
        <v>0</v>
      </c>
      <c r="T258">
        <v>100</v>
      </c>
      <c r="U258" s="1">
        <v>45348.734722222223</v>
      </c>
      <c r="V258" s="1">
        <v>45359.447222222225</v>
      </c>
      <c r="W258" t="s">
        <v>179</v>
      </c>
      <c r="Z258" s="12">
        <f t="shared" si="7"/>
        <v>10.712500000001455</v>
      </c>
      <c r="AB258" t="s">
        <v>65</v>
      </c>
      <c r="AC258">
        <v>633399</v>
      </c>
      <c r="AI258" s="2">
        <v>45348</v>
      </c>
      <c r="AJ258" t="s">
        <v>81</v>
      </c>
      <c r="AK258" t="s">
        <v>46</v>
      </c>
      <c r="AN258" t="s">
        <v>2444</v>
      </c>
      <c r="AO258" s="21">
        <v>45348.734722222223</v>
      </c>
      <c r="AP258" s="22">
        <v>45359</v>
      </c>
      <c r="AQ258" s="22">
        <v>45359</v>
      </c>
      <c r="AR258" s="21">
        <v>45359.447222222225</v>
      </c>
      <c r="AS258">
        <v>0</v>
      </c>
      <c r="AY258">
        <v>10.712500000001455</v>
      </c>
    </row>
    <row r="259" spans="1:51" x14ac:dyDescent="0.25">
      <c r="A259">
        <v>60066</v>
      </c>
      <c r="B259" t="s">
        <v>35</v>
      </c>
      <c r="C259" t="s">
        <v>36</v>
      </c>
      <c r="E259" t="str">
        <f t="shared" si="8"/>
        <v>RE-</v>
      </c>
      <c r="F259" t="s">
        <v>878</v>
      </c>
      <c r="G259" t="s">
        <v>37</v>
      </c>
      <c r="H259" t="s">
        <v>2753</v>
      </c>
      <c r="I259" t="s">
        <v>39</v>
      </c>
      <c r="J259" t="s">
        <v>100</v>
      </c>
      <c r="K259" s="1">
        <v>45349.492361111108</v>
      </c>
      <c r="L259" t="s">
        <v>41</v>
      </c>
      <c r="R259">
        <v>0</v>
      </c>
      <c r="S259">
        <v>0</v>
      </c>
      <c r="T259">
        <v>0</v>
      </c>
      <c r="U259" s="1">
        <v>45349.492361111108</v>
      </c>
      <c r="Z259" s="12">
        <f t="shared" ref="Z259:Z322" si="9">IF(V259&gt;0,(V259-U259),0)</f>
        <v>0</v>
      </c>
      <c r="AB259" t="s">
        <v>2754</v>
      </c>
      <c r="AC259" t="s">
        <v>887</v>
      </c>
      <c r="AD259" t="s">
        <v>469</v>
      </c>
      <c r="AI259" s="2">
        <v>45349</v>
      </c>
      <c r="AJ259" t="s">
        <v>81</v>
      </c>
      <c r="AK259" t="s">
        <v>46</v>
      </c>
      <c r="AN259" t="s">
        <v>2444</v>
      </c>
      <c r="AO259" s="21">
        <v>45349.492361111108</v>
      </c>
      <c r="AS259">
        <v>0</v>
      </c>
      <c r="AY259">
        <v>0</v>
      </c>
    </row>
    <row r="260" spans="1:51" x14ac:dyDescent="0.25">
      <c r="A260">
        <v>60079</v>
      </c>
      <c r="B260" t="s">
        <v>35</v>
      </c>
      <c r="C260" t="s">
        <v>36</v>
      </c>
      <c r="E260" t="str">
        <f t="shared" si="8"/>
        <v>RE-</v>
      </c>
      <c r="F260" t="s">
        <v>20</v>
      </c>
      <c r="G260" t="s">
        <v>37</v>
      </c>
      <c r="H260" t="s">
        <v>2755</v>
      </c>
      <c r="I260" t="s">
        <v>39</v>
      </c>
      <c r="J260" t="s">
        <v>179</v>
      </c>
      <c r="K260" s="1">
        <v>45359.45208333333</v>
      </c>
      <c r="L260" t="s">
        <v>41</v>
      </c>
      <c r="N260" s="2">
        <v>45359</v>
      </c>
      <c r="O260" s="2">
        <v>45359</v>
      </c>
      <c r="R260">
        <v>0</v>
      </c>
      <c r="S260">
        <v>0</v>
      </c>
      <c r="T260">
        <v>100</v>
      </c>
      <c r="U260" s="1">
        <v>45349.684027777781</v>
      </c>
      <c r="V260" s="1">
        <v>45359.45208333333</v>
      </c>
      <c r="W260" t="s">
        <v>179</v>
      </c>
      <c r="Z260" s="12">
        <f t="shared" si="9"/>
        <v>9.7680555555489263</v>
      </c>
      <c r="AB260" t="s">
        <v>65</v>
      </c>
      <c r="AC260">
        <v>633399</v>
      </c>
      <c r="AD260" t="s">
        <v>609</v>
      </c>
      <c r="AI260" s="2">
        <v>45349</v>
      </c>
      <c r="AJ260" t="s">
        <v>81</v>
      </c>
      <c r="AK260" t="s">
        <v>46</v>
      </c>
      <c r="AN260" t="s">
        <v>2444</v>
      </c>
      <c r="AO260" s="21">
        <v>45349.684027777781</v>
      </c>
      <c r="AP260" s="22">
        <v>45359</v>
      </c>
      <c r="AQ260" s="22">
        <v>45359</v>
      </c>
      <c r="AR260" s="21">
        <v>45359.45208333333</v>
      </c>
      <c r="AS260">
        <v>0</v>
      </c>
      <c r="AY260">
        <v>9.7680555555489263</v>
      </c>
    </row>
    <row r="261" spans="1:51" x14ac:dyDescent="0.25">
      <c r="A261">
        <v>60080</v>
      </c>
      <c r="B261" t="s">
        <v>35</v>
      </c>
      <c r="C261" t="s">
        <v>36</v>
      </c>
      <c r="E261" t="str">
        <f t="shared" si="8"/>
        <v>RE-</v>
      </c>
      <c r="F261" t="s">
        <v>20</v>
      </c>
      <c r="G261" t="s">
        <v>37</v>
      </c>
      <c r="H261" t="s">
        <v>2756</v>
      </c>
      <c r="I261" t="s">
        <v>39</v>
      </c>
      <c r="J261" t="s">
        <v>118</v>
      </c>
      <c r="K261" s="1">
        <v>45366.621527777781</v>
      </c>
      <c r="L261" t="s">
        <v>41</v>
      </c>
      <c r="N261" s="2">
        <v>45366</v>
      </c>
      <c r="O261" s="2">
        <v>45366</v>
      </c>
      <c r="R261">
        <v>0</v>
      </c>
      <c r="S261">
        <v>0</v>
      </c>
      <c r="T261">
        <v>100</v>
      </c>
      <c r="U261" s="1">
        <v>45349.6875</v>
      </c>
      <c r="V261" s="1">
        <v>45366.621527777781</v>
      </c>
      <c r="W261" t="s">
        <v>179</v>
      </c>
      <c r="Z261" s="12">
        <f t="shared" si="9"/>
        <v>16.934027777781012</v>
      </c>
      <c r="AB261" t="s">
        <v>1216</v>
      </c>
      <c r="AC261">
        <v>633349</v>
      </c>
      <c r="AD261" t="s">
        <v>2757</v>
      </c>
      <c r="AF261" t="s">
        <v>179</v>
      </c>
      <c r="AI261" s="2">
        <v>45349</v>
      </c>
      <c r="AJ261" t="s">
        <v>81</v>
      </c>
      <c r="AK261" t="s">
        <v>46</v>
      </c>
      <c r="AN261" t="s">
        <v>2444</v>
      </c>
      <c r="AO261" s="21">
        <v>45349.6875</v>
      </c>
      <c r="AP261" s="22">
        <v>45366</v>
      </c>
      <c r="AQ261" s="22">
        <v>45366</v>
      </c>
      <c r="AR261" s="21">
        <v>45366.621527777781</v>
      </c>
      <c r="AS261">
        <v>0</v>
      </c>
      <c r="AY261">
        <v>16.934027777781012</v>
      </c>
    </row>
    <row r="262" spans="1:51" x14ac:dyDescent="0.25">
      <c r="A262">
        <v>60088</v>
      </c>
      <c r="B262" t="s">
        <v>35</v>
      </c>
      <c r="C262" t="s">
        <v>36</v>
      </c>
      <c r="E262" t="str">
        <f t="shared" si="8"/>
        <v>EI-</v>
      </c>
      <c r="F262" t="s">
        <v>20</v>
      </c>
      <c r="G262" t="s">
        <v>37</v>
      </c>
      <c r="H262" t="s">
        <v>2758</v>
      </c>
      <c r="I262" t="s">
        <v>39</v>
      </c>
      <c r="J262" t="s">
        <v>620</v>
      </c>
      <c r="K262" s="1">
        <v>45418.415277777778</v>
      </c>
      <c r="L262" t="s">
        <v>41</v>
      </c>
      <c r="N262" s="2">
        <v>45416</v>
      </c>
      <c r="O262" s="2">
        <v>45416</v>
      </c>
      <c r="P262">
        <v>4</v>
      </c>
      <c r="Q262">
        <v>4</v>
      </c>
      <c r="R262">
        <v>4</v>
      </c>
      <c r="S262">
        <v>4</v>
      </c>
      <c r="T262">
        <v>100</v>
      </c>
      <c r="U262" s="1">
        <v>45349.703472222223</v>
      </c>
      <c r="V262" s="1">
        <v>45418.415277777778</v>
      </c>
      <c r="W262" t="s">
        <v>92</v>
      </c>
      <c r="Z262" s="12">
        <f t="shared" si="9"/>
        <v>68.711805555554747</v>
      </c>
      <c r="AB262" t="s">
        <v>2759</v>
      </c>
      <c r="AC262">
        <v>633840</v>
      </c>
      <c r="AD262" t="s">
        <v>2760</v>
      </c>
      <c r="AF262" t="s">
        <v>92</v>
      </c>
      <c r="AI262" s="2">
        <v>45349</v>
      </c>
      <c r="AJ262" t="s">
        <v>81</v>
      </c>
      <c r="AK262" t="s">
        <v>46</v>
      </c>
      <c r="AN262" t="s">
        <v>2441</v>
      </c>
      <c r="AO262" s="21">
        <v>45349.703472222223</v>
      </c>
      <c r="AP262" s="22">
        <v>45416</v>
      </c>
      <c r="AQ262" s="22">
        <v>45416</v>
      </c>
      <c r="AR262" s="21">
        <v>45418.415277777778</v>
      </c>
      <c r="AS262">
        <v>4</v>
      </c>
      <c r="AY262">
        <v>68.711805555554747</v>
      </c>
    </row>
    <row r="263" spans="1:51" x14ac:dyDescent="0.25">
      <c r="A263">
        <v>60098</v>
      </c>
      <c r="B263" t="s">
        <v>35</v>
      </c>
      <c r="C263" t="s">
        <v>36</v>
      </c>
      <c r="E263" t="str">
        <f t="shared" si="8"/>
        <v>RE-</v>
      </c>
      <c r="F263" t="s">
        <v>20</v>
      </c>
      <c r="G263" t="s">
        <v>37</v>
      </c>
      <c r="H263" t="s">
        <v>2761</v>
      </c>
      <c r="I263" t="s">
        <v>39</v>
      </c>
      <c r="J263" t="s">
        <v>179</v>
      </c>
      <c r="K263" s="1">
        <v>45356.625694444447</v>
      </c>
      <c r="L263" t="s">
        <v>41</v>
      </c>
      <c r="N263" s="2">
        <v>45356</v>
      </c>
      <c r="O263" s="2">
        <v>45356</v>
      </c>
      <c r="R263">
        <v>0</v>
      </c>
      <c r="S263">
        <v>0</v>
      </c>
      <c r="T263">
        <v>100</v>
      </c>
      <c r="U263" s="1">
        <v>45350.402083333334</v>
      </c>
      <c r="V263" s="1">
        <v>45356.625694444447</v>
      </c>
      <c r="W263" t="s">
        <v>179</v>
      </c>
      <c r="Z263" s="12">
        <f t="shared" si="9"/>
        <v>6.2236111111124046</v>
      </c>
      <c r="AB263" t="s">
        <v>1006</v>
      </c>
      <c r="AC263">
        <v>633594</v>
      </c>
      <c r="AD263" t="s">
        <v>138</v>
      </c>
      <c r="AI263" s="2">
        <v>45350</v>
      </c>
      <c r="AJ263" t="s">
        <v>81</v>
      </c>
      <c r="AK263" t="s">
        <v>46</v>
      </c>
      <c r="AN263" t="s">
        <v>2444</v>
      </c>
      <c r="AO263" s="21">
        <v>45350.402083333334</v>
      </c>
      <c r="AP263" s="22">
        <v>45356</v>
      </c>
      <c r="AQ263" s="22">
        <v>45356</v>
      </c>
      <c r="AR263" s="21">
        <v>45356.625694444447</v>
      </c>
      <c r="AS263">
        <v>0</v>
      </c>
      <c r="AY263">
        <v>6.2236111111124046</v>
      </c>
    </row>
    <row r="264" spans="1:51" x14ac:dyDescent="0.25">
      <c r="A264">
        <v>60102</v>
      </c>
      <c r="B264" t="s">
        <v>35</v>
      </c>
      <c r="C264" t="s">
        <v>36</v>
      </c>
      <c r="E264" t="str">
        <f t="shared" si="8"/>
        <v>EM-</v>
      </c>
      <c r="F264" t="s">
        <v>20</v>
      </c>
      <c r="G264" t="s">
        <v>37</v>
      </c>
      <c r="H264" t="s">
        <v>2762</v>
      </c>
      <c r="I264" t="s">
        <v>39</v>
      </c>
      <c r="J264" t="s">
        <v>432</v>
      </c>
      <c r="K264" s="1">
        <v>45420.416666666664</v>
      </c>
      <c r="L264" t="s">
        <v>41</v>
      </c>
      <c r="N264" s="2">
        <v>45373</v>
      </c>
      <c r="O264" s="2">
        <v>45390</v>
      </c>
      <c r="R264">
        <v>0</v>
      </c>
      <c r="S264">
        <v>0</v>
      </c>
      <c r="T264">
        <v>100</v>
      </c>
      <c r="U264" s="1">
        <v>45350.435416666667</v>
      </c>
      <c r="V264" s="1">
        <v>45420.416666666664</v>
      </c>
      <c r="W264" t="s">
        <v>432</v>
      </c>
      <c r="Z264" s="12">
        <f t="shared" si="9"/>
        <v>69.98124999999709</v>
      </c>
      <c r="AB264" t="s">
        <v>75</v>
      </c>
      <c r="AC264">
        <v>633520</v>
      </c>
      <c r="AD264" t="s">
        <v>77</v>
      </c>
      <c r="AI264" s="2">
        <v>45350</v>
      </c>
      <c r="AJ264" t="s">
        <v>81</v>
      </c>
      <c r="AK264" t="s">
        <v>46</v>
      </c>
      <c r="AN264" t="s">
        <v>2442</v>
      </c>
      <c r="AO264" s="21">
        <v>45350.435416666667</v>
      </c>
      <c r="AP264" s="22">
        <v>45373</v>
      </c>
      <c r="AQ264" s="22">
        <v>45390</v>
      </c>
      <c r="AR264" s="21">
        <v>45420.416666666664</v>
      </c>
      <c r="AS264">
        <v>0</v>
      </c>
      <c r="AY264">
        <v>69.98124999999709</v>
      </c>
    </row>
    <row r="265" spans="1:51" x14ac:dyDescent="0.25">
      <c r="A265">
        <v>60105</v>
      </c>
      <c r="B265" t="s">
        <v>35</v>
      </c>
      <c r="C265" t="s">
        <v>36</v>
      </c>
      <c r="E265" t="str">
        <f t="shared" si="8"/>
        <v>EM-</v>
      </c>
      <c r="F265" t="s">
        <v>20</v>
      </c>
      <c r="G265" t="s">
        <v>37</v>
      </c>
      <c r="H265" t="s">
        <v>2763</v>
      </c>
      <c r="I265" t="s">
        <v>39</v>
      </c>
      <c r="J265" t="s">
        <v>432</v>
      </c>
      <c r="K265" s="1">
        <v>45380.531944444447</v>
      </c>
      <c r="L265" t="s">
        <v>41</v>
      </c>
      <c r="N265" s="2">
        <v>45373</v>
      </c>
      <c r="O265" s="2">
        <v>45373</v>
      </c>
      <c r="R265">
        <v>0</v>
      </c>
      <c r="S265">
        <v>0</v>
      </c>
      <c r="T265">
        <v>100</v>
      </c>
      <c r="U265" s="1">
        <v>45350.436805555553</v>
      </c>
      <c r="V265" s="1">
        <v>45380.531944444447</v>
      </c>
      <c r="W265" t="s">
        <v>432</v>
      </c>
      <c r="Z265" s="12">
        <f t="shared" si="9"/>
        <v>30.095138888893416</v>
      </c>
      <c r="AB265" t="s">
        <v>75</v>
      </c>
      <c r="AC265">
        <v>633520</v>
      </c>
      <c r="AD265" t="s">
        <v>77</v>
      </c>
      <c r="AI265" s="2">
        <v>45350</v>
      </c>
      <c r="AJ265" t="s">
        <v>81</v>
      </c>
      <c r="AK265" t="s">
        <v>46</v>
      </c>
      <c r="AN265" t="s">
        <v>2442</v>
      </c>
      <c r="AO265" s="21">
        <v>45350.436805555553</v>
      </c>
      <c r="AP265" s="22">
        <v>45373</v>
      </c>
      <c r="AQ265" s="22">
        <v>45373</v>
      </c>
      <c r="AR265" s="21">
        <v>45380.531944444447</v>
      </c>
      <c r="AS265">
        <v>0</v>
      </c>
      <c r="AY265">
        <v>30.095138888893416</v>
      </c>
    </row>
    <row r="266" spans="1:51" x14ac:dyDescent="0.25">
      <c r="A266">
        <v>60112</v>
      </c>
      <c r="B266" t="s">
        <v>35</v>
      </c>
      <c r="C266" t="s">
        <v>36</v>
      </c>
      <c r="E266" t="str">
        <f t="shared" si="8"/>
        <v>RE-</v>
      </c>
      <c r="F266" t="s">
        <v>20</v>
      </c>
      <c r="G266" t="s">
        <v>37</v>
      </c>
      <c r="H266" t="s">
        <v>2764</v>
      </c>
      <c r="I266" t="s">
        <v>39</v>
      </c>
      <c r="J266" t="s">
        <v>239</v>
      </c>
      <c r="K266" s="1">
        <v>45354.529861111114</v>
      </c>
      <c r="L266" t="s">
        <v>41</v>
      </c>
      <c r="N266" s="2">
        <v>45351</v>
      </c>
      <c r="O266" s="2">
        <v>45351</v>
      </c>
      <c r="R266">
        <v>1</v>
      </c>
      <c r="S266">
        <v>1</v>
      </c>
      <c r="T266">
        <v>100</v>
      </c>
      <c r="U266" s="1">
        <v>45350.472222222219</v>
      </c>
      <c r="V266" s="1">
        <v>45354.529861111114</v>
      </c>
      <c r="W266" t="s">
        <v>239</v>
      </c>
      <c r="Z266" s="12">
        <f t="shared" si="9"/>
        <v>4.0576388888948713</v>
      </c>
      <c r="AB266" t="s">
        <v>2765</v>
      </c>
      <c r="AC266">
        <v>633482</v>
      </c>
      <c r="AD266" t="s">
        <v>166</v>
      </c>
      <c r="AI266" s="2">
        <v>45350</v>
      </c>
      <c r="AJ266" t="s">
        <v>81</v>
      </c>
      <c r="AK266" t="s">
        <v>46</v>
      </c>
      <c r="AN266" t="s">
        <v>2444</v>
      </c>
      <c r="AO266" s="21">
        <v>45350.472222222219</v>
      </c>
      <c r="AP266" s="22">
        <v>45351</v>
      </c>
      <c r="AQ266" s="22">
        <v>45351</v>
      </c>
      <c r="AR266" s="21">
        <v>45354.529861111114</v>
      </c>
      <c r="AS266">
        <v>1</v>
      </c>
      <c r="AY266">
        <v>4.0576388888948713</v>
      </c>
    </row>
    <row r="267" spans="1:51" x14ac:dyDescent="0.25">
      <c r="A267">
        <v>60113</v>
      </c>
      <c r="B267" t="s">
        <v>35</v>
      </c>
      <c r="C267" t="s">
        <v>36</v>
      </c>
      <c r="E267" t="str">
        <f t="shared" si="8"/>
        <v>RE-</v>
      </c>
      <c r="F267" t="s">
        <v>20</v>
      </c>
      <c r="G267" t="s">
        <v>37</v>
      </c>
      <c r="H267" t="s">
        <v>2766</v>
      </c>
      <c r="I267" t="s">
        <v>39</v>
      </c>
      <c r="J267" t="s">
        <v>239</v>
      </c>
      <c r="K267" s="1">
        <v>45353.82916666667</v>
      </c>
      <c r="L267" t="s">
        <v>41</v>
      </c>
      <c r="N267" s="2">
        <v>45351</v>
      </c>
      <c r="O267" s="2">
        <v>45351</v>
      </c>
      <c r="R267">
        <v>3</v>
      </c>
      <c r="S267">
        <v>3</v>
      </c>
      <c r="T267">
        <v>100</v>
      </c>
      <c r="U267" s="1">
        <v>45350.474999999999</v>
      </c>
      <c r="V267" s="1">
        <v>45353.82916666667</v>
      </c>
      <c r="W267" t="s">
        <v>239</v>
      </c>
      <c r="Z267" s="12">
        <f t="shared" si="9"/>
        <v>3.3541666666715173</v>
      </c>
      <c r="AB267" t="s">
        <v>2215</v>
      </c>
      <c r="AC267" t="s">
        <v>126</v>
      </c>
      <c r="AD267" t="s">
        <v>375</v>
      </c>
      <c r="AI267" s="2">
        <v>45350</v>
      </c>
      <c r="AJ267" t="s">
        <v>81</v>
      </c>
      <c r="AK267" t="s">
        <v>46</v>
      </c>
      <c r="AN267" t="s">
        <v>2444</v>
      </c>
      <c r="AO267" s="21">
        <v>45350.474999999999</v>
      </c>
      <c r="AP267" s="22">
        <v>45351</v>
      </c>
      <c r="AQ267" s="22">
        <v>45351</v>
      </c>
      <c r="AR267" s="21">
        <v>45353.82916666667</v>
      </c>
      <c r="AS267">
        <v>3</v>
      </c>
      <c r="AY267">
        <v>3.3541666666715173</v>
      </c>
    </row>
    <row r="268" spans="1:51" x14ac:dyDescent="0.25">
      <c r="A268">
        <v>60120</v>
      </c>
      <c r="B268" t="s">
        <v>35</v>
      </c>
      <c r="C268" t="s">
        <v>36</v>
      </c>
      <c r="E268" t="str">
        <f t="shared" si="8"/>
        <v>RE-</v>
      </c>
      <c r="F268" t="s">
        <v>20</v>
      </c>
      <c r="G268" t="s">
        <v>37</v>
      </c>
      <c r="H268" t="s">
        <v>2767</v>
      </c>
      <c r="I268" t="s">
        <v>39</v>
      </c>
      <c r="J268" t="s">
        <v>179</v>
      </c>
      <c r="K268" s="1">
        <v>45377.419444444444</v>
      </c>
      <c r="L268" t="s">
        <v>41</v>
      </c>
      <c r="N268" s="2">
        <v>45377</v>
      </c>
      <c r="O268" s="2">
        <v>45377</v>
      </c>
      <c r="R268">
        <v>0</v>
      </c>
      <c r="S268">
        <v>0</v>
      </c>
      <c r="T268">
        <v>100</v>
      </c>
      <c r="U268" s="1">
        <v>45350.532638888886</v>
      </c>
      <c r="V268" s="1">
        <v>45377.419444444444</v>
      </c>
      <c r="W268" t="s">
        <v>179</v>
      </c>
      <c r="Z268" s="12">
        <f t="shared" si="9"/>
        <v>26.886805555557657</v>
      </c>
      <c r="AB268" t="s">
        <v>677</v>
      </c>
      <c r="AC268">
        <v>633592</v>
      </c>
      <c r="AD268" t="s">
        <v>2768</v>
      </c>
      <c r="AF268" t="s">
        <v>118</v>
      </c>
      <c r="AI268" s="2">
        <v>45350</v>
      </c>
      <c r="AJ268" t="s">
        <v>81</v>
      </c>
      <c r="AK268" t="s">
        <v>46</v>
      </c>
      <c r="AN268" t="s">
        <v>2444</v>
      </c>
      <c r="AO268" s="21">
        <v>45350.532638888886</v>
      </c>
      <c r="AP268" s="22">
        <v>45377</v>
      </c>
      <c r="AQ268" s="22">
        <v>45377</v>
      </c>
      <c r="AR268" s="21">
        <v>45377.419444444444</v>
      </c>
      <c r="AS268">
        <v>0</v>
      </c>
      <c r="AY268">
        <v>26.886805555557657</v>
      </c>
    </row>
    <row r="269" spans="1:51" x14ac:dyDescent="0.25">
      <c r="A269">
        <v>60139</v>
      </c>
      <c r="B269" t="s">
        <v>35</v>
      </c>
      <c r="C269" t="s">
        <v>36</v>
      </c>
      <c r="E269" t="str">
        <f t="shared" si="8"/>
        <v>RE-</v>
      </c>
      <c r="F269" t="s">
        <v>20</v>
      </c>
      <c r="G269" t="s">
        <v>37</v>
      </c>
      <c r="H269" t="s">
        <v>2769</v>
      </c>
      <c r="I269" t="s">
        <v>39</v>
      </c>
      <c r="J269" t="s">
        <v>239</v>
      </c>
      <c r="K269" s="1">
        <v>45354.527777777781</v>
      </c>
      <c r="L269" t="s">
        <v>41</v>
      </c>
      <c r="N269" s="2">
        <v>45354</v>
      </c>
      <c r="O269" s="2">
        <v>45354</v>
      </c>
      <c r="R269">
        <v>1</v>
      </c>
      <c r="S269">
        <v>1</v>
      </c>
      <c r="T269">
        <v>100</v>
      </c>
      <c r="U269" s="1">
        <v>45350.675000000003</v>
      </c>
      <c r="V269" s="1">
        <v>45354.527777777781</v>
      </c>
      <c r="W269" t="s">
        <v>239</v>
      </c>
      <c r="Z269" s="12">
        <f t="shared" si="9"/>
        <v>3.8527777777781012</v>
      </c>
      <c r="AB269" t="s">
        <v>368</v>
      </c>
      <c r="AC269">
        <v>633906</v>
      </c>
      <c r="AD269" t="s">
        <v>369</v>
      </c>
      <c r="AI269" s="2">
        <v>45350</v>
      </c>
      <c r="AJ269" t="s">
        <v>81</v>
      </c>
      <c r="AK269" t="s">
        <v>46</v>
      </c>
      <c r="AN269" t="s">
        <v>2444</v>
      </c>
      <c r="AO269" s="21">
        <v>45350.675000000003</v>
      </c>
      <c r="AP269" s="22">
        <v>45354</v>
      </c>
      <c r="AQ269" s="22">
        <v>45354</v>
      </c>
      <c r="AR269" s="21">
        <v>45354.527777777781</v>
      </c>
      <c r="AS269">
        <v>1</v>
      </c>
      <c r="AY269">
        <v>3.8527777777781012</v>
      </c>
    </row>
    <row r="270" spans="1:51" x14ac:dyDescent="0.25">
      <c r="A270">
        <v>60206</v>
      </c>
      <c r="B270" t="s">
        <v>35</v>
      </c>
      <c r="C270" t="s">
        <v>36</v>
      </c>
      <c r="E270" t="str">
        <f t="shared" si="8"/>
        <v>RE-</v>
      </c>
      <c r="F270" t="s">
        <v>20</v>
      </c>
      <c r="G270" t="s">
        <v>37</v>
      </c>
      <c r="H270" t="s">
        <v>2770</v>
      </c>
      <c r="I270" t="s">
        <v>39</v>
      </c>
      <c r="J270" t="s">
        <v>239</v>
      </c>
      <c r="K270" s="1">
        <v>45355.075694444444</v>
      </c>
      <c r="L270" t="s">
        <v>41</v>
      </c>
      <c r="N270" s="2">
        <v>45326</v>
      </c>
      <c r="O270" s="2">
        <v>45326</v>
      </c>
      <c r="R270">
        <v>3</v>
      </c>
      <c r="S270">
        <v>3</v>
      </c>
      <c r="T270">
        <v>100</v>
      </c>
      <c r="U270" s="1">
        <v>45351.444444444445</v>
      </c>
      <c r="V270" s="1">
        <v>45355.075694444444</v>
      </c>
      <c r="W270" t="s">
        <v>239</v>
      </c>
      <c r="Z270" s="12">
        <f t="shared" si="9"/>
        <v>3.6312499999985448</v>
      </c>
      <c r="AB270" t="s">
        <v>2718</v>
      </c>
      <c r="AC270">
        <v>633433</v>
      </c>
      <c r="AD270" t="s">
        <v>109</v>
      </c>
      <c r="AI270" s="2">
        <v>45351</v>
      </c>
      <c r="AJ270" t="s">
        <v>81</v>
      </c>
      <c r="AK270" t="s">
        <v>46</v>
      </c>
      <c r="AN270" t="s">
        <v>2444</v>
      </c>
      <c r="AO270" s="21">
        <v>45351.444444444445</v>
      </c>
      <c r="AP270" s="22">
        <v>45326</v>
      </c>
      <c r="AQ270" s="22">
        <v>45326</v>
      </c>
      <c r="AR270" s="21">
        <v>45355.075694444444</v>
      </c>
      <c r="AS270">
        <v>3</v>
      </c>
      <c r="AY270">
        <v>3.6312499999985448</v>
      </c>
    </row>
    <row r="271" spans="1:51" x14ac:dyDescent="0.25">
      <c r="A271">
        <v>60225</v>
      </c>
      <c r="B271" t="s">
        <v>35</v>
      </c>
      <c r="C271" t="s">
        <v>36</v>
      </c>
      <c r="E271" t="str">
        <f t="shared" si="8"/>
        <v>RE-</v>
      </c>
      <c r="F271" t="s">
        <v>20</v>
      </c>
      <c r="G271" t="s">
        <v>37</v>
      </c>
      <c r="H271" t="s">
        <v>2771</v>
      </c>
      <c r="I271" t="s">
        <v>39</v>
      </c>
      <c r="J271" t="s">
        <v>100</v>
      </c>
      <c r="K271" s="1">
        <v>45496.729166666664</v>
      </c>
      <c r="L271" t="s">
        <v>41</v>
      </c>
      <c r="N271" s="2">
        <v>45356</v>
      </c>
      <c r="O271" s="2">
        <v>45356</v>
      </c>
      <c r="R271">
        <v>0</v>
      </c>
      <c r="S271">
        <v>0</v>
      </c>
      <c r="T271">
        <v>100</v>
      </c>
      <c r="U271" s="1">
        <v>45351.484722222223</v>
      </c>
      <c r="V271" s="1">
        <v>45496.729166666664</v>
      </c>
      <c r="W271" t="s">
        <v>239</v>
      </c>
      <c r="Z271" s="12">
        <f t="shared" si="9"/>
        <v>145.24444444444089</v>
      </c>
      <c r="AB271" t="s">
        <v>1735</v>
      </c>
      <c r="AC271" t="s">
        <v>765</v>
      </c>
      <c r="AD271" t="s">
        <v>719</v>
      </c>
      <c r="AI271" s="2">
        <v>45351</v>
      </c>
      <c r="AJ271" t="s">
        <v>81</v>
      </c>
      <c r="AK271" t="s">
        <v>46</v>
      </c>
      <c r="AN271" t="s">
        <v>2444</v>
      </c>
      <c r="AO271" s="21">
        <v>45351.484722222223</v>
      </c>
      <c r="AP271" s="22">
        <v>45356</v>
      </c>
      <c r="AQ271" s="22">
        <v>45356</v>
      </c>
      <c r="AR271" s="21">
        <v>45496.729166666664</v>
      </c>
      <c r="AS271">
        <v>0</v>
      </c>
      <c r="AY271">
        <v>145.24444444444089</v>
      </c>
    </row>
    <row r="272" spans="1:51" x14ac:dyDescent="0.25">
      <c r="A272">
        <v>60240</v>
      </c>
      <c r="B272" t="s">
        <v>35</v>
      </c>
      <c r="C272" t="s">
        <v>36</v>
      </c>
      <c r="E272" t="str">
        <f t="shared" si="8"/>
        <v>RE-</v>
      </c>
      <c r="F272" t="s">
        <v>20</v>
      </c>
      <c r="G272" t="s">
        <v>37</v>
      </c>
      <c r="H272" t="s">
        <v>2772</v>
      </c>
      <c r="I272" t="s">
        <v>39</v>
      </c>
      <c r="J272" t="s">
        <v>297</v>
      </c>
      <c r="K272" s="1">
        <v>45355.161805555559</v>
      </c>
      <c r="L272" t="s">
        <v>41</v>
      </c>
      <c r="N272" s="2">
        <v>45326</v>
      </c>
      <c r="O272" s="2">
        <v>45326</v>
      </c>
      <c r="R272">
        <v>2</v>
      </c>
      <c r="S272">
        <v>2</v>
      </c>
      <c r="T272">
        <v>100</v>
      </c>
      <c r="U272" s="1">
        <v>45351.51458333333</v>
      </c>
      <c r="V272" s="1">
        <v>45355.161805555559</v>
      </c>
      <c r="W272" t="s">
        <v>239</v>
      </c>
      <c r="Z272" s="12">
        <f t="shared" si="9"/>
        <v>3.6472222222291748</v>
      </c>
      <c r="AB272" t="s">
        <v>1435</v>
      </c>
      <c r="AC272" t="s">
        <v>2745</v>
      </c>
      <c r="AD272" t="s">
        <v>135</v>
      </c>
      <c r="AI272" s="2">
        <v>45351</v>
      </c>
      <c r="AJ272" t="s">
        <v>81</v>
      </c>
      <c r="AK272" t="s">
        <v>46</v>
      </c>
      <c r="AN272" t="s">
        <v>2444</v>
      </c>
      <c r="AO272" s="21">
        <v>45351.51458333333</v>
      </c>
      <c r="AP272" s="22">
        <v>45326</v>
      </c>
      <c r="AQ272" s="22">
        <v>45326</v>
      </c>
      <c r="AR272" s="21">
        <v>45355.161805555559</v>
      </c>
      <c r="AS272">
        <v>2</v>
      </c>
      <c r="AY272">
        <v>3.6472222222291748</v>
      </c>
    </row>
    <row r="273" spans="1:51" x14ac:dyDescent="0.25">
      <c r="A273">
        <v>60282</v>
      </c>
      <c r="B273" t="s">
        <v>35</v>
      </c>
      <c r="C273" t="s">
        <v>36</v>
      </c>
      <c r="E273" t="str">
        <f t="shared" si="8"/>
        <v>EI-</v>
      </c>
      <c r="F273" t="s">
        <v>20</v>
      </c>
      <c r="G273" t="s">
        <v>37</v>
      </c>
      <c r="H273" t="s">
        <v>2773</v>
      </c>
      <c r="I273" t="s">
        <v>39</v>
      </c>
      <c r="J273" t="s">
        <v>92</v>
      </c>
      <c r="K273" s="1">
        <v>45358.501388888886</v>
      </c>
      <c r="L273" t="s">
        <v>41</v>
      </c>
      <c r="N273" s="2">
        <v>45353</v>
      </c>
      <c r="O273" s="2">
        <v>45353</v>
      </c>
      <c r="P273">
        <v>3</v>
      </c>
      <c r="Q273">
        <v>3</v>
      </c>
      <c r="R273">
        <v>3</v>
      </c>
      <c r="S273">
        <v>3</v>
      </c>
      <c r="T273">
        <v>100</v>
      </c>
      <c r="U273" s="1">
        <v>45351.692361111112</v>
      </c>
      <c r="V273" s="1">
        <v>45358.501388888886</v>
      </c>
      <c r="W273" t="s">
        <v>92</v>
      </c>
      <c r="Z273" s="12">
        <f t="shared" si="9"/>
        <v>6.8090277777737356</v>
      </c>
      <c r="AB273" t="s">
        <v>1515</v>
      </c>
      <c r="AC273">
        <v>633354</v>
      </c>
      <c r="AD273" t="s">
        <v>2774</v>
      </c>
      <c r="AF273" t="s">
        <v>92</v>
      </c>
      <c r="AI273" s="2">
        <v>45351</v>
      </c>
      <c r="AJ273" t="s">
        <v>81</v>
      </c>
      <c r="AK273" t="s">
        <v>46</v>
      </c>
      <c r="AN273" t="s">
        <v>2441</v>
      </c>
      <c r="AO273" s="21">
        <v>45351.692361111112</v>
      </c>
      <c r="AP273" s="22">
        <v>45353</v>
      </c>
      <c r="AQ273" s="22">
        <v>45353</v>
      </c>
      <c r="AR273" s="21">
        <v>45358.501388888886</v>
      </c>
      <c r="AS273">
        <v>3</v>
      </c>
      <c r="AY273">
        <v>6.8090277777737356</v>
      </c>
    </row>
    <row r="274" spans="1:51" x14ac:dyDescent="0.25">
      <c r="A274">
        <v>60298</v>
      </c>
      <c r="B274" t="s">
        <v>35</v>
      </c>
      <c r="C274" t="s">
        <v>36</v>
      </c>
      <c r="E274" t="str">
        <f t="shared" si="8"/>
        <v>GC-</v>
      </c>
      <c r="F274" t="s">
        <v>20</v>
      </c>
      <c r="G274" t="s">
        <v>37</v>
      </c>
      <c r="H274" t="s">
        <v>2775</v>
      </c>
      <c r="I274" t="s">
        <v>39</v>
      </c>
      <c r="J274" t="s">
        <v>706</v>
      </c>
      <c r="K274" s="1">
        <v>45365.618750000001</v>
      </c>
      <c r="L274" t="s">
        <v>41</v>
      </c>
      <c r="N274" s="2">
        <v>45352</v>
      </c>
      <c r="O274" s="2">
        <v>45352</v>
      </c>
      <c r="P274">
        <v>1</v>
      </c>
      <c r="Q274">
        <v>1</v>
      </c>
      <c r="R274">
        <v>0</v>
      </c>
      <c r="S274">
        <v>0</v>
      </c>
      <c r="T274">
        <v>100</v>
      </c>
      <c r="U274" s="1">
        <v>45351.727083333331</v>
      </c>
      <c r="V274" s="1">
        <v>45365.618750000001</v>
      </c>
      <c r="W274" t="s">
        <v>706</v>
      </c>
      <c r="Z274" s="12">
        <f t="shared" si="9"/>
        <v>13.891666666670062</v>
      </c>
      <c r="AB274" t="s">
        <v>133</v>
      </c>
      <c r="AC274" t="s">
        <v>194</v>
      </c>
      <c r="AD274" t="s">
        <v>135</v>
      </c>
      <c r="AI274" s="2">
        <v>45351</v>
      </c>
      <c r="AJ274" t="s">
        <v>81</v>
      </c>
      <c r="AK274" t="s">
        <v>46</v>
      </c>
      <c r="AN274" t="s">
        <v>2443</v>
      </c>
      <c r="AO274" s="21">
        <v>45351.727083333331</v>
      </c>
      <c r="AP274" s="22">
        <v>45352</v>
      </c>
      <c r="AQ274" s="22">
        <v>45352</v>
      </c>
      <c r="AR274" s="21">
        <v>45365.618750000001</v>
      </c>
      <c r="AS274">
        <v>0</v>
      </c>
      <c r="AY274">
        <v>13.891666666670062</v>
      </c>
    </row>
    <row r="275" spans="1:51" x14ac:dyDescent="0.25">
      <c r="A275">
        <v>60299</v>
      </c>
      <c r="B275" t="s">
        <v>35</v>
      </c>
      <c r="C275" t="s">
        <v>36</v>
      </c>
      <c r="E275" t="str">
        <f t="shared" si="8"/>
        <v>GC-</v>
      </c>
      <c r="F275" t="s">
        <v>20</v>
      </c>
      <c r="G275" t="s">
        <v>37</v>
      </c>
      <c r="H275" t="s">
        <v>2776</v>
      </c>
      <c r="I275" t="s">
        <v>39</v>
      </c>
      <c r="J275" t="s">
        <v>706</v>
      </c>
      <c r="K275" s="1">
        <v>45365.625</v>
      </c>
      <c r="L275" t="s">
        <v>41</v>
      </c>
      <c r="N275" s="2">
        <v>45352</v>
      </c>
      <c r="O275" s="2">
        <v>45352</v>
      </c>
      <c r="P275">
        <v>1</v>
      </c>
      <c r="Q275">
        <v>1</v>
      </c>
      <c r="R275">
        <v>0</v>
      </c>
      <c r="S275">
        <v>0</v>
      </c>
      <c r="T275">
        <v>100</v>
      </c>
      <c r="U275" s="1">
        <v>45351.728472222225</v>
      </c>
      <c r="V275" s="1">
        <v>45365.625</v>
      </c>
      <c r="W275" t="s">
        <v>706</v>
      </c>
      <c r="Z275" s="12">
        <f t="shared" si="9"/>
        <v>13.896527777775191</v>
      </c>
      <c r="AB275" t="s">
        <v>133</v>
      </c>
      <c r="AC275" t="s">
        <v>194</v>
      </c>
      <c r="AD275" t="s">
        <v>135</v>
      </c>
      <c r="AI275" s="2">
        <v>45351</v>
      </c>
      <c r="AJ275" t="s">
        <v>135</v>
      </c>
      <c r="AK275" t="s">
        <v>46</v>
      </c>
      <c r="AN275" t="s">
        <v>2443</v>
      </c>
      <c r="AO275" s="21">
        <v>45351.728472222225</v>
      </c>
      <c r="AP275" s="22">
        <v>45352</v>
      </c>
      <c r="AQ275" s="22">
        <v>45352</v>
      </c>
      <c r="AR275" s="21">
        <v>45365.625</v>
      </c>
      <c r="AS275">
        <v>0</v>
      </c>
      <c r="AY275">
        <v>13.896527777775191</v>
      </c>
    </row>
    <row r="276" spans="1:51" x14ac:dyDescent="0.25">
      <c r="A276">
        <v>60365</v>
      </c>
      <c r="B276" t="s">
        <v>35</v>
      </c>
      <c r="C276" t="s">
        <v>36</v>
      </c>
      <c r="E276" t="str">
        <f t="shared" si="8"/>
        <v>EI-</v>
      </c>
      <c r="F276" t="s">
        <v>20</v>
      </c>
      <c r="G276" t="s">
        <v>37</v>
      </c>
      <c r="H276" t="s">
        <v>2777</v>
      </c>
      <c r="I276" t="s">
        <v>39</v>
      </c>
      <c r="J276" t="s">
        <v>92</v>
      </c>
      <c r="K276" s="1">
        <v>45355.363194444442</v>
      </c>
      <c r="L276" t="s">
        <v>41</v>
      </c>
      <c r="N276" s="2">
        <v>45353</v>
      </c>
      <c r="O276" s="2">
        <v>45353</v>
      </c>
      <c r="P276">
        <v>3</v>
      </c>
      <c r="Q276">
        <v>3</v>
      </c>
      <c r="R276">
        <v>0</v>
      </c>
      <c r="S276">
        <v>0</v>
      </c>
      <c r="T276">
        <v>100</v>
      </c>
      <c r="U276" s="1">
        <v>45352.479166666664</v>
      </c>
      <c r="V276" s="1">
        <v>45355.363194444442</v>
      </c>
      <c r="W276" t="s">
        <v>92</v>
      </c>
      <c r="Z276" s="12">
        <f t="shared" si="9"/>
        <v>2.8840277777781012</v>
      </c>
      <c r="AB276" t="s">
        <v>500</v>
      </c>
      <c r="AC276">
        <v>633553</v>
      </c>
      <c r="AD276" t="s">
        <v>287</v>
      </c>
      <c r="AF276" t="s">
        <v>92</v>
      </c>
      <c r="AI276" s="2">
        <v>45352</v>
      </c>
      <c r="AJ276" t="s">
        <v>81</v>
      </c>
      <c r="AK276" t="s">
        <v>46</v>
      </c>
      <c r="AN276" t="s">
        <v>2441</v>
      </c>
      <c r="AO276" s="21">
        <v>45352.479166666664</v>
      </c>
      <c r="AP276" s="22">
        <v>45353</v>
      </c>
      <c r="AQ276" s="22">
        <v>45353</v>
      </c>
      <c r="AR276" s="21">
        <v>45355.363194444442</v>
      </c>
      <c r="AS276">
        <v>0</v>
      </c>
      <c r="AY276">
        <v>2.8840277777781012</v>
      </c>
    </row>
    <row r="277" spans="1:51" x14ac:dyDescent="0.25">
      <c r="A277">
        <v>60374</v>
      </c>
      <c r="B277" t="s">
        <v>35</v>
      </c>
      <c r="C277" t="s">
        <v>36</v>
      </c>
      <c r="E277" t="str">
        <f t="shared" si="8"/>
        <v>RE-</v>
      </c>
      <c r="F277" t="s">
        <v>20</v>
      </c>
      <c r="G277" t="s">
        <v>37</v>
      </c>
      <c r="H277" t="s">
        <v>2778</v>
      </c>
      <c r="I277" t="s">
        <v>39</v>
      </c>
      <c r="J277" t="s">
        <v>297</v>
      </c>
      <c r="K277" s="1">
        <v>45376.552777777775</v>
      </c>
      <c r="L277" t="s">
        <v>41</v>
      </c>
      <c r="N277" s="2">
        <v>45376</v>
      </c>
      <c r="O277" s="2">
        <v>45376</v>
      </c>
      <c r="R277">
        <v>2</v>
      </c>
      <c r="S277">
        <v>2</v>
      </c>
      <c r="T277">
        <v>100</v>
      </c>
      <c r="U277" s="1">
        <v>45352.505555555559</v>
      </c>
      <c r="V277" s="1">
        <v>45376.552777777775</v>
      </c>
      <c r="W277" t="s">
        <v>239</v>
      </c>
      <c r="Z277" s="12">
        <f t="shared" si="9"/>
        <v>24.047222222216078</v>
      </c>
      <c r="AB277" t="s">
        <v>1539</v>
      </c>
      <c r="AC277">
        <v>633791</v>
      </c>
      <c r="AD277" t="s">
        <v>1721</v>
      </c>
      <c r="AF277" t="s">
        <v>239</v>
      </c>
      <c r="AI277" s="2">
        <v>45352</v>
      </c>
      <c r="AJ277" t="s">
        <v>81</v>
      </c>
      <c r="AK277" t="s">
        <v>46</v>
      </c>
      <c r="AN277" t="s">
        <v>2444</v>
      </c>
      <c r="AO277" s="21">
        <v>45352.505555555559</v>
      </c>
      <c r="AP277" s="22">
        <v>45376</v>
      </c>
      <c r="AQ277" s="22">
        <v>45376</v>
      </c>
      <c r="AR277" s="21">
        <v>45376.552777777775</v>
      </c>
      <c r="AS277">
        <v>2</v>
      </c>
      <c r="AY277">
        <v>24.047222222216078</v>
      </c>
    </row>
    <row r="278" spans="1:51" x14ac:dyDescent="0.25">
      <c r="A278">
        <v>60393</v>
      </c>
      <c r="B278" t="s">
        <v>35</v>
      </c>
      <c r="C278" t="s">
        <v>36</v>
      </c>
      <c r="E278" t="str">
        <f t="shared" si="8"/>
        <v>RE-</v>
      </c>
      <c r="F278" t="s">
        <v>20</v>
      </c>
      <c r="G278" t="s">
        <v>37</v>
      </c>
      <c r="H278" t="s">
        <v>2779</v>
      </c>
      <c r="I278" t="s">
        <v>39</v>
      </c>
      <c r="J278" t="s">
        <v>297</v>
      </c>
      <c r="K278" s="1">
        <v>45356.607638888891</v>
      </c>
      <c r="L278" t="s">
        <v>41</v>
      </c>
      <c r="N278" s="2">
        <v>45326</v>
      </c>
      <c r="O278" s="2">
        <v>45326</v>
      </c>
      <c r="R278">
        <v>3</v>
      </c>
      <c r="S278">
        <v>3</v>
      </c>
      <c r="T278">
        <v>100</v>
      </c>
      <c r="U278" s="1">
        <v>45352.549305555556</v>
      </c>
      <c r="V278" s="1">
        <v>45356.607638888891</v>
      </c>
      <c r="W278" t="s">
        <v>239</v>
      </c>
      <c r="Z278" s="12">
        <f t="shared" si="9"/>
        <v>4.0583333333343035</v>
      </c>
      <c r="AB278" t="s">
        <v>165</v>
      </c>
      <c r="AC278">
        <v>633482</v>
      </c>
      <c r="AD278" t="s">
        <v>166</v>
      </c>
      <c r="AI278" s="2">
        <v>45352</v>
      </c>
      <c r="AJ278" t="s">
        <v>81</v>
      </c>
      <c r="AK278" t="s">
        <v>46</v>
      </c>
      <c r="AN278" t="s">
        <v>2444</v>
      </c>
      <c r="AO278" s="21">
        <v>45352.549305555556</v>
      </c>
      <c r="AP278" s="22">
        <v>45326</v>
      </c>
      <c r="AQ278" s="22">
        <v>45326</v>
      </c>
      <c r="AR278" s="21">
        <v>45356.607638888891</v>
      </c>
      <c r="AS278">
        <v>3</v>
      </c>
      <c r="AY278">
        <v>4.0583333333343035</v>
      </c>
    </row>
    <row r="279" spans="1:51" x14ac:dyDescent="0.25">
      <c r="A279">
        <v>60403</v>
      </c>
      <c r="B279" t="s">
        <v>35</v>
      </c>
      <c r="C279" t="s">
        <v>36</v>
      </c>
      <c r="E279" t="str">
        <f t="shared" si="8"/>
        <v>RE-</v>
      </c>
      <c r="F279" t="s">
        <v>20</v>
      </c>
      <c r="G279" t="s">
        <v>37</v>
      </c>
      <c r="H279" t="s">
        <v>2780</v>
      </c>
      <c r="I279" t="s">
        <v>39</v>
      </c>
      <c r="J279" t="s">
        <v>239</v>
      </c>
      <c r="K279" s="1">
        <v>45358.293749999997</v>
      </c>
      <c r="L279" t="s">
        <v>41</v>
      </c>
      <c r="N279" s="2">
        <v>45358</v>
      </c>
      <c r="O279" s="2">
        <v>45358</v>
      </c>
      <c r="R279">
        <v>4</v>
      </c>
      <c r="S279">
        <v>4</v>
      </c>
      <c r="T279">
        <v>100</v>
      </c>
      <c r="U279" s="1">
        <v>45352.646527777775</v>
      </c>
      <c r="V279" s="1">
        <v>45358.293749999997</v>
      </c>
      <c r="W279" t="s">
        <v>239</v>
      </c>
      <c r="Z279" s="12">
        <f t="shared" si="9"/>
        <v>5.6472222222218988</v>
      </c>
      <c r="AB279" t="s">
        <v>2781</v>
      </c>
      <c r="AC279">
        <v>633549</v>
      </c>
      <c r="AD279" t="s">
        <v>654</v>
      </c>
      <c r="AI279" s="2">
        <v>45352</v>
      </c>
      <c r="AJ279" t="s">
        <v>81</v>
      </c>
      <c r="AK279" t="s">
        <v>46</v>
      </c>
      <c r="AN279" t="s">
        <v>2444</v>
      </c>
      <c r="AO279" s="21">
        <v>45352.646527777775</v>
      </c>
      <c r="AP279" s="22">
        <v>45358</v>
      </c>
      <c r="AQ279" s="22">
        <v>45358</v>
      </c>
      <c r="AR279" s="21">
        <v>45358.293749999997</v>
      </c>
      <c r="AS279">
        <v>4</v>
      </c>
      <c r="AY279">
        <v>5.6472222222218988</v>
      </c>
    </row>
    <row r="280" spans="1:51" x14ac:dyDescent="0.25">
      <c r="A280">
        <v>60409</v>
      </c>
      <c r="B280" t="s">
        <v>35</v>
      </c>
      <c r="C280" t="s">
        <v>36</v>
      </c>
      <c r="E280" t="str">
        <f t="shared" si="8"/>
        <v>EI-</v>
      </c>
      <c r="F280" t="s">
        <v>20</v>
      </c>
      <c r="G280" t="s">
        <v>37</v>
      </c>
      <c r="H280" t="s">
        <v>2782</v>
      </c>
      <c r="I280" t="s">
        <v>39</v>
      </c>
      <c r="J280" t="s">
        <v>50</v>
      </c>
      <c r="K280" s="1">
        <v>45496.834722222222</v>
      </c>
      <c r="L280" t="s">
        <v>41</v>
      </c>
      <c r="N280" s="2">
        <v>45353</v>
      </c>
      <c r="O280" s="2">
        <v>45353</v>
      </c>
      <c r="P280">
        <v>1</v>
      </c>
      <c r="Q280">
        <v>1</v>
      </c>
      <c r="R280">
        <v>1</v>
      </c>
      <c r="S280">
        <v>1</v>
      </c>
      <c r="T280">
        <v>100</v>
      </c>
      <c r="U280" s="1">
        <v>45352.666666666664</v>
      </c>
      <c r="V280" s="1">
        <v>45496.834722222222</v>
      </c>
      <c r="W280" t="s">
        <v>50</v>
      </c>
      <c r="Z280" s="12">
        <f t="shared" si="9"/>
        <v>144.16805555555766</v>
      </c>
      <c r="AB280" t="s">
        <v>2724</v>
      </c>
      <c r="AC280" t="s">
        <v>126</v>
      </c>
      <c r="AD280" t="s">
        <v>1713</v>
      </c>
      <c r="AF280" t="s">
        <v>50</v>
      </c>
      <c r="AI280" s="2">
        <v>45352</v>
      </c>
      <c r="AJ280" t="s">
        <v>81</v>
      </c>
      <c r="AK280" t="s">
        <v>46</v>
      </c>
      <c r="AN280" t="s">
        <v>2441</v>
      </c>
      <c r="AO280" s="21">
        <v>45352.666666666664</v>
      </c>
      <c r="AP280" s="22">
        <v>45353</v>
      </c>
      <c r="AQ280" s="22">
        <v>45353</v>
      </c>
      <c r="AR280" s="21">
        <v>45496.834722222222</v>
      </c>
      <c r="AS280">
        <v>1</v>
      </c>
      <c r="AY280">
        <v>144.16805555555766</v>
      </c>
    </row>
    <row r="281" spans="1:51" x14ac:dyDescent="0.25">
      <c r="A281">
        <v>60420</v>
      </c>
      <c r="B281" t="s">
        <v>35</v>
      </c>
      <c r="C281" t="s">
        <v>36</v>
      </c>
      <c r="E281" t="str">
        <f t="shared" si="8"/>
        <v>RE-</v>
      </c>
      <c r="F281" t="s">
        <v>20</v>
      </c>
      <c r="G281" t="s">
        <v>37</v>
      </c>
      <c r="H281" t="s">
        <v>2783</v>
      </c>
      <c r="I281" t="s">
        <v>39</v>
      </c>
      <c r="J281" t="s">
        <v>179</v>
      </c>
      <c r="K281" s="1">
        <v>45356.627083333333</v>
      </c>
      <c r="L281" t="s">
        <v>41</v>
      </c>
      <c r="N281" s="2">
        <v>45356</v>
      </c>
      <c r="O281" s="2">
        <v>45356</v>
      </c>
      <c r="R281">
        <v>0</v>
      </c>
      <c r="S281">
        <v>0</v>
      </c>
      <c r="T281">
        <v>100</v>
      </c>
      <c r="U281" s="1">
        <v>45354.352777777778</v>
      </c>
      <c r="V281" s="1">
        <v>45356.627083333333</v>
      </c>
      <c r="W281" t="s">
        <v>179</v>
      </c>
      <c r="Z281" s="12">
        <f t="shared" si="9"/>
        <v>2.2743055555547471</v>
      </c>
      <c r="AB281" t="s">
        <v>79</v>
      </c>
      <c r="AC281" t="s">
        <v>2745</v>
      </c>
      <c r="AD281" t="s">
        <v>2784</v>
      </c>
      <c r="AI281" s="2">
        <v>45354</v>
      </c>
      <c r="AJ281" t="s">
        <v>81</v>
      </c>
      <c r="AK281" t="s">
        <v>46</v>
      </c>
      <c r="AN281" t="s">
        <v>2444</v>
      </c>
      <c r="AO281" s="21">
        <v>45354.352777777778</v>
      </c>
      <c r="AP281" s="22">
        <v>45356</v>
      </c>
      <c r="AQ281" s="22">
        <v>45356</v>
      </c>
      <c r="AR281" s="21">
        <v>45356.627083333333</v>
      </c>
      <c r="AS281">
        <v>0</v>
      </c>
      <c r="AY281">
        <v>2.2743055555547471</v>
      </c>
    </row>
    <row r="282" spans="1:51" x14ac:dyDescent="0.25">
      <c r="A282">
        <v>60422</v>
      </c>
      <c r="B282" t="s">
        <v>35</v>
      </c>
      <c r="C282" t="s">
        <v>36</v>
      </c>
      <c r="E282" t="str">
        <f t="shared" si="8"/>
        <v>EI-</v>
      </c>
      <c r="F282" t="s">
        <v>878</v>
      </c>
      <c r="G282" t="s">
        <v>37</v>
      </c>
      <c r="H282" t="s">
        <v>2785</v>
      </c>
      <c r="I282" t="s">
        <v>39</v>
      </c>
      <c r="J282" t="s">
        <v>87</v>
      </c>
      <c r="K282" s="1">
        <v>45355.472222222219</v>
      </c>
      <c r="L282" t="s">
        <v>41</v>
      </c>
      <c r="R282">
        <v>0</v>
      </c>
      <c r="S282">
        <v>0</v>
      </c>
      <c r="T282">
        <v>0</v>
      </c>
      <c r="U282" s="1">
        <v>45354.393055555556</v>
      </c>
      <c r="W282" t="s">
        <v>159</v>
      </c>
      <c r="Z282" s="12">
        <f t="shared" si="9"/>
        <v>0</v>
      </c>
      <c r="AB282" t="s">
        <v>1785</v>
      </c>
      <c r="AC282" t="s">
        <v>1491</v>
      </c>
      <c r="AD282" t="s">
        <v>808</v>
      </c>
      <c r="AI282" s="2">
        <v>45354</v>
      </c>
      <c r="AJ282" t="s">
        <v>81</v>
      </c>
      <c r="AK282" t="s">
        <v>46</v>
      </c>
      <c r="AN282" t="s">
        <v>2441</v>
      </c>
      <c r="AO282" s="21">
        <v>45354.393055555556</v>
      </c>
      <c r="AS282">
        <v>0</v>
      </c>
      <c r="AY282">
        <v>0</v>
      </c>
    </row>
    <row r="283" spans="1:51" x14ac:dyDescent="0.25">
      <c r="A283">
        <v>60424</v>
      </c>
      <c r="B283" t="s">
        <v>35</v>
      </c>
      <c r="C283" t="s">
        <v>36</v>
      </c>
      <c r="E283" t="str">
        <f t="shared" si="8"/>
        <v>EI-</v>
      </c>
      <c r="F283" t="s">
        <v>20</v>
      </c>
      <c r="G283" t="s">
        <v>37</v>
      </c>
      <c r="H283" t="s">
        <v>2786</v>
      </c>
      <c r="I283" t="s">
        <v>39</v>
      </c>
      <c r="J283" t="s">
        <v>40</v>
      </c>
      <c r="K283" s="1">
        <v>45497.633333333331</v>
      </c>
      <c r="L283" t="s">
        <v>41</v>
      </c>
      <c r="N283" s="2">
        <v>45355</v>
      </c>
      <c r="O283" s="2">
        <v>45355</v>
      </c>
      <c r="P283">
        <v>4</v>
      </c>
      <c r="Q283">
        <v>4</v>
      </c>
      <c r="R283">
        <v>0</v>
      </c>
      <c r="S283">
        <v>0</v>
      </c>
      <c r="T283">
        <v>100</v>
      </c>
      <c r="U283" s="1">
        <v>45354.413888888892</v>
      </c>
      <c r="V283" s="1">
        <v>45497.633333333331</v>
      </c>
      <c r="W283" t="s">
        <v>40</v>
      </c>
      <c r="Z283" s="12">
        <f t="shared" si="9"/>
        <v>143.21944444443943</v>
      </c>
      <c r="AB283" t="s">
        <v>265</v>
      </c>
      <c r="AC283">
        <v>633459</v>
      </c>
      <c r="AD283" t="s">
        <v>43</v>
      </c>
      <c r="AF283" t="s">
        <v>1632</v>
      </c>
      <c r="AI283" s="2">
        <v>45354</v>
      </c>
      <c r="AJ283" t="s">
        <v>81</v>
      </c>
      <c r="AK283" t="s">
        <v>46</v>
      </c>
      <c r="AN283" t="s">
        <v>2441</v>
      </c>
      <c r="AO283" s="21">
        <v>45354.413888888892</v>
      </c>
      <c r="AP283" s="22">
        <v>45355</v>
      </c>
      <c r="AQ283" s="22">
        <v>45355</v>
      </c>
      <c r="AR283" s="21">
        <v>45497.633333333331</v>
      </c>
      <c r="AS283">
        <v>0</v>
      </c>
      <c r="AY283">
        <v>143.21944444443943</v>
      </c>
    </row>
    <row r="284" spans="1:51" x14ac:dyDescent="0.25">
      <c r="A284">
        <v>60459</v>
      </c>
      <c r="B284" t="s">
        <v>35</v>
      </c>
      <c r="C284" t="s">
        <v>36</v>
      </c>
      <c r="E284" t="str">
        <f t="shared" si="8"/>
        <v>EI-</v>
      </c>
      <c r="F284" t="s">
        <v>20</v>
      </c>
      <c r="G284" t="s">
        <v>37</v>
      </c>
      <c r="H284" t="s">
        <v>2787</v>
      </c>
      <c r="I284" t="s">
        <v>39</v>
      </c>
      <c r="J284" t="s">
        <v>842</v>
      </c>
      <c r="K284" s="1">
        <v>45407.457638888889</v>
      </c>
      <c r="L284" t="s">
        <v>41</v>
      </c>
      <c r="N284" s="2">
        <v>45380</v>
      </c>
      <c r="O284" s="2">
        <v>45380</v>
      </c>
      <c r="P284">
        <v>2</v>
      </c>
      <c r="Q284">
        <v>2</v>
      </c>
      <c r="R284">
        <v>2</v>
      </c>
      <c r="S284">
        <v>2</v>
      </c>
      <c r="T284">
        <v>0</v>
      </c>
      <c r="U284" s="1">
        <v>45355.542361111111</v>
      </c>
      <c r="V284" s="1">
        <v>45407.457638888889</v>
      </c>
      <c r="W284" t="s">
        <v>842</v>
      </c>
      <c r="Z284" s="12">
        <f t="shared" si="9"/>
        <v>51.915277777778101</v>
      </c>
      <c r="AB284" t="s">
        <v>338</v>
      </c>
      <c r="AC284">
        <v>633799</v>
      </c>
      <c r="AF284" t="s">
        <v>2259</v>
      </c>
      <c r="AI284" s="2">
        <v>45355</v>
      </c>
      <c r="AJ284" t="s">
        <v>119</v>
      </c>
      <c r="AK284" t="s">
        <v>46</v>
      </c>
      <c r="AN284" t="s">
        <v>2441</v>
      </c>
      <c r="AO284" s="21">
        <v>45355.542361111111</v>
      </c>
      <c r="AP284" s="22">
        <v>45380</v>
      </c>
      <c r="AQ284" s="22">
        <v>45380</v>
      </c>
      <c r="AR284" s="21">
        <v>45407.457638888889</v>
      </c>
      <c r="AS284">
        <v>2</v>
      </c>
      <c r="AY284">
        <v>51.915277777778101</v>
      </c>
    </row>
    <row r="285" spans="1:51" x14ac:dyDescent="0.25">
      <c r="A285">
        <v>60460</v>
      </c>
      <c r="B285" t="s">
        <v>35</v>
      </c>
      <c r="C285" t="s">
        <v>36</v>
      </c>
      <c r="E285" t="str">
        <f t="shared" si="8"/>
        <v>EI-</v>
      </c>
      <c r="F285" t="s">
        <v>20</v>
      </c>
      <c r="G285" t="s">
        <v>37</v>
      </c>
      <c r="H285" t="s">
        <v>2788</v>
      </c>
      <c r="I285" t="s">
        <v>39</v>
      </c>
      <c r="J285" t="s">
        <v>842</v>
      </c>
      <c r="K285" s="1">
        <v>45497.347222222219</v>
      </c>
      <c r="L285" t="s">
        <v>41</v>
      </c>
      <c r="N285" s="2">
        <v>45356</v>
      </c>
      <c r="O285" s="2">
        <v>45356</v>
      </c>
      <c r="P285">
        <v>2</v>
      </c>
      <c r="Q285">
        <v>2</v>
      </c>
      <c r="R285">
        <v>2</v>
      </c>
      <c r="S285">
        <v>2</v>
      </c>
      <c r="T285">
        <v>0</v>
      </c>
      <c r="U285" s="1">
        <v>45355.543055555558</v>
      </c>
      <c r="V285" s="1">
        <v>45497.347222222219</v>
      </c>
      <c r="W285" t="s">
        <v>842</v>
      </c>
      <c r="Z285" s="12">
        <f t="shared" si="9"/>
        <v>141.80416666666133</v>
      </c>
      <c r="AB285" t="s">
        <v>338</v>
      </c>
      <c r="AC285">
        <v>633799</v>
      </c>
      <c r="AD285" t="s">
        <v>681</v>
      </c>
      <c r="AF285" t="s">
        <v>842</v>
      </c>
      <c r="AI285" s="2">
        <v>45355</v>
      </c>
      <c r="AJ285" t="s">
        <v>119</v>
      </c>
      <c r="AK285" t="s">
        <v>46</v>
      </c>
      <c r="AN285" t="s">
        <v>2441</v>
      </c>
      <c r="AO285" s="21">
        <v>45355.543055555558</v>
      </c>
      <c r="AP285" s="22">
        <v>45356</v>
      </c>
      <c r="AQ285" s="22">
        <v>45356</v>
      </c>
      <c r="AR285" s="21">
        <v>45497.347222222219</v>
      </c>
      <c r="AS285">
        <v>2</v>
      </c>
      <c r="AY285">
        <v>141.80416666666133</v>
      </c>
    </row>
    <row r="286" spans="1:51" x14ac:dyDescent="0.25">
      <c r="A286">
        <v>60463</v>
      </c>
      <c r="B286" t="s">
        <v>35</v>
      </c>
      <c r="C286" t="s">
        <v>36</v>
      </c>
      <c r="E286" t="str">
        <f t="shared" si="8"/>
        <v>RE-</v>
      </c>
      <c r="F286" t="s">
        <v>20</v>
      </c>
      <c r="G286" t="s">
        <v>37</v>
      </c>
      <c r="H286" t="s">
        <v>2789</v>
      </c>
      <c r="I286" t="s">
        <v>39</v>
      </c>
      <c r="J286" t="s">
        <v>179</v>
      </c>
      <c r="K286" s="1">
        <v>45470.647916666669</v>
      </c>
      <c r="L286" t="s">
        <v>41</v>
      </c>
      <c r="N286" s="2">
        <v>45470</v>
      </c>
      <c r="O286" s="2">
        <v>45470</v>
      </c>
      <c r="R286">
        <v>0</v>
      </c>
      <c r="S286">
        <v>0</v>
      </c>
      <c r="T286">
        <v>100</v>
      </c>
      <c r="U286" s="1">
        <v>45355.548611111109</v>
      </c>
      <c r="V286" s="1">
        <v>45470.647916666669</v>
      </c>
      <c r="W286" t="s">
        <v>179</v>
      </c>
      <c r="Z286" s="12">
        <f t="shared" si="9"/>
        <v>115.09930555555911</v>
      </c>
      <c r="AB286" t="s">
        <v>2790</v>
      </c>
      <c r="AC286">
        <v>633532</v>
      </c>
      <c r="AD286" t="s">
        <v>2791</v>
      </c>
      <c r="AI286" s="2">
        <v>45355</v>
      </c>
      <c r="AJ286" t="s">
        <v>81</v>
      </c>
      <c r="AK286" t="s">
        <v>46</v>
      </c>
      <c r="AN286" t="s">
        <v>2444</v>
      </c>
      <c r="AO286" s="21">
        <v>45355.548611111109</v>
      </c>
      <c r="AP286" s="22">
        <v>45470</v>
      </c>
      <c r="AQ286" s="22">
        <v>45470</v>
      </c>
      <c r="AR286" s="21">
        <v>45470.647916666669</v>
      </c>
      <c r="AS286">
        <v>0</v>
      </c>
      <c r="AY286">
        <v>115.09930555555911</v>
      </c>
    </row>
    <row r="287" spans="1:51" x14ac:dyDescent="0.25">
      <c r="A287">
        <v>60465</v>
      </c>
      <c r="B287" t="s">
        <v>35</v>
      </c>
      <c r="C287" t="s">
        <v>36</v>
      </c>
      <c r="E287" t="str">
        <f t="shared" si="8"/>
        <v>EI-</v>
      </c>
      <c r="F287" t="s">
        <v>20</v>
      </c>
      <c r="G287" t="s">
        <v>37</v>
      </c>
      <c r="H287" t="s">
        <v>2792</v>
      </c>
      <c r="I287" t="s">
        <v>39</v>
      </c>
      <c r="J287" t="s">
        <v>50</v>
      </c>
      <c r="K287" s="1">
        <v>45496.832638888889</v>
      </c>
      <c r="L287" t="s">
        <v>41</v>
      </c>
      <c r="N287" s="2">
        <v>45356</v>
      </c>
      <c r="O287" s="2">
        <v>45356</v>
      </c>
      <c r="P287">
        <v>1</v>
      </c>
      <c r="Q287">
        <v>1</v>
      </c>
      <c r="R287">
        <v>1</v>
      </c>
      <c r="S287">
        <v>1</v>
      </c>
      <c r="T287">
        <v>100</v>
      </c>
      <c r="U287" s="1">
        <v>45355.552083333336</v>
      </c>
      <c r="V287" s="1">
        <v>45496.832638888889</v>
      </c>
      <c r="W287" t="s">
        <v>50</v>
      </c>
      <c r="Z287" s="12">
        <f t="shared" si="9"/>
        <v>141.28055555555329</v>
      </c>
      <c r="AB287" t="s">
        <v>133</v>
      </c>
      <c r="AC287">
        <v>633497</v>
      </c>
      <c r="AD287" t="s">
        <v>135</v>
      </c>
      <c r="AF287" t="s">
        <v>50</v>
      </c>
      <c r="AI287" s="2">
        <v>45355</v>
      </c>
      <c r="AJ287" t="s">
        <v>81</v>
      </c>
      <c r="AK287" t="s">
        <v>46</v>
      </c>
      <c r="AN287" t="s">
        <v>2441</v>
      </c>
      <c r="AO287" s="21">
        <v>45355.552083333336</v>
      </c>
      <c r="AP287" s="22">
        <v>45356</v>
      </c>
      <c r="AQ287" s="22">
        <v>45356</v>
      </c>
      <c r="AR287" s="21">
        <v>45496.832638888889</v>
      </c>
      <c r="AS287">
        <v>1</v>
      </c>
      <c r="AY287">
        <v>141.28055555555329</v>
      </c>
    </row>
    <row r="288" spans="1:51" x14ac:dyDescent="0.25">
      <c r="A288">
        <v>60468</v>
      </c>
      <c r="B288" t="s">
        <v>35</v>
      </c>
      <c r="C288" t="s">
        <v>36</v>
      </c>
      <c r="E288" t="str">
        <f t="shared" si="8"/>
        <v>GC-</v>
      </c>
      <c r="F288" t="s">
        <v>20</v>
      </c>
      <c r="G288" t="s">
        <v>37</v>
      </c>
      <c r="H288" t="s">
        <v>2793</v>
      </c>
      <c r="I288" t="s">
        <v>39</v>
      </c>
      <c r="J288" t="s">
        <v>706</v>
      </c>
      <c r="K288" s="1">
        <v>45365.613194444442</v>
      </c>
      <c r="L288" t="s">
        <v>41</v>
      </c>
      <c r="N288" s="2">
        <v>45355</v>
      </c>
      <c r="O288" s="2">
        <v>45355</v>
      </c>
      <c r="P288">
        <v>1</v>
      </c>
      <c r="Q288">
        <v>1</v>
      </c>
      <c r="R288">
        <v>0</v>
      </c>
      <c r="S288">
        <v>0</v>
      </c>
      <c r="T288">
        <v>100</v>
      </c>
      <c r="U288" s="1">
        <v>45355.559027777781</v>
      </c>
      <c r="V288" s="1">
        <v>45365.613194444442</v>
      </c>
      <c r="W288" t="s">
        <v>706</v>
      </c>
      <c r="Z288" s="12">
        <f t="shared" si="9"/>
        <v>10.054166666661331</v>
      </c>
      <c r="AB288" t="s">
        <v>125</v>
      </c>
      <c r="AC288" t="s">
        <v>126</v>
      </c>
      <c r="AD288" t="s">
        <v>127</v>
      </c>
      <c r="AI288" s="2">
        <v>45355</v>
      </c>
      <c r="AJ288" t="s">
        <v>81</v>
      </c>
      <c r="AK288" t="s">
        <v>46</v>
      </c>
      <c r="AN288" t="s">
        <v>2443</v>
      </c>
      <c r="AO288" s="21">
        <v>45355.559027777781</v>
      </c>
      <c r="AP288" s="22">
        <v>45355</v>
      </c>
      <c r="AQ288" s="22">
        <v>45355</v>
      </c>
      <c r="AR288" s="21">
        <v>45365.613194444442</v>
      </c>
      <c r="AS288">
        <v>0</v>
      </c>
      <c r="AY288">
        <v>10.054166666661331</v>
      </c>
    </row>
    <row r="289" spans="1:51" x14ac:dyDescent="0.25">
      <c r="A289">
        <v>60542</v>
      </c>
      <c r="B289" t="s">
        <v>35</v>
      </c>
      <c r="C289" t="s">
        <v>36</v>
      </c>
      <c r="E289" t="str">
        <f t="shared" si="8"/>
        <v>RE-</v>
      </c>
      <c r="F289" t="s">
        <v>20</v>
      </c>
      <c r="G289" t="s">
        <v>37</v>
      </c>
      <c r="H289" t="s">
        <v>2794</v>
      </c>
      <c r="I289" t="s">
        <v>39</v>
      </c>
      <c r="J289" t="s">
        <v>99</v>
      </c>
      <c r="K289" s="1">
        <v>45356.636111111111</v>
      </c>
      <c r="L289" t="s">
        <v>41</v>
      </c>
      <c r="N289" s="2">
        <v>45356</v>
      </c>
      <c r="O289" s="2">
        <v>45356</v>
      </c>
      <c r="R289">
        <v>0</v>
      </c>
      <c r="S289">
        <v>0</v>
      </c>
      <c r="T289">
        <v>100</v>
      </c>
      <c r="U289" s="1">
        <v>45356.42291666667</v>
      </c>
      <c r="V289" s="1">
        <v>45356.636111111111</v>
      </c>
      <c r="W289" t="s">
        <v>179</v>
      </c>
      <c r="Z289" s="12">
        <f t="shared" si="9"/>
        <v>0.21319444444088731</v>
      </c>
      <c r="AB289" t="s">
        <v>2795</v>
      </c>
      <c r="AC289">
        <v>633440</v>
      </c>
      <c r="AD289" t="s">
        <v>955</v>
      </c>
      <c r="AI289" s="2">
        <v>45356</v>
      </c>
      <c r="AJ289" t="s">
        <v>81</v>
      </c>
      <c r="AK289" t="s">
        <v>46</v>
      </c>
      <c r="AN289" t="s">
        <v>2444</v>
      </c>
      <c r="AO289" s="21">
        <v>45356.42291666667</v>
      </c>
      <c r="AP289" s="22">
        <v>45356</v>
      </c>
      <c r="AQ289" s="22">
        <v>45356</v>
      </c>
      <c r="AR289" s="21">
        <v>45356.636111111111</v>
      </c>
      <c r="AS289">
        <v>0</v>
      </c>
      <c r="AY289">
        <v>0.21319444444088731</v>
      </c>
    </row>
    <row r="290" spans="1:51" x14ac:dyDescent="0.25">
      <c r="A290">
        <v>60547</v>
      </c>
      <c r="B290" t="s">
        <v>35</v>
      </c>
      <c r="C290" t="s">
        <v>36</v>
      </c>
      <c r="E290" t="str">
        <f t="shared" si="8"/>
        <v>RE-</v>
      </c>
      <c r="F290" t="s">
        <v>20</v>
      </c>
      <c r="G290" t="s">
        <v>37</v>
      </c>
      <c r="H290" t="s">
        <v>2796</v>
      </c>
      <c r="I290" t="s">
        <v>39</v>
      </c>
      <c r="J290" t="s">
        <v>179</v>
      </c>
      <c r="K290" s="1">
        <v>45380.54791666667</v>
      </c>
      <c r="L290" t="s">
        <v>41</v>
      </c>
      <c r="N290" s="2">
        <v>45380</v>
      </c>
      <c r="O290" s="2">
        <v>45380</v>
      </c>
      <c r="R290">
        <v>0</v>
      </c>
      <c r="S290">
        <v>0</v>
      </c>
      <c r="T290">
        <v>100</v>
      </c>
      <c r="U290" s="1">
        <v>45356.4375</v>
      </c>
      <c r="V290" s="1">
        <v>45380.54791666667</v>
      </c>
      <c r="W290" t="s">
        <v>179</v>
      </c>
      <c r="Z290" s="12">
        <f t="shared" si="9"/>
        <v>24.110416666670062</v>
      </c>
      <c r="AB290" t="s">
        <v>665</v>
      </c>
      <c r="AC290">
        <v>633043</v>
      </c>
      <c r="AD290" t="s">
        <v>384</v>
      </c>
      <c r="AI290" s="2">
        <v>45356</v>
      </c>
      <c r="AJ290" t="s">
        <v>384</v>
      </c>
      <c r="AK290" t="s">
        <v>46</v>
      </c>
      <c r="AN290" t="s">
        <v>2444</v>
      </c>
      <c r="AO290" s="21">
        <v>45356.4375</v>
      </c>
      <c r="AP290" s="22">
        <v>45380</v>
      </c>
      <c r="AQ290" s="22">
        <v>45380</v>
      </c>
      <c r="AR290" s="21">
        <v>45380.54791666667</v>
      </c>
      <c r="AS290">
        <v>0</v>
      </c>
      <c r="AY290">
        <v>24.110416666670062</v>
      </c>
    </row>
    <row r="291" spans="1:51" x14ac:dyDescent="0.25">
      <c r="A291">
        <v>60550</v>
      </c>
      <c r="B291" t="s">
        <v>35</v>
      </c>
      <c r="C291" t="s">
        <v>36</v>
      </c>
      <c r="E291" t="str">
        <f t="shared" si="8"/>
        <v>RE-</v>
      </c>
      <c r="F291" t="s">
        <v>20</v>
      </c>
      <c r="G291" t="s">
        <v>37</v>
      </c>
      <c r="H291" t="s">
        <v>2797</v>
      </c>
      <c r="I291" t="s">
        <v>39</v>
      </c>
      <c r="J291" t="s">
        <v>100</v>
      </c>
      <c r="K291" s="1">
        <v>45363.738194444442</v>
      </c>
      <c r="L291" t="s">
        <v>41</v>
      </c>
      <c r="N291" s="2">
        <v>45363</v>
      </c>
      <c r="O291" s="2">
        <v>45363</v>
      </c>
      <c r="R291">
        <v>0</v>
      </c>
      <c r="S291">
        <v>0</v>
      </c>
      <c r="T291">
        <v>100</v>
      </c>
      <c r="U291" s="1">
        <v>45356.458333333336</v>
      </c>
      <c r="V291" s="1">
        <v>45363.738194444442</v>
      </c>
      <c r="W291" t="s">
        <v>179</v>
      </c>
      <c r="Z291" s="12">
        <f t="shared" si="9"/>
        <v>7.2798611111065838</v>
      </c>
      <c r="AB291" t="s">
        <v>234</v>
      </c>
      <c r="AC291">
        <v>633793</v>
      </c>
      <c r="AD291" t="s">
        <v>2798</v>
      </c>
      <c r="AF291" t="s">
        <v>118</v>
      </c>
      <c r="AI291" s="2">
        <v>45356</v>
      </c>
      <c r="AJ291" t="s">
        <v>81</v>
      </c>
      <c r="AK291" t="s">
        <v>46</v>
      </c>
      <c r="AN291" t="s">
        <v>2444</v>
      </c>
      <c r="AO291" s="21">
        <v>45356.458333333336</v>
      </c>
      <c r="AP291" s="22">
        <v>45363</v>
      </c>
      <c r="AQ291" s="22">
        <v>45363</v>
      </c>
      <c r="AR291" s="21">
        <v>45363.738194444442</v>
      </c>
      <c r="AS291">
        <v>0</v>
      </c>
      <c r="AY291">
        <v>7.2798611111065838</v>
      </c>
    </row>
    <row r="292" spans="1:51" x14ac:dyDescent="0.25">
      <c r="A292">
        <v>60622</v>
      </c>
      <c r="B292" t="s">
        <v>35</v>
      </c>
      <c r="C292" t="s">
        <v>36</v>
      </c>
      <c r="E292" t="str">
        <f t="shared" si="8"/>
        <v>EI-</v>
      </c>
      <c r="F292" t="s">
        <v>20</v>
      </c>
      <c r="G292" t="s">
        <v>37</v>
      </c>
      <c r="H292" t="s">
        <v>2799</v>
      </c>
      <c r="I292" t="s">
        <v>39</v>
      </c>
      <c r="J292" t="s">
        <v>92</v>
      </c>
      <c r="K292" s="1">
        <v>45359.522222222222</v>
      </c>
      <c r="L292" t="s">
        <v>41</v>
      </c>
      <c r="N292" s="2">
        <v>45359</v>
      </c>
      <c r="O292" s="2">
        <v>45359</v>
      </c>
      <c r="P292">
        <v>3</v>
      </c>
      <c r="Q292">
        <v>3</v>
      </c>
      <c r="R292">
        <v>3</v>
      </c>
      <c r="S292">
        <v>3</v>
      </c>
      <c r="T292">
        <v>100</v>
      </c>
      <c r="U292" s="1">
        <v>45357.432638888888</v>
      </c>
      <c r="V292" s="1">
        <v>45359.522222222222</v>
      </c>
      <c r="W292" t="s">
        <v>92</v>
      </c>
      <c r="Z292" s="12">
        <f t="shared" si="9"/>
        <v>2.0895833333343035</v>
      </c>
      <c r="AB292" t="s">
        <v>200</v>
      </c>
      <c r="AC292">
        <v>633713</v>
      </c>
      <c r="AD292" t="s">
        <v>177</v>
      </c>
      <c r="AF292" t="s">
        <v>92</v>
      </c>
      <c r="AI292" s="2">
        <v>45357</v>
      </c>
      <c r="AJ292" t="s">
        <v>81</v>
      </c>
      <c r="AK292" t="s">
        <v>46</v>
      </c>
      <c r="AN292" t="s">
        <v>2441</v>
      </c>
      <c r="AO292" s="21">
        <v>45357.432638888888</v>
      </c>
      <c r="AP292" s="22">
        <v>45359</v>
      </c>
      <c r="AQ292" s="22">
        <v>45359</v>
      </c>
      <c r="AR292" s="21">
        <v>45359.522222222222</v>
      </c>
      <c r="AS292">
        <v>3</v>
      </c>
      <c r="AY292">
        <v>2.0895833333343035</v>
      </c>
    </row>
    <row r="293" spans="1:51" x14ac:dyDescent="0.25">
      <c r="A293">
        <v>60629</v>
      </c>
      <c r="B293" t="s">
        <v>35</v>
      </c>
      <c r="C293" t="s">
        <v>36</v>
      </c>
      <c r="E293" t="str">
        <f t="shared" si="8"/>
        <v>RE-</v>
      </c>
      <c r="F293" t="s">
        <v>20</v>
      </c>
      <c r="G293" t="s">
        <v>51</v>
      </c>
      <c r="H293" t="s">
        <v>2800</v>
      </c>
      <c r="I293" t="s">
        <v>39</v>
      </c>
      <c r="J293" t="s">
        <v>297</v>
      </c>
      <c r="K293" s="1">
        <v>45484.629861111112</v>
      </c>
      <c r="L293" t="s">
        <v>41</v>
      </c>
      <c r="N293" s="2">
        <v>45358</v>
      </c>
      <c r="O293" s="2">
        <v>45358</v>
      </c>
      <c r="R293">
        <v>2</v>
      </c>
      <c r="S293">
        <v>2</v>
      </c>
      <c r="T293">
        <v>100</v>
      </c>
      <c r="U293" s="1">
        <v>45357.468055555553</v>
      </c>
      <c r="V293" s="1">
        <v>45484.629861111112</v>
      </c>
      <c r="W293" t="s">
        <v>239</v>
      </c>
      <c r="Z293" s="12">
        <f t="shared" si="9"/>
        <v>127.16180555555911</v>
      </c>
      <c r="AB293" t="s">
        <v>2681</v>
      </c>
      <c r="AC293" t="s">
        <v>54</v>
      </c>
      <c r="AD293" t="s">
        <v>1234</v>
      </c>
      <c r="AI293" s="2">
        <v>45357</v>
      </c>
      <c r="AJ293" t="s">
        <v>81</v>
      </c>
      <c r="AK293" t="s">
        <v>46</v>
      </c>
      <c r="AN293" t="s">
        <v>2444</v>
      </c>
      <c r="AO293" s="21">
        <v>45357.468055555553</v>
      </c>
      <c r="AP293" s="22">
        <v>45358</v>
      </c>
      <c r="AQ293" s="22">
        <v>45358</v>
      </c>
      <c r="AR293" s="21">
        <v>45484.629861111112</v>
      </c>
      <c r="AS293">
        <v>2</v>
      </c>
      <c r="AY293">
        <v>127.16180555555911</v>
      </c>
    </row>
    <row r="294" spans="1:51" x14ac:dyDescent="0.25">
      <c r="A294">
        <v>60638</v>
      </c>
      <c r="B294" t="s">
        <v>35</v>
      </c>
      <c r="C294" t="s">
        <v>36</v>
      </c>
      <c r="E294" t="str">
        <f t="shared" si="8"/>
        <v>EI-</v>
      </c>
      <c r="F294" t="s">
        <v>20</v>
      </c>
      <c r="G294" t="s">
        <v>37</v>
      </c>
      <c r="H294" t="s">
        <v>2801</v>
      </c>
      <c r="I294" t="s">
        <v>39</v>
      </c>
      <c r="J294" t="s">
        <v>68</v>
      </c>
      <c r="K294" s="1">
        <v>45366.394444444442</v>
      </c>
      <c r="L294" t="s">
        <v>41</v>
      </c>
      <c r="N294" s="2">
        <v>45365</v>
      </c>
      <c r="O294" s="2">
        <v>45365</v>
      </c>
      <c r="P294">
        <v>4</v>
      </c>
      <c r="Q294">
        <v>4</v>
      </c>
      <c r="R294">
        <v>4</v>
      </c>
      <c r="S294">
        <v>4</v>
      </c>
      <c r="T294">
        <v>0</v>
      </c>
      <c r="U294" s="1">
        <v>45357.481249999997</v>
      </c>
      <c r="V294" s="1">
        <v>45366.394444444442</v>
      </c>
      <c r="W294" t="s">
        <v>68</v>
      </c>
      <c r="Z294" s="12">
        <f t="shared" si="9"/>
        <v>8.9131944444452529</v>
      </c>
      <c r="AB294" t="s">
        <v>1785</v>
      </c>
      <c r="AC294">
        <v>633173</v>
      </c>
      <c r="AD294" t="s">
        <v>808</v>
      </c>
      <c r="AF294" t="s">
        <v>2624</v>
      </c>
      <c r="AI294" s="2">
        <v>45357</v>
      </c>
      <c r="AJ294" t="s">
        <v>81</v>
      </c>
      <c r="AK294" t="s">
        <v>46</v>
      </c>
      <c r="AN294" t="s">
        <v>2441</v>
      </c>
      <c r="AO294" s="21">
        <v>45357.481249999997</v>
      </c>
      <c r="AP294" s="22">
        <v>45365</v>
      </c>
      <c r="AQ294" s="22">
        <v>45365</v>
      </c>
      <c r="AR294" s="21">
        <v>45366.394444444442</v>
      </c>
      <c r="AS294">
        <v>4</v>
      </c>
      <c r="AY294">
        <v>8.9131944444452529</v>
      </c>
    </row>
    <row r="295" spans="1:51" x14ac:dyDescent="0.25">
      <c r="A295">
        <v>60639</v>
      </c>
      <c r="B295" t="s">
        <v>35</v>
      </c>
      <c r="C295" t="s">
        <v>36</v>
      </c>
      <c r="E295" t="str">
        <f t="shared" si="8"/>
        <v>RE-</v>
      </c>
      <c r="F295" t="s">
        <v>20</v>
      </c>
      <c r="G295" t="s">
        <v>37</v>
      </c>
      <c r="H295" t="s">
        <v>2802</v>
      </c>
      <c r="I295" t="s">
        <v>39</v>
      </c>
      <c r="J295" t="s">
        <v>118</v>
      </c>
      <c r="K295" s="1">
        <v>45391.469444444447</v>
      </c>
      <c r="L295" t="s">
        <v>41</v>
      </c>
      <c r="N295" s="2">
        <v>45387</v>
      </c>
      <c r="O295" s="2">
        <v>45387</v>
      </c>
      <c r="R295">
        <v>3</v>
      </c>
      <c r="S295">
        <v>3</v>
      </c>
      <c r="T295">
        <v>90</v>
      </c>
      <c r="U295" s="1">
        <v>45357.482638888891</v>
      </c>
      <c r="V295" s="1">
        <v>45391.469444444447</v>
      </c>
      <c r="W295" t="s">
        <v>239</v>
      </c>
      <c r="Z295" s="12">
        <f t="shared" si="9"/>
        <v>33.986805555556202</v>
      </c>
      <c r="AB295" t="s">
        <v>1785</v>
      </c>
      <c r="AC295">
        <v>633173</v>
      </c>
      <c r="AD295" t="s">
        <v>109</v>
      </c>
      <c r="AF295" t="s">
        <v>239</v>
      </c>
      <c r="AI295" s="2">
        <v>45357</v>
      </c>
      <c r="AJ295" t="s">
        <v>81</v>
      </c>
      <c r="AK295" t="s">
        <v>46</v>
      </c>
      <c r="AN295" t="s">
        <v>2444</v>
      </c>
      <c r="AO295" s="21">
        <v>45357.482638888891</v>
      </c>
      <c r="AP295" s="22">
        <v>45387</v>
      </c>
      <c r="AQ295" s="22">
        <v>45387</v>
      </c>
      <c r="AR295" s="21">
        <v>45391.469444444447</v>
      </c>
      <c r="AS295">
        <v>3</v>
      </c>
      <c r="AY295">
        <v>33.986805555556202</v>
      </c>
    </row>
    <row r="296" spans="1:51" x14ac:dyDescent="0.25">
      <c r="A296">
        <v>60657</v>
      </c>
      <c r="B296" t="s">
        <v>35</v>
      </c>
      <c r="C296" t="s">
        <v>36</v>
      </c>
      <c r="E296" t="str">
        <f t="shared" si="8"/>
        <v>EI-</v>
      </c>
      <c r="F296" t="s">
        <v>1362</v>
      </c>
      <c r="G296" t="s">
        <v>37</v>
      </c>
      <c r="H296" t="s">
        <v>2803</v>
      </c>
      <c r="I296" t="s">
        <v>39</v>
      </c>
      <c r="J296" t="s">
        <v>758</v>
      </c>
      <c r="K296" s="1">
        <v>45439.422222222223</v>
      </c>
      <c r="L296" t="s">
        <v>41</v>
      </c>
      <c r="R296">
        <v>0</v>
      </c>
      <c r="S296">
        <v>0</v>
      </c>
      <c r="T296">
        <v>0</v>
      </c>
      <c r="U296" s="1">
        <v>45357.524305555555</v>
      </c>
      <c r="W296" t="s">
        <v>396</v>
      </c>
      <c r="Z296" s="12">
        <f t="shared" si="9"/>
        <v>0</v>
      </c>
      <c r="AB296" t="s">
        <v>2269</v>
      </c>
      <c r="AC296">
        <v>633305</v>
      </c>
      <c r="AD296" t="s">
        <v>325</v>
      </c>
      <c r="AG296" t="s">
        <v>1132</v>
      </c>
      <c r="AI296" s="2">
        <v>45357</v>
      </c>
      <c r="AJ296" t="s">
        <v>240</v>
      </c>
      <c r="AK296" t="s">
        <v>46</v>
      </c>
      <c r="AN296" t="s">
        <v>2441</v>
      </c>
      <c r="AO296" s="21">
        <v>45357.524305555555</v>
      </c>
      <c r="AS296">
        <v>0</v>
      </c>
      <c r="AY296">
        <v>0</v>
      </c>
    </row>
    <row r="297" spans="1:51" x14ac:dyDescent="0.25">
      <c r="A297">
        <v>60660</v>
      </c>
      <c r="B297" t="s">
        <v>35</v>
      </c>
      <c r="C297" t="s">
        <v>36</v>
      </c>
      <c r="E297" t="str">
        <f t="shared" si="8"/>
        <v>RE-</v>
      </c>
      <c r="F297" t="s">
        <v>20</v>
      </c>
      <c r="G297" t="s">
        <v>37</v>
      </c>
      <c r="H297" t="s">
        <v>2804</v>
      </c>
      <c r="I297" t="s">
        <v>39</v>
      </c>
      <c r="J297" t="s">
        <v>297</v>
      </c>
      <c r="K297" s="1">
        <v>45415.38958333333</v>
      </c>
      <c r="L297" t="s">
        <v>41</v>
      </c>
      <c r="N297" s="2">
        <v>45409</v>
      </c>
      <c r="O297" s="2">
        <v>45409</v>
      </c>
      <c r="R297">
        <v>4</v>
      </c>
      <c r="S297">
        <v>4</v>
      </c>
      <c r="T297">
        <v>100</v>
      </c>
      <c r="U297" s="1">
        <v>45357.540277777778</v>
      </c>
      <c r="V297" s="1">
        <v>45415.38958333333</v>
      </c>
      <c r="W297" t="s">
        <v>239</v>
      </c>
      <c r="Z297" s="12">
        <f t="shared" si="9"/>
        <v>57.849305555551837</v>
      </c>
      <c r="AB297" t="s">
        <v>2805</v>
      </c>
      <c r="AC297">
        <v>633183</v>
      </c>
      <c r="AD297" t="s">
        <v>2806</v>
      </c>
      <c r="AF297" t="s">
        <v>239</v>
      </c>
      <c r="AI297" s="2">
        <v>45357</v>
      </c>
      <c r="AJ297" t="s">
        <v>81</v>
      </c>
      <c r="AK297" t="s">
        <v>46</v>
      </c>
      <c r="AN297" t="s">
        <v>2444</v>
      </c>
      <c r="AO297" s="21">
        <v>45357.540277777778</v>
      </c>
      <c r="AP297" s="22">
        <v>45409</v>
      </c>
      <c r="AQ297" s="22">
        <v>45409</v>
      </c>
      <c r="AR297" s="21">
        <v>45415.38958333333</v>
      </c>
      <c r="AS297">
        <v>4</v>
      </c>
      <c r="AY297">
        <v>57.849305555551837</v>
      </c>
    </row>
    <row r="298" spans="1:51" x14ac:dyDescent="0.25">
      <c r="A298">
        <v>60675</v>
      </c>
      <c r="B298" t="s">
        <v>35</v>
      </c>
      <c r="C298" t="s">
        <v>36</v>
      </c>
      <c r="E298" t="str">
        <f t="shared" si="8"/>
        <v>EM-</v>
      </c>
      <c r="F298" t="s">
        <v>20</v>
      </c>
      <c r="G298" t="s">
        <v>37</v>
      </c>
      <c r="H298" t="s">
        <v>2807</v>
      </c>
      <c r="I298" t="s">
        <v>39</v>
      </c>
      <c r="J298" t="s">
        <v>432</v>
      </c>
      <c r="K298" s="1">
        <v>45451.803472222222</v>
      </c>
      <c r="L298" t="s">
        <v>41</v>
      </c>
      <c r="N298" s="2">
        <v>45373</v>
      </c>
      <c r="O298" s="2">
        <v>45376</v>
      </c>
      <c r="R298">
        <v>0</v>
      </c>
      <c r="S298">
        <v>0</v>
      </c>
      <c r="T298">
        <v>100</v>
      </c>
      <c r="U298" s="1">
        <v>45357.668055555558</v>
      </c>
      <c r="V298" s="1">
        <v>45451.803472222222</v>
      </c>
      <c r="W298" t="s">
        <v>432</v>
      </c>
      <c r="Z298" s="12">
        <f t="shared" si="9"/>
        <v>94.135416666664241</v>
      </c>
      <c r="AB298" t="s">
        <v>200</v>
      </c>
      <c r="AC298">
        <v>633713</v>
      </c>
      <c r="AD298" t="s">
        <v>177</v>
      </c>
      <c r="AI298" s="2">
        <v>45357</v>
      </c>
      <c r="AJ298" t="s">
        <v>81</v>
      </c>
      <c r="AK298" t="s">
        <v>46</v>
      </c>
      <c r="AN298" t="s">
        <v>2442</v>
      </c>
      <c r="AO298" s="21">
        <v>45357.668055555558</v>
      </c>
      <c r="AP298" s="22">
        <v>45373</v>
      </c>
      <c r="AQ298" s="22">
        <v>45376</v>
      </c>
      <c r="AR298" s="21">
        <v>45451.803472222222</v>
      </c>
      <c r="AS298">
        <v>0</v>
      </c>
      <c r="AY298">
        <v>94.135416666664241</v>
      </c>
    </row>
    <row r="299" spans="1:51" x14ac:dyDescent="0.25">
      <c r="A299">
        <v>60684</v>
      </c>
      <c r="B299" t="s">
        <v>35</v>
      </c>
      <c r="C299" t="s">
        <v>36</v>
      </c>
      <c r="E299" t="str">
        <f t="shared" si="8"/>
        <v>EM-</v>
      </c>
      <c r="F299" t="s">
        <v>20</v>
      </c>
      <c r="G299" t="s">
        <v>37</v>
      </c>
      <c r="H299" t="s">
        <v>2808</v>
      </c>
      <c r="I299" t="s">
        <v>39</v>
      </c>
      <c r="J299" t="s">
        <v>408</v>
      </c>
      <c r="K299" s="1">
        <v>45456.416666666664</v>
      </c>
      <c r="L299" t="s">
        <v>41</v>
      </c>
      <c r="N299" s="2">
        <v>45373</v>
      </c>
      <c r="O299" s="2">
        <v>45378</v>
      </c>
      <c r="P299">
        <v>1</v>
      </c>
      <c r="Q299">
        <v>1</v>
      </c>
      <c r="R299">
        <v>2</v>
      </c>
      <c r="S299">
        <v>2</v>
      </c>
      <c r="T299">
        <v>100</v>
      </c>
      <c r="U299" s="1">
        <v>45357.69027777778</v>
      </c>
      <c r="V299" s="1">
        <v>45456.416666666664</v>
      </c>
      <c r="W299" t="s">
        <v>408</v>
      </c>
      <c r="Z299" s="12">
        <f t="shared" si="9"/>
        <v>98.726388888884685</v>
      </c>
      <c r="AB299" t="s">
        <v>1194</v>
      </c>
      <c r="AC299">
        <v>633992</v>
      </c>
      <c r="AD299" t="s">
        <v>427</v>
      </c>
      <c r="AI299" s="2">
        <v>45357</v>
      </c>
      <c r="AJ299" t="s">
        <v>81</v>
      </c>
      <c r="AK299" t="s">
        <v>46</v>
      </c>
      <c r="AN299" t="s">
        <v>2442</v>
      </c>
      <c r="AO299" s="21">
        <v>45357.69027777778</v>
      </c>
      <c r="AP299" s="22">
        <v>45373</v>
      </c>
      <c r="AQ299" s="22">
        <v>45378</v>
      </c>
      <c r="AR299" s="21">
        <v>45456.416666666664</v>
      </c>
      <c r="AS299">
        <v>2</v>
      </c>
      <c r="AY299">
        <v>98.726388888884685</v>
      </c>
    </row>
    <row r="300" spans="1:51" x14ac:dyDescent="0.25">
      <c r="A300">
        <v>60689</v>
      </c>
      <c r="B300" t="s">
        <v>35</v>
      </c>
      <c r="C300" t="s">
        <v>36</v>
      </c>
      <c r="E300" t="str">
        <f t="shared" si="8"/>
        <v>RE-</v>
      </c>
      <c r="F300" t="s">
        <v>20</v>
      </c>
      <c r="G300" t="s">
        <v>37</v>
      </c>
      <c r="H300" t="s">
        <v>2809</v>
      </c>
      <c r="I300" t="s">
        <v>39</v>
      </c>
      <c r="J300" t="s">
        <v>118</v>
      </c>
      <c r="K300" s="1">
        <v>45359.453472222223</v>
      </c>
      <c r="L300" t="s">
        <v>41</v>
      </c>
      <c r="N300" s="2">
        <v>45359</v>
      </c>
      <c r="O300" s="2">
        <v>45359</v>
      </c>
      <c r="R300">
        <v>0</v>
      </c>
      <c r="S300">
        <v>0</v>
      </c>
      <c r="T300">
        <v>100</v>
      </c>
      <c r="U300" s="1">
        <v>45357.699305555558</v>
      </c>
      <c r="V300" s="1">
        <v>45359.452777777777</v>
      </c>
      <c r="W300" t="s">
        <v>179</v>
      </c>
      <c r="Z300" s="12">
        <f t="shared" si="9"/>
        <v>1.7534722222189885</v>
      </c>
      <c r="AB300" t="s">
        <v>640</v>
      </c>
      <c r="AC300">
        <v>633585</v>
      </c>
      <c r="AD300" t="s">
        <v>230</v>
      </c>
      <c r="AF300" t="s">
        <v>297</v>
      </c>
      <c r="AI300" s="2">
        <v>45357</v>
      </c>
      <c r="AJ300" t="s">
        <v>230</v>
      </c>
      <c r="AK300" t="s">
        <v>46</v>
      </c>
      <c r="AN300" t="s">
        <v>2444</v>
      </c>
      <c r="AO300" s="21">
        <v>45357.699305555558</v>
      </c>
      <c r="AP300" s="22">
        <v>45359</v>
      </c>
      <c r="AQ300" s="22">
        <v>45359</v>
      </c>
      <c r="AR300" s="21">
        <v>45359.452777777777</v>
      </c>
      <c r="AS300">
        <v>0</v>
      </c>
      <c r="AY300">
        <v>1.7534722222189885</v>
      </c>
    </row>
    <row r="301" spans="1:51" x14ac:dyDescent="0.25">
      <c r="A301">
        <v>60726</v>
      </c>
      <c r="B301" t="s">
        <v>35</v>
      </c>
      <c r="C301" t="s">
        <v>36</v>
      </c>
      <c r="E301" t="str">
        <f t="shared" si="8"/>
        <v>RE-</v>
      </c>
      <c r="F301" t="s">
        <v>878</v>
      </c>
      <c r="G301" t="s">
        <v>37</v>
      </c>
      <c r="H301" t="s">
        <v>2810</v>
      </c>
      <c r="I301" t="s">
        <v>39</v>
      </c>
      <c r="J301" t="s">
        <v>100</v>
      </c>
      <c r="K301" s="1">
        <v>45569.640277777777</v>
      </c>
      <c r="L301" t="s">
        <v>41</v>
      </c>
      <c r="R301">
        <v>0</v>
      </c>
      <c r="S301">
        <v>0</v>
      </c>
      <c r="T301">
        <v>0</v>
      </c>
      <c r="U301" s="1">
        <v>45358.432638888888</v>
      </c>
      <c r="W301" t="s">
        <v>179</v>
      </c>
      <c r="Z301" s="12">
        <f t="shared" si="9"/>
        <v>0</v>
      </c>
      <c r="AB301" t="s">
        <v>279</v>
      </c>
      <c r="AC301">
        <v>633650</v>
      </c>
      <c r="AD301" t="s">
        <v>2587</v>
      </c>
      <c r="AI301" s="2">
        <v>45358</v>
      </c>
      <c r="AJ301" t="s">
        <v>81</v>
      </c>
      <c r="AK301" t="s">
        <v>46</v>
      </c>
      <c r="AN301" t="s">
        <v>2444</v>
      </c>
      <c r="AO301" s="21">
        <v>45358.432638888888</v>
      </c>
      <c r="AS301">
        <v>0</v>
      </c>
      <c r="AY301">
        <v>0</v>
      </c>
    </row>
    <row r="302" spans="1:51" x14ac:dyDescent="0.25">
      <c r="A302">
        <v>60740</v>
      </c>
      <c r="B302" t="s">
        <v>35</v>
      </c>
      <c r="C302" t="s">
        <v>36</v>
      </c>
      <c r="E302" t="str">
        <f t="shared" si="8"/>
        <v>EI-</v>
      </c>
      <c r="F302" t="s">
        <v>20</v>
      </c>
      <c r="G302" t="s">
        <v>37</v>
      </c>
      <c r="H302" t="s">
        <v>2811</v>
      </c>
      <c r="I302" t="s">
        <v>39</v>
      </c>
      <c r="J302" t="s">
        <v>92</v>
      </c>
      <c r="K302" s="1">
        <v>45358.504861111112</v>
      </c>
      <c r="L302" t="s">
        <v>41</v>
      </c>
      <c r="N302" s="2">
        <v>45358</v>
      </c>
      <c r="O302" s="2">
        <v>45358</v>
      </c>
      <c r="P302">
        <v>2</v>
      </c>
      <c r="Q302">
        <v>2</v>
      </c>
      <c r="R302">
        <v>2</v>
      </c>
      <c r="S302">
        <v>2</v>
      </c>
      <c r="T302">
        <v>100</v>
      </c>
      <c r="U302" s="1">
        <v>45358.452777777777</v>
      </c>
      <c r="V302" s="1">
        <v>45358.504861111112</v>
      </c>
      <c r="W302" t="s">
        <v>92</v>
      </c>
      <c r="Z302" s="12">
        <f t="shared" si="9"/>
        <v>5.2083333335758653E-2</v>
      </c>
      <c r="AB302" t="s">
        <v>2812</v>
      </c>
      <c r="AC302">
        <v>633636</v>
      </c>
      <c r="AD302" t="s">
        <v>2813</v>
      </c>
      <c r="AF302" t="s">
        <v>92</v>
      </c>
      <c r="AI302" s="2">
        <v>45358</v>
      </c>
      <c r="AJ302" t="s">
        <v>81</v>
      </c>
      <c r="AK302" t="s">
        <v>46</v>
      </c>
      <c r="AN302" t="s">
        <v>2441</v>
      </c>
      <c r="AO302" s="21">
        <v>45358.452777777777</v>
      </c>
      <c r="AP302" s="22">
        <v>45358</v>
      </c>
      <c r="AQ302" s="22">
        <v>45358</v>
      </c>
      <c r="AR302" s="21">
        <v>45358.504861111112</v>
      </c>
      <c r="AS302">
        <v>2</v>
      </c>
      <c r="AY302">
        <v>5.2083333335758653E-2</v>
      </c>
    </row>
    <row r="303" spans="1:51" x14ac:dyDescent="0.25">
      <c r="A303">
        <v>60765</v>
      </c>
      <c r="B303" t="s">
        <v>35</v>
      </c>
      <c r="C303" t="s">
        <v>36</v>
      </c>
      <c r="E303" t="str">
        <f t="shared" si="8"/>
        <v>EI-</v>
      </c>
      <c r="F303" t="s">
        <v>20</v>
      </c>
      <c r="G303" t="s">
        <v>37</v>
      </c>
      <c r="H303" t="s">
        <v>2814</v>
      </c>
      <c r="I303" t="s">
        <v>39</v>
      </c>
      <c r="J303" t="s">
        <v>92</v>
      </c>
      <c r="K303" s="1">
        <v>45369.692361111112</v>
      </c>
      <c r="L303" t="s">
        <v>41</v>
      </c>
      <c r="N303" s="2">
        <v>45360</v>
      </c>
      <c r="O303" s="2">
        <v>45360</v>
      </c>
      <c r="P303">
        <v>3</v>
      </c>
      <c r="Q303">
        <v>3</v>
      </c>
      <c r="R303">
        <v>3</v>
      </c>
      <c r="S303">
        <v>3</v>
      </c>
      <c r="T303">
        <v>100</v>
      </c>
      <c r="U303" s="1">
        <v>45358.518750000003</v>
      </c>
      <c r="V303" s="1">
        <v>45369.692361111112</v>
      </c>
      <c r="W303" t="s">
        <v>92</v>
      </c>
      <c r="Z303" s="12">
        <f t="shared" si="9"/>
        <v>11.173611111109494</v>
      </c>
      <c r="AB303" t="s">
        <v>2815</v>
      </c>
      <c r="AC303">
        <v>633776</v>
      </c>
      <c r="AD303" t="s">
        <v>358</v>
      </c>
      <c r="AF303" t="s">
        <v>92</v>
      </c>
      <c r="AI303" s="2">
        <v>45358</v>
      </c>
      <c r="AJ303" t="s">
        <v>81</v>
      </c>
      <c r="AK303" t="s">
        <v>46</v>
      </c>
      <c r="AN303" t="s">
        <v>2441</v>
      </c>
      <c r="AO303" s="21">
        <v>45358.518750000003</v>
      </c>
      <c r="AP303" s="22">
        <v>45360</v>
      </c>
      <c r="AQ303" s="22">
        <v>45360</v>
      </c>
      <c r="AR303" s="21">
        <v>45369.692361111112</v>
      </c>
      <c r="AS303">
        <v>3</v>
      </c>
      <c r="AY303">
        <v>11.173611111109494</v>
      </c>
    </row>
    <row r="304" spans="1:51" x14ac:dyDescent="0.25">
      <c r="A304">
        <v>60773</v>
      </c>
      <c r="B304" t="s">
        <v>35</v>
      </c>
      <c r="C304" t="s">
        <v>36</v>
      </c>
      <c r="E304" t="str">
        <f t="shared" si="8"/>
        <v>EI-</v>
      </c>
      <c r="F304" t="s">
        <v>20</v>
      </c>
      <c r="G304" t="s">
        <v>37</v>
      </c>
      <c r="H304" t="s">
        <v>2816</v>
      </c>
      <c r="I304" t="s">
        <v>39</v>
      </c>
      <c r="J304" t="s">
        <v>92</v>
      </c>
      <c r="K304" s="1">
        <v>45371.693749999999</v>
      </c>
      <c r="L304" t="s">
        <v>41</v>
      </c>
      <c r="N304" s="2">
        <v>45360</v>
      </c>
      <c r="O304" s="2">
        <v>45360</v>
      </c>
      <c r="P304">
        <v>3</v>
      </c>
      <c r="Q304">
        <v>3</v>
      </c>
      <c r="R304">
        <v>3</v>
      </c>
      <c r="S304">
        <v>3</v>
      </c>
      <c r="T304">
        <v>100</v>
      </c>
      <c r="U304" s="1">
        <v>45358.527083333334</v>
      </c>
      <c r="V304" s="1">
        <v>45371.693749999999</v>
      </c>
      <c r="W304" t="s">
        <v>92</v>
      </c>
      <c r="Z304" s="12">
        <f t="shared" si="9"/>
        <v>13.166666666664241</v>
      </c>
      <c r="AB304" t="s">
        <v>157</v>
      </c>
      <c r="AC304">
        <v>633744</v>
      </c>
      <c r="AD304" t="s">
        <v>123</v>
      </c>
      <c r="AF304" t="s">
        <v>92</v>
      </c>
      <c r="AI304" s="2">
        <v>45358</v>
      </c>
      <c r="AJ304" t="s">
        <v>290</v>
      </c>
      <c r="AK304" t="s">
        <v>46</v>
      </c>
      <c r="AN304" t="s">
        <v>2441</v>
      </c>
      <c r="AO304" s="21">
        <v>45358.527083333334</v>
      </c>
      <c r="AP304" s="22">
        <v>45360</v>
      </c>
      <c r="AQ304" s="22">
        <v>45360</v>
      </c>
      <c r="AR304" s="21">
        <v>45371.693749999999</v>
      </c>
      <c r="AS304">
        <v>3</v>
      </c>
      <c r="AY304">
        <v>13.166666666664241</v>
      </c>
    </row>
    <row r="305" spans="1:51" x14ac:dyDescent="0.25">
      <c r="A305">
        <v>60804</v>
      </c>
      <c r="B305" t="s">
        <v>35</v>
      </c>
      <c r="C305" t="s">
        <v>36</v>
      </c>
      <c r="E305" t="str">
        <f t="shared" si="8"/>
        <v>RE-</v>
      </c>
      <c r="F305" t="s">
        <v>20</v>
      </c>
      <c r="G305" t="s">
        <v>37</v>
      </c>
      <c r="H305" t="s">
        <v>2817</v>
      </c>
      <c r="I305" t="s">
        <v>39</v>
      </c>
      <c r="J305" t="s">
        <v>179</v>
      </c>
      <c r="K305" s="1">
        <v>45399.729166666664</v>
      </c>
      <c r="L305" t="s">
        <v>41</v>
      </c>
      <c r="N305" s="2">
        <v>45397</v>
      </c>
      <c r="O305" s="2">
        <v>45397</v>
      </c>
      <c r="R305">
        <v>0</v>
      </c>
      <c r="S305">
        <v>0</v>
      </c>
      <c r="T305">
        <v>100</v>
      </c>
      <c r="U305" s="1">
        <v>45358.691666666666</v>
      </c>
      <c r="V305" s="1">
        <v>45399.729166666664</v>
      </c>
      <c r="W305" t="s">
        <v>179</v>
      </c>
      <c r="Z305" s="12">
        <f t="shared" si="9"/>
        <v>41.037499999998545</v>
      </c>
      <c r="AB305" t="s">
        <v>1194</v>
      </c>
      <c r="AC305">
        <v>633992</v>
      </c>
      <c r="AD305" t="s">
        <v>427</v>
      </c>
      <c r="AI305" s="2">
        <v>45358</v>
      </c>
      <c r="AJ305" t="s">
        <v>375</v>
      </c>
      <c r="AK305" t="s">
        <v>46</v>
      </c>
      <c r="AN305" t="s">
        <v>2444</v>
      </c>
      <c r="AO305" s="21">
        <v>45358.691666666666</v>
      </c>
      <c r="AP305" s="22">
        <v>45397</v>
      </c>
      <c r="AQ305" s="22">
        <v>45397</v>
      </c>
      <c r="AR305" s="21">
        <v>45399.729166666664</v>
      </c>
      <c r="AS305">
        <v>0</v>
      </c>
      <c r="AY305">
        <v>41.037499999998545</v>
      </c>
    </row>
    <row r="306" spans="1:51" x14ac:dyDescent="0.25">
      <c r="A306">
        <v>60807</v>
      </c>
      <c r="B306" t="s">
        <v>35</v>
      </c>
      <c r="C306" t="s">
        <v>36</v>
      </c>
      <c r="E306" t="str">
        <f t="shared" si="8"/>
        <v>RE-</v>
      </c>
      <c r="F306" t="s">
        <v>20</v>
      </c>
      <c r="G306" t="s">
        <v>37</v>
      </c>
      <c r="H306" t="s">
        <v>2818</v>
      </c>
      <c r="I306" t="s">
        <v>39</v>
      </c>
      <c r="J306" t="s">
        <v>179</v>
      </c>
      <c r="K306" s="1">
        <v>45362.695138888892</v>
      </c>
      <c r="L306" t="s">
        <v>41</v>
      </c>
      <c r="N306" s="2">
        <v>45362</v>
      </c>
      <c r="O306" s="2">
        <v>45362</v>
      </c>
      <c r="R306">
        <v>0</v>
      </c>
      <c r="S306">
        <v>0</v>
      </c>
      <c r="T306">
        <v>100</v>
      </c>
      <c r="U306" s="1">
        <v>45358.711111111108</v>
      </c>
      <c r="V306" s="1">
        <v>45362.695138888892</v>
      </c>
      <c r="W306" t="s">
        <v>179</v>
      </c>
      <c r="Z306" s="12">
        <f t="shared" si="9"/>
        <v>3.9840277777839219</v>
      </c>
      <c r="AB306" t="s">
        <v>1194</v>
      </c>
      <c r="AC306">
        <v>633992</v>
      </c>
      <c r="AD306" t="s">
        <v>427</v>
      </c>
      <c r="AF306" t="s">
        <v>118</v>
      </c>
      <c r="AI306" s="2">
        <v>45358</v>
      </c>
      <c r="AJ306" t="s">
        <v>375</v>
      </c>
      <c r="AK306" t="s">
        <v>46</v>
      </c>
      <c r="AN306" t="s">
        <v>2444</v>
      </c>
      <c r="AO306" s="21">
        <v>45358.711111111108</v>
      </c>
      <c r="AP306" s="22">
        <v>45362</v>
      </c>
      <c r="AQ306" s="22">
        <v>45362</v>
      </c>
      <c r="AR306" s="21">
        <v>45362.695138888892</v>
      </c>
      <c r="AS306">
        <v>0</v>
      </c>
      <c r="AY306">
        <v>3.9840277777839219</v>
      </c>
    </row>
    <row r="307" spans="1:51" x14ac:dyDescent="0.25">
      <c r="A307">
        <v>60810</v>
      </c>
      <c r="B307" t="s">
        <v>35</v>
      </c>
      <c r="C307" t="s">
        <v>36</v>
      </c>
      <c r="E307" t="str">
        <f t="shared" si="8"/>
        <v>RE-</v>
      </c>
      <c r="F307" t="s">
        <v>20</v>
      </c>
      <c r="G307" t="s">
        <v>37</v>
      </c>
      <c r="H307" t="s">
        <v>2819</v>
      </c>
      <c r="I307" t="s">
        <v>39</v>
      </c>
      <c r="J307" t="s">
        <v>179</v>
      </c>
      <c r="K307" s="1">
        <v>45399.690972222219</v>
      </c>
      <c r="L307" t="s">
        <v>41</v>
      </c>
      <c r="N307" s="2">
        <v>45391</v>
      </c>
      <c r="O307" s="2">
        <v>45391</v>
      </c>
      <c r="R307">
        <v>0</v>
      </c>
      <c r="S307">
        <v>0</v>
      </c>
      <c r="T307">
        <v>100</v>
      </c>
      <c r="U307" s="1">
        <v>45358.719444444447</v>
      </c>
      <c r="V307" s="1">
        <v>45399.690972222219</v>
      </c>
      <c r="W307" t="s">
        <v>179</v>
      </c>
      <c r="Z307" s="12">
        <f t="shared" si="9"/>
        <v>40.97152777777228</v>
      </c>
      <c r="AB307" t="s">
        <v>1194</v>
      </c>
      <c r="AC307">
        <v>633992</v>
      </c>
      <c r="AD307" t="s">
        <v>427</v>
      </c>
      <c r="AI307" s="2">
        <v>45358</v>
      </c>
      <c r="AJ307" t="s">
        <v>375</v>
      </c>
      <c r="AK307" t="s">
        <v>46</v>
      </c>
      <c r="AN307" t="s">
        <v>2444</v>
      </c>
      <c r="AO307" s="21">
        <v>45358.719444444447</v>
      </c>
      <c r="AP307" s="22">
        <v>45391</v>
      </c>
      <c r="AQ307" s="22">
        <v>45391</v>
      </c>
      <c r="AR307" s="21">
        <v>45399.690972222219</v>
      </c>
      <c r="AS307">
        <v>0</v>
      </c>
      <c r="AY307">
        <v>40.97152777777228</v>
      </c>
    </row>
    <row r="308" spans="1:51" x14ac:dyDescent="0.25">
      <c r="A308">
        <v>60816</v>
      </c>
      <c r="B308" t="s">
        <v>35</v>
      </c>
      <c r="C308" t="s">
        <v>36</v>
      </c>
      <c r="E308" t="str">
        <f t="shared" si="8"/>
        <v>RE-</v>
      </c>
      <c r="F308" t="s">
        <v>20</v>
      </c>
      <c r="G308" t="s">
        <v>115</v>
      </c>
      <c r="H308" t="s">
        <v>2820</v>
      </c>
      <c r="I308" t="s">
        <v>39</v>
      </c>
      <c r="J308" t="s">
        <v>179</v>
      </c>
      <c r="K308" s="1">
        <v>45363.736111111109</v>
      </c>
      <c r="L308" t="s">
        <v>41</v>
      </c>
      <c r="N308" s="2">
        <v>45363</v>
      </c>
      <c r="O308" s="2">
        <v>45363</v>
      </c>
      <c r="R308">
        <v>0</v>
      </c>
      <c r="S308">
        <v>0</v>
      </c>
      <c r="T308">
        <v>100</v>
      </c>
      <c r="U308" s="1">
        <v>45358.728472222225</v>
      </c>
      <c r="V308" s="1">
        <v>45363.736111111109</v>
      </c>
      <c r="W308" t="s">
        <v>179</v>
      </c>
      <c r="Z308" s="12">
        <f t="shared" si="9"/>
        <v>5.007638888884685</v>
      </c>
      <c r="AB308" t="s">
        <v>2501</v>
      </c>
      <c r="AC308">
        <v>633826</v>
      </c>
      <c r="AD308" t="s">
        <v>2821</v>
      </c>
      <c r="AF308" t="s">
        <v>118</v>
      </c>
      <c r="AI308" s="2">
        <v>45358</v>
      </c>
      <c r="AJ308" t="s">
        <v>81</v>
      </c>
      <c r="AK308" t="s">
        <v>46</v>
      </c>
      <c r="AN308" t="s">
        <v>2444</v>
      </c>
      <c r="AO308" s="21">
        <v>45358.728472222225</v>
      </c>
      <c r="AP308" s="22">
        <v>45363</v>
      </c>
      <c r="AQ308" s="22">
        <v>45363</v>
      </c>
      <c r="AR308" s="21">
        <v>45363.736111111109</v>
      </c>
      <c r="AS308">
        <v>0</v>
      </c>
      <c r="AY308">
        <v>5.007638888884685</v>
      </c>
    </row>
    <row r="309" spans="1:51" x14ac:dyDescent="0.25">
      <c r="A309">
        <v>60819</v>
      </c>
      <c r="B309" t="s">
        <v>35</v>
      </c>
      <c r="C309" t="s">
        <v>36</v>
      </c>
      <c r="E309" t="str">
        <f t="shared" si="8"/>
        <v>EI-</v>
      </c>
      <c r="F309" t="s">
        <v>20</v>
      </c>
      <c r="G309" t="s">
        <v>37</v>
      </c>
      <c r="H309" t="s">
        <v>2822</v>
      </c>
      <c r="I309" t="s">
        <v>39</v>
      </c>
      <c r="J309" t="s">
        <v>92</v>
      </c>
      <c r="K309" s="1">
        <v>45448.382638888892</v>
      </c>
      <c r="L309" t="s">
        <v>41</v>
      </c>
      <c r="N309" s="2">
        <v>45359</v>
      </c>
      <c r="O309" s="2">
        <v>45359</v>
      </c>
      <c r="P309">
        <v>3</v>
      </c>
      <c r="Q309">
        <v>3</v>
      </c>
      <c r="R309">
        <v>3</v>
      </c>
      <c r="S309">
        <v>3</v>
      </c>
      <c r="T309">
        <v>100</v>
      </c>
      <c r="U309" s="1">
        <v>45358.739583333336</v>
      </c>
      <c r="V309" s="1">
        <v>45448.382638888892</v>
      </c>
      <c r="W309" t="s">
        <v>92</v>
      </c>
      <c r="Z309" s="12">
        <f t="shared" si="9"/>
        <v>89.643055555556202</v>
      </c>
      <c r="AB309" t="s">
        <v>2812</v>
      </c>
      <c r="AC309">
        <v>633636</v>
      </c>
      <c r="AD309" t="s">
        <v>2587</v>
      </c>
      <c r="AF309" t="s">
        <v>92</v>
      </c>
      <c r="AI309" s="2">
        <v>45358</v>
      </c>
      <c r="AJ309" t="s">
        <v>81</v>
      </c>
      <c r="AK309" t="s">
        <v>46</v>
      </c>
      <c r="AN309" t="s">
        <v>2441</v>
      </c>
      <c r="AO309" s="21">
        <v>45358.739583333336</v>
      </c>
      <c r="AP309" s="22">
        <v>45359</v>
      </c>
      <c r="AQ309" s="22">
        <v>45359</v>
      </c>
      <c r="AR309" s="21">
        <v>45448.382638888892</v>
      </c>
      <c r="AS309">
        <v>3</v>
      </c>
      <c r="AY309">
        <v>89.643055555556202</v>
      </c>
    </row>
    <row r="310" spans="1:51" x14ac:dyDescent="0.25">
      <c r="A310">
        <v>60857</v>
      </c>
      <c r="B310" t="s">
        <v>35</v>
      </c>
      <c r="C310" t="s">
        <v>36</v>
      </c>
      <c r="E310" t="str">
        <f t="shared" si="8"/>
        <v>EM-</v>
      </c>
      <c r="F310" t="s">
        <v>20</v>
      </c>
      <c r="G310" t="s">
        <v>37</v>
      </c>
      <c r="H310" t="s">
        <v>2823</v>
      </c>
      <c r="I310" t="s">
        <v>39</v>
      </c>
      <c r="J310" t="s">
        <v>758</v>
      </c>
      <c r="K310" s="1">
        <v>45434.65</v>
      </c>
      <c r="L310" t="s">
        <v>41</v>
      </c>
      <c r="N310" s="2">
        <v>45434</v>
      </c>
      <c r="O310" s="2">
        <v>45434</v>
      </c>
      <c r="R310">
        <v>0</v>
      </c>
      <c r="S310">
        <v>0</v>
      </c>
      <c r="T310">
        <v>100</v>
      </c>
      <c r="U310" s="1">
        <v>45359.543055555558</v>
      </c>
      <c r="V310" s="1">
        <v>45434.65</v>
      </c>
      <c r="W310" t="s">
        <v>758</v>
      </c>
      <c r="Z310" s="12">
        <f t="shared" si="9"/>
        <v>75.106944444443798</v>
      </c>
      <c r="AB310" t="s">
        <v>133</v>
      </c>
      <c r="AC310">
        <v>633815</v>
      </c>
      <c r="AD310" t="s">
        <v>135</v>
      </c>
      <c r="AI310" s="2">
        <v>45359</v>
      </c>
      <c r="AJ310" t="s">
        <v>81</v>
      </c>
      <c r="AK310" t="s">
        <v>46</v>
      </c>
      <c r="AN310" t="s">
        <v>2442</v>
      </c>
      <c r="AO310" s="21">
        <v>45359.543055555558</v>
      </c>
      <c r="AP310" s="22">
        <v>45434</v>
      </c>
      <c r="AQ310" s="22">
        <v>45434</v>
      </c>
      <c r="AR310" s="21">
        <v>45434.65</v>
      </c>
      <c r="AS310">
        <v>0</v>
      </c>
      <c r="AY310">
        <v>75.106944444443798</v>
      </c>
    </row>
    <row r="311" spans="1:51" x14ac:dyDescent="0.25">
      <c r="A311">
        <v>60859</v>
      </c>
      <c r="B311" t="s">
        <v>35</v>
      </c>
      <c r="C311" t="s">
        <v>36</v>
      </c>
      <c r="E311" t="str">
        <f t="shared" si="8"/>
        <v>EI-</v>
      </c>
      <c r="F311" t="s">
        <v>878</v>
      </c>
      <c r="G311" t="s">
        <v>37</v>
      </c>
      <c r="H311" t="s">
        <v>2824</v>
      </c>
      <c r="I311" t="s">
        <v>39</v>
      </c>
      <c r="J311" t="s">
        <v>92</v>
      </c>
      <c r="K311" s="1">
        <v>45405.368750000001</v>
      </c>
      <c r="L311" t="s">
        <v>41</v>
      </c>
      <c r="R311">
        <v>0</v>
      </c>
      <c r="S311">
        <v>0</v>
      </c>
      <c r="T311">
        <v>0</v>
      </c>
      <c r="U311" s="1">
        <v>45359.546527777777</v>
      </c>
      <c r="W311" t="s">
        <v>159</v>
      </c>
      <c r="Z311" s="12">
        <f t="shared" si="9"/>
        <v>0</v>
      </c>
      <c r="AB311" t="s">
        <v>157</v>
      </c>
      <c r="AC311">
        <v>633744</v>
      </c>
      <c r="AD311" t="s">
        <v>123</v>
      </c>
      <c r="AI311" s="2">
        <v>45359</v>
      </c>
      <c r="AJ311" t="s">
        <v>123</v>
      </c>
      <c r="AK311" t="s">
        <v>46</v>
      </c>
      <c r="AN311" t="s">
        <v>2441</v>
      </c>
      <c r="AO311" s="21">
        <v>45359.546527777777</v>
      </c>
      <c r="AS311">
        <v>0</v>
      </c>
      <c r="AY311">
        <v>0</v>
      </c>
    </row>
    <row r="312" spans="1:51" x14ac:dyDescent="0.25">
      <c r="A312">
        <v>60887</v>
      </c>
      <c r="B312" t="s">
        <v>35</v>
      </c>
      <c r="C312" t="s">
        <v>36</v>
      </c>
      <c r="E312" t="str">
        <f t="shared" si="8"/>
        <v>EI-</v>
      </c>
      <c r="F312" t="s">
        <v>20</v>
      </c>
      <c r="G312" t="s">
        <v>37</v>
      </c>
      <c r="H312" t="s">
        <v>2825</v>
      </c>
      <c r="I312" t="s">
        <v>39</v>
      </c>
      <c r="J312" t="s">
        <v>92</v>
      </c>
      <c r="K312" s="1">
        <v>45362.510416666664</v>
      </c>
      <c r="L312" t="s">
        <v>41</v>
      </c>
      <c r="N312" s="2">
        <v>45360</v>
      </c>
      <c r="O312" s="2">
        <v>45360</v>
      </c>
      <c r="P312">
        <v>4</v>
      </c>
      <c r="Q312">
        <v>4</v>
      </c>
      <c r="R312">
        <v>4</v>
      </c>
      <c r="S312">
        <v>4</v>
      </c>
      <c r="T312">
        <v>100</v>
      </c>
      <c r="U312" s="1">
        <v>45359.663888888892</v>
      </c>
      <c r="V312" s="1">
        <v>45362.510416666664</v>
      </c>
      <c r="W312" t="s">
        <v>92</v>
      </c>
      <c r="Z312" s="12">
        <f t="shared" si="9"/>
        <v>2.8465277777722804</v>
      </c>
      <c r="AB312" t="s">
        <v>200</v>
      </c>
      <c r="AC312">
        <v>633713</v>
      </c>
      <c r="AD312" t="s">
        <v>177</v>
      </c>
      <c r="AF312" t="s">
        <v>92</v>
      </c>
      <c r="AI312" s="2">
        <v>45359</v>
      </c>
      <c r="AJ312" t="s">
        <v>81</v>
      </c>
      <c r="AK312" t="s">
        <v>46</v>
      </c>
      <c r="AN312" t="s">
        <v>2441</v>
      </c>
      <c r="AO312" s="21">
        <v>45359.663888888892</v>
      </c>
      <c r="AP312" s="22">
        <v>45360</v>
      </c>
      <c r="AQ312" s="22">
        <v>45360</v>
      </c>
      <c r="AR312" s="21">
        <v>45362.510416666664</v>
      </c>
      <c r="AS312">
        <v>4</v>
      </c>
      <c r="AY312">
        <v>2.8465277777722804</v>
      </c>
    </row>
    <row r="313" spans="1:51" x14ac:dyDescent="0.25">
      <c r="A313">
        <v>60890</v>
      </c>
      <c r="B313" t="s">
        <v>35</v>
      </c>
      <c r="C313" t="s">
        <v>36</v>
      </c>
      <c r="E313" t="str">
        <f t="shared" si="8"/>
        <v>EI-</v>
      </c>
      <c r="F313" t="s">
        <v>20</v>
      </c>
      <c r="G313" t="s">
        <v>37</v>
      </c>
      <c r="H313" t="s">
        <v>2825</v>
      </c>
      <c r="I313" t="s">
        <v>39</v>
      </c>
      <c r="J313" t="s">
        <v>92</v>
      </c>
      <c r="K313" s="1">
        <v>45363.695138888892</v>
      </c>
      <c r="L313" t="s">
        <v>41</v>
      </c>
      <c r="N313" s="2">
        <v>45362</v>
      </c>
      <c r="O313" s="2">
        <v>45362</v>
      </c>
      <c r="P313">
        <v>5</v>
      </c>
      <c r="Q313">
        <v>5</v>
      </c>
      <c r="R313">
        <v>5</v>
      </c>
      <c r="S313">
        <v>5</v>
      </c>
      <c r="T313">
        <v>100</v>
      </c>
      <c r="U313" s="1">
        <v>45359.678472222222</v>
      </c>
      <c r="V313" s="1">
        <v>45363.695138888892</v>
      </c>
      <c r="W313" t="s">
        <v>92</v>
      </c>
      <c r="Z313" s="12">
        <f t="shared" si="9"/>
        <v>4.0166666666700621</v>
      </c>
      <c r="AB313" t="s">
        <v>200</v>
      </c>
      <c r="AC313">
        <v>633713</v>
      </c>
      <c r="AD313" t="s">
        <v>177</v>
      </c>
      <c r="AF313" t="s">
        <v>92</v>
      </c>
      <c r="AI313" s="2">
        <v>45359</v>
      </c>
      <c r="AJ313" t="s">
        <v>81</v>
      </c>
      <c r="AK313" t="s">
        <v>46</v>
      </c>
      <c r="AN313" t="s">
        <v>2441</v>
      </c>
      <c r="AO313" s="21">
        <v>45359.678472222222</v>
      </c>
      <c r="AP313" s="22">
        <v>45362</v>
      </c>
      <c r="AQ313" s="22">
        <v>45362</v>
      </c>
      <c r="AR313" s="21">
        <v>45363.695138888892</v>
      </c>
      <c r="AS313">
        <v>5</v>
      </c>
      <c r="AY313">
        <v>4.0166666666700621</v>
      </c>
    </row>
    <row r="314" spans="1:51" x14ac:dyDescent="0.25">
      <c r="A314">
        <v>60939</v>
      </c>
      <c r="B314" t="s">
        <v>35</v>
      </c>
      <c r="C314" t="s">
        <v>36</v>
      </c>
      <c r="E314" t="str">
        <f t="shared" si="8"/>
        <v>RE-</v>
      </c>
      <c r="F314" t="s">
        <v>20</v>
      </c>
      <c r="G314" t="s">
        <v>37</v>
      </c>
      <c r="H314" t="s">
        <v>2826</v>
      </c>
      <c r="I314" t="s">
        <v>39</v>
      </c>
      <c r="J314" t="s">
        <v>239</v>
      </c>
      <c r="K314" s="1">
        <v>45496.697916666664</v>
      </c>
      <c r="L314" t="s">
        <v>41</v>
      </c>
      <c r="N314" s="2">
        <v>45385</v>
      </c>
      <c r="O314" s="2">
        <v>45385</v>
      </c>
      <c r="R314">
        <v>2</v>
      </c>
      <c r="S314">
        <v>2</v>
      </c>
      <c r="T314">
        <v>100</v>
      </c>
      <c r="U314" s="1">
        <v>45362.436805555553</v>
      </c>
      <c r="V314" s="1">
        <v>45386.368750000001</v>
      </c>
      <c r="W314" t="s">
        <v>239</v>
      </c>
      <c r="Z314" s="12">
        <f t="shared" si="9"/>
        <v>23.931944444448163</v>
      </c>
      <c r="AB314" t="s">
        <v>1003</v>
      </c>
      <c r="AC314">
        <v>633713</v>
      </c>
      <c r="AD314" t="s">
        <v>1852</v>
      </c>
      <c r="AI314" s="2">
        <v>45362</v>
      </c>
      <c r="AJ314" t="s">
        <v>178</v>
      </c>
      <c r="AK314" t="s">
        <v>46</v>
      </c>
      <c r="AN314" t="s">
        <v>2444</v>
      </c>
      <c r="AO314" s="21">
        <v>45362.436805555553</v>
      </c>
      <c r="AP314" s="22">
        <v>45385</v>
      </c>
      <c r="AQ314" s="22">
        <v>45385</v>
      </c>
      <c r="AR314" s="21">
        <v>45386.368750000001</v>
      </c>
      <c r="AS314">
        <v>2</v>
      </c>
      <c r="AY314">
        <v>23.931944444448163</v>
      </c>
    </row>
    <row r="315" spans="1:51" x14ac:dyDescent="0.25">
      <c r="A315">
        <v>60959</v>
      </c>
      <c r="B315" t="s">
        <v>35</v>
      </c>
      <c r="C315" t="s">
        <v>36</v>
      </c>
      <c r="E315" t="str">
        <f t="shared" si="8"/>
        <v>EI-</v>
      </c>
      <c r="F315" t="s">
        <v>20</v>
      </c>
      <c r="G315" t="s">
        <v>37</v>
      </c>
      <c r="H315" t="s">
        <v>2827</v>
      </c>
      <c r="I315" t="s">
        <v>39</v>
      </c>
      <c r="J315" t="s">
        <v>92</v>
      </c>
      <c r="K315" s="1">
        <v>45362.517361111109</v>
      </c>
      <c r="L315" t="s">
        <v>41</v>
      </c>
      <c r="N315" s="2">
        <v>45362</v>
      </c>
      <c r="O315" s="2">
        <v>45362</v>
      </c>
      <c r="P315">
        <v>2</v>
      </c>
      <c r="Q315">
        <v>2</v>
      </c>
      <c r="R315">
        <v>2</v>
      </c>
      <c r="S315">
        <v>2</v>
      </c>
      <c r="T315">
        <v>100</v>
      </c>
      <c r="U315" s="1">
        <v>45362.482638888891</v>
      </c>
      <c r="V315" s="1">
        <v>45362.517361111109</v>
      </c>
      <c r="W315" t="s">
        <v>92</v>
      </c>
      <c r="Z315" s="12">
        <f t="shared" si="9"/>
        <v>3.4722222218988463E-2</v>
      </c>
      <c r="AB315" t="s">
        <v>75</v>
      </c>
      <c r="AC315">
        <v>633520</v>
      </c>
      <c r="AD315" t="s">
        <v>936</v>
      </c>
      <c r="AF315" t="s">
        <v>92</v>
      </c>
      <c r="AI315" s="2">
        <v>45362</v>
      </c>
      <c r="AJ315" t="s">
        <v>77</v>
      </c>
      <c r="AK315" t="s">
        <v>46</v>
      </c>
      <c r="AN315" t="s">
        <v>2441</v>
      </c>
      <c r="AO315" s="21">
        <v>45362.482638888891</v>
      </c>
      <c r="AP315" s="22">
        <v>45362</v>
      </c>
      <c r="AQ315" s="22">
        <v>45362</v>
      </c>
      <c r="AR315" s="21">
        <v>45362.517361111109</v>
      </c>
      <c r="AS315">
        <v>2</v>
      </c>
      <c r="AY315">
        <v>3.4722222218988463E-2</v>
      </c>
    </row>
    <row r="316" spans="1:51" x14ac:dyDescent="0.25">
      <c r="A316">
        <v>60961</v>
      </c>
      <c r="B316" t="s">
        <v>35</v>
      </c>
      <c r="C316" t="s">
        <v>36</v>
      </c>
      <c r="E316" t="str">
        <f t="shared" si="8"/>
        <v>EI-</v>
      </c>
      <c r="F316" t="s">
        <v>20</v>
      </c>
      <c r="G316" t="s">
        <v>37</v>
      </c>
      <c r="H316" t="s">
        <v>588</v>
      </c>
      <c r="I316" t="s">
        <v>39</v>
      </c>
      <c r="J316" t="s">
        <v>92</v>
      </c>
      <c r="K316" s="1">
        <v>45362.518750000003</v>
      </c>
      <c r="L316" t="s">
        <v>41</v>
      </c>
      <c r="N316" s="2">
        <v>45362</v>
      </c>
      <c r="O316" s="2">
        <v>45362</v>
      </c>
      <c r="P316">
        <v>3</v>
      </c>
      <c r="Q316">
        <v>3</v>
      </c>
      <c r="R316">
        <v>3</v>
      </c>
      <c r="S316">
        <v>3</v>
      </c>
      <c r="T316">
        <v>100</v>
      </c>
      <c r="U316" s="1">
        <v>45362.486111111109</v>
      </c>
      <c r="V316" s="1">
        <v>45362.518750000003</v>
      </c>
      <c r="W316" t="s">
        <v>92</v>
      </c>
      <c r="Z316" s="12">
        <f t="shared" si="9"/>
        <v>3.2638888893416151E-2</v>
      </c>
      <c r="AB316" t="s">
        <v>75</v>
      </c>
      <c r="AC316">
        <v>633520</v>
      </c>
      <c r="AD316" t="s">
        <v>77</v>
      </c>
      <c r="AF316" t="s">
        <v>92</v>
      </c>
      <c r="AI316" s="2">
        <v>45362</v>
      </c>
      <c r="AJ316" t="s">
        <v>77</v>
      </c>
      <c r="AK316" t="s">
        <v>46</v>
      </c>
      <c r="AN316" t="s">
        <v>2441</v>
      </c>
      <c r="AO316" s="21">
        <v>45362.486111111109</v>
      </c>
      <c r="AP316" s="22">
        <v>45362</v>
      </c>
      <c r="AQ316" s="22">
        <v>45362</v>
      </c>
      <c r="AR316" s="21">
        <v>45362.518750000003</v>
      </c>
      <c r="AS316">
        <v>3</v>
      </c>
      <c r="AY316">
        <v>3.2638888893416151E-2</v>
      </c>
    </row>
    <row r="317" spans="1:51" x14ac:dyDescent="0.25">
      <c r="A317">
        <v>60987</v>
      </c>
      <c r="B317" t="s">
        <v>35</v>
      </c>
      <c r="C317" t="s">
        <v>36</v>
      </c>
      <c r="E317" t="str">
        <f t="shared" si="8"/>
        <v>EM-</v>
      </c>
      <c r="F317" t="s">
        <v>20</v>
      </c>
      <c r="G317" t="s">
        <v>37</v>
      </c>
      <c r="H317" t="s">
        <v>2828</v>
      </c>
      <c r="I317" t="s">
        <v>39</v>
      </c>
      <c r="J317" t="s">
        <v>396</v>
      </c>
      <c r="K317" s="1">
        <v>45365.384027777778</v>
      </c>
      <c r="L317" t="s">
        <v>41</v>
      </c>
      <c r="N317" s="2">
        <v>45365</v>
      </c>
      <c r="O317" s="2">
        <v>45365</v>
      </c>
      <c r="R317">
        <v>0</v>
      </c>
      <c r="S317">
        <v>0</v>
      </c>
      <c r="T317">
        <v>100</v>
      </c>
      <c r="U317" s="1">
        <v>45362.532638888886</v>
      </c>
      <c r="V317" s="1">
        <v>45365.384027777778</v>
      </c>
      <c r="W317" t="s">
        <v>397</v>
      </c>
      <c r="Z317" s="12">
        <f t="shared" si="9"/>
        <v>2.851388888891961</v>
      </c>
      <c r="AB317" t="s">
        <v>2660</v>
      </c>
      <c r="AC317">
        <v>633510</v>
      </c>
      <c r="AD317" t="s">
        <v>1337</v>
      </c>
      <c r="AI317" s="2">
        <v>45362</v>
      </c>
      <c r="AJ317" t="s">
        <v>198</v>
      </c>
      <c r="AK317" t="s">
        <v>46</v>
      </c>
      <c r="AN317" t="s">
        <v>2442</v>
      </c>
      <c r="AO317" s="21">
        <v>45362.532638888886</v>
      </c>
      <c r="AP317" s="22">
        <v>45365</v>
      </c>
      <c r="AQ317" s="22">
        <v>45365</v>
      </c>
      <c r="AR317" s="21">
        <v>45365.384027777778</v>
      </c>
      <c r="AS317">
        <v>0</v>
      </c>
      <c r="AY317">
        <v>2.851388888891961</v>
      </c>
    </row>
    <row r="318" spans="1:51" x14ac:dyDescent="0.25">
      <c r="A318">
        <v>60995</v>
      </c>
      <c r="B318" t="s">
        <v>35</v>
      </c>
      <c r="C318" t="s">
        <v>36</v>
      </c>
      <c r="E318" t="str">
        <f t="shared" si="8"/>
        <v>EI-</v>
      </c>
      <c r="F318" t="s">
        <v>20</v>
      </c>
      <c r="G318" t="s">
        <v>37</v>
      </c>
      <c r="H318" t="s">
        <v>2829</v>
      </c>
      <c r="I318" t="s">
        <v>39</v>
      </c>
      <c r="J318" t="s">
        <v>92</v>
      </c>
      <c r="K318" s="1">
        <v>45363.71597222222</v>
      </c>
      <c r="L318" t="s">
        <v>41</v>
      </c>
      <c r="N318" s="2">
        <v>45363</v>
      </c>
      <c r="O318" s="2">
        <v>45363</v>
      </c>
      <c r="P318">
        <v>3</v>
      </c>
      <c r="Q318">
        <v>3</v>
      </c>
      <c r="R318">
        <v>3</v>
      </c>
      <c r="S318">
        <v>3</v>
      </c>
      <c r="T318">
        <v>100</v>
      </c>
      <c r="U318" s="1">
        <v>45362.538194444445</v>
      </c>
      <c r="V318" s="1">
        <v>45363.71597222222</v>
      </c>
      <c r="W318" t="s">
        <v>92</v>
      </c>
      <c r="Z318" s="12">
        <f t="shared" si="9"/>
        <v>1.1777777777751908</v>
      </c>
      <c r="AB318" t="s">
        <v>75</v>
      </c>
      <c r="AC318">
        <v>633520</v>
      </c>
      <c r="AD318" t="s">
        <v>936</v>
      </c>
      <c r="AF318" t="s">
        <v>92</v>
      </c>
      <c r="AI318" s="2">
        <v>45362</v>
      </c>
      <c r="AJ318" t="s">
        <v>77</v>
      </c>
      <c r="AK318" t="s">
        <v>46</v>
      </c>
      <c r="AN318" t="s">
        <v>2441</v>
      </c>
      <c r="AO318" s="21">
        <v>45362.538194444445</v>
      </c>
      <c r="AP318" s="22">
        <v>45363</v>
      </c>
      <c r="AQ318" s="22">
        <v>45363</v>
      </c>
      <c r="AR318" s="21">
        <v>45363.71597222222</v>
      </c>
      <c r="AS318">
        <v>3</v>
      </c>
      <c r="AY318">
        <v>1.1777777777751908</v>
      </c>
    </row>
    <row r="319" spans="1:51" x14ac:dyDescent="0.25">
      <c r="A319">
        <v>61006</v>
      </c>
      <c r="B319" t="s">
        <v>35</v>
      </c>
      <c r="C319" t="s">
        <v>36</v>
      </c>
      <c r="E319" t="str">
        <f t="shared" si="8"/>
        <v>RE-</v>
      </c>
      <c r="F319" t="s">
        <v>20</v>
      </c>
      <c r="G319" t="s">
        <v>37</v>
      </c>
      <c r="H319" t="s">
        <v>2830</v>
      </c>
      <c r="I319" t="s">
        <v>39</v>
      </c>
      <c r="J319" t="s">
        <v>179</v>
      </c>
      <c r="K319" s="1">
        <v>45380.547222222223</v>
      </c>
      <c r="L319" t="s">
        <v>41</v>
      </c>
      <c r="N319" s="2">
        <v>45380</v>
      </c>
      <c r="O319" s="2">
        <v>45380</v>
      </c>
      <c r="R319">
        <v>0</v>
      </c>
      <c r="S319">
        <v>0</v>
      </c>
      <c r="T319">
        <v>100</v>
      </c>
      <c r="U319" s="1">
        <v>45362.549305555556</v>
      </c>
      <c r="V319" s="1">
        <v>45380.547222222223</v>
      </c>
      <c r="W319" t="s">
        <v>179</v>
      </c>
      <c r="Z319" s="12">
        <f t="shared" si="9"/>
        <v>17.997916666667152</v>
      </c>
      <c r="AB319" t="s">
        <v>1167</v>
      </c>
      <c r="AC319" t="s">
        <v>54</v>
      </c>
      <c r="AD319" t="s">
        <v>384</v>
      </c>
      <c r="AI319" s="2">
        <v>45362</v>
      </c>
      <c r="AJ319" t="s">
        <v>384</v>
      </c>
      <c r="AK319" t="s">
        <v>46</v>
      </c>
      <c r="AN319" t="s">
        <v>2444</v>
      </c>
      <c r="AO319" s="21">
        <v>45362.549305555556</v>
      </c>
      <c r="AP319" s="22">
        <v>45380</v>
      </c>
      <c r="AQ319" s="22">
        <v>45380</v>
      </c>
      <c r="AR319" s="21">
        <v>45380.547222222223</v>
      </c>
      <c r="AS319">
        <v>0</v>
      </c>
      <c r="AY319">
        <v>17.997916666667152</v>
      </c>
    </row>
    <row r="320" spans="1:51" x14ac:dyDescent="0.25">
      <c r="A320">
        <v>61042</v>
      </c>
      <c r="B320" t="s">
        <v>35</v>
      </c>
      <c r="C320" t="s">
        <v>36</v>
      </c>
      <c r="E320" t="str">
        <f t="shared" si="8"/>
        <v>EI-</v>
      </c>
      <c r="F320" t="s">
        <v>20</v>
      </c>
      <c r="G320" t="s">
        <v>37</v>
      </c>
      <c r="H320" t="s">
        <v>2831</v>
      </c>
      <c r="I320" t="s">
        <v>39</v>
      </c>
      <c r="J320" t="s">
        <v>92</v>
      </c>
      <c r="K320" s="1">
        <v>45364.695833333331</v>
      </c>
      <c r="L320" t="s">
        <v>41</v>
      </c>
      <c r="N320" s="2">
        <v>45363</v>
      </c>
      <c r="O320" s="2">
        <v>45363</v>
      </c>
      <c r="P320">
        <v>3</v>
      </c>
      <c r="Q320">
        <v>3</v>
      </c>
      <c r="R320">
        <v>3</v>
      </c>
      <c r="S320">
        <v>3</v>
      </c>
      <c r="T320">
        <v>100</v>
      </c>
      <c r="U320" s="1">
        <v>45362.65625</v>
      </c>
      <c r="V320" s="1">
        <v>45364.695833333331</v>
      </c>
      <c r="W320" t="s">
        <v>92</v>
      </c>
      <c r="Z320" s="12">
        <f t="shared" si="9"/>
        <v>2.0395833333313931</v>
      </c>
      <c r="AB320" t="s">
        <v>1194</v>
      </c>
      <c r="AC320">
        <v>633992</v>
      </c>
      <c r="AD320" t="s">
        <v>2832</v>
      </c>
      <c r="AF320" t="s">
        <v>92</v>
      </c>
      <c r="AI320" s="2">
        <v>45362</v>
      </c>
      <c r="AJ320" t="s">
        <v>375</v>
      </c>
      <c r="AK320" t="s">
        <v>46</v>
      </c>
      <c r="AN320" t="s">
        <v>2441</v>
      </c>
      <c r="AO320" s="21">
        <v>45362.65625</v>
      </c>
      <c r="AP320" s="22">
        <v>45363</v>
      </c>
      <c r="AQ320" s="22">
        <v>45363</v>
      </c>
      <c r="AR320" s="21">
        <v>45364.695833333331</v>
      </c>
      <c r="AS320">
        <v>3</v>
      </c>
      <c r="AY320">
        <v>2.0395833333313931</v>
      </c>
    </row>
    <row r="321" spans="1:51" x14ac:dyDescent="0.25">
      <c r="A321">
        <v>61064</v>
      </c>
      <c r="B321" t="s">
        <v>35</v>
      </c>
      <c r="C321" t="s">
        <v>36</v>
      </c>
      <c r="E321" t="str">
        <f t="shared" si="8"/>
        <v>EI-</v>
      </c>
      <c r="F321" t="s">
        <v>20</v>
      </c>
      <c r="G321" t="s">
        <v>37</v>
      </c>
      <c r="H321" t="s">
        <v>2833</v>
      </c>
      <c r="I321" t="s">
        <v>39</v>
      </c>
      <c r="J321" t="s">
        <v>159</v>
      </c>
      <c r="K321" s="1">
        <v>45364.445833333331</v>
      </c>
      <c r="L321" t="s">
        <v>41</v>
      </c>
      <c r="N321" s="2">
        <v>45364</v>
      </c>
      <c r="O321" s="2">
        <v>45364</v>
      </c>
      <c r="P321">
        <v>2</v>
      </c>
      <c r="Q321">
        <v>2</v>
      </c>
      <c r="R321">
        <v>2</v>
      </c>
      <c r="S321">
        <v>2</v>
      </c>
      <c r="T321">
        <v>100</v>
      </c>
      <c r="U321" s="1">
        <v>45362.704861111109</v>
      </c>
      <c r="V321" s="1">
        <v>45364.445833333331</v>
      </c>
      <c r="W321" t="s">
        <v>92</v>
      </c>
      <c r="Z321" s="12">
        <f t="shared" si="9"/>
        <v>1.7409722222218988</v>
      </c>
      <c r="AB321" t="s">
        <v>627</v>
      </c>
      <c r="AC321">
        <v>635360</v>
      </c>
      <c r="AD321" t="s">
        <v>628</v>
      </c>
      <c r="AF321" t="s">
        <v>92</v>
      </c>
      <c r="AI321" s="2">
        <v>45362</v>
      </c>
      <c r="AJ321" t="s">
        <v>628</v>
      </c>
      <c r="AK321" t="s">
        <v>46</v>
      </c>
      <c r="AN321" t="s">
        <v>2441</v>
      </c>
      <c r="AO321" s="21">
        <v>45362.704861111109</v>
      </c>
      <c r="AP321" s="22">
        <v>45364</v>
      </c>
      <c r="AQ321" s="22">
        <v>45364</v>
      </c>
      <c r="AR321" s="21">
        <v>45364.445833333331</v>
      </c>
      <c r="AS321">
        <v>2</v>
      </c>
      <c r="AY321">
        <v>1.7409722222218988</v>
      </c>
    </row>
    <row r="322" spans="1:51" x14ac:dyDescent="0.25">
      <c r="A322">
        <v>61161</v>
      </c>
      <c r="B322" t="s">
        <v>35</v>
      </c>
      <c r="C322" t="s">
        <v>36</v>
      </c>
      <c r="E322" t="str">
        <f t="shared" ref="E322:E385" si="10">MID(H322,3,3)</f>
        <v>EM-</v>
      </c>
      <c r="F322" t="s">
        <v>20</v>
      </c>
      <c r="G322" t="s">
        <v>37</v>
      </c>
      <c r="H322" t="s">
        <v>2834</v>
      </c>
      <c r="I322" t="s">
        <v>39</v>
      </c>
      <c r="J322" t="s">
        <v>320</v>
      </c>
      <c r="K322" s="1">
        <v>45396.609027777777</v>
      </c>
      <c r="L322" t="s">
        <v>41</v>
      </c>
      <c r="N322" s="2">
        <v>45373</v>
      </c>
      <c r="O322" s="2">
        <v>45396</v>
      </c>
      <c r="R322">
        <v>0</v>
      </c>
      <c r="S322">
        <v>0</v>
      </c>
      <c r="T322">
        <v>100</v>
      </c>
      <c r="U322" s="1">
        <v>45363.548611111109</v>
      </c>
      <c r="V322" s="1">
        <v>45396.609027777777</v>
      </c>
      <c r="W322" t="s">
        <v>397</v>
      </c>
      <c r="Z322" s="12">
        <f t="shared" si="9"/>
        <v>33.060416666667152</v>
      </c>
      <c r="AB322" t="s">
        <v>349</v>
      </c>
      <c r="AC322">
        <v>633638</v>
      </c>
      <c r="AD322" t="s">
        <v>168</v>
      </c>
      <c r="AF322" t="s">
        <v>397</v>
      </c>
      <c r="AI322" s="2">
        <v>45363</v>
      </c>
      <c r="AJ322" t="s">
        <v>81</v>
      </c>
      <c r="AK322" t="s">
        <v>46</v>
      </c>
      <c r="AN322" t="s">
        <v>2442</v>
      </c>
      <c r="AO322" s="21">
        <v>45363.548611111109</v>
      </c>
      <c r="AP322" s="22">
        <v>45373</v>
      </c>
      <c r="AQ322" s="22">
        <v>45396</v>
      </c>
      <c r="AR322" s="21">
        <v>45396.609027777777</v>
      </c>
      <c r="AS322">
        <v>0</v>
      </c>
      <c r="AY322">
        <v>33.060416666667152</v>
      </c>
    </row>
    <row r="323" spans="1:51" x14ac:dyDescent="0.25">
      <c r="A323">
        <v>61217</v>
      </c>
      <c r="B323" t="s">
        <v>35</v>
      </c>
      <c r="C323" t="s">
        <v>36</v>
      </c>
      <c r="E323" t="str">
        <f t="shared" si="10"/>
        <v>RE-</v>
      </c>
      <c r="F323" t="s">
        <v>20</v>
      </c>
      <c r="G323" t="s">
        <v>37</v>
      </c>
      <c r="H323" t="s">
        <v>2835</v>
      </c>
      <c r="I323" t="s">
        <v>39</v>
      </c>
      <c r="J323" t="s">
        <v>118</v>
      </c>
      <c r="K323" s="1">
        <v>45380.543749999997</v>
      </c>
      <c r="L323" t="s">
        <v>41</v>
      </c>
      <c r="N323" s="2">
        <v>45379</v>
      </c>
      <c r="O323" s="2">
        <v>45379</v>
      </c>
      <c r="R323">
        <v>0</v>
      </c>
      <c r="S323">
        <v>0</v>
      </c>
      <c r="T323">
        <v>100</v>
      </c>
      <c r="U323" s="1">
        <v>45363.697916666664</v>
      </c>
      <c r="V323" s="1">
        <v>45380.543749999997</v>
      </c>
      <c r="W323" t="s">
        <v>179</v>
      </c>
      <c r="Z323" s="12">
        <f t="shared" ref="Z323:Z386" si="11">IF(V323&gt;0,(V323-U323),0)</f>
        <v>16.845833333332848</v>
      </c>
      <c r="AB323" t="s">
        <v>2836</v>
      </c>
      <c r="AC323">
        <v>633539</v>
      </c>
      <c r="AD323" t="s">
        <v>1341</v>
      </c>
      <c r="AI323" s="2">
        <v>45363</v>
      </c>
      <c r="AJ323" t="s">
        <v>230</v>
      </c>
      <c r="AK323" t="s">
        <v>46</v>
      </c>
      <c r="AN323" t="s">
        <v>2444</v>
      </c>
      <c r="AO323" s="21">
        <v>45363.697916666664</v>
      </c>
      <c r="AP323" s="22">
        <v>45379</v>
      </c>
      <c r="AQ323" s="22">
        <v>45379</v>
      </c>
      <c r="AR323" s="21">
        <v>45380.543749999997</v>
      </c>
      <c r="AS323">
        <v>0</v>
      </c>
      <c r="AY323">
        <v>16.845833333332848</v>
      </c>
    </row>
    <row r="324" spans="1:51" x14ac:dyDescent="0.25">
      <c r="A324">
        <v>61242</v>
      </c>
      <c r="B324" t="s">
        <v>35</v>
      </c>
      <c r="C324" t="s">
        <v>36</v>
      </c>
      <c r="E324" t="str">
        <f t="shared" si="10"/>
        <v>EI-</v>
      </c>
      <c r="F324" t="s">
        <v>20</v>
      </c>
      <c r="G324" t="s">
        <v>37</v>
      </c>
      <c r="H324" t="s">
        <v>2837</v>
      </c>
      <c r="I324" t="s">
        <v>39</v>
      </c>
      <c r="J324" t="s">
        <v>92</v>
      </c>
      <c r="K324" s="1">
        <v>45369.694444444445</v>
      </c>
      <c r="L324" t="s">
        <v>41</v>
      </c>
      <c r="N324" s="2">
        <v>45366</v>
      </c>
      <c r="O324" s="2">
        <v>45366</v>
      </c>
      <c r="P324">
        <v>3</v>
      </c>
      <c r="Q324">
        <v>3</v>
      </c>
      <c r="R324">
        <v>3</v>
      </c>
      <c r="S324">
        <v>3</v>
      </c>
      <c r="T324">
        <v>100</v>
      </c>
      <c r="U324" s="1">
        <v>45364.40625</v>
      </c>
      <c r="V324" s="1">
        <v>45369.694444444445</v>
      </c>
      <c r="W324" t="s">
        <v>92</v>
      </c>
      <c r="Z324" s="12">
        <f t="shared" si="11"/>
        <v>5.2881944444452529</v>
      </c>
      <c r="AB324" t="s">
        <v>579</v>
      </c>
      <c r="AC324">
        <v>633605</v>
      </c>
      <c r="AD324" t="s">
        <v>2838</v>
      </c>
      <c r="AF324" t="s">
        <v>92</v>
      </c>
      <c r="AI324" s="2">
        <v>45364</v>
      </c>
      <c r="AJ324" t="s">
        <v>375</v>
      </c>
      <c r="AK324" t="s">
        <v>46</v>
      </c>
      <c r="AN324" t="s">
        <v>2441</v>
      </c>
      <c r="AO324" s="21">
        <v>45364.40625</v>
      </c>
      <c r="AP324" s="22">
        <v>45366</v>
      </c>
      <c r="AQ324" s="22">
        <v>45366</v>
      </c>
      <c r="AR324" s="21">
        <v>45369.694444444445</v>
      </c>
      <c r="AS324">
        <v>3</v>
      </c>
      <c r="AY324">
        <v>5.2881944444452529</v>
      </c>
    </row>
    <row r="325" spans="1:51" x14ac:dyDescent="0.25">
      <c r="A325">
        <v>61261</v>
      </c>
      <c r="B325" t="s">
        <v>35</v>
      </c>
      <c r="C325" t="s">
        <v>36</v>
      </c>
      <c r="E325" t="str">
        <f t="shared" si="10"/>
        <v>RE-</v>
      </c>
      <c r="F325" t="s">
        <v>20</v>
      </c>
      <c r="G325" t="s">
        <v>37</v>
      </c>
      <c r="H325" t="s">
        <v>2839</v>
      </c>
      <c r="I325" t="s">
        <v>39</v>
      </c>
      <c r="J325" t="s">
        <v>118</v>
      </c>
      <c r="K325" s="1">
        <v>45418.44027777778</v>
      </c>
      <c r="L325" t="s">
        <v>41</v>
      </c>
      <c r="N325" s="2">
        <v>45406</v>
      </c>
      <c r="O325" s="2">
        <v>45406</v>
      </c>
      <c r="R325">
        <v>0</v>
      </c>
      <c r="S325">
        <v>0</v>
      </c>
      <c r="T325">
        <v>100</v>
      </c>
      <c r="U325" s="1">
        <v>45364.484027777777</v>
      </c>
      <c r="V325" s="1">
        <v>45418.44027777778</v>
      </c>
      <c r="W325" t="s">
        <v>179</v>
      </c>
      <c r="Z325" s="12">
        <f t="shared" si="11"/>
        <v>53.95625000000291</v>
      </c>
      <c r="AB325" t="s">
        <v>1414</v>
      </c>
      <c r="AC325">
        <v>633840</v>
      </c>
      <c r="AD325" t="s">
        <v>1554</v>
      </c>
      <c r="AF325" t="s">
        <v>239</v>
      </c>
      <c r="AI325" s="2">
        <v>45364</v>
      </c>
      <c r="AJ325" t="s">
        <v>81</v>
      </c>
      <c r="AK325" t="s">
        <v>46</v>
      </c>
      <c r="AN325" t="s">
        <v>2444</v>
      </c>
      <c r="AO325" s="21">
        <v>45364.484027777777</v>
      </c>
      <c r="AP325" s="22">
        <v>45406</v>
      </c>
      <c r="AQ325" s="22">
        <v>45406</v>
      </c>
      <c r="AR325" s="21">
        <v>45418.44027777778</v>
      </c>
      <c r="AS325">
        <v>0</v>
      </c>
      <c r="AY325">
        <v>53.95625000000291</v>
      </c>
    </row>
    <row r="326" spans="1:51" x14ac:dyDescent="0.25">
      <c r="A326">
        <v>61270</v>
      </c>
      <c r="B326" t="s">
        <v>35</v>
      </c>
      <c r="C326" t="s">
        <v>36</v>
      </c>
      <c r="E326" t="str">
        <f t="shared" si="10"/>
        <v>EI-</v>
      </c>
      <c r="F326" t="s">
        <v>20</v>
      </c>
      <c r="G326" t="s">
        <v>37</v>
      </c>
      <c r="H326" t="s">
        <v>2840</v>
      </c>
      <c r="I326" t="s">
        <v>39</v>
      </c>
      <c r="J326" t="s">
        <v>92</v>
      </c>
      <c r="K326" s="1">
        <v>45371.695833333331</v>
      </c>
      <c r="L326" t="s">
        <v>41</v>
      </c>
      <c r="N326" s="2">
        <v>45367</v>
      </c>
      <c r="O326" s="2">
        <v>45367</v>
      </c>
      <c r="P326">
        <v>3</v>
      </c>
      <c r="Q326">
        <v>3</v>
      </c>
      <c r="R326">
        <v>3</v>
      </c>
      <c r="S326">
        <v>3</v>
      </c>
      <c r="T326">
        <v>100</v>
      </c>
      <c r="U326" s="1">
        <v>45364.495833333334</v>
      </c>
      <c r="V326" s="1">
        <v>45371.695833333331</v>
      </c>
      <c r="W326" t="s">
        <v>92</v>
      </c>
      <c r="Z326" s="12">
        <f t="shared" si="11"/>
        <v>7.1999999999970896</v>
      </c>
      <c r="AB326" t="s">
        <v>157</v>
      </c>
      <c r="AC326">
        <v>633744</v>
      </c>
      <c r="AD326" t="s">
        <v>123</v>
      </c>
      <c r="AF326" t="s">
        <v>92</v>
      </c>
      <c r="AI326" s="2">
        <v>45364</v>
      </c>
      <c r="AJ326" t="s">
        <v>123</v>
      </c>
      <c r="AK326" t="s">
        <v>46</v>
      </c>
      <c r="AN326" t="s">
        <v>2441</v>
      </c>
      <c r="AO326" s="21">
        <v>45364.495833333334</v>
      </c>
      <c r="AP326" s="22">
        <v>45367</v>
      </c>
      <c r="AQ326" s="22">
        <v>45367</v>
      </c>
      <c r="AR326" s="21">
        <v>45371.695833333331</v>
      </c>
      <c r="AS326">
        <v>3</v>
      </c>
      <c r="AY326">
        <v>7.1999999999970896</v>
      </c>
    </row>
    <row r="327" spans="1:51" x14ac:dyDescent="0.25">
      <c r="A327">
        <v>61271</v>
      </c>
      <c r="B327" t="s">
        <v>35</v>
      </c>
      <c r="C327" t="s">
        <v>36</v>
      </c>
      <c r="E327" t="str">
        <f t="shared" si="10"/>
        <v>EI-</v>
      </c>
      <c r="F327" t="s">
        <v>20</v>
      </c>
      <c r="G327" t="s">
        <v>37</v>
      </c>
      <c r="H327" t="s">
        <v>2841</v>
      </c>
      <c r="I327" t="s">
        <v>39</v>
      </c>
      <c r="J327" t="s">
        <v>1102</v>
      </c>
      <c r="K327" s="1">
        <v>45505.672222222223</v>
      </c>
      <c r="L327" t="s">
        <v>41</v>
      </c>
      <c r="N327" s="2">
        <v>45364</v>
      </c>
      <c r="O327" s="2">
        <v>45366</v>
      </c>
      <c r="P327">
        <v>16</v>
      </c>
      <c r="Q327">
        <v>16</v>
      </c>
      <c r="R327">
        <v>16</v>
      </c>
      <c r="S327">
        <v>16</v>
      </c>
      <c r="T327">
        <v>100</v>
      </c>
      <c r="U327" s="1">
        <v>45364.497916666667</v>
      </c>
      <c r="V327" s="1">
        <v>45505.672222222223</v>
      </c>
      <c r="W327" t="s">
        <v>1102</v>
      </c>
      <c r="Y327" t="s">
        <v>2842</v>
      </c>
      <c r="Z327" s="12">
        <f t="shared" si="11"/>
        <v>141.1743055555562</v>
      </c>
      <c r="AB327" t="s">
        <v>1017</v>
      </c>
      <c r="AC327">
        <v>633466</v>
      </c>
      <c r="AD327" t="s">
        <v>573</v>
      </c>
      <c r="AF327" t="s">
        <v>1632</v>
      </c>
      <c r="AG327" t="s">
        <v>1706</v>
      </c>
      <c r="AI327" s="2">
        <v>45364</v>
      </c>
      <c r="AJ327" t="s">
        <v>575</v>
      </c>
      <c r="AK327" t="s">
        <v>45</v>
      </c>
      <c r="AN327" t="s">
        <v>2441</v>
      </c>
      <c r="AO327" s="21">
        <v>45364.497916666667</v>
      </c>
      <c r="AP327" s="22">
        <v>45364</v>
      </c>
      <c r="AQ327" s="22">
        <v>45366</v>
      </c>
      <c r="AR327" s="21">
        <v>45505.672222222223</v>
      </c>
      <c r="AS327">
        <v>16</v>
      </c>
      <c r="AY327">
        <v>141.1743055555562</v>
      </c>
    </row>
    <row r="328" spans="1:51" x14ac:dyDescent="0.25">
      <c r="A328">
        <v>61278</v>
      </c>
      <c r="B328" t="s">
        <v>35</v>
      </c>
      <c r="C328" t="s">
        <v>36</v>
      </c>
      <c r="E328" t="str">
        <f t="shared" si="10"/>
        <v>EM-</v>
      </c>
      <c r="F328" t="s">
        <v>20</v>
      </c>
      <c r="G328" t="s">
        <v>37</v>
      </c>
      <c r="H328" t="s">
        <v>2843</v>
      </c>
      <c r="I328" t="s">
        <v>39</v>
      </c>
      <c r="J328" t="s">
        <v>396</v>
      </c>
      <c r="K328" s="1">
        <v>45364.526388888888</v>
      </c>
      <c r="L328" t="s">
        <v>41</v>
      </c>
      <c r="N328" s="2">
        <v>45364</v>
      </c>
      <c r="O328" s="2">
        <v>45364</v>
      </c>
      <c r="R328">
        <v>0</v>
      </c>
      <c r="S328">
        <v>0</v>
      </c>
      <c r="T328">
        <v>100</v>
      </c>
      <c r="U328" s="1">
        <v>45364.518750000003</v>
      </c>
      <c r="V328" s="1">
        <v>45364.526388888888</v>
      </c>
      <c r="W328" t="s">
        <v>397</v>
      </c>
      <c r="Z328" s="12">
        <f t="shared" si="11"/>
        <v>7.6388888846850023E-3</v>
      </c>
      <c r="AB328" t="s">
        <v>1435</v>
      </c>
      <c r="AC328">
        <v>942669383</v>
      </c>
      <c r="AD328" t="s">
        <v>492</v>
      </c>
      <c r="AI328" s="2">
        <v>45364</v>
      </c>
      <c r="AJ328" t="s">
        <v>81</v>
      </c>
      <c r="AK328" t="s">
        <v>46</v>
      </c>
      <c r="AN328" t="s">
        <v>2442</v>
      </c>
      <c r="AO328" s="21">
        <v>45364.518750000003</v>
      </c>
      <c r="AP328" s="22">
        <v>45364</v>
      </c>
      <c r="AQ328" s="22">
        <v>45364</v>
      </c>
      <c r="AR328" s="21">
        <v>45364.526388888888</v>
      </c>
      <c r="AS328">
        <v>0</v>
      </c>
      <c r="AY328">
        <v>7.6388888846850023E-3</v>
      </c>
    </row>
    <row r="329" spans="1:51" x14ac:dyDescent="0.25">
      <c r="A329">
        <v>61284</v>
      </c>
      <c r="B329" t="s">
        <v>35</v>
      </c>
      <c r="C329" t="s">
        <v>36</v>
      </c>
      <c r="E329" t="str">
        <f t="shared" si="10"/>
        <v>RE-</v>
      </c>
      <c r="F329" t="s">
        <v>20</v>
      </c>
      <c r="G329" t="s">
        <v>37</v>
      </c>
      <c r="H329" t="s">
        <v>2844</v>
      </c>
      <c r="I329" t="s">
        <v>39</v>
      </c>
      <c r="J329" t="s">
        <v>179</v>
      </c>
      <c r="K329" s="1">
        <v>45376.459722222222</v>
      </c>
      <c r="L329" t="s">
        <v>41</v>
      </c>
      <c r="N329" s="2">
        <v>45376</v>
      </c>
      <c r="O329" s="2">
        <v>45376</v>
      </c>
      <c r="R329">
        <v>0</v>
      </c>
      <c r="S329">
        <v>0</v>
      </c>
      <c r="T329">
        <v>100</v>
      </c>
      <c r="U329" s="1">
        <v>45364.526388888888</v>
      </c>
      <c r="V329" s="1">
        <v>45376.459722222222</v>
      </c>
      <c r="W329" t="s">
        <v>179</v>
      </c>
      <c r="Z329" s="12">
        <f t="shared" si="11"/>
        <v>11.933333333334303</v>
      </c>
      <c r="AB329" t="s">
        <v>1014</v>
      </c>
      <c r="AC329">
        <v>633631</v>
      </c>
      <c r="AD329" t="s">
        <v>955</v>
      </c>
      <c r="AF329" t="s">
        <v>118</v>
      </c>
      <c r="AI329" s="2">
        <v>45364</v>
      </c>
      <c r="AJ329" t="s">
        <v>956</v>
      </c>
      <c r="AK329" t="s">
        <v>46</v>
      </c>
      <c r="AN329" t="s">
        <v>2444</v>
      </c>
      <c r="AO329" s="21">
        <v>45364.526388888888</v>
      </c>
      <c r="AP329" s="22">
        <v>45376</v>
      </c>
      <c r="AQ329" s="22">
        <v>45376</v>
      </c>
      <c r="AR329" s="21">
        <v>45376.459722222222</v>
      </c>
      <c r="AS329">
        <v>0</v>
      </c>
      <c r="AY329">
        <v>11.933333333334303</v>
      </c>
    </row>
    <row r="330" spans="1:51" x14ac:dyDescent="0.25">
      <c r="A330">
        <v>61292</v>
      </c>
      <c r="B330" t="s">
        <v>35</v>
      </c>
      <c r="C330" t="s">
        <v>36</v>
      </c>
      <c r="E330" t="str">
        <f t="shared" si="10"/>
        <v>RE-</v>
      </c>
      <c r="F330" t="s">
        <v>20</v>
      </c>
      <c r="G330" t="s">
        <v>51</v>
      </c>
      <c r="H330" t="s">
        <v>2845</v>
      </c>
      <c r="I330" t="s">
        <v>39</v>
      </c>
      <c r="J330" t="s">
        <v>118</v>
      </c>
      <c r="K330" s="1">
        <v>45392.699305555558</v>
      </c>
      <c r="L330" t="s">
        <v>41</v>
      </c>
      <c r="N330" s="2">
        <v>45391</v>
      </c>
      <c r="O330" s="2">
        <v>45391</v>
      </c>
      <c r="R330">
        <v>0</v>
      </c>
      <c r="S330">
        <v>0</v>
      </c>
      <c r="T330">
        <v>100</v>
      </c>
      <c r="U330" s="1">
        <v>45364.537499999999</v>
      </c>
      <c r="V330" s="1">
        <v>45392.375</v>
      </c>
      <c r="W330" t="s">
        <v>179</v>
      </c>
      <c r="Z330" s="12">
        <f t="shared" si="11"/>
        <v>27.837500000001455</v>
      </c>
      <c r="AB330" t="s">
        <v>1194</v>
      </c>
      <c r="AC330">
        <v>633992</v>
      </c>
      <c r="AD330" t="s">
        <v>427</v>
      </c>
      <c r="AF330" t="s">
        <v>791</v>
      </c>
      <c r="AI330" s="2">
        <v>45364</v>
      </c>
      <c r="AJ330" t="s">
        <v>375</v>
      </c>
      <c r="AK330" t="s">
        <v>46</v>
      </c>
      <c r="AN330" t="s">
        <v>2444</v>
      </c>
      <c r="AO330" s="21">
        <v>45364.537499999999</v>
      </c>
      <c r="AP330" s="22">
        <v>45391</v>
      </c>
      <c r="AQ330" s="22">
        <v>45391</v>
      </c>
      <c r="AR330" s="21">
        <v>45392.375</v>
      </c>
      <c r="AS330">
        <v>0</v>
      </c>
      <c r="AY330">
        <v>27.837500000001455</v>
      </c>
    </row>
    <row r="331" spans="1:51" x14ac:dyDescent="0.25">
      <c r="A331">
        <v>61319</v>
      </c>
      <c r="B331" t="s">
        <v>35</v>
      </c>
      <c r="C331" t="s">
        <v>36</v>
      </c>
      <c r="E331" t="str">
        <f t="shared" si="10"/>
        <v>RE-</v>
      </c>
      <c r="F331" t="s">
        <v>20</v>
      </c>
      <c r="G331" t="s">
        <v>37</v>
      </c>
      <c r="H331" t="s">
        <v>2846</v>
      </c>
      <c r="I331" t="s">
        <v>39</v>
      </c>
      <c r="J331" t="s">
        <v>179</v>
      </c>
      <c r="K331" s="1">
        <v>45370.517361111109</v>
      </c>
      <c r="L331" t="s">
        <v>41</v>
      </c>
      <c r="N331" s="2">
        <v>45370</v>
      </c>
      <c r="O331" s="2">
        <v>45370</v>
      </c>
      <c r="R331">
        <v>0</v>
      </c>
      <c r="S331">
        <v>0</v>
      </c>
      <c r="T331">
        <v>100</v>
      </c>
      <c r="U331" s="1">
        <v>45364.647916666669</v>
      </c>
      <c r="V331" s="1">
        <v>45370.517361111109</v>
      </c>
      <c r="W331" t="s">
        <v>179</v>
      </c>
      <c r="Z331" s="12">
        <f t="shared" si="11"/>
        <v>5.8694444444408873</v>
      </c>
      <c r="AB331" t="s">
        <v>342</v>
      </c>
      <c r="AC331">
        <v>633466</v>
      </c>
      <c r="AD331" t="s">
        <v>573</v>
      </c>
      <c r="AF331" t="s">
        <v>118</v>
      </c>
      <c r="AI331" s="2">
        <v>45364</v>
      </c>
      <c r="AJ331" t="s">
        <v>575</v>
      </c>
      <c r="AK331" t="s">
        <v>46</v>
      </c>
      <c r="AN331" t="s">
        <v>2444</v>
      </c>
      <c r="AO331" s="21">
        <v>45364.647916666669</v>
      </c>
      <c r="AP331" s="22">
        <v>45370</v>
      </c>
      <c r="AQ331" s="22">
        <v>45370</v>
      </c>
      <c r="AR331" s="21">
        <v>45370.517361111109</v>
      </c>
      <c r="AS331">
        <v>0</v>
      </c>
      <c r="AY331">
        <v>5.8694444444408873</v>
      </c>
    </row>
    <row r="332" spans="1:51" x14ac:dyDescent="0.25">
      <c r="A332">
        <v>61325</v>
      </c>
      <c r="B332" t="s">
        <v>35</v>
      </c>
      <c r="C332" t="s">
        <v>36</v>
      </c>
      <c r="E332" t="str">
        <f t="shared" si="10"/>
        <v>RE-</v>
      </c>
      <c r="F332" t="s">
        <v>20</v>
      </c>
      <c r="G332" t="s">
        <v>51</v>
      </c>
      <c r="H332" t="s">
        <v>2847</v>
      </c>
      <c r="I332" t="s">
        <v>39</v>
      </c>
      <c r="J332" t="s">
        <v>118</v>
      </c>
      <c r="K332" s="1">
        <v>45376.625694444447</v>
      </c>
      <c r="L332" t="s">
        <v>41</v>
      </c>
      <c r="N332" s="2">
        <v>45376</v>
      </c>
      <c r="O332" s="2">
        <v>45376</v>
      </c>
      <c r="R332">
        <v>0</v>
      </c>
      <c r="S332">
        <v>0</v>
      </c>
      <c r="T332">
        <v>100</v>
      </c>
      <c r="U332" s="1">
        <v>45364.667361111111</v>
      </c>
      <c r="V332" s="1">
        <v>45376.625694444447</v>
      </c>
      <c r="W332" t="s">
        <v>179</v>
      </c>
      <c r="Z332" s="12">
        <f t="shared" si="11"/>
        <v>11.958333333335759</v>
      </c>
      <c r="AB332" t="s">
        <v>2848</v>
      </c>
      <c r="AC332">
        <v>633784</v>
      </c>
      <c r="AD332" t="s">
        <v>353</v>
      </c>
      <c r="AF332" t="s">
        <v>179</v>
      </c>
      <c r="AI332" s="2">
        <v>45364</v>
      </c>
      <c r="AJ332" t="s">
        <v>354</v>
      </c>
      <c r="AK332" t="s">
        <v>46</v>
      </c>
      <c r="AN332" t="s">
        <v>2444</v>
      </c>
      <c r="AO332" s="21">
        <v>45364.667361111111</v>
      </c>
      <c r="AP332" s="22">
        <v>45376</v>
      </c>
      <c r="AQ332" s="22">
        <v>45376</v>
      </c>
      <c r="AR332" s="21">
        <v>45376.625694444447</v>
      </c>
      <c r="AS332">
        <v>0</v>
      </c>
      <c r="AY332">
        <v>11.958333333335759</v>
      </c>
    </row>
    <row r="333" spans="1:51" x14ac:dyDescent="0.25">
      <c r="A333">
        <v>61328</v>
      </c>
      <c r="B333" t="s">
        <v>35</v>
      </c>
      <c r="C333" t="s">
        <v>36</v>
      </c>
      <c r="E333" t="str">
        <f t="shared" si="10"/>
        <v>RE-</v>
      </c>
      <c r="F333" t="s">
        <v>20</v>
      </c>
      <c r="G333" t="s">
        <v>37</v>
      </c>
      <c r="H333" t="s">
        <v>2849</v>
      </c>
      <c r="I333" t="s">
        <v>39</v>
      </c>
      <c r="J333" t="s">
        <v>179</v>
      </c>
      <c r="K333" s="1">
        <v>45516.677083333336</v>
      </c>
      <c r="L333" t="s">
        <v>41</v>
      </c>
      <c r="N333" s="2">
        <v>45516</v>
      </c>
      <c r="O333" s="2">
        <v>45516</v>
      </c>
      <c r="R333">
        <v>0</v>
      </c>
      <c r="S333">
        <v>0</v>
      </c>
      <c r="T333">
        <v>100</v>
      </c>
      <c r="U333" s="1">
        <v>45364.674305555556</v>
      </c>
      <c r="V333" s="1">
        <v>45516.677083333336</v>
      </c>
      <c r="W333" t="s">
        <v>179</v>
      </c>
      <c r="Z333" s="12">
        <f t="shared" si="11"/>
        <v>152.00277777777956</v>
      </c>
      <c r="AB333" t="s">
        <v>1003</v>
      </c>
      <c r="AC333">
        <v>633713</v>
      </c>
      <c r="AD333" t="s">
        <v>177</v>
      </c>
      <c r="AI333" s="2">
        <v>45364</v>
      </c>
      <c r="AJ333" t="s">
        <v>178</v>
      </c>
      <c r="AK333" t="s">
        <v>46</v>
      </c>
      <c r="AN333" t="s">
        <v>2444</v>
      </c>
      <c r="AO333" s="21">
        <v>45364.674305555556</v>
      </c>
      <c r="AP333" s="22">
        <v>45516</v>
      </c>
      <c r="AQ333" s="22">
        <v>45516</v>
      </c>
      <c r="AR333" s="21">
        <v>45516.677083333336</v>
      </c>
      <c r="AS333">
        <v>0</v>
      </c>
      <c r="AY333">
        <v>152.00277777777956</v>
      </c>
    </row>
    <row r="334" spans="1:51" x14ac:dyDescent="0.25">
      <c r="A334">
        <v>61343</v>
      </c>
      <c r="B334" t="s">
        <v>35</v>
      </c>
      <c r="C334" t="s">
        <v>36</v>
      </c>
      <c r="E334" t="str">
        <f t="shared" si="10"/>
        <v>EI-</v>
      </c>
      <c r="F334" t="s">
        <v>20</v>
      </c>
      <c r="G334" t="s">
        <v>51</v>
      </c>
      <c r="H334" t="s">
        <v>2850</v>
      </c>
      <c r="I334" t="s">
        <v>39</v>
      </c>
      <c r="J334" t="s">
        <v>92</v>
      </c>
      <c r="K334" s="1">
        <v>45371.690972222219</v>
      </c>
      <c r="L334" t="s">
        <v>41</v>
      </c>
      <c r="N334" s="2">
        <v>45367</v>
      </c>
      <c r="O334" s="2">
        <v>45367</v>
      </c>
      <c r="P334">
        <v>4</v>
      </c>
      <c r="Q334">
        <v>4</v>
      </c>
      <c r="R334">
        <v>4</v>
      </c>
      <c r="S334">
        <v>4</v>
      </c>
      <c r="T334">
        <v>100</v>
      </c>
      <c r="U334" s="1">
        <v>45364.704861111109</v>
      </c>
      <c r="V334" s="1">
        <v>45371.690972222219</v>
      </c>
      <c r="W334" t="s">
        <v>92</v>
      </c>
      <c r="Z334" s="12">
        <f t="shared" si="11"/>
        <v>6.9861111111094942</v>
      </c>
      <c r="AB334" t="s">
        <v>990</v>
      </c>
      <c r="AC334">
        <v>633636</v>
      </c>
      <c r="AD334" t="s">
        <v>290</v>
      </c>
      <c r="AF334" t="s">
        <v>92</v>
      </c>
      <c r="AI334" s="2">
        <v>45364</v>
      </c>
      <c r="AJ334" t="s">
        <v>290</v>
      </c>
      <c r="AK334" t="s">
        <v>46</v>
      </c>
      <c r="AN334" t="s">
        <v>2441</v>
      </c>
      <c r="AO334" s="21">
        <v>45364.704861111109</v>
      </c>
      <c r="AP334" s="22">
        <v>45367</v>
      </c>
      <c r="AQ334" s="22">
        <v>45367</v>
      </c>
      <c r="AR334" s="21">
        <v>45371.690972222219</v>
      </c>
      <c r="AS334">
        <v>4</v>
      </c>
      <c r="AY334">
        <v>6.9861111111094942</v>
      </c>
    </row>
    <row r="335" spans="1:51" x14ac:dyDescent="0.25">
      <c r="A335">
        <v>61351</v>
      </c>
      <c r="B335" t="s">
        <v>35</v>
      </c>
      <c r="C335" t="s">
        <v>36</v>
      </c>
      <c r="E335" t="str">
        <f t="shared" si="10"/>
        <v>RE-</v>
      </c>
      <c r="F335" t="s">
        <v>20</v>
      </c>
      <c r="G335" t="s">
        <v>51</v>
      </c>
      <c r="H335" t="s">
        <v>2851</v>
      </c>
      <c r="I335" t="s">
        <v>39</v>
      </c>
      <c r="J335" t="s">
        <v>179</v>
      </c>
      <c r="K335" s="1">
        <v>45401.65347222222</v>
      </c>
      <c r="L335" t="s">
        <v>41</v>
      </c>
      <c r="N335" s="2">
        <v>45401</v>
      </c>
      <c r="O335" s="2">
        <v>45401</v>
      </c>
      <c r="R335">
        <v>0</v>
      </c>
      <c r="S335">
        <v>0</v>
      </c>
      <c r="T335">
        <v>100</v>
      </c>
      <c r="U335" s="1">
        <v>45364.71597222222</v>
      </c>
      <c r="V335" s="1">
        <v>45401.65347222222</v>
      </c>
      <c r="W335" t="s">
        <v>179</v>
      </c>
      <c r="Z335" s="12">
        <f t="shared" si="11"/>
        <v>36.9375</v>
      </c>
      <c r="AB335" t="s">
        <v>1457</v>
      </c>
      <c r="AC335">
        <v>633683</v>
      </c>
      <c r="AD335" t="s">
        <v>161</v>
      </c>
      <c r="AI335" s="2">
        <v>45364</v>
      </c>
      <c r="AJ335" t="s">
        <v>161</v>
      </c>
      <c r="AK335" t="s">
        <v>46</v>
      </c>
      <c r="AN335" t="s">
        <v>2444</v>
      </c>
      <c r="AO335" s="21">
        <v>45364.71597222222</v>
      </c>
      <c r="AP335" s="22">
        <v>45401</v>
      </c>
      <c r="AQ335" s="22">
        <v>45401</v>
      </c>
      <c r="AR335" s="21">
        <v>45401.65347222222</v>
      </c>
      <c r="AS335">
        <v>0</v>
      </c>
      <c r="AY335">
        <v>36.9375</v>
      </c>
    </row>
    <row r="336" spans="1:51" x14ac:dyDescent="0.25">
      <c r="A336">
        <v>61354</v>
      </c>
      <c r="B336" t="s">
        <v>35</v>
      </c>
      <c r="C336" t="s">
        <v>36</v>
      </c>
      <c r="E336" t="str">
        <f t="shared" si="10"/>
        <v>EI-</v>
      </c>
      <c r="F336" t="s">
        <v>20</v>
      </c>
      <c r="G336" t="s">
        <v>37</v>
      </c>
      <c r="H336" t="s">
        <v>2852</v>
      </c>
      <c r="I336" t="s">
        <v>39</v>
      </c>
      <c r="J336" t="s">
        <v>92</v>
      </c>
      <c r="K336" s="1">
        <v>45371.698611111111</v>
      </c>
      <c r="L336" t="s">
        <v>41</v>
      </c>
      <c r="N336" s="2">
        <v>45367</v>
      </c>
      <c r="O336" s="2">
        <v>45367</v>
      </c>
      <c r="P336">
        <v>3</v>
      </c>
      <c r="Q336">
        <v>3</v>
      </c>
      <c r="R336">
        <v>3</v>
      </c>
      <c r="S336">
        <v>3</v>
      </c>
      <c r="T336">
        <v>100</v>
      </c>
      <c r="U336" s="1">
        <v>45364.720138888886</v>
      </c>
      <c r="V336" s="1">
        <v>45371.698611111111</v>
      </c>
      <c r="W336" t="s">
        <v>92</v>
      </c>
      <c r="Z336" s="12">
        <f t="shared" si="11"/>
        <v>6.9784722222248092</v>
      </c>
      <c r="AB336" t="s">
        <v>579</v>
      </c>
      <c r="AC336" t="s">
        <v>636</v>
      </c>
      <c r="AD336" t="s">
        <v>2838</v>
      </c>
      <c r="AF336" t="s">
        <v>92</v>
      </c>
      <c r="AI336" s="2">
        <v>45364</v>
      </c>
      <c r="AJ336" t="s">
        <v>375</v>
      </c>
      <c r="AK336" t="s">
        <v>46</v>
      </c>
      <c r="AN336" t="s">
        <v>2441</v>
      </c>
      <c r="AO336" s="21">
        <v>45364.720138888886</v>
      </c>
      <c r="AP336" s="22">
        <v>45367</v>
      </c>
      <c r="AQ336" s="22">
        <v>45367</v>
      </c>
      <c r="AR336" s="21">
        <v>45371.698611111111</v>
      </c>
      <c r="AS336">
        <v>3</v>
      </c>
      <c r="AY336">
        <v>6.9784722222248092</v>
      </c>
    </row>
    <row r="337" spans="1:51" x14ac:dyDescent="0.25">
      <c r="A337">
        <v>61369</v>
      </c>
      <c r="B337" t="s">
        <v>35</v>
      </c>
      <c r="C337" t="s">
        <v>36</v>
      </c>
      <c r="E337" t="str">
        <f t="shared" si="10"/>
        <v>EM-</v>
      </c>
      <c r="F337" t="s">
        <v>20</v>
      </c>
      <c r="G337" t="s">
        <v>37</v>
      </c>
      <c r="H337" t="s">
        <v>2853</v>
      </c>
      <c r="I337" t="s">
        <v>39</v>
      </c>
      <c r="J337" t="s">
        <v>432</v>
      </c>
      <c r="K337" s="1">
        <v>45373.682638888888</v>
      </c>
      <c r="L337" t="s">
        <v>41</v>
      </c>
      <c r="N337" s="2">
        <v>45366</v>
      </c>
      <c r="O337" s="2">
        <v>45373</v>
      </c>
      <c r="R337">
        <v>0</v>
      </c>
      <c r="S337">
        <v>0</v>
      </c>
      <c r="T337">
        <v>100</v>
      </c>
      <c r="U337" s="1">
        <v>45364.73541666667</v>
      </c>
      <c r="V337" s="1">
        <v>45373.682638888888</v>
      </c>
      <c r="W337" t="s">
        <v>432</v>
      </c>
      <c r="Z337" s="12">
        <f t="shared" si="11"/>
        <v>8.9472222222175333</v>
      </c>
      <c r="AB337" t="s">
        <v>75</v>
      </c>
      <c r="AC337">
        <v>633520</v>
      </c>
      <c r="AD337" t="s">
        <v>77</v>
      </c>
      <c r="AI337" s="2">
        <v>45364</v>
      </c>
      <c r="AJ337" t="s">
        <v>77</v>
      </c>
      <c r="AK337" t="s">
        <v>46</v>
      </c>
      <c r="AN337" t="s">
        <v>2442</v>
      </c>
      <c r="AO337" s="21">
        <v>45364.73541666667</v>
      </c>
      <c r="AP337" s="22">
        <v>45366</v>
      </c>
      <c r="AQ337" s="22">
        <v>45373</v>
      </c>
      <c r="AR337" s="21">
        <v>45373.682638888888</v>
      </c>
      <c r="AS337">
        <v>0</v>
      </c>
      <c r="AY337">
        <v>8.9472222222175333</v>
      </c>
    </row>
    <row r="338" spans="1:51" x14ac:dyDescent="0.25">
      <c r="A338">
        <v>61373</v>
      </c>
      <c r="B338" t="s">
        <v>35</v>
      </c>
      <c r="C338" t="s">
        <v>36</v>
      </c>
      <c r="E338" t="str">
        <f t="shared" si="10"/>
        <v>RE-</v>
      </c>
      <c r="F338" t="s">
        <v>20</v>
      </c>
      <c r="G338" t="s">
        <v>37</v>
      </c>
      <c r="H338" t="s">
        <v>2183</v>
      </c>
      <c r="I338" t="s">
        <v>39</v>
      </c>
      <c r="J338" t="s">
        <v>179</v>
      </c>
      <c r="K338" s="1">
        <v>45402.388888888891</v>
      </c>
      <c r="L338" t="s">
        <v>41</v>
      </c>
      <c r="N338" s="2">
        <v>45402</v>
      </c>
      <c r="O338" s="2">
        <v>45402</v>
      </c>
      <c r="R338">
        <v>0</v>
      </c>
      <c r="S338">
        <v>0</v>
      </c>
      <c r="T338">
        <v>100</v>
      </c>
      <c r="U338" s="1">
        <v>45364.737500000003</v>
      </c>
      <c r="V338" s="1">
        <v>45402.388888888891</v>
      </c>
      <c r="W338" t="s">
        <v>179</v>
      </c>
      <c r="Z338" s="12">
        <f t="shared" si="11"/>
        <v>37.651388888887595</v>
      </c>
      <c r="AB338" t="s">
        <v>75</v>
      </c>
      <c r="AC338">
        <v>633520</v>
      </c>
      <c r="AD338" t="s">
        <v>371</v>
      </c>
      <c r="AI338" s="2">
        <v>45364</v>
      </c>
      <c r="AJ338" t="s">
        <v>77</v>
      </c>
      <c r="AK338" t="s">
        <v>46</v>
      </c>
      <c r="AN338" t="s">
        <v>2444</v>
      </c>
      <c r="AO338" s="21">
        <v>45364.737500000003</v>
      </c>
      <c r="AP338" s="22">
        <v>45402</v>
      </c>
      <c r="AQ338" s="22">
        <v>45402</v>
      </c>
      <c r="AR338" s="21">
        <v>45402.388888888891</v>
      </c>
      <c r="AS338">
        <v>0</v>
      </c>
      <c r="AY338">
        <v>37.651388888887595</v>
      </c>
    </row>
    <row r="339" spans="1:51" x14ac:dyDescent="0.25">
      <c r="A339">
        <v>61377</v>
      </c>
      <c r="B339" t="s">
        <v>35</v>
      </c>
      <c r="C339" t="s">
        <v>36</v>
      </c>
      <c r="E339" t="str">
        <f t="shared" si="10"/>
        <v>EI-</v>
      </c>
      <c r="F339" t="s">
        <v>20</v>
      </c>
      <c r="G339" t="s">
        <v>51</v>
      </c>
      <c r="H339" t="s">
        <v>2854</v>
      </c>
      <c r="I339" t="s">
        <v>39</v>
      </c>
      <c r="J339" t="s">
        <v>92</v>
      </c>
      <c r="K339" s="1">
        <v>45398.582638888889</v>
      </c>
      <c r="L339" t="s">
        <v>41</v>
      </c>
      <c r="N339" s="2">
        <v>45367</v>
      </c>
      <c r="O339" s="2">
        <v>45367</v>
      </c>
      <c r="P339">
        <v>3</v>
      </c>
      <c r="Q339">
        <v>3</v>
      </c>
      <c r="R339">
        <v>3</v>
      </c>
      <c r="S339">
        <v>3</v>
      </c>
      <c r="T339">
        <v>100</v>
      </c>
      <c r="U339" s="1">
        <v>45364.745833333334</v>
      </c>
      <c r="V339" s="1">
        <v>45398.582638888889</v>
      </c>
      <c r="W339" t="s">
        <v>92</v>
      </c>
      <c r="Z339" s="12">
        <f t="shared" si="11"/>
        <v>33.836805555554747</v>
      </c>
      <c r="AB339" t="s">
        <v>621</v>
      </c>
      <c r="AC339">
        <v>633374</v>
      </c>
      <c r="AD339" t="s">
        <v>2855</v>
      </c>
      <c r="AF339" t="s">
        <v>92</v>
      </c>
      <c r="AI339" s="2">
        <v>45364</v>
      </c>
      <c r="AJ339" t="s">
        <v>1049</v>
      </c>
      <c r="AK339" t="s">
        <v>46</v>
      </c>
      <c r="AN339" t="s">
        <v>2441</v>
      </c>
      <c r="AO339" s="21">
        <v>45364.745833333334</v>
      </c>
      <c r="AP339" s="22">
        <v>45367</v>
      </c>
      <c r="AQ339" s="22">
        <v>45367</v>
      </c>
      <c r="AR339" s="21">
        <v>45398.582638888889</v>
      </c>
      <c r="AS339">
        <v>3</v>
      </c>
      <c r="AY339">
        <v>33.836805555554747</v>
      </c>
    </row>
    <row r="340" spans="1:51" x14ac:dyDescent="0.25">
      <c r="A340">
        <v>61380</v>
      </c>
      <c r="B340" t="s">
        <v>35</v>
      </c>
      <c r="C340" t="s">
        <v>36</v>
      </c>
      <c r="E340" t="str">
        <f t="shared" si="10"/>
        <v>EI-</v>
      </c>
      <c r="F340" t="s">
        <v>20</v>
      </c>
      <c r="G340" t="s">
        <v>37</v>
      </c>
      <c r="H340" t="s">
        <v>2856</v>
      </c>
      <c r="I340" t="s">
        <v>39</v>
      </c>
      <c r="J340" t="s">
        <v>92</v>
      </c>
      <c r="K340" s="1">
        <v>45368.411111111112</v>
      </c>
      <c r="L340" t="s">
        <v>41</v>
      </c>
      <c r="N340" s="2">
        <v>45367</v>
      </c>
      <c r="O340" s="2">
        <v>45367</v>
      </c>
      <c r="P340">
        <v>2</v>
      </c>
      <c r="Q340">
        <v>2</v>
      </c>
      <c r="R340">
        <v>2</v>
      </c>
      <c r="S340">
        <v>2</v>
      </c>
      <c r="T340">
        <v>100</v>
      </c>
      <c r="U340" s="1">
        <v>45364.760416666664</v>
      </c>
      <c r="V340" s="1">
        <v>45368.411111111112</v>
      </c>
      <c r="W340" t="s">
        <v>92</v>
      </c>
      <c r="Z340" s="12">
        <f t="shared" si="11"/>
        <v>3.6506944444481633</v>
      </c>
      <c r="AB340" t="s">
        <v>990</v>
      </c>
      <c r="AC340">
        <v>633636</v>
      </c>
      <c r="AD340" t="s">
        <v>2857</v>
      </c>
      <c r="AF340" t="s">
        <v>92</v>
      </c>
      <c r="AI340" s="2">
        <v>45364</v>
      </c>
      <c r="AJ340" t="s">
        <v>290</v>
      </c>
      <c r="AK340" t="s">
        <v>46</v>
      </c>
      <c r="AN340" t="s">
        <v>2441</v>
      </c>
      <c r="AO340" s="21">
        <v>45364.760416666664</v>
      </c>
      <c r="AP340" s="22">
        <v>45367</v>
      </c>
      <c r="AQ340" s="22">
        <v>45367</v>
      </c>
      <c r="AR340" s="21">
        <v>45368.411111111112</v>
      </c>
      <c r="AS340">
        <v>2</v>
      </c>
      <c r="AY340">
        <v>3.6506944444481633</v>
      </c>
    </row>
    <row r="341" spans="1:51" x14ac:dyDescent="0.25">
      <c r="A341">
        <v>61381</v>
      </c>
      <c r="B341" t="s">
        <v>35</v>
      </c>
      <c r="C341" t="s">
        <v>36</v>
      </c>
      <c r="E341" t="str">
        <f t="shared" si="10"/>
        <v>EM-</v>
      </c>
      <c r="F341" t="s">
        <v>20</v>
      </c>
      <c r="G341" t="s">
        <v>37</v>
      </c>
      <c r="H341" t="s">
        <v>2858</v>
      </c>
      <c r="I341" t="s">
        <v>39</v>
      </c>
      <c r="J341" t="s">
        <v>320</v>
      </c>
      <c r="K341" s="1">
        <v>45434.37222222222</v>
      </c>
      <c r="L341" t="s">
        <v>41</v>
      </c>
      <c r="N341" s="2">
        <v>45373</v>
      </c>
      <c r="O341" s="2">
        <v>45373</v>
      </c>
      <c r="R341">
        <v>0</v>
      </c>
      <c r="S341">
        <v>0</v>
      </c>
      <c r="T341">
        <v>100</v>
      </c>
      <c r="U341" s="1">
        <v>45364.763888888891</v>
      </c>
      <c r="V341" s="1">
        <v>45434.37222222222</v>
      </c>
      <c r="W341" t="s">
        <v>432</v>
      </c>
      <c r="Z341" s="12">
        <f t="shared" si="11"/>
        <v>69.608333333329938</v>
      </c>
      <c r="AB341" t="s">
        <v>990</v>
      </c>
      <c r="AC341">
        <v>633636</v>
      </c>
      <c r="AD341" t="s">
        <v>2859</v>
      </c>
      <c r="AG341" t="s">
        <v>1132</v>
      </c>
      <c r="AI341" s="2">
        <v>45364</v>
      </c>
      <c r="AJ341" t="s">
        <v>290</v>
      </c>
      <c r="AK341" t="s">
        <v>46</v>
      </c>
      <c r="AN341" t="s">
        <v>2442</v>
      </c>
      <c r="AO341" s="21">
        <v>45364.763888888891</v>
      </c>
      <c r="AP341" s="22">
        <v>45373</v>
      </c>
      <c r="AQ341" s="22">
        <v>45373</v>
      </c>
      <c r="AR341" s="21">
        <v>45434.37222222222</v>
      </c>
      <c r="AS341">
        <v>0</v>
      </c>
      <c r="AY341">
        <v>69.608333333329938</v>
      </c>
    </row>
    <row r="342" spans="1:51" x14ac:dyDescent="0.25">
      <c r="A342">
        <v>61382</v>
      </c>
      <c r="B342" t="s">
        <v>35</v>
      </c>
      <c r="C342" t="s">
        <v>36</v>
      </c>
      <c r="E342" t="str">
        <f t="shared" si="10"/>
        <v>EM-</v>
      </c>
      <c r="F342" t="s">
        <v>20</v>
      </c>
      <c r="G342" t="s">
        <v>37</v>
      </c>
      <c r="H342" t="s">
        <v>2860</v>
      </c>
      <c r="I342" t="s">
        <v>39</v>
      </c>
      <c r="J342" t="s">
        <v>396</v>
      </c>
      <c r="K342" s="1">
        <v>45365.555555555555</v>
      </c>
      <c r="L342" t="s">
        <v>41</v>
      </c>
      <c r="N342" s="2">
        <v>45365</v>
      </c>
      <c r="O342" s="2">
        <v>45365</v>
      </c>
      <c r="R342">
        <v>0</v>
      </c>
      <c r="S342">
        <v>0</v>
      </c>
      <c r="T342">
        <v>100</v>
      </c>
      <c r="U342" s="1">
        <v>45364.771527777775</v>
      </c>
      <c r="V342" s="1">
        <v>45365.555555555555</v>
      </c>
      <c r="W342" t="s">
        <v>397</v>
      </c>
      <c r="Z342" s="12">
        <f t="shared" si="11"/>
        <v>0.78402777777955635</v>
      </c>
      <c r="AB342" t="s">
        <v>1307</v>
      </c>
      <c r="AC342">
        <v>633510</v>
      </c>
      <c r="AD342" t="s">
        <v>198</v>
      </c>
      <c r="AI342" s="2">
        <v>45364</v>
      </c>
      <c r="AJ342" t="s">
        <v>198</v>
      </c>
      <c r="AK342" t="s">
        <v>46</v>
      </c>
      <c r="AN342" t="s">
        <v>2442</v>
      </c>
      <c r="AO342" s="21">
        <v>45364.771527777775</v>
      </c>
      <c r="AP342" s="22">
        <v>45365</v>
      </c>
      <c r="AQ342" s="22">
        <v>45365</v>
      </c>
      <c r="AR342" s="21">
        <v>45365.555555555555</v>
      </c>
      <c r="AS342">
        <v>0</v>
      </c>
      <c r="AY342">
        <v>0.78402777777955635</v>
      </c>
    </row>
    <row r="343" spans="1:51" x14ac:dyDescent="0.25">
      <c r="A343">
        <v>61385</v>
      </c>
      <c r="B343" t="s">
        <v>35</v>
      </c>
      <c r="C343" t="s">
        <v>36</v>
      </c>
      <c r="E343" t="str">
        <f t="shared" si="10"/>
        <v>RE-</v>
      </c>
      <c r="F343" t="s">
        <v>20</v>
      </c>
      <c r="G343" t="s">
        <v>37</v>
      </c>
      <c r="H343" t="s">
        <v>2861</v>
      </c>
      <c r="I343" t="s">
        <v>39</v>
      </c>
      <c r="J343" t="s">
        <v>179</v>
      </c>
      <c r="K343" s="1">
        <v>45397.685416666667</v>
      </c>
      <c r="L343" t="s">
        <v>41</v>
      </c>
      <c r="N343" s="2">
        <v>45392</v>
      </c>
      <c r="O343" s="2">
        <v>45392</v>
      </c>
      <c r="R343">
        <v>0</v>
      </c>
      <c r="S343">
        <v>0</v>
      </c>
      <c r="T343">
        <v>100</v>
      </c>
      <c r="U343" s="1">
        <v>45364.783333333333</v>
      </c>
      <c r="V343" s="1">
        <v>45397.685416666667</v>
      </c>
      <c r="W343" t="s">
        <v>179</v>
      </c>
      <c r="Z343" s="12">
        <f t="shared" si="11"/>
        <v>32.902083333334303</v>
      </c>
      <c r="AB343" t="s">
        <v>1194</v>
      </c>
      <c r="AC343">
        <v>633992</v>
      </c>
      <c r="AD343" t="s">
        <v>427</v>
      </c>
      <c r="AF343" t="s">
        <v>373</v>
      </c>
      <c r="AI343" s="2">
        <v>45364</v>
      </c>
      <c r="AJ343" t="s">
        <v>375</v>
      </c>
      <c r="AK343" t="s">
        <v>46</v>
      </c>
      <c r="AN343" t="s">
        <v>2444</v>
      </c>
      <c r="AO343" s="21">
        <v>45364.783333333333</v>
      </c>
      <c r="AP343" s="22">
        <v>45392</v>
      </c>
      <c r="AQ343" s="22">
        <v>45392</v>
      </c>
      <c r="AR343" s="21">
        <v>45397.685416666667</v>
      </c>
      <c r="AS343">
        <v>0</v>
      </c>
      <c r="AY343">
        <v>32.902083333334303</v>
      </c>
    </row>
    <row r="344" spans="1:51" x14ac:dyDescent="0.25">
      <c r="A344">
        <v>61386</v>
      </c>
      <c r="B344" t="s">
        <v>35</v>
      </c>
      <c r="C344" t="s">
        <v>36</v>
      </c>
      <c r="E344" t="str">
        <f t="shared" si="10"/>
        <v>EM-</v>
      </c>
      <c r="F344" t="s">
        <v>20</v>
      </c>
      <c r="G344" t="s">
        <v>37</v>
      </c>
      <c r="H344" t="s">
        <v>2862</v>
      </c>
      <c r="I344" t="s">
        <v>39</v>
      </c>
      <c r="J344" t="s">
        <v>758</v>
      </c>
      <c r="K344" s="1">
        <v>45427.767361111109</v>
      </c>
      <c r="L344" t="s">
        <v>41</v>
      </c>
      <c r="N344" s="2">
        <v>45373</v>
      </c>
      <c r="O344" s="2">
        <v>45427</v>
      </c>
      <c r="R344">
        <v>0</v>
      </c>
      <c r="S344">
        <v>0</v>
      </c>
      <c r="T344">
        <v>100</v>
      </c>
      <c r="U344" s="1">
        <v>45364.786111111112</v>
      </c>
      <c r="V344" s="1">
        <v>45427.767361111109</v>
      </c>
      <c r="W344" t="s">
        <v>397</v>
      </c>
      <c r="Z344" s="12">
        <f t="shared" si="11"/>
        <v>62.98124999999709</v>
      </c>
      <c r="AB344" t="s">
        <v>627</v>
      </c>
      <c r="AC344">
        <v>635360</v>
      </c>
      <c r="AD344" t="s">
        <v>628</v>
      </c>
      <c r="AI344" s="2">
        <v>45364</v>
      </c>
      <c r="AJ344" t="s">
        <v>628</v>
      </c>
      <c r="AK344" t="s">
        <v>46</v>
      </c>
      <c r="AN344" t="s">
        <v>2442</v>
      </c>
      <c r="AO344" s="21">
        <v>45364.786111111112</v>
      </c>
      <c r="AP344" s="22">
        <v>45373</v>
      </c>
      <c r="AQ344" s="22">
        <v>45427</v>
      </c>
      <c r="AR344" s="21">
        <v>45427.767361111109</v>
      </c>
      <c r="AS344">
        <v>0</v>
      </c>
      <c r="AY344">
        <v>62.98124999999709</v>
      </c>
    </row>
    <row r="345" spans="1:51" x14ac:dyDescent="0.25">
      <c r="A345">
        <v>61394</v>
      </c>
      <c r="B345" t="s">
        <v>35</v>
      </c>
      <c r="C345" t="s">
        <v>36</v>
      </c>
      <c r="E345" t="str">
        <f t="shared" si="10"/>
        <v>RE-</v>
      </c>
      <c r="F345" t="s">
        <v>20</v>
      </c>
      <c r="G345" t="s">
        <v>37</v>
      </c>
      <c r="H345" t="s">
        <v>2863</v>
      </c>
      <c r="I345" t="s">
        <v>39</v>
      </c>
      <c r="J345" t="s">
        <v>118</v>
      </c>
      <c r="K345" s="1">
        <v>45434.417361111111</v>
      </c>
      <c r="L345" t="s">
        <v>41</v>
      </c>
      <c r="N345" s="2">
        <v>45433</v>
      </c>
      <c r="O345" s="2">
        <v>45433</v>
      </c>
      <c r="R345">
        <v>0</v>
      </c>
      <c r="S345">
        <v>0</v>
      </c>
      <c r="T345">
        <v>100</v>
      </c>
      <c r="U345" s="1">
        <v>45365.379166666666</v>
      </c>
      <c r="V345" s="1">
        <v>45434.417361111111</v>
      </c>
      <c r="W345" t="s">
        <v>179</v>
      </c>
      <c r="Z345" s="12">
        <f t="shared" si="11"/>
        <v>69.038194444445253</v>
      </c>
      <c r="AB345" t="s">
        <v>790</v>
      </c>
      <c r="AC345" t="s">
        <v>54</v>
      </c>
      <c r="AD345" t="s">
        <v>2864</v>
      </c>
      <c r="AF345" t="s">
        <v>179</v>
      </c>
      <c r="AI345" s="2">
        <v>45365</v>
      </c>
      <c r="AJ345" t="s">
        <v>186</v>
      </c>
      <c r="AK345" t="s">
        <v>46</v>
      </c>
      <c r="AN345" t="s">
        <v>2444</v>
      </c>
      <c r="AO345" s="21">
        <v>45365.379166666666</v>
      </c>
      <c r="AP345" s="22">
        <v>45433</v>
      </c>
      <c r="AQ345" s="22">
        <v>45433</v>
      </c>
      <c r="AR345" s="21">
        <v>45434.417361111111</v>
      </c>
      <c r="AS345">
        <v>0</v>
      </c>
      <c r="AY345">
        <v>69.038194444445253</v>
      </c>
    </row>
    <row r="346" spans="1:51" x14ac:dyDescent="0.25">
      <c r="A346">
        <v>61395</v>
      </c>
      <c r="B346" t="s">
        <v>35</v>
      </c>
      <c r="C346" t="s">
        <v>36</v>
      </c>
      <c r="E346" t="str">
        <f t="shared" si="10"/>
        <v>EM-</v>
      </c>
      <c r="F346" t="s">
        <v>20</v>
      </c>
      <c r="G346" t="s">
        <v>37</v>
      </c>
      <c r="H346" t="s">
        <v>2865</v>
      </c>
      <c r="I346" t="s">
        <v>39</v>
      </c>
      <c r="J346" t="s">
        <v>432</v>
      </c>
      <c r="K346" s="1">
        <v>45373.683333333334</v>
      </c>
      <c r="L346" t="s">
        <v>41</v>
      </c>
      <c r="N346" s="2">
        <v>45364</v>
      </c>
      <c r="O346" s="2">
        <v>45372</v>
      </c>
      <c r="R346">
        <v>0</v>
      </c>
      <c r="S346">
        <v>0</v>
      </c>
      <c r="T346">
        <v>100</v>
      </c>
      <c r="U346" s="1">
        <v>45365.386805555558</v>
      </c>
      <c r="V346" s="1">
        <v>45373.683333333334</v>
      </c>
      <c r="W346" t="s">
        <v>432</v>
      </c>
      <c r="Z346" s="12">
        <f t="shared" si="11"/>
        <v>8.296527777776646</v>
      </c>
      <c r="AB346" t="s">
        <v>718</v>
      </c>
      <c r="AC346">
        <v>633999</v>
      </c>
      <c r="AD346" t="s">
        <v>1843</v>
      </c>
      <c r="AI346" s="2">
        <v>45364</v>
      </c>
      <c r="AJ346" t="s">
        <v>444</v>
      </c>
      <c r="AK346" t="s">
        <v>46</v>
      </c>
      <c r="AN346" t="s">
        <v>2442</v>
      </c>
      <c r="AO346" s="21">
        <v>45365.386805555558</v>
      </c>
      <c r="AP346" s="22">
        <v>45364</v>
      </c>
      <c r="AQ346" s="22">
        <v>45372</v>
      </c>
      <c r="AR346" s="21">
        <v>45373.683333333334</v>
      </c>
      <c r="AS346">
        <v>0</v>
      </c>
      <c r="AY346">
        <v>8.296527777776646</v>
      </c>
    </row>
    <row r="347" spans="1:51" x14ac:dyDescent="0.25">
      <c r="A347">
        <v>61403</v>
      </c>
      <c r="B347" t="s">
        <v>35</v>
      </c>
      <c r="C347" t="s">
        <v>36</v>
      </c>
      <c r="E347" t="str">
        <f t="shared" si="10"/>
        <v>EM-</v>
      </c>
      <c r="F347" t="s">
        <v>20</v>
      </c>
      <c r="G347" t="s">
        <v>37</v>
      </c>
      <c r="H347" t="s">
        <v>1058</v>
      </c>
      <c r="I347" t="s">
        <v>39</v>
      </c>
      <c r="J347" t="s">
        <v>396</v>
      </c>
      <c r="K347" s="1">
        <v>45365.556250000001</v>
      </c>
      <c r="L347" t="s">
        <v>41</v>
      </c>
      <c r="N347" s="2">
        <v>45365</v>
      </c>
      <c r="O347" s="2">
        <v>45365</v>
      </c>
      <c r="R347">
        <v>0</v>
      </c>
      <c r="S347">
        <v>0</v>
      </c>
      <c r="T347">
        <v>100</v>
      </c>
      <c r="U347" s="1">
        <v>45365.459027777775</v>
      </c>
      <c r="V347" s="1">
        <v>45365.556250000001</v>
      </c>
      <c r="W347" t="s">
        <v>758</v>
      </c>
      <c r="Z347" s="12">
        <f t="shared" si="11"/>
        <v>9.7222222226264421E-2</v>
      </c>
      <c r="AB347" t="s">
        <v>75</v>
      </c>
      <c r="AC347">
        <v>633520</v>
      </c>
      <c r="AD347" t="s">
        <v>77</v>
      </c>
      <c r="AI347" s="2">
        <v>45365</v>
      </c>
      <c r="AJ347" t="s">
        <v>77</v>
      </c>
      <c r="AK347" t="s">
        <v>46</v>
      </c>
      <c r="AN347" t="s">
        <v>2442</v>
      </c>
      <c r="AO347" s="21">
        <v>45365.459027777775</v>
      </c>
      <c r="AP347" s="22">
        <v>45365</v>
      </c>
      <c r="AQ347" s="22">
        <v>45365</v>
      </c>
      <c r="AR347" s="21">
        <v>45365.556250000001</v>
      </c>
      <c r="AS347">
        <v>0</v>
      </c>
      <c r="AY347">
        <v>9.7222222226264421E-2</v>
      </c>
    </row>
    <row r="348" spans="1:51" x14ac:dyDescent="0.25">
      <c r="A348">
        <v>61404</v>
      </c>
      <c r="B348" t="s">
        <v>35</v>
      </c>
      <c r="C348" t="s">
        <v>36</v>
      </c>
      <c r="E348" t="str">
        <f t="shared" si="10"/>
        <v>EM-</v>
      </c>
      <c r="F348" t="s">
        <v>20</v>
      </c>
      <c r="G348" t="s">
        <v>37</v>
      </c>
      <c r="H348" t="s">
        <v>2866</v>
      </c>
      <c r="I348" t="s">
        <v>39</v>
      </c>
      <c r="J348" t="s">
        <v>396</v>
      </c>
      <c r="K348" s="1">
        <v>45365.555555555555</v>
      </c>
      <c r="L348" t="s">
        <v>41</v>
      </c>
      <c r="N348" s="2">
        <v>45365</v>
      </c>
      <c r="O348" s="2">
        <v>45365</v>
      </c>
      <c r="R348">
        <v>0</v>
      </c>
      <c r="S348">
        <v>0</v>
      </c>
      <c r="T348">
        <v>100</v>
      </c>
      <c r="U348" s="1">
        <v>45365.461805555555</v>
      </c>
      <c r="V348" s="1">
        <v>45365.555555555555</v>
      </c>
      <c r="W348" t="s">
        <v>758</v>
      </c>
      <c r="Z348" s="12">
        <f t="shared" si="11"/>
        <v>9.375E-2</v>
      </c>
      <c r="AB348" t="s">
        <v>75</v>
      </c>
      <c r="AC348">
        <v>633520</v>
      </c>
      <c r="AD348" t="s">
        <v>2867</v>
      </c>
      <c r="AI348" s="2">
        <v>45365</v>
      </c>
      <c r="AJ348" t="s">
        <v>77</v>
      </c>
      <c r="AK348" t="s">
        <v>46</v>
      </c>
      <c r="AN348" t="s">
        <v>2442</v>
      </c>
      <c r="AO348" s="21">
        <v>45365.461805555555</v>
      </c>
      <c r="AP348" s="22">
        <v>45365</v>
      </c>
      <c r="AQ348" s="22">
        <v>45365</v>
      </c>
      <c r="AR348" s="21">
        <v>45365.555555555555</v>
      </c>
      <c r="AS348">
        <v>0</v>
      </c>
      <c r="AY348">
        <v>9.375E-2</v>
      </c>
    </row>
    <row r="349" spans="1:51" x14ac:dyDescent="0.25">
      <c r="A349">
        <v>61408</v>
      </c>
      <c r="B349" t="s">
        <v>35</v>
      </c>
      <c r="C349" t="s">
        <v>36</v>
      </c>
      <c r="E349" t="str">
        <f t="shared" si="10"/>
        <v>RE-</v>
      </c>
      <c r="F349" t="s">
        <v>20</v>
      </c>
      <c r="G349" t="s">
        <v>51</v>
      </c>
      <c r="H349" t="s">
        <v>2868</v>
      </c>
      <c r="I349" t="s">
        <v>39</v>
      </c>
      <c r="J349" t="s">
        <v>179</v>
      </c>
      <c r="K349" s="1">
        <v>45397.682638888888</v>
      </c>
      <c r="L349" t="s">
        <v>41</v>
      </c>
      <c r="N349" s="2">
        <v>45391</v>
      </c>
      <c r="O349" s="2">
        <v>45391</v>
      </c>
      <c r="R349">
        <v>0</v>
      </c>
      <c r="S349">
        <v>0</v>
      </c>
      <c r="T349">
        <v>100</v>
      </c>
      <c r="U349" s="1">
        <v>45365.468055555553</v>
      </c>
      <c r="V349" s="1">
        <v>45397.682638888888</v>
      </c>
      <c r="W349" t="s">
        <v>179</v>
      </c>
      <c r="Z349" s="12">
        <f t="shared" si="11"/>
        <v>32.214583333334303</v>
      </c>
      <c r="AB349" t="s">
        <v>234</v>
      </c>
      <c r="AC349">
        <v>633793</v>
      </c>
      <c r="AD349" t="s">
        <v>80</v>
      </c>
      <c r="AF349" t="s">
        <v>118</v>
      </c>
      <c r="AI349" s="2">
        <v>45365</v>
      </c>
      <c r="AJ349" t="s">
        <v>93</v>
      </c>
      <c r="AK349" t="s">
        <v>46</v>
      </c>
      <c r="AN349" t="s">
        <v>2444</v>
      </c>
      <c r="AO349" s="21">
        <v>45365.468055555553</v>
      </c>
      <c r="AP349" s="22">
        <v>45391</v>
      </c>
      <c r="AQ349" s="22">
        <v>45391</v>
      </c>
      <c r="AR349" s="21">
        <v>45397.682638888888</v>
      </c>
      <c r="AS349">
        <v>0</v>
      </c>
      <c r="AY349">
        <v>32.214583333334303</v>
      </c>
    </row>
    <row r="350" spans="1:51" x14ac:dyDescent="0.25">
      <c r="A350">
        <v>61457</v>
      </c>
      <c r="B350" t="s">
        <v>35</v>
      </c>
      <c r="C350" t="s">
        <v>36</v>
      </c>
      <c r="E350" t="str">
        <f t="shared" si="10"/>
        <v>GC-</v>
      </c>
      <c r="F350" t="s">
        <v>20</v>
      </c>
      <c r="G350" t="s">
        <v>37</v>
      </c>
      <c r="H350" t="s">
        <v>2869</v>
      </c>
      <c r="I350" t="s">
        <v>39</v>
      </c>
      <c r="J350" t="s">
        <v>706</v>
      </c>
      <c r="K350" s="1">
        <v>45378.571527777778</v>
      </c>
      <c r="L350" t="s">
        <v>41</v>
      </c>
      <c r="N350" s="2">
        <v>45373</v>
      </c>
      <c r="O350" s="2">
        <v>45373</v>
      </c>
      <c r="P350">
        <v>1</v>
      </c>
      <c r="Q350">
        <v>1</v>
      </c>
      <c r="R350">
        <v>0</v>
      </c>
      <c r="S350">
        <v>0</v>
      </c>
      <c r="T350">
        <v>100</v>
      </c>
      <c r="U350" s="1">
        <v>45365.709722222222</v>
      </c>
      <c r="V350" s="1">
        <v>45378.571527777778</v>
      </c>
      <c r="W350" t="s">
        <v>706</v>
      </c>
      <c r="Z350" s="12">
        <f t="shared" si="11"/>
        <v>12.861805555556202</v>
      </c>
      <c r="AB350" t="s">
        <v>1571</v>
      </c>
      <c r="AC350" t="s">
        <v>54</v>
      </c>
      <c r="AD350" t="s">
        <v>72</v>
      </c>
      <c r="AI350" s="2">
        <v>45365</v>
      </c>
      <c r="AJ350" t="s">
        <v>73</v>
      </c>
      <c r="AK350" t="s">
        <v>46</v>
      </c>
      <c r="AN350" t="s">
        <v>2443</v>
      </c>
      <c r="AO350" s="21">
        <v>45365.709722222222</v>
      </c>
      <c r="AP350" s="22">
        <v>45373</v>
      </c>
      <c r="AQ350" s="22">
        <v>45373</v>
      </c>
      <c r="AR350" s="21">
        <v>45378.571527777778</v>
      </c>
      <c r="AS350">
        <v>0</v>
      </c>
      <c r="AY350">
        <v>12.861805555556202</v>
      </c>
    </row>
    <row r="351" spans="1:51" x14ac:dyDescent="0.25">
      <c r="A351">
        <v>61461</v>
      </c>
      <c r="B351" t="s">
        <v>35</v>
      </c>
      <c r="C351" t="s">
        <v>36</v>
      </c>
      <c r="E351" t="str">
        <f t="shared" si="10"/>
        <v>EM-</v>
      </c>
      <c r="F351" t="s">
        <v>20</v>
      </c>
      <c r="G351" t="s">
        <v>51</v>
      </c>
      <c r="H351" t="s">
        <v>2870</v>
      </c>
      <c r="I351" t="s">
        <v>39</v>
      </c>
      <c r="J351" t="s">
        <v>432</v>
      </c>
      <c r="K351" s="1">
        <v>45373.676388888889</v>
      </c>
      <c r="L351" t="s">
        <v>41</v>
      </c>
      <c r="N351" s="2">
        <v>45366</v>
      </c>
      <c r="O351" s="2">
        <v>45372</v>
      </c>
      <c r="R351">
        <v>0</v>
      </c>
      <c r="S351">
        <v>0</v>
      </c>
      <c r="T351">
        <v>90</v>
      </c>
      <c r="U351" s="1">
        <v>45365.728472222225</v>
      </c>
      <c r="V351" s="1">
        <v>45373.676388888889</v>
      </c>
      <c r="W351" t="s">
        <v>432</v>
      </c>
      <c r="Z351" s="12">
        <f t="shared" si="11"/>
        <v>7.9479166666642413</v>
      </c>
      <c r="AB351" t="s">
        <v>2871</v>
      </c>
      <c r="AC351">
        <v>633460</v>
      </c>
      <c r="AD351" t="s">
        <v>2872</v>
      </c>
      <c r="AI351" s="2">
        <v>45365</v>
      </c>
      <c r="AJ351" t="s">
        <v>43</v>
      </c>
      <c r="AK351" t="s">
        <v>45</v>
      </c>
      <c r="AN351" t="s">
        <v>2442</v>
      </c>
      <c r="AO351" s="21">
        <v>45365.728472222225</v>
      </c>
      <c r="AP351" s="22">
        <v>45366</v>
      </c>
      <c r="AQ351" s="22">
        <v>45372</v>
      </c>
      <c r="AR351" s="21">
        <v>45373.676388888889</v>
      </c>
      <c r="AS351">
        <v>0</v>
      </c>
      <c r="AY351">
        <v>7.9479166666642413</v>
      </c>
    </row>
    <row r="352" spans="1:51" x14ac:dyDescent="0.25">
      <c r="A352">
        <v>61468</v>
      </c>
      <c r="B352" t="s">
        <v>35</v>
      </c>
      <c r="C352" t="s">
        <v>36</v>
      </c>
      <c r="E352" t="str">
        <f t="shared" si="10"/>
        <v>RE-</v>
      </c>
      <c r="F352" t="s">
        <v>20</v>
      </c>
      <c r="G352" t="s">
        <v>37</v>
      </c>
      <c r="H352" t="s">
        <v>2873</v>
      </c>
      <c r="I352" t="s">
        <v>39</v>
      </c>
      <c r="J352" t="s">
        <v>297</v>
      </c>
      <c r="K352" s="1">
        <v>45400.45416666667</v>
      </c>
      <c r="L352" t="s">
        <v>41</v>
      </c>
      <c r="N352" s="2">
        <v>45399</v>
      </c>
      <c r="O352" s="2">
        <v>45399</v>
      </c>
      <c r="R352">
        <v>1</v>
      </c>
      <c r="S352">
        <v>1</v>
      </c>
      <c r="T352">
        <v>100</v>
      </c>
      <c r="U352" s="1">
        <v>45365.747916666667</v>
      </c>
      <c r="V352" s="1">
        <v>45400.45416666667</v>
      </c>
      <c r="W352" t="s">
        <v>239</v>
      </c>
      <c r="Z352" s="12">
        <f t="shared" si="11"/>
        <v>34.70625000000291</v>
      </c>
      <c r="AB352" t="s">
        <v>2874</v>
      </c>
      <c r="AC352" t="s">
        <v>54</v>
      </c>
      <c r="AD352" t="s">
        <v>2875</v>
      </c>
      <c r="AF352" t="s">
        <v>239</v>
      </c>
      <c r="AI352" s="2">
        <v>45365</v>
      </c>
      <c r="AJ352" t="s">
        <v>73</v>
      </c>
      <c r="AK352" t="s">
        <v>46</v>
      </c>
      <c r="AN352" t="s">
        <v>2444</v>
      </c>
      <c r="AO352" s="21">
        <v>45365.747916666667</v>
      </c>
      <c r="AP352" s="22">
        <v>45399</v>
      </c>
      <c r="AQ352" s="22">
        <v>45399</v>
      </c>
      <c r="AR352" s="21">
        <v>45400.45416666667</v>
      </c>
      <c r="AS352">
        <v>1</v>
      </c>
      <c r="AY352">
        <v>34.70625000000291</v>
      </c>
    </row>
    <row r="353" spans="1:51" x14ac:dyDescent="0.25">
      <c r="A353">
        <v>61469</v>
      </c>
      <c r="B353" t="s">
        <v>35</v>
      </c>
      <c r="C353" t="s">
        <v>36</v>
      </c>
      <c r="E353" t="str">
        <f t="shared" si="10"/>
        <v>EM-</v>
      </c>
      <c r="F353" t="s">
        <v>20</v>
      </c>
      <c r="G353" t="s">
        <v>37</v>
      </c>
      <c r="H353" t="s">
        <v>2828</v>
      </c>
      <c r="I353" t="s">
        <v>39</v>
      </c>
      <c r="J353" t="s">
        <v>396</v>
      </c>
      <c r="K353" s="1">
        <v>45366.538888888892</v>
      </c>
      <c r="L353" t="s">
        <v>41</v>
      </c>
      <c r="N353" s="2">
        <v>45366</v>
      </c>
      <c r="O353" s="2">
        <v>45366</v>
      </c>
      <c r="R353">
        <v>0</v>
      </c>
      <c r="S353">
        <v>0</v>
      </c>
      <c r="T353">
        <v>100</v>
      </c>
      <c r="U353" s="1">
        <v>45365.754861111112</v>
      </c>
      <c r="V353" s="1">
        <v>45366.538888888892</v>
      </c>
      <c r="W353" t="s">
        <v>397</v>
      </c>
      <c r="Z353" s="12">
        <f t="shared" si="11"/>
        <v>0.78402777777955635</v>
      </c>
      <c r="AB353" t="s">
        <v>2876</v>
      </c>
      <c r="AC353" t="s">
        <v>54</v>
      </c>
      <c r="AD353" t="s">
        <v>198</v>
      </c>
      <c r="AI353" s="2">
        <v>45365</v>
      </c>
      <c r="AJ353" t="s">
        <v>198</v>
      </c>
      <c r="AK353" t="s">
        <v>46</v>
      </c>
      <c r="AN353" t="s">
        <v>2442</v>
      </c>
      <c r="AO353" s="21">
        <v>45365.754861111112</v>
      </c>
      <c r="AP353" s="22">
        <v>45366</v>
      </c>
      <c r="AQ353" s="22">
        <v>45366</v>
      </c>
      <c r="AR353" s="21">
        <v>45366.538888888892</v>
      </c>
      <c r="AS353">
        <v>0</v>
      </c>
      <c r="AY353">
        <v>0.78402777777955635</v>
      </c>
    </row>
    <row r="354" spans="1:51" x14ac:dyDescent="0.25">
      <c r="A354">
        <v>61470</v>
      </c>
      <c r="B354" t="s">
        <v>35</v>
      </c>
      <c r="C354" t="s">
        <v>36</v>
      </c>
      <c r="E354" t="str">
        <f t="shared" si="10"/>
        <v>EM-</v>
      </c>
      <c r="F354" t="s">
        <v>20</v>
      </c>
      <c r="G354" t="s">
        <v>37</v>
      </c>
      <c r="H354" t="s">
        <v>2877</v>
      </c>
      <c r="I354" t="s">
        <v>39</v>
      </c>
      <c r="J354" t="s">
        <v>396</v>
      </c>
      <c r="K354" s="1">
        <v>45366.538194444445</v>
      </c>
      <c r="L354" t="s">
        <v>41</v>
      </c>
      <c r="N354" s="2">
        <v>45366</v>
      </c>
      <c r="O354" s="2">
        <v>45366</v>
      </c>
      <c r="R354">
        <v>0</v>
      </c>
      <c r="S354">
        <v>0</v>
      </c>
      <c r="T354">
        <v>100</v>
      </c>
      <c r="U354" s="1">
        <v>45365.759027777778</v>
      </c>
      <c r="V354" s="1">
        <v>45366.538194444445</v>
      </c>
      <c r="W354" t="s">
        <v>397</v>
      </c>
      <c r="Z354" s="12">
        <f t="shared" si="11"/>
        <v>0.77916666666715173</v>
      </c>
      <c r="AB354" t="s">
        <v>2364</v>
      </c>
      <c r="AC354">
        <v>633425</v>
      </c>
      <c r="AD354" t="s">
        <v>1852</v>
      </c>
      <c r="AI354" s="2">
        <v>45365</v>
      </c>
      <c r="AJ354" t="s">
        <v>178</v>
      </c>
      <c r="AK354" t="s">
        <v>46</v>
      </c>
      <c r="AN354" t="s">
        <v>2442</v>
      </c>
      <c r="AO354" s="21">
        <v>45365.759027777778</v>
      </c>
      <c r="AP354" s="22">
        <v>45366</v>
      </c>
      <c r="AQ354" s="22">
        <v>45366</v>
      </c>
      <c r="AR354" s="21">
        <v>45366.538194444445</v>
      </c>
      <c r="AS354">
        <v>0</v>
      </c>
      <c r="AY354">
        <v>0.77916666666715173</v>
      </c>
    </row>
    <row r="355" spans="1:51" x14ac:dyDescent="0.25">
      <c r="A355">
        <v>61471</v>
      </c>
      <c r="B355" t="s">
        <v>35</v>
      </c>
      <c r="C355" t="s">
        <v>36</v>
      </c>
      <c r="E355" t="str">
        <f t="shared" si="10"/>
        <v>GC-</v>
      </c>
      <c r="F355" t="s">
        <v>20</v>
      </c>
      <c r="G355" t="s">
        <v>115</v>
      </c>
      <c r="H355" t="s">
        <v>2878</v>
      </c>
      <c r="I355" t="s">
        <v>39</v>
      </c>
      <c r="J355" t="s">
        <v>706</v>
      </c>
      <c r="K355" s="1">
        <v>45378.566666666666</v>
      </c>
      <c r="L355" t="s">
        <v>41</v>
      </c>
      <c r="N355" s="2">
        <v>45366</v>
      </c>
      <c r="O355" s="2">
        <v>45366</v>
      </c>
      <c r="P355">
        <v>1</v>
      </c>
      <c r="Q355">
        <v>1</v>
      </c>
      <c r="R355">
        <v>0</v>
      </c>
      <c r="S355">
        <v>0</v>
      </c>
      <c r="T355">
        <v>100</v>
      </c>
      <c r="U355" s="1">
        <v>45365.765972222223</v>
      </c>
      <c r="V355" s="1">
        <v>45378.566666666666</v>
      </c>
      <c r="W355" t="s">
        <v>706</v>
      </c>
      <c r="Z355" s="12">
        <f t="shared" si="11"/>
        <v>12.800694444442343</v>
      </c>
      <c r="AB355" t="s">
        <v>75</v>
      </c>
      <c r="AC355">
        <v>633520</v>
      </c>
      <c r="AD355" t="s">
        <v>77</v>
      </c>
      <c r="AI355" s="2">
        <v>45366</v>
      </c>
      <c r="AJ355" t="s">
        <v>77</v>
      </c>
      <c r="AK355" t="s">
        <v>46</v>
      </c>
      <c r="AN355" t="s">
        <v>2443</v>
      </c>
      <c r="AO355" s="21">
        <v>45365.765972222223</v>
      </c>
      <c r="AP355" s="22">
        <v>45366</v>
      </c>
      <c r="AQ355" s="22">
        <v>45366</v>
      </c>
      <c r="AR355" s="21">
        <v>45378.566666666666</v>
      </c>
      <c r="AS355">
        <v>0</v>
      </c>
      <c r="AY355">
        <v>12.800694444442343</v>
      </c>
    </row>
    <row r="356" spans="1:51" x14ac:dyDescent="0.25">
      <c r="A356">
        <v>61472</v>
      </c>
      <c r="B356" t="s">
        <v>35</v>
      </c>
      <c r="C356" t="s">
        <v>36</v>
      </c>
      <c r="E356" t="str">
        <f t="shared" si="10"/>
        <v>GC-</v>
      </c>
      <c r="F356" t="s">
        <v>20</v>
      </c>
      <c r="G356" t="s">
        <v>37</v>
      </c>
      <c r="H356" t="s">
        <v>2879</v>
      </c>
      <c r="I356" t="s">
        <v>39</v>
      </c>
      <c r="J356" t="s">
        <v>706</v>
      </c>
      <c r="K356" s="1">
        <v>45378.570138888892</v>
      </c>
      <c r="L356" t="s">
        <v>41</v>
      </c>
      <c r="N356" s="2">
        <v>45376</v>
      </c>
      <c r="O356" s="2">
        <v>45376</v>
      </c>
      <c r="R356">
        <v>0</v>
      </c>
      <c r="S356">
        <v>0</v>
      </c>
      <c r="T356">
        <v>0</v>
      </c>
      <c r="U356" s="1">
        <v>45365.768055555556</v>
      </c>
      <c r="V356" s="1">
        <v>45378.570138888892</v>
      </c>
      <c r="W356" t="s">
        <v>706</v>
      </c>
      <c r="Z356" s="12">
        <f t="shared" si="11"/>
        <v>12.802083333335759</v>
      </c>
      <c r="AB356" t="s">
        <v>1571</v>
      </c>
      <c r="AC356" t="s">
        <v>54</v>
      </c>
      <c r="AD356" t="s">
        <v>1971</v>
      </c>
      <c r="AI356" s="2">
        <v>45365</v>
      </c>
      <c r="AJ356" t="s">
        <v>73</v>
      </c>
      <c r="AK356" t="s">
        <v>46</v>
      </c>
      <c r="AN356" t="s">
        <v>2443</v>
      </c>
      <c r="AO356" s="21">
        <v>45365.768055555556</v>
      </c>
      <c r="AP356" s="22">
        <v>45376</v>
      </c>
      <c r="AQ356" s="22">
        <v>45376</v>
      </c>
      <c r="AR356" s="21">
        <v>45378.570138888892</v>
      </c>
      <c r="AS356">
        <v>0</v>
      </c>
      <c r="AY356">
        <v>12.802083333335759</v>
      </c>
    </row>
    <row r="357" spans="1:51" x14ac:dyDescent="0.25">
      <c r="A357">
        <v>61477</v>
      </c>
      <c r="B357" t="s">
        <v>35</v>
      </c>
      <c r="C357" t="s">
        <v>36</v>
      </c>
      <c r="E357" t="str">
        <f t="shared" si="10"/>
        <v>EI-</v>
      </c>
      <c r="F357" t="s">
        <v>20</v>
      </c>
      <c r="G357" t="s">
        <v>37</v>
      </c>
      <c r="H357" t="s">
        <v>2880</v>
      </c>
      <c r="I357" t="s">
        <v>39</v>
      </c>
      <c r="J357" t="s">
        <v>92</v>
      </c>
      <c r="K357" s="1">
        <v>45369.705555555556</v>
      </c>
      <c r="L357" t="s">
        <v>41</v>
      </c>
      <c r="N357" s="2">
        <v>45367</v>
      </c>
      <c r="O357" s="2">
        <v>45367</v>
      </c>
      <c r="P357">
        <v>3</v>
      </c>
      <c r="Q357">
        <v>3</v>
      </c>
      <c r="R357">
        <v>6</v>
      </c>
      <c r="S357">
        <v>6</v>
      </c>
      <c r="T357">
        <v>100</v>
      </c>
      <c r="U357" s="1">
        <v>45366.39166666667</v>
      </c>
      <c r="V357" s="1">
        <v>45369.705555555556</v>
      </c>
      <c r="W357" t="s">
        <v>92</v>
      </c>
      <c r="Z357" s="12">
        <f t="shared" si="11"/>
        <v>3.3138888888861402</v>
      </c>
      <c r="AB357" t="s">
        <v>197</v>
      </c>
      <c r="AC357">
        <v>633510</v>
      </c>
      <c r="AD357" t="s">
        <v>198</v>
      </c>
      <c r="AF357" t="s">
        <v>92</v>
      </c>
      <c r="AI357" s="2">
        <v>45366</v>
      </c>
      <c r="AJ357" t="s">
        <v>198</v>
      </c>
      <c r="AK357" t="s">
        <v>46</v>
      </c>
      <c r="AN357" t="s">
        <v>2441</v>
      </c>
      <c r="AO357" s="21">
        <v>45366.39166666667</v>
      </c>
      <c r="AP357" s="22">
        <v>45367</v>
      </c>
      <c r="AQ357" s="22">
        <v>45367</v>
      </c>
      <c r="AR357" s="21">
        <v>45369.705555555556</v>
      </c>
      <c r="AS357">
        <v>6</v>
      </c>
      <c r="AY357">
        <v>3.3138888888861402</v>
      </c>
    </row>
    <row r="358" spans="1:51" x14ac:dyDescent="0.25">
      <c r="A358">
        <v>61491</v>
      </c>
      <c r="B358" t="s">
        <v>35</v>
      </c>
      <c r="C358" t="s">
        <v>36</v>
      </c>
      <c r="E358" t="str">
        <f t="shared" si="10"/>
        <v>EM-</v>
      </c>
      <c r="F358" t="s">
        <v>20</v>
      </c>
      <c r="G358" t="s">
        <v>115</v>
      </c>
      <c r="H358" t="s">
        <v>2881</v>
      </c>
      <c r="I358" t="s">
        <v>432</v>
      </c>
      <c r="J358" t="s">
        <v>432</v>
      </c>
      <c r="K358" s="1">
        <v>45366.442361111112</v>
      </c>
      <c r="L358" t="s">
        <v>41</v>
      </c>
      <c r="N358" s="2">
        <v>45362</v>
      </c>
      <c r="O358" s="2">
        <v>45366</v>
      </c>
      <c r="R358">
        <v>0</v>
      </c>
      <c r="S358">
        <v>0</v>
      </c>
      <c r="T358">
        <v>100</v>
      </c>
      <c r="U358" s="1">
        <v>45366.442361111112</v>
      </c>
      <c r="V358" s="1">
        <v>45366.442361111112</v>
      </c>
      <c r="W358" t="s">
        <v>432</v>
      </c>
      <c r="Z358" s="12">
        <f t="shared" si="11"/>
        <v>0</v>
      </c>
      <c r="AB358" t="s">
        <v>2882</v>
      </c>
      <c r="AI358" s="2">
        <v>45362</v>
      </c>
      <c r="AJ358" t="s">
        <v>375</v>
      </c>
      <c r="AK358" t="s">
        <v>46</v>
      </c>
      <c r="AN358" t="s">
        <v>2442</v>
      </c>
      <c r="AO358" s="21">
        <v>45366.442361111112</v>
      </c>
      <c r="AP358" s="22">
        <v>45362</v>
      </c>
      <c r="AQ358" s="22">
        <v>45366</v>
      </c>
      <c r="AR358" s="21">
        <v>45366.442361111112</v>
      </c>
      <c r="AS358">
        <v>0</v>
      </c>
      <c r="AY358">
        <v>0</v>
      </c>
    </row>
    <row r="359" spans="1:51" x14ac:dyDescent="0.25">
      <c r="A359">
        <v>61494</v>
      </c>
      <c r="B359" t="s">
        <v>35</v>
      </c>
      <c r="C359" t="s">
        <v>36</v>
      </c>
      <c r="E359" t="str">
        <f t="shared" si="10"/>
        <v>EI-</v>
      </c>
      <c r="F359" t="s">
        <v>20</v>
      </c>
      <c r="G359" t="s">
        <v>37</v>
      </c>
      <c r="H359" t="s">
        <v>2883</v>
      </c>
      <c r="I359" t="s">
        <v>39</v>
      </c>
      <c r="J359" t="s">
        <v>40</v>
      </c>
      <c r="K359" s="1">
        <v>45497.635416666664</v>
      </c>
      <c r="L359" t="s">
        <v>41</v>
      </c>
      <c r="N359" s="2">
        <v>45366</v>
      </c>
      <c r="O359" s="2">
        <v>45366</v>
      </c>
      <c r="P359">
        <v>1</v>
      </c>
      <c r="Q359">
        <v>1</v>
      </c>
      <c r="R359">
        <v>0</v>
      </c>
      <c r="S359">
        <v>0</v>
      </c>
      <c r="T359">
        <v>100</v>
      </c>
      <c r="U359" s="1">
        <v>45366.445833333331</v>
      </c>
      <c r="V359" s="1">
        <v>45497.635416666664</v>
      </c>
      <c r="W359" t="s">
        <v>40</v>
      </c>
      <c r="Z359" s="12">
        <f t="shared" si="11"/>
        <v>131.18958333333285</v>
      </c>
      <c r="AB359" t="s">
        <v>748</v>
      </c>
      <c r="AC359">
        <v>633459</v>
      </c>
      <c r="AD359" t="s">
        <v>43</v>
      </c>
      <c r="AF359" t="s">
        <v>40</v>
      </c>
      <c r="AI359" s="2">
        <v>45366</v>
      </c>
      <c r="AJ359" t="s">
        <v>43</v>
      </c>
      <c r="AK359" t="s">
        <v>46</v>
      </c>
      <c r="AN359" t="s">
        <v>2441</v>
      </c>
      <c r="AO359" s="21">
        <v>45366.445833333331</v>
      </c>
      <c r="AP359" s="22">
        <v>45366</v>
      </c>
      <c r="AQ359" s="22">
        <v>45366</v>
      </c>
      <c r="AR359" s="21">
        <v>45497.635416666664</v>
      </c>
      <c r="AS359">
        <v>0</v>
      </c>
      <c r="AY359">
        <v>131.18958333333285</v>
      </c>
    </row>
    <row r="360" spans="1:51" x14ac:dyDescent="0.25">
      <c r="A360">
        <v>61502</v>
      </c>
      <c r="B360" t="s">
        <v>35</v>
      </c>
      <c r="C360" t="s">
        <v>36</v>
      </c>
      <c r="E360" t="str">
        <f t="shared" si="10"/>
        <v>RE-</v>
      </c>
      <c r="F360" t="s">
        <v>20</v>
      </c>
      <c r="G360" t="s">
        <v>37</v>
      </c>
      <c r="H360" t="s">
        <v>2884</v>
      </c>
      <c r="I360" t="s">
        <v>39</v>
      </c>
      <c r="J360" t="s">
        <v>179</v>
      </c>
      <c r="K360" s="1">
        <v>45370.515277777777</v>
      </c>
      <c r="L360" t="s">
        <v>41</v>
      </c>
      <c r="N360" s="2">
        <v>45369</v>
      </c>
      <c r="O360" s="2">
        <v>45369</v>
      </c>
      <c r="R360">
        <v>0</v>
      </c>
      <c r="S360">
        <v>0</v>
      </c>
      <c r="T360">
        <v>100</v>
      </c>
      <c r="U360" s="1">
        <v>45366.45416666667</v>
      </c>
      <c r="V360" s="1">
        <v>45370.515277777777</v>
      </c>
      <c r="W360" t="s">
        <v>179</v>
      </c>
      <c r="Z360" s="12">
        <f t="shared" si="11"/>
        <v>4.0611111111065838</v>
      </c>
      <c r="AB360" t="s">
        <v>153</v>
      </c>
      <c r="AC360">
        <v>633689</v>
      </c>
      <c r="AD360" t="s">
        <v>154</v>
      </c>
      <c r="AF360" t="s">
        <v>118</v>
      </c>
      <c r="AI360" s="2">
        <v>45366</v>
      </c>
      <c r="AJ360" t="s">
        <v>154</v>
      </c>
      <c r="AK360" t="s">
        <v>46</v>
      </c>
      <c r="AN360" t="s">
        <v>2444</v>
      </c>
      <c r="AO360" s="21">
        <v>45366.45416666667</v>
      </c>
      <c r="AP360" s="22">
        <v>45369</v>
      </c>
      <c r="AQ360" s="22">
        <v>45369</v>
      </c>
      <c r="AR360" s="21">
        <v>45370.515277777777</v>
      </c>
      <c r="AS360">
        <v>0</v>
      </c>
      <c r="AY360">
        <v>4.0611111111065838</v>
      </c>
    </row>
    <row r="361" spans="1:51" x14ac:dyDescent="0.25">
      <c r="A361">
        <v>61503</v>
      </c>
      <c r="B361" t="s">
        <v>35</v>
      </c>
      <c r="C361" t="s">
        <v>36</v>
      </c>
      <c r="E361" t="str">
        <f t="shared" si="10"/>
        <v>EI-</v>
      </c>
      <c r="F361" t="s">
        <v>20</v>
      </c>
      <c r="G361" t="s">
        <v>37</v>
      </c>
      <c r="H361" t="s">
        <v>2885</v>
      </c>
      <c r="I361" t="s">
        <v>39</v>
      </c>
      <c r="J361" t="s">
        <v>842</v>
      </c>
      <c r="K361" s="1">
        <v>45406.663888888892</v>
      </c>
      <c r="L361" t="s">
        <v>41</v>
      </c>
      <c r="N361" s="2">
        <v>45367</v>
      </c>
      <c r="O361" s="2">
        <v>45367</v>
      </c>
      <c r="P361">
        <v>2</v>
      </c>
      <c r="Q361">
        <v>2</v>
      </c>
      <c r="R361">
        <v>2</v>
      </c>
      <c r="S361">
        <v>2</v>
      </c>
      <c r="T361">
        <v>0</v>
      </c>
      <c r="U361" s="1">
        <v>45366.456250000003</v>
      </c>
      <c r="V361" s="1">
        <v>45406.663888888892</v>
      </c>
      <c r="W361" t="s">
        <v>842</v>
      </c>
      <c r="Z361" s="12">
        <f t="shared" si="11"/>
        <v>40.207638888889051</v>
      </c>
      <c r="AB361" t="s">
        <v>338</v>
      </c>
      <c r="AC361">
        <v>633799</v>
      </c>
      <c r="AD361" t="s">
        <v>119</v>
      </c>
      <c r="AF361" t="s">
        <v>844</v>
      </c>
      <c r="AI361" s="2">
        <v>45366</v>
      </c>
      <c r="AJ361" t="s">
        <v>119</v>
      </c>
      <c r="AK361" t="s">
        <v>46</v>
      </c>
      <c r="AN361" t="s">
        <v>2441</v>
      </c>
      <c r="AO361" s="21">
        <v>45366.456250000003</v>
      </c>
      <c r="AP361" s="22">
        <v>45367</v>
      </c>
      <c r="AQ361" s="22">
        <v>45367</v>
      </c>
      <c r="AR361" s="21">
        <v>45406.663888888892</v>
      </c>
      <c r="AS361">
        <v>2</v>
      </c>
      <c r="AY361">
        <v>40.207638888889051</v>
      </c>
    </row>
    <row r="362" spans="1:51" x14ac:dyDescent="0.25">
      <c r="A362">
        <v>61553</v>
      </c>
      <c r="B362" t="s">
        <v>35</v>
      </c>
      <c r="C362" t="s">
        <v>36</v>
      </c>
      <c r="E362" t="str">
        <f t="shared" si="10"/>
        <v>RE-</v>
      </c>
      <c r="F362" t="s">
        <v>20</v>
      </c>
      <c r="G362" t="s">
        <v>51</v>
      </c>
      <c r="H362" t="s">
        <v>2500</v>
      </c>
      <c r="I362" t="s">
        <v>39</v>
      </c>
      <c r="J362" t="s">
        <v>297</v>
      </c>
      <c r="K362" s="1">
        <v>45391.373611111114</v>
      </c>
      <c r="L362" t="s">
        <v>41</v>
      </c>
      <c r="N362" s="2">
        <v>45390</v>
      </c>
      <c r="O362" s="2">
        <v>45390</v>
      </c>
      <c r="R362">
        <v>2</v>
      </c>
      <c r="S362">
        <v>2</v>
      </c>
      <c r="T362">
        <v>100</v>
      </c>
      <c r="U362" s="1">
        <v>45366.743750000001</v>
      </c>
      <c r="V362" s="1">
        <v>45391.373611111114</v>
      </c>
      <c r="W362" t="s">
        <v>239</v>
      </c>
      <c r="Z362" s="12">
        <f t="shared" si="11"/>
        <v>24.629861111112405</v>
      </c>
      <c r="AB362" t="s">
        <v>2588</v>
      </c>
      <c r="AC362">
        <v>633826</v>
      </c>
      <c r="AD362" t="s">
        <v>751</v>
      </c>
      <c r="AI362" s="2">
        <v>45366</v>
      </c>
      <c r="AJ362" t="s">
        <v>751</v>
      </c>
      <c r="AK362" t="s">
        <v>46</v>
      </c>
      <c r="AN362" t="s">
        <v>2444</v>
      </c>
      <c r="AO362" s="21">
        <v>45366.743750000001</v>
      </c>
      <c r="AP362" s="22">
        <v>45390</v>
      </c>
      <c r="AQ362" s="22">
        <v>45390</v>
      </c>
      <c r="AR362" s="21">
        <v>45391.373611111114</v>
      </c>
      <c r="AS362">
        <v>2</v>
      </c>
      <c r="AY362">
        <v>24.629861111112405</v>
      </c>
    </row>
    <row r="363" spans="1:51" x14ac:dyDescent="0.25">
      <c r="A363">
        <v>61558</v>
      </c>
      <c r="B363" t="s">
        <v>35</v>
      </c>
      <c r="C363" t="s">
        <v>36</v>
      </c>
      <c r="E363" t="str">
        <f t="shared" si="10"/>
        <v>EM-</v>
      </c>
      <c r="F363" t="s">
        <v>20</v>
      </c>
      <c r="G363" t="s">
        <v>115</v>
      </c>
      <c r="H363" t="s">
        <v>2886</v>
      </c>
      <c r="I363" t="s">
        <v>432</v>
      </c>
      <c r="J363" t="s">
        <v>432</v>
      </c>
      <c r="K363" s="1">
        <v>45367.580555555556</v>
      </c>
      <c r="L363" t="s">
        <v>41</v>
      </c>
      <c r="N363" s="2">
        <v>45365</v>
      </c>
      <c r="O363" s="2">
        <v>45366</v>
      </c>
      <c r="P363">
        <v>5</v>
      </c>
      <c r="Q363">
        <v>5</v>
      </c>
      <c r="R363">
        <v>0</v>
      </c>
      <c r="S363">
        <v>0</v>
      </c>
      <c r="T363">
        <v>100</v>
      </c>
      <c r="U363" s="1">
        <v>45367.580555555556</v>
      </c>
      <c r="V363" s="1">
        <v>45367.580555555556</v>
      </c>
      <c r="W363" t="s">
        <v>432</v>
      </c>
      <c r="Z363" s="12">
        <f t="shared" si="11"/>
        <v>0</v>
      </c>
      <c r="AB363" t="s">
        <v>1152</v>
      </c>
      <c r="AD363" t="s">
        <v>962</v>
      </c>
      <c r="AI363" s="2">
        <v>45365</v>
      </c>
      <c r="AJ363" t="s">
        <v>69</v>
      </c>
      <c r="AK363" t="s">
        <v>46</v>
      </c>
      <c r="AN363" t="s">
        <v>2442</v>
      </c>
      <c r="AO363" s="21">
        <v>45367.580555555556</v>
      </c>
      <c r="AP363" s="22">
        <v>45365</v>
      </c>
      <c r="AQ363" s="22">
        <v>45366</v>
      </c>
      <c r="AR363" s="21">
        <v>45367.580555555556</v>
      </c>
      <c r="AS363">
        <v>0</v>
      </c>
      <c r="AY363">
        <v>0</v>
      </c>
    </row>
    <row r="364" spans="1:51" x14ac:dyDescent="0.25">
      <c r="A364">
        <v>61560</v>
      </c>
      <c r="B364" t="s">
        <v>35</v>
      </c>
      <c r="C364" t="s">
        <v>36</v>
      </c>
      <c r="E364" t="str">
        <f t="shared" si="10"/>
        <v>EM-</v>
      </c>
      <c r="F364" t="s">
        <v>20</v>
      </c>
      <c r="G364" t="s">
        <v>115</v>
      </c>
      <c r="H364" t="s">
        <v>2887</v>
      </c>
      <c r="I364" t="s">
        <v>432</v>
      </c>
      <c r="J364" t="s">
        <v>432</v>
      </c>
      <c r="K364" s="1">
        <v>45367.590277777781</v>
      </c>
      <c r="L364" t="s">
        <v>41</v>
      </c>
      <c r="N364" s="2">
        <v>45365</v>
      </c>
      <c r="O364" s="2">
        <v>45366</v>
      </c>
      <c r="P364">
        <v>5</v>
      </c>
      <c r="Q364">
        <v>5</v>
      </c>
      <c r="R364">
        <v>0</v>
      </c>
      <c r="S364">
        <v>0</v>
      </c>
      <c r="T364">
        <v>100</v>
      </c>
      <c r="U364" s="1">
        <v>45367.588888888888</v>
      </c>
      <c r="V364" s="1">
        <v>45367.589583333334</v>
      </c>
      <c r="W364" t="s">
        <v>432</v>
      </c>
      <c r="Z364" s="12">
        <f t="shared" si="11"/>
        <v>6.944444467080757E-4</v>
      </c>
      <c r="AB364" t="s">
        <v>2888</v>
      </c>
      <c r="AD364" t="s">
        <v>1971</v>
      </c>
      <c r="AI364" s="2">
        <v>45365</v>
      </c>
      <c r="AJ364" t="s">
        <v>77</v>
      </c>
      <c r="AK364" t="s">
        <v>45</v>
      </c>
      <c r="AN364" t="s">
        <v>2442</v>
      </c>
      <c r="AO364" s="21">
        <v>45367.588888888888</v>
      </c>
      <c r="AP364" s="22">
        <v>45365</v>
      </c>
      <c r="AQ364" s="22">
        <v>45366</v>
      </c>
      <c r="AR364" s="21">
        <v>45367.589583333334</v>
      </c>
      <c r="AS364">
        <v>0</v>
      </c>
      <c r="AY364">
        <v>6.944444467080757E-4</v>
      </c>
    </row>
    <row r="365" spans="1:51" x14ac:dyDescent="0.25">
      <c r="A365">
        <v>61561</v>
      </c>
      <c r="B365" t="s">
        <v>35</v>
      </c>
      <c r="C365" t="s">
        <v>36</v>
      </c>
      <c r="E365" t="str">
        <f t="shared" si="10"/>
        <v>EM-</v>
      </c>
      <c r="F365" t="s">
        <v>20</v>
      </c>
      <c r="G365" t="s">
        <v>115</v>
      </c>
      <c r="H365" t="s">
        <v>2889</v>
      </c>
      <c r="I365" t="s">
        <v>432</v>
      </c>
      <c r="J365" t="s">
        <v>432</v>
      </c>
      <c r="K365" s="1">
        <v>45367.594444444447</v>
      </c>
      <c r="L365" t="s">
        <v>41</v>
      </c>
      <c r="N365" s="2">
        <v>45365</v>
      </c>
      <c r="O365" s="2">
        <v>45366</v>
      </c>
      <c r="P365">
        <v>5</v>
      </c>
      <c r="Q365">
        <v>5</v>
      </c>
      <c r="R365">
        <v>0</v>
      </c>
      <c r="S365">
        <v>0</v>
      </c>
      <c r="T365">
        <v>100</v>
      </c>
      <c r="U365" s="1">
        <v>45367.594444444447</v>
      </c>
      <c r="V365" s="1">
        <v>45367.594444444447</v>
      </c>
      <c r="W365" t="s">
        <v>432</v>
      </c>
      <c r="Z365" s="12">
        <f t="shared" si="11"/>
        <v>0</v>
      </c>
      <c r="AB365" t="s">
        <v>2888</v>
      </c>
      <c r="AD365" t="s">
        <v>1971</v>
      </c>
      <c r="AI365" s="2">
        <v>45365</v>
      </c>
      <c r="AJ365" t="s">
        <v>73</v>
      </c>
      <c r="AK365" t="s">
        <v>45</v>
      </c>
      <c r="AN365" t="s">
        <v>2442</v>
      </c>
      <c r="AO365" s="21">
        <v>45367.594444444447</v>
      </c>
      <c r="AP365" s="22">
        <v>45365</v>
      </c>
      <c r="AQ365" s="22">
        <v>45366</v>
      </c>
      <c r="AR365" s="21">
        <v>45367.594444444447</v>
      </c>
      <c r="AS365">
        <v>0</v>
      </c>
      <c r="AY365">
        <v>0</v>
      </c>
    </row>
    <row r="366" spans="1:51" x14ac:dyDescent="0.25">
      <c r="A366">
        <v>61562</v>
      </c>
      <c r="B366" t="s">
        <v>35</v>
      </c>
      <c r="C366" t="s">
        <v>36</v>
      </c>
      <c r="E366" t="str">
        <f t="shared" si="10"/>
        <v>EM-</v>
      </c>
      <c r="F366" t="s">
        <v>20</v>
      </c>
      <c r="G366" t="s">
        <v>37</v>
      </c>
      <c r="H366" t="s">
        <v>2890</v>
      </c>
      <c r="I366" t="s">
        <v>39</v>
      </c>
      <c r="J366" t="s">
        <v>396</v>
      </c>
      <c r="K366" s="1">
        <v>45434.371527777781</v>
      </c>
      <c r="L366" t="s">
        <v>41</v>
      </c>
      <c r="N366" s="2">
        <v>45373</v>
      </c>
      <c r="O366" s="2">
        <v>45373</v>
      </c>
      <c r="R366">
        <v>0</v>
      </c>
      <c r="S366">
        <v>0</v>
      </c>
      <c r="T366">
        <v>100</v>
      </c>
      <c r="U366" s="1">
        <v>45367.607638888891</v>
      </c>
      <c r="V366" s="1">
        <v>45434.370833333334</v>
      </c>
      <c r="W366" t="s">
        <v>432</v>
      </c>
      <c r="Z366" s="12">
        <f t="shared" si="11"/>
        <v>66.763194444443798</v>
      </c>
      <c r="AB366" t="s">
        <v>990</v>
      </c>
      <c r="AC366">
        <v>633636</v>
      </c>
      <c r="AD366" t="s">
        <v>1841</v>
      </c>
      <c r="AG366" t="s">
        <v>1132</v>
      </c>
      <c r="AI366" s="2">
        <v>45367</v>
      </c>
      <c r="AJ366" t="s">
        <v>290</v>
      </c>
      <c r="AK366" t="s">
        <v>46</v>
      </c>
      <c r="AN366" t="s">
        <v>2442</v>
      </c>
      <c r="AO366" s="21">
        <v>45367.607638888891</v>
      </c>
      <c r="AP366" s="22">
        <v>45373</v>
      </c>
      <c r="AQ366" s="22">
        <v>45373</v>
      </c>
      <c r="AR366" s="21">
        <v>45434.370833333334</v>
      </c>
      <c r="AS366">
        <v>0</v>
      </c>
      <c r="AY366">
        <v>66.763194444443798</v>
      </c>
    </row>
    <row r="367" spans="1:51" x14ac:dyDescent="0.25">
      <c r="A367">
        <v>61563</v>
      </c>
      <c r="B367" t="s">
        <v>35</v>
      </c>
      <c r="C367" t="s">
        <v>36</v>
      </c>
      <c r="E367" t="str">
        <f t="shared" si="10"/>
        <v>EI-</v>
      </c>
      <c r="F367" t="s">
        <v>20</v>
      </c>
      <c r="G367" t="s">
        <v>37</v>
      </c>
      <c r="H367" t="s">
        <v>2891</v>
      </c>
      <c r="I367" t="s">
        <v>39</v>
      </c>
      <c r="J367" t="s">
        <v>842</v>
      </c>
      <c r="K367" s="1">
        <v>45427.688194444447</v>
      </c>
      <c r="L367" t="s">
        <v>41</v>
      </c>
      <c r="N367" s="2">
        <v>45380</v>
      </c>
      <c r="O367" s="2">
        <v>45381</v>
      </c>
      <c r="P367">
        <v>12</v>
      </c>
      <c r="Q367">
        <v>12</v>
      </c>
      <c r="R367">
        <v>12</v>
      </c>
      <c r="S367">
        <v>12</v>
      </c>
      <c r="T367">
        <v>0</v>
      </c>
      <c r="U367" s="1">
        <v>45367.618055555555</v>
      </c>
      <c r="V367" s="1">
        <v>45427.688194444447</v>
      </c>
      <c r="W367" t="s">
        <v>842</v>
      </c>
      <c r="Z367" s="12">
        <f t="shared" si="11"/>
        <v>60.070138888891961</v>
      </c>
      <c r="AB367" t="s">
        <v>197</v>
      </c>
      <c r="AC367">
        <v>633510</v>
      </c>
      <c r="AD367" t="s">
        <v>198</v>
      </c>
      <c r="AF367" t="s">
        <v>842</v>
      </c>
      <c r="AI367" s="2">
        <v>45367</v>
      </c>
      <c r="AJ367" t="s">
        <v>198</v>
      </c>
      <c r="AK367" t="s">
        <v>46</v>
      </c>
      <c r="AN367" t="s">
        <v>2441</v>
      </c>
      <c r="AO367" s="21">
        <v>45367.618055555555</v>
      </c>
      <c r="AP367" s="22">
        <v>45380</v>
      </c>
      <c r="AQ367" s="22">
        <v>45381</v>
      </c>
      <c r="AR367" s="21">
        <v>45427.688194444447</v>
      </c>
      <c r="AS367">
        <v>12</v>
      </c>
      <c r="AY367">
        <v>60.070138888891961</v>
      </c>
    </row>
    <row r="368" spans="1:51" x14ac:dyDescent="0.25">
      <c r="A368">
        <v>61564</v>
      </c>
      <c r="B368" t="s">
        <v>35</v>
      </c>
      <c r="C368" t="s">
        <v>36</v>
      </c>
      <c r="E368" t="str">
        <f t="shared" si="10"/>
        <v>EM-</v>
      </c>
      <c r="F368" t="s">
        <v>20</v>
      </c>
      <c r="G368" t="s">
        <v>37</v>
      </c>
      <c r="H368" t="s">
        <v>2892</v>
      </c>
      <c r="I368" t="s">
        <v>432</v>
      </c>
      <c r="J368" t="s">
        <v>432</v>
      </c>
      <c r="K368" s="1">
        <v>45367.622916666667</v>
      </c>
      <c r="L368" t="s">
        <v>41</v>
      </c>
      <c r="N368" s="2">
        <v>45358</v>
      </c>
      <c r="O368" s="2">
        <v>45359</v>
      </c>
      <c r="P368">
        <v>24</v>
      </c>
      <c r="Q368">
        <v>24</v>
      </c>
      <c r="R368">
        <v>0</v>
      </c>
      <c r="S368">
        <v>0</v>
      </c>
      <c r="T368">
        <v>100</v>
      </c>
      <c r="U368" s="1">
        <v>45367.622916666667</v>
      </c>
      <c r="V368" s="1">
        <v>45367.622916666667</v>
      </c>
      <c r="W368" t="s">
        <v>432</v>
      </c>
      <c r="Z368" s="12">
        <f t="shared" si="11"/>
        <v>0</v>
      </c>
      <c r="AB368" t="s">
        <v>1981</v>
      </c>
      <c r="AD368" t="s">
        <v>2893</v>
      </c>
      <c r="AI368" s="2">
        <v>45358</v>
      </c>
      <c r="AJ368" t="s">
        <v>81</v>
      </c>
      <c r="AK368" t="s">
        <v>45</v>
      </c>
      <c r="AN368" t="s">
        <v>2442</v>
      </c>
      <c r="AO368" s="21">
        <v>45367.622916666667</v>
      </c>
      <c r="AP368" s="22">
        <v>45358</v>
      </c>
      <c r="AQ368" s="22">
        <v>45359</v>
      </c>
      <c r="AR368" s="21">
        <v>45367.622916666667</v>
      </c>
      <c r="AS368">
        <v>0</v>
      </c>
      <c r="AY368">
        <v>0</v>
      </c>
    </row>
    <row r="369" spans="1:51" x14ac:dyDescent="0.25">
      <c r="A369">
        <v>61638</v>
      </c>
      <c r="B369" t="s">
        <v>35</v>
      </c>
      <c r="C369" t="s">
        <v>36</v>
      </c>
      <c r="E369" t="str">
        <f t="shared" si="10"/>
        <v>RE-</v>
      </c>
      <c r="F369" t="s">
        <v>20</v>
      </c>
      <c r="G369" t="s">
        <v>37</v>
      </c>
      <c r="H369" t="s">
        <v>2894</v>
      </c>
      <c r="I369" t="s">
        <v>39</v>
      </c>
      <c r="J369" t="s">
        <v>297</v>
      </c>
      <c r="K369" s="1">
        <v>45400.450694444444</v>
      </c>
      <c r="L369" t="s">
        <v>41</v>
      </c>
      <c r="N369" s="2">
        <v>45399</v>
      </c>
      <c r="O369" s="2">
        <v>45399</v>
      </c>
      <c r="R369">
        <v>2</v>
      </c>
      <c r="S369">
        <v>2</v>
      </c>
      <c r="T369">
        <v>100</v>
      </c>
      <c r="U369" s="1">
        <v>45369.530555555553</v>
      </c>
      <c r="V369" s="1">
        <v>45400.450694444444</v>
      </c>
      <c r="W369" t="s">
        <v>239</v>
      </c>
      <c r="Z369" s="12">
        <f t="shared" si="11"/>
        <v>30.920138888890506</v>
      </c>
      <c r="AB369" t="s">
        <v>1285</v>
      </c>
      <c r="AC369">
        <v>633493</v>
      </c>
      <c r="AD369" t="s">
        <v>2875</v>
      </c>
      <c r="AF369" t="s">
        <v>239</v>
      </c>
      <c r="AI369" s="2">
        <v>45369</v>
      </c>
      <c r="AJ369" t="s">
        <v>73</v>
      </c>
      <c r="AK369" t="s">
        <v>46</v>
      </c>
      <c r="AN369" t="s">
        <v>2444</v>
      </c>
      <c r="AO369" s="21">
        <v>45369.530555555553</v>
      </c>
      <c r="AP369" s="22">
        <v>45399</v>
      </c>
      <c r="AQ369" s="22">
        <v>45399</v>
      </c>
      <c r="AR369" s="21">
        <v>45400.450694444444</v>
      </c>
      <c r="AS369">
        <v>2</v>
      </c>
      <c r="AY369">
        <v>30.920138888890506</v>
      </c>
    </row>
    <row r="370" spans="1:51" x14ac:dyDescent="0.25">
      <c r="A370">
        <v>61646</v>
      </c>
      <c r="B370" t="s">
        <v>35</v>
      </c>
      <c r="C370" t="s">
        <v>36</v>
      </c>
      <c r="E370" t="str">
        <f t="shared" si="10"/>
        <v>EM-</v>
      </c>
      <c r="F370" t="s">
        <v>20</v>
      </c>
      <c r="G370" t="s">
        <v>37</v>
      </c>
      <c r="H370" t="s">
        <v>2895</v>
      </c>
      <c r="I370" t="s">
        <v>39</v>
      </c>
      <c r="J370" t="s">
        <v>118</v>
      </c>
      <c r="K370" s="1">
        <v>45434.649305555555</v>
      </c>
      <c r="L370" t="s">
        <v>41</v>
      </c>
      <c r="N370" s="2">
        <v>45373</v>
      </c>
      <c r="O370" s="2">
        <v>45434</v>
      </c>
      <c r="R370">
        <v>0</v>
      </c>
      <c r="S370">
        <v>0</v>
      </c>
      <c r="T370">
        <v>100</v>
      </c>
      <c r="U370" s="1">
        <v>45369.54791666667</v>
      </c>
      <c r="V370" s="1">
        <v>45434.649305555555</v>
      </c>
      <c r="W370" t="s">
        <v>758</v>
      </c>
      <c r="Z370" s="12">
        <f t="shared" si="11"/>
        <v>65.101388888884685</v>
      </c>
      <c r="AB370" t="s">
        <v>279</v>
      </c>
      <c r="AC370">
        <v>633654</v>
      </c>
      <c r="AD370" t="s">
        <v>280</v>
      </c>
      <c r="AG370" t="s">
        <v>1132</v>
      </c>
      <c r="AI370" s="2">
        <v>45369</v>
      </c>
      <c r="AJ370" t="s">
        <v>81</v>
      </c>
      <c r="AK370" t="s">
        <v>46</v>
      </c>
      <c r="AN370" t="s">
        <v>2442</v>
      </c>
      <c r="AO370" s="21">
        <v>45369.54791666667</v>
      </c>
      <c r="AP370" s="22">
        <v>45373</v>
      </c>
      <c r="AQ370" s="22">
        <v>45434</v>
      </c>
      <c r="AR370" s="21">
        <v>45434.649305555555</v>
      </c>
      <c r="AS370">
        <v>0</v>
      </c>
      <c r="AY370">
        <v>65.101388888884685</v>
      </c>
    </row>
    <row r="371" spans="1:51" x14ac:dyDescent="0.25">
      <c r="A371">
        <v>61648</v>
      </c>
      <c r="B371" t="s">
        <v>35</v>
      </c>
      <c r="C371" t="s">
        <v>36</v>
      </c>
      <c r="E371" t="str">
        <f t="shared" si="10"/>
        <v>RE-</v>
      </c>
      <c r="F371" t="s">
        <v>20</v>
      </c>
      <c r="G371" t="s">
        <v>37</v>
      </c>
      <c r="H371" t="s">
        <v>2896</v>
      </c>
      <c r="I371" t="s">
        <v>39</v>
      </c>
      <c r="J371" t="s">
        <v>239</v>
      </c>
      <c r="K371" s="1">
        <v>45373.147222222222</v>
      </c>
      <c r="L371" t="s">
        <v>41</v>
      </c>
      <c r="N371" s="2">
        <v>45371</v>
      </c>
      <c r="O371" s="2">
        <v>45371</v>
      </c>
      <c r="R371">
        <v>1</v>
      </c>
      <c r="S371">
        <v>1</v>
      </c>
      <c r="T371">
        <v>100</v>
      </c>
      <c r="U371" s="1">
        <v>45369.55</v>
      </c>
      <c r="V371" s="1">
        <v>45373.147222222222</v>
      </c>
      <c r="W371" t="s">
        <v>239</v>
      </c>
      <c r="Z371" s="12">
        <f t="shared" si="11"/>
        <v>3.5972222222189885</v>
      </c>
      <c r="AB371" t="s">
        <v>2537</v>
      </c>
      <c r="AC371" t="s">
        <v>54</v>
      </c>
      <c r="AD371" t="s">
        <v>127</v>
      </c>
      <c r="AI371" s="2">
        <v>45369</v>
      </c>
      <c r="AJ371" t="s">
        <v>128</v>
      </c>
      <c r="AK371" t="s">
        <v>46</v>
      </c>
      <c r="AN371" t="s">
        <v>2444</v>
      </c>
      <c r="AO371" s="21">
        <v>45369.55</v>
      </c>
      <c r="AP371" s="22">
        <v>45371</v>
      </c>
      <c r="AQ371" s="22">
        <v>45371</v>
      </c>
      <c r="AR371" s="21">
        <v>45373.147222222222</v>
      </c>
      <c r="AS371">
        <v>1</v>
      </c>
      <c r="AY371">
        <v>3.5972222222189885</v>
      </c>
    </row>
    <row r="372" spans="1:51" x14ac:dyDescent="0.25">
      <c r="A372">
        <v>61653</v>
      </c>
      <c r="B372" t="s">
        <v>35</v>
      </c>
      <c r="C372" t="s">
        <v>36</v>
      </c>
      <c r="E372" t="str">
        <f t="shared" si="10"/>
        <v>RE-</v>
      </c>
      <c r="F372" t="s">
        <v>20</v>
      </c>
      <c r="G372" t="s">
        <v>51</v>
      </c>
      <c r="H372" t="s">
        <v>2897</v>
      </c>
      <c r="I372" t="s">
        <v>39</v>
      </c>
      <c r="J372" t="s">
        <v>179</v>
      </c>
      <c r="K372" s="1">
        <v>45397.417361111111</v>
      </c>
      <c r="L372" t="s">
        <v>41</v>
      </c>
      <c r="N372" s="2">
        <v>45392</v>
      </c>
      <c r="O372" s="2">
        <v>45392</v>
      </c>
      <c r="R372">
        <v>0</v>
      </c>
      <c r="S372">
        <v>0</v>
      </c>
      <c r="T372">
        <v>100</v>
      </c>
      <c r="U372" s="1">
        <v>45369.553472222222</v>
      </c>
      <c r="V372" s="1">
        <v>45397.417361111111</v>
      </c>
      <c r="W372" t="s">
        <v>179</v>
      </c>
      <c r="Z372" s="12">
        <f t="shared" si="11"/>
        <v>27.863888888889051</v>
      </c>
      <c r="AB372" t="s">
        <v>1194</v>
      </c>
      <c r="AC372">
        <v>633992</v>
      </c>
      <c r="AD372" t="s">
        <v>427</v>
      </c>
      <c r="AI372" s="2">
        <v>45369</v>
      </c>
      <c r="AJ372" t="s">
        <v>375</v>
      </c>
      <c r="AK372" t="s">
        <v>46</v>
      </c>
      <c r="AN372" t="s">
        <v>2444</v>
      </c>
      <c r="AO372" s="21">
        <v>45369.553472222222</v>
      </c>
      <c r="AP372" s="22">
        <v>45392</v>
      </c>
      <c r="AQ372" s="22">
        <v>45392</v>
      </c>
      <c r="AR372" s="21">
        <v>45397.417361111111</v>
      </c>
      <c r="AS372">
        <v>0</v>
      </c>
      <c r="AY372">
        <v>27.863888888889051</v>
      </c>
    </row>
    <row r="373" spans="1:51" x14ac:dyDescent="0.25">
      <c r="A373">
        <v>61684</v>
      </c>
      <c r="B373" t="s">
        <v>35</v>
      </c>
      <c r="C373" t="s">
        <v>36</v>
      </c>
      <c r="E373" t="str">
        <f t="shared" si="10"/>
        <v>RE-</v>
      </c>
      <c r="F373" t="s">
        <v>298</v>
      </c>
      <c r="G373" t="s">
        <v>37</v>
      </c>
      <c r="H373" t="s">
        <v>2898</v>
      </c>
      <c r="I373" t="s">
        <v>39</v>
      </c>
      <c r="J373" t="s">
        <v>179</v>
      </c>
      <c r="K373" s="1">
        <v>45376.650694444441</v>
      </c>
      <c r="L373" t="s">
        <v>41</v>
      </c>
      <c r="N373" s="2">
        <v>45376</v>
      </c>
      <c r="O373" s="2">
        <v>45376</v>
      </c>
      <c r="R373">
        <v>0</v>
      </c>
      <c r="S373">
        <v>0</v>
      </c>
      <c r="T373">
        <v>100</v>
      </c>
      <c r="U373" s="1">
        <v>45369.716666666667</v>
      </c>
      <c r="V373" s="1">
        <v>45376.650694444441</v>
      </c>
      <c r="W373" t="s">
        <v>179</v>
      </c>
      <c r="Z373" s="12">
        <f t="shared" si="11"/>
        <v>6.9340277777737356</v>
      </c>
      <c r="AB373" t="s">
        <v>699</v>
      </c>
      <c r="AC373">
        <v>633448</v>
      </c>
      <c r="AD373" t="s">
        <v>700</v>
      </c>
      <c r="AF373" t="s">
        <v>118</v>
      </c>
      <c r="AI373" s="2">
        <v>45369</v>
      </c>
      <c r="AJ373" t="s">
        <v>701</v>
      </c>
      <c r="AK373" t="s">
        <v>46</v>
      </c>
      <c r="AN373" t="s">
        <v>2444</v>
      </c>
      <c r="AO373" s="21">
        <v>45369.716666666667</v>
      </c>
      <c r="AP373" s="22">
        <v>45376</v>
      </c>
      <c r="AQ373" s="22">
        <v>45376</v>
      </c>
      <c r="AR373" s="21">
        <v>45376.650694444441</v>
      </c>
      <c r="AS373">
        <v>0</v>
      </c>
      <c r="AY373">
        <v>6.9340277777737356</v>
      </c>
    </row>
    <row r="374" spans="1:51" x14ac:dyDescent="0.25">
      <c r="A374">
        <v>61688</v>
      </c>
      <c r="B374" t="s">
        <v>35</v>
      </c>
      <c r="C374" t="s">
        <v>36</v>
      </c>
      <c r="E374" t="str">
        <f t="shared" si="10"/>
        <v>EI-</v>
      </c>
      <c r="F374" t="s">
        <v>20</v>
      </c>
      <c r="G374" t="s">
        <v>37</v>
      </c>
      <c r="H374" t="s">
        <v>2899</v>
      </c>
      <c r="I374" t="s">
        <v>39</v>
      </c>
      <c r="J374" t="s">
        <v>408</v>
      </c>
      <c r="K374" s="1">
        <v>45456.416666666664</v>
      </c>
      <c r="L374" t="s">
        <v>41</v>
      </c>
      <c r="P374">
        <v>1</v>
      </c>
      <c r="Q374">
        <v>1</v>
      </c>
      <c r="R374">
        <v>2</v>
      </c>
      <c r="S374">
        <v>2</v>
      </c>
      <c r="T374">
        <v>100</v>
      </c>
      <c r="U374" s="1">
        <v>45369.726388888892</v>
      </c>
      <c r="V374" s="1">
        <v>45456.416666666664</v>
      </c>
      <c r="W374" t="s">
        <v>408</v>
      </c>
      <c r="Z374" s="12">
        <f t="shared" si="11"/>
        <v>86.69027777777228</v>
      </c>
      <c r="AB374" t="s">
        <v>1194</v>
      </c>
      <c r="AC374">
        <v>633992</v>
      </c>
      <c r="AD374" t="s">
        <v>427</v>
      </c>
      <c r="AI374" s="2">
        <v>45369</v>
      </c>
      <c r="AJ374" t="s">
        <v>375</v>
      </c>
      <c r="AK374" t="s">
        <v>46</v>
      </c>
      <c r="AN374" t="s">
        <v>2441</v>
      </c>
      <c r="AO374" s="21">
        <v>45369.726388888892</v>
      </c>
      <c r="AR374" s="21">
        <v>45456.416666666664</v>
      </c>
      <c r="AS374">
        <v>2</v>
      </c>
      <c r="AY374">
        <v>86.69027777777228</v>
      </c>
    </row>
    <row r="375" spans="1:51" x14ac:dyDescent="0.25">
      <c r="A375">
        <v>61689</v>
      </c>
      <c r="B375" t="s">
        <v>35</v>
      </c>
      <c r="C375" t="s">
        <v>36</v>
      </c>
      <c r="E375" t="str">
        <f t="shared" si="10"/>
        <v>EM-</v>
      </c>
      <c r="F375" t="s">
        <v>20</v>
      </c>
      <c r="G375" t="s">
        <v>37</v>
      </c>
      <c r="H375" t="s">
        <v>2900</v>
      </c>
      <c r="I375" t="s">
        <v>39</v>
      </c>
      <c r="J375" t="s">
        <v>408</v>
      </c>
      <c r="K375" s="1">
        <v>45456.419444444444</v>
      </c>
      <c r="L375" t="s">
        <v>41</v>
      </c>
      <c r="N375" s="2">
        <v>45373</v>
      </c>
      <c r="O375" s="2">
        <v>45374</v>
      </c>
      <c r="P375">
        <v>1</v>
      </c>
      <c r="Q375">
        <v>1</v>
      </c>
      <c r="R375">
        <v>1</v>
      </c>
      <c r="S375">
        <v>1</v>
      </c>
      <c r="T375">
        <v>100</v>
      </c>
      <c r="U375" s="1">
        <v>45369.729166666664</v>
      </c>
      <c r="V375" s="1">
        <v>45456.419444444444</v>
      </c>
      <c r="W375" t="s">
        <v>408</v>
      </c>
      <c r="Z375" s="12">
        <f t="shared" si="11"/>
        <v>86.690277777779556</v>
      </c>
      <c r="AB375" t="s">
        <v>1194</v>
      </c>
      <c r="AC375">
        <v>633992</v>
      </c>
      <c r="AD375" t="s">
        <v>427</v>
      </c>
      <c r="AF375" t="s">
        <v>408</v>
      </c>
      <c r="AI375" s="2">
        <v>45369</v>
      </c>
      <c r="AJ375" t="s">
        <v>375</v>
      </c>
      <c r="AK375" t="s">
        <v>46</v>
      </c>
      <c r="AN375" t="s">
        <v>2442</v>
      </c>
      <c r="AO375" s="21">
        <v>45369.729166666664</v>
      </c>
      <c r="AP375" s="22">
        <v>45373</v>
      </c>
      <c r="AQ375" s="22">
        <v>45374</v>
      </c>
      <c r="AR375" s="21">
        <v>45456.419444444444</v>
      </c>
      <c r="AS375">
        <v>1</v>
      </c>
      <c r="AY375">
        <v>86.690277777779556</v>
      </c>
    </row>
    <row r="376" spans="1:51" x14ac:dyDescent="0.25">
      <c r="A376">
        <v>61691</v>
      </c>
      <c r="B376" t="s">
        <v>35</v>
      </c>
      <c r="C376" t="s">
        <v>36</v>
      </c>
      <c r="E376" t="str">
        <f t="shared" si="10"/>
        <v>GC-</v>
      </c>
      <c r="F376" t="s">
        <v>20</v>
      </c>
      <c r="G376" t="s">
        <v>37</v>
      </c>
      <c r="H376" t="s">
        <v>2901</v>
      </c>
      <c r="I376" t="s">
        <v>39</v>
      </c>
      <c r="J376" t="s">
        <v>706</v>
      </c>
      <c r="K376" s="1">
        <v>45378.576388888891</v>
      </c>
      <c r="L376" t="s">
        <v>41</v>
      </c>
      <c r="N376" s="2">
        <v>45378</v>
      </c>
      <c r="O376" s="2">
        <v>45378</v>
      </c>
      <c r="P376">
        <v>1</v>
      </c>
      <c r="Q376">
        <v>1</v>
      </c>
      <c r="R376">
        <v>0</v>
      </c>
      <c r="S376">
        <v>0</v>
      </c>
      <c r="T376">
        <v>100</v>
      </c>
      <c r="U376" s="1">
        <v>45369.729861111111</v>
      </c>
      <c r="V376" s="1">
        <v>45378.576388888891</v>
      </c>
      <c r="W376" t="s">
        <v>706</v>
      </c>
      <c r="Z376" s="12">
        <f t="shared" si="11"/>
        <v>8.8465277777795563</v>
      </c>
      <c r="AB376" t="s">
        <v>1194</v>
      </c>
      <c r="AC376">
        <v>633992</v>
      </c>
      <c r="AD376" t="s">
        <v>427</v>
      </c>
      <c r="AI376" s="2">
        <v>45369</v>
      </c>
      <c r="AJ376" t="s">
        <v>375</v>
      </c>
      <c r="AK376" t="s">
        <v>46</v>
      </c>
      <c r="AN376" t="s">
        <v>2443</v>
      </c>
      <c r="AO376" s="21">
        <v>45369.729861111111</v>
      </c>
      <c r="AP376" s="22">
        <v>45378</v>
      </c>
      <c r="AQ376" s="22">
        <v>45378</v>
      </c>
      <c r="AR376" s="21">
        <v>45378.576388888891</v>
      </c>
      <c r="AS376">
        <v>0</v>
      </c>
      <c r="AY376">
        <v>8.8465277777795563</v>
      </c>
    </row>
    <row r="377" spans="1:51" x14ac:dyDescent="0.25">
      <c r="A377">
        <v>61692</v>
      </c>
      <c r="B377" t="s">
        <v>35</v>
      </c>
      <c r="C377" t="s">
        <v>36</v>
      </c>
      <c r="E377" t="str">
        <f t="shared" si="10"/>
        <v>RE-</v>
      </c>
      <c r="F377" t="s">
        <v>20</v>
      </c>
      <c r="G377" t="s">
        <v>37</v>
      </c>
      <c r="H377" t="s">
        <v>2902</v>
      </c>
      <c r="I377" t="s">
        <v>39</v>
      </c>
      <c r="J377" t="s">
        <v>179</v>
      </c>
      <c r="K377" s="1">
        <v>45377.413888888892</v>
      </c>
      <c r="L377" t="s">
        <v>41</v>
      </c>
      <c r="N377" s="2">
        <v>45376</v>
      </c>
      <c r="O377" s="2">
        <v>45376</v>
      </c>
      <c r="R377">
        <v>0</v>
      </c>
      <c r="S377">
        <v>0</v>
      </c>
      <c r="T377">
        <v>100</v>
      </c>
      <c r="U377" s="1">
        <v>45369.73333333333</v>
      </c>
      <c r="V377" s="1">
        <v>45377.413888888892</v>
      </c>
      <c r="W377" t="s">
        <v>179</v>
      </c>
      <c r="Z377" s="12">
        <f t="shared" si="11"/>
        <v>7.6805555555620231</v>
      </c>
      <c r="AB377" t="s">
        <v>943</v>
      </c>
      <c r="AC377">
        <v>633578</v>
      </c>
      <c r="AD377" t="s">
        <v>363</v>
      </c>
      <c r="AF377" t="s">
        <v>118</v>
      </c>
      <c r="AI377" s="2">
        <v>45369</v>
      </c>
      <c r="AJ377" t="s">
        <v>230</v>
      </c>
      <c r="AK377" t="s">
        <v>46</v>
      </c>
      <c r="AN377" t="s">
        <v>2444</v>
      </c>
      <c r="AO377" s="21">
        <v>45369.73333333333</v>
      </c>
      <c r="AP377" s="22">
        <v>45376</v>
      </c>
      <c r="AQ377" s="22">
        <v>45376</v>
      </c>
      <c r="AR377" s="21">
        <v>45377.413888888892</v>
      </c>
      <c r="AS377">
        <v>0</v>
      </c>
      <c r="AY377">
        <v>7.6805555555620231</v>
      </c>
    </row>
    <row r="378" spans="1:51" x14ac:dyDescent="0.25">
      <c r="A378">
        <v>61699</v>
      </c>
      <c r="B378" t="s">
        <v>35</v>
      </c>
      <c r="C378" t="s">
        <v>36</v>
      </c>
      <c r="E378" t="str">
        <f t="shared" si="10"/>
        <v>EM-</v>
      </c>
      <c r="F378" t="s">
        <v>20</v>
      </c>
      <c r="G378" t="s">
        <v>37</v>
      </c>
      <c r="H378" t="s">
        <v>2903</v>
      </c>
      <c r="I378" t="s">
        <v>39</v>
      </c>
      <c r="J378" t="s">
        <v>397</v>
      </c>
      <c r="K378" s="1">
        <v>45427.765972222223</v>
      </c>
      <c r="L378" t="s">
        <v>41</v>
      </c>
      <c r="N378" s="2">
        <v>45373</v>
      </c>
      <c r="O378" s="2">
        <v>45427</v>
      </c>
      <c r="R378">
        <v>0</v>
      </c>
      <c r="S378">
        <v>0</v>
      </c>
      <c r="T378">
        <v>100</v>
      </c>
      <c r="U378" s="1">
        <v>45369.74722222222</v>
      </c>
      <c r="V378" s="1">
        <v>45427.765972222223</v>
      </c>
      <c r="W378" t="s">
        <v>397</v>
      </c>
      <c r="Z378" s="12">
        <f t="shared" si="11"/>
        <v>58.01875000000291</v>
      </c>
      <c r="AB378" t="s">
        <v>2904</v>
      </c>
      <c r="AC378">
        <v>633539</v>
      </c>
      <c r="AD378" t="s">
        <v>1341</v>
      </c>
      <c r="AI378" s="2">
        <v>45369</v>
      </c>
      <c r="AJ378" t="s">
        <v>230</v>
      </c>
      <c r="AK378" t="s">
        <v>46</v>
      </c>
      <c r="AN378" t="s">
        <v>2442</v>
      </c>
      <c r="AO378" s="21">
        <v>45369.74722222222</v>
      </c>
      <c r="AP378" s="22">
        <v>45373</v>
      </c>
      <c r="AQ378" s="22">
        <v>45427</v>
      </c>
      <c r="AR378" s="21">
        <v>45427.765972222223</v>
      </c>
      <c r="AS378">
        <v>0</v>
      </c>
      <c r="AY378">
        <v>58.01875000000291</v>
      </c>
    </row>
    <row r="379" spans="1:51" x14ac:dyDescent="0.25">
      <c r="A379">
        <v>61706</v>
      </c>
      <c r="B379" t="s">
        <v>35</v>
      </c>
      <c r="C379" t="s">
        <v>36</v>
      </c>
      <c r="E379" t="str">
        <f t="shared" si="10"/>
        <v>RE-</v>
      </c>
      <c r="F379" t="s">
        <v>20</v>
      </c>
      <c r="G379" t="s">
        <v>51</v>
      </c>
      <c r="H379" t="s">
        <v>1612</v>
      </c>
      <c r="I379" t="s">
        <v>39</v>
      </c>
      <c r="J379" t="s">
        <v>179</v>
      </c>
      <c r="K379" s="1">
        <v>45397.686805555553</v>
      </c>
      <c r="L379" t="s">
        <v>41</v>
      </c>
      <c r="N379" s="2">
        <v>45397</v>
      </c>
      <c r="O379" s="2">
        <v>45397</v>
      </c>
      <c r="R379">
        <v>0</v>
      </c>
      <c r="S379">
        <v>0</v>
      </c>
      <c r="T379">
        <v>100</v>
      </c>
      <c r="U379" s="1">
        <v>45370.380555555559</v>
      </c>
      <c r="V379" s="1">
        <v>45397.686805555553</v>
      </c>
      <c r="W379" t="s">
        <v>179</v>
      </c>
      <c r="Z379" s="12">
        <f t="shared" si="11"/>
        <v>27.306249999994179</v>
      </c>
      <c r="AB379" t="s">
        <v>1194</v>
      </c>
      <c r="AC379">
        <v>633992</v>
      </c>
      <c r="AD379" t="s">
        <v>427</v>
      </c>
      <c r="AI379" s="2">
        <v>45370</v>
      </c>
      <c r="AJ379" t="s">
        <v>375</v>
      </c>
      <c r="AK379" t="s">
        <v>46</v>
      </c>
      <c r="AN379" t="s">
        <v>2444</v>
      </c>
      <c r="AO379" s="21">
        <v>45370.380555555559</v>
      </c>
      <c r="AP379" s="22">
        <v>45397</v>
      </c>
      <c r="AQ379" s="22">
        <v>45397</v>
      </c>
      <c r="AR379" s="21">
        <v>45397.686805555553</v>
      </c>
      <c r="AS379">
        <v>0</v>
      </c>
      <c r="AY379">
        <v>27.306249999994179</v>
      </c>
    </row>
    <row r="380" spans="1:51" x14ac:dyDescent="0.25">
      <c r="A380">
        <v>61707</v>
      </c>
      <c r="B380" t="s">
        <v>35</v>
      </c>
      <c r="C380" t="s">
        <v>36</v>
      </c>
      <c r="E380" t="str">
        <f t="shared" si="10"/>
        <v>EI-</v>
      </c>
      <c r="F380" t="s">
        <v>20</v>
      </c>
      <c r="G380" t="s">
        <v>37</v>
      </c>
      <c r="H380" t="s">
        <v>2905</v>
      </c>
      <c r="I380" t="s">
        <v>39</v>
      </c>
      <c r="J380" t="s">
        <v>50</v>
      </c>
      <c r="K380" s="1">
        <v>45496.831250000003</v>
      </c>
      <c r="L380" t="s">
        <v>41</v>
      </c>
      <c r="N380" s="2">
        <v>45371</v>
      </c>
      <c r="O380" s="2">
        <v>45371</v>
      </c>
      <c r="P380">
        <v>1</v>
      </c>
      <c r="Q380">
        <v>1</v>
      </c>
      <c r="R380">
        <v>1</v>
      </c>
      <c r="S380">
        <v>1</v>
      </c>
      <c r="T380">
        <v>0</v>
      </c>
      <c r="U380" s="1">
        <v>45370.383333333331</v>
      </c>
      <c r="V380" s="1">
        <v>45496.831250000003</v>
      </c>
      <c r="W380" t="s">
        <v>50</v>
      </c>
      <c r="Z380" s="12">
        <f t="shared" si="11"/>
        <v>126.44791666667152</v>
      </c>
      <c r="AB380" t="s">
        <v>640</v>
      </c>
      <c r="AC380">
        <v>633585</v>
      </c>
      <c r="AD380" t="s">
        <v>2906</v>
      </c>
      <c r="AF380" t="s">
        <v>50</v>
      </c>
      <c r="AI380" s="2">
        <v>45370</v>
      </c>
      <c r="AJ380" t="s">
        <v>230</v>
      </c>
      <c r="AK380" t="s">
        <v>46</v>
      </c>
      <c r="AN380" t="s">
        <v>2441</v>
      </c>
      <c r="AO380" s="21">
        <v>45370.383333333331</v>
      </c>
      <c r="AP380" s="22">
        <v>45371</v>
      </c>
      <c r="AQ380" s="22">
        <v>45371</v>
      </c>
      <c r="AR380" s="21">
        <v>45496.831250000003</v>
      </c>
      <c r="AS380">
        <v>1</v>
      </c>
      <c r="AY380">
        <v>126.44791666667152</v>
      </c>
    </row>
    <row r="381" spans="1:51" x14ac:dyDescent="0.25">
      <c r="A381">
        <v>61708</v>
      </c>
      <c r="B381" t="s">
        <v>35</v>
      </c>
      <c r="C381" t="s">
        <v>36</v>
      </c>
      <c r="E381" t="str">
        <f t="shared" si="10"/>
        <v>RE-</v>
      </c>
      <c r="F381" t="s">
        <v>20</v>
      </c>
      <c r="G381" t="s">
        <v>37</v>
      </c>
      <c r="H381" t="s">
        <v>2907</v>
      </c>
      <c r="I381" t="s">
        <v>39</v>
      </c>
      <c r="J381" t="s">
        <v>239</v>
      </c>
      <c r="K381" s="1">
        <v>45373.154166666667</v>
      </c>
      <c r="L381" t="s">
        <v>41</v>
      </c>
      <c r="N381" s="2">
        <v>45372</v>
      </c>
      <c r="O381" s="2">
        <v>45372</v>
      </c>
      <c r="R381">
        <v>1</v>
      </c>
      <c r="S381">
        <v>1</v>
      </c>
      <c r="T381">
        <v>100</v>
      </c>
      <c r="U381" s="1">
        <v>45370.386111111111</v>
      </c>
      <c r="V381" s="1">
        <v>45373.154166666667</v>
      </c>
      <c r="W381" t="s">
        <v>239</v>
      </c>
      <c r="Z381" s="12">
        <f t="shared" si="11"/>
        <v>2.7680555555562023</v>
      </c>
      <c r="AB381" t="s">
        <v>2534</v>
      </c>
      <c r="AC381">
        <v>633575</v>
      </c>
      <c r="AD381" t="s">
        <v>363</v>
      </c>
      <c r="AI381" s="2">
        <v>45370</v>
      </c>
      <c r="AJ381" t="s">
        <v>230</v>
      </c>
      <c r="AK381" t="s">
        <v>46</v>
      </c>
      <c r="AN381" t="s">
        <v>2444</v>
      </c>
      <c r="AO381" s="21">
        <v>45370.386111111111</v>
      </c>
      <c r="AP381" s="22">
        <v>45372</v>
      </c>
      <c r="AQ381" s="22">
        <v>45372</v>
      </c>
      <c r="AR381" s="21">
        <v>45373.154166666667</v>
      </c>
      <c r="AS381">
        <v>1</v>
      </c>
      <c r="AY381">
        <v>2.7680555555562023</v>
      </c>
    </row>
    <row r="382" spans="1:51" x14ac:dyDescent="0.25">
      <c r="A382">
        <v>61721</v>
      </c>
      <c r="B382" t="s">
        <v>35</v>
      </c>
      <c r="C382" t="s">
        <v>36</v>
      </c>
      <c r="E382" t="str">
        <f t="shared" si="10"/>
        <v>RE-</v>
      </c>
      <c r="F382" t="s">
        <v>20</v>
      </c>
      <c r="G382" t="s">
        <v>51</v>
      </c>
      <c r="H382" t="s">
        <v>2908</v>
      </c>
      <c r="I382" t="s">
        <v>39</v>
      </c>
      <c r="J382" t="s">
        <v>297</v>
      </c>
      <c r="K382" s="1">
        <v>45455.368055555555</v>
      </c>
      <c r="L382" t="s">
        <v>41</v>
      </c>
      <c r="N382" s="2">
        <v>45453</v>
      </c>
      <c r="O382" s="2">
        <v>45453</v>
      </c>
      <c r="R382">
        <v>4</v>
      </c>
      <c r="S382">
        <v>4</v>
      </c>
      <c r="T382">
        <v>100</v>
      </c>
      <c r="U382" s="1">
        <v>45370.49722222222</v>
      </c>
      <c r="V382" s="1">
        <v>45455.368055555555</v>
      </c>
      <c r="W382" t="s">
        <v>239</v>
      </c>
      <c r="Z382" s="12">
        <f t="shared" si="11"/>
        <v>84.870833333334303</v>
      </c>
      <c r="AB382" t="s">
        <v>2795</v>
      </c>
      <c r="AC382">
        <v>633440</v>
      </c>
      <c r="AD382" t="s">
        <v>2650</v>
      </c>
      <c r="AI382" s="2">
        <v>45370</v>
      </c>
      <c r="AJ382" t="s">
        <v>956</v>
      </c>
      <c r="AK382" t="s">
        <v>46</v>
      </c>
      <c r="AN382" t="s">
        <v>2444</v>
      </c>
      <c r="AO382" s="21">
        <v>45370.49722222222</v>
      </c>
      <c r="AP382" s="22">
        <v>45453</v>
      </c>
      <c r="AQ382" s="22">
        <v>45453</v>
      </c>
      <c r="AR382" s="21">
        <v>45455.368055555555</v>
      </c>
      <c r="AS382">
        <v>4</v>
      </c>
      <c r="AY382">
        <v>84.870833333334303</v>
      </c>
    </row>
    <row r="383" spans="1:51" x14ac:dyDescent="0.25">
      <c r="A383">
        <v>61728</v>
      </c>
      <c r="B383" t="s">
        <v>35</v>
      </c>
      <c r="C383" t="s">
        <v>36</v>
      </c>
      <c r="E383" t="str">
        <f t="shared" si="10"/>
        <v>EM-</v>
      </c>
      <c r="F383" t="s">
        <v>20</v>
      </c>
      <c r="G383" t="s">
        <v>37</v>
      </c>
      <c r="H383" t="s">
        <v>2909</v>
      </c>
      <c r="I383" t="s">
        <v>39</v>
      </c>
      <c r="J383" t="s">
        <v>758</v>
      </c>
      <c r="K383" s="1">
        <v>45376.775694444441</v>
      </c>
      <c r="L383" t="s">
        <v>41</v>
      </c>
      <c r="N383" s="2">
        <v>45373</v>
      </c>
      <c r="O383" s="2">
        <v>45376</v>
      </c>
      <c r="R383">
        <v>0</v>
      </c>
      <c r="S383">
        <v>0</v>
      </c>
      <c r="T383">
        <v>100</v>
      </c>
      <c r="U383" s="1">
        <v>45370.507638888892</v>
      </c>
      <c r="V383" s="1">
        <v>45376.775694444441</v>
      </c>
      <c r="W383" t="s">
        <v>758</v>
      </c>
      <c r="Z383" s="12">
        <f t="shared" si="11"/>
        <v>6.2680555555489263</v>
      </c>
      <c r="AB383" t="s">
        <v>321</v>
      </c>
      <c r="AC383">
        <v>633204</v>
      </c>
      <c r="AD383" t="s">
        <v>381</v>
      </c>
      <c r="AG383" t="s">
        <v>1132</v>
      </c>
      <c r="AI383" s="2">
        <v>45370</v>
      </c>
      <c r="AJ383" t="s">
        <v>323</v>
      </c>
      <c r="AK383" t="s">
        <v>46</v>
      </c>
      <c r="AN383" t="s">
        <v>2442</v>
      </c>
      <c r="AO383" s="21">
        <v>45370.507638888892</v>
      </c>
      <c r="AP383" s="22">
        <v>45373</v>
      </c>
      <c r="AQ383" s="22">
        <v>45376</v>
      </c>
      <c r="AR383" s="21">
        <v>45376.775694444441</v>
      </c>
      <c r="AS383">
        <v>0</v>
      </c>
      <c r="AY383">
        <v>6.2680555555489263</v>
      </c>
    </row>
    <row r="384" spans="1:51" x14ac:dyDescent="0.25">
      <c r="A384">
        <v>61729</v>
      </c>
      <c r="B384" t="s">
        <v>35</v>
      </c>
      <c r="C384" t="s">
        <v>36</v>
      </c>
      <c r="E384" t="str">
        <f t="shared" si="10"/>
        <v>EI-</v>
      </c>
      <c r="F384" t="s">
        <v>20</v>
      </c>
      <c r="G384" t="s">
        <v>37</v>
      </c>
      <c r="H384" t="s">
        <v>2910</v>
      </c>
      <c r="I384" t="s">
        <v>39</v>
      </c>
      <c r="J384" t="s">
        <v>92</v>
      </c>
      <c r="K384" s="1">
        <v>45391.607638888891</v>
      </c>
      <c r="L384" t="s">
        <v>41</v>
      </c>
      <c r="N384" s="2">
        <v>45388</v>
      </c>
      <c r="O384" s="2">
        <v>45388</v>
      </c>
      <c r="P384">
        <v>5</v>
      </c>
      <c r="Q384">
        <v>5</v>
      </c>
      <c r="R384">
        <v>5</v>
      </c>
      <c r="S384">
        <v>5</v>
      </c>
      <c r="T384">
        <v>100</v>
      </c>
      <c r="U384" s="1">
        <v>45370.511805555558</v>
      </c>
      <c r="V384" s="1">
        <v>45391.607638888891</v>
      </c>
      <c r="W384" t="s">
        <v>92</v>
      </c>
      <c r="Z384" s="12">
        <f t="shared" si="11"/>
        <v>21.095833333332848</v>
      </c>
      <c r="AB384" t="s">
        <v>313</v>
      </c>
      <c r="AC384">
        <v>633615</v>
      </c>
      <c r="AD384" t="s">
        <v>314</v>
      </c>
      <c r="AF384" t="s">
        <v>92</v>
      </c>
      <c r="AI384" s="2">
        <v>45370</v>
      </c>
      <c r="AJ384" t="s">
        <v>226</v>
      </c>
      <c r="AK384" t="s">
        <v>46</v>
      </c>
      <c r="AN384" t="s">
        <v>2441</v>
      </c>
      <c r="AO384" s="21">
        <v>45370.511805555558</v>
      </c>
      <c r="AP384" s="22">
        <v>45388</v>
      </c>
      <c r="AQ384" s="22">
        <v>45388</v>
      </c>
      <c r="AR384" s="21">
        <v>45391.607638888891</v>
      </c>
      <c r="AS384">
        <v>5</v>
      </c>
      <c r="AY384">
        <v>21.095833333332848</v>
      </c>
    </row>
    <row r="385" spans="1:51" x14ac:dyDescent="0.25">
      <c r="A385">
        <v>61734</v>
      </c>
      <c r="B385" t="s">
        <v>35</v>
      </c>
      <c r="C385" t="s">
        <v>36</v>
      </c>
      <c r="E385" t="str">
        <f t="shared" si="10"/>
        <v>RE-</v>
      </c>
      <c r="F385" t="s">
        <v>878</v>
      </c>
      <c r="G385" t="s">
        <v>37</v>
      </c>
      <c r="H385" t="s">
        <v>2911</v>
      </c>
      <c r="I385" t="s">
        <v>39</v>
      </c>
      <c r="J385" t="s">
        <v>100</v>
      </c>
      <c r="K385" s="1">
        <v>45370.536805555559</v>
      </c>
      <c r="L385" t="s">
        <v>41</v>
      </c>
      <c r="R385">
        <v>0</v>
      </c>
      <c r="S385">
        <v>0</v>
      </c>
      <c r="T385">
        <v>0</v>
      </c>
      <c r="U385" s="1">
        <v>45370.536805555559</v>
      </c>
      <c r="Z385" s="12">
        <f t="shared" si="11"/>
        <v>0</v>
      </c>
      <c r="AB385" t="s">
        <v>1539</v>
      </c>
      <c r="AC385">
        <v>633846</v>
      </c>
      <c r="AD385" t="s">
        <v>2912</v>
      </c>
      <c r="AI385" s="2">
        <v>45370</v>
      </c>
      <c r="AJ385" t="s">
        <v>354</v>
      </c>
      <c r="AK385" t="s">
        <v>46</v>
      </c>
      <c r="AN385" t="s">
        <v>2444</v>
      </c>
      <c r="AO385" s="21">
        <v>45370.536805555559</v>
      </c>
      <c r="AS385">
        <v>0</v>
      </c>
      <c r="AY385">
        <v>0</v>
      </c>
    </row>
    <row r="386" spans="1:51" x14ac:dyDescent="0.25">
      <c r="A386">
        <v>61739</v>
      </c>
      <c r="B386" t="s">
        <v>35</v>
      </c>
      <c r="C386" t="s">
        <v>36</v>
      </c>
      <c r="E386" t="str">
        <f t="shared" ref="E386:E449" si="12">MID(H386,3,3)</f>
        <v>RE-</v>
      </c>
      <c r="F386" t="s">
        <v>20</v>
      </c>
      <c r="G386" t="s">
        <v>51</v>
      </c>
      <c r="H386" t="s">
        <v>2913</v>
      </c>
      <c r="I386" t="s">
        <v>39</v>
      </c>
      <c r="J386" t="s">
        <v>179</v>
      </c>
      <c r="K386" s="1">
        <v>45401.440972222219</v>
      </c>
      <c r="L386" t="s">
        <v>41</v>
      </c>
      <c r="N386" s="2">
        <v>45400</v>
      </c>
      <c r="O386" s="2">
        <v>45400</v>
      </c>
      <c r="R386">
        <v>0</v>
      </c>
      <c r="S386">
        <v>0</v>
      </c>
      <c r="T386">
        <v>100</v>
      </c>
      <c r="U386" s="1">
        <v>45370.543055555558</v>
      </c>
      <c r="V386" s="1">
        <v>45401.440972222219</v>
      </c>
      <c r="W386" t="s">
        <v>179</v>
      </c>
      <c r="Z386" s="12">
        <f t="shared" si="11"/>
        <v>30.897916666661331</v>
      </c>
      <c r="AB386" t="s">
        <v>2836</v>
      </c>
      <c r="AC386">
        <v>633539</v>
      </c>
      <c r="AD386" t="s">
        <v>1341</v>
      </c>
      <c r="AI386" s="2">
        <v>45370</v>
      </c>
      <c r="AJ386" t="s">
        <v>230</v>
      </c>
      <c r="AK386" t="s">
        <v>46</v>
      </c>
      <c r="AN386" t="s">
        <v>2444</v>
      </c>
      <c r="AO386" s="21">
        <v>45370.543055555558</v>
      </c>
      <c r="AP386" s="22">
        <v>45400</v>
      </c>
      <c r="AQ386" s="22">
        <v>45400</v>
      </c>
      <c r="AR386" s="21">
        <v>45401.440972222219</v>
      </c>
      <c r="AS386">
        <v>0</v>
      </c>
      <c r="AY386">
        <v>30.897916666661331</v>
      </c>
    </row>
    <row r="387" spans="1:51" x14ac:dyDescent="0.25">
      <c r="A387">
        <v>61768</v>
      </c>
      <c r="B387" t="s">
        <v>35</v>
      </c>
      <c r="C387" t="s">
        <v>36</v>
      </c>
      <c r="E387" t="str">
        <f t="shared" si="12"/>
        <v>RE-</v>
      </c>
      <c r="F387" t="s">
        <v>20</v>
      </c>
      <c r="G387" t="s">
        <v>37</v>
      </c>
      <c r="H387" t="s">
        <v>2914</v>
      </c>
      <c r="I387" t="s">
        <v>39</v>
      </c>
      <c r="J387" t="s">
        <v>118</v>
      </c>
      <c r="K387" s="1">
        <v>45418.418749999997</v>
      </c>
      <c r="L387" t="s">
        <v>41</v>
      </c>
      <c r="N387" s="2">
        <v>45383</v>
      </c>
      <c r="O387" s="2">
        <v>45383</v>
      </c>
      <c r="R387">
        <v>0</v>
      </c>
      <c r="S387">
        <v>0</v>
      </c>
      <c r="T387">
        <v>100</v>
      </c>
      <c r="U387" s="1">
        <v>45370.666666666664</v>
      </c>
      <c r="V387" s="1">
        <v>45418.418749999997</v>
      </c>
      <c r="W387" t="s">
        <v>179</v>
      </c>
      <c r="Z387" s="12">
        <f t="shared" ref="Z387:Z450" si="13">IF(V387&gt;0,(V387-U387),0)</f>
        <v>47.752083333332848</v>
      </c>
      <c r="AB387" t="s">
        <v>366</v>
      </c>
      <c r="AC387">
        <v>633673</v>
      </c>
      <c r="AD387" t="s">
        <v>367</v>
      </c>
      <c r="AF387" t="s">
        <v>179</v>
      </c>
      <c r="AI387" s="2">
        <v>45370</v>
      </c>
      <c r="AJ387" t="s">
        <v>81</v>
      </c>
      <c r="AK387" t="s">
        <v>46</v>
      </c>
      <c r="AN387" t="s">
        <v>2444</v>
      </c>
      <c r="AO387" s="21">
        <v>45370.666666666664</v>
      </c>
      <c r="AP387" s="22">
        <v>45383</v>
      </c>
      <c r="AQ387" s="22">
        <v>45383</v>
      </c>
      <c r="AR387" s="21">
        <v>45418.418749999997</v>
      </c>
      <c r="AS387">
        <v>0</v>
      </c>
      <c r="AY387">
        <v>47.752083333332848</v>
      </c>
    </row>
    <row r="388" spans="1:51" x14ac:dyDescent="0.25">
      <c r="A388">
        <v>61772</v>
      </c>
      <c r="B388" t="s">
        <v>35</v>
      </c>
      <c r="C388" t="s">
        <v>36</v>
      </c>
      <c r="E388" t="str">
        <f t="shared" si="12"/>
        <v>EM-</v>
      </c>
      <c r="F388" t="s">
        <v>20</v>
      </c>
      <c r="G388" t="s">
        <v>115</v>
      </c>
      <c r="H388" t="s">
        <v>2915</v>
      </c>
      <c r="I388" t="s">
        <v>432</v>
      </c>
      <c r="J388" t="s">
        <v>432</v>
      </c>
      <c r="K388" s="1">
        <v>45370.679166666669</v>
      </c>
      <c r="L388" t="s">
        <v>41</v>
      </c>
      <c r="N388" s="2">
        <v>45366</v>
      </c>
      <c r="O388" s="2">
        <v>45370</v>
      </c>
      <c r="R388">
        <v>0</v>
      </c>
      <c r="S388">
        <v>0</v>
      </c>
      <c r="T388">
        <v>100</v>
      </c>
      <c r="U388" s="1">
        <v>45370.679166666669</v>
      </c>
      <c r="V388" s="1">
        <v>45370.679166666669</v>
      </c>
      <c r="W388" t="s">
        <v>432</v>
      </c>
      <c r="Z388" s="12">
        <f t="shared" si="13"/>
        <v>0</v>
      </c>
      <c r="AB388" t="s">
        <v>522</v>
      </c>
      <c r="AD388" t="s">
        <v>77</v>
      </c>
      <c r="AI388" s="2">
        <v>45366</v>
      </c>
      <c r="AJ388" t="s">
        <v>77</v>
      </c>
      <c r="AK388" t="s">
        <v>46</v>
      </c>
      <c r="AN388" t="s">
        <v>2442</v>
      </c>
      <c r="AO388" s="21">
        <v>45370.679166666669</v>
      </c>
      <c r="AP388" s="22">
        <v>45366</v>
      </c>
      <c r="AQ388" s="22">
        <v>45370</v>
      </c>
      <c r="AR388" s="21">
        <v>45370.679166666669</v>
      </c>
      <c r="AS388">
        <v>0</v>
      </c>
      <c r="AY388">
        <v>0</v>
      </c>
    </row>
    <row r="389" spans="1:51" x14ac:dyDescent="0.25">
      <c r="A389">
        <v>61797</v>
      </c>
      <c r="B389" t="s">
        <v>35</v>
      </c>
      <c r="C389" t="s">
        <v>36</v>
      </c>
      <c r="E389" t="str">
        <f t="shared" si="12"/>
        <v>EI-</v>
      </c>
      <c r="F389" t="s">
        <v>20</v>
      </c>
      <c r="G389" t="s">
        <v>51</v>
      </c>
      <c r="H389" t="s">
        <v>2916</v>
      </c>
      <c r="I389" t="s">
        <v>39</v>
      </c>
      <c r="J389" t="s">
        <v>50</v>
      </c>
      <c r="K389" s="1">
        <v>45441.419444444444</v>
      </c>
      <c r="L389" t="s">
        <v>41</v>
      </c>
      <c r="N389" s="2">
        <v>45372</v>
      </c>
      <c r="O389" s="2">
        <v>45372</v>
      </c>
      <c r="P389">
        <v>1</v>
      </c>
      <c r="Q389">
        <v>1</v>
      </c>
      <c r="R389">
        <v>1</v>
      </c>
      <c r="S389">
        <v>1</v>
      </c>
      <c r="T389">
        <v>100</v>
      </c>
      <c r="U389" s="1">
        <v>45371.398611111108</v>
      </c>
      <c r="V389" s="1">
        <v>45441.419444444444</v>
      </c>
      <c r="W389" t="s">
        <v>50</v>
      </c>
      <c r="Z389" s="12">
        <f t="shared" si="13"/>
        <v>70.020833333335759</v>
      </c>
      <c r="AB389" t="s">
        <v>1785</v>
      </c>
      <c r="AC389" t="s">
        <v>1491</v>
      </c>
      <c r="AD389" t="s">
        <v>109</v>
      </c>
      <c r="AF389" t="s">
        <v>50</v>
      </c>
      <c r="AI389" s="2">
        <v>45371</v>
      </c>
      <c r="AJ389" t="s">
        <v>110</v>
      </c>
      <c r="AK389" t="s">
        <v>46</v>
      </c>
      <c r="AN389" t="s">
        <v>2441</v>
      </c>
      <c r="AO389" s="21">
        <v>45371.398611111108</v>
      </c>
      <c r="AP389" s="22">
        <v>45372</v>
      </c>
      <c r="AQ389" s="22">
        <v>45372</v>
      </c>
      <c r="AR389" s="21">
        <v>45441.419444444444</v>
      </c>
      <c r="AS389">
        <v>1</v>
      </c>
      <c r="AY389">
        <v>70.020833333335759</v>
      </c>
    </row>
    <row r="390" spans="1:51" x14ac:dyDescent="0.25">
      <c r="A390">
        <v>61803</v>
      </c>
      <c r="B390" t="s">
        <v>35</v>
      </c>
      <c r="C390" t="s">
        <v>36</v>
      </c>
      <c r="E390" t="str">
        <f t="shared" si="12"/>
        <v>RE-</v>
      </c>
      <c r="F390" t="s">
        <v>20</v>
      </c>
      <c r="G390" t="s">
        <v>51</v>
      </c>
      <c r="H390" t="s">
        <v>2917</v>
      </c>
      <c r="I390" t="s">
        <v>39</v>
      </c>
      <c r="J390" t="s">
        <v>100</v>
      </c>
      <c r="K390" s="1">
        <v>45382.481944444444</v>
      </c>
      <c r="L390" t="s">
        <v>41</v>
      </c>
      <c r="N390" s="2">
        <v>45381</v>
      </c>
      <c r="O390" s="2">
        <v>45381</v>
      </c>
      <c r="R390">
        <v>4</v>
      </c>
      <c r="S390">
        <v>4</v>
      </c>
      <c r="T390">
        <v>100</v>
      </c>
      <c r="U390" s="1">
        <v>45371.404166666667</v>
      </c>
      <c r="V390" s="1">
        <v>45382.481944444444</v>
      </c>
      <c r="W390" t="s">
        <v>239</v>
      </c>
      <c r="Z390" s="12">
        <f t="shared" si="13"/>
        <v>11.077777777776646</v>
      </c>
      <c r="AB390" t="s">
        <v>2315</v>
      </c>
      <c r="AC390">
        <v>633734</v>
      </c>
      <c r="AD390" t="s">
        <v>654</v>
      </c>
      <c r="AF390" t="s">
        <v>239</v>
      </c>
      <c r="AI390" s="2">
        <v>45371</v>
      </c>
      <c r="AJ390" t="s">
        <v>1334</v>
      </c>
      <c r="AK390" t="s">
        <v>46</v>
      </c>
      <c r="AN390" t="s">
        <v>2444</v>
      </c>
      <c r="AO390" s="21">
        <v>45371.404166666667</v>
      </c>
      <c r="AP390" s="22">
        <v>45381</v>
      </c>
      <c r="AQ390" s="22">
        <v>45381</v>
      </c>
      <c r="AR390" s="21">
        <v>45382.481944444444</v>
      </c>
      <c r="AS390">
        <v>4</v>
      </c>
      <c r="AY390">
        <v>11.077777777776646</v>
      </c>
    </row>
    <row r="391" spans="1:51" x14ac:dyDescent="0.25">
      <c r="A391">
        <v>61811</v>
      </c>
      <c r="B391" t="s">
        <v>35</v>
      </c>
      <c r="C391" t="s">
        <v>36</v>
      </c>
      <c r="E391" t="str">
        <f t="shared" si="12"/>
        <v>RE-</v>
      </c>
      <c r="F391" t="s">
        <v>20</v>
      </c>
      <c r="G391" t="s">
        <v>51</v>
      </c>
      <c r="H391" t="s">
        <v>2918</v>
      </c>
      <c r="I391" t="s">
        <v>39</v>
      </c>
      <c r="J391" t="s">
        <v>239</v>
      </c>
      <c r="K391" s="1">
        <v>45373.15</v>
      </c>
      <c r="L391" t="s">
        <v>41</v>
      </c>
      <c r="N391" s="2">
        <v>45371</v>
      </c>
      <c r="O391" s="2">
        <v>45371</v>
      </c>
      <c r="R391">
        <v>1</v>
      </c>
      <c r="S391">
        <v>1</v>
      </c>
      <c r="T391">
        <v>100</v>
      </c>
      <c r="U391" s="1">
        <v>45371.418749999997</v>
      </c>
      <c r="V391" s="1">
        <v>45373.15</v>
      </c>
      <c r="W391" t="s">
        <v>239</v>
      </c>
      <c r="Z391" s="12">
        <f t="shared" si="13"/>
        <v>1.7312500000043656</v>
      </c>
      <c r="AB391" t="s">
        <v>2724</v>
      </c>
      <c r="AC391" t="s">
        <v>54</v>
      </c>
      <c r="AD391" t="s">
        <v>365</v>
      </c>
      <c r="AI391" s="2">
        <v>45371</v>
      </c>
      <c r="AJ391" t="s">
        <v>128</v>
      </c>
      <c r="AK391" t="s">
        <v>46</v>
      </c>
      <c r="AN391" t="s">
        <v>2444</v>
      </c>
      <c r="AO391" s="21">
        <v>45371.418749999997</v>
      </c>
      <c r="AP391" s="22">
        <v>45371</v>
      </c>
      <c r="AQ391" s="22">
        <v>45371</v>
      </c>
      <c r="AR391" s="21">
        <v>45373.15</v>
      </c>
      <c r="AS391">
        <v>1</v>
      </c>
      <c r="AY391">
        <v>1.7312500000043656</v>
      </c>
    </row>
    <row r="392" spans="1:51" x14ac:dyDescent="0.25">
      <c r="A392">
        <v>61845</v>
      </c>
      <c r="B392" t="s">
        <v>35</v>
      </c>
      <c r="C392" t="s">
        <v>36</v>
      </c>
      <c r="E392" t="str">
        <f t="shared" si="12"/>
        <v>EI-</v>
      </c>
      <c r="F392" t="s">
        <v>20</v>
      </c>
      <c r="G392" t="s">
        <v>37</v>
      </c>
      <c r="H392" t="s">
        <v>1022</v>
      </c>
      <c r="I392" t="s">
        <v>39</v>
      </c>
      <c r="J392" t="s">
        <v>92</v>
      </c>
      <c r="K392" s="1">
        <v>45372.748611111114</v>
      </c>
      <c r="L392" t="s">
        <v>41</v>
      </c>
      <c r="N392" s="2">
        <v>45372</v>
      </c>
      <c r="O392" s="2">
        <v>45372</v>
      </c>
      <c r="P392">
        <v>3</v>
      </c>
      <c r="Q392">
        <v>3</v>
      </c>
      <c r="R392">
        <v>3</v>
      </c>
      <c r="S392">
        <v>3</v>
      </c>
      <c r="T392">
        <v>100</v>
      </c>
      <c r="U392" s="1">
        <v>45371.499305555553</v>
      </c>
      <c r="V392" s="1">
        <v>45372.748611111114</v>
      </c>
      <c r="W392" t="s">
        <v>92</v>
      </c>
      <c r="Z392" s="12">
        <f t="shared" si="13"/>
        <v>1.2493055555605679</v>
      </c>
      <c r="AB392" t="s">
        <v>75</v>
      </c>
      <c r="AC392">
        <v>633520</v>
      </c>
      <c r="AD392" t="s">
        <v>77</v>
      </c>
      <c r="AI392" s="2">
        <v>45371</v>
      </c>
      <c r="AJ392" t="s">
        <v>77</v>
      </c>
      <c r="AK392" t="s">
        <v>46</v>
      </c>
      <c r="AN392" t="s">
        <v>2441</v>
      </c>
      <c r="AO392" s="21">
        <v>45371.499305555553</v>
      </c>
      <c r="AP392" s="22">
        <v>45372</v>
      </c>
      <c r="AQ392" s="22">
        <v>45372</v>
      </c>
      <c r="AR392" s="21">
        <v>45372.748611111114</v>
      </c>
      <c r="AS392">
        <v>3</v>
      </c>
      <c r="AY392">
        <v>1.2493055555605679</v>
      </c>
    </row>
    <row r="393" spans="1:51" x14ac:dyDescent="0.25">
      <c r="A393">
        <v>61850</v>
      </c>
      <c r="B393" t="s">
        <v>35</v>
      </c>
      <c r="C393" t="s">
        <v>36</v>
      </c>
      <c r="E393" t="str">
        <f t="shared" si="12"/>
        <v>RE-</v>
      </c>
      <c r="F393" t="s">
        <v>20</v>
      </c>
      <c r="G393" t="s">
        <v>37</v>
      </c>
      <c r="H393" t="s">
        <v>2919</v>
      </c>
      <c r="I393" t="s">
        <v>39</v>
      </c>
      <c r="J393" t="s">
        <v>239</v>
      </c>
      <c r="K393" s="1">
        <v>45373.152083333334</v>
      </c>
      <c r="L393" t="s">
        <v>41</v>
      </c>
      <c r="N393" s="2">
        <v>45370</v>
      </c>
      <c r="O393" s="2">
        <v>45370</v>
      </c>
      <c r="R393">
        <v>2</v>
      </c>
      <c r="S393">
        <v>2</v>
      </c>
      <c r="T393">
        <v>100</v>
      </c>
      <c r="U393" s="1">
        <v>45371.504861111112</v>
      </c>
      <c r="V393" s="1">
        <v>45373.152083333334</v>
      </c>
      <c r="W393" t="s">
        <v>239</v>
      </c>
      <c r="Z393" s="12">
        <f t="shared" si="13"/>
        <v>1.6472222222218988</v>
      </c>
      <c r="AB393" t="s">
        <v>383</v>
      </c>
      <c r="AC393">
        <v>633704</v>
      </c>
      <c r="AD393" t="s">
        <v>384</v>
      </c>
      <c r="AI393" s="2">
        <v>45371</v>
      </c>
      <c r="AJ393" t="s">
        <v>384</v>
      </c>
      <c r="AK393" t="s">
        <v>46</v>
      </c>
      <c r="AN393" t="s">
        <v>2444</v>
      </c>
      <c r="AO393" s="21">
        <v>45371.504861111112</v>
      </c>
      <c r="AP393" s="22">
        <v>45370</v>
      </c>
      <c r="AQ393" s="22">
        <v>45370</v>
      </c>
      <c r="AR393" s="21">
        <v>45373.152083333334</v>
      </c>
      <c r="AS393">
        <v>2</v>
      </c>
      <c r="AY393">
        <v>1.6472222222218988</v>
      </c>
    </row>
    <row r="394" spans="1:51" x14ac:dyDescent="0.25">
      <c r="A394">
        <v>61863</v>
      </c>
      <c r="B394" t="s">
        <v>35</v>
      </c>
      <c r="C394" t="s">
        <v>36</v>
      </c>
      <c r="E394" t="str">
        <f t="shared" si="12"/>
        <v>RE-</v>
      </c>
      <c r="F394" t="s">
        <v>20</v>
      </c>
      <c r="G394" t="s">
        <v>51</v>
      </c>
      <c r="H394" t="s">
        <v>2920</v>
      </c>
      <c r="I394" t="s">
        <v>39</v>
      </c>
      <c r="J394" t="s">
        <v>297</v>
      </c>
      <c r="K394" s="1">
        <v>45399.634722222225</v>
      </c>
      <c r="L394" t="s">
        <v>41</v>
      </c>
      <c r="N394" s="2">
        <v>45371</v>
      </c>
      <c r="O394" s="2">
        <v>45371</v>
      </c>
      <c r="R394">
        <v>1</v>
      </c>
      <c r="S394">
        <v>1</v>
      </c>
      <c r="T394">
        <v>100</v>
      </c>
      <c r="U394" s="1">
        <v>45371.525694444441</v>
      </c>
      <c r="V394" s="1">
        <v>45399.634722222225</v>
      </c>
      <c r="W394" t="s">
        <v>239</v>
      </c>
      <c r="Z394" s="12">
        <f t="shared" si="13"/>
        <v>28.109027777783922</v>
      </c>
      <c r="AB394" t="s">
        <v>224</v>
      </c>
      <c r="AC394">
        <v>633370</v>
      </c>
      <c r="AD394" t="s">
        <v>849</v>
      </c>
      <c r="AI394" s="2">
        <v>45371</v>
      </c>
      <c r="AJ394" t="s">
        <v>226</v>
      </c>
      <c r="AK394" t="s">
        <v>46</v>
      </c>
      <c r="AN394" t="s">
        <v>2444</v>
      </c>
      <c r="AO394" s="21">
        <v>45371.525694444441</v>
      </c>
      <c r="AP394" s="22">
        <v>45371</v>
      </c>
      <c r="AQ394" s="22">
        <v>45371</v>
      </c>
      <c r="AR394" s="21">
        <v>45399.634722222225</v>
      </c>
      <c r="AS394">
        <v>1</v>
      </c>
      <c r="AY394">
        <v>28.109027777783922</v>
      </c>
    </row>
    <row r="395" spans="1:51" x14ac:dyDescent="0.25">
      <c r="A395">
        <v>61864</v>
      </c>
      <c r="B395" t="s">
        <v>35</v>
      </c>
      <c r="C395" t="s">
        <v>36</v>
      </c>
      <c r="E395" t="str">
        <f t="shared" si="12"/>
        <v>EI-</v>
      </c>
      <c r="F395" t="s">
        <v>20</v>
      </c>
      <c r="G395" t="s">
        <v>37</v>
      </c>
      <c r="H395" t="s">
        <v>2921</v>
      </c>
      <c r="I395" t="s">
        <v>39</v>
      </c>
      <c r="J395" t="s">
        <v>92</v>
      </c>
      <c r="K395" s="1">
        <v>45371.700694444444</v>
      </c>
      <c r="L395" t="s">
        <v>41</v>
      </c>
      <c r="N395" s="2">
        <v>45371</v>
      </c>
      <c r="O395" s="2">
        <v>45371</v>
      </c>
      <c r="P395">
        <v>2</v>
      </c>
      <c r="Q395">
        <v>2</v>
      </c>
      <c r="R395">
        <v>2</v>
      </c>
      <c r="S395">
        <v>2</v>
      </c>
      <c r="T395">
        <v>100</v>
      </c>
      <c r="U395" s="1">
        <v>45371.52847222222</v>
      </c>
      <c r="V395" s="1">
        <v>45371.700694444444</v>
      </c>
      <c r="W395" t="s">
        <v>92</v>
      </c>
      <c r="Z395" s="12">
        <f t="shared" si="13"/>
        <v>0.17222222222335404</v>
      </c>
      <c r="AB395" t="s">
        <v>383</v>
      </c>
      <c r="AC395" t="s">
        <v>460</v>
      </c>
      <c r="AD395" t="s">
        <v>477</v>
      </c>
      <c r="AF395" t="s">
        <v>92</v>
      </c>
      <c r="AI395" s="2">
        <v>45371</v>
      </c>
      <c r="AJ395" t="s">
        <v>384</v>
      </c>
      <c r="AK395" t="s">
        <v>46</v>
      </c>
      <c r="AN395" t="s">
        <v>2441</v>
      </c>
      <c r="AO395" s="21">
        <v>45371.52847222222</v>
      </c>
      <c r="AP395" s="22">
        <v>45371</v>
      </c>
      <c r="AQ395" s="22">
        <v>45371</v>
      </c>
      <c r="AR395" s="21">
        <v>45371.700694444444</v>
      </c>
      <c r="AS395">
        <v>2</v>
      </c>
      <c r="AY395">
        <v>0.17222222222335404</v>
      </c>
    </row>
    <row r="396" spans="1:51" x14ac:dyDescent="0.25">
      <c r="A396">
        <v>61889</v>
      </c>
      <c r="B396" t="s">
        <v>35</v>
      </c>
      <c r="C396" t="s">
        <v>36</v>
      </c>
      <c r="E396" t="str">
        <f t="shared" si="12"/>
        <v>EM-</v>
      </c>
      <c r="F396" t="s">
        <v>20</v>
      </c>
      <c r="G396" t="s">
        <v>37</v>
      </c>
      <c r="H396" t="s">
        <v>2922</v>
      </c>
      <c r="I396" t="s">
        <v>39</v>
      </c>
      <c r="J396" t="s">
        <v>432</v>
      </c>
      <c r="K396" s="1">
        <v>45372.697222222225</v>
      </c>
      <c r="L396" t="s">
        <v>41</v>
      </c>
      <c r="N396" s="2">
        <v>45371</v>
      </c>
      <c r="O396" s="2">
        <v>45371</v>
      </c>
      <c r="R396">
        <v>0</v>
      </c>
      <c r="S396">
        <v>0</v>
      </c>
      <c r="T396">
        <v>100</v>
      </c>
      <c r="U396" s="1">
        <v>45371.649305555555</v>
      </c>
      <c r="V396" s="1">
        <v>45372.697222222225</v>
      </c>
      <c r="W396" t="s">
        <v>432</v>
      </c>
      <c r="Z396" s="12">
        <f t="shared" si="13"/>
        <v>1.0479166666700621</v>
      </c>
      <c r="AB396" t="s">
        <v>2923</v>
      </c>
      <c r="AC396">
        <v>633601</v>
      </c>
      <c r="AD396" t="s">
        <v>1052</v>
      </c>
      <c r="AI396" s="2">
        <v>45371</v>
      </c>
      <c r="AJ396" t="s">
        <v>1052</v>
      </c>
      <c r="AK396" t="s">
        <v>46</v>
      </c>
      <c r="AN396" t="s">
        <v>2442</v>
      </c>
      <c r="AO396" s="21">
        <v>45371.649305555555</v>
      </c>
      <c r="AP396" s="22">
        <v>45371</v>
      </c>
      <c r="AQ396" s="22">
        <v>45371</v>
      </c>
      <c r="AR396" s="21">
        <v>45372.697222222225</v>
      </c>
      <c r="AS396">
        <v>0</v>
      </c>
      <c r="AY396">
        <v>1.0479166666700621</v>
      </c>
    </row>
    <row r="397" spans="1:51" x14ac:dyDescent="0.25">
      <c r="A397">
        <v>61895</v>
      </c>
      <c r="B397" t="s">
        <v>35</v>
      </c>
      <c r="C397" t="s">
        <v>36</v>
      </c>
      <c r="E397" t="str">
        <f t="shared" si="12"/>
        <v>RE-</v>
      </c>
      <c r="F397" t="s">
        <v>20</v>
      </c>
      <c r="G397" t="s">
        <v>37</v>
      </c>
      <c r="H397" t="s">
        <v>2924</v>
      </c>
      <c r="I397" t="s">
        <v>39</v>
      </c>
      <c r="J397" t="s">
        <v>179</v>
      </c>
      <c r="K397" s="1">
        <v>45397.415972222225</v>
      </c>
      <c r="L397" t="s">
        <v>41</v>
      </c>
      <c r="N397" s="2">
        <v>45393</v>
      </c>
      <c r="O397" s="2">
        <v>45393</v>
      </c>
      <c r="R397">
        <v>0</v>
      </c>
      <c r="S397">
        <v>0</v>
      </c>
      <c r="T397">
        <v>100</v>
      </c>
      <c r="U397" s="1">
        <v>45371.682638888888</v>
      </c>
      <c r="V397" s="1">
        <v>45397.415972222225</v>
      </c>
      <c r="W397" t="s">
        <v>179</v>
      </c>
      <c r="Z397" s="12">
        <f t="shared" si="13"/>
        <v>25.733333333337214</v>
      </c>
      <c r="AB397" t="s">
        <v>1194</v>
      </c>
      <c r="AC397">
        <v>633992</v>
      </c>
      <c r="AD397" t="s">
        <v>427</v>
      </c>
      <c r="AF397" t="s">
        <v>373</v>
      </c>
      <c r="AI397" s="2">
        <v>45371</v>
      </c>
      <c r="AJ397" t="s">
        <v>375</v>
      </c>
      <c r="AK397" t="s">
        <v>46</v>
      </c>
      <c r="AN397" t="s">
        <v>2444</v>
      </c>
      <c r="AO397" s="21">
        <v>45371.682638888888</v>
      </c>
      <c r="AP397" s="22">
        <v>45393</v>
      </c>
      <c r="AQ397" s="22">
        <v>45393</v>
      </c>
      <c r="AR397" s="21">
        <v>45397.415972222225</v>
      </c>
      <c r="AS397">
        <v>0</v>
      </c>
      <c r="AY397">
        <v>25.733333333337214</v>
      </c>
    </row>
    <row r="398" spans="1:51" x14ac:dyDescent="0.25">
      <c r="A398">
        <v>61930</v>
      </c>
      <c r="B398" t="s">
        <v>35</v>
      </c>
      <c r="C398" t="s">
        <v>36</v>
      </c>
      <c r="E398" t="str">
        <f t="shared" si="12"/>
        <v>RE-</v>
      </c>
      <c r="F398" t="s">
        <v>20</v>
      </c>
      <c r="G398" t="s">
        <v>37</v>
      </c>
      <c r="H398" t="s">
        <v>2925</v>
      </c>
      <c r="I398" t="s">
        <v>39</v>
      </c>
      <c r="J398" t="s">
        <v>179</v>
      </c>
      <c r="K398" s="1">
        <v>45540.683333333334</v>
      </c>
      <c r="L398" t="s">
        <v>41</v>
      </c>
      <c r="N398" s="2">
        <v>45540</v>
      </c>
      <c r="O398" s="2">
        <v>45540</v>
      </c>
      <c r="R398">
        <v>0</v>
      </c>
      <c r="S398">
        <v>0</v>
      </c>
      <c r="T398">
        <v>100</v>
      </c>
      <c r="U398" s="1">
        <v>45372.368750000001</v>
      </c>
      <c r="V398" s="1">
        <v>45540.683333333334</v>
      </c>
      <c r="W398" t="s">
        <v>179</v>
      </c>
      <c r="Z398" s="12">
        <f t="shared" si="13"/>
        <v>168.31458333333285</v>
      </c>
      <c r="AB398" t="s">
        <v>740</v>
      </c>
      <c r="AC398">
        <v>633598</v>
      </c>
      <c r="AD398" t="s">
        <v>1552</v>
      </c>
      <c r="AI398" s="2">
        <v>45372</v>
      </c>
      <c r="AJ398" t="s">
        <v>741</v>
      </c>
      <c r="AK398" t="s">
        <v>46</v>
      </c>
      <c r="AN398" t="s">
        <v>2444</v>
      </c>
      <c r="AO398" s="21">
        <v>45372.368750000001</v>
      </c>
      <c r="AP398" s="22">
        <v>45540</v>
      </c>
      <c r="AQ398" s="22">
        <v>45540</v>
      </c>
      <c r="AR398" s="21">
        <v>45540.683333333334</v>
      </c>
      <c r="AS398">
        <v>0</v>
      </c>
      <c r="AY398">
        <v>168.31458333333285</v>
      </c>
    </row>
    <row r="399" spans="1:51" x14ac:dyDescent="0.25">
      <c r="A399">
        <v>61931</v>
      </c>
      <c r="B399" t="s">
        <v>35</v>
      </c>
      <c r="C399" t="s">
        <v>36</v>
      </c>
      <c r="E399" t="str">
        <f t="shared" si="12"/>
        <v>RE-</v>
      </c>
      <c r="F399" t="s">
        <v>20</v>
      </c>
      <c r="G399" t="s">
        <v>37</v>
      </c>
      <c r="H399" t="s">
        <v>2926</v>
      </c>
      <c r="I399" t="s">
        <v>39</v>
      </c>
      <c r="J399" t="s">
        <v>239</v>
      </c>
      <c r="K399" s="1">
        <v>45418.446527777778</v>
      </c>
      <c r="L399" t="s">
        <v>41</v>
      </c>
      <c r="N399" s="2">
        <v>45402</v>
      </c>
      <c r="O399" s="2">
        <v>45402</v>
      </c>
      <c r="R399">
        <v>0</v>
      </c>
      <c r="S399">
        <v>0</v>
      </c>
      <c r="T399">
        <v>100</v>
      </c>
      <c r="U399" s="1">
        <v>45372.371527777781</v>
      </c>
      <c r="V399" s="1">
        <v>45418.446527777778</v>
      </c>
      <c r="W399" t="s">
        <v>179</v>
      </c>
      <c r="Z399" s="12">
        <f t="shared" si="13"/>
        <v>46.07499999999709</v>
      </c>
      <c r="AB399" t="s">
        <v>1216</v>
      </c>
      <c r="AC399">
        <v>633349</v>
      </c>
      <c r="AD399" t="s">
        <v>96</v>
      </c>
      <c r="AF399" t="s">
        <v>179</v>
      </c>
      <c r="AI399" s="2">
        <v>45372</v>
      </c>
      <c r="AJ399" t="s">
        <v>97</v>
      </c>
      <c r="AK399" t="s">
        <v>46</v>
      </c>
      <c r="AN399" t="s">
        <v>2444</v>
      </c>
      <c r="AO399" s="21">
        <v>45372.371527777781</v>
      </c>
      <c r="AP399" s="22">
        <v>45402</v>
      </c>
      <c r="AQ399" s="22">
        <v>45402</v>
      </c>
      <c r="AR399" s="21">
        <v>45418.446527777778</v>
      </c>
      <c r="AS399">
        <v>0</v>
      </c>
      <c r="AY399">
        <v>46.07499999999709</v>
      </c>
    </row>
    <row r="400" spans="1:51" x14ac:dyDescent="0.25">
      <c r="A400">
        <v>61933</v>
      </c>
      <c r="B400" t="s">
        <v>35</v>
      </c>
      <c r="C400" t="s">
        <v>36</v>
      </c>
      <c r="E400" t="str">
        <f t="shared" si="12"/>
        <v>EI-</v>
      </c>
      <c r="F400" t="s">
        <v>298</v>
      </c>
      <c r="G400" t="s">
        <v>37</v>
      </c>
      <c r="H400" t="s">
        <v>2927</v>
      </c>
      <c r="I400" t="s">
        <v>39</v>
      </c>
      <c r="J400" t="s">
        <v>159</v>
      </c>
      <c r="K400" s="1">
        <v>45544.760416666664</v>
      </c>
      <c r="L400" t="s">
        <v>41</v>
      </c>
      <c r="R400">
        <v>0</v>
      </c>
      <c r="S400">
        <v>0</v>
      </c>
      <c r="T400">
        <v>100</v>
      </c>
      <c r="U400" s="1">
        <v>45372.375</v>
      </c>
      <c r="V400" s="1">
        <v>45516.34375</v>
      </c>
      <c r="W400" t="s">
        <v>159</v>
      </c>
      <c r="Z400" s="12">
        <f t="shared" si="13"/>
        <v>143.96875</v>
      </c>
      <c r="AB400" t="s">
        <v>1216</v>
      </c>
      <c r="AC400">
        <v>633349</v>
      </c>
      <c r="AD400" t="s">
        <v>96</v>
      </c>
      <c r="AI400" s="2">
        <v>45372</v>
      </c>
      <c r="AJ400" t="s">
        <v>97</v>
      </c>
      <c r="AK400" t="s">
        <v>46</v>
      </c>
      <c r="AN400" t="s">
        <v>2441</v>
      </c>
      <c r="AO400" s="21">
        <v>45372.375</v>
      </c>
      <c r="AR400" s="21">
        <v>45516.34375</v>
      </c>
      <c r="AS400">
        <v>0</v>
      </c>
      <c r="AY400">
        <v>143.96875</v>
      </c>
    </row>
    <row r="401" spans="1:51" x14ac:dyDescent="0.25">
      <c r="A401">
        <v>62007</v>
      </c>
      <c r="B401" t="s">
        <v>35</v>
      </c>
      <c r="C401" t="s">
        <v>36</v>
      </c>
      <c r="E401" t="str">
        <f t="shared" si="12"/>
        <v>RE-</v>
      </c>
      <c r="F401" t="s">
        <v>20</v>
      </c>
      <c r="G401" t="s">
        <v>37</v>
      </c>
      <c r="H401" t="s">
        <v>1401</v>
      </c>
      <c r="I401" t="s">
        <v>39</v>
      </c>
      <c r="J401" t="s">
        <v>297</v>
      </c>
      <c r="K401" s="1">
        <v>45399.80972222222</v>
      </c>
      <c r="L401" t="s">
        <v>41</v>
      </c>
      <c r="N401" s="2">
        <v>45399</v>
      </c>
      <c r="O401" s="2">
        <v>45399</v>
      </c>
      <c r="R401">
        <v>1</v>
      </c>
      <c r="S401">
        <v>1</v>
      </c>
      <c r="T401">
        <v>100</v>
      </c>
      <c r="U401" s="1">
        <v>45372.520833333336</v>
      </c>
      <c r="V401" s="1">
        <v>45399.80972222222</v>
      </c>
      <c r="W401" t="s">
        <v>239</v>
      </c>
      <c r="Z401" s="12">
        <f t="shared" si="13"/>
        <v>27.288888888884685</v>
      </c>
      <c r="AB401" t="s">
        <v>366</v>
      </c>
      <c r="AC401">
        <v>633673</v>
      </c>
      <c r="AD401" t="s">
        <v>367</v>
      </c>
      <c r="AF401" t="s">
        <v>239</v>
      </c>
      <c r="AI401" s="2">
        <v>45372</v>
      </c>
      <c r="AJ401" t="s">
        <v>81</v>
      </c>
      <c r="AK401" t="s">
        <v>46</v>
      </c>
      <c r="AN401" t="s">
        <v>2444</v>
      </c>
      <c r="AO401" s="21">
        <v>45372.520833333336</v>
      </c>
      <c r="AP401" s="22">
        <v>45399</v>
      </c>
      <c r="AQ401" s="22">
        <v>45399</v>
      </c>
      <c r="AR401" s="21">
        <v>45399.80972222222</v>
      </c>
      <c r="AS401">
        <v>1</v>
      </c>
      <c r="AY401">
        <v>27.288888888884685</v>
      </c>
    </row>
    <row r="402" spans="1:51" x14ac:dyDescent="0.25">
      <c r="A402">
        <v>62012</v>
      </c>
      <c r="B402" t="s">
        <v>35</v>
      </c>
      <c r="C402" t="s">
        <v>36</v>
      </c>
      <c r="E402" t="str">
        <f t="shared" si="12"/>
        <v>RE-</v>
      </c>
      <c r="F402" t="s">
        <v>20</v>
      </c>
      <c r="G402" t="s">
        <v>37</v>
      </c>
      <c r="H402" t="s">
        <v>2928</v>
      </c>
      <c r="I402" t="s">
        <v>39</v>
      </c>
      <c r="J402" t="s">
        <v>179</v>
      </c>
      <c r="K402" s="1">
        <v>45377.640277777777</v>
      </c>
      <c r="L402" t="s">
        <v>41</v>
      </c>
      <c r="N402" s="2">
        <v>45377</v>
      </c>
      <c r="O402" s="2">
        <v>45377</v>
      </c>
      <c r="R402">
        <v>0</v>
      </c>
      <c r="S402">
        <v>0</v>
      </c>
      <c r="T402">
        <v>100</v>
      </c>
      <c r="U402" s="1">
        <v>45372.53125</v>
      </c>
      <c r="V402" s="1">
        <v>45377.640277777777</v>
      </c>
      <c r="W402" t="s">
        <v>179</v>
      </c>
      <c r="Z402" s="12">
        <f t="shared" si="13"/>
        <v>5.109027777776646</v>
      </c>
      <c r="AB402" t="s">
        <v>59</v>
      </c>
      <c r="AC402">
        <v>633459</v>
      </c>
      <c r="AD402" t="s">
        <v>43</v>
      </c>
      <c r="AI402" s="2">
        <v>45372</v>
      </c>
      <c r="AJ402" t="s">
        <v>43</v>
      </c>
      <c r="AK402" t="s">
        <v>46</v>
      </c>
      <c r="AN402" t="s">
        <v>2444</v>
      </c>
      <c r="AO402" s="21">
        <v>45372.53125</v>
      </c>
      <c r="AP402" s="22">
        <v>45377</v>
      </c>
      <c r="AQ402" s="22">
        <v>45377</v>
      </c>
      <c r="AR402" s="21">
        <v>45377.640277777777</v>
      </c>
      <c r="AS402">
        <v>0</v>
      </c>
      <c r="AY402">
        <v>5.109027777776646</v>
      </c>
    </row>
    <row r="403" spans="1:51" x14ac:dyDescent="0.25">
      <c r="A403">
        <v>62013</v>
      </c>
      <c r="B403" t="s">
        <v>35</v>
      </c>
      <c r="C403" t="s">
        <v>36</v>
      </c>
      <c r="E403" t="str">
        <f t="shared" si="12"/>
        <v>RE-</v>
      </c>
      <c r="F403" t="s">
        <v>20</v>
      </c>
      <c r="G403" t="s">
        <v>37</v>
      </c>
      <c r="H403" t="s">
        <v>2929</v>
      </c>
      <c r="I403" t="s">
        <v>39</v>
      </c>
      <c r="J403" t="s">
        <v>239</v>
      </c>
      <c r="K403" s="1">
        <v>45467.601388888892</v>
      </c>
      <c r="L403" t="s">
        <v>41</v>
      </c>
      <c r="N403" s="2">
        <v>45430</v>
      </c>
      <c r="O403" s="2">
        <v>45430</v>
      </c>
      <c r="R403">
        <v>4</v>
      </c>
      <c r="S403">
        <v>4</v>
      </c>
      <c r="T403">
        <v>100</v>
      </c>
      <c r="U403" s="1">
        <v>45372.533333333333</v>
      </c>
      <c r="V403" s="1">
        <v>45434.480555555558</v>
      </c>
      <c r="W403" t="s">
        <v>100</v>
      </c>
      <c r="Z403" s="12">
        <f t="shared" si="13"/>
        <v>61.947222222224809</v>
      </c>
      <c r="AB403" t="s">
        <v>653</v>
      </c>
      <c r="AC403">
        <v>633165</v>
      </c>
      <c r="AD403" t="s">
        <v>654</v>
      </c>
      <c r="AI403" s="2">
        <v>45372</v>
      </c>
      <c r="AJ403" t="s">
        <v>311</v>
      </c>
      <c r="AK403" t="s">
        <v>46</v>
      </c>
      <c r="AN403" t="s">
        <v>2444</v>
      </c>
      <c r="AO403" s="21">
        <v>45372.533333333333</v>
      </c>
      <c r="AP403" s="22">
        <v>45430</v>
      </c>
      <c r="AQ403" s="22">
        <v>45430</v>
      </c>
      <c r="AR403" s="21">
        <v>45434.480555555558</v>
      </c>
      <c r="AS403">
        <v>4</v>
      </c>
      <c r="AY403">
        <v>61.947222222224809</v>
      </c>
    </row>
    <row r="404" spans="1:51" x14ac:dyDescent="0.25">
      <c r="A404">
        <v>62038</v>
      </c>
      <c r="B404" t="s">
        <v>35</v>
      </c>
      <c r="C404" t="s">
        <v>36</v>
      </c>
      <c r="E404" t="str">
        <f t="shared" si="12"/>
        <v>EM-</v>
      </c>
      <c r="F404" t="s">
        <v>20</v>
      </c>
      <c r="G404" t="s">
        <v>51</v>
      </c>
      <c r="H404" t="s">
        <v>2930</v>
      </c>
      <c r="I404" t="s">
        <v>432</v>
      </c>
      <c r="J404" t="s">
        <v>432</v>
      </c>
      <c r="K404" s="1">
        <v>45372.646527777775</v>
      </c>
      <c r="L404" t="s">
        <v>41</v>
      </c>
      <c r="N404" s="2">
        <v>45372</v>
      </c>
      <c r="O404" s="2">
        <v>45372</v>
      </c>
      <c r="P404">
        <v>1</v>
      </c>
      <c r="Q404">
        <v>1</v>
      </c>
      <c r="R404">
        <v>0</v>
      </c>
      <c r="S404">
        <v>0</v>
      </c>
      <c r="T404">
        <v>100</v>
      </c>
      <c r="U404" s="1">
        <v>45372.646527777775</v>
      </c>
      <c r="V404" s="1">
        <v>45372.646527777775</v>
      </c>
      <c r="W404" t="s">
        <v>432</v>
      </c>
      <c r="Z404" s="12">
        <f t="shared" si="13"/>
        <v>0</v>
      </c>
      <c r="AB404" t="s">
        <v>130</v>
      </c>
      <c r="AD404" t="s">
        <v>2749</v>
      </c>
      <c r="AF404" t="s">
        <v>979</v>
      </c>
      <c r="AI404" s="2">
        <v>45372</v>
      </c>
      <c r="AJ404" t="s">
        <v>962</v>
      </c>
      <c r="AK404" t="s">
        <v>46</v>
      </c>
      <c r="AN404" t="s">
        <v>2442</v>
      </c>
      <c r="AO404" s="21">
        <v>45372.646527777775</v>
      </c>
      <c r="AP404" s="22">
        <v>45372</v>
      </c>
      <c r="AQ404" s="22">
        <v>45372</v>
      </c>
      <c r="AR404" s="21">
        <v>45372.646527777775</v>
      </c>
      <c r="AS404">
        <v>0</v>
      </c>
      <c r="AY404">
        <v>0</v>
      </c>
    </row>
    <row r="405" spans="1:51" x14ac:dyDescent="0.25">
      <c r="A405">
        <v>62040</v>
      </c>
      <c r="B405" t="s">
        <v>35</v>
      </c>
      <c r="C405" t="s">
        <v>36</v>
      </c>
      <c r="E405" t="str">
        <f t="shared" si="12"/>
        <v>EM-</v>
      </c>
      <c r="F405" t="s">
        <v>20</v>
      </c>
      <c r="G405" t="s">
        <v>37</v>
      </c>
      <c r="H405" t="s">
        <v>2931</v>
      </c>
      <c r="I405" t="s">
        <v>39</v>
      </c>
      <c r="J405" t="s">
        <v>758</v>
      </c>
      <c r="K405" s="1">
        <v>45423.633333333331</v>
      </c>
      <c r="L405" t="s">
        <v>41</v>
      </c>
      <c r="N405" s="2">
        <v>45373</v>
      </c>
      <c r="O405" s="2">
        <v>45423</v>
      </c>
      <c r="R405">
        <v>0</v>
      </c>
      <c r="S405">
        <v>0</v>
      </c>
      <c r="T405">
        <v>100</v>
      </c>
      <c r="U405" s="1">
        <v>45372.65347222222</v>
      </c>
      <c r="V405" s="1">
        <v>45423.633333333331</v>
      </c>
      <c r="W405" t="s">
        <v>397</v>
      </c>
      <c r="Z405" s="12">
        <f t="shared" si="13"/>
        <v>50.979861111110949</v>
      </c>
      <c r="AB405" t="s">
        <v>366</v>
      </c>
      <c r="AC405">
        <v>633673</v>
      </c>
      <c r="AD405" t="s">
        <v>367</v>
      </c>
      <c r="AI405" s="2">
        <v>45372</v>
      </c>
      <c r="AJ405" t="s">
        <v>81</v>
      </c>
      <c r="AK405" t="s">
        <v>46</v>
      </c>
      <c r="AN405" t="s">
        <v>2442</v>
      </c>
      <c r="AO405" s="21">
        <v>45372.65347222222</v>
      </c>
      <c r="AP405" s="22">
        <v>45373</v>
      </c>
      <c r="AQ405" s="22">
        <v>45423</v>
      </c>
      <c r="AR405" s="21">
        <v>45423.633333333331</v>
      </c>
      <c r="AS405">
        <v>0</v>
      </c>
      <c r="AY405">
        <v>50.979861111110949</v>
      </c>
    </row>
    <row r="406" spans="1:51" x14ac:dyDescent="0.25">
      <c r="A406">
        <v>62043</v>
      </c>
      <c r="B406" t="s">
        <v>35</v>
      </c>
      <c r="C406" t="s">
        <v>36</v>
      </c>
      <c r="E406" t="str">
        <f t="shared" si="12"/>
        <v>EI-</v>
      </c>
      <c r="F406" t="s">
        <v>20</v>
      </c>
      <c r="G406" t="s">
        <v>37</v>
      </c>
      <c r="H406" t="s">
        <v>2932</v>
      </c>
      <c r="I406" t="s">
        <v>39</v>
      </c>
      <c r="J406" t="s">
        <v>64</v>
      </c>
      <c r="K406" s="1">
        <v>45439.407638888886</v>
      </c>
      <c r="L406" t="s">
        <v>41</v>
      </c>
      <c r="N406" s="2">
        <v>45372</v>
      </c>
      <c r="O406" s="2">
        <v>45372</v>
      </c>
      <c r="P406">
        <v>2</v>
      </c>
      <c r="Q406">
        <v>2</v>
      </c>
      <c r="R406">
        <v>0</v>
      </c>
      <c r="S406">
        <v>0</v>
      </c>
      <c r="T406">
        <v>100</v>
      </c>
      <c r="U406" s="1">
        <v>45372.666666666664</v>
      </c>
      <c r="V406" s="1">
        <v>45439.407638888886</v>
      </c>
      <c r="W406" t="s">
        <v>64</v>
      </c>
      <c r="Z406" s="12">
        <f t="shared" si="13"/>
        <v>66.740972222221899</v>
      </c>
      <c r="AB406" t="s">
        <v>793</v>
      </c>
      <c r="AC406">
        <v>633436</v>
      </c>
      <c r="AD406" t="s">
        <v>2933</v>
      </c>
      <c r="AF406" t="s">
        <v>64</v>
      </c>
      <c r="AI406" s="2">
        <v>45372</v>
      </c>
      <c r="AJ406" t="s">
        <v>110</v>
      </c>
      <c r="AK406" t="s">
        <v>46</v>
      </c>
      <c r="AN406" t="s">
        <v>2441</v>
      </c>
      <c r="AO406" s="21">
        <v>45372.666666666664</v>
      </c>
      <c r="AP406" s="22">
        <v>45372</v>
      </c>
      <c r="AQ406" s="22">
        <v>45372</v>
      </c>
      <c r="AR406" s="21">
        <v>45439.407638888886</v>
      </c>
      <c r="AS406">
        <v>0</v>
      </c>
      <c r="AY406">
        <v>66.740972222221899</v>
      </c>
    </row>
    <row r="407" spans="1:51" x14ac:dyDescent="0.25">
      <c r="A407">
        <v>62044</v>
      </c>
      <c r="B407" t="s">
        <v>35</v>
      </c>
      <c r="C407" t="s">
        <v>36</v>
      </c>
      <c r="E407" t="str">
        <f t="shared" si="12"/>
        <v>RE-</v>
      </c>
      <c r="F407" t="s">
        <v>20</v>
      </c>
      <c r="G407" t="s">
        <v>115</v>
      </c>
      <c r="H407" t="s">
        <v>2934</v>
      </c>
      <c r="I407" t="s">
        <v>39</v>
      </c>
      <c r="J407" t="s">
        <v>118</v>
      </c>
      <c r="K407" s="1">
        <v>45391.352083333331</v>
      </c>
      <c r="L407" t="s">
        <v>41</v>
      </c>
      <c r="N407" s="2">
        <v>45372</v>
      </c>
      <c r="O407" s="2">
        <v>45372</v>
      </c>
      <c r="R407">
        <v>2</v>
      </c>
      <c r="S407">
        <v>2</v>
      </c>
      <c r="T407">
        <v>100</v>
      </c>
      <c r="U407" s="1">
        <v>45372.68472222222</v>
      </c>
      <c r="V407" s="1">
        <v>45391.352083333331</v>
      </c>
      <c r="W407" t="s">
        <v>239</v>
      </c>
      <c r="Z407" s="12">
        <f t="shared" si="13"/>
        <v>18.667361111110949</v>
      </c>
      <c r="AB407" t="s">
        <v>65</v>
      </c>
      <c r="AC407">
        <v>633399</v>
      </c>
      <c r="AD407" t="s">
        <v>277</v>
      </c>
      <c r="AF407" t="s">
        <v>99</v>
      </c>
      <c r="AI407" s="2">
        <v>45372</v>
      </c>
      <c r="AJ407" t="s">
        <v>69</v>
      </c>
      <c r="AK407" t="s">
        <v>46</v>
      </c>
      <c r="AN407" t="s">
        <v>2444</v>
      </c>
      <c r="AO407" s="21">
        <v>45372.68472222222</v>
      </c>
      <c r="AP407" s="22">
        <v>45372</v>
      </c>
      <c r="AQ407" s="22">
        <v>45372</v>
      </c>
      <c r="AR407" s="21">
        <v>45391.352083333331</v>
      </c>
      <c r="AS407">
        <v>2</v>
      </c>
      <c r="AY407">
        <v>18.667361111110949</v>
      </c>
    </row>
    <row r="408" spans="1:51" x14ac:dyDescent="0.25">
      <c r="A408">
        <v>62045</v>
      </c>
      <c r="B408" t="s">
        <v>35</v>
      </c>
      <c r="C408" t="s">
        <v>36</v>
      </c>
      <c r="E408" t="str">
        <f t="shared" si="12"/>
        <v>RE-</v>
      </c>
      <c r="F408" t="s">
        <v>20</v>
      </c>
      <c r="G408" t="s">
        <v>51</v>
      </c>
      <c r="H408" t="s">
        <v>2935</v>
      </c>
      <c r="I408" t="s">
        <v>39</v>
      </c>
      <c r="J408" t="s">
        <v>100</v>
      </c>
      <c r="K408" s="1">
        <v>45434.75</v>
      </c>
      <c r="L408" t="s">
        <v>41</v>
      </c>
      <c r="N408" s="2">
        <v>45374</v>
      </c>
      <c r="O408" s="2">
        <v>45374</v>
      </c>
      <c r="P408">
        <v>1</v>
      </c>
      <c r="Q408">
        <v>1</v>
      </c>
      <c r="R408">
        <v>1</v>
      </c>
      <c r="S408">
        <v>1</v>
      </c>
      <c r="T408">
        <v>100</v>
      </c>
      <c r="U408" s="1">
        <v>45372.686805555553</v>
      </c>
      <c r="V408" s="1">
        <v>45434.75</v>
      </c>
      <c r="W408" t="s">
        <v>100</v>
      </c>
      <c r="Z408" s="12">
        <f t="shared" si="13"/>
        <v>62.063194444446708</v>
      </c>
      <c r="AB408" t="s">
        <v>234</v>
      </c>
      <c r="AC408">
        <v>633793</v>
      </c>
      <c r="AD408" t="s">
        <v>80</v>
      </c>
      <c r="AI408" s="2">
        <v>45372</v>
      </c>
      <c r="AJ408" t="s">
        <v>93</v>
      </c>
      <c r="AK408" t="s">
        <v>46</v>
      </c>
      <c r="AN408" t="s">
        <v>2444</v>
      </c>
      <c r="AO408" s="21">
        <v>45372.686805555553</v>
      </c>
      <c r="AP408" s="22">
        <v>45374</v>
      </c>
      <c r="AQ408" s="22">
        <v>45374</v>
      </c>
      <c r="AR408" s="21">
        <v>45434.75</v>
      </c>
      <c r="AS408">
        <v>1</v>
      </c>
      <c r="AY408">
        <v>62.063194444446708</v>
      </c>
    </row>
    <row r="409" spans="1:51" x14ac:dyDescent="0.25">
      <c r="A409">
        <v>62046</v>
      </c>
      <c r="B409" t="s">
        <v>35</v>
      </c>
      <c r="C409" t="s">
        <v>36</v>
      </c>
      <c r="E409" t="str">
        <f t="shared" si="12"/>
        <v>RE-</v>
      </c>
      <c r="F409" t="s">
        <v>20</v>
      </c>
      <c r="G409" t="s">
        <v>37</v>
      </c>
      <c r="H409" t="s">
        <v>2936</v>
      </c>
      <c r="I409" t="s">
        <v>39</v>
      </c>
      <c r="J409" t="s">
        <v>118</v>
      </c>
      <c r="K409" s="1">
        <v>45391.354166666664</v>
      </c>
      <c r="L409" t="s">
        <v>41</v>
      </c>
      <c r="N409" s="2">
        <v>45390</v>
      </c>
      <c r="O409" s="2">
        <v>45390</v>
      </c>
      <c r="R409">
        <v>2</v>
      </c>
      <c r="S409">
        <v>2</v>
      </c>
      <c r="T409">
        <v>100</v>
      </c>
      <c r="U409" s="1">
        <v>45372.688888888886</v>
      </c>
      <c r="V409" s="1">
        <v>45391.354166666664</v>
      </c>
      <c r="W409" t="s">
        <v>239</v>
      </c>
      <c r="Z409" s="12">
        <f t="shared" si="13"/>
        <v>18.665277777778101</v>
      </c>
      <c r="AB409" t="s">
        <v>990</v>
      </c>
      <c r="AC409">
        <v>633636</v>
      </c>
      <c r="AD409" t="s">
        <v>2937</v>
      </c>
      <c r="AI409" s="2">
        <v>45372</v>
      </c>
      <c r="AJ409" t="s">
        <v>290</v>
      </c>
      <c r="AK409" t="s">
        <v>46</v>
      </c>
      <c r="AN409" t="s">
        <v>2444</v>
      </c>
      <c r="AO409" s="21">
        <v>45372.688888888886</v>
      </c>
      <c r="AP409" s="22">
        <v>45390</v>
      </c>
      <c r="AQ409" s="22">
        <v>45390</v>
      </c>
      <c r="AR409" s="21">
        <v>45391.354166666664</v>
      </c>
      <c r="AS409">
        <v>2</v>
      </c>
      <c r="AY409">
        <v>18.665277777778101</v>
      </c>
    </row>
    <row r="410" spans="1:51" x14ac:dyDescent="0.25">
      <c r="A410">
        <v>62059</v>
      </c>
      <c r="B410" t="s">
        <v>35</v>
      </c>
      <c r="C410" t="s">
        <v>36</v>
      </c>
      <c r="E410" t="str">
        <f t="shared" si="12"/>
        <v>RE-</v>
      </c>
      <c r="F410" t="s">
        <v>20</v>
      </c>
      <c r="G410" t="s">
        <v>37</v>
      </c>
      <c r="H410" t="s">
        <v>2938</v>
      </c>
      <c r="I410" t="s">
        <v>39</v>
      </c>
      <c r="J410" t="s">
        <v>118</v>
      </c>
      <c r="K410" s="1">
        <v>45376.556250000001</v>
      </c>
      <c r="L410" t="s">
        <v>41</v>
      </c>
      <c r="R410">
        <v>3</v>
      </c>
      <c r="S410">
        <v>3</v>
      </c>
      <c r="T410">
        <v>100</v>
      </c>
      <c r="U410" s="1">
        <v>45372.783333333333</v>
      </c>
      <c r="V410" s="1">
        <v>45376.556250000001</v>
      </c>
      <c r="W410" t="s">
        <v>239</v>
      </c>
      <c r="Z410" s="12">
        <f t="shared" si="13"/>
        <v>3.7729166666686069</v>
      </c>
      <c r="AB410" t="s">
        <v>1014</v>
      </c>
      <c r="AC410">
        <v>633631</v>
      </c>
      <c r="AD410" t="s">
        <v>955</v>
      </c>
      <c r="AF410" t="s">
        <v>239</v>
      </c>
      <c r="AI410" s="2">
        <v>45372</v>
      </c>
      <c r="AJ410" t="s">
        <v>360</v>
      </c>
      <c r="AK410" t="s">
        <v>46</v>
      </c>
      <c r="AN410" t="s">
        <v>2444</v>
      </c>
      <c r="AO410" s="21">
        <v>45372.783333333333</v>
      </c>
      <c r="AR410" s="21">
        <v>45376.556250000001</v>
      </c>
      <c r="AS410">
        <v>3</v>
      </c>
      <c r="AY410">
        <v>3.7729166666686069</v>
      </c>
    </row>
    <row r="411" spans="1:51" x14ac:dyDescent="0.25">
      <c r="A411">
        <v>62064</v>
      </c>
      <c r="B411" t="s">
        <v>35</v>
      </c>
      <c r="C411" t="s">
        <v>36</v>
      </c>
      <c r="E411" t="str">
        <f t="shared" si="12"/>
        <v>RE-</v>
      </c>
      <c r="F411" t="s">
        <v>20</v>
      </c>
      <c r="G411" t="s">
        <v>51</v>
      </c>
      <c r="H411" t="s">
        <v>2939</v>
      </c>
      <c r="I411" t="s">
        <v>39</v>
      </c>
      <c r="J411" t="s">
        <v>239</v>
      </c>
      <c r="K411" s="1">
        <v>45386.382638888892</v>
      </c>
      <c r="L411" t="s">
        <v>41</v>
      </c>
      <c r="N411" s="2">
        <v>45385</v>
      </c>
      <c r="O411" s="2">
        <v>45385</v>
      </c>
      <c r="R411">
        <v>3</v>
      </c>
      <c r="S411">
        <v>3</v>
      </c>
      <c r="T411">
        <v>100</v>
      </c>
      <c r="U411" s="1">
        <v>45372.806944444441</v>
      </c>
      <c r="V411" s="1">
        <v>45386.382638888892</v>
      </c>
      <c r="W411" t="s">
        <v>239</v>
      </c>
      <c r="Z411" s="12">
        <f t="shared" si="13"/>
        <v>13.575694444451074</v>
      </c>
      <c r="AB411" t="s">
        <v>2940</v>
      </c>
      <c r="AC411">
        <v>633744</v>
      </c>
      <c r="AD411" t="s">
        <v>316</v>
      </c>
      <c r="AI411" s="2">
        <v>45372</v>
      </c>
      <c r="AJ411" t="s">
        <v>316</v>
      </c>
      <c r="AK411" t="s">
        <v>46</v>
      </c>
      <c r="AN411" t="s">
        <v>2444</v>
      </c>
      <c r="AO411" s="21">
        <v>45372.806944444441</v>
      </c>
      <c r="AP411" s="22">
        <v>45385</v>
      </c>
      <c r="AQ411" s="22">
        <v>45385</v>
      </c>
      <c r="AR411" s="21">
        <v>45386.382638888892</v>
      </c>
      <c r="AS411">
        <v>3</v>
      </c>
      <c r="AY411">
        <v>13.575694444451074</v>
      </c>
    </row>
    <row r="412" spans="1:51" x14ac:dyDescent="0.25">
      <c r="A412">
        <v>62065</v>
      </c>
      <c r="B412" t="s">
        <v>35</v>
      </c>
      <c r="C412" t="s">
        <v>36</v>
      </c>
      <c r="E412" t="str">
        <f t="shared" si="12"/>
        <v>EI-</v>
      </c>
      <c r="F412" t="s">
        <v>20</v>
      </c>
      <c r="G412" t="s">
        <v>37</v>
      </c>
      <c r="H412" t="s">
        <v>2941</v>
      </c>
      <c r="I412" t="s">
        <v>39</v>
      </c>
      <c r="J412" t="s">
        <v>92</v>
      </c>
      <c r="K412" s="1">
        <v>45391.604861111111</v>
      </c>
      <c r="L412" t="s">
        <v>41</v>
      </c>
      <c r="N412" s="2">
        <v>45391</v>
      </c>
      <c r="O412" s="2">
        <v>45391</v>
      </c>
      <c r="P412">
        <v>2</v>
      </c>
      <c r="Q412">
        <v>2</v>
      </c>
      <c r="R412">
        <v>2</v>
      </c>
      <c r="S412">
        <v>2</v>
      </c>
      <c r="T412">
        <v>100</v>
      </c>
      <c r="U412" s="1">
        <v>45372.808333333334</v>
      </c>
      <c r="V412" s="1">
        <v>45391.604861111111</v>
      </c>
      <c r="W412" t="s">
        <v>92</v>
      </c>
      <c r="Z412" s="12">
        <f t="shared" si="13"/>
        <v>18.796527777776646</v>
      </c>
      <c r="AB412" t="s">
        <v>2942</v>
      </c>
      <c r="AC412">
        <v>633605</v>
      </c>
      <c r="AD412" t="s">
        <v>2943</v>
      </c>
      <c r="AF412" t="s">
        <v>92</v>
      </c>
      <c r="AI412" s="2">
        <v>45372</v>
      </c>
      <c r="AJ412" t="s">
        <v>375</v>
      </c>
      <c r="AK412" t="s">
        <v>46</v>
      </c>
      <c r="AN412" t="s">
        <v>2441</v>
      </c>
      <c r="AO412" s="21">
        <v>45372.808333333334</v>
      </c>
      <c r="AP412" s="22">
        <v>45391</v>
      </c>
      <c r="AQ412" s="22">
        <v>45391</v>
      </c>
      <c r="AR412" s="21">
        <v>45391.604861111111</v>
      </c>
      <c r="AS412">
        <v>2</v>
      </c>
      <c r="AY412">
        <v>18.796527777776646</v>
      </c>
    </row>
    <row r="413" spans="1:51" x14ac:dyDescent="0.25">
      <c r="A413">
        <v>62067</v>
      </c>
      <c r="B413" t="s">
        <v>35</v>
      </c>
      <c r="C413" t="s">
        <v>36</v>
      </c>
      <c r="E413" t="str">
        <f t="shared" si="12"/>
        <v>EI-</v>
      </c>
      <c r="F413" t="s">
        <v>20</v>
      </c>
      <c r="G413" t="s">
        <v>37</v>
      </c>
      <c r="H413" t="s">
        <v>2944</v>
      </c>
      <c r="I413" t="s">
        <v>39</v>
      </c>
      <c r="J413" t="s">
        <v>64</v>
      </c>
      <c r="K413" s="1">
        <v>45439.402083333334</v>
      </c>
      <c r="L413" t="s">
        <v>41</v>
      </c>
      <c r="N413" s="2">
        <v>45374</v>
      </c>
      <c r="O413" s="2">
        <v>45374</v>
      </c>
      <c r="P413">
        <v>9</v>
      </c>
      <c r="Q413">
        <v>9</v>
      </c>
      <c r="R413">
        <v>9</v>
      </c>
      <c r="S413">
        <v>9</v>
      </c>
      <c r="T413">
        <v>100</v>
      </c>
      <c r="U413" s="1">
        <v>45372.8125</v>
      </c>
      <c r="V413" s="1">
        <v>45439.402083333334</v>
      </c>
      <c r="W413" t="s">
        <v>64</v>
      </c>
      <c r="Z413" s="12">
        <f t="shared" si="13"/>
        <v>66.589583333334303</v>
      </c>
      <c r="AB413" t="s">
        <v>1515</v>
      </c>
      <c r="AC413">
        <v>633354</v>
      </c>
      <c r="AD413" t="s">
        <v>294</v>
      </c>
      <c r="AF413" t="s">
        <v>68</v>
      </c>
      <c r="AI413" s="2">
        <v>45372</v>
      </c>
      <c r="AJ413" t="s">
        <v>294</v>
      </c>
      <c r="AK413" t="s">
        <v>46</v>
      </c>
      <c r="AN413" t="s">
        <v>2441</v>
      </c>
      <c r="AO413" s="21">
        <v>45372.8125</v>
      </c>
      <c r="AP413" s="22">
        <v>45374</v>
      </c>
      <c r="AQ413" s="22">
        <v>45374</v>
      </c>
      <c r="AR413" s="21">
        <v>45439.402083333334</v>
      </c>
      <c r="AS413">
        <v>9</v>
      </c>
      <c r="AY413">
        <v>66.589583333334303</v>
      </c>
    </row>
    <row r="414" spans="1:51" x14ac:dyDescent="0.25">
      <c r="A414">
        <v>62073</v>
      </c>
      <c r="B414" t="s">
        <v>35</v>
      </c>
      <c r="C414" t="s">
        <v>36</v>
      </c>
      <c r="E414" t="str">
        <f t="shared" si="12"/>
        <v>RE-</v>
      </c>
      <c r="F414" t="s">
        <v>20</v>
      </c>
      <c r="G414" t="s">
        <v>51</v>
      </c>
      <c r="H414" t="s">
        <v>2945</v>
      </c>
      <c r="I414" t="s">
        <v>39</v>
      </c>
      <c r="J414" t="s">
        <v>239</v>
      </c>
      <c r="K414" s="1">
        <v>45379.515972222223</v>
      </c>
      <c r="L414" t="s">
        <v>41</v>
      </c>
      <c r="N414" s="2">
        <v>45379</v>
      </c>
      <c r="O414" s="2">
        <v>45379</v>
      </c>
      <c r="R414">
        <v>1</v>
      </c>
      <c r="S414">
        <v>1</v>
      </c>
      <c r="T414">
        <v>100</v>
      </c>
      <c r="U414" s="1">
        <v>45373.400694444441</v>
      </c>
      <c r="V414" s="1">
        <v>45379.515972222223</v>
      </c>
      <c r="W414" t="s">
        <v>239</v>
      </c>
      <c r="Z414" s="12">
        <f t="shared" si="13"/>
        <v>6.1152777777824667</v>
      </c>
      <c r="AB414" t="s">
        <v>1430</v>
      </c>
      <c r="AC414">
        <v>633472</v>
      </c>
      <c r="AD414" t="s">
        <v>2946</v>
      </c>
      <c r="AI414" s="2">
        <v>45373</v>
      </c>
      <c r="AJ414" t="s">
        <v>81</v>
      </c>
      <c r="AK414" t="s">
        <v>46</v>
      </c>
      <c r="AN414" t="s">
        <v>2444</v>
      </c>
      <c r="AO414" s="21">
        <v>45373.400694444441</v>
      </c>
      <c r="AP414" s="22">
        <v>45379</v>
      </c>
      <c r="AQ414" s="22">
        <v>45379</v>
      </c>
      <c r="AR414" s="21">
        <v>45379.515972222223</v>
      </c>
      <c r="AS414">
        <v>1</v>
      </c>
      <c r="AY414">
        <v>6.1152777777824667</v>
      </c>
    </row>
    <row r="415" spans="1:51" x14ac:dyDescent="0.25">
      <c r="A415">
        <v>62089</v>
      </c>
      <c r="B415" t="s">
        <v>35</v>
      </c>
      <c r="C415" t="s">
        <v>36</v>
      </c>
      <c r="E415" t="str">
        <f t="shared" si="12"/>
        <v>EI-</v>
      </c>
      <c r="F415" t="s">
        <v>20</v>
      </c>
      <c r="G415" t="s">
        <v>37</v>
      </c>
      <c r="H415" t="s">
        <v>2947</v>
      </c>
      <c r="I415" t="s">
        <v>39</v>
      </c>
      <c r="J415" t="s">
        <v>92</v>
      </c>
      <c r="K415" s="1">
        <v>45383.614583333336</v>
      </c>
      <c r="L415" t="s">
        <v>41</v>
      </c>
      <c r="N415" s="2">
        <v>45374</v>
      </c>
      <c r="O415" s="2">
        <v>45374</v>
      </c>
      <c r="P415">
        <v>3</v>
      </c>
      <c r="Q415">
        <v>3</v>
      </c>
      <c r="R415">
        <v>3</v>
      </c>
      <c r="S415">
        <v>3</v>
      </c>
      <c r="T415">
        <v>100</v>
      </c>
      <c r="U415" s="1">
        <v>45373.443749999999</v>
      </c>
      <c r="V415" s="1">
        <v>45383.614583333336</v>
      </c>
      <c r="W415" t="s">
        <v>92</v>
      </c>
      <c r="Z415" s="12">
        <f t="shared" si="13"/>
        <v>10.170833333337214</v>
      </c>
      <c r="AB415" t="s">
        <v>534</v>
      </c>
      <c r="AC415" t="s">
        <v>535</v>
      </c>
      <c r="AD415" t="s">
        <v>536</v>
      </c>
      <c r="AF415" t="s">
        <v>92</v>
      </c>
      <c r="AI415" s="2">
        <v>45373</v>
      </c>
      <c r="AJ415" t="s">
        <v>558</v>
      </c>
      <c r="AK415" t="s">
        <v>46</v>
      </c>
      <c r="AN415" t="s">
        <v>2441</v>
      </c>
      <c r="AO415" s="21">
        <v>45373.443749999999</v>
      </c>
      <c r="AP415" s="22">
        <v>45374</v>
      </c>
      <c r="AQ415" s="22">
        <v>45374</v>
      </c>
      <c r="AR415" s="21">
        <v>45383.614583333336</v>
      </c>
      <c r="AS415">
        <v>3</v>
      </c>
      <c r="AY415">
        <v>10.170833333337214</v>
      </c>
    </row>
    <row r="416" spans="1:51" x14ac:dyDescent="0.25">
      <c r="A416">
        <v>62090</v>
      </c>
      <c r="B416" t="s">
        <v>35</v>
      </c>
      <c r="C416" t="s">
        <v>36</v>
      </c>
      <c r="E416" t="str">
        <f t="shared" si="12"/>
        <v>EI-</v>
      </c>
      <c r="F416" t="s">
        <v>20</v>
      </c>
      <c r="G416" t="s">
        <v>37</v>
      </c>
      <c r="H416" t="s">
        <v>2948</v>
      </c>
      <c r="I416" t="s">
        <v>39</v>
      </c>
      <c r="J416" t="s">
        <v>92</v>
      </c>
      <c r="K416" s="1">
        <v>45383.616666666669</v>
      </c>
      <c r="L416" t="s">
        <v>41</v>
      </c>
      <c r="N416" s="2">
        <v>45369</v>
      </c>
      <c r="O416" s="2">
        <v>45369</v>
      </c>
      <c r="P416">
        <v>3</v>
      </c>
      <c r="Q416">
        <v>3</v>
      </c>
      <c r="R416">
        <v>3</v>
      </c>
      <c r="S416">
        <v>3</v>
      </c>
      <c r="T416">
        <v>100</v>
      </c>
      <c r="U416" s="1">
        <v>45373.445138888892</v>
      </c>
      <c r="V416" s="1">
        <v>45383.616666666669</v>
      </c>
      <c r="W416" t="s">
        <v>92</v>
      </c>
      <c r="Z416" s="12">
        <f t="shared" si="13"/>
        <v>10.171527777776646</v>
      </c>
      <c r="AB416" t="s">
        <v>75</v>
      </c>
      <c r="AC416">
        <v>633520</v>
      </c>
      <c r="AD416" t="s">
        <v>77</v>
      </c>
      <c r="AF416" t="s">
        <v>92</v>
      </c>
      <c r="AI416" s="2">
        <v>45373</v>
      </c>
      <c r="AJ416" t="s">
        <v>77</v>
      </c>
      <c r="AK416" t="s">
        <v>46</v>
      </c>
      <c r="AN416" t="s">
        <v>2441</v>
      </c>
      <c r="AO416" s="21">
        <v>45373.445138888892</v>
      </c>
      <c r="AP416" s="22">
        <v>45369</v>
      </c>
      <c r="AQ416" s="22">
        <v>45369</v>
      </c>
      <c r="AR416" s="21">
        <v>45383.616666666669</v>
      </c>
      <c r="AS416">
        <v>3</v>
      </c>
      <c r="AY416">
        <v>10.171527777776646</v>
      </c>
    </row>
    <row r="417" spans="1:51" x14ac:dyDescent="0.25">
      <c r="A417">
        <v>62091</v>
      </c>
      <c r="B417" t="s">
        <v>35</v>
      </c>
      <c r="C417" t="s">
        <v>36</v>
      </c>
      <c r="E417" t="str">
        <f t="shared" si="12"/>
        <v>RE-</v>
      </c>
      <c r="F417" t="s">
        <v>20</v>
      </c>
      <c r="G417" t="s">
        <v>37</v>
      </c>
      <c r="H417" t="s">
        <v>2949</v>
      </c>
      <c r="I417" t="s">
        <v>39</v>
      </c>
      <c r="J417" t="s">
        <v>297</v>
      </c>
      <c r="K417" s="1">
        <v>45376.55972222222</v>
      </c>
      <c r="L417" t="s">
        <v>41</v>
      </c>
      <c r="N417" s="2">
        <v>45376</v>
      </c>
      <c r="O417" s="2">
        <v>45376</v>
      </c>
      <c r="R417">
        <v>2</v>
      </c>
      <c r="S417">
        <v>2</v>
      </c>
      <c r="T417">
        <v>100</v>
      </c>
      <c r="U417" s="1">
        <v>45373.447222222225</v>
      </c>
      <c r="V417" s="1">
        <v>45376.55972222222</v>
      </c>
      <c r="W417" t="s">
        <v>239</v>
      </c>
      <c r="Z417" s="12">
        <f t="shared" si="13"/>
        <v>3.1124999999956344</v>
      </c>
      <c r="AB417" t="s">
        <v>1539</v>
      </c>
      <c r="AC417">
        <v>633846</v>
      </c>
      <c r="AD417" t="s">
        <v>2912</v>
      </c>
      <c r="AF417" t="s">
        <v>239</v>
      </c>
      <c r="AI417" s="2">
        <v>45373</v>
      </c>
      <c r="AJ417" t="s">
        <v>354</v>
      </c>
      <c r="AK417" t="s">
        <v>46</v>
      </c>
      <c r="AN417" t="s">
        <v>2444</v>
      </c>
      <c r="AO417" s="21">
        <v>45373.447222222225</v>
      </c>
      <c r="AP417" s="22">
        <v>45376</v>
      </c>
      <c r="AQ417" s="22">
        <v>45376</v>
      </c>
      <c r="AR417" s="21">
        <v>45376.55972222222</v>
      </c>
      <c r="AS417">
        <v>2</v>
      </c>
      <c r="AY417">
        <v>3.1124999999956344</v>
      </c>
    </row>
    <row r="418" spans="1:51" x14ac:dyDescent="0.25">
      <c r="A418">
        <v>62093</v>
      </c>
      <c r="B418" t="s">
        <v>35</v>
      </c>
      <c r="C418" t="s">
        <v>36</v>
      </c>
      <c r="E418" t="str">
        <f t="shared" si="12"/>
        <v>RE-</v>
      </c>
      <c r="F418" t="s">
        <v>20</v>
      </c>
      <c r="G418" t="s">
        <v>37</v>
      </c>
      <c r="H418" t="s">
        <v>2950</v>
      </c>
      <c r="I418" t="s">
        <v>39</v>
      </c>
      <c r="J418" t="s">
        <v>239</v>
      </c>
      <c r="K418" s="1">
        <v>45386.755555555559</v>
      </c>
      <c r="L418" t="s">
        <v>41</v>
      </c>
      <c r="N418" s="2">
        <v>45386</v>
      </c>
      <c r="O418" s="2">
        <v>45386</v>
      </c>
      <c r="R418">
        <v>1</v>
      </c>
      <c r="S418">
        <v>1</v>
      </c>
      <c r="T418">
        <v>100</v>
      </c>
      <c r="U418" s="1">
        <v>45373.456250000003</v>
      </c>
      <c r="V418" s="1">
        <v>45386.755555555559</v>
      </c>
      <c r="W418" t="s">
        <v>239</v>
      </c>
      <c r="Z418" s="12">
        <f t="shared" si="13"/>
        <v>13.299305555556202</v>
      </c>
      <c r="AB418" t="s">
        <v>1686</v>
      </c>
      <c r="AC418" t="s">
        <v>54</v>
      </c>
      <c r="AD418" t="s">
        <v>243</v>
      </c>
      <c r="AI418" s="2">
        <v>45373</v>
      </c>
      <c r="AJ418" t="s">
        <v>243</v>
      </c>
      <c r="AK418" t="s">
        <v>46</v>
      </c>
      <c r="AN418" t="s">
        <v>2444</v>
      </c>
      <c r="AO418" s="21">
        <v>45373.456250000003</v>
      </c>
      <c r="AP418" s="22">
        <v>45386</v>
      </c>
      <c r="AQ418" s="22">
        <v>45386</v>
      </c>
      <c r="AR418" s="21">
        <v>45386.755555555559</v>
      </c>
      <c r="AS418">
        <v>1</v>
      </c>
      <c r="AY418">
        <v>13.299305555556202</v>
      </c>
    </row>
    <row r="419" spans="1:51" x14ac:dyDescent="0.25">
      <c r="A419">
        <v>62097</v>
      </c>
      <c r="B419" t="s">
        <v>35</v>
      </c>
      <c r="C419" t="s">
        <v>36</v>
      </c>
      <c r="E419" t="str">
        <f t="shared" si="12"/>
        <v>EI-</v>
      </c>
      <c r="F419" t="s">
        <v>20</v>
      </c>
      <c r="G419" t="s">
        <v>37</v>
      </c>
      <c r="H419" t="s">
        <v>2951</v>
      </c>
      <c r="I419" t="s">
        <v>39</v>
      </c>
      <c r="J419" t="s">
        <v>92</v>
      </c>
      <c r="K419" s="1">
        <v>45383.623611111114</v>
      </c>
      <c r="L419" t="s">
        <v>41</v>
      </c>
      <c r="N419" s="2">
        <v>45374</v>
      </c>
      <c r="O419" s="2">
        <v>45374</v>
      </c>
      <c r="P419">
        <v>3</v>
      </c>
      <c r="Q419">
        <v>3</v>
      </c>
      <c r="R419">
        <v>0</v>
      </c>
      <c r="S419">
        <v>0</v>
      </c>
      <c r="T419">
        <v>100</v>
      </c>
      <c r="U419" s="1">
        <v>45373.469444444447</v>
      </c>
      <c r="V419" s="1">
        <v>45383.623611111114</v>
      </c>
      <c r="W419" t="s">
        <v>92</v>
      </c>
      <c r="Z419" s="12">
        <f t="shared" si="13"/>
        <v>10.154166666667152</v>
      </c>
      <c r="AB419" t="s">
        <v>200</v>
      </c>
      <c r="AC419">
        <v>633713</v>
      </c>
      <c r="AD419" t="s">
        <v>1852</v>
      </c>
      <c r="AF419" t="s">
        <v>92</v>
      </c>
      <c r="AI419" s="2">
        <v>45373</v>
      </c>
      <c r="AJ419" t="s">
        <v>178</v>
      </c>
      <c r="AK419" t="s">
        <v>46</v>
      </c>
      <c r="AN419" t="s">
        <v>2441</v>
      </c>
      <c r="AO419" s="21">
        <v>45373.469444444447</v>
      </c>
      <c r="AP419" s="22">
        <v>45374</v>
      </c>
      <c r="AQ419" s="22">
        <v>45374</v>
      </c>
      <c r="AR419" s="21">
        <v>45383.623611111114</v>
      </c>
      <c r="AS419">
        <v>0</v>
      </c>
      <c r="AY419">
        <v>10.154166666667152</v>
      </c>
    </row>
    <row r="420" spans="1:51" x14ac:dyDescent="0.25">
      <c r="A420">
        <v>62118</v>
      </c>
      <c r="B420" t="s">
        <v>35</v>
      </c>
      <c r="C420" t="s">
        <v>36</v>
      </c>
      <c r="E420" t="str">
        <f t="shared" si="12"/>
        <v>RE-</v>
      </c>
      <c r="F420" t="s">
        <v>20</v>
      </c>
      <c r="G420" t="s">
        <v>37</v>
      </c>
      <c r="H420" t="s">
        <v>2952</v>
      </c>
      <c r="I420" t="s">
        <v>39</v>
      </c>
      <c r="J420" t="s">
        <v>179</v>
      </c>
      <c r="K420" s="1">
        <v>45382.475694444445</v>
      </c>
      <c r="L420" t="s">
        <v>41</v>
      </c>
      <c r="N420" s="2">
        <v>45380</v>
      </c>
      <c r="O420" s="2">
        <v>45380</v>
      </c>
      <c r="R420">
        <v>0</v>
      </c>
      <c r="S420">
        <v>0</v>
      </c>
      <c r="T420">
        <v>100</v>
      </c>
      <c r="U420" s="1">
        <v>45373.513194444444</v>
      </c>
      <c r="V420" s="1">
        <v>45382.475694444445</v>
      </c>
      <c r="W420" t="s">
        <v>239</v>
      </c>
      <c r="Z420" s="12">
        <f t="shared" si="13"/>
        <v>8.9625000000014552</v>
      </c>
      <c r="AB420" t="s">
        <v>383</v>
      </c>
      <c r="AC420">
        <v>633704</v>
      </c>
      <c r="AD420" t="s">
        <v>762</v>
      </c>
      <c r="AI420" s="2">
        <v>45373</v>
      </c>
      <c r="AJ420" t="s">
        <v>384</v>
      </c>
      <c r="AK420" t="s">
        <v>46</v>
      </c>
      <c r="AN420" t="s">
        <v>2444</v>
      </c>
      <c r="AO420" s="21">
        <v>45373.513194444444</v>
      </c>
      <c r="AP420" s="22">
        <v>45380</v>
      </c>
      <c r="AQ420" s="22">
        <v>45380</v>
      </c>
      <c r="AR420" s="21">
        <v>45382.475694444445</v>
      </c>
      <c r="AS420">
        <v>0</v>
      </c>
      <c r="AY420">
        <v>8.9625000000014552</v>
      </c>
    </row>
    <row r="421" spans="1:51" x14ac:dyDescent="0.25">
      <c r="A421">
        <v>62127</v>
      </c>
      <c r="B421" t="s">
        <v>35</v>
      </c>
      <c r="C421" t="s">
        <v>36</v>
      </c>
      <c r="E421" t="str">
        <f t="shared" si="12"/>
        <v>EI-</v>
      </c>
      <c r="F421" t="s">
        <v>20</v>
      </c>
      <c r="G421" t="s">
        <v>37</v>
      </c>
      <c r="H421" t="s">
        <v>2953</v>
      </c>
      <c r="I421" t="s">
        <v>39</v>
      </c>
      <c r="J421" t="s">
        <v>92</v>
      </c>
      <c r="K421" s="1">
        <v>45383.625694444447</v>
      </c>
      <c r="L421" t="s">
        <v>41</v>
      </c>
      <c r="N421" s="2">
        <v>45375</v>
      </c>
      <c r="O421" s="2">
        <v>45375</v>
      </c>
      <c r="P421">
        <v>3</v>
      </c>
      <c r="Q421">
        <v>3</v>
      </c>
      <c r="R421">
        <v>3</v>
      </c>
      <c r="S421">
        <v>3</v>
      </c>
      <c r="T421">
        <v>100</v>
      </c>
      <c r="U421" s="1">
        <v>45373.548611111109</v>
      </c>
      <c r="V421" s="1">
        <v>45383.625694444447</v>
      </c>
      <c r="W421" t="s">
        <v>92</v>
      </c>
      <c r="Z421" s="12">
        <f t="shared" si="13"/>
        <v>10.077083333337214</v>
      </c>
      <c r="AB421" t="s">
        <v>75</v>
      </c>
      <c r="AC421">
        <v>633520</v>
      </c>
      <c r="AD421" t="s">
        <v>77</v>
      </c>
      <c r="AF421" t="s">
        <v>92</v>
      </c>
      <c r="AI421" s="2">
        <v>45373</v>
      </c>
      <c r="AJ421" t="s">
        <v>77</v>
      </c>
      <c r="AK421" t="s">
        <v>46</v>
      </c>
      <c r="AN421" t="s">
        <v>2441</v>
      </c>
      <c r="AO421" s="21">
        <v>45373.548611111109</v>
      </c>
      <c r="AP421" s="22">
        <v>45375</v>
      </c>
      <c r="AQ421" s="22">
        <v>45375</v>
      </c>
      <c r="AR421" s="21">
        <v>45383.625694444447</v>
      </c>
      <c r="AS421">
        <v>3</v>
      </c>
      <c r="AY421">
        <v>10.077083333337214</v>
      </c>
    </row>
    <row r="422" spans="1:51" x14ac:dyDescent="0.25">
      <c r="A422">
        <v>62132</v>
      </c>
      <c r="B422" t="s">
        <v>35</v>
      </c>
      <c r="C422" t="s">
        <v>36</v>
      </c>
      <c r="E422" t="str">
        <f t="shared" si="12"/>
        <v>EI-</v>
      </c>
      <c r="F422" t="s">
        <v>20</v>
      </c>
      <c r="G422" t="s">
        <v>47</v>
      </c>
      <c r="H422" t="s">
        <v>2954</v>
      </c>
      <c r="I422" t="s">
        <v>39</v>
      </c>
      <c r="J422" t="s">
        <v>92</v>
      </c>
      <c r="K422" s="1">
        <v>45393.461111111108</v>
      </c>
      <c r="L422" t="s">
        <v>41</v>
      </c>
      <c r="N422" s="2">
        <v>45380</v>
      </c>
      <c r="O422" s="2">
        <v>45380</v>
      </c>
      <c r="P422">
        <v>4</v>
      </c>
      <c r="Q422">
        <v>4</v>
      </c>
      <c r="R422">
        <v>8</v>
      </c>
      <c r="S422">
        <v>8</v>
      </c>
      <c r="T422">
        <v>100</v>
      </c>
      <c r="U422" s="1">
        <v>45373.555555555555</v>
      </c>
      <c r="V422" s="1">
        <v>45393.459722222222</v>
      </c>
      <c r="W422" t="s">
        <v>92</v>
      </c>
      <c r="Z422" s="12">
        <f t="shared" si="13"/>
        <v>19.904166666667152</v>
      </c>
      <c r="AB422" t="s">
        <v>368</v>
      </c>
      <c r="AC422">
        <v>633906</v>
      </c>
      <c r="AD422" t="s">
        <v>369</v>
      </c>
      <c r="AF422" t="s">
        <v>92</v>
      </c>
      <c r="AI422" s="2">
        <v>45373</v>
      </c>
      <c r="AJ422" t="s">
        <v>369</v>
      </c>
      <c r="AK422" t="s">
        <v>46</v>
      </c>
      <c r="AN422" t="s">
        <v>2441</v>
      </c>
      <c r="AO422" s="21">
        <v>45373.555555555555</v>
      </c>
      <c r="AP422" s="22">
        <v>45380</v>
      </c>
      <c r="AQ422" s="22">
        <v>45380</v>
      </c>
      <c r="AR422" s="21">
        <v>45393.459722222222</v>
      </c>
      <c r="AS422">
        <v>8</v>
      </c>
      <c r="AY422">
        <v>19.904166666667152</v>
      </c>
    </row>
    <row r="423" spans="1:51" x14ac:dyDescent="0.25">
      <c r="A423">
        <v>62137</v>
      </c>
      <c r="B423" t="s">
        <v>35</v>
      </c>
      <c r="C423" t="s">
        <v>36</v>
      </c>
      <c r="E423" t="str">
        <f t="shared" si="12"/>
        <v>EI-</v>
      </c>
      <c r="F423" t="s">
        <v>20</v>
      </c>
      <c r="G423" t="s">
        <v>37</v>
      </c>
      <c r="H423" t="s">
        <v>2955</v>
      </c>
      <c r="I423" t="s">
        <v>39</v>
      </c>
      <c r="J423" t="s">
        <v>92</v>
      </c>
      <c r="K423" s="1">
        <v>45383.628472222219</v>
      </c>
      <c r="L423" t="s">
        <v>41</v>
      </c>
      <c r="N423" s="2">
        <v>45375</v>
      </c>
      <c r="O423" s="2">
        <v>45375</v>
      </c>
      <c r="P423">
        <v>3</v>
      </c>
      <c r="Q423">
        <v>3</v>
      </c>
      <c r="R423">
        <v>0</v>
      </c>
      <c r="S423">
        <v>0</v>
      </c>
      <c r="T423">
        <v>100</v>
      </c>
      <c r="U423" s="1">
        <v>45373.626388888886</v>
      </c>
      <c r="V423" s="1">
        <v>45383.628472222219</v>
      </c>
      <c r="W423" t="s">
        <v>92</v>
      </c>
      <c r="Z423" s="12">
        <f t="shared" si="13"/>
        <v>10.002083333332848</v>
      </c>
      <c r="AB423" t="s">
        <v>75</v>
      </c>
      <c r="AC423">
        <v>633520</v>
      </c>
      <c r="AD423" t="s">
        <v>77</v>
      </c>
      <c r="AF423" t="s">
        <v>92</v>
      </c>
      <c r="AI423" s="2">
        <v>45373</v>
      </c>
      <c r="AJ423" t="s">
        <v>77</v>
      </c>
      <c r="AK423" t="s">
        <v>46</v>
      </c>
      <c r="AN423" t="s">
        <v>2441</v>
      </c>
      <c r="AO423" s="21">
        <v>45373.626388888886</v>
      </c>
      <c r="AP423" s="22">
        <v>45375</v>
      </c>
      <c r="AQ423" s="22">
        <v>45375</v>
      </c>
      <c r="AR423" s="21">
        <v>45383.628472222219</v>
      </c>
      <c r="AS423">
        <v>0</v>
      </c>
      <c r="AY423">
        <v>10.002083333332848</v>
      </c>
    </row>
    <row r="424" spans="1:51" x14ac:dyDescent="0.25">
      <c r="A424">
        <v>62138</v>
      </c>
      <c r="B424" t="s">
        <v>35</v>
      </c>
      <c r="C424" t="s">
        <v>36</v>
      </c>
      <c r="E424" t="str">
        <f t="shared" si="12"/>
        <v>EM-</v>
      </c>
      <c r="F424" t="s">
        <v>20</v>
      </c>
      <c r="G424" t="s">
        <v>51</v>
      </c>
      <c r="H424" t="s">
        <v>2956</v>
      </c>
      <c r="I424" t="s">
        <v>432</v>
      </c>
      <c r="J424" t="s">
        <v>432</v>
      </c>
      <c r="K424" s="1">
        <v>45373.629166666666</v>
      </c>
      <c r="L424" t="s">
        <v>41</v>
      </c>
      <c r="N424" s="2">
        <v>45373</v>
      </c>
      <c r="O424" s="2">
        <v>45373</v>
      </c>
      <c r="P424">
        <v>4</v>
      </c>
      <c r="Q424">
        <v>4</v>
      </c>
      <c r="R424">
        <v>0</v>
      </c>
      <c r="S424">
        <v>0</v>
      </c>
      <c r="T424">
        <v>100</v>
      </c>
      <c r="U424" s="1">
        <v>45373.628472222219</v>
      </c>
      <c r="V424" s="1">
        <v>45373.628472222219</v>
      </c>
      <c r="W424" t="s">
        <v>432</v>
      </c>
      <c r="Z424" s="12">
        <f t="shared" si="13"/>
        <v>0</v>
      </c>
      <c r="AB424" t="s">
        <v>2298</v>
      </c>
      <c r="AD424" t="s">
        <v>138</v>
      </c>
      <c r="AI424" s="2">
        <v>45373</v>
      </c>
      <c r="AJ424" t="s">
        <v>525</v>
      </c>
      <c r="AK424" t="s">
        <v>46</v>
      </c>
      <c r="AN424" t="s">
        <v>2442</v>
      </c>
      <c r="AO424" s="21">
        <v>45373.628472222219</v>
      </c>
      <c r="AP424" s="22">
        <v>45373</v>
      </c>
      <c r="AQ424" s="22">
        <v>45373</v>
      </c>
      <c r="AR424" s="21">
        <v>45373.628472222219</v>
      </c>
      <c r="AS424">
        <v>0</v>
      </c>
      <c r="AY424">
        <v>0</v>
      </c>
    </row>
    <row r="425" spans="1:51" x14ac:dyDescent="0.25">
      <c r="A425">
        <v>62140</v>
      </c>
      <c r="B425" t="s">
        <v>35</v>
      </c>
      <c r="C425" t="s">
        <v>36</v>
      </c>
      <c r="E425" t="str">
        <f t="shared" si="12"/>
        <v>EI-</v>
      </c>
      <c r="F425" t="s">
        <v>20</v>
      </c>
      <c r="G425" t="s">
        <v>37</v>
      </c>
      <c r="H425" t="s">
        <v>2957</v>
      </c>
      <c r="I425" t="s">
        <v>39</v>
      </c>
      <c r="J425" t="s">
        <v>92</v>
      </c>
      <c r="K425" s="1">
        <v>45383.632638888892</v>
      </c>
      <c r="L425" t="s">
        <v>41</v>
      </c>
      <c r="N425" s="2">
        <v>45375</v>
      </c>
      <c r="O425" s="2">
        <v>45375</v>
      </c>
      <c r="P425">
        <v>3</v>
      </c>
      <c r="Q425">
        <v>3</v>
      </c>
      <c r="R425">
        <v>3</v>
      </c>
      <c r="S425">
        <v>3</v>
      </c>
      <c r="T425">
        <v>100</v>
      </c>
      <c r="U425" s="1">
        <v>45373.630555555559</v>
      </c>
      <c r="V425" s="1">
        <v>45383.632638888892</v>
      </c>
      <c r="W425" t="s">
        <v>92</v>
      </c>
      <c r="Z425" s="12">
        <f t="shared" si="13"/>
        <v>10.002083333332848</v>
      </c>
      <c r="AB425" t="s">
        <v>1003</v>
      </c>
      <c r="AC425">
        <v>633713</v>
      </c>
      <c r="AD425" t="s">
        <v>1852</v>
      </c>
      <c r="AF425" t="s">
        <v>92</v>
      </c>
      <c r="AI425" s="2">
        <v>45373</v>
      </c>
      <c r="AJ425" t="s">
        <v>178</v>
      </c>
      <c r="AK425" t="s">
        <v>46</v>
      </c>
      <c r="AN425" t="s">
        <v>2441</v>
      </c>
      <c r="AO425" s="21">
        <v>45373.630555555559</v>
      </c>
      <c r="AP425" s="22">
        <v>45375</v>
      </c>
      <c r="AQ425" s="22">
        <v>45375</v>
      </c>
      <c r="AR425" s="21">
        <v>45383.632638888892</v>
      </c>
      <c r="AS425">
        <v>3</v>
      </c>
      <c r="AY425">
        <v>10.002083333332848</v>
      </c>
    </row>
    <row r="426" spans="1:51" x14ac:dyDescent="0.25">
      <c r="A426">
        <v>62147</v>
      </c>
      <c r="B426" t="s">
        <v>35</v>
      </c>
      <c r="C426" t="s">
        <v>36</v>
      </c>
      <c r="E426" t="str">
        <f t="shared" si="12"/>
        <v>RE-</v>
      </c>
      <c r="F426" t="s">
        <v>878</v>
      </c>
      <c r="G426" t="s">
        <v>37</v>
      </c>
      <c r="H426" t="s">
        <v>2958</v>
      </c>
      <c r="I426" t="s">
        <v>39</v>
      </c>
      <c r="J426" t="s">
        <v>100</v>
      </c>
      <c r="K426" s="1">
        <v>45373.660416666666</v>
      </c>
      <c r="L426" t="s">
        <v>41</v>
      </c>
      <c r="R426">
        <v>0</v>
      </c>
      <c r="S426">
        <v>0</v>
      </c>
      <c r="T426">
        <v>0</v>
      </c>
      <c r="U426" s="1">
        <v>45373.660416666666</v>
      </c>
      <c r="Z426" s="12">
        <f t="shared" si="13"/>
        <v>0</v>
      </c>
      <c r="AB426" t="s">
        <v>500</v>
      </c>
      <c r="AC426">
        <v>633553</v>
      </c>
      <c r="AD426" t="s">
        <v>812</v>
      </c>
      <c r="AI426" s="2">
        <v>45373</v>
      </c>
      <c r="AJ426" t="s">
        <v>502</v>
      </c>
      <c r="AK426" t="s">
        <v>46</v>
      </c>
      <c r="AN426" t="s">
        <v>2444</v>
      </c>
      <c r="AO426" s="21">
        <v>45373.660416666666</v>
      </c>
      <c r="AS426">
        <v>0</v>
      </c>
      <c r="AY426">
        <v>0</v>
      </c>
    </row>
    <row r="427" spans="1:51" x14ac:dyDescent="0.25">
      <c r="A427">
        <v>62151</v>
      </c>
      <c r="B427" t="s">
        <v>35</v>
      </c>
      <c r="C427" t="s">
        <v>36</v>
      </c>
      <c r="E427" t="str">
        <f t="shared" si="12"/>
        <v>RE-</v>
      </c>
      <c r="F427" t="s">
        <v>20</v>
      </c>
      <c r="G427" t="s">
        <v>51</v>
      </c>
      <c r="H427" t="s">
        <v>2959</v>
      </c>
      <c r="I427" t="s">
        <v>39</v>
      </c>
      <c r="J427" t="s">
        <v>297</v>
      </c>
      <c r="K427" s="1">
        <v>45399.815972222219</v>
      </c>
      <c r="L427" t="s">
        <v>41</v>
      </c>
      <c r="N427" s="2">
        <v>45399</v>
      </c>
      <c r="O427" s="2">
        <v>45399</v>
      </c>
      <c r="R427">
        <v>1</v>
      </c>
      <c r="S427">
        <v>1</v>
      </c>
      <c r="T427">
        <v>100</v>
      </c>
      <c r="U427" s="1">
        <v>45373.679166666669</v>
      </c>
      <c r="V427" s="1">
        <v>45399.815972222219</v>
      </c>
      <c r="W427" t="s">
        <v>239</v>
      </c>
      <c r="Z427" s="12">
        <f t="shared" si="13"/>
        <v>26.136805555550382</v>
      </c>
      <c r="AB427" t="s">
        <v>388</v>
      </c>
      <c r="AC427">
        <v>633615</v>
      </c>
      <c r="AD427" t="s">
        <v>314</v>
      </c>
      <c r="AF427" t="s">
        <v>239</v>
      </c>
      <c r="AI427" s="2">
        <v>45373</v>
      </c>
      <c r="AJ427" t="s">
        <v>226</v>
      </c>
      <c r="AK427" t="s">
        <v>46</v>
      </c>
      <c r="AN427" t="s">
        <v>2444</v>
      </c>
      <c r="AO427" s="21">
        <v>45373.679166666669</v>
      </c>
      <c r="AP427" s="22">
        <v>45399</v>
      </c>
      <c r="AQ427" s="22">
        <v>45399</v>
      </c>
      <c r="AR427" s="21">
        <v>45399.815972222219</v>
      </c>
      <c r="AS427">
        <v>1</v>
      </c>
      <c r="AY427">
        <v>26.136805555550382</v>
      </c>
    </row>
    <row r="428" spans="1:51" x14ac:dyDescent="0.25">
      <c r="A428">
        <v>62152</v>
      </c>
      <c r="B428" t="s">
        <v>35</v>
      </c>
      <c r="C428" t="s">
        <v>36</v>
      </c>
      <c r="E428" t="str">
        <f t="shared" si="12"/>
        <v>EI-</v>
      </c>
      <c r="F428" t="s">
        <v>20</v>
      </c>
      <c r="G428" t="s">
        <v>37</v>
      </c>
      <c r="H428" t="s">
        <v>1631</v>
      </c>
      <c r="I428" t="s">
        <v>39</v>
      </c>
      <c r="J428" t="s">
        <v>40</v>
      </c>
      <c r="K428" s="1">
        <v>45497.636111111111</v>
      </c>
      <c r="L428" t="s">
        <v>41</v>
      </c>
      <c r="N428" s="2">
        <v>45373</v>
      </c>
      <c r="O428" s="2">
        <v>45373</v>
      </c>
      <c r="P428">
        <v>2</v>
      </c>
      <c r="Q428">
        <v>2</v>
      </c>
      <c r="R428">
        <v>0</v>
      </c>
      <c r="S428">
        <v>0</v>
      </c>
      <c r="T428">
        <v>100</v>
      </c>
      <c r="U428" s="1">
        <v>45373.681250000001</v>
      </c>
      <c r="V428" s="1">
        <v>45497.636111111111</v>
      </c>
      <c r="W428" t="s">
        <v>40</v>
      </c>
      <c r="Z428" s="12">
        <f t="shared" si="13"/>
        <v>123.95486111110949</v>
      </c>
      <c r="AB428" t="s">
        <v>1787</v>
      </c>
      <c r="AC428">
        <v>633445</v>
      </c>
      <c r="AD428" t="s">
        <v>43</v>
      </c>
      <c r="AF428" t="s">
        <v>1632</v>
      </c>
      <c r="AI428" s="2">
        <v>45373</v>
      </c>
      <c r="AJ428" t="s">
        <v>43</v>
      </c>
      <c r="AK428" t="s">
        <v>46</v>
      </c>
      <c r="AN428" t="s">
        <v>2441</v>
      </c>
      <c r="AO428" s="21">
        <v>45373.681250000001</v>
      </c>
      <c r="AP428" s="22">
        <v>45373</v>
      </c>
      <c r="AQ428" s="22">
        <v>45373</v>
      </c>
      <c r="AR428" s="21">
        <v>45497.636111111111</v>
      </c>
      <c r="AS428">
        <v>0</v>
      </c>
      <c r="AY428">
        <v>123.95486111110949</v>
      </c>
    </row>
    <row r="429" spans="1:51" x14ac:dyDescent="0.25">
      <c r="A429">
        <v>62153</v>
      </c>
      <c r="B429" t="s">
        <v>35</v>
      </c>
      <c r="C429" t="s">
        <v>36</v>
      </c>
      <c r="E429" t="str">
        <f t="shared" si="12"/>
        <v>RE-</v>
      </c>
      <c r="F429" t="s">
        <v>20</v>
      </c>
      <c r="G429" t="s">
        <v>37</v>
      </c>
      <c r="H429" t="s">
        <v>2960</v>
      </c>
      <c r="I429" t="s">
        <v>39</v>
      </c>
      <c r="J429" t="s">
        <v>297</v>
      </c>
      <c r="K429" s="1">
        <v>45399.636111111111</v>
      </c>
      <c r="L429" t="s">
        <v>41</v>
      </c>
      <c r="N429" s="2">
        <v>45373</v>
      </c>
      <c r="O429" s="2">
        <v>45373</v>
      </c>
      <c r="R429">
        <v>2</v>
      </c>
      <c r="S429">
        <v>2</v>
      </c>
      <c r="T429">
        <v>100</v>
      </c>
      <c r="U429" s="1">
        <v>45373.683333333334</v>
      </c>
      <c r="V429" s="1">
        <v>45399.636111111111</v>
      </c>
      <c r="W429" t="s">
        <v>239</v>
      </c>
      <c r="Z429" s="12">
        <f t="shared" si="13"/>
        <v>25.952777777776646</v>
      </c>
      <c r="AB429" t="s">
        <v>2961</v>
      </c>
      <c r="AC429" t="s">
        <v>2962</v>
      </c>
      <c r="AD429" t="s">
        <v>2963</v>
      </c>
      <c r="AI429" s="2">
        <v>45373</v>
      </c>
      <c r="AJ429" t="s">
        <v>81</v>
      </c>
      <c r="AK429" t="s">
        <v>46</v>
      </c>
      <c r="AN429" t="s">
        <v>2444</v>
      </c>
      <c r="AO429" s="21">
        <v>45373.683333333334</v>
      </c>
      <c r="AP429" s="22">
        <v>45373</v>
      </c>
      <c r="AQ429" s="22">
        <v>45373</v>
      </c>
      <c r="AR429" s="21">
        <v>45399.636111111111</v>
      </c>
      <c r="AS429">
        <v>2</v>
      </c>
      <c r="AY429">
        <v>25.952777777776646</v>
      </c>
    </row>
    <row r="430" spans="1:51" x14ac:dyDescent="0.25">
      <c r="A430">
        <v>62159</v>
      </c>
      <c r="B430" t="s">
        <v>35</v>
      </c>
      <c r="C430" t="s">
        <v>36</v>
      </c>
      <c r="E430" t="str">
        <f t="shared" si="12"/>
        <v>RE-</v>
      </c>
      <c r="F430" t="s">
        <v>20</v>
      </c>
      <c r="G430" t="s">
        <v>51</v>
      </c>
      <c r="H430" t="s">
        <v>2964</v>
      </c>
      <c r="I430" t="s">
        <v>39</v>
      </c>
      <c r="J430" t="s">
        <v>118</v>
      </c>
      <c r="K430" s="1">
        <v>45391.376388888886</v>
      </c>
      <c r="L430" t="s">
        <v>41</v>
      </c>
      <c r="N430" s="2">
        <v>45390</v>
      </c>
      <c r="O430" s="2">
        <v>45390</v>
      </c>
      <c r="R430">
        <v>3</v>
      </c>
      <c r="S430">
        <v>3</v>
      </c>
      <c r="T430">
        <v>100</v>
      </c>
      <c r="U430" s="1">
        <v>45374.563888888886</v>
      </c>
      <c r="V430" s="1">
        <v>45391.376388888886</v>
      </c>
      <c r="W430" t="s">
        <v>239</v>
      </c>
      <c r="Z430" s="12">
        <f t="shared" si="13"/>
        <v>16.8125</v>
      </c>
      <c r="AB430" t="s">
        <v>2965</v>
      </c>
      <c r="AC430">
        <v>633172</v>
      </c>
      <c r="AD430" t="s">
        <v>2966</v>
      </c>
      <c r="AF430" t="s">
        <v>239</v>
      </c>
      <c r="AI430" s="2">
        <v>45374</v>
      </c>
      <c r="AJ430" t="s">
        <v>81</v>
      </c>
      <c r="AK430" t="s">
        <v>46</v>
      </c>
      <c r="AN430" t="s">
        <v>2444</v>
      </c>
      <c r="AO430" s="21">
        <v>45374.563888888886</v>
      </c>
      <c r="AP430" s="22">
        <v>45390</v>
      </c>
      <c r="AQ430" s="22">
        <v>45390</v>
      </c>
      <c r="AR430" s="21">
        <v>45391.376388888886</v>
      </c>
      <c r="AS430">
        <v>3</v>
      </c>
      <c r="AY430">
        <v>16.8125</v>
      </c>
    </row>
    <row r="431" spans="1:51" x14ac:dyDescent="0.25">
      <c r="A431">
        <v>62180</v>
      </c>
      <c r="B431" t="s">
        <v>35</v>
      </c>
      <c r="C431" t="s">
        <v>36</v>
      </c>
      <c r="E431" t="str">
        <f t="shared" si="12"/>
        <v>RE-</v>
      </c>
      <c r="F431" t="s">
        <v>20</v>
      </c>
      <c r="G431" t="s">
        <v>51</v>
      </c>
      <c r="H431" t="s">
        <v>2967</v>
      </c>
      <c r="I431" t="s">
        <v>39</v>
      </c>
      <c r="J431" t="s">
        <v>239</v>
      </c>
      <c r="K431" s="1">
        <v>45376.54791666667</v>
      </c>
      <c r="L431" t="s">
        <v>41</v>
      </c>
      <c r="N431" s="2">
        <v>45376</v>
      </c>
      <c r="O431" s="2">
        <v>45376</v>
      </c>
      <c r="R431">
        <v>1</v>
      </c>
      <c r="S431">
        <v>1</v>
      </c>
      <c r="T431">
        <v>100</v>
      </c>
      <c r="U431" s="1">
        <v>45376.395138888889</v>
      </c>
      <c r="V431" s="1">
        <v>45376.54791666667</v>
      </c>
      <c r="W431" t="s">
        <v>239</v>
      </c>
      <c r="Z431" s="12">
        <f t="shared" si="13"/>
        <v>0.15277777778101154</v>
      </c>
      <c r="AB431" t="s">
        <v>2534</v>
      </c>
      <c r="AC431">
        <v>633575</v>
      </c>
      <c r="AD431" t="s">
        <v>363</v>
      </c>
      <c r="AI431" s="2">
        <v>45376</v>
      </c>
      <c r="AJ431" t="s">
        <v>230</v>
      </c>
      <c r="AK431" t="s">
        <v>46</v>
      </c>
      <c r="AN431" t="s">
        <v>2444</v>
      </c>
      <c r="AO431" s="21">
        <v>45376.395138888889</v>
      </c>
      <c r="AP431" s="22">
        <v>45376</v>
      </c>
      <c r="AQ431" s="22">
        <v>45376</v>
      </c>
      <c r="AR431" s="21">
        <v>45376.54791666667</v>
      </c>
      <c r="AS431">
        <v>1</v>
      </c>
      <c r="AY431">
        <v>0.15277777778101154</v>
      </c>
    </row>
    <row r="432" spans="1:51" x14ac:dyDescent="0.25">
      <c r="A432">
        <v>62181</v>
      </c>
      <c r="B432" t="s">
        <v>35</v>
      </c>
      <c r="C432" t="s">
        <v>36</v>
      </c>
      <c r="E432" t="str">
        <f t="shared" si="12"/>
        <v>EI-</v>
      </c>
      <c r="F432" t="s">
        <v>20</v>
      </c>
      <c r="G432" t="s">
        <v>37</v>
      </c>
      <c r="H432" t="s">
        <v>2968</v>
      </c>
      <c r="I432" t="s">
        <v>39</v>
      </c>
      <c r="J432" t="s">
        <v>64</v>
      </c>
      <c r="K432" s="1">
        <v>45390.611111111109</v>
      </c>
      <c r="L432" t="s">
        <v>41</v>
      </c>
      <c r="N432" s="2">
        <v>45376</v>
      </c>
      <c r="O432" s="2">
        <v>45376</v>
      </c>
      <c r="P432">
        <v>2</v>
      </c>
      <c r="Q432">
        <v>2</v>
      </c>
      <c r="R432">
        <v>2</v>
      </c>
      <c r="S432">
        <v>2</v>
      </c>
      <c r="T432">
        <v>100</v>
      </c>
      <c r="U432" s="1">
        <v>45376.397916666669</v>
      </c>
      <c r="V432" s="1">
        <v>45377.462500000001</v>
      </c>
      <c r="W432" t="s">
        <v>64</v>
      </c>
      <c r="Z432" s="12">
        <f t="shared" si="13"/>
        <v>1.0645833333328483</v>
      </c>
      <c r="AB432" t="s">
        <v>1006</v>
      </c>
      <c r="AC432">
        <v>633596</v>
      </c>
      <c r="AD432" t="s">
        <v>138</v>
      </c>
      <c r="AF432" t="s">
        <v>68</v>
      </c>
      <c r="AI432" s="2">
        <v>45376</v>
      </c>
      <c r="AJ432" t="s">
        <v>139</v>
      </c>
      <c r="AK432" t="s">
        <v>46</v>
      </c>
      <c r="AN432" t="s">
        <v>2441</v>
      </c>
      <c r="AO432" s="21">
        <v>45376.397916666669</v>
      </c>
      <c r="AP432" s="22">
        <v>45376</v>
      </c>
      <c r="AQ432" s="22">
        <v>45376</v>
      </c>
      <c r="AR432" s="21">
        <v>45377.462500000001</v>
      </c>
      <c r="AS432">
        <v>2</v>
      </c>
      <c r="AY432">
        <v>1.0645833333328483</v>
      </c>
    </row>
    <row r="433" spans="1:51" x14ac:dyDescent="0.25">
      <c r="A433">
        <v>62182</v>
      </c>
      <c r="B433" t="s">
        <v>35</v>
      </c>
      <c r="C433" t="s">
        <v>36</v>
      </c>
      <c r="E433" t="str">
        <f t="shared" si="12"/>
        <v>EI-</v>
      </c>
      <c r="F433" t="s">
        <v>20</v>
      </c>
      <c r="G433" t="s">
        <v>37</v>
      </c>
      <c r="H433" t="s">
        <v>2969</v>
      </c>
      <c r="I433" t="s">
        <v>39</v>
      </c>
      <c r="J433" t="s">
        <v>92</v>
      </c>
      <c r="K433" s="1">
        <v>45385.409722222219</v>
      </c>
      <c r="L433" t="s">
        <v>41</v>
      </c>
      <c r="N433" s="2">
        <v>45380</v>
      </c>
      <c r="O433" s="2">
        <v>45380</v>
      </c>
      <c r="P433">
        <v>2</v>
      </c>
      <c r="Q433">
        <v>2</v>
      </c>
      <c r="R433">
        <v>2</v>
      </c>
      <c r="S433">
        <v>2</v>
      </c>
      <c r="T433">
        <v>100</v>
      </c>
      <c r="U433" s="1">
        <v>45376.400694444441</v>
      </c>
      <c r="V433" s="1">
        <v>45385.409722222219</v>
      </c>
      <c r="W433" t="s">
        <v>92</v>
      </c>
      <c r="Z433" s="12">
        <f t="shared" si="13"/>
        <v>9.0090277777781012</v>
      </c>
      <c r="AB433" t="s">
        <v>1003</v>
      </c>
      <c r="AC433">
        <v>633713</v>
      </c>
      <c r="AD433" t="s">
        <v>177</v>
      </c>
      <c r="AF433" t="s">
        <v>92</v>
      </c>
      <c r="AI433" s="2">
        <v>45376</v>
      </c>
      <c r="AJ433" t="s">
        <v>178</v>
      </c>
      <c r="AK433" t="s">
        <v>46</v>
      </c>
      <c r="AN433" t="s">
        <v>2441</v>
      </c>
      <c r="AO433" s="21">
        <v>45376.400694444441</v>
      </c>
      <c r="AP433" s="22">
        <v>45380</v>
      </c>
      <c r="AQ433" s="22">
        <v>45380</v>
      </c>
      <c r="AR433" s="21">
        <v>45385.409722222219</v>
      </c>
      <c r="AS433">
        <v>2</v>
      </c>
      <c r="AY433">
        <v>9.0090277777781012</v>
      </c>
    </row>
    <row r="434" spans="1:51" x14ac:dyDescent="0.25">
      <c r="A434">
        <v>62222</v>
      </c>
      <c r="B434" t="s">
        <v>35</v>
      </c>
      <c r="C434" t="s">
        <v>36</v>
      </c>
      <c r="E434" t="str">
        <f t="shared" si="12"/>
        <v>RE-</v>
      </c>
      <c r="F434" t="s">
        <v>20</v>
      </c>
      <c r="G434" t="s">
        <v>37</v>
      </c>
      <c r="H434" t="s">
        <v>2970</v>
      </c>
      <c r="I434" t="s">
        <v>39</v>
      </c>
      <c r="J434" t="s">
        <v>239</v>
      </c>
      <c r="K434" s="1">
        <v>45402.38958333333</v>
      </c>
      <c r="L434" t="s">
        <v>41</v>
      </c>
      <c r="N434" s="2">
        <v>45401</v>
      </c>
      <c r="O434" s="2">
        <v>45401</v>
      </c>
      <c r="R434">
        <v>0</v>
      </c>
      <c r="S434">
        <v>0</v>
      </c>
      <c r="T434">
        <v>100</v>
      </c>
      <c r="U434" s="1">
        <v>45376.530555555553</v>
      </c>
      <c r="V434" s="1">
        <v>45402.38958333333</v>
      </c>
      <c r="W434" t="s">
        <v>179</v>
      </c>
      <c r="Z434" s="12">
        <f t="shared" si="13"/>
        <v>25.859027777776646</v>
      </c>
      <c r="AB434" t="s">
        <v>75</v>
      </c>
      <c r="AC434">
        <v>633520</v>
      </c>
      <c r="AD434" t="s">
        <v>371</v>
      </c>
      <c r="AI434" s="2">
        <v>45376</v>
      </c>
      <c r="AJ434" t="s">
        <v>77</v>
      </c>
      <c r="AK434" t="s">
        <v>46</v>
      </c>
      <c r="AN434" t="s">
        <v>2444</v>
      </c>
      <c r="AO434" s="21">
        <v>45376.530555555553</v>
      </c>
      <c r="AP434" s="22">
        <v>45401</v>
      </c>
      <c r="AQ434" s="22">
        <v>45401</v>
      </c>
      <c r="AR434" s="21">
        <v>45402.38958333333</v>
      </c>
      <c r="AS434">
        <v>0</v>
      </c>
      <c r="AY434">
        <v>25.859027777776646</v>
      </c>
    </row>
    <row r="435" spans="1:51" x14ac:dyDescent="0.25">
      <c r="A435">
        <v>62278</v>
      </c>
      <c r="B435" t="s">
        <v>35</v>
      </c>
      <c r="C435" t="s">
        <v>36</v>
      </c>
      <c r="E435" t="str">
        <f t="shared" si="12"/>
        <v>GC-</v>
      </c>
      <c r="F435" t="s">
        <v>20</v>
      </c>
      <c r="G435" t="s">
        <v>47</v>
      </c>
      <c r="H435" t="s">
        <v>2971</v>
      </c>
      <c r="I435" t="s">
        <v>39</v>
      </c>
      <c r="J435" t="s">
        <v>706</v>
      </c>
      <c r="K435" s="1">
        <v>45384.48333333333</v>
      </c>
      <c r="L435" t="s">
        <v>41</v>
      </c>
      <c r="N435" s="2">
        <v>45379</v>
      </c>
      <c r="O435" s="2">
        <v>45379</v>
      </c>
      <c r="P435">
        <v>2</v>
      </c>
      <c r="Q435">
        <v>2</v>
      </c>
      <c r="R435">
        <v>0</v>
      </c>
      <c r="S435">
        <v>0</v>
      </c>
      <c r="T435">
        <v>100</v>
      </c>
      <c r="U435" s="1">
        <v>45376.676388888889</v>
      </c>
      <c r="V435" s="1">
        <v>45384.48333333333</v>
      </c>
      <c r="W435" t="s">
        <v>706</v>
      </c>
      <c r="Z435" s="12">
        <f t="shared" si="13"/>
        <v>7.8069444444408873</v>
      </c>
      <c r="AB435" t="s">
        <v>2972</v>
      </c>
      <c r="AC435" t="s">
        <v>54</v>
      </c>
      <c r="AD435" t="s">
        <v>198</v>
      </c>
      <c r="AI435" s="2">
        <v>45376</v>
      </c>
      <c r="AJ435" t="s">
        <v>198</v>
      </c>
      <c r="AK435" t="s">
        <v>46</v>
      </c>
      <c r="AN435" t="s">
        <v>2443</v>
      </c>
      <c r="AO435" s="21">
        <v>45376.676388888889</v>
      </c>
      <c r="AP435" s="22">
        <v>45379</v>
      </c>
      <c r="AQ435" s="22">
        <v>45379</v>
      </c>
      <c r="AR435" s="21">
        <v>45384.48333333333</v>
      </c>
      <c r="AS435">
        <v>0</v>
      </c>
      <c r="AY435">
        <v>7.8069444444408873</v>
      </c>
    </row>
    <row r="436" spans="1:51" x14ac:dyDescent="0.25">
      <c r="A436">
        <v>62286</v>
      </c>
      <c r="B436" t="s">
        <v>35</v>
      </c>
      <c r="C436" t="s">
        <v>36</v>
      </c>
      <c r="E436" t="str">
        <f t="shared" si="12"/>
        <v>EM-</v>
      </c>
      <c r="F436" t="s">
        <v>20</v>
      </c>
      <c r="G436" t="s">
        <v>37</v>
      </c>
      <c r="H436" t="s">
        <v>2973</v>
      </c>
      <c r="I436" t="s">
        <v>39</v>
      </c>
      <c r="J436" t="s">
        <v>396</v>
      </c>
      <c r="K436" s="1">
        <v>45402.549305555556</v>
      </c>
      <c r="L436" t="s">
        <v>41</v>
      </c>
      <c r="N436" s="2">
        <v>45379</v>
      </c>
      <c r="O436" s="2">
        <v>45402</v>
      </c>
      <c r="R436">
        <v>0</v>
      </c>
      <c r="S436">
        <v>0</v>
      </c>
      <c r="T436">
        <v>100</v>
      </c>
      <c r="U436" s="1">
        <v>45376.686111111114</v>
      </c>
      <c r="V436" s="1">
        <v>45402.549305555556</v>
      </c>
      <c r="W436" t="s">
        <v>397</v>
      </c>
      <c r="Z436" s="12">
        <f t="shared" si="13"/>
        <v>25.863194444442343</v>
      </c>
      <c r="AB436" t="s">
        <v>157</v>
      </c>
      <c r="AC436">
        <v>633744</v>
      </c>
      <c r="AD436" t="s">
        <v>123</v>
      </c>
      <c r="AF436" t="s">
        <v>397</v>
      </c>
      <c r="AI436" s="2">
        <v>45376</v>
      </c>
      <c r="AJ436" t="s">
        <v>123</v>
      </c>
      <c r="AK436" t="s">
        <v>46</v>
      </c>
      <c r="AN436" t="s">
        <v>2442</v>
      </c>
      <c r="AO436" s="21">
        <v>45376.686111111114</v>
      </c>
      <c r="AP436" s="22">
        <v>45379</v>
      </c>
      <c r="AQ436" s="22">
        <v>45402</v>
      </c>
      <c r="AR436" s="21">
        <v>45402.549305555556</v>
      </c>
      <c r="AS436">
        <v>0</v>
      </c>
      <c r="AY436">
        <v>25.863194444442343</v>
      </c>
    </row>
    <row r="437" spans="1:51" x14ac:dyDescent="0.25">
      <c r="A437">
        <v>62288</v>
      </c>
      <c r="B437" t="s">
        <v>35</v>
      </c>
      <c r="C437" t="s">
        <v>36</v>
      </c>
      <c r="E437" t="str">
        <f t="shared" si="12"/>
        <v>EI-</v>
      </c>
      <c r="F437" t="s">
        <v>20</v>
      </c>
      <c r="G437" t="s">
        <v>37</v>
      </c>
      <c r="H437" t="s">
        <v>2974</v>
      </c>
      <c r="I437" t="s">
        <v>39</v>
      </c>
      <c r="J437" t="s">
        <v>92</v>
      </c>
      <c r="K437" s="1">
        <v>45391.36041666667</v>
      </c>
      <c r="L437" t="s">
        <v>41</v>
      </c>
      <c r="N437" s="2">
        <v>45390</v>
      </c>
      <c r="O437" s="2">
        <v>45390</v>
      </c>
      <c r="P437">
        <v>4</v>
      </c>
      <c r="Q437">
        <v>4</v>
      </c>
      <c r="R437">
        <v>4</v>
      </c>
      <c r="S437">
        <v>4</v>
      </c>
      <c r="T437">
        <v>100</v>
      </c>
      <c r="U437" s="1">
        <v>45376.691666666666</v>
      </c>
      <c r="V437" s="1">
        <v>45391.36041666667</v>
      </c>
      <c r="W437" t="s">
        <v>92</v>
      </c>
      <c r="Z437" s="12">
        <f t="shared" si="13"/>
        <v>14.668750000004366</v>
      </c>
      <c r="AB437" t="s">
        <v>104</v>
      </c>
      <c r="AC437">
        <v>633061</v>
      </c>
      <c r="AD437" t="s">
        <v>2975</v>
      </c>
      <c r="AF437" t="s">
        <v>92</v>
      </c>
      <c r="AI437" s="2">
        <v>45376</v>
      </c>
      <c r="AJ437" t="s">
        <v>81</v>
      </c>
      <c r="AK437" t="s">
        <v>46</v>
      </c>
      <c r="AN437" t="s">
        <v>2441</v>
      </c>
      <c r="AO437" s="21">
        <v>45376.691666666666</v>
      </c>
      <c r="AP437" s="22">
        <v>45390</v>
      </c>
      <c r="AQ437" s="22">
        <v>45390</v>
      </c>
      <c r="AR437" s="21">
        <v>45391.36041666667</v>
      </c>
      <c r="AS437">
        <v>4</v>
      </c>
      <c r="AY437">
        <v>14.668750000004366</v>
      </c>
    </row>
    <row r="438" spans="1:51" x14ac:dyDescent="0.25">
      <c r="A438">
        <v>62291</v>
      </c>
      <c r="B438" t="s">
        <v>35</v>
      </c>
      <c r="C438" t="s">
        <v>36</v>
      </c>
      <c r="E438" t="str">
        <f t="shared" si="12"/>
        <v>EI-</v>
      </c>
      <c r="F438" t="s">
        <v>20</v>
      </c>
      <c r="G438" t="s">
        <v>37</v>
      </c>
      <c r="H438" t="s">
        <v>2976</v>
      </c>
      <c r="I438" t="s">
        <v>39</v>
      </c>
      <c r="J438" t="s">
        <v>92</v>
      </c>
      <c r="K438" s="1">
        <v>45391.362500000003</v>
      </c>
      <c r="L438" t="s">
        <v>41</v>
      </c>
      <c r="N438" s="2">
        <v>45388</v>
      </c>
      <c r="O438" s="2">
        <v>45388</v>
      </c>
      <c r="P438">
        <v>4</v>
      </c>
      <c r="Q438">
        <v>4</v>
      </c>
      <c r="R438">
        <v>4</v>
      </c>
      <c r="S438">
        <v>4</v>
      </c>
      <c r="T438">
        <v>100</v>
      </c>
      <c r="U438" s="1">
        <v>45376.696527777778</v>
      </c>
      <c r="V438" s="1">
        <v>45391.362500000003</v>
      </c>
      <c r="W438" t="s">
        <v>92</v>
      </c>
      <c r="Z438" s="12">
        <f t="shared" si="13"/>
        <v>14.665972222224809</v>
      </c>
      <c r="AB438" t="s">
        <v>104</v>
      </c>
      <c r="AC438">
        <v>633061</v>
      </c>
      <c r="AD438" t="s">
        <v>2975</v>
      </c>
      <c r="AF438" t="s">
        <v>92</v>
      </c>
      <c r="AI438" s="2">
        <v>45376</v>
      </c>
      <c r="AJ438" t="s">
        <v>81</v>
      </c>
      <c r="AK438" t="s">
        <v>46</v>
      </c>
      <c r="AN438" t="s">
        <v>2441</v>
      </c>
      <c r="AO438" s="21">
        <v>45376.696527777778</v>
      </c>
      <c r="AP438" s="22">
        <v>45388</v>
      </c>
      <c r="AQ438" s="22">
        <v>45388</v>
      </c>
      <c r="AR438" s="21">
        <v>45391.362500000003</v>
      </c>
      <c r="AS438">
        <v>4</v>
      </c>
      <c r="AY438">
        <v>14.665972222224809</v>
      </c>
    </row>
    <row r="439" spans="1:51" x14ac:dyDescent="0.25">
      <c r="A439">
        <v>62304</v>
      </c>
      <c r="B439" t="s">
        <v>35</v>
      </c>
      <c r="C439" t="s">
        <v>36</v>
      </c>
      <c r="E439" t="str">
        <f t="shared" si="12"/>
        <v>GC-</v>
      </c>
      <c r="F439" t="s">
        <v>20</v>
      </c>
      <c r="G439" t="s">
        <v>37</v>
      </c>
      <c r="H439" t="s">
        <v>2977</v>
      </c>
      <c r="I439" t="s">
        <v>39</v>
      </c>
      <c r="J439" t="s">
        <v>706</v>
      </c>
      <c r="K439" s="1">
        <v>45378.569444444445</v>
      </c>
      <c r="L439" t="s">
        <v>41</v>
      </c>
      <c r="N439" s="2">
        <v>45376</v>
      </c>
      <c r="O439" s="2">
        <v>45376</v>
      </c>
      <c r="P439">
        <v>1</v>
      </c>
      <c r="Q439">
        <v>1</v>
      </c>
      <c r="R439">
        <v>0</v>
      </c>
      <c r="S439">
        <v>0</v>
      </c>
      <c r="T439">
        <v>100</v>
      </c>
      <c r="U439" s="1">
        <v>45376.704861111109</v>
      </c>
      <c r="V439" s="1">
        <v>45378.569444444445</v>
      </c>
      <c r="W439" t="s">
        <v>706</v>
      </c>
      <c r="Z439" s="12">
        <f t="shared" si="13"/>
        <v>1.8645833333357587</v>
      </c>
      <c r="AB439" t="s">
        <v>990</v>
      </c>
      <c r="AC439">
        <v>633636</v>
      </c>
      <c r="AD439" t="s">
        <v>599</v>
      </c>
      <c r="AI439" s="2">
        <v>45376</v>
      </c>
      <c r="AJ439" t="s">
        <v>290</v>
      </c>
      <c r="AK439" t="s">
        <v>46</v>
      </c>
      <c r="AN439" t="s">
        <v>2443</v>
      </c>
      <c r="AO439" s="21">
        <v>45376.704861111109</v>
      </c>
      <c r="AP439" s="22">
        <v>45376</v>
      </c>
      <c r="AQ439" s="22">
        <v>45376</v>
      </c>
      <c r="AR439" s="21">
        <v>45378.569444444445</v>
      </c>
      <c r="AS439">
        <v>0</v>
      </c>
      <c r="AY439">
        <v>1.8645833333357587</v>
      </c>
    </row>
    <row r="440" spans="1:51" x14ac:dyDescent="0.25">
      <c r="A440">
        <v>62354</v>
      </c>
      <c r="B440" t="s">
        <v>35</v>
      </c>
      <c r="C440" t="s">
        <v>36</v>
      </c>
      <c r="E440" t="str">
        <f t="shared" si="12"/>
        <v>RE-</v>
      </c>
      <c r="F440" t="s">
        <v>20</v>
      </c>
      <c r="G440" t="s">
        <v>51</v>
      </c>
      <c r="H440" t="s">
        <v>2978</v>
      </c>
      <c r="I440" t="s">
        <v>39</v>
      </c>
      <c r="J440" t="s">
        <v>100</v>
      </c>
      <c r="K440" s="1">
        <v>45497.429861111108</v>
      </c>
      <c r="L440" t="s">
        <v>41</v>
      </c>
      <c r="N440" s="2">
        <v>45422</v>
      </c>
      <c r="O440" s="2">
        <v>45422</v>
      </c>
      <c r="P440">
        <v>2</v>
      </c>
      <c r="Q440">
        <v>2</v>
      </c>
      <c r="R440">
        <v>2</v>
      </c>
      <c r="S440">
        <v>2</v>
      </c>
      <c r="T440">
        <v>100</v>
      </c>
      <c r="U440" s="1">
        <v>45377.372916666667</v>
      </c>
      <c r="V440" s="1">
        <v>45497.429861111108</v>
      </c>
      <c r="W440" t="s">
        <v>100</v>
      </c>
      <c r="Z440" s="12">
        <f t="shared" si="13"/>
        <v>120.05694444444089</v>
      </c>
      <c r="AB440" t="s">
        <v>153</v>
      </c>
      <c r="AC440">
        <v>633689</v>
      </c>
      <c r="AD440" t="s">
        <v>154</v>
      </c>
      <c r="AF440" t="s">
        <v>99</v>
      </c>
      <c r="AI440" s="2">
        <v>45377</v>
      </c>
      <c r="AJ440" t="s">
        <v>154</v>
      </c>
      <c r="AK440" t="s">
        <v>46</v>
      </c>
      <c r="AN440" t="s">
        <v>2444</v>
      </c>
      <c r="AO440" s="21">
        <v>45377.372916666667</v>
      </c>
      <c r="AP440" s="22">
        <v>45422</v>
      </c>
      <c r="AQ440" s="22">
        <v>45422</v>
      </c>
      <c r="AR440" s="21">
        <v>45497.429861111108</v>
      </c>
      <c r="AS440">
        <v>2</v>
      </c>
      <c r="AY440">
        <v>120.05694444444089</v>
      </c>
    </row>
    <row r="441" spans="1:51" x14ac:dyDescent="0.25">
      <c r="A441">
        <v>62393</v>
      </c>
      <c r="B441" t="s">
        <v>35</v>
      </c>
      <c r="C441" t="s">
        <v>36</v>
      </c>
      <c r="E441" t="str">
        <f t="shared" si="12"/>
        <v>GC-</v>
      </c>
      <c r="F441" t="s">
        <v>20</v>
      </c>
      <c r="G441" t="s">
        <v>37</v>
      </c>
      <c r="H441" t="s">
        <v>2979</v>
      </c>
      <c r="I441" t="s">
        <v>39</v>
      </c>
      <c r="J441" t="s">
        <v>706</v>
      </c>
      <c r="K441" s="1">
        <v>45378.572916666664</v>
      </c>
      <c r="L441" t="s">
        <v>41</v>
      </c>
      <c r="N441" s="2">
        <v>45377</v>
      </c>
      <c r="O441" s="2">
        <v>45377</v>
      </c>
      <c r="P441">
        <v>2</v>
      </c>
      <c r="Q441">
        <v>2</v>
      </c>
      <c r="R441">
        <v>0</v>
      </c>
      <c r="S441">
        <v>0</v>
      </c>
      <c r="T441">
        <v>100</v>
      </c>
      <c r="U441" s="1">
        <v>45377.479166666664</v>
      </c>
      <c r="V441" s="1">
        <v>45378.572916666664</v>
      </c>
      <c r="W441" t="s">
        <v>706</v>
      </c>
      <c r="Z441" s="12">
        <f t="shared" si="13"/>
        <v>1.09375</v>
      </c>
      <c r="AB441" t="s">
        <v>197</v>
      </c>
      <c r="AC441">
        <v>633510</v>
      </c>
      <c r="AD441" t="s">
        <v>198</v>
      </c>
      <c r="AI441" s="2">
        <v>45377</v>
      </c>
      <c r="AJ441" t="s">
        <v>198</v>
      </c>
      <c r="AK441" t="s">
        <v>46</v>
      </c>
      <c r="AN441" t="s">
        <v>2443</v>
      </c>
      <c r="AO441" s="21">
        <v>45377.479166666664</v>
      </c>
      <c r="AP441" s="22">
        <v>45377</v>
      </c>
      <c r="AQ441" s="22">
        <v>45377</v>
      </c>
      <c r="AR441" s="21">
        <v>45378.572916666664</v>
      </c>
      <c r="AS441">
        <v>0</v>
      </c>
      <c r="AY441">
        <v>1.09375</v>
      </c>
    </row>
    <row r="442" spans="1:51" x14ac:dyDescent="0.25">
      <c r="A442">
        <v>62411</v>
      </c>
      <c r="B442" t="s">
        <v>35</v>
      </c>
      <c r="C442" t="s">
        <v>36</v>
      </c>
      <c r="E442" t="str">
        <f t="shared" si="12"/>
        <v>GC-</v>
      </c>
      <c r="F442" t="s">
        <v>20</v>
      </c>
      <c r="G442" t="s">
        <v>37</v>
      </c>
      <c r="H442" t="s">
        <v>2980</v>
      </c>
      <c r="I442" t="s">
        <v>39</v>
      </c>
      <c r="J442" t="s">
        <v>706</v>
      </c>
      <c r="K442" s="1">
        <v>45378.568055555559</v>
      </c>
      <c r="L442" t="s">
        <v>41</v>
      </c>
      <c r="N442" s="2">
        <v>45377</v>
      </c>
      <c r="O442" s="2">
        <v>45377</v>
      </c>
      <c r="P442">
        <v>2</v>
      </c>
      <c r="Q442">
        <v>2</v>
      </c>
      <c r="R442">
        <v>0</v>
      </c>
      <c r="S442">
        <v>0</v>
      </c>
      <c r="T442">
        <v>100</v>
      </c>
      <c r="U442" s="1">
        <v>45377.538194444445</v>
      </c>
      <c r="V442" s="1">
        <v>45378.568055555559</v>
      </c>
      <c r="W442" t="s">
        <v>706</v>
      </c>
      <c r="Z442" s="12">
        <f t="shared" si="13"/>
        <v>1.0298611111138598</v>
      </c>
      <c r="AB442" t="s">
        <v>197</v>
      </c>
      <c r="AC442">
        <v>633510</v>
      </c>
      <c r="AD442" t="s">
        <v>198</v>
      </c>
      <c r="AI442" s="2">
        <v>45377</v>
      </c>
      <c r="AJ442" t="s">
        <v>198</v>
      </c>
      <c r="AK442" t="s">
        <v>46</v>
      </c>
      <c r="AN442" t="s">
        <v>2443</v>
      </c>
      <c r="AO442" s="21">
        <v>45377.538194444445</v>
      </c>
      <c r="AP442" s="22">
        <v>45377</v>
      </c>
      <c r="AQ442" s="22">
        <v>45377</v>
      </c>
      <c r="AR442" s="21">
        <v>45378.568055555559</v>
      </c>
      <c r="AS442">
        <v>0</v>
      </c>
      <c r="AY442">
        <v>1.0298611111138598</v>
      </c>
    </row>
    <row r="443" spans="1:51" x14ac:dyDescent="0.25">
      <c r="A443">
        <v>62435</v>
      </c>
      <c r="B443" t="s">
        <v>35</v>
      </c>
      <c r="C443" t="s">
        <v>36</v>
      </c>
      <c r="E443" t="str">
        <f t="shared" si="12"/>
        <v>EM-</v>
      </c>
      <c r="F443" t="s">
        <v>20</v>
      </c>
      <c r="G443" t="s">
        <v>37</v>
      </c>
      <c r="H443" t="s">
        <v>2981</v>
      </c>
      <c r="I443" t="s">
        <v>39</v>
      </c>
      <c r="J443" t="s">
        <v>758</v>
      </c>
      <c r="K443" s="1">
        <v>45490.46597222222</v>
      </c>
      <c r="L443" t="s">
        <v>41</v>
      </c>
      <c r="N443" s="2">
        <v>45379</v>
      </c>
      <c r="O443" s="2">
        <v>45379</v>
      </c>
      <c r="R443">
        <v>0</v>
      </c>
      <c r="S443">
        <v>0</v>
      </c>
      <c r="T443">
        <v>100</v>
      </c>
      <c r="U443" s="1">
        <v>45377.65902777778</v>
      </c>
      <c r="V443" s="1">
        <v>45490.46597222222</v>
      </c>
      <c r="W443" t="s">
        <v>758</v>
      </c>
      <c r="Z443" s="12">
        <f t="shared" si="13"/>
        <v>112.80694444444089</v>
      </c>
      <c r="AB443" t="s">
        <v>2982</v>
      </c>
      <c r="AC443">
        <v>663626</v>
      </c>
      <c r="AD443" t="s">
        <v>381</v>
      </c>
      <c r="AF443" t="s">
        <v>2983</v>
      </c>
      <c r="AG443" t="s">
        <v>1132</v>
      </c>
      <c r="AI443" s="2">
        <v>45377</v>
      </c>
      <c r="AJ443" t="s">
        <v>323</v>
      </c>
      <c r="AK443" t="s">
        <v>46</v>
      </c>
      <c r="AN443" t="s">
        <v>2442</v>
      </c>
      <c r="AO443" s="21">
        <v>45377.65902777778</v>
      </c>
      <c r="AP443" s="22">
        <v>45379</v>
      </c>
      <c r="AQ443" s="22">
        <v>45379</v>
      </c>
      <c r="AR443" s="21">
        <v>45490.46597222222</v>
      </c>
      <c r="AS443">
        <v>0</v>
      </c>
      <c r="AY443">
        <v>112.80694444444089</v>
      </c>
    </row>
    <row r="444" spans="1:51" x14ac:dyDescent="0.25">
      <c r="A444">
        <v>62438</v>
      </c>
      <c r="B444" t="s">
        <v>35</v>
      </c>
      <c r="C444" t="s">
        <v>36</v>
      </c>
      <c r="E444" t="str">
        <f t="shared" si="12"/>
        <v>RE-</v>
      </c>
      <c r="F444" t="s">
        <v>878</v>
      </c>
      <c r="G444" t="s">
        <v>37</v>
      </c>
      <c r="H444" t="s">
        <v>2984</v>
      </c>
      <c r="I444" t="s">
        <v>39</v>
      </c>
      <c r="J444" t="s">
        <v>100</v>
      </c>
      <c r="K444" s="1">
        <v>45377.664583333331</v>
      </c>
      <c r="L444" t="s">
        <v>41</v>
      </c>
      <c r="R444">
        <v>0</v>
      </c>
      <c r="S444">
        <v>0</v>
      </c>
      <c r="T444">
        <v>0</v>
      </c>
      <c r="U444" s="1">
        <v>45377.664583333331</v>
      </c>
      <c r="Z444" s="12">
        <f t="shared" si="13"/>
        <v>0</v>
      </c>
      <c r="AB444" t="s">
        <v>1539</v>
      </c>
      <c r="AC444">
        <v>633846</v>
      </c>
      <c r="AD444" t="s">
        <v>1721</v>
      </c>
      <c r="AI444" s="2">
        <v>45377</v>
      </c>
      <c r="AJ444" t="s">
        <v>354</v>
      </c>
      <c r="AK444" t="s">
        <v>46</v>
      </c>
      <c r="AN444" t="s">
        <v>2444</v>
      </c>
      <c r="AO444" s="21">
        <v>45377.664583333331</v>
      </c>
      <c r="AS444">
        <v>0</v>
      </c>
      <c r="AY444">
        <v>0</v>
      </c>
    </row>
    <row r="445" spans="1:51" x14ac:dyDescent="0.25">
      <c r="A445">
        <v>62472</v>
      </c>
      <c r="B445" t="s">
        <v>35</v>
      </c>
      <c r="C445" t="s">
        <v>36</v>
      </c>
      <c r="E445" t="str">
        <f t="shared" si="12"/>
        <v>EM-</v>
      </c>
      <c r="F445" t="s">
        <v>20</v>
      </c>
      <c r="G445" t="s">
        <v>37</v>
      </c>
      <c r="H445" t="s">
        <v>2985</v>
      </c>
      <c r="I445" t="s">
        <v>39</v>
      </c>
      <c r="J445" t="s">
        <v>396</v>
      </c>
      <c r="K445" s="1">
        <v>45434.648611111108</v>
      </c>
      <c r="L445" t="s">
        <v>41</v>
      </c>
      <c r="N445" s="2">
        <v>45434</v>
      </c>
      <c r="O445" s="2">
        <v>45434</v>
      </c>
      <c r="R445">
        <v>0</v>
      </c>
      <c r="S445">
        <v>0</v>
      </c>
      <c r="T445">
        <v>100</v>
      </c>
      <c r="U445" s="1">
        <v>45378.363888888889</v>
      </c>
      <c r="V445" s="1">
        <v>45434.648611111108</v>
      </c>
      <c r="W445" t="s">
        <v>758</v>
      </c>
      <c r="Z445" s="12">
        <f t="shared" si="13"/>
        <v>56.284722222218988</v>
      </c>
      <c r="AB445" t="s">
        <v>1194</v>
      </c>
      <c r="AC445">
        <v>633992</v>
      </c>
      <c r="AD445" t="s">
        <v>1422</v>
      </c>
      <c r="AF445" t="s">
        <v>758</v>
      </c>
      <c r="AG445" t="s">
        <v>1132</v>
      </c>
      <c r="AI445" s="2">
        <v>45378</v>
      </c>
      <c r="AJ445" t="s">
        <v>375</v>
      </c>
      <c r="AK445" t="s">
        <v>46</v>
      </c>
      <c r="AN445" t="s">
        <v>2442</v>
      </c>
      <c r="AO445" s="21">
        <v>45378.363888888889</v>
      </c>
      <c r="AP445" s="22">
        <v>45434</v>
      </c>
      <c r="AQ445" s="22">
        <v>45434</v>
      </c>
      <c r="AR445" s="21">
        <v>45434.648611111108</v>
      </c>
      <c r="AS445">
        <v>0</v>
      </c>
      <c r="AY445">
        <v>56.284722222218988</v>
      </c>
    </row>
    <row r="446" spans="1:51" x14ac:dyDescent="0.25">
      <c r="A446">
        <v>62473</v>
      </c>
      <c r="B446" t="s">
        <v>35</v>
      </c>
      <c r="C446" t="s">
        <v>36</v>
      </c>
      <c r="E446" t="str">
        <f t="shared" si="12"/>
        <v>EI-</v>
      </c>
      <c r="F446" t="s">
        <v>20</v>
      </c>
      <c r="G446" t="s">
        <v>37</v>
      </c>
      <c r="H446" t="s">
        <v>2986</v>
      </c>
      <c r="I446" t="s">
        <v>39</v>
      </c>
      <c r="J446" t="s">
        <v>92</v>
      </c>
      <c r="K446" s="1">
        <v>45446.62222222222</v>
      </c>
      <c r="L446" t="s">
        <v>41</v>
      </c>
      <c r="N446" s="2">
        <v>45381</v>
      </c>
      <c r="O446" s="2">
        <v>45381</v>
      </c>
      <c r="P446">
        <v>3</v>
      </c>
      <c r="Q446">
        <v>3</v>
      </c>
      <c r="R446">
        <v>3</v>
      </c>
      <c r="S446">
        <v>3</v>
      </c>
      <c r="T446">
        <v>100</v>
      </c>
      <c r="U446" s="1">
        <v>45378.369444444441</v>
      </c>
      <c r="V446" s="1">
        <v>45446.62222222222</v>
      </c>
      <c r="W446" t="s">
        <v>92</v>
      </c>
      <c r="Z446" s="12">
        <f t="shared" si="13"/>
        <v>68.252777777779556</v>
      </c>
      <c r="AB446" t="s">
        <v>1194</v>
      </c>
      <c r="AC446">
        <v>633992</v>
      </c>
      <c r="AD446" t="s">
        <v>1422</v>
      </c>
      <c r="AF446" t="s">
        <v>92</v>
      </c>
      <c r="AI446" s="2">
        <v>45378</v>
      </c>
      <c r="AJ446" t="s">
        <v>375</v>
      </c>
      <c r="AK446" t="s">
        <v>46</v>
      </c>
      <c r="AN446" t="s">
        <v>2441</v>
      </c>
      <c r="AO446" s="21">
        <v>45378.369444444441</v>
      </c>
      <c r="AP446" s="22">
        <v>45381</v>
      </c>
      <c r="AQ446" s="22">
        <v>45381</v>
      </c>
      <c r="AR446" s="21">
        <v>45446.62222222222</v>
      </c>
      <c r="AS446">
        <v>3</v>
      </c>
      <c r="AY446">
        <v>68.252777777779556</v>
      </c>
    </row>
    <row r="447" spans="1:51" x14ac:dyDescent="0.25">
      <c r="A447">
        <v>62504</v>
      </c>
      <c r="B447" t="s">
        <v>35</v>
      </c>
      <c r="C447" t="s">
        <v>36</v>
      </c>
      <c r="E447" t="str">
        <f t="shared" si="12"/>
        <v>RE-</v>
      </c>
      <c r="F447" t="s">
        <v>20</v>
      </c>
      <c r="G447" t="s">
        <v>37</v>
      </c>
      <c r="H447" t="s">
        <v>2987</v>
      </c>
      <c r="I447" t="s">
        <v>39</v>
      </c>
      <c r="J447" t="s">
        <v>239</v>
      </c>
      <c r="K447" s="1">
        <v>45378.843055555553</v>
      </c>
      <c r="L447" t="s">
        <v>41</v>
      </c>
      <c r="N447" s="2">
        <v>45378</v>
      </c>
      <c r="O447" s="2">
        <v>45378</v>
      </c>
      <c r="R447">
        <v>1</v>
      </c>
      <c r="S447">
        <v>1</v>
      </c>
      <c r="T447">
        <v>100</v>
      </c>
      <c r="U447" s="1">
        <v>45378.495138888888</v>
      </c>
      <c r="V447" s="1">
        <v>45378.843055555553</v>
      </c>
      <c r="W447" t="s">
        <v>239</v>
      </c>
      <c r="Z447" s="12">
        <f t="shared" si="13"/>
        <v>0.34791666666569654</v>
      </c>
      <c r="AB447" t="s">
        <v>157</v>
      </c>
      <c r="AC447">
        <v>633744</v>
      </c>
      <c r="AD447" t="s">
        <v>123</v>
      </c>
      <c r="AI447" s="2">
        <v>45378</v>
      </c>
      <c r="AJ447" t="s">
        <v>123</v>
      </c>
      <c r="AK447" t="s">
        <v>46</v>
      </c>
      <c r="AN447" t="s">
        <v>2444</v>
      </c>
      <c r="AO447" s="21">
        <v>45378.495138888888</v>
      </c>
      <c r="AP447" s="22">
        <v>45378</v>
      </c>
      <c r="AQ447" s="22">
        <v>45378</v>
      </c>
      <c r="AR447" s="21">
        <v>45378.843055555553</v>
      </c>
      <c r="AS447">
        <v>1</v>
      </c>
      <c r="AY447">
        <v>0.34791666666569654</v>
      </c>
    </row>
    <row r="448" spans="1:51" x14ac:dyDescent="0.25">
      <c r="A448">
        <v>62512</v>
      </c>
      <c r="B448" t="s">
        <v>35</v>
      </c>
      <c r="C448" t="s">
        <v>36</v>
      </c>
      <c r="E448" t="str">
        <f t="shared" si="12"/>
        <v>RE-</v>
      </c>
      <c r="F448" t="s">
        <v>20</v>
      </c>
      <c r="G448" t="s">
        <v>51</v>
      </c>
      <c r="H448" t="s">
        <v>2988</v>
      </c>
      <c r="I448" t="s">
        <v>39</v>
      </c>
      <c r="J448" t="s">
        <v>179</v>
      </c>
      <c r="K448" s="1">
        <v>45502.503472222219</v>
      </c>
      <c r="L448" t="s">
        <v>41</v>
      </c>
      <c r="N448" s="2">
        <v>45497</v>
      </c>
      <c r="O448" s="2">
        <v>45502</v>
      </c>
      <c r="R448">
        <v>0</v>
      </c>
      <c r="S448">
        <v>0</v>
      </c>
      <c r="T448">
        <v>100</v>
      </c>
      <c r="U448" s="1">
        <v>45378.510416666664</v>
      </c>
      <c r="V448" s="1">
        <v>45502.503472222219</v>
      </c>
      <c r="W448" t="s">
        <v>179</v>
      </c>
      <c r="Z448" s="12">
        <f t="shared" si="13"/>
        <v>123.99305555555475</v>
      </c>
      <c r="AB448" t="s">
        <v>1515</v>
      </c>
      <c r="AC448">
        <v>633354</v>
      </c>
      <c r="AD448" t="s">
        <v>294</v>
      </c>
      <c r="AF448" t="s">
        <v>118</v>
      </c>
      <c r="AI448" s="2">
        <v>45378</v>
      </c>
      <c r="AJ448" t="s">
        <v>294</v>
      </c>
      <c r="AK448" t="s">
        <v>46</v>
      </c>
      <c r="AN448" t="s">
        <v>2444</v>
      </c>
      <c r="AO448" s="21">
        <v>45378.510416666664</v>
      </c>
      <c r="AP448" s="22">
        <v>45497</v>
      </c>
      <c r="AQ448" s="22">
        <v>45502</v>
      </c>
      <c r="AR448" s="21">
        <v>45502.503472222219</v>
      </c>
      <c r="AS448">
        <v>0</v>
      </c>
      <c r="AY448">
        <v>123.99305555555475</v>
      </c>
    </row>
    <row r="449" spans="1:51" x14ac:dyDescent="0.25">
      <c r="A449">
        <v>62515</v>
      </c>
      <c r="B449" t="s">
        <v>35</v>
      </c>
      <c r="C449" t="s">
        <v>36</v>
      </c>
      <c r="E449" t="str">
        <f t="shared" si="12"/>
        <v>EI-</v>
      </c>
      <c r="F449" t="s">
        <v>878</v>
      </c>
      <c r="G449" t="s">
        <v>37</v>
      </c>
      <c r="H449" t="s">
        <v>2989</v>
      </c>
      <c r="I449" t="s">
        <v>39</v>
      </c>
      <c r="J449" t="s">
        <v>87</v>
      </c>
      <c r="K449" s="1">
        <v>45378.520138888889</v>
      </c>
      <c r="L449" t="s">
        <v>41</v>
      </c>
      <c r="R449">
        <v>0</v>
      </c>
      <c r="S449">
        <v>0</v>
      </c>
      <c r="T449">
        <v>0</v>
      </c>
      <c r="U449" s="1">
        <v>45378.513194444444</v>
      </c>
      <c r="W449" t="s">
        <v>159</v>
      </c>
      <c r="Z449" s="12">
        <f t="shared" si="13"/>
        <v>0</v>
      </c>
      <c r="AB449" t="s">
        <v>2990</v>
      </c>
      <c r="AC449">
        <v>633636</v>
      </c>
      <c r="AD449" t="s">
        <v>290</v>
      </c>
      <c r="AI449" s="2">
        <v>45378</v>
      </c>
      <c r="AJ449" t="s">
        <v>290</v>
      </c>
      <c r="AK449" t="s">
        <v>46</v>
      </c>
      <c r="AN449" t="s">
        <v>2441</v>
      </c>
      <c r="AO449" s="21">
        <v>45378.513194444444</v>
      </c>
      <c r="AS449">
        <v>0</v>
      </c>
      <c r="AY449">
        <v>0</v>
      </c>
    </row>
    <row r="450" spans="1:51" x14ac:dyDescent="0.25">
      <c r="A450">
        <v>62527</v>
      </c>
      <c r="B450" t="s">
        <v>35</v>
      </c>
      <c r="C450" t="s">
        <v>36</v>
      </c>
      <c r="E450" t="str">
        <f t="shared" ref="E450:E513" si="14">MID(H450,3,3)</f>
        <v>GC-</v>
      </c>
      <c r="F450" t="s">
        <v>20</v>
      </c>
      <c r="G450" t="s">
        <v>37</v>
      </c>
      <c r="H450" t="s">
        <v>2991</v>
      </c>
      <c r="I450" t="s">
        <v>39</v>
      </c>
      <c r="J450" t="s">
        <v>706</v>
      </c>
      <c r="K450" s="1">
        <v>45384.484722222223</v>
      </c>
      <c r="L450" t="s">
        <v>41</v>
      </c>
      <c r="N450" s="2">
        <v>45378</v>
      </c>
      <c r="O450" s="2">
        <v>45378</v>
      </c>
      <c r="P450">
        <v>2</v>
      </c>
      <c r="Q450">
        <v>2</v>
      </c>
      <c r="R450">
        <v>0</v>
      </c>
      <c r="S450">
        <v>0</v>
      </c>
      <c r="T450">
        <v>100</v>
      </c>
      <c r="U450" s="1">
        <v>45378.544444444444</v>
      </c>
      <c r="V450" s="1">
        <v>45384.484722222223</v>
      </c>
      <c r="W450" t="s">
        <v>706</v>
      </c>
      <c r="Z450" s="12">
        <f t="shared" si="13"/>
        <v>5.9402777777795563</v>
      </c>
      <c r="AB450" t="s">
        <v>197</v>
      </c>
      <c r="AC450">
        <v>633510</v>
      </c>
      <c r="AD450" t="s">
        <v>198</v>
      </c>
      <c r="AI450" s="2">
        <v>45378</v>
      </c>
      <c r="AJ450" t="s">
        <v>198</v>
      </c>
      <c r="AK450" t="s">
        <v>46</v>
      </c>
      <c r="AN450" t="s">
        <v>2443</v>
      </c>
      <c r="AO450" s="21">
        <v>45378.544444444444</v>
      </c>
      <c r="AP450" s="22">
        <v>45378</v>
      </c>
      <c r="AQ450" s="22">
        <v>45378</v>
      </c>
      <c r="AR450" s="21">
        <v>45384.484722222223</v>
      </c>
      <c r="AS450">
        <v>0</v>
      </c>
      <c r="AY450">
        <v>5.9402777777795563</v>
      </c>
    </row>
    <row r="451" spans="1:51" x14ac:dyDescent="0.25">
      <c r="A451">
        <v>62532</v>
      </c>
      <c r="B451" t="s">
        <v>35</v>
      </c>
      <c r="C451" t="s">
        <v>36</v>
      </c>
      <c r="E451" t="str">
        <f t="shared" si="14"/>
        <v>GC-</v>
      </c>
      <c r="F451" t="s">
        <v>20</v>
      </c>
      <c r="G451" t="s">
        <v>37</v>
      </c>
      <c r="H451" t="s">
        <v>2992</v>
      </c>
      <c r="I451" t="s">
        <v>39</v>
      </c>
      <c r="J451" t="s">
        <v>706</v>
      </c>
      <c r="K451" s="1">
        <v>45397.65</v>
      </c>
      <c r="L451" t="s">
        <v>41</v>
      </c>
      <c r="N451" s="2">
        <v>45379</v>
      </c>
      <c r="O451" s="2">
        <v>45379</v>
      </c>
      <c r="P451">
        <v>1</v>
      </c>
      <c r="Q451">
        <v>1</v>
      </c>
      <c r="R451">
        <v>0</v>
      </c>
      <c r="S451">
        <v>0</v>
      </c>
      <c r="T451">
        <v>100</v>
      </c>
      <c r="U451" s="1">
        <v>45378.552083333336</v>
      </c>
      <c r="V451" s="1">
        <v>45397.65</v>
      </c>
      <c r="W451" t="s">
        <v>706</v>
      </c>
      <c r="Z451" s="12">
        <f t="shared" ref="Z451:Z514" si="15">IF(V451&gt;0,(V451-U451),0)</f>
        <v>19.097916666665697</v>
      </c>
      <c r="AB451" t="s">
        <v>2993</v>
      </c>
      <c r="AC451" t="s">
        <v>2994</v>
      </c>
      <c r="AD451" t="s">
        <v>1337</v>
      </c>
      <c r="AI451" s="2">
        <v>45379</v>
      </c>
      <c r="AJ451" t="s">
        <v>198</v>
      </c>
      <c r="AK451" t="s">
        <v>46</v>
      </c>
      <c r="AN451" t="s">
        <v>2443</v>
      </c>
      <c r="AO451" s="21">
        <v>45378.552083333336</v>
      </c>
      <c r="AP451" s="22">
        <v>45379</v>
      </c>
      <c r="AQ451" s="22">
        <v>45379</v>
      </c>
      <c r="AR451" s="21">
        <v>45397.65</v>
      </c>
      <c r="AS451">
        <v>0</v>
      </c>
      <c r="AY451">
        <v>19.097916666665697</v>
      </c>
    </row>
    <row r="452" spans="1:51" x14ac:dyDescent="0.25">
      <c r="A452">
        <v>62535</v>
      </c>
      <c r="B452" t="s">
        <v>35</v>
      </c>
      <c r="C452" t="s">
        <v>36</v>
      </c>
      <c r="E452" t="str">
        <f t="shared" si="14"/>
        <v>EI-</v>
      </c>
      <c r="F452" t="s">
        <v>20</v>
      </c>
      <c r="G452" t="s">
        <v>37</v>
      </c>
      <c r="H452" t="s">
        <v>2995</v>
      </c>
      <c r="I452" t="s">
        <v>39</v>
      </c>
      <c r="J452" t="s">
        <v>92</v>
      </c>
      <c r="K452" s="1">
        <v>45521.404166666667</v>
      </c>
      <c r="L452" t="s">
        <v>41</v>
      </c>
      <c r="N452" s="2">
        <v>45381</v>
      </c>
      <c r="O452" s="2">
        <v>45381</v>
      </c>
      <c r="P452">
        <v>3</v>
      </c>
      <c r="Q452">
        <v>3</v>
      </c>
      <c r="R452">
        <v>3</v>
      </c>
      <c r="S452">
        <v>3</v>
      </c>
      <c r="T452">
        <v>100</v>
      </c>
      <c r="U452" s="1">
        <v>45378.555555555555</v>
      </c>
      <c r="V452" s="1">
        <v>45521.404166666667</v>
      </c>
      <c r="W452" t="s">
        <v>92</v>
      </c>
      <c r="Z452" s="12">
        <f t="shared" si="15"/>
        <v>142.8486111111124</v>
      </c>
      <c r="AB452" t="s">
        <v>383</v>
      </c>
      <c r="AC452" t="s">
        <v>2996</v>
      </c>
      <c r="AD452" t="s">
        <v>477</v>
      </c>
      <c r="AF452" t="s">
        <v>92</v>
      </c>
      <c r="AI452" s="2">
        <v>45378</v>
      </c>
      <c r="AJ452" t="s">
        <v>384</v>
      </c>
      <c r="AK452" t="s">
        <v>46</v>
      </c>
      <c r="AN452" t="s">
        <v>2441</v>
      </c>
      <c r="AO452" s="21">
        <v>45378.555555555555</v>
      </c>
      <c r="AP452" s="22">
        <v>45381</v>
      </c>
      <c r="AQ452" s="22">
        <v>45381</v>
      </c>
      <c r="AR452" s="21">
        <v>45521.404166666667</v>
      </c>
      <c r="AS452">
        <v>3</v>
      </c>
      <c r="AY452">
        <v>142.8486111111124</v>
      </c>
    </row>
    <row r="453" spans="1:51" x14ac:dyDescent="0.25">
      <c r="A453">
        <v>62542</v>
      </c>
      <c r="B453" t="s">
        <v>35</v>
      </c>
      <c r="C453" t="s">
        <v>36</v>
      </c>
      <c r="E453" t="str">
        <f t="shared" si="14"/>
        <v>RE-</v>
      </c>
      <c r="F453" t="s">
        <v>20</v>
      </c>
      <c r="G453" t="s">
        <v>37</v>
      </c>
      <c r="H453" t="s">
        <v>2997</v>
      </c>
      <c r="I453" t="s">
        <v>39</v>
      </c>
      <c r="J453" t="s">
        <v>179</v>
      </c>
      <c r="K453" s="1">
        <v>45418.45</v>
      </c>
      <c r="L453" t="s">
        <v>41</v>
      </c>
      <c r="N453" s="2">
        <v>45399</v>
      </c>
      <c r="O453" s="2">
        <v>45399</v>
      </c>
      <c r="R453">
        <v>0</v>
      </c>
      <c r="S453">
        <v>0</v>
      </c>
      <c r="T453">
        <v>100</v>
      </c>
      <c r="U453" s="1">
        <v>45378.569444444445</v>
      </c>
      <c r="V453" s="1">
        <v>45418.45</v>
      </c>
      <c r="W453" t="s">
        <v>179</v>
      </c>
      <c r="Z453" s="12">
        <f t="shared" si="15"/>
        <v>39.880555555551837</v>
      </c>
      <c r="AB453" t="s">
        <v>75</v>
      </c>
      <c r="AC453">
        <v>633520</v>
      </c>
      <c r="AD453" t="s">
        <v>2998</v>
      </c>
      <c r="AI453" s="2">
        <v>45378</v>
      </c>
      <c r="AJ453" t="s">
        <v>77</v>
      </c>
      <c r="AK453" t="s">
        <v>46</v>
      </c>
      <c r="AN453" t="s">
        <v>2444</v>
      </c>
      <c r="AO453" s="21">
        <v>45378.569444444445</v>
      </c>
      <c r="AP453" s="22">
        <v>45399</v>
      </c>
      <c r="AQ453" s="22">
        <v>45399</v>
      </c>
      <c r="AR453" s="21">
        <v>45418.45</v>
      </c>
      <c r="AS453">
        <v>0</v>
      </c>
      <c r="AY453">
        <v>39.880555555551837</v>
      </c>
    </row>
    <row r="454" spans="1:51" x14ac:dyDescent="0.25">
      <c r="A454">
        <v>62544</v>
      </c>
      <c r="B454" t="s">
        <v>35</v>
      </c>
      <c r="C454" t="s">
        <v>36</v>
      </c>
      <c r="E454" t="str">
        <f t="shared" si="14"/>
        <v>EI-</v>
      </c>
      <c r="F454" t="s">
        <v>20</v>
      </c>
      <c r="G454" t="s">
        <v>37</v>
      </c>
      <c r="H454" t="s">
        <v>2999</v>
      </c>
      <c r="I454" t="s">
        <v>39</v>
      </c>
      <c r="J454" t="s">
        <v>68</v>
      </c>
      <c r="K454" s="1">
        <v>45385.490277777775</v>
      </c>
      <c r="L454" t="s">
        <v>41</v>
      </c>
      <c r="N454" s="2">
        <v>45378</v>
      </c>
      <c r="O454" s="2">
        <v>45378</v>
      </c>
      <c r="P454">
        <v>1</v>
      </c>
      <c r="Q454">
        <v>1</v>
      </c>
      <c r="R454">
        <v>1</v>
      </c>
      <c r="S454">
        <v>1</v>
      </c>
      <c r="T454">
        <v>100</v>
      </c>
      <c r="U454" s="1">
        <v>45378.571527777778</v>
      </c>
      <c r="V454" s="1">
        <v>45385.490277777775</v>
      </c>
      <c r="W454" t="s">
        <v>68</v>
      </c>
      <c r="Z454" s="12">
        <f t="shared" si="15"/>
        <v>6.9187499999970896</v>
      </c>
      <c r="AB454" t="s">
        <v>1882</v>
      </c>
      <c r="AC454">
        <v>633494</v>
      </c>
      <c r="AD454" t="s">
        <v>198</v>
      </c>
      <c r="AI454" s="2">
        <v>45378</v>
      </c>
      <c r="AJ454" t="s">
        <v>198</v>
      </c>
      <c r="AK454" t="s">
        <v>46</v>
      </c>
      <c r="AN454" t="s">
        <v>2441</v>
      </c>
      <c r="AO454" s="21">
        <v>45378.571527777778</v>
      </c>
      <c r="AP454" s="22">
        <v>45378</v>
      </c>
      <c r="AQ454" s="22">
        <v>45378</v>
      </c>
      <c r="AR454" s="21">
        <v>45385.490277777775</v>
      </c>
      <c r="AS454">
        <v>1</v>
      </c>
      <c r="AY454">
        <v>6.9187499999970896</v>
      </c>
    </row>
    <row r="455" spans="1:51" x14ac:dyDescent="0.25">
      <c r="A455">
        <v>62859</v>
      </c>
      <c r="B455" t="s">
        <v>35</v>
      </c>
      <c r="C455" t="s">
        <v>36</v>
      </c>
      <c r="E455" t="str">
        <f t="shared" si="14"/>
        <v>RE-</v>
      </c>
      <c r="F455" t="s">
        <v>878</v>
      </c>
      <c r="G455" t="s">
        <v>47</v>
      </c>
      <c r="H455" t="s">
        <v>3000</v>
      </c>
      <c r="I455" t="s">
        <v>39</v>
      </c>
      <c r="J455" t="s">
        <v>100</v>
      </c>
      <c r="K455" s="1">
        <v>45381.496527777781</v>
      </c>
      <c r="L455" t="s">
        <v>41</v>
      </c>
      <c r="R455">
        <v>0</v>
      </c>
      <c r="S455">
        <v>0</v>
      </c>
      <c r="T455">
        <v>0</v>
      </c>
      <c r="U455" s="1">
        <v>45381.496527777781</v>
      </c>
      <c r="Z455" s="12">
        <f t="shared" si="15"/>
        <v>0</v>
      </c>
      <c r="AB455" t="s">
        <v>1539</v>
      </c>
      <c r="AC455">
        <v>633791</v>
      </c>
      <c r="AD455" t="s">
        <v>1721</v>
      </c>
      <c r="AI455" s="2">
        <v>45381</v>
      </c>
      <c r="AJ455" t="s">
        <v>354</v>
      </c>
      <c r="AK455" t="s">
        <v>46</v>
      </c>
      <c r="AN455" t="s">
        <v>2444</v>
      </c>
      <c r="AO455" s="21">
        <v>45381.496527777781</v>
      </c>
      <c r="AS455">
        <v>0</v>
      </c>
      <c r="AY455">
        <v>0</v>
      </c>
    </row>
    <row r="456" spans="1:51" x14ac:dyDescent="0.25">
      <c r="A456">
        <v>62865</v>
      </c>
      <c r="B456" t="s">
        <v>35</v>
      </c>
      <c r="C456" t="s">
        <v>36</v>
      </c>
      <c r="E456" t="str">
        <f t="shared" si="14"/>
        <v>EI-</v>
      </c>
      <c r="F456" t="s">
        <v>20</v>
      </c>
      <c r="G456" t="s">
        <v>37</v>
      </c>
      <c r="H456" t="s">
        <v>1733</v>
      </c>
      <c r="I456" t="s">
        <v>39</v>
      </c>
      <c r="J456" t="s">
        <v>64</v>
      </c>
      <c r="K456" s="1">
        <v>45439.40625</v>
      </c>
      <c r="L456" t="s">
        <v>41</v>
      </c>
      <c r="N456" s="2">
        <v>45381</v>
      </c>
      <c r="O456" s="2">
        <v>45381</v>
      </c>
      <c r="P456">
        <v>2</v>
      </c>
      <c r="Q456">
        <v>2</v>
      </c>
      <c r="R456">
        <v>2</v>
      </c>
      <c r="S456">
        <v>2</v>
      </c>
      <c r="T456">
        <v>100</v>
      </c>
      <c r="U456" s="1">
        <v>45381.521527777775</v>
      </c>
      <c r="V456" s="1">
        <v>45439.40625</v>
      </c>
      <c r="W456" t="s">
        <v>64</v>
      </c>
      <c r="Z456" s="12">
        <f t="shared" si="15"/>
        <v>57.884722222224809</v>
      </c>
      <c r="AB456" t="s">
        <v>133</v>
      </c>
      <c r="AC456" t="s">
        <v>134</v>
      </c>
      <c r="AD456" t="s">
        <v>409</v>
      </c>
      <c r="AF456" t="s">
        <v>64</v>
      </c>
      <c r="AI456" s="2">
        <v>45381</v>
      </c>
      <c r="AJ456" t="s">
        <v>135</v>
      </c>
      <c r="AK456" t="s">
        <v>46</v>
      </c>
      <c r="AN456" t="s">
        <v>2441</v>
      </c>
      <c r="AO456" s="21">
        <v>45381.521527777775</v>
      </c>
      <c r="AP456" s="22">
        <v>45381</v>
      </c>
      <c r="AQ456" s="22">
        <v>45381</v>
      </c>
      <c r="AR456" s="21">
        <v>45439.40625</v>
      </c>
      <c r="AS456">
        <v>2</v>
      </c>
      <c r="AY456">
        <v>57.884722222224809</v>
      </c>
    </row>
    <row r="457" spans="1:51" x14ac:dyDescent="0.25">
      <c r="A457">
        <v>62867</v>
      </c>
      <c r="B457" t="s">
        <v>35</v>
      </c>
      <c r="C457" t="s">
        <v>36</v>
      </c>
      <c r="E457" t="str">
        <f t="shared" si="14"/>
        <v>EI-</v>
      </c>
      <c r="F457" t="s">
        <v>20</v>
      </c>
      <c r="G457" t="s">
        <v>37</v>
      </c>
      <c r="H457" t="s">
        <v>3001</v>
      </c>
      <c r="I457" t="s">
        <v>39</v>
      </c>
      <c r="J457" t="s">
        <v>842</v>
      </c>
      <c r="K457" s="1">
        <v>45406.663194444445</v>
      </c>
      <c r="L457" t="s">
        <v>41</v>
      </c>
      <c r="N457" s="2">
        <v>45383</v>
      </c>
      <c r="O457" s="2">
        <v>45383</v>
      </c>
      <c r="P457">
        <v>1</v>
      </c>
      <c r="Q457">
        <v>1</v>
      </c>
      <c r="R457">
        <v>1</v>
      </c>
      <c r="S457">
        <v>1</v>
      </c>
      <c r="T457">
        <v>0</v>
      </c>
      <c r="U457" s="1">
        <v>45381.527777777781</v>
      </c>
      <c r="V457" s="1">
        <v>45406.663194444445</v>
      </c>
      <c r="W457" t="s">
        <v>842</v>
      </c>
      <c r="Z457" s="12">
        <f t="shared" si="15"/>
        <v>25.135416666664241</v>
      </c>
      <c r="AB457" t="s">
        <v>338</v>
      </c>
      <c r="AC457">
        <v>633799</v>
      </c>
      <c r="AD457" t="s">
        <v>119</v>
      </c>
      <c r="AF457" t="s">
        <v>842</v>
      </c>
      <c r="AI457" s="2">
        <v>45381</v>
      </c>
      <c r="AJ457" t="s">
        <v>119</v>
      </c>
      <c r="AK457" t="s">
        <v>46</v>
      </c>
      <c r="AN457" t="s">
        <v>2441</v>
      </c>
      <c r="AO457" s="21">
        <v>45381.527777777781</v>
      </c>
      <c r="AP457" s="22">
        <v>45383</v>
      </c>
      <c r="AQ457" s="22">
        <v>45383</v>
      </c>
      <c r="AR457" s="21">
        <v>45406.663194444445</v>
      </c>
      <c r="AS457">
        <v>1</v>
      </c>
      <c r="AY457">
        <v>25.135416666664241</v>
      </c>
    </row>
    <row r="458" spans="1:51" x14ac:dyDescent="0.25">
      <c r="A458">
        <v>62868</v>
      </c>
      <c r="B458" t="s">
        <v>35</v>
      </c>
      <c r="C458" t="s">
        <v>36</v>
      </c>
      <c r="E458" t="str">
        <f t="shared" si="14"/>
        <v>EI-</v>
      </c>
      <c r="F458" t="s">
        <v>878</v>
      </c>
      <c r="G458" t="s">
        <v>47</v>
      </c>
      <c r="H458" t="s">
        <v>3002</v>
      </c>
      <c r="I458" t="s">
        <v>39</v>
      </c>
      <c r="J458" t="s">
        <v>100</v>
      </c>
      <c r="K458" s="1">
        <v>45381.760416666664</v>
      </c>
      <c r="L458" t="s">
        <v>41</v>
      </c>
      <c r="R458">
        <v>0</v>
      </c>
      <c r="S458">
        <v>0</v>
      </c>
      <c r="T458">
        <v>0</v>
      </c>
      <c r="U458" s="1">
        <v>45381.53125</v>
      </c>
      <c r="W458" t="s">
        <v>159</v>
      </c>
      <c r="Z458" s="12">
        <f t="shared" si="15"/>
        <v>0</v>
      </c>
      <c r="AB458" t="s">
        <v>2069</v>
      </c>
      <c r="AC458">
        <v>633487</v>
      </c>
      <c r="AD458" t="s">
        <v>3003</v>
      </c>
      <c r="AI458" s="2">
        <v>45381</v>
      </c>
      <c r="AJ458" t="s">
        <v>81</v>
      </c>
      <c r="AK458" t="s">
        <v>46</v>
      </c>
      <c r="AN458" t="s">
        <v>2441</v>
      </c>
      <c r="AO458" s="21">
        <v>45381.53125</v>
      </c>
      <c r="AS458">
        <v>0</v>
      </c>
      <c r="AY458">
        <v>0</v>
      </c>
    </row>
    <row r="459" spans="1:51" x14ac:dyDescent="0.25">
      <c r="A459">
        <v>62872</v>
      </c>
      <c r="B459" t="s">
        <v>35</v>
      </c>
      <c r="C459" t="s">
        <v>36</v>
      </c>
      <c r="E459" t="str">
        <f t="shared" si="14"/>
        <v>EM-</v>
      </c>
      <c r="F459" t="s">
        <v>20</v>
      </c>
      <c r="G459" t="s">
        <v>37</v>
      </c>
      <c r="H459" t="s">
        <v>1881</v>
      </c>
      <c r="I459" t="s">
        <v>39</v>
      </c>
      <c r="J459" t="s">
        <v>432</v>
      </c>
      <c r="K459" s="1">
        <v>45439.688194444447</v>
      </c>
      <c r="L459" t="s">
        <v>41</v>
      </c>
      <c r="N459" s="2">
        <v>45383</v>
      </c>
      <c r="O459" s="2">
        <v>45426</v>
      </c>
      <c r="R459">
        <v>0</v>
      </c>
      <c r="S459">
        <v>0</v>
      </c>
      <c r="T459">
        <v>100</v>
      </c>
      <c r="U459" s="1">
        <v>45381.540972222225</v>
      </c>
      <c r="V459" s="1">
        <v>45439.688194444447</v>
      </c>
      <c r="W459" t="s">
        <v>432</v>
      </c>
      <c r="Z459" s="12">
        <f t="shared" si="15"/>
        <v>58.147222222221899</v>
      </c>
      <c r="AB459" t="s">
        <v>197</v>
      </c>
      <c r="AC459">
        <v>633510</v>
      </c>
      <c r="AD459" t="s">
        <v>198</v>
      </c>
      <c r="AF459" t="s">
        <v>758</v>
      </c>
      <c r="AI459" s="2">
        <v>45381</v>
      </c>
      <c r="AJ459" t="s">
        <v>198</v>
      </c>
      <c r="AK459" t="s">
        <v>45</v>
      </c>
      <c r="AN459" t="s">
        <v>2442</v>
      </c>
      <c r="AO459" s="21">
        <v>45381.540972222225</v>
      </c>
      <c r="AP459" s="22">
        <v>45383</v>
      </c>
      <c r="AQ459" s="22">
        <v>45426</v>
      </c>
      <c r="AR459" s="21">
        <v>45439.688194444447</v>
      </c>
      <c r="AS459">
        <v>0</v>
      </c>
      <c r="AY459">
        <v>58.147222222221899</v>
      </c>
    </row>
    <row r="460" spans="1:51" x14ac:dyDescent="0.25">
      <c r="A460">
        <v>62912</v>
      </c>
      <c r="B460" t="s">
        <v>35</v>
      </c>
      <c r="C460" t="s">
        <v>36</v>
      </c>
      <c r="E460" t="str">
        <f t="shared" si="14"/>
        <v>EM-</v>
      </c>
      <c r="F460" t="s">
        <v>20</v>
      </c>
      <c r="G460" t="s">
        <v>37</v>
      </c>
      <c r="H460" t="s">
        <v>1058</v>
      </c>
      <c r="I460" t="s">
        <v>39</v>
      </c>
      <c r="J460" t="s">
        <v>432</v>
      </c>
      <c r="K460" s="1">
        <v>45393.640277777777</v>
      </c>
      <c r="L460" t="s">
        <v>41</v>
      </c>
      <c r="N460" s="2">
        <v>45387</v>
      </c>
      <c r="O460" s="2">
        <v>45393</v>
      </c>
      <c r="R460">
        <v>0</v>
      </c>
      <c r="S460">
        <v>0</v>
      </c>
      <c r="T460">
        <v>100</v>
      </c>
      <c r="U460" s="1">
        <v>45383.418055555558</v>
      </c>
      <c r="V460" s="1">
        <v>45393.640277777777</v>
      </c>
      <c r="W460" t="s">
        <v>432</v>
      </c>
      <c r="Z460" s="12">
        <f t="shared" si="15"/>
        <v>10.222222222218988</v>
      </c>
      <c r="AB460" t="s">
        <v>75</v>
      </c>
      <c r="AC460">
        <v>633520</v>
      </c>
      <c r="AD460" t="s">
        <v>77</v>
      </c>
      <c r="AI460" s="2">
        <v>45383</v>
      </c>
      <c r="AJ460" t="s">
        <v>77</v>
      </c>
      <c r="AK460" t="s">
        <v>46</v>
      </c>
      <c r="AN460" t="s">
        <v>2442</v>
      </c>
      <c r="AO460" s="21">
        <v>45383.418055555558</v>
      </c>
      <c r="AP460" s="22">
        <v>45387</v>
      </c>
      <c r="AQ460" s="22">
        <v>45393</v>
      </c>
      <c r="AR460" s="21">
        <v>45393.640277777777</v>
      </c>
      <c r="AS460">
        <v>0</v>
      </c>
      <c r="AY460">
        <v>10.222222222218988</v>
      </c>
    </row>
    <row r="461" spans="1:51" x14ac:dyDescent="0.25">
      <c r="A461">
        <v>62944</v>
      </c>
      <c r="B461" t="s">
        <v>35</v>
      </c>
      <c r="C461" t="s">
        <v>36</v>
      </c>
      <c r="E461" t="str">
        <f t="shared" si="14"/>
        <v>RE-</v>
      </c>
      <c r="F461" t="s">
        <v>20</v>
      </c>
      <c r="G461" t="s">
        <v>37</v>
      </c>
      <c r="H461" t="s">
        <v>3004</v>
      </c>
      <c r="I461" t="s">
        <v>39</v>
      </c>
      <c r="J461" t="s">
        <v>842</v>
      </c>
      <c r="K461" s="1">
        <v>45406.661111111112</v>
      </c>
      <c r="L461" t="s">
        <v>41</v>
      </c>
      <c r="N461" s="2">
        <v>45383</v>
      </c>
      <c r="O461" s="2">
        <v>45383</v>
      </c>
      <c r="P461">
        <v>2</v>
      </c>
      <c r="Q461">
        <v>2</v>
      </c>
      <c r="R461">
        <v>2</v>
      </c>
      <c r="S461">
        <v>2</v>
      </c>
      <c r="T461">
        <v>0</v>
      </c>
      <c r="U461" s="1">
        <v>45383.512499999997</v>
      </c>
      <c r="V461" s="1">
        <v>45406.661111111112</v>
      </c>
      <c r="W461" t="s">
        <v>842</v>
      </c>
      <c r="Z461" s="12">
        <f t="shared" si="15"/>
        <v>23.148611111115315</v>
      </c>
      <c r="AB461" t="s">
        <v>338</v>
      </c>
      <c r="AC461">
        <v>633744</v>
      </c>
      <c r="AD461" t="s">
        <v>119</v>
      </c>
      <c r="AF461" t="s">
        <v>2259</v>
      </c>
      <c r="AI461" s="2">
        <v>45383</v>
      </c>
      <c r="AJ461" t="s">
        <v>119</v>
      </c>
      <c r="AK461" t="s">
        <v>46</v>
      </c>
      <c r="AN461" t="s">
        <v>2444</v>
      </c>
      <c r="AO461" s="21">
        <v>45383.512499999997</v>
      </c>
      <c r="AP461" s="22">
        <v>45383</v>
      </c>
      <c r="AQ461" s="22">
        <v>45383</v>
      </c>
      <c r="AR461" s="21">
        <v>45406.661111111112</v>
      </c>
      <c r="AS461">
        <v>2</v>
      </c>
      <c r="AY461">
        <v>23.148611111115315</v>
      </c>
    </row>
    <row r="462" spans="1:51" x14ac:dyDescent="0.25">
      <c r="A462">
        <v>62945</v>
      </c>
      <c r="B462" t="s">
        <v>35</v>
      </c>
      <c r="C462" t="s">
        <v>36</v>
      </c>
      <c r="E462" t="str">
        <f t="shared" si="14"/>
        <v>EI-</v>
      </c>
      <c r="F462" t="s">
        <v>20</v>
      </c>
      <c r="G462" t="s">
        <v>37</v>
      </c>
      <c r="H462" t="s">
        <v>3005</v>
      </c>
      <c r="I462" t="s">
        <v>39</v>
      </c>
      <c r="J462" t="s">
        <v>92</v>
      </c>
      <c r="K462" s="1">
        <v>45385.658333333333</v>
      </c>
      <c r="L462" t="s">
        <v>41</v>
      </c>
      <c r="N462" s="2">
        <v>45385</v>
      </c>
      <c r="O462" s="2">
        <v>45385</v>
      </c>
      <c r="P462">
        <v>2</v>
      </c>
      <c r="Q462">
        <v>2</v>
      </c>
      <c r="R462">
        <v>2</v>
      </c>
      <c r="S462">
        <v>2</v>
      </c>
      <c r="T462">
        <v>100</v>
      </c>
      <c r="U462" s="1">
        <v>45383.518055555556</v>
      </c>
      <c r="V462" s="1">
        <v>45385.640972222223</v>
      </c>
      <c r="W462" t="s">
        <v>159</v>
      </c>
      <c r="Z462" s="12">
        <f t="shared" si="15"/>
        <v>2.1229166666671517</v>
      </c>
      <c r="AB462" t="s">
        <v>561</v>
      </c>
      <c r="AC462" t="s">
        <v>54</v>
      </c>
      <c r="AD462" t="s">
        <v>562</v>
      </c>
      <c r="AF462" t="s">
        <v>92</v>
      </c>
      <c r="AI462" s="2">
        <v>45383</v>
      </c>
      <c r="AJ462" t="s">
        <v>562</v>
      </c>
      <c r="AK462" t="s">
        <v>46</v>
      </c>
      <c r="AN462" t="s">
        <v>2441</v>
      </c>
      <c r="AO462" s="21">
        <v>45383.518055555556</v>
      </c>
      <c r="AP462" s="22">
        <v>45385</v>
      </c>
      <c r="AQ462" s="22">
        <v>45385</v>
      </c>
      <c r="AR462" s="21">
        <v>45385.640972222223</v>
      </c>
      <c r="AS462">
        <v>2</v>
      </c>
      <c r="AY462">
        <v>2.1229166666671517</v>
      </c>
    </row>
    <row r="463" spans="1:51" x14ac:dyDescent="0.25">
      <c r="A463">
        <v>62947</v>
      </c>
      <c r="B463" t="s">
        <v>35</v>
      </c>
      <c r="C463" t="s">
        <v>36</v>
      </c>
      <c r="E463" t="str">
        <f t="shared" si="14"/>
        <v>GC-</v>
      </c>
      <c r="F463" t="s">
        <v>20</v>
      </c>
      <c r="G463" t="s">
        <v>37</v>
      </c>
      <c r="H463" t="s">
        <v>3006</v>
      </c>
      <c r="I463" t="s">
        <v>39</v>
      </c>
      <c r="J463" t="s">
        <v>706</v>
      </c>
      <c r="K463" s="1">
        <v>45386.668749999997</v>
      </c>
      <c r="L463" t="s">
        <v>41</v>
      </c>
      <c r="N463" s="2">
        <v>45384</v>
      </c>
      <c r="O463" s="2">
        <v>45384</v>
      </c>
      <c r="P463">
        <v>2</v>
      </c>
      <c r="Q463">
        <v>2</v>
      </c>
      <c r="R463">
        <v>0</v>
      </c>
      <c r="S463">
        <v>0</v>
      </c>
      <c r="T463">
        <v>100</v>
      </c>
      <c r="U463" s="1">
        <v>45383.525000000001</v>
      </c>
      <c r="V463" s="1">
        <v>45386.668749999997</v>
      </c>
      <c r="W463" t="s">
        <v>706</v>
      </c>
      <c r="Z463" s="12">
        <f t="shared" si="15"/>
        <v>3.1437499999956344</v>
      </c>
      <c r="AB463" t="s">
        <v>279</v>
      </c>
      <c r="AC463">
        <v>633650</v>
      </c>
      <c r="AD463" t="s">
        <v>735</v>
      </c>
      <c r="AI463" s="2">
        <v>45383</v>
      </c>
      <c r="AJ463" t="s">
        <v>81</v>
      </c>
      <c r="AK463" t="s">
        <v>46</v>
      </c>
      <c r="AN463" t="s">
        <v>2443</v>
      </c>
      <c r="AO463" s="21">
        <v>45383.525000000001</v>
      </c>
      <c r="AP463" s="22">
        <v>45384</v>
      </c>
      <c r="AQ463" s="22">
        <v>45384</v>
      </c>
      <c r="AR463" s="21">
        <v>45386.668749999997</v>
      </c>
      <c r="AS463">
        <v>0</v>
      </c>
      <c r="AY463">
        <v>3.1437499999956344</v>
      </c>
    </row>
    <row r="464" spans="1:51" x14ac:dyDescent="0.25">
      <c r="A464">
        <v>62967</v>
      </c>
      <c r="B464" t="s">
        <v>35</v>
      </c>
      <c r="C464" t="s">
        <v>36</v>
      </c>
      <c r="E464" t="str">
        <f t="shared" si="14"/>
        <v>RE-</v>
      </c>
      <c r="F464" t="s">
        <v>20</v>
      </c>
      <c r="G464" t="s">
        <v>37</v>
      </c>
      <c r="H464" t="s">
        <v>3007</v>
      </c>
      <c r="I464" t="s">
        <v>39</v>
      </c>
      <c r="J464" t="s">
        <v>118</v>
      </c>
      <c r="K464" s="1">
        <v>45391.357638888891</v>
      </c>
      <c r="L464" t="s">
        <v>41</v>
      </c>
      <c r="N464" s="2">
        <v>45385</v>
      </c>
      <c r="O464" s="2">
        <v>45385</v>
      </c>
      <c r="R464">
        <v>1</v>
      </c>
      <c r="S464">
        <v>1</v>
      </c>
      <c r="T464">
        <v>100</v>
      </c>
      <c r="U464" s="1">
        <v>45383.693749999999</v>
      </c>
      <c r="V464" s="1">
        <v>45391.357638888891</v>
      </c>
      <c r="W464" t="s">
        <v>239</v>
      </c>
      <c r="Z464" s="12">
        <f t="shared" si="15"/>
        <v>7.663888888891961</v>
      </c>
      <c r="AB464" t="s">
        <v>141</v>
      </c>
      <c r="AC464">
        <v>633520</v>
      </c>
      <c r="AD464" t="s">
        <v>371</v>
      </c>
      <c r="AI464" s="2">
        <v>45383</v>
      </c>
      <c r="AJ464" t="s">
        <v>77</v>
      </c>
      <c r="AK464" t="s">
        <v>46</v>
      </c>
      <c r="AN464" t="s">
        <v>2444</v>
      </c>
      <c r="AO464" s="21">
        <v>45383.693749999999</v>
      </c>
      <c r="AP464" s="22">
        <v>45385</v>
      </c>
      <c r="AQ464" s="22">
        <v>45385</v>
      </c>
      <c r="AR464" s="21">
        <v>45391.357638888891</v>
      </c>
      <c r="AS464">
        <v>1</v>
      </c>
      <c r="AY464">
        <v>7.663888888891961</v>
      </c>
    </row>
    <row r="465" spans="1:51" x14ac:dyDescent="0.25">
      <c r="A465">
        <v>62970</v>
      </c>
      <c r="B465" t="s">
        <v>35</v>
      </c>
      <c r="C465" t="s">
        <v>36</v>
      </c>
      <c r="E465" t="str">
        <f t="shared" si="14"/>
        <v>RE-</v>
      </c>
      <c r="F465" t="s">
        <v>20</v>
      </c>
      <c r="G465" t="s">
        <v>37</v>
      </c>
      <c r="H465" t="s">
        <v>3008</v>
      </c>
      <c r="I465" t="s">
        <v>39</v>
      </c>
      <c r="J465" t="s">
        <v>118</v>
      </c>
      <c r="K465" s="1">
        <v>45391.356944444444</v>
      </c>
      <c r="L465" t="s">
        <v>41</v>
      </c>
      <c r="N465" s="2">
        <v>45385</v>
      </c>
      <c r="O465" s="2">
        <v>45385</v>
      </c>
      <c r="R465">
        <v>1</v>
      </c>
      <c r="S465">
        <v>1</v>
      </c>
      <c r="T465">
        <v>100</v>
      </c>
      <c r="U465" s="1">
        <v>45383.697222222225</v>
      </c>
      <c r="V465" s="1">
        <v>45391.356944444444</v>
      </c>
      <c r="W465" t="s">
        <v>239</v>
      </c>
      <c r="Z465" s="12">
        <f t="shared" si="15"/>
        <v>7.6597222222189885</v>
      </c>
      <c r="AB465" t="s">
        <v>141</v>
      </c>
      <c r="AC465">
        <v>633520</v>
      </c>
      <c r="AD465" t="s">
        <v>371</v>
      </c>
      <c r="AF465" t="s">
        <v>179</v>
      </c>
      <c r="AI465" s="2">
        <v>45383</v>
      </c>
      <c r="AJ465" t="s">
        <v>77</v>
      </c>
      <c r="AK465" t="s">
        <v>46</v>
      </c>
      <c r="AN465" t="s">
        <v>2444</v>
      </c>
      <c r="AO465" s="21">
        <v>45383.697222222225</v>
      </c>
      <c r="AP465" s="22">
        <v>45385</v>
      </c>
      <c r="AQ465" s="22">
        <v>45385</v>
      </c>
      <c r="AR465" s="21">
        <v>45391.356944444444</v>
      </c>
      <c r="AS465">
        <v>1</v>
      </c>
      <c r="AY465">
        <v>7.6597222222189885</v>
      </c>
    </row>
    <row r="466" spans="1:51" x14ac:dyDescent="0.25">
      <c r="A466">
        <v>62994</v>
      </c>
      <c r="B466" t="s">
        <v>35</v>
      </c>
      <c r="C466" t="s">
        <v>36</v>
      </c>
      <c r="E466" t="str">
        <f t="shared" si="14"/>
        <v>RE-</v>
      </c>
      <c r="F466" t="s">
        <v>20</v>
      </c>
      <c r="G466" t="s">
        <v>37</v>
      </c>
      <c r="H466" t="s">
        <v>3009</v>
      </c>
      <c r="I466" t="s">
        <v>39</v>
      </c>
      <c r="J466" t="s">
        <v>118</v>
      </c>
      <c r="K466" s="1">
        <v>45391.345138888886</v>
      </c>
      <c r="L466" t="s">
        <v>41</v>
      </c>
      <c r="N466" s="2">
        <v>45386</v>
      </c>
      <c r="O466" s="2">
        <v>45386</v>
      </c>
      <c r="R466">
        <v>1</v>
      </c>
      <c r="S466">
        <v>1</v>
      </c>
      <c r="T466">
        <v>100</v>
      </c>
      <c r="U466" s="1">
        <v>45384.385416666664</v>
      </c>
      <c r="V466" s="1">
        <v>45391.345138888886</v>
      </c>
      <c r="W466" t="s">
        <v>239</v>
      </c>
      <c r="Z466" s="12">
        <f t="shared" si="15"/>
        <v>6.9597222222218988</v>
      </c>
      <c r="AB466" t="s">
        <v>3010</v>
      </c>
      <c r="AC466">
        <v>633353</v>
      </c>
      <c r="AD466" t="s">
        <v>2509</v>
      </c>
      <c r="AI466" s="2">
        <v>45384</v>
      </c>
      <c r="AJ466" t="s">
        <v>81</v>
      </c>
      <c r="AK466" t="s">
        <v>46</v>
      </c>
      <c r="AN466" t="s">
        <v>2444</v>
      </c>
      <c r="AO466" s="21">
        <v>45384.385416666664</v>
      </c>
      <c r="AP466" s="22">
        <v>45386</v>
      </c>
      <c r="AQ466" s="22">
        <v>45386</v>
      </c>
      <c r="AR466" s="21">
        <v>45391.345138888886</v>
      </c>
      <c r="AS466">
        <v>1</v>
      </c>
      <c r="AY466">
        <v>6.9597222222218988</v>
      </c>
    </row>
    <row r="467" spans="1:51" x14ac:dyDescent="0.25">
      <c r="A467">
        <v>63025</v>
      </c>
      <c r="B467" t="s">
        <v>35</v>
      </c>
      <c r="C467" t="s">
        <v>36</v>
      </c>
      <c r="E467" t="str">
        <f t="shared" si="14"/>
        <v>GC-</v>
      </c>
      <c r="F467" t="s">
        <v>20</v>
      </c>
      <c r="G467" t="s">
        <v>37</v>
      </c>
      <c r="H467" t="s">
        <v>3011</v>
      </c>
      <c r="I467" t="s">
        <v>39</v>
      </c>
      <c r="J467" t="s">
        <v>706</v>
      </c>
      <c r="K467" s="1">
        <v>45385.622916666667</v>
      </c>
      <c r="L467" t="s">
        <v>41</v>
      </c>
      <c r="N467" s="2">
        <v>45383</v>
      </c>
      <c r="O467" s="2">
        <v>45383</v>
      </c>
      <c r="P467">
        <v>1</v>
      </c>
      <c r="Q467">
        <v>1</v>
      </c>
      <c r="R467">
        <v>0</v>
      </c>
      <c r="S467">
        <v>0</v>
      </c>
      <c r="T467">
        <v>100</v>
      </c>
      <c r="U467" s="1">
        <v>45384.461111111108</v>
      </c>
      <c r="V467" s="1">
        <v>45385.622916666667</v>
      </c>
      <c r="W467" t="s">
        <v>706</v>
      </c>
      <c r="Z467" s="12">
        <f t="shared" si="15"/>
        <v>1.1618055555591127</v>
      </c>
      <c r="AB467" t="s">
        <v>271</v>
      </c>
      <c r="AC467">
        <v>633804</v>
      </c>
      <c r="AD467" t="s">
        <v>272</v>
      </c>
      <c r="AI467" s="2">
        <v>45384</v>
      </c>
      <c r="AJ467" t="s">
        <v>81</v>
      </c>
      <c r="AK467" t="s">
        <v>46</v>
      </c>
      <c r="AN467" t="s">
        <v>2443</v>
      </c>
      <c r="AO467" s="21">
        <v>45384.461111111108</v>
      </c>
      <c r="AP467" s="22">
        <v>45383</v>
      </c>
      <c r="AQ467" s="22">
        <v>45383</v>
      </c>
      <c r="AR467" s="21">
        <v>45385.622916666667</v>
      </c>
      <c r="AS467">
        <v>0</v>
      </c>
      <c r="AY467">
        <v>1.1618055555591127</v>
      </c>
    </row>
    <row r="468" spans="1:51" x14ac:dyDescent="0.25">
      <c r="A468">
        <v>63054</v>
      </c>
      <c r="B468" t="s">
        <v>35</v>
      </c>
      <c r="C468" t="s">
        <v>36</v>
      </c>
      <c r="E468" t="str">
        <f t="shared" si="14"/>
        <v>EM-</v>
      </c>
      <c r="F468" t="s">
        <v>20</v>
      </c>
      <c r="G468" t="s">
        <v>51</v>
      </c>
      <c r="H468" t="s">
        <v>3012</v>
      </c>
      <c r="I468" t="s">
        <v>432</v>
      </c>
      <c r="J468" t="s">
        <v>432</v>
      </c>
      <c r="K468" s="1">
        <v>45384.575694444444</v>
      </c>
      <c r="L468" t="s">
        <v>41</v>
      </c>
      <c r="N468" s="2">
        <v>45384</v>
      </c>
      <c r="O468" s="2">
        <v>45384</v>
      </c>
      <c r="P468">
        <v>5</v>
      </c>
      <c r="Q468">
        <v>5</v>
      </c>
      <c r="R468">
        <v>0</v>
      </c>
      <c r="S468">
        <v>0</v>
      </c>
      <c r="T468">
        <v>100</v>
      </c>
      <c r="U468" s="1">
        <v>45384.573611111111</v>
      </c>
      <c r="V468" s="1">
        <v>45384.575694444444</v>
      </c>
      <c r="W468" t="s">
        <v>432</v>
      </c>
      <c r="Z468" s="12">
        <f t="shared" si="15"/>
        <v>2.0833333328482695E-3</v>
      </c>
      <c r="AB468" t="s">
        <v>967</v>
      </c>
      <c r="AD468" t="s">
        <v>1076</v>
      </c>
      <c r="AF468" t="s">
        <v>3013</v>
      </c>
      <c r="AI468" s="2">
        <v>45384</v>
      </c>
      <c r="AJ468" t="s">
        <v>198</v>
      </c>
      <c r="AK468" t="s">
        <v>46</v>
      </c>
      <c r="AN468" t="s">
        <v>2442</v>
      </c>
      <c r="AO468" s="21">
        <v>45384.573611111111</v>
      </c>
      <c r="AP468" s="22">
        <v>45384</v>
      </c>
      <c r="AQ468" s="22">
        <v>45384</v>
      </c>
      <c r="AR468" s="21">
        <v>45384.575694444444</v>
      </c>
      <c r="AS468">
        <v>0</v>
      </c>
      <c r="AY468">
        <v>2.0833333328482695E-3</v>
      </c>
    </row>
    <row r="469" spans="1:51" x14ac:dyDescent="0.25">
      <c r="A469">
        <v>63057</v>
      </c>
      <c r="B469" t="s">
        <v>35</v>
      </c>
      <c r="C469" t="s">
        <v>36</v>
      </c>
      <c r="E469" t="str">
        <f t="shared" si="14"/>
        <v>EM-</v>
      </c>
      <c r="F469" t="s">
        <v>20</v>
      </c>
      <c r="G469" t="s">
        <v>51</v>
      </c>
      <c r="H469" t="s">
        <v>3014</v>
      </c>
      <c r="I469" t="s">
        <v>432</v>
      </c>
      <c r="J469" t="s">
        <v>432</v>
      </c>
      <c r="K469" s="1">
        <v>45384.636111111111</v>
      </c>
      <c r="L469" t="s">
        <v>41</v>
      </c>
      <c r="N469" s="2">
        <v>45384</v>
      </c>
      <c r="O469" s="2">
        <v>45384</v>
      </c>
      <c r="P469">
        <v>5</v>
      </c>
      <c r="Q469">
        <v>5</v>
      </c>
      <c r="R469">
        <v>0</v>
      </c>
      <c r="S469">
        <v>0</v>
      </c>
      <c r="T469">
        <v>100</v>
      </c>
      <c r="U469" s="1">
        <v>45384.636111111111</v>
      </c>
      <c r="V469" s="1">
        <v>45384.636111111111</v>
      </c>
      <c r="W469" t="s">
        <v>432</v>
      </c>
      <c r="Z469" s="12">
        <f t="shared" si="15"/>
        <v>0</v>
      </c>
      <c r="AB469" t="s">
        <v>3015</v>
      </c>
      <c r="AD469" t="s">
        <v>1076</v>
      </c>
      <c r="AF469" t="s">
        <v>3013</v>
      </c>
      <c r="AI469" s="2">
        <v>45384</v>
      </c>
      <c r="AJ469" t="s">
        <v>198</v>
      </c>
      <c r="AK469" t="s">
        <v>46</v>
      </c>
      <c r="AN469" t="s">
        <v>2442</v>
      </c>
      <c r="AO469" s="21">
        <v>45384.636111111111</v>
      </c>
      <c r="AP469" s="22">
        <v>45384</v>
      </c>
      <c r="AQ469" s="22">
        <v>45384</v>
      </c>
      <c r="AR469" s="21">
        <v>45384.636111111111</v>
      </c>
      <c r="AS469">
        <v>0</v>
      </c>
      <c r="AY469">
        <v>0</v>
      </c>
    </row>
    <row r="470" spans="1:51" x14ac:dyDescent="0.25">
      <c r="A470">
        <v>63059</v>
      </c>
      <c r="B470" t="s">
        <v>35</v>
      </c>
      <c r="C470" t="s">
        <v>36</v>
      </c>
      <c r="E470" t="str">
        <f t="shared" si="14"/>
        <v>EM-</v>
      </c>
      <c r="F470" t="s">
        <v>20</v>
      </c>
      <c r="G470" t="s">
        <v>51</v>
      </c>
      <c r="H470" t="s">
        <v>3016</v>
      </c>
      <c r="I470" t="s">
        <v>432</v>
      </c>
      <c r="J470" t="s">
        <v>432</v>
      </c>
      <c r="K470" s="1">
        <v>45384.645833333336</v>
      </c>
      <c r="L470" t="s">
        <v>41</v>
      </c>
      <c r="N470" s="2">
        <v>45384</v>
      </c>
      <c r="O470" s="2">
        <v>45384</v>
      </c>
      <c r="P470">
        <v>5</v>
      </c>
      <c r="Q470">
        <v>5</v>
      </c>
      <c r="R470">
        <v>0</v>
      </c>
      <c r="S470">
        <v>0</v>
      </c>
      <c r="T470">
        <v>100</v>
      </c>
      <c r="U470" s="1">
        <v>45384.645833333336</v>
      </c>
      <c r="V470" s="1">
        <v>45384.645833333336</v>
      </c>
      <c r="W470" t="s">
        <v>432</v>
      </c>
      <c r="Z470" s="12">
        <f t="shared" si="15"/>
        <v>0</v>
      </c>
      <c r="AB470" t="s">
        <v>3017</v>
      </c>
      <c r="AD470" t="s">
        <v>198</v>
      </c>
      <c r="AF470" t="s">
        <v>432</v>
      </c>
      <c r="AI470" s="2">
        <v>45384</v>
      </c>
      <c r="AJ470" t="s">
        <v>198</v>
      </c>
      <c r="AK470" t="s">
        <v>46</v>
      </c>
      <c r="AN470" t="s">
        <v>2442</v>
      </c>
      <c r="AO470" s="21">
        <v>45384.645833333336</v>
      </c>
      <c r="AP470" s="22">
        <v>45384</v>
      </c>
      <c r="AQ470" s="22">
        <v>45384</v>
      </c>
      <c r="AR470" s="21">
        <v>45384.645833333336</v>
      </c>
      <c r="AS470">
        <v>0</v>
      </c>
      <c r="AY470">
        <v>0</v>
      </c>
    </row>
    <row r="471" spans="1:51" x14ac:dyDescent="0.25">
      <c r="A471">
        <v>63066</v>
      </c>
      <c r="B471" t="s">
        <v>35</v>
      </c>
      <c r="C471" t="s">
        <v>36</v>
      </c>
      <c r="E471" t="str">
        <f t="shared" si="14"/>
        <v>RE-</v>
      </c>
      <c r="F471" t="s">
        <v>20</v>
      </c>
      <c r="G471" t="s">
        <v>51</v>
      </c>
      <c r="H471" t="s">
        <v>1480</v>
      </c>
      <c r="I471" t="s">
        <v>39</v>
      </c>
      <c r="J471" t="s">
        <v>297</v>
      </c>
      <c r="K471" s="1">
        <v>45385.519444444442</v>
      </c>
      <c r="L471" t="s">
        <v>41</v>
      </c>
      <c r="N471" s="2">
        <v>45384</v>
      </c>
      <c r="O471" s="2">
        <v>45384</v>
      </c>
      <c r="R471">
        <v>1</v>
      </c>
      <c r="S471">
        <v>1</v>
      </c>
      <c r="T471">
        <v>100</v>
      </c>
      <c r="U471" s="1">
        <v>45384.663888888892</v>
      </c>
      <c r="V471" s="1">
        <v>45385.519444444442</v>
      </c>
      <c r="W471" t="s">
        <v>239</v>
      </c>
      <c r="Z471" s="12">
        <f t="shared" si="15"/>
        <v>0.85555555555038154</v>
      </c>
      <c r="AB471" t="s">
        <v>2537</v>
      </c>
      <c r="AC471" t="s">
        <v>54</v>
      </c>
      <c r="AD471" t="s">
        <v>127</v>
      </c>
      <c r="AI471" s="2">
        <v>45384</v>
      </c>
      <c r="AJ471" t="s">
        <v>128</v>
      </c>
      <c r="AK471" t="s">
        <v>46</v>
      </c>
      <c r="AN471" t="s">
        <v>2444</v>
      </c>
      <c r="AO471" s="21">
        <v>45384.663888888892</v>
      </c>
      <c r="AP471" s="22">
        <v>45384</v>
      </c>
      <c r="AQ471" s="22">
        <v>45384</v>
      </c>
      <c r="AR471" s="21">
        <v>45385.519444444442</v>
      </c>
      <c r="AS471">
        <v>1</v>
      </c>
      <c r="AY471">
        <v>0.85555555555038154</v>
      </c>
    </row>
    <row r="472" spans="1:51" x14ac:dyDescent="0.25">
      <c r="A472">
        <v>63188</v>
      </c>
      <c r="B472" t="s">
        <v>35</v>
      </c>
      <c r="C472" t="s">
        <v>36</v>
      </c>
      <c r="E472" t="str">
        <f t="shared" si="14"/>
        <v>EI-</v>
      </c>
      <c r="F472" t="s">
        <v>20</v>
      </c>
      <c r="G472" t="s">
        <v>37</v>
      </c>
      <c r="H472" t="s">
        <v>3018</v>
      </c>
      <c r="I472" t="s">
        <v>39</v>
      </c>
      <c r="J472" t="s">
        <v>92</v>
      </c>
      <c r="K472" s="1">
        <v>45386.402083333334</v>
      </c>
      <c r="L472" t="s">
        <v>41</v>
      </c>
      <c r="N472" s="2">
        <v>45385</v>
      </c>
      <c r="O472" s="2">
        <v>45385</v>
      </c>
      <c r="P472">
        <v>2</v>
      </c>
      <c r="Q472">
        <v>2</v>
      </c>
      <c r="R472">
        <v>2</v>
      </c>
      <c r="S472">
        <v>2</v>
      </c>
      <c r="T472">
        <v>100</v>
      </c>
      <c r="U472" s="1">
        <v>45385.693749999999</v>
      </c>
      <c r="V472" s="1">
        <v>45386.402083333334</v>
      </c>
      <c r="W472" t="s">
        <v>92</v>
      </c>
      <c r="Z472" s="12">
        <f t="shared" si="15"/>
        <v>0.70833333333575865</v>
      </c>
      <c r="AB472" t="s">
        <v>2537</v>
      </c>
      <c r="AC472" t="s">
        <v>54</v>
      </c>
      <c r="AD472" t="s">
        <v>127</v>
      </c>
      <c r="AF472" t="s">
        <v>92</v>
      </c>
      <c r="AI472" s="2">
        <v>45385</v>
      </c>
      <c r="AJ472" t="s">
        <v>128</v>
      </c>
      <c r="AK472" t="s">
        <v>46</v>
      </c>
      <c r="AN472" t="s">
        <v>2441</v>
      </c>
      <c r="AO472" s="21">
        <v>45385.693749999999</v>
      </c>
      <c r="AP472" s="22">
        <v>45385</v>
      </c>
      <c r="AQ472" s="22">
        <v>45385</v>
      </c>
      <c r="AR472" s="21">
        <v>45386.402083333334</v>
      </c>
      <c r="AS472">
        <v>2</v>
      </c>
      <c r="AY472">
        <v>0.70833333333575865</v>
      </c>
    </row>
    <row r="473" spans="1:51" x14ac:dyDescent="0.25">
      <c r="A473">
        <v>63194</v>
      </c>
      <c r="B473" t="s">
        <v>35</v>
      </c>
      <c r="C473" t="s">
        <v>36</v>
      </c>
      <c r="E473" t="str">
        <f t="shared" si="14"/>
        <v>EI-</v>
      </c>
      <c r="F473" t="s">
        <v>20</v>
      </c>
      <c r="G473" t="s">
        <v>37</v>
      </c>
      <c r="H473" t="s">
        <v>2953</v>
      </c>
      <c r="I473" t="s">
        <v>39</v>
      </c>
      <c r="J473" t="s">
        <v>92</v>
      </c>
      <c r="K473" s="1">
        <v>45386.40347222222</v>
      </c>
      <c r="L473" t="s">
        <v>41</v>
      </c>
      <c r="N473" s="2">
        <v>45385</v>
      </c>
      <c r="O473" s="2">
        <v>45385</v>
      </c>
      <c r="P473">
        <v>2</v>
      </c>
      <c r="Q473">
        <v>2</v>
      </c>
      <c r="R473">
        <v>2</v>
      </c>
      <c r="S473">
        <v>2</v>
      </c>
      <c r="T473">
        <v>100</v>
      </c>
      <c r="U473" s="1">
        <v>45385.7</v>
      </c>
      <c r="V473" s="1">
        <v>45386.40347222222</v>
      </c>
      <c r="W473" t="s">
        <v>92</v>
      </c>
      <c r="Z473" s="12">
        <f t="shared" si="15"/>
        <v>0.70347222222335404</v>
      </c>
      <c r="AB473" t="s">
        <v>75</v>
      </c>
      <c r="AC473">
        <v>633520</v>
      </c>
      <c r="AD473" t="s">
        <v>77</v>
      </c>
      <c r="AF473" t="s">
        <v>92</v>
      </c>
      <c r="AI473" s="2">
        <v>45385</v>
      </c>
      <c r="AJ473" t="s">
        <v>77</v>
      </c>
      <c r="AK473" t="s">
        <v>46</v>
      </c>
      <c r="AN473" t="s">
        <v>2441</v>
      </c>
      <c r="AO473" s="21">
        <v>45385.7</v>
      </c>
      <c r="AP473" s="22">
        <v>45385</v>
      </c>
      <c r="AQ473" s="22">
        <v>45385</v>
      </c>
      <c r="AR473" s="21">
        <v>45386.40347222222</v>
      </c>
      <c r="AS473">
        <v>2</v>
      </c>
      <c r="AY473">
        <v>0.70347222222335404</v>
      </c>
    </row>
    <row r="474" spans="1:51" x14ac:dyDescent="0.25">
      <c r="A474">
        <v>63214</v>
      </c>
      <c r="B474" t="s">
        <v>35</v>
      </c>
      <c r="C474" t="s">
        <v>36</v>
      </c>
      <c r="E474" t="str">
        <f t="shared" si="14"/>
        <v>RE-</v>
      </c>
      <c r="F474" t="s">
        <v>20</v>
      </c>
      <c r="G474" t="s">
        <v>37</v>
      </c>
      <c r="H474" t="s">
        <v>3019</v>
      </c>
      <c r="I474" t="s">
        <v>39</v>
      </c>
      <c r="J474" t="s">
        <v>297</v>
      </c>
      <c r="K474" s="1">
        <v>45393.60833333333</v>
      </c>
      <c r="L474" t="s">
        <v>41</v>
      </c>
      <c r="N474" s="2">
        <v>45391</v>
      </c>
      <c r="O474" s="2">
        <v>45391</v>
      </c>
      <c r="R474">
        <v>1</v>
      </c>
      <c r="S474">
        <v>1</v>
      </c>
      <c r="T474">
        <v>100</v>
      </c>
      <c r="U474" s="1">
        <v>45385.726388888892</v>
      </c>
      <c r="V474" s="1">
        <v>45393.60833333333</v>
      </c>
      <c r="W474" t="s">
        <v>239</v>
      </c>
      <c r="Z474" s="12">
        <f t="shared" si="15"/>
        <v>7.8819444444379769</v>
      </c>
      <c r="AB474" t="s">
        <v>1194</v>
      </c>
      <c r="AC474">
        <v>633992</v>
      </c>
      <c r="AD474" t="s">
        <v>427</v>
      </c>
      <c r="AI474" s="2">
        <v>45385</v>
      </c>
      <c r="AJ474" t="s">
        <v>375</v>
      </c>
      <c r="AK474" t="s">
        <v>46</v>
      </c>
      <c r="AN474" t="s">
        <v>2444</v>
      </c>
      <c r="AO474" s="21">
        <v>45385.726388888892</v>
      </c>
      <c r="AP474" s="22">
        <v>45391</v>
      </c>
      <c r="AQ474" s="22">
        <v>45391</v>
      </c>
      <c r="AR474" s="21">
        <v>45393.60833333333</v>
      </c>
      <c r="AS474">
        <v>1</v>
      </c>
      <c r="AY474">
        <v>7.8819444444379769</v>
      </c>
    </row>
    <row r="475" spans="1:51" x14ac:dyDescent="0.25">
      <c r="A475">
        <v>63217</v>
      </c>
      <c r="B475" t="s">
        <v>35</v>
      </c>
      <c r="C475" t="s">
        <v>36</v>
      </c>
      <c r="E475" t="str">
        <f t="shared" si="14"/>
        <v>RE-</v>
      </c>
      <c r="F475" t="s">
        <v>20</v>
      </c>
      <c r="G475" t="s">
        <v>37</v>
      </c>
      <c r="H475" t="s">
        <v>3020</v>
      </c>
      <c r="I475" t="s">
        <v>39</v>
      </c>
      <c r="J475" t="s">
        <v>179</v>
      </c>
      <c r="K475" s="1">
        <v>45392.7</v>
      </c>
      <c r="L475" t="s">
        <v>41</v>
      </c>
      <c r="N475" s="2">
        <v>45391</v>
      </c>
      <c r="O475" s="2">
        <v>45391</v>
      </c>
      <c r="R475">
        <v>0</v>
      </c>
      <c r="S475">
        <v>0</v>
      </c>
      <c r="T475">
        <v>100</v>
      </c>
      <c r="U475" s="1">
        <v>45385.731944444444</v>
      </c>
      <c r="V475" s="1">
        <v>45392.379166666666</v>
      </c>
      <c r="W475" t="s">
        <v>179</v>
      </c>
      <c r="Z475" s="12">
        <f t="shared" si="15"/>
        <v>6.6472222222218988</v>
      </c>
      <c r="AB475" t="s">
        <v>1194</v>
      </c>
      <c r="AC475">
        <v>633992</v>
      </c>
      <c r="AD475" t="s">
        <v>427</v>
      </c>
      <c r="AF475" t="s">
        <v>373</v>
      </c>
      <c r="AI475" s="2">
        <v>45385</v>
      </c>
      <c r="AJ475" t="s">
        <v>375</v>
      </c>
      <c r="AK475" t="s">
        <v>46</v>
      </c>
      <c r="AN475" t="s">
        <v>2444</v>
      </c>
      <c r="AO475" s="21">
        <v>45385.731944444444</v>
      </c>
      <c r="AP475" s="22">
        <v>45391</v>
      </c>
      <c r="AQ475" s="22">
        <v>45391</v>
      </c>
      <c r="AR475" s="21">
        <v>45392.379166666666</v>
      </c>
      <c r="AS475">
        <v>0</v>
      </c>
      <c r="AY475">
        <v>6.6472222222218988</v>
      </c>
    </row>
    <row r="476" spans="1:51" x14ac:dyDescent="0.25">
      <c r="A476">
        <v>63228</v>
      </c>
      <c r="B476" t="s">
        <v>35</v>
      </c>
      <c r="C476" t="s">
        <v>36</v>
      </c>
      <c r="E476" t="str">
        <f t="shared" si="14"/>
        <v>EI-</v>
      </c>
      <c r="F476" t="s">
        <v>20</v>
      </c>
      <c r="G476" t="s">
        <v>37</v>
      </c>
      <c r="H476" t="s">
        <v>3021</v>
      </c>
      <c r="I476" t="s">
        <v>39</v>
      </c>
      <c r="J476" t="s">
        <v>92</v>
      </c>
      <c r="K476" s="1">
        <v>45521.400694444441</v>
      </c>
      <c r="L476" t="s">
        <v>41</v>
      </c>
      <c r="N476" s="2">
        <v>45389</v>
      </c>
      <c r="O476" s="2">
        <v>45389</v>
      </c>
      <c r="P476">
        <v>3</v>
      </c>
      <c r="Q476">
        <v>3</v>
      </c>
      <c r="R476">
        <v>3</v>
      </c>
      <c r="S476">
        <v>3</v>
      </c>
      <c r="T476">
        <v>100</v>
      </c>
      <c r="U476" s="1">
        <v>45386.379166666666</v>
      </c>
      <c r="V476" s="1">
        <v>45521.400694444441</v>
      </c>
      <c r="W476" t="s">
        <v>92</v>
      </c>
      <c r="Z476" s="12">
        <f t="shared" si="15"/>
        <v>135.02152777777519</v>
      </c>
      <c r="AB476" t="s">
        <v>383</v>
      </c>
      <c r="AC476">
        <v>633704</v>
      </c>
      <c r="AD476" t="s">
        <v>384</v>
      </c>
      <c r="AF476" t="s">
        <v>92</v>
      </c>
      <c r="AI476" s="2">
        <v>45386</v>
      </c>
      <c r="AJ476" t="s">
        <v>384</v>
      </c>
      <c r="AK476" t="s">
        <v>46</v>
      </c>
      <c r="AN476" t="s">
        <v>2441</v>
      </c>
      <c r="AO476" s="21">
        <v>45386.379166666666</v>
      </c>
      <c r="AP476" s="22">
        <v>45389</v>
      </c>
      <c r="AQ476" s="22">
        <v>45389</v>
      </c>
      <c r="AR476" s="21">
        <v>45521.400694444441</v>
      </c>
      <c r="AS476">
        <v>3</v>
      </c>
      <c r="AY476">
        <v>135.02152777777519</v>
      </c>
    </row>
    <row r="477" spans="1:51" x14ac:dyDescent="0.25">
      <c r="A477">
        <v>63229</v>
      </c>
      <c r="B477" t="s">
        <v>35</v>
      </c>
      <c r="C477" t="s">
        <v>36</v>
      </c>
      <c r="E477" t="str">
        <f t="shared" si="14"/>
        <v>EI-</v>
      </c>
      <c r="F477" t="s">
        <v>20</v>
      </c>
      <c r="G477" t="s">
        <v>37</v>
      </c>
      <c r="H477" t="s">
        <v>2953</v>
      </c>
      <c r="I477" t="s">
        <v>39</v>
      </c>
      <c r="J477" t="s">
        <v>92</v>
      </c>
      <c r="K477" s="1">
        <v>45390.323611111111</v>
      </c>
      <c r="L477" t="s">
        <v>41</v>
      </c>
      <c r="N477" s="2">
        <v>45389</v>
      </c>
      <c r="O477" s="2">
        <v>45389</v>
      </c>
      <c r="P477">
        <v>3</v>
      </c>
      <c r="Q477">
        <v>3</v>
      </c>
      <c r="R477">
        <v>3</v>
      </c>
      <c r="S477">
        <v>3</v>
      </c>
      <c r="T477">
        <v>100</v>
      </c>
      <c r="U477" s="1">
        <v>45386.381249999999</v>
      </c>
      <c r="V477" s="1">
        <v>45390.323611111111</v>
      </c>
      <c r="W477" t="s">
        <v>92</v>
      </c>
      <c r="Z477" s="12">
        <f t="shared" si="15"/>
        <v>3.9423611111124046</v>
      </c>
      <c r="AB477" t="s">
        <v>75</v>
      </c>
      <c r="AC477">
        <v>633520</v>
      </c>
      <c r="AD477" t="s">
        <v>77</v>
      </c>
      <c r="AF477" t="s">
        <v>92</v>
      </c>
      <c r="AI477" s="2">
        <v>45386</v>
      </c>
      <c r="AJ477" t="s">
        <v>77</v>
      </c>
      <c r="AK477" t="s">
        <v>46</v>
      </c>
      <c r="AN477" t="s">
        <v>2441</v>
      </c>
      <c r="AO477" s="21">
        <v>45386.381249999999</v>
      </c>
      <c r="AP477" s="22">
        <v>45389</v>
      </c>
      <c r="AQ477" s="22">
        <v>45389</v>
      </c>
      <c r="AR477" s="21">
        <v>45390.323611111111</v>
      </c>
      <c r="AS477">
        <v>3</v>
      </c>
      <c r="AY477">
        <v>3.9423611111124046</v>
      </c>
    </row>
    <row r="478" spans="1:51" x14ac:dyDescent="0.25">
      <c r="A478">
        <v>63231</v>
      </c>
      <c r="B478" t="s">
        <v>35</v>
      </c>
      <c r="C478" t="s">
        <v>36</v>
      </c>
      <c r="E478" t="str">
        <f t="shared" si="14"/>
        <v>EI-</v>
      </c>
      <c r="F478" t="s">
        <v>20</v>
      </c>
      <c r="G478" t="s">
        <v>37</v>
      </c>
      <c r="H478" t="s">
        <v>3022</v>
      </c>
      <c r="I478" t="s">
        <v>39</v>
      </c>
      <c r="J478" t="s">
        <v>92</v>
      </c>
      <c r="K478" s="1">
        <v>45398.586805555555</v>
      </c>
      <c r="L478" t="s">
        <v>41</v>
      </c>
      <c r="N478" s="2">
        <v>45395</v>
      </c>
      <c r="O478" s="2">
        <v>45395</v>
      </c>
      <c r="P478">
        <v>3</v>
      </c>
      <c r="Q478">
        <v>3</v>
      </c>
      <c r="R478">
        <v>3</v>
      </c>
      <c r="S478">
        <v>3</v>
      </c>
      <c r="T478">
        <v>100</v>
      </c>
      <c r="U478" s="1">
        <v>45386.390277777777</v>
      </c>
      <c r="V478" s="1">
        <v>45398.586805555555</v>
      </c>
      <c r="W478" t="s">
        <v>92</v>
      </c>
      <c r="Z478" s="12">
        <f t="shared" si="15"/>
        <v>12.196527777778101</v>
      </c>
      <c r="AB478" t="s">
        <v>640</v>
      </c>
      <c r="AC478">
        <v>633585</v>
      </c>
      <c r="AD478" t="s">
        <v>641</v>
      </c>
      <c r="AF478" t="s">
        <v>92</v>
      </c>
      <c r="AI478" s="2">
        <v>45386</v>
      </c>
      <c r="AJ478" t="s">
        <v>230</v>
      </c>
      <c r="AK478" t="s">
        <v>46</v>
      </c>
      <c r="AN478" t="s">
        <v>2441</v>
      </c>
      <c r="AO478" s="21">
        <v>45386.390277777777</v>
      </c>
      <c r="AP478" s="22">
        <v>45395</v>
      </c>
      <c r="AQ478" s="22">
        <v>45395</v>
      </c>
      <c r="AR478" s="21">
        <v>45398.586805555555</v>
      </c>
      <c r="AS478">
        <v>3</v>
      </c>
      <c r="AY478">
        <v>12.196527777778101</v>
      </c>
    </row>
    <row r="479" spans="1:51" x14ac:dyDescent="0.25">
      <c r="A479">
        <v>63234</v>
      </c>
      <c r="B479" t="s">
        <v>35</v>
      </c>
      <c r="C479" t="s">
        <v>36</v>
      </c>
      <c r="E479" t="str">
        <f t="shared" si="14"/>
        <v>EI-</v>
      </c>
      <c r="F479" t="s">
        <v>20</v>
      </c>
      <c r="G479" t="s">
        <v>37</v>
      </c>
      <c r="H479" t="s">
        <v>3023</v>
      </c>
      <c r="I479" t="s">
        <v>39</v>
      </c>
      <c r="J479" t="s">
        <v>50</v>
      </c>
      <c r="K479" s="1">
        <v>45496.82708333333</v>
      </c>
      <c r="L479" t="s">
        <v>41</v>
      </c>
      <c r="N479" s="2">
        <v>45388</v>
      </c>
      <c r="O479" s="2">
        <v>45388</v>
      </c>
      <c r="P479">
        <v>1</v>
      </c>
      <c r="Q479">
        <v>1</v>
      </c>
      <c r="R479">
        <v>1</v>
      </c>
      <c r="S479">
        <v>1</v>
      </c>
      <c r="T479">
        <v>100</v>
      </c>
      <c r="U479" s="1">
        <v>45386.393750000003</v>
      </c>
      <c r="V479" s="1">
        <v>45496.82708333333</v>
      </c>
      <c r="W479" t="s">
        <v>50</v>
      </c>
      <c r="Z479" s="12">
        <f t="shared" si="15"/>
        <v>110.43333333332703</v>
      </c>
      <c r="AB479" t="s">
        <v>1657</v>
      </c>
      <c r="AC479">
        <v>633535</v>
      </c>
      <c r="AD479" t="s">
        <v>3024</v>
      </c>
      <c r="AF479" t="s">
        <v>50</v>
      </c>
      <c r="AI479" s="2">
        <v>45386</v>
      </c>
      <c r="AJ479" t="s">
        <v>81</v>
      </c>
      <c r="AK479" t="s">
        <v>46</v>
      </c>
      <c r="AN479" t="s">
        <v>2441</v>
      </c>
      <c r="AO479" s="21">
        <v>45386.393750000003</v>
      </c>
      <c r="AP479" s="22">
        <v>45388</v>
      </c>
      <c r="AQ479" s="22">
        <v>45388</v>
      </c>
      <c r="AR479" s="21">
        <v>45496.82708333333</v>
      </c>
      <c r="AS479">
        <v>1</v>
      </c>
      <c r="AY479">
        <v>110.43333333332703</v>
      </c>
    </row>
    <row r="480" spans="1:51" x14ac:dyDescent="0.25">
      <c r="A480">
        <v>63237</v>
      </c>
      <c r="B480" t="s">
        <v>35</v>
      </c>
      <c r="C480" t="s">
        <v>36</v>
      </c>
      <c r="E480" t="str">
        <f t="shared" si="14"/>
        <v>EI-</v>
      </c>
      <c r="F480" t="s">
        <v>20</v>
      </c>
      <c r="G480" t="s">
        <v>37</v>
      </c>
      <c r="H480" t="s">
        <v>3025</v>
      </c>
      <c r="I480" t="s">
        <v>39</v>
      </c>
      <c r="J480" t="s">
        <v>50</v>
      </c>
      <c r="K480" s="1">
        <v>45496.827777777777</v>
      </c>
      <c r="L480" t="s">
        <v>41</v>
      </c>
      <c r="N480" s="2">
        <v>45387</v>
      </c>
      <c r="O480" s="2">
        <v>45387</v>
      </c>
      <c r="P480">
        <v>1</v>
      </c>
      <c r="Q480">
        <v>1</v>
      </c>
      <c r="R480">
        <v>1</v>
      </c>
      <c r="S480">
        <v>1</v>
      </c>
      <c r="T480">
        <v>100</v>
      </c>
      <c r="U480" s="1">
        <v>45386.402083333334</v>
      </c>
      <c r="V480" s="1">
        <v>45496.827777777777</v>
      </c>
      <c r="W480" t="s">
        <v>50</v>
      </c>
      <c r="Z480" s="12">
        <f t="shared" si="15"/>
        <v>110.42569444444234</v>
      </c>
      <c r="AB480" t="s">
        <v>49</v>
      </c>
      <c r="AC480">
        <v>633459</v>
      </c>
      <c r="AD480" t="s">
        <v>43</v>
      </c>
      <c r="AF480" t="s">
        <v>50</v>
      </c>
      <c r="AI480" s="2">
        <v>45386</v>
      </c>
      <c r="AJ480" t="s">
        <v>43</v>
      </c>
      <c r="AK480" t="s">
        <v>46</v>
      </c>
      <c r="AN480" t="s">
        <v>2441</v>
      </c>
      <c r="AO480" s="21">
        <v>45386.402083333334</v>
      </c>
      <c r="AP480" s="22">
        <v>45387</v>
      </c>
      <c r="AQ480" s="22">
        <v>45387</v>
      </c>
      <c r="AR480" s="21">
        <v>45496.827777777777</v>
      </c>
      <c r="AS480">
        <v>1</v>
      </c>
      <c r="AY480">
        <v>110.42569444444234</v>
      </c>
    </row>
    <row r="481" spans="1:51" x14ac:dyDescent="0.25">
      <c r="A481">
        <v>63262</v>
      </c>
      <c r="B481" t="s">
        <v>35</v>
      </c>
      <c r="C481" t="s">
        <v>36</v>
      </c>
      <c r="E481" t="str">
        <f t="shared" si="14"/>
        <v>EI-</v>
      </c>
      <c r="F481" t="s">
        <v>20</v>
      </c>
      <c r="G481" t="s">
        <v>37</v>
      </c>
      <c r="H481" t="s">
        <v>3026</v>
      </c>
      <c r="I481" t="s">
        <v>39</v>
      </c>
      <c r="J481" t="s">
        <v>92</v>
      </c>
      <c r="K481" s="1">
        <v>45391.609722222223</v>
      </c>
      <c r="L481" t="s">
        <v>41</v>
      </c>
      <c r="N481" s="2">
        <v>45390</v>
      </c>
      <c r="O481" s="2">
        <v>45390</v>
      </c>
      <c r="P481">
        <v>2</v>
      </c>
      <c r="Q481">
        <v>2</v>
      </c>
      <c r="R481">
        <v>2</v>
      </c>
      <c r="S481">
        <v>2</v>
      </c>
      <c r="T481">
        <v>100</v>
      </c>
      <c r="U481" s="1">
        <v>45386.457638888889</v>
      </c>
      <c r="V481" s="1">
        <v>45391.609722222223</v>
      </c>
      <c r="W481" t="s">
        <v>92</v>
      </c>
      <c r="Z481" s="12">
        <f t="shared" si="15"/>
        <v>5.1520833333343035</v>
      </c>
      <c r="AB481" t="s">
        <v>1194</v>
      </c>
      <c r="AC481">
        <v>633992</v>
      </c>
      <c r="AD481" t="s">
        <v>427</v>
      </c>
      <c r="AF481" t="s">
        <v>92</v>
      </c>
      <c r="AI481" s="2">
        <v>45386</v>
      </c>
      <c r="AJ481" t="s">
        <v>375</v>
      </c>
      <c r="AK481" t="s">
        <v>46</v>
      </c>
      <c r="AN481" t="s">
        <v>2441</v>
      </c>
      <c r="AO481" s="21">
        <v>45386.457638888889</v>
      </c>
      <c r="AP481" s="22">
        <v>45390</v>
      </c>
      <c r="AQ481" s="22">
        <v>45390</v>
      </c>
      <c r="AR481" s="21">
        <v>45391.609722222223</v>
      </c>
      <c r="AS481">
        <v>2</v>
      </c>
      <c r="AY481">
        <v>5.1520833333343035</v>
      </c>
    </row>
    <row r="482" spans="1:51" x14ac:dyDescent="0.25">
      <c r="A482">
        <v>63270</v>
      </c>
      <c r="B482" t="s">
        <v>35</v>
      </c>
      <c r="C482" t="s">
        <v>36</v>
      </c>
      <c r="E482" t="str">
        <f t="shared" si="14"/>
        <v>RE-</v>
      </c>
      <c r="F482" t="s">
        <v>20</v>
      </c>
      <c r="G482" t="s">
        <v>37</v>
      </c>
      <c r="H482" t="s">
        <v>3027</v>
      </c>
      <c r="I482" t="s">
        <v>39</v>
      </c>
      <c r="J482" t="s">
        <v>179</v>
      </c>
      <c r="K482" s="1">
        <v>45470.638888888891</v>
      </c>
      <c r="L482" t="s">
        <v>41</v>
      </c>
      <c r="N482" s="2">
        <v>45470</v>
      </c>
      <c r="O482" s="2">
        <v>45470</v>
      </c>
      <c r="R482">
        <v>0</v>
      </c>
      <c r="S482">
        <v>0</v>
      </c>
      <c r="T482">
        <v>100</v>
      </c>
      <c r="U482" s="1">
        <v>45386.467361111114</v>
      </c>
      <c r="V482" s="1">
        <v>45470.638888888891</v>
      </c>
      <c r="W482" t="s">
        <v>179</v>
      </c>
      <c r="Z482" s="12">
        <f t="shared" si="15"/>
        <v>84.171527777776646</v>
      </c>
      <c r="AB482" t="s">
        <v>3028</v>
      </c>
      <c r="AC482">
        <v>633551</v>
      </c>
      <c r="AD482" t="s">
        <v>77</v>
      </c>
      <c r="AI482" s="2">
        <v>45386</v>
      </c>
      <c r="AJ482" t="s">
        <v>77</v>
      </c>
      <c r="AK482" t="s">
        <v>46</v>
      </c>
      <c r="AN482" t="s">
        <v>2444</v>
      </c>
      <c r="AO482" s="21">
        <v>45386.467361111114</v>
      </c>
      <c r="AP482" s="22">
        <v>45470</v>
      </c>
      <c r="AQ482" s="22">
        <v>45470</v>
      </c>
      <c r="AR482" s="21">
        <v>45470.638888888891</v>
      </c>
      <c r="AS482">
        <v>0</v>
      </c>
      <c r="AY482">
        <v>84.171527777776646</v>
      </c>
    </row>
    <row r="483" spans="1:51" x14ac:dyDescent="0.25">
      <c r="A483">
        <v>63271</v>
      </c>
      <c r="B483" t="s">
        <v>35</v>
      </c>
      <c r="C483" t="s">
        <v>36</v>
      </c>
      <c r="E483" t="str">
        <f t="shared" si="14"/>
        <v>RE-</v>
      </c>
      <c r="F483" t="s">
        <v>298</v>
      </c>
      <c r="G483" t="s">
        <v>37</v>
      </c>
      <c r="H483" t="s">
        <v>3029</v>
      </c>
      <c r="I483" t="s">
        <v>39</v>
      </c>
      <c r="J483" t="s">
        <v>100</v>
      </c>
      <c r="K483" s="1">
        <v>45399.665277777778</v>
      </c>
      <c r="L483" t="s">
        <v>41</v>
      </c>
      <c r="N483" s="2">
        <v>45399</v>
      </c>
      <c r="O483" s="2">
        <v>45399</v>
      </c>
      <c r="R483">
        <v>0</v>
      </c>
      <c r="S483">
        <v>0</v>
      </c>
      <c r="T483">
        <v>100</v>
      </c>
      <c r="U483" s="1">
        <v>45386.469444444447</v>
      </c>
      <c r="V483" s="1">
        <v>45399.665277777778</v>
      </c>
      <c r="W483" t="s">
        <v>239</v>
      </c>
      <c r="Z483" s="12">
        <f t="shared" si="15"/>
        <v>13.195833333331393</v>
      </c>
      <c r="AB483" t="s">
        <v>3030</v>
      </c>
      <c r="AC483" t="s">
        <v>54</v>
      </c>
      <c r="AD483" t="s">
        <v>3031</v>
      </c>
      <c r="AI483" s="2">
        <v>45386</v>
      </c>
      <c r="AJ483" t="s">
        <v>81</v>
      </c>
      <c r="AK483" t="s">
        <v>46</v>
      </c>
      <c r="AN483" t="s">
        <v>2444</v>
      </c>
      <c r="AO483" s="21">
        <v>45386.469444444447</v>
      </c>
      <c r="AP483" s="22">
        <v>45399</v>
      </c>
      <c r="AQ483" s="22">
        <v>45399</v>
      </c>
      <c r="AR483" s="21">
        <v>45399.665277777778</v>
      </c>
      <c r="AS483">
        <v>0</v>
      </c>
      <c r="AY483">
        <v>13.195833333331393</v>
      </c>
    </row>
    <row r="484" spans="1:51" x14ac:dyDescent="0.25">
      <c r="A484">
        <v>63276</v>
      </c>
      <c r="B484" t="s">
        <v>35</v>
      </c>
      <c r="C484" t="s">
        <v>36</v>
      </c>
      <c r="E484" t="str">
        <f t="shared" si="14"/>
        <v>EI-</v>
      </c>
      <c r="F484" t="s">
        <v>20</v>
      </c>
      <c r="G484" t="s">
        <v>37</v>
      </c>
      <c r="H484" t="s">
        <v>3032</v>
      </c>
      <c r="I484" t="s">
        <v>39</v>
      </c>
      <c r="J484" t="s">
        <v>92</v>
      </c>
      <c r="K484" s="1">
        <v>45391.40902777778</v>
      </c>
      <c r="L484" t="s">
        <v>41</v>
      </c>
      <c r="N484" s="2">
        <v>45391</v>
      </c>
      <c r="O484" s="2">
        <v>45391</v>
      </c>
      <c r="P484">
        <v>2</v>
      </c>
      <c r="Q484">
        <v>2</v>
      </c>
      <c r="R484">
        <v>2</v>
      </c>
      <c r="S484">
        <v>2</v>
      </c>
      <c r="T484">
        <v>100</v>
      </c>
      <c r="U484" s="1">
        <v>45386.47152777778</v>
      </c>
      <c r="V484" s="1">
        <v>45391.40902777778</v>
      </c>
      <c r="W484" t="s">
        <v>92</v>
      </c>
      <c r="Z484" s="12">
        <f t="shared" si="15"/>
        <v>4.9375</v>
      </c>
      <c r="AB484" t="s">
        <v>1515</v>
      </c>
      <c r="AC484">
        <v>633354</v>
      </c>
      <c r="AD484" t="s">
        <v>294</v>
      </c>
      <c r="AF484" t="s">
        <v>92</v>
      </c>
      <c r="AI484" s="2">
        <v>45386</v>
      </c>
      <c r="AJ484" t="s">
        <v>294</v>
      </c>
      <c r="AK484" t="s">
        <v>46</v>
      </c>
      <c r="AN484" t="s">
        <v>2441</v>
      </c>
      <c r="AO484" s="21">
        <v>45386.47152777778</v>
      </c>
      <c r="AP484" s="22">
        <v>45391</v>
      </c>
      <c r="AQ484" s="22">
        <v>45391</v>
      </c>
      <c r="AR484" s="21">
        <v>45391.40902777778</v>
      </c>
      <c r="AS484">
        <v>2</v>
      </c>
      <c r="AY484">
        <v>4.9375</v>
      </c>
    </row>
    <row r="485" spans="1:51" x14ac:dyDescent="0.25">
      <c r="A485">
        <v>63295</v>
      </c>
      <c r="B485" t="s">
        <v>35</v>
      </c>
      <c r="C485" t="s">
        <v>36</v>
      </c>
      <c r="E485" t="str">
        <f t="shared" si="14"/>
        <v>EM-</v>
      </c>
      <c r="F485" t="s">
        <v>20</v>
      </c>
      <c r="G485" t="s">
        <v>51</v>
      </c>
      <c r="H485" t="s">
        <v>3033</v>
      </c>
      <c r="I485" t="s">
        <v>432</v>
      </c>
      <c r="J485" t="s">
        <v>432</v>
      </c>
      <c r="K485" s="1">
        <v>45386.515972222223</v>
      </c>
      <c r="L485" t="s">
        <v>41</v>
      </c>
      <c r="N485" s="2">
        <v>45384</v>
      </c>
      <c r="O485" s="2">
        <v>45384</v>
      </c>
      <c r="R485">
        <v>0</v>
      </c>
      <c r="S485">
        <v>0</v>
      </c>
      <c r="T485">
        <v>100</v>
      </c>
      <c r="U485" s="1">
        <v>45386.515972222223</v>
      </c>
      <c r="V485" s="1">
        <v>45386.515972222223</v>
      </c>
      <c r="W485" t="s">
        <v>432</v>
      </c>
      <c r="Z485" s="12">
        <f t="shared" si="15"/>
        <v>0</v>
      </c>
      <c r="AD485" t="s">
        <v>2875</v>
      </c>
      <c r="AI485" s="2">
        <v>45384</v>
      </c>
      <c r="AJ485" t="s">
        <v>73</v>
      </c>
      <c r="AK485" t="s">
        <v>46</v>
      </c>
      <c r="AN485" t="s">
        <v>2442</v>
      </c>
      <c r="AO485" s="21">
        <v>45386.515972222223</v>
      </c>
      <c r="AP485" s="22">
        <v>45384</v>
      </c>
      <c r="AQ485" s="22">
        <v>45384</v>
      </c>
      <c r="AR485" s="21">
        <v>45386.515972222223</v>
      </c>
      <c r="AS485">
        <v>0</v>
      </c>
      <c r="AY485">
        <v>0</v>
      </c>
    </row>
    <row r="486" spans="1:51" x14ac:dyDescent="0.25">
      <c r="A486">
        <v>63297</v>
      </c>
      <c r="B486" t="s">
        <v>35</v>
      </c>
      <c r="C486" t="s">
        <v>36</v>
      </c>
      <c r="E486" t="str">
        <f t="shared" si="14"/>
        <v>EM-</v>
      </c>
      <c r="F486" t="s">
        <v>20</v>
      </c>
      <c r="G486" t="s">
        <v>51</v>
      </c>
      <c r="H486" t="s">
        <v>3034</v>
      </c>
      <c r="I486" t="s">
        <v>432</v>
      </c>
      <c r="J486" t="s">
        <v>432</v>
      </c>
      <c r="K486" s="1">
        <v>45386.518750000003</v>
      </c>
      <c r="L486" t="s">
        <v>41</v>
      </c>
      <c r="N486" s="2">
        <v>45385</v>
      </c>
      <c r="O486" s="2">
        <v>45385</v>
      </c>
      <c r="P486">
        <v>2</v>
      </c>
      <c r="Q486">
        <v>2</v>
      </c>
      <c r="R486">
        <v>0</v>
      </c>
      <c r="S486">
        <v>0</v>
      </c>
      <c r="T486">
        <v>100</v>
      </c>
      <c r="U486" s="1">
        <v>45386.518055555556</v>
      </c>
      <c r="V486" s="1">
        <v>45386.518750000003</v>
      </c>
      <c r="W486" t="s">
        <v>432</v>
      </c>
      <c r="Z486" s="12">
        <f t="shared" si="15"/>
        <v>6.944444467080757E-4</v>
      </c>
      <c r="AB486" t="s">
        <v>3035</v>
      </c>
      <c r="AD486" t="s">
        <v>177</v>
      </c>
      <c r="AI486" s="2">
        <v>45385</v>
      </c>
      <c r="AJ486" t="s">
        <v>178</v>
      </c>
      <c r="AK486" t="s">
        <v>46</v>
      </c>
      <c r="AN486" t="s">
        <v>2442</v>
      </c>
      <c r="AO486" s="21">
        <v>45386.518055555556</v>
      </c>
      <c r="AP486" s="22">
        <v>45385</v>
      </c>
      <c r="AQ486" s="22">
        <v>45385</v>
      </c>
      <c r="AR486" s="21">
        <v>45386.518750000003</v>
      </c>
      <c r="AS486">
        <v>0</v>
      </c>
      <c r="AY486">
        <v>6.944444467080757E-4</v>
      </c>
    </row>
    <row r="487" spans="1:51" x14ac:dyDescent="0.25">
      <c r="A487">
        <v>63299</v>
      </c>
      <c r="B487" t="s">
        <v>35</v>
      </c>
      <c r="C487" t="s">
        <v>36</v>
      </c>
      <c r="E487" t="str">
        <f t="shared" si="14"/>
        <v>EM-</v>
      </c>
      <c r="F487" t="s">
        <v>20</v>
      </c>
      <c r="G487" t="s">
        <v>51</v>
      </c>
      <c r="H487" t="s">
        <v>3036</v>
      </c>
      <c r="I487" t="s">
        <v>432</v>
      </c>
      <c r="J487" t="s">
        <v>432</v>
      </c>
      <c r="K487" s="1">
        <v>45386.532638888886</v>
      </c>
      <c r="N487" s="2">
        <v>45384</v>
      </c>
      <c r="O487" s="2">
        <v>45385</v>
      </c>
      <c r="R487">
        <v>0</v>
      </c>
      <c r="S487">
        <v>0</v>
      </c>
      <c r="T487">
        <v>100</v>
      </c>
      <c r="U487" s="1">
        <v>45386.526388888888</v>
      </c>
      <c r="V487" s="1">
        <v>45386.532638888886</v>
      </c>
      <c r="W487" t="s">
        <v>432</v>
      </c>
      <c r="Z487" s="12">
        <f t="shared" si="15"/>
        <v>6.2499999985448085E-3</v>
      </c>
      <c r="AB487" t="s">
        <v>967</v>
      </c>
      <c r="AD487" t="s">
        <v>1076</v>
      </c>
      <c r="AF487" t="s">
        <v>758</v>
      </c>
      <c r="AI487" s="2">
        <v>45384</v>
      </c>
      <c r="AJ487" t="s">
        <v>198</v>
      </c>
      <c r="AK487" t="s">
        <v>46</v>
      </c>
      <c r="AN487" t="s">
        <v>2442</v>
      </c>
      <c r="AO487" s="21">
        <v>45386.526388888888</v>
      </c>
      <c r="AP487" s="22">
        <v>45384</v>
      </c>
      <c r="AQ487" s="22">
        <v>45385</v>
      </c>
      <c r="AR487" s="21">
        <v>45386.532638888886</v>
      </c>
      <c r="AS487">
        <v>0</v>
      </c>
      <c r="AY487">
        <v>6.2499999985448085E-3</v>
      </c>
    </row>
    <row r="488" spans="1:51" x14ac:dyDescent="0.25">
      <c r="A488">
        <v>63300</v>
      </c>
      <c r="B488" t="s">
        <v>35</v>
      </c>
      <c r="C488" t="s">
        <v>36</v>
      </c>
      <c r="E488" t="str">
        <f t="shared" si="14"/>
        <v>EM-</v>
      </c>
      <c r="F488" t="s">
        <v>20</v>
      </c>
      <c r="G488" t="s">
        <v>51</v>
      </c>
      <c r="H488" t="s">
        <v>3037</v>
      </c>
      <c r="I488" t="s">
        <v>432</v>
      </c>
      <c r="J488" t="s">
        <v>432</v>
      </c>
      <c r="K488" s="1">
        <v>45386.531944444447</v>
      </c>
      <c r="L488" t="s">
        <v>41</v>
      </c>
      <c r="N488" s="2">
        <v>45384</v>
      </c>
      <c r="O488" s="2">
        <v>45386</v>
      </c>
      <c r="R488">
        <v>0</v>
      </c>
      <c r="S488">
        <v>0</v>
      </c>
      <c r="T488">
        <v>100</v>
      </c>
      <c r="U488" s="1">
        <v>45386.52847222222</v>
      </c>
      <c r="V488" s="1">
        <v>45386.531944444447</v>
      </c>
      <c r="W488" t="s">
        <v>432</v>
      </c>
      <c r="Z488" s="12">
        <f t="shared" si="15"/>
        <v>3.4722222262644209E-3</v>
      </c>
      <c r="AB488" t="s">
        <v>967</v>
      </c>
      <c r="AD488" t="s">
        <v>3038</v>
      </c>
      <c r="AF488" t="s">
        <v>758</v>
      </c>
      <c r="AI488" s="2">
        <v>45384</v>
      </c>
      <c r="AJ488" t="s">
        <v>198</v>
      </c>
      <c r="AK488" t="s">
        <v>46</v>
      </c>
      <c r="AN488" t="s">
        <v>2442</v>
      </c>
      <c r="AO488" s="21">
        <v>45386.52847222222</v>
      </c>
      <c r="AP488" s="22">
        <v>45384</v>
      </c>
      <c r="AQ488" s="22">
        <v>45386</v>
      </c>
      <c r="AR488" s="21">
        <v>45386.531944444447</v>
      </c>
      <c r="AS488">
        <v>0</v>
      </c>
      <c r="AY488">
        <v>3.4722222262644209E-3</v>
      </c>
    </row>
    <row r="489" spans="1:51" x14ac:dyDescent="0.25">
      <c r="A489">
        <v>63338</v>
      </c>
      <c r="B489" t="s">
        <v>35</v>
      </c>
      <c r="C489" t="s">
        <v>36</v>
      </c>
      <c r="E489" t="str">
        <f t="shared" si="14"/>
        <v>GC-</v>
      </c>
      <c r="F489" t="s">
        <v>20</v>
      </c>
      <c r="G489" t="s">
        <v>37</v>
      </c>
      <c r="H489" t="s">
        <v>3039</v>
      </c>
      <c r="I489" t="s">
        <v>39</v>
      </c>
      <c r="J489" t="s">
        <v>706</v>
      </c>
      <c r="K489" s="1">
        <v>45390.680555555555</v>
      </c>
      <c r="L489" t="s">
        <v>41</v>
      </c>
      <c r="N489" s="2">
        <v>45387</v>
      </c>
      <c r="O489" s="2">
        <v>45387</v>
      </c>
      <c r="P489">
        <v>1</v>
      </c>
      <c r="Q489">
        <v>1</v>
      </c>
      <c r="R489">
        <v>0</v>
      </c>
      <c r="S489">
        <v>0</v>
      </c>
      <c r="T489">
        <v>100</v>
      </c>
      <c r="U489" s="1">
        <v>45386.713888888888</v>
      </c>
      <c r="V489" s="1">
        <v>45390.680555555555</v>
      </c>
      <c r="W489" t="s">
        <v>706</v>
      </c>
      <c r="Z489" s="12">
        <f t="shared" si="15"/>
        <v>3.9666666666671517</v>
      </c>
      <c r="AB489" t="s">
        <v>2088</v>
      </c>
      <c r="AC489" t="s">
        <v>54</v>
      </c>
      <c r="AD489" t="s">
        <v>72</v>
      </c>
      <c r="AI489" s="2">
        <v>45386</v>
      </c>
      <c r="AJ489" t="s">
        <v>73</v>
      </c>
      <c r="AK489" t="s">
        <v>46</v>
      </c>
      <c r="AN489" t="s">
        <v>2443</v>
      </c>
      <c r="AO489" s="21">
        <v>45386.713888888888</v>
      </c>
      <c r="AP489" s="22">
        <v>45387</v>
      </c>
      <c r="AQ489" s="22">
        <v>45387</v>
      </c>
      <c r="AR489" s="21">
        <v>45390.680555555555</v>
      </c>
      <c r="AS489">
        <v>0</v>
      </c>
      <c r="AY489">
        <v>3.9666666666671517</v>
      </c>
    </row>
    <row r="490" spans="1:51" x14ac:dyDescent="0.25">
      <c r="A490">
        <v>63339</v>
      </c>
      <c r="B490" t="s">
        <v>35</v>
      </c>
      <c r="C490" t="s">
        <v>36</v>
      </c>
      <c r="E490" t="str">
        <f t="shared" si="14"/>
        <v>EI-</v>
      </c>
      <c r="F490" t="s">
        <v>20</v>
      </c>
      <c r="G490" t="s">
        <v>37</v>
      </c>
      <c r="H490" t="s">
        <v>3040</v>
      </c>
      <c r="I490" t="s">
        <v>39</v>
      </c>
      <c r="J490" t="s">
        <v>92</v>
      </c>
      <c r="K490" s="1">
        <v>45387.86041666667</v>
      </c>
      <c r="L490" t="s">
        <v>41</v>
      </c>
      <c r="N490" s="2">
        <v>45387</v>
      </c>
      <c r="O490" s="2">
        <v>45387</v>
      </c>
      <c r="P490">
        <v>3</v>
      </c>
      <c r="Q490">
        <v>3</v>
      </c>
      <c r="R490">
        <v>3</v>
      </c>
      <c r="S490">
        <v>3</v>
      </c>
      <c r="T490">
        <v>100</v>
      </c>
      <c r="U490" s="1">
        <v>45386.71597222222</v>
      </c>
      <c r="V490" s="1">
        <v>45387.86041666667</v>
      </c>
      <c r="W490" t="s">
        <v>92</v>
      </c>
      <c r="Z490" s="12">
        <f t="shared" si="15"/>
        <v>1.1444444444496185</v>
      </c>
      <c r="AB490" t="s">
        <v>75</v>
      </c>
      <c r="AC490">
        <v>633520</v>
      </c>
      <c r="AD490" t="s">
        <v>77</v>
      </c>
      <c r="AF490" t="s">
        <v>92</v>
      </c>
      <c r="AI490" s="2">
        <v>45386</v>
      </c>
      <c r="AJ490" t="s">
        <v>77</v>
      </c>
      <c r="AK490" t="s">
        <v>46</v>
      </c>
      <c r="AN490" t="s">
        <v>2441</v>
      </c>
      <c r="AO490" s="21">
        <v>45386.71597222222</v>
      </c>
      <c r="AP490" s="22">
        <v>45387</v>
      </c>
      <c r="AQ490" s="22">
        <v>45387</v>
      </c>
      <c r="AR490" s="21">
        <v>45387.86041666667</v>
      </c>
      <c r="AS490">
        <v>3</v>
      </c>
      <c r="AY490">
        <v>1.1444444444496185</v>
      </c>
    </row>
    <row r="491" spans="1:51" x14ac:dyDescent="0.25">
      <c r="A491">
        <v>63403</v>
      </c>
      <c r="B491" t="s">
        <v>35</v>
      </c>
      <c r="C491" t="s">
        <v>36</v>
      </c>
      <c r="E491" t="str">
        <f t="shared" si="14"/>
        <v>EI-</v>
      </c>
      <c r="F491" t="s">
        <v>20</v>
      </c>
      <c r="G491" t="s">
        <v>37</v>
      </c>
      <c r="H491" t="s">
        <v>3041</v>
      </c>
      <c r="I491" t="s">
        <v>39</v>
      </c>
      <c r="J491" t="s">
        <v>92</v>
      </c>
      <c r="K491" s="1">
        <v>45390.615972222222</v>
      </c>
      <c r="L491" t="s">
        <v>41</v>
      </c>
      <c r="N491" s="2">
        <v>45390</v>
      </c>
      <c r="O491" s="2">
        <v>45390</v>
      </c>
      <c r="P491">
        <v>3</v>
      </c>
      <c r="Q491">
        <v>3</v>
      </c>
      <c r="R491">
        <v>3</v>
      </c>
      <c r="S491">
        <v>3</v>
      </c>
      <c r="T491">
        <v>100</v>
      </c>
      <c r="U491" s="1">
        <v>45387.461805555555</v>
      </c>
      <c r="V491" s="1">
        <v>45390.615972222222</v>
      </c>
      <c r="W491" t="s">
        <v>92</v>
      </c>
      <c r="Z491" s="12">
        <f t="shared" si="15"/>
        <v>3.1541666666671517</v>
      </c>
      <c r="AB491" t="s">
        <v>1167</v>
      </c>
      <c r="AC491" t="s">
        <v>54</v>
      </c>
      <c r="AD491" t="s">
        <v>789</v>
      </c>
      <c r="AF491" t="s">
        <v>92</v>
      </c>
      <c r="AI491" s="2">
        <v>45387</v>
      </c>
      <c r="AJ491" t="s">
        <v>384</v>
      </c>
      <c r="AK491" t="s">
        <v>46</v>
      </c>
      <c r="AN491" t="s">
        <v>2441</v>
      </c>
      <c r="AO491" s="21">
        <v>45387.461805555555</v>
      </c>
      <c r="AP491" s="22">
        <v>45390</v>
      </c>
      <c r="AQ491" s="22">
        <v>45390</v>
      </c>
      <c r="AR491" s="21">
        <v>45390.615972222222</v>
      </c>
      <c r="AS491">
        <v>3</v>
      </c>
      <c r="AY491">
        <v>3.1541666666671517</v>
      </c>
    </row>
    <row r="492" spans="1:51" x14ac:dyDescent="0.25">
      <c r="A492">
        <v>63406</v>
      </c>
      <c r="B492" t="s">
        <v>35</v>
      </c>
      <c r="C492" t="s">
        <v>36</v>
      </c>
      <c r="E492" t="str">
        <f t="shared" si="14"/>
        <v>EI-</v>
      </c>
      <c r="F492" t="s">
        <v>20</v>
      </c>
      <c r="G492" t="s">
        <v>37</v>
      </c>
      <c r="H492" t="s">
        <v>3042</v>
      </c>
      <c r="I492" t="s">
        <v>39</v>
      </c>
      <c r="J492" t="s">
        <v>50</v>
      </c>
      <c r="K492" s="1">
        <v>45496.829861111109</v>
      </c>
      <c r="L492" t="s">
        <v>41</v>
      </c>
      <c r="N492" s="2">
        <v>45390</v>
      </c>
      <c r="O492" s="2">
        <v>45390</v>
      </c>
      <c r="P492">
        <v>1</v>
      </c>
      <c r="Q492">
        <v>1</v>
      </c>
      <c r="R492">
        <v>1</v>
      </c>
      <c r="S492">
        <v>1</v>
      </c>
      <c r="T492">
        <v>100</v>
      </c>
      <c r="U492" s="1">
        <v>45387.466666666667</v>
      </c>
      <c r="V492" s="1">
        <v>45496.829861111109</v>
      </c>
      <c r="W492" t="s">
        <v>50</v>
      </c>
      <c r="Z492" s="12">
        <f t="shared" si="15"/>
        <v>109.36319444444234</v>
      </c>
      <c r="AB492" t="s">
        <v>790</v>
      </c>
      <c r="AC492">
        <v>633420</v>
      </c>
      <c r="AD492" t="s">
        <v>184</v>
      </c>
      <c r="AF492" t="s">
        <v>2573</v>
      </c>
      <c r="AI492" s="2">
        <v>45387</v>
      </c>
      <c r="AJ492" t="s">
        <v>81</v>
      </c>
      <c r="AK492" t="s">
        <v>46</v>
      </c>
      <c r="AN492" t="s">
        <v>2441</v>
      </c>
      <c r="AO492" s="21">
        <v>45387.466666666667</v>
      </c>
      <c r="AP492" s="22">
        <v>45390</v>
      </c>
      <c r="AQ492" s="22">
        <v>45390</v>
      </c>
      <c r="AR492" s="21">
        <v>45496.829861111109</v>
      </c>
      <c r="AS492">
        <v>1</v>
      </c>
      <c r="AY492">
        <v>109.36319444444234</v>
      </c>
    </row>
    <row r="493" spans="1:51" x14ac:dyDescent="0.25">
      <c r="A493">
        <v>63444</v>
      </c>
      <c r="B493" t="s">
        <v>35</v>
      </c>
      <c r="C493" t="s">
        <v>36</v>
      </c>
      <c r="E493" t="str">
        <f t="shared" si="14"/>
        <v>EM-</v>
      </c>
      <c r="F493" t="s">
        <v>20</v>
      </c>
      <c r="G493" t="s">
        <v>37</v>
      </c>
      <c r="H493" t="s">
        <v>3043</v>
      </c>
      <c r="I493" t="s">
        <v>39</v>
      </c>
      <c r="J493" t="s">
        <v>758</v>
      </c>
      <c r="K493" s="1">
        <v>45490.46875</v>
      </c>
      <c r="L493" t="s">
        <v>41</v>
      </c>
      <c r="N493" s="2">
        <v>45399</v>
      </c>
      <c r="O493" s="2">
        <v>45399</v>
      </c>
      <c r="R493">
        <v>0</v>
      </c>
      <c r="S493">
        <v>0</v>
      </c>
      <c r="T493">
        <v>100</v>
      </c>
      <c r="U493" s="1">
        <v>45387.622916666667</v>
      </c>
      <c r="V493" s="1">
        <v>45490.46875</v>
      </c>
      <c r="W493" t="s">
        <v>758</v>
      </c>
      <c r="Z493" s="12">
        <f t="shared" si="15"/>
        <v>102.84583333333285</v>
      </c>
      <c r="AB493" t="s">
        <v>3044</v>
      </c>
      <c r="AC493">
        <v>633663</v>
      </c>
      <c r="AD493" t="s">
        <v>3045</v>
      </c>
      <c r="AI493" s="2">
        <v>45387</v>
      </c>
      <c r="AJ493" t="s">
        <v>81</v>
      </c>
      <c r="AK493" t="s">
        <v>46</v>
      </c>
      <c r="AN493" t="s">
        <v>2442</v>
      </c>
      <c r="AO493" s="21">
        <v>45387.622916666667</v>
      </c>
      <c r="AP493" s="22">
        <v>45399</v>
      </c>
      <c r="AQ493" s="22">
        <v>45399</v>
      </c>
      <c r="AR493" s="21">
        <v>45490.46875</v>
      </c>
      <c r="AS493">
        <v>0</v>
      </c>
      <c r="AY493">
        <v>102.84583333333285</v>
      </c>
    </row>
    <row r="494" spans="1:51" x14ac:dyDescent="0.25">
      <c r="A494">
        <v>63520</v>
      </c>
      <c r="B494" t="s">
        <v>35</v>
      </c>
      <c r="C494" t="s">
        <v>36</v>
      </c>
      <c r="E494" t="str">
        <f t="shared" si="14"/>
        <v>EM-</v>
      </c>
      <c r="F494" t="s">
        <v>20</v>
      </c>
      <c r="G494" t="s">
        <v>2006</v>
      </c>
      <c r="H494" t="s">
        <v>3046</v>
      </c>
      <c r="I494" t="s">
        <v>432</v>
      </c>
      <c r="J494" t="s">
        <v>432</v>
      </c>
      <c r="K494" s="1">
        <v>45390.379166666666</v>
      </c>
      <c r="N494" s="2">
        <v>45387</v>
      </c>
      <c r="O494" s="2">
        <v>45387</v>
      </c>
      <c r="R494">
        <v>0</v>
      </c>
      <c r="S494">
        <v>0</v>
      </c>
      <c r="T494">
        <v>100</v>
      </c>
      <c r="U494" s="1">
        <v>45390.379166666666</v>
      </c>
      <c r="V494" s="1">
        <v>45390.379166666666</v>
      </c>
      <c r="W494" t="s">
        <v>432</v>
      </c>
      <c r="Z494" s="12">
        <f t="shared" si="15"/>
        <v>0</v>
      </c>
      <c r="AB494" t="s">
        <v>1457</v>
      </c>
      <c r="AD494" t="s">
        <v>161</v>
      </c>
      <c r="AI494" s="2">
        <v>45387</v>
      </c>
      <c r="AJ494" t="s">
        <v>161</v>
      </c>
      <c r="AK494" t="s">
        <v>46</v>
      </c>
      <c r="AN494" t="s">
        <v>2442</v>
      </c>
      <c r="AO494" s="21">
        <v>45390.379166666666</v>
      </c>
      <c r="AP494" s="22">
        <v>45387</v>
      </c>
      <c r="AQ494" s="22">
        <v>45387</v>
      </c>
      <c r="AR494" s="21">
        <v>45390.379166666666</v>
      </c>
      <c r="AS494">
        <v>0</v>
      </c>
      <c r="AY494">
        <v>0</v>
      </c>
    </row>
    <row r="495" spans="1:51" x14ac:dyDescent="0.25">
      <c r="A495">
        <v>63532</v>
      </c>
      <c r="B495" t="s">
        <v>35</v>
      </c>
      <c r="C495" t="s">
        <v>36</v>
      </c>
      <c r="E495" t="str">
        <f t="shared" si="14"/>
        <v>RE-</v>
      </c>
      <c r="F495" t="s">
        <v>20</v>
      </c>
      <c r="G495" t="s">
        <v>37</v>
      </c>
      <c r="H495" t="s">
        <v>3047</v>
      </c>
      <c r="I495" t="s">
        <v>39</v>
      </c>
      <c r="J495" t="s">
        <v>179</v>
      </c>
      <c r="K495" s="1">
        <v>45401.440972222219</v>
      </c>
      <c r="L495" t="s">
        <v>41</v>
      </c>
      <c r="N495" s="2">
        <v>45400</v>
      </c>
      <c r="O495" s="2">
        <v>45400</v>
      </c>
      <c r="R495">
        <v>0</v>
      </c>
      <c r="S495">
        <v>0</v>
      </c>
      <c r="T495">
        <v>100</v>
      </c>
      <c r="U495" s="1">
        <v>45390.434027777781</v>
      </c>
      <c r="V495" s="1">
        <v>45401.440972222219</v>
      </c>
      <c r="W495" t="s">
        <v>179</v>
      </c>
      <c r="Z495" s="12">
        <f t="shared" si="15"/>
        <v>11.006944444437977</v>
      </c>
      <c r="AB495" t="s">
        <v>3048</v>
      </c>
      <c r="AC495">
        <v>633333</v>
      </c>
      <c r="AD495" t="s">
        <v>209</v>
      </c>
      <c r="AI495" s="2">
        <v>45390</v>
      </c>
      <c r="AJ495" t="s">
        <v>209</v>
      </c>
      <c r="AK495" t="s">
        <v>46</v>
      </c>
      <c r="AN495" t="s">
        <v>2444</v>
      </c>
      <c r="AO495" s="21">
        <v>45390.434027777781</v>
      </c>
      <c r="AP495" s="22">
        <v>45400</v>
      </c>
      <c r="AQ495" s="22">
        <v>45400</v>
      </c>
      <c r="AR495" s="21">
        <v>45401.440972222219</v>
      </c>
      <c r="AS495">
        <v>0</v>
      </c>
      <c r="AY495">
        <v>11.006944444437977</v>
      </c>
    </row>
    <row r="496" spans="1:51" x14ac:dyDescent="0.25">
      <c r="A496">
        <v>63541</v>
      </c>
      <c r="B496" t="s">
        <v>35</v>
      </c>
      <c r="C496" t="s">
        <v>36</v>
      </c>
      <c r="E496" t="str">
        <f t="shared" si="14"/>
        <v>EM-</v>
      </c>
      <c r="F496" t="s">
        <v>20</v>
      </c>
      <c r="G496" t="s">
        <v>37</v>
      </c>
      <c r="H496" t="s">
        <v>3049</v>
      </c>
      <c r="I496" t="s">
        <v>39</v>
      </c>
      <c r="J496" t="s">
        <v>432</v>
      </c>
      <c r="K496" s="1">
        <v>45391.617361111108</v>
      </c>
      <c r="L496" t="s">
        <v>41</v>
      </c>
      <c r="N496" s="2">
        <v>45390</v>
      </c>
      <c r="O496" s="2">
        <v>45391</v>
      </c>
      <c r="R496">
        <v>0</v>
      </c>
      <c r="S496">
        <v>0</v>
      </c>
      <c r="T496">
        <v>100</v>
      </c>
      <c r="U496" s="1">
        <v>45390.45</v>
      </c>
      <c r="V496" s="1">
        <v>45391.612500000003</v>
      </c>
      <c r="W496" t="s">
        <v>432</v>
      </c>
      <c r="Z496" s="12">
        <f t="shared" si="15"/>
        <v>1.1625000000058208</v>
      </c>
      <c r="AB496" t="s">
        <v>1194</v>
      </c>
      <c r="AC496">
        <v>633992</v>
      </c>
      <c r="AD496" t="s">
        <v>427</v>
      </c>
      <c r="AI496" s="2">
        <v>45390</v>
      </c>
      <c r="AJ496" t="s">
        <v>375</v>
      </c>
      <c r="AK496" t="s">
        <v>46</v>
      </c>
      <c r="AN496" t="s">
        <v>2442</v>
      </c>
      <c r="AO496" s="21">
        <v>45390.45</v>
      </c>
      <c r="AP496" s="22">
        <v>45390</v>
      </c>
      <c r="AQ496" s="22">
        <v>45391</v>
      </c>
      <c r="AR496" s="21">
        <v>45391.612500000003</v>
      </c>
      <c r="AS496">
        <v>0</v>
      </c>
      <c r="AY496">
        <v>1.1625000000058208</v>
      </c>
    </row>
    <row r="497" spans="1:51" x14ac:dyDescent="0.25">
      <c r="A497">
        <v>63542</v>
      </c>
      <c r="B497" t="s">
        <v>35</v>
      </c>
      <c r="C497" t="s">
        <v>36</v>
      </c>
      <c r="E497" t="str">
        <f t="shared" si="14"/>
        <v>EI-</v>
      </c>
      <c r="F497" t="s">
        <v>20</v>
      </c>
      <c r="G497" t="s">
        <v>37</v>
      </c>
      <c r="H497" t="s">
        <v>3050</v>
      </c>
      <c r="I497" t="s">
        <v>39</v>
      </c>
      <c r="J497" t="s">
        <v>92</v>
      </c>
      <c r="K497" s="1">
        <v>45468.458333333336</v>
      </c>
      <c r="L497" t="s">
        <v>41</v>
      </c>
      <c r="N497" s="2">
        <v>45395</v>
      </c>
      <c r="O497" s="2">
        <v>45395</v>
      </c>
      <c r="P497">
        <v>3</v>
      </c>
      <c r="Q497">
        <v>3</v>
      </c>
      <c r="R497">
        <v>9</v>
      </c>
      <c r="S497">
        <v>9</v>
      </c>
      <c r="T497">
        <v>100</v>
      </c>
      <c r="U497" s="1">
        <v>45390.45208333333</v>
      </c>
      <c r="V497" s="1">
        <v>45446.588888888888</v>
      </c>
      <c r="W497" t="s">
        <v>92</v>
      </c>
      <c r="Z497" s="12">
        <f t="shared" si="15"/>
        <v>56.136805555557657</v>
      </c>
      <c r="AB497" t="s">
        <v>2359</v>
      </c>
      <c r="AC497">
        <v>633168</v>
      </c>
      <c r="AD497" t="s">
        <v>2360</v>
      </c>
      <c r="AF497" t="s">
        <v>92</v>
      </c>
      <c r="AI497" s="2">
        <v>45390</v>
      </c>
      <c r="AJ497" t="s">
        <v>1196</v>
      </c>
      <c r="AK497" t="s">
        <v>46</v>
      </c>
      <c r="AN497" t="s">
        <v>2441</v>
      </c>
      <c r="AO497" s="21">
        <v>45390.45208333333</v>
      </c>
      <c r="AP497" s="22">
        <v>45395</v>
      </c>
      <c r="AQ497" s="22">
        <v>45395</v>
      </c>
      <c r="AR497" s="21">
        <v>45446.588888888888</v>
      </c>
      <c r="AS497">
        <v>9</v>
      </c>
      <c r="AY497">
        <v>56.136805555557657</v>
      </c>
    </row>
    <row r="498" spans="1:51" x14ac:dyDescent="0.25">
      <c r="A498">
        <v>63543</v>
      </c>
      <c r="B498" t="s">
        <v>35</v>
      </c>
      <c r="C498" t="s">
        <v>36</v>
      </c>
      <c r="E498" t="str">
        <f t="shared" si="14"/>
        <v>EI-</v>
      </c>
      <c r="F498" t="s">
        <v>20</v>
      </c>
      <c r="G498" t="s">
        <v>37</v>
      </c>
      <c r="H498" t="s">
        <v>2953</v>
      </c>
      <c r="I498" t="s">
        <v>39</v>
      </c>
      <c r="J498" t="s">
        <v>92</v>
      </c>
      <c r="K498" s="1">
        <v>45391.364583333336</v>
      </c>
      <c r="L498" t="s">
        <v>41</v>
      </c>
      <c r="N498" s="2">
        <v>45390</v>
      </c>
      <c r="O498" s="2">
        <v>45390</v>
      </c>
      <c r="P498">
        <v>3</v>
      </c>
      <c r="Q498">
        <v>3</v>
      </c>
      <c r="R498">
        <v>3</v>
      </c>
      <c r="S498">
        <v>3</v>
      </c>
      <c r="T498">
        <v>100</v>
      </c>
      <c r="U498" s="1">
        <v>45390.456944444442</v>
      </c>
      <c r="V498" s="1">
        <v>45391.364583333336</v>
      </c>
      <c r="W498" t="s">
        <v>92</v>
      </c>
      <c r="Z498" s="12">
        <f t="shared" si="15"/>
        <v>0.90763888889341615</v>
      </c>
      <c r="AB498" t="s">
        <v>75</v>
      </c>
      <c r="AC498">
        <v>633520</v>
      </c>
      <c r="AD498" t="s">
        <v>77</v>
      </c>
      <c r="AF498" t="s">
        <v>92</v>
      </c>
      <c r="AI498" s="2">
        <v>45390</v>
      </c>
      <c r="AJ498" t="s">
        <v>77</v>
      </c>
      <c r="AK498" t="s">
        <v>46</v>
      </c>
      <c r="AN498" t="s">
        <v>2441</v>
      </c>
      <c r="AO498" s="21">
        <v>45390.456944444442</v>
      </c>
      <c r="AP498" s="22">
        <v>45390</v>
      </c>
      <c r="AQ498" s="22">
        <v>45390</v>
      </c>
      <c r="AR498" s="21">
        <v>45391.364583333336</v>
      </c>
      <c r="AS498">
        <v>3</v>
      </c>
      <c r="AY498">
        <v>0.90763888889341615</v>
      </c>
    </row>
    <row r="499" spans="1:51" ht="15" customHeight="1" x14ac:dyDescent="0.25">
      <c r="A499">
        <v>63599</v>
      </c>
      <c r="B499" t="s">
        <v>35</v>
      </c>
      <c r="C499" t="s">
        <v>36</v>
      </c>
      <c r="E499" t="str">
        <f t="shared" si="14"/>
        <v>EM-</v>
      </c>
      <c r="F499" t="s">
        <v>20</v>
      </c>
      <c r="G499" t="s">
        <v>115</v>
      </c>
      <c r="H499" t="s">
        <v>3051</v>
      </c>
      <c r="I499" t="s">
        <v>432</v>
      </c>
      <c r="J499" t="s">
        <v>432</v>
      </c>
      <c r="K499" s="1">
        <v>45441.691666666666</v>
      </c>
      <c r="L499" t="s">
        <v>41</v>
      </c>
      <c r="N499" s="2">
        <v>45387</v>
      </c>
      <c r="P499">
        <v>8</v>
      </c>
      <c r="Q499">
        <v>8</v>
      </c>
      <c r="R499">
        <v>0</v>
      </c>
      <c r="S499">
        <v>0</v>
      </c>
      <c r="T499">
        <v>100</v>
      </c>
      <c r="U499" s="1">
        <v>45390.67291666667</v>
      </c>
      <c r="V499" s="1">
        <v>45441.691666666666</v>
      </c>
      <c r="W499" t="s">
        <v>432</v>
      </c>
      <c r="Y499" s="4" t="s">
        <v>3052</v>
      </c>
      <c r="Z499" s="12">
        <f t="shared" si="15"/>
        <v>51.018749999995634</v>
      </c>
      <c r="AB499" t="s">
        <v>3053</v>
      </c>
      <c r="AD499" t="s">
        <v>3054</v>
      </c>
      <c r="AI499" s="2">
        <v>45387</v>
      </c>
      <c r="AJ499" t="s">
        <v>823</v>
      </c>
      <c r="AK499" t="s">
        <v>45</v>
      </c>
      <c r="AN499" t="s">
        <v>2442</v>
      </c>
      <c r="AO499" s="21">
        <v>45390.67291666667</v>
      </c>
      <c r="AP499" s="22">
        <v>45387</v>
      </c>
      <c r="AR499" s="21">
        <v>45441.691666666666</v>
      </c>
      <c r="AS499">
        <v>0</v>
      </c>
      <c r="AY499">
        <v>51.018749999995634</v>
      </c>
    </row>
    <row r="500" spans="1:51" x14ac:dyDescent="0.25">
      <c r="A500">
        <v>63608</v>
      </c>
      <c r="B500" t="s">
        <v>35</v>
      </c>
      <c r="C500" t="s">
        <v>36</v>
      </c>
      <c r="E500" t="str">
        <f t="shared" si="14"/>
        <v>EM-</v>
      </c>
      <c r="F500" t="s">
        <v>20</v>
      </c>
      <c r="G500" t="s">
        <v>115</v>
      </c>
      <c r="H500" t="s">
        <v>3055</v>
      </c>
      <c r="I500" t="s">
        <v>432</v>
      </c>
      <c r="J500" t="s">
        <v>432</v>
      </c>
      <c r="K500" s="1">
        <v>45390.696527777778</v>
      </c>
      <c r="L500" t="s">
        <v>41</v>
      </c>
      <c r="N500" s="2">
        <v>45387</v>
      </c>
      <c r="O500" s="2">
        <v>45390</v>
      </c>
      <c r="P500">
        <v>8</v>
      </c>
      <c r="Q500">
        <v>8</v>
      </c>
      <c r="R500">
        <v>0</v>
      </c>
      <c r="S500">
        <v>0</v>
      </c>
      <c r="T500">
        <v>100</v>
      </c>
      <c r="U500" s="1">
        <v>45390.696527777778</v>
      </c>
      <c r="V500" s="1">
        <v>45390.696527777778</v>
      </c>
      <c r="W500" t="s">
        <v>432</v>
      </c>
      <c r="Z500" s="12">
        <f t="shared" si="15"/>
        <v>0</v>
      </c>
      <c r="AB500" t="s">
        <v>3056</v>
      </c>
      <c r="AD500" t="s">
        <v>3057</v>
      </c>
      <c r="AI500" s="2">
        <v>45387</v>
      </c>
      <c r="AJ500" t="s">
        <v>823</v>
      </c>
      <c r="AK500" t="s">
        <v>45</v>
      </c>
      <c r="AN500" t="s">
        <v>2442</v>
      </c>
      <c r="AO500" s="21">
        <v>45390.696527777778</v>
      </c>
      <c r="AP500" s="22">
        <v>45387</v>
      </c>
      <c r="AQ500" s="22">
        <v>45390</v>
      </c>
      <c r="AR500" s="21">
        <v>45390.696527777778</v>
      </c>
      <c r="AS500">
        <v>0</v>
      </c>
      <c r="AY500">
        <v>0</v>
      </c>
    </row>
    <row r="501" spans="1:51" x14ac:dyDescent="0.25">
      <c r="A501">
        <v>63665</v>
      </c>
      <c r="B501" t="s">
        <v>35</v>
      </c>
      <c r="C501" t="s">
        <v>36</v>
      </c>
      <c r="E501" t="str">
        <f t="shared" si="14"/>
        <v>RE-</v>
      </c>
      <c r="F501" t="s">
        <v>20</v>
      </c>
      <c r="G501" t="s">
        <v>51</v>
      </c>
      <c r="H501" t="s">
        <v>3058</v>
      </c>
      <c r="I501" t="s">
        <v>39</v>
      </c>
      <c r="J501" t="s">
        <v>297</v>
      </c>
      <c r="K501" s="1">
        <v>45422.365277777775</v>
      </c>
      <c r="L501" t="s">
        <v>41</v>
      </c>
      <c r="N501" s="2">
        <v>45421</v>
      </c>
      <c r="O501" s="2">
        <v>45421</v>
      </c>
      <c r="R501">
        <v>4</v>
      </c>
      <c r="S501">
        <v>4</v>
      </c>
      <c r="T501">
        <v>100</v>
      </c>
      <c r="U501" s="1">
        <v>45391.467361111114</v>
      </c>
      <c r="V501" s="1">
        <v>45422.365277777775</v>
      </c>
      <c r="W501" t="s">
        <v>239</v>
      </c>
      <c r="Z501" s="12">
        <f t="shared" si="15"/>
        <v>30.897916666661331</v>
      </c>
      <c r="AB501" t="s">
        <v>946</v>
      </c>
      <c r="AC501" t="s">
        <v>54</v>
      </c>
      <c r="AD501" t="s">
        <v>343</v>
      </c>
      <c r="AF501" t="s">
        <v>239</v>
      </c>
      <c r="AI501" s="2">
        <v>45391</v>
      </c>
      <c r="AJ501" t="s">
        <v>198</v>
      </c>
      <c r="AK501" t="s">
        <v>46</v>
      </c>
      <c r="AN501" t="s">
        <v>2444</v>
      </c>
      <c r="AO501" s="21">
        <v>45391.467361111114</v>
      </c>
      <c r="AP501" s="22">
        <v>45421</v>
      </c>
      <c r="AQ501" s="22">
        <v>45421</v>
      </c>
      <c r="AR501" s="21">
        <v>45422.365277777775</v>
      </c>
      <c r="AS501">
        <v>4</v>
      </c>
      <c r="AY501">
        <v>30.897916666661331</v>
      </c>
    </row>
    <row r="502" spans="1:51" x14ac:dyDescent="0.25">
      <c r="A502">
        <v>63667</v>
      </c>
      <c r="B502" t="s">
        <v>35</v>
      </c>
      <c r="C502" t="s">
        <v>36</v>
      </c>
      <c r="E502" t="str">
        <f t="shared" si="14"/>
        <v>RE-</v>
      </c>
      <c r="F502" t="s">
        <v>20</v>
      </c>
      <c r="G502" t="s">
        <v>37</v>
      </c>
      <c r="H502" t="s">
        <v>3059</v>
      </c>
      <c r="I502" t="s">
        <v>39</v>
      </c>
      <c r="J502" t="s">
        <v>179</v>
      </c>
      <c r="K502" s="1">
        <v>45401.643055555556</v>
      </c>
      <c r="L502" t="s">
        <v>41</v>
      </c>
      <c r="N502" s="2">
        <v>45401</v>
      </c>
      <c r="O502" s="2">
        <v>45401</v>
      </c>
      <c r="R502">
        <v>0</v>
      </c>
      <c r="S502">
        <v>0</v>
      </c>
      <c r="T502">
        <v>100</v>
      </c>
      <c r="U502" s="1">
        <v>45391.470138888886</v>
      </c>
      <c r="V502" s="1">
        <v>45401.643055555556</v>
      </c>
      <c r="W502" t="s">
        <v>179</v>
      </c>
      <c r="Z502" s="12">
        <f t="shared" si="15"/>
        <v>10.172916666670062</v>
      </c>
      <c r="AB502" t="s">
        <v>3060</v>
      </c>
      <c r="AC502" t="s">
        <v>54</v>
      </c>
      <c r="AD502" t="s">
        <v>565</v>
      </c>
      <c r="AF502" t="s">
        <v>118</v>
      </c>
      <c r="AI502" s="2">
        <v>45391</v>
      </c>
      <c r="AJ502" t="s">
        <v>566</v>
      </c>
      <c r="AK502" t="s">
        <v>46</v>
      </c>
      <c r="AN502" t="s">
        <v>2444</v>
      </c>
      <c r="AO502" s="21">
        <v>45391.470138888886</v>
      </c>
      <c r="AP502" s="22">
        <v>45401</v>
      </c>
      <c r="AQ502" s="22">
        <v>45401</v>
      </c>
      <c r="AR502" s="21">
        <v>45401.643055555556</v>
      </c>
      <c r="AS502">
        <v>0</v>
      </c>
      <c r="AY502">
        <v>10.172916666670062</v>
      </c>
    </row>
    <row r="503" spans="1:51" x14ac:dyDescent="0.25">
      <c r="A503">
        <v>63677</v>
      </c>
      <c r="B503" t="s">
        <v>35</v>
      </c>
      <c r="C503" t="s">
        <v>36</v>
      </c>
      <c r="E503" t="str">
        <f t="shared" si="14"/>
        <v>GC-</v>
      </c>
      <c r="F503" t="s">
        <v>20</v>
      </c>
      <c r="G503" t="s">
        <v>37</v>
      </c>
      <c r="H503" t="s">
        <v>2266</v>
      </c>
      <c r="I503" t="s">
        <v>39</v>
      </c>
      <c r="J503" t="s">
        <v>706</v>
      </c>
      <c r="K503" s="1">
        <v>45397.652777777781</v>
      </c>
      <c r="L503" t="s">
        <v>41</v>
      </c>
      <c r="N503" s="2">
        <v>45392</v>
      </c>
      <c r="O503" s="2">
        <v>45392</v>
      </c>
      <c r="P503">
        <v>1</v>
      </c>
      <c r="Q503">
        <v>1</v>
      </c>
      <c r="R503">
        <v>0</v>
      </c>
      <c r="S503">
        <v>0</v>
      </c>
      <c r="T503">
        <v>100</v>
      </c>
      <c r="U503" s="1">
        <v>45391.501388888886</v>
      </c>
      <c r="V503" s="1">
        <v>45397.652777777781</v>
      </c>
      <c r="W503" t="s">
        <v>706</v>
      </c>
      <c r="Z503" s="12">
        <f t="shared" si="15"/>
        <v>6.1513888888948713</v>
      </c>
      <c r="AB503" t="s">
        <v>153</v>
      </c>
      <c r="AC503">
        <v>633689</v>
      </c>
      <c r="AD503" t="s">
        <v>154</v>
      </c>
      <c r="AI503" s="2">
        <v>45391</v>
      </c>
      <c r="AJ503" t="s">
        <v>154</v>
      </c>
      <c r="AK503" t="s">
        <v>46</v>
      </c>
      <c r="AN503" t="s">
        <v>2443</v>
      </c>
      <c r="AO503" s="21">
        <v>45391.501388888886</v>
      </c>
      <c r="AP503" s="22">
        <v>45392</v>
      </c>
      <c r="AQ503" s="22">
        <v>45392</v>
      </c>
      <c r="AR503" s="21">
        <v>45397.652777777781</v>
      </c>
      <c r="AS503">
        <v>0</v>
      </c>
      <c r="AY503">
        <v>6.1513888888948713</v>
      </c>
    </row>
    <row r="504" spans="1:51" x14ac:dyDescent="0.25">
      <c r="A504">
        <v>63678</v>
      </c>
      <c r="B504" t="s">
        <v>35</v>
      </c>
      <c r="C504" t="s">
        <v>36</v>
      </c>
      <c r="E504" t="str">
        <f t="shared" si="14"/>
        <v>EI-</v>
      </c>
      <c r="F504" t="s">
        <v>20</v>
      </c>
      <c r="G504" t="s">
        <v>37</v>
      </c>
      <c r="H504" t="s">
        <v>3061</v>
      </c>
      <c r="I504" t="s">
        <v>39</v>
      </c>
      <c r="J504" t="s">
        <v>842</v>
      </c>
      <c r="K504" s="1">
        <v>45406.659722222219</v>
      </c>
      <c r="L504" t="s">
        <v>41</v>
      </c>
      <c r="N504" s="2">
        <v>45404</v>
      </c>
      <c r="O504" s="2">
        <v>45404</v>
      </c>
      <c r="P504">
        <v>2</v>
      </c>
      <c r="Q504">
        <v>2</v>
      </c>
      <c r="R504">
        <v>2</v>
      </c>
      <c r="S504">
        <v>2</v>
      </c>
      <c r="T504">
        <v>0</v>
      </c>
      <c r="U504" s="1">
        <v>45391.504861111112</v>
      </c>
      <c r="V504" s="1">
        <v>45406.659722222219</v>
      </c>
      <c r="W504" t="s">
        <v>842</v>
      </c>
      <c r="Z504" s="12">
        <f t="shared" si="15"/>
        <v>15.154861111106584</v>
      </c>
      <c r="AB504" t="s">
        <v>197</v>
      </c>
      <c r="AC504">
        <v>633510</v>
      </c>
      <c r="AD504" t="s">
        <v>198</v>
      </c>
      <c r="AF504" t="s">
        <v>842</v>
      </c>
      <c r="AI504" s="2">
        <v>45391</v>
      </c>
      <c r="AJ504" t="s">
        <v>198</v>
      </c>
      <c r="AK504" t="s">
        <v>46</v>
      </c>
      <c r="AN504" t="s">
        <v>2441</v>
      </c>
      <c r="AO504" s="21">
        <v>45391.504861111112</v>
      </c>
      <c r="AP504" s="22">
        <v>45404</v>
      </c>
      <c r="AQ504" s="22">
        <v>45404</v>
      </c>
      <c r="AR504" s="21">
        <v>45406.659722222219</v>
      </c>
      <c r="AS504">
        <v>2</v>
      </c>
      <c r="AY504">
        <v>15.154861111106584</v>
      </c>
    </row>
    <row r="505" spans="1:51" x14ac:dyDescent="0.25">
      <c r="A505">
        <v>63686</v>
      </c>
      <c r="B505" t="s">
        <v>35</v>
      </c>
      <c r="C505" t="s">
        <v>36</v>
      </c>
      <c r="E505" t="str">
        <f t="shared" si="14"/>
        <v>EI-</v>
      </c>
      <c r="F505" t="s">
        <v>20</v>
      </c>
      <c r="G505" t="s">
        <v>37</v>
      </c>
      <c r="H505" t="s">
        <v>3062</v>
      </c>
      <c r="I505" t="s">
        <v>39</v>
      </c>
      <c r="J505" t="s">
        <v>50</v>
      </c>
      <c r="K505" s="1">
        <v>45496.826388888891</v>
      </c>
      <c r="L505" t="s">
        <v>41</v>
      </c>
      <c r="N505" s="2">
        <v>45392</v>
      </c>
      <c r="O505" s="2">
        <v>45392</v>
      </c>
      <c r="P505">
        <v>1</v>
      </c>
      <c r="Q505">
        <v>1</v>
      </c>
      <c r="R505">
        <v>1</v>
      </c>
      <c r="S505">
        <v>1</v>
      </c>
      <c r="T505">
        <v>100</v>
      </c>
      <c r="U505" s="1">
        <v>45391.513888888891</v>
      </c>
      <c r="V505" s="1">
        <v>45496.826388888891</v>
      </c>
      <c r="W505" t="s">
        <v>50</v>
      </c>
      <c r="Z505" s="12">
        <f t="shared" si="15"/>
        <v>105.3125</v>
      </c>
      <c r="AB505" t="s">
        <v>279</v>
      </c>
      <c r="AC505">
        <v>633650</v>
      </c>
      <c r="AD505" t="s">
        <v>280</v>
      </c>
      <c r="AF505" t="s">
        <v>461</v>
      </c>
      <c r="AI505" s="2">
        <v>45391</v>
      </c>
      <c r="AJ505" t="s">
        <v>81</v>
      </c>
      <c r="AK505" t="s">
        <v>46</v>
      </c>
      <c r="AN505" t="s">
        <v>2441</v>
      </c>
      <c r="AO505" s="21">
        <v>45391.513888888891</v>
      </c>
      <c r="AP505" s="22">
        <v>45392</v>
      </c>
      <c r="AQ505" s="22">
        <v>45392</v>
      </c>
      <c r="AR505" s="21">
        <v>45496.826388888891</v>
      </c>
      <c r="AS505">
        <v>1</v>
      </c>
      <c r="AY505">
        <v>105.3125</v>
      </c>
    </row>
    <row r="506" spans="1:51" x14ac:dyDescent="0.25">
      <c r="A506">
        <v>63695</v>
      </c>
      <c r="B506" t="s">
        <v>35</v>
      </c>
      <c r="C506" t="s">
        <v>36</v>
      </c>
      <c r="E506" t="str">
        <f t="shared" si="14"/>
        <v>EM-</v>
      </c>
      <c r="F506" t="s">
        <v>20</v>
      </c>
      <c r="G506" t="s">
        <v>115</v>
      </c>
      <c r="H506" t="s">
        <v>3063</v>
      </c>
      <c r="I506" t="s">
        <v>432</v>
      </c>
      <c r="J506" t="s">
        <v>432</v>
      </c>
      <c r="K506" s="1">
        <v>45391.600694444445</v>
      </c>
      <c r="L506" t="s">
        <v>41</v>
      </c>
      <c r="N506" s="2">
        <v>45386</v>
      </c>
      <c r="O506" s="2">
        <v>45390</v>
      </c>
      <c r="P506">
        <v>8</v>
      </c>
      <c r="Q506">
        <v>8</v>
      </c>
      <c r="R506">
        <v>0</v>
      </c>
      <c r="S506">
        <v>0</v>
      </c>
      <c r="T506">
        <v>100</v>
      </c>
      <c r="U506" s="1">
        <v>45391.600694444445</v>
      </c>
      <c r="V506" s="1">
        <v>45391.600694444445</v>
      </c>
      <c r="W506" t="s">
        <v>432</v>
      </c>
      <c r="Z506" s="12">
        <f t="shared" si="15"/>
        <v>0</v>
      </c>
      <c r="AB506" t="s">
        <v>2298</v>
      </c>
      <c r="AD506" t="s">
        <v>138</v>
      </c>
      <c r="AI506" s="2">
        <v>45386</v>
      </c>
      <c r="AJ506" t="s">
        <v>250</v>
      </c>
      <c r="AK506" t="s">
        <v>45</v>
      </c>
      <c r="AN506" t="s">
        <v>2442</v>
      </c>
      <c r="AO506" s="21">
        <v>45391.600694444445</v>
      </c>
      <c r="AP506" s="22">
        <v>45386</v>
      </c>
      <c r="AQ506" s="22">
        <v>45390</v>
      </c>
      <c r="AR506" s="21">
        <v>45391.600694444445</v>
      </c>
      <c r="AS506">
        <v>0</v>
      </c>
      <c r="AY506">
        <v>0</v>
      </c>
    </row>
    <row r="507" spans="1:51" x14ac:dyDescent="0.25">
      <c r="A507">
        <v>63696</v>
      </c>
      <c r="B507" t="s">
        <v>35</v>
      </c>
      <c r="C507" t="s">
        <v>36</v>
      </c>
      <c r="E507" t="str">
        <f t="shared" si="14"/>
        <v>EM-</v>
      </c>
      <c r="F507" t="s">
        <v>20</v>
      </c>
      <c r="G507" t="s">
        <v>115</v>
      </c>
      <c r="H507" t="s">
        <v>3064</v>
      </c>
      <c r="I507" t="s">
        <v>432</v>
      </c>
      <c r="J507" t="s">
        <v>432</v>
      </c>
      <c r="K507" s="1">
        <v>45393.620833333334</v>
      </c>
      <c r="L507" t="s">
        <v>41</v>
      </c>
      <c r="N507" s="2">
        <v>45390</v>
      </c>
      <c r="O507" s="2">
        <v>45393</v>
      </c>
      <c r="P507">
        <v>5</v>
      </c>
      <c r="Q507">
        <v>5</v>
      </c>
      <c r="R507">
        <v>0</v>
      </c>
      <c r="S507">
        <v>0</v>
      </c>
      <c r="T507">
        <v>100</v>
      </c>
      <c r="U507" s="1">
        <v>45391.615972222222</v>
      </c>
      <c r="V507" s="1">
        <v>45393.620833333334</v>
      </c>
      <c r="W507" t="s">
        <v>432</v>
      </c>
      <c r="Z507" s="12">
        <f t="shared" si="15"/>
        <v>2.0048611111124046</v>
      </c>
      <c r="AI507" s="2">
        <v>45390</v>
      </c>
      <c r="AJ507" t="s">
        <v>375</v>
      </c>
      <c r="AK507" t="s">
        <v>46</v>
      </c>
      <c r="AN507" t="s">
        <v>2442</v>
      </c>
      <c r="AO507" s="21">
        <v>45391.615972222222</v>
      </c>
      <c r="AP507" s="22">
        <v>45390</v>
      </c>
      <c r="AQ507" s="22">
        <v>45393</v>
      </c>
      <c r="AR507" s="21">
        <v>45393.620833333334</v>
      </c>
      <c r="AS507">
        <v>0</v>
      </c>
      <c r="AY507">
        <v>2.0048611111124046</v>
      </c>
    </row>
    <row r="508" spans="1:51" x14ac:dyDescent="0.25">
      <c r="A508">
        <v>63712</v>
      </c>
      <c r="B508" t="s">
        <v>35</v>
      </c>
      <c r="C508" t="s">
        <v>36</v>
      </c>
      <c r="E508" t="str">
        <f t="shared" si="14"/>
        <v>RE-</v>
      </c>
      <c r="F508" t="s">
        <v>20</v>
      </c>
      <c r="G508" t="s">
        <v>37</v>
      </c>
      <c r="H508" t="s">
        <v>1891</v>
      </c>
      <c r="I508" t="s">
        <v>39</v>
      </c>
      <c r="J508" t="s">
        <v>239</v>
      </c>
      <c r="K508" s="1">
        <v>45404.626388888886</v>
      </c>
      <c r="L508" t="s">
        <v>41</v>
      </c>
      <c r="N508" s="2">
        <v>45404</v>
      </c>
      <c r="O508" s="2">
        <v>45404</v>
      </c>
      <c r="R508">
        <v>2</v>
      </c>
      <c r="S508">
        <v>2</v>
      </c>
      <c r="T508">
        <v>100</v>
      </c>
      <c r="U508" s="1">
        <v>45391.659722222219</v>
      </c>
      <c r="V508" s="1">
        <v>45404.626388888886</v>
      </c>
      <c r="W508" t="s">
        <v>239</v>
      </c>
      <c r="Z508" s="12">
        <f t="shared" si="15"/>
        <v>12.966666666667152</v>
      </c>
      <c r="AB508" t="s">
        <v>534</v>
      </c>
      <c r="AC508" t="s">
        <v>3065</v>
      </c>
      <c r="AD508" t="s">
        <v>536</v>
      </c>
      <c r="AI508" s="2">
        <v>45391</v>
      </c>
      <c r="AJ508" t="s">
        <v>558</v>
      </c>
      <c r="AK508" t="s">
        <v>46</v>
      </c>
      <c r="AN508" t="s">
        <v>2444</v>
      </c>
      <c r="AO508" s="21">
        <v>45391.659722222219</v>
      </c>
      <c r="AP508" s="22">
        <v>45404</v>
      </c>
      <c r="AQ508" s="22">
        <v>45404</v>
      </c>
      <c r="AR508" s="21">
        <v>45404.626388888886</v>
      </c>
      <c r="AS508">
        <v>2</v>
      </c>
      <c r="AY508">
        <v>12.966666666667152</v>
      </c>
    </row>
    <row r="509" spans="1:51" x14ac:dyDescent="0.25">
      <c r="A509">
        <v>63730</v>
      </c>
      <c r="B509" t="s">
        <v>35</v>
      </c>
      <c r="C509" t="s">
        <v>36</v>
      </c>
      <c r="E509" t="str">
        <f t="shared" si="14"/>
        <v>RE-</v>
      </c>
      <c r="F509" t="s">
        <v>20</v>
      </c>
      <c r="G509" t="s">
        <v>37</v>
      </c>
      <c r="H509" t="s">
        <v>3066</v>
      </c>
      <c r="I509" t="s">
        <v>39</v>
      </c>
      <c r="J509" t="s">
        <v>239</v>
      </c>
      <c r="K509" s="1">
        <v>45518.496527777781</v>
      </c>
      <c r="L509" t="s">
        <v>41</v>
      </c>
      <c r="N509" s="2">
        <v>45396</v>
      </c>
      <c r="O509" s="2">
        <v>45396</v>
      </c>
      <c r="R509">
        <v>1</v>
      </c>
      <c r="S509">
        <v>1</v>
      </c>
      <c r="T509">
        <v>100</v>
      </c>
      <c r="U509" s="1">
        <v>45391.693055555559</v>
      </c>
      <c r="V509" s="1">
        <v>45518.496527777781</v>
      </c>
      <c r="W509" t="s">
        <v>239</v>
      </c>
      <c r="Z509" s="12">
        <f t="shared" si="15"/>
        <v>126.8034722222219</v>
      </c>
      <c r="AB509" t="s">
        <v>3067</v>
      </c>
      <c r="AC509">
        <v>633556</v>
      </c>
      <c r="AD509" t="s">
        <v>287</v>
      </c>
      <c r="AI509" s="2">
        <v>45391</v>
      </c>
      <c r="AJ509" t="s">
        <v>161</v>
      </c>
      <c r="AK509" t="s">
        <v>46</v>
      </c>
      <c r="AN509" t="s">
        <v>2444</v>
      </c>
      <c r="AO509" s="21">
        <v>45391.693055555559</v>
      </c>
      <c r="AP509" s="22">
        <v>45396</v>
      </c>
      <c r="AQ509" s="22">
        <v>45396</v>
      </c>
      <c r="AR509" s="21">
        <v>45518.496527777781</v>
      </c>
      <c r="AS509">
        <v>1</v>
      </c>
      <c r="AY509">
        <v>126.8034722222219</v>
      </c>
    </row>
    <row r="510" spans="1:51" x14ac:dyDescent="0.25">
      <c r="A510">
        <v>63744</v>
      </c>
      <c r="B510" t="s">
        <v>35</v>
      </c>
      <c r="C510" t="s">
        <v>36</v>
      </c>
      <c r="E510" t="str">
        <f t="shared" si="14"/>
        <v>RE-</v>
      </c>
      <c r="F510" t="s">
        <v>20</v>
      </c>
      <c r="G510" t="s">
        <v>51</v>
      </c>
      <c r="H510" t="s">
        <v>3068</v>
      </c>
      <c r="I510" t="s">
        <v>39</v>
      </c>
      <c r="J510" t="s">
        <v>100</v>
      </c>
      <c r="K510" s="1">
        <v>45496.726388888892</v>
      </c>
      <c r="L510" t="s">
        <v>41</v>
      </c>
      <c r="N510" s="2">
        <v>45392</v>
      </c>
      <c r="O510" s="2">
        <v>45392</v>
      </c>
      <c r="R510">
        <v>0</v>
      </c>
      <c r="S510">
        <v>0</v>
      </c>
      <c r="T510">
        <v>100</v>
      </c>
      <c r="U510" s="1">
        <v>45392.349305555559</v>
      </c>
      <c r="V510" s="1">
        <v>45496.726388888892</v>
      </c>
      <c r="W510" t="s">
        <v>239</v>
      </c>
      <c r="Z510" s="12">
        <f t="shared" si="15"/>
        <v>104.37708333333285</v>
      </c>
      <c r="AB510" t="s">
        <v>79</v>
      </c>
      <c r="AC510">
        <v>633413</v>
      </c>
      <c r="AD510" t="s">
        <v>3069</v>
      </c>
      <c r="AI510" s="2">
        <v>45392</v>
      </c>
      <c r="AJ510" t="s">
        <v>93</v>
      </c>
      <c r="AK510" t="s">
        <v>46</v>
      </c>
      <c r="AN510" t="s">
        <v>2444</v>
      </c>
      <c r="AO510" s="21">
        <v>45392.349305555559</v>
      </c>
      <c r="AP510" s="22">
        <v>45392</v>
      </c>
      <c r="AQ510" s="22">
        <v>45392</v>
      </c>
      <c r="AR510" s="21">
        <v>45496.726388888892</v>
      </c>
      <c r="AS510">
        <v>0</v>
      </c>
      <c r="AY510">
        <v>104.37708333333285</v>
      </c>
    </row>
    <row r="511" spans="1:51" x14ac:dyDescent="0.25">
      <c r="A511">
        <v>63768</v>
      </c>
      <c r="B511" t="s">
        <v>35</v>
      </c>
      <c r="C511" t="s">
        <v>36</v>
      </c>
      <c r="E511" t="str">
        <f t="shared" si="14"/>
        <v>RE-</v>
      </c>
      <c r="F511" t="s">
        <v>20</v>
      </c>
      <c r="G511" t="s">
        <v>47</v>
      </c>
      <c r="H511" t="s">
        <v>3070</v>
      </c>
      <c r="I511" t="s">
        <v>39</v>
      </c>
      <c r="J511" t="s">
        <v>239</v>
      </c>
      <c r="K511" s="1">
        <v>45394.501388888886</v>
      </c>
      <c r="L511" t="s">
        <v>41</v>
      </c>
      <c r="N511" s="2">
        <v>45394</v>
      </c>
      <c r="O511" s="2">
        <v>45394</v>
      </c>
      <c r="R511">
        <v>1</v>
      </c>
      <c r="S511">
        <v>1</v>
      </c>
      <c r="T511">
        <v>100</v>
      </c>
      <c r="U511" s="1">
        <v>45392.439583333333</v>
      </c>
      <c r="V511" s="1">
        <v>45394.501388888886</v>
      </c>
      <c r="W511" t="s">
        <v>239</v>
      </c>
      <c r="Z511" s="12">
        <f t="shared" si="15"/>
        <v>2.0618055555532919</v>
      </c>
      <c r="AB511" t="s">
        <v>2155</v>
      </c>
      <c r="AC511">
        <v>633411</v>
      </c>
      <c r="AD511" t="s">
        <v>247</v>
      </c>
      <c r="AI511" s="2">
        <v>45392</v>
      </c>
      <c r="AJ511" t="s">
        <v>247</v>
      </c>
      <c r="AK511" t="s">
        <v>46</v>
      </c>
      <c r="AN511" t="s">
        <v>2444</v>
      </c>
      <c r="AO511" s="21">
        <v>45392.439583333333</v>
      </c>
      <c r="AP511" s="22">
        <v>45394</v>
      </c>
      <c r="AQ511" s="22">
        <v>45394</v>
      </c>
      <c r="AR511" s="21">
        <v>45394.501388888886</v>
      </c>
      <c r="AS511">
        <v>1</v>
      </c>
      <c r="AY511">
        <v>2.0618055555532919</v>
      </c>
    </row>
    <row r="512" spans="1:51" x14ac:dyDescent="0.25">
      <c r="A512">
        <v>63769</v>
      </c>
      <c r="B512" t="s">
        <v>35</v>
      </c>
      <c r="C512" t="s">
        <v>36</v>
      </c>
      <c r="E512" t="str">
        <f t="shared" si="14"/>
        <v>EI-</v>
      </c>
      <c r="F512" t="s">
        <v>20</v>
      </c>
      <c r="G512" t="s">
        <v>37</v>
      </c>
      <c r="H512" t="s">
        <v>3071</v>
      </c>
      <c r="I512" t="s">
        <v>39</v>
      </c>
      <c r="J512" t="s">
        <v>92</v>
      </c>
      <c r="K512" s="1">
        <v>45393.463194444441</v>
      </c>
      <c r="L512" t="s">
        <v>41</v>
      </c>
      <c r="N512" s="2">
        <v>45393</v>
      </c>
      <c r="O512" s="2">
        <v>45393</v>
      </c>
      <c r="P512">
        <v>3</v>
      </c>
      <c r="Q512">
        <v>3</v>
      </c>
      <c r="R512">
        <v>3</v>
      </c>
      <c r="S512">
        <v>3</v>
      </c>
      <c r="T512">
        <v>100</v>
      </c>
      <c r="U512" s="1">
        <v>45392.443055555559</v>
      </c>
      <c r="V512" s="1">
        <v>45393.463194444441</v>
      </c>
      <c r="W512" t="s">
        <v>92</v>
      </c>
      <c r="Z512" s="12">
        <f t="shared" si="15"/>
        <v>1.0201388888817746</v>
      </c>
      <c r="AB512" t="s">
        <v>157</v>
      </c>
      <c r="AC512">
        <v>633744</v>
      </c>
      <c r="AD512" t="s">
        <v>123</v>
      </c>
      <c r="AF512" t="s">
        <v>92</v>
      </c>
      <c r="AI512" s="2">
        <v>45392</v>
      </c>
      <c r="AJ512" t="s">
        <v>123</v>
      </c>
      <c r="AK512" t="s">
        <v>46</v>
      </c>
      <c r="AN512" t="s">
        <v>2441</v>
      </c>
      <c r="AO512" s="21">
        <v>45392.443055555559</v>
      </c>
      <c r="AP512" s="22">
        <v>45393</v>
      </c>
      <c r="AQ512" s="22">
        <v>45393</v>
      </c>
      <c r="AR512" s="21">
        <v>45393.463194444441</v>
      </c>
      <c r="AS512">
        <v>3</v>
      </c>
      <c r="AY512">
        <v>1.0201388888817746</v>
      </c>
    </row>
    <row r="513" spans="1:51" x14ac:dyDescent="0.25">
      <c r="A513">
        <v>63779</v>
      </c>
      <c r="B513" t="s">
        <v>35</v>
      </c>
      <c r="C513" t="s">
        <v>36</v>
      </c>
      <c r="E513" t="str">
        <f t="shared" si="14"/>
        <v>EI-</v>
      </c>
      <c r="F513" t="s">
        <v>20</v>
      </c>
      <c r="G513" t="s">
        <v>37</v>
      </c>
      <c r="H513" t="s">
        <v>3072</v>
      </c>
      <c r="I513" t="s">
        <v>39</v>
      </c>
      <c r="J513" t="s">
        <v>50</v>
      </c>
      <c r="K513" s="1">
        <v>45441.411805555559</v>
      </c>
      <c r="L513" t="s">
        <v>41</v>
      </c>
      <c r="N513" s="2">
        <v>45393</v>
      </c>
      <c r="O513" s="2">
        <v>45393</v>
      </c>
      <c r="P513">
        <v>1</v>
      </c>
      <c r="Q513">
        <v>1</v>
      </c>
      <c r="R513">
        <v>1</v>
      </c>
      <c r="S513">
        <v>1</v>
      </c>
      <c r="T513">
        <v>100</v>
      </c>
      <c r="U513" s="1">
        <v>45392.46875</v>
      </c>
      <c r="V513" s="1">
        <v>45441.411805555559</v>
      </c>
      <c r="W513" t="s">
        <v>50</v>
      </c>
      <c r="Z513" s="12">
        <f t="shared" si="15"/>
        <v>48.943055555559113</v>
      </c>
      <c r="AB513" t="s">
        <v>1787</v>
      </c>
      <c r="AC513">
        <v>633459</v>
      </c>
      <c r="AD513" t="s">
        <v>43</v>
      </c>
      <c r="AF513" t="s">
        <v>50</v>
      </c>
      <c r="AI513" s="2">
        <v>45392</v>
      </c>
      <c r="AJ513" t="s">
        <v>43</v>
      </c>
      <c r="AK513" t="s">
        <v>46</v>
      </c>
      <c r="AN513" t="s">
        <v>2441</v>
      </c>
      <c r="AO513" s="21">
        <v>45392.46875</v>
      </c>
      <c r="AP513" s="22">
        <v>45393</v>
      </c>
      <c r="AQ513" s="22">
        <v>45393</v>
      </c>
      <c r="AR513" s="21">
        <v>45441.411805555559</v>
      </c>
      <c r="AS513">
        <v>1</v>
      </c>
      <c r="AY513">
        <v>48.943055555559113</v>
      </c>
    </row>
    <row r="514" spans="1:51" x14ac:dyDescent="0.25">
      <c r="A514">
        <v>63781</v>
      </c>
      <c r="B514" t="s">
        <v>35</v>
      </c>
      <c r="C514" t="s">
        <v>36</v>
      </c>
      <c r="E514" t="str">
        <f t="shared" ref="E514:E577" si="16">MID(H514,3,3)</f>
        <v>EI-</v>
      </c>
      <c r="F514" t="s">
        <v>20</v>
      </c>
      <c r="G514" t="s">
        <v>37</v>
      </c>
      <c r="H514" t="s">
        <v>3073</v>
      </c>
      <c r="I514" t="s">
        <v>39</v>
      </c>
      <c r="J514" t="s">
        <v>842</v>
      </c>
      <c r="K514" s="1">
        <v>45407.429166666669</v>
      </c>
      <c r="L514" t="s">
        <v>41</v>
      </c>
      <c r="N514" s="2">
        <v>45392</v>
      </c>
      <c r="O514" s="2">
        <v>45392</v>
      </c>
      <c r="P514">
        <v>1</v>
      </c>
      <c r="Q514">
        <v>1</v>
      </c>
      <c r="R514">
        <v>1</v>
      </c>
      <c r="S514">
        <v>1</v>
      </c>
      <c r="T514">
        <v>0</v>
      </c>
      <c r="U514" s="1">
        <v>45392.470833333333</v>
      </c>
      <c r="V514" s="1">
        <v>45407.429166666669</v>
      </c>
      <c r="W514" t="s">
        <v>842</v>
      </c>
      <c r="Z514" s="12">
        <f t="shared" si="15"/>
        <v>14.958333333335759</v>
      </c>
      <c r="AB514" t="s">
        <v>3074</v>
      </c>
      <c r="AC514">
        <v>633615</v>
      </c>
      <c r="AD514" t="s">
        <v>3075</v>
      </c>
      <c r="AF514" t="s">
        <v>842</v>
      </c>
      <c r="AI514" s="2">
        <v>45392</v>
      </c>
      <c r="AJ514" t="s">
        <v>226</v>
      </c>
      <c r="AK514" t="s">
        <v>46</v>
      </c>
      <c r="AN514" t="s">
        <v>2441</v>
      </c>
      <c r="AO514" s="21">
        <v>45392.470833333333</v>
      </c>
      <c r="AP514" s="22">
        <v>45392</v>
      </c>
      <c r="AQ514" s="22">
        <v>45392</v>
      </c>
      <c r="AR514" s="21">
        <v>45407.429166666669</v>
      </c>
      <c r="AS514">
        <v>1</v>
      </c>
      <c r="AY514">
        <v>14.958333333335759</v>
      </c>
    </row>
    <row r="515" spans="1:51" x14ac:dyDescent="0.25">
      <c r="A515">
        <v>63793</v>
      </c>
      <c r="B515" t="s">
        <v>35</v>
      </c>
      <c r="C515" t="s">
        <v>36</v>
      </c>
      <c r="E515" t="str">
        <f t="shared" si="16"/>
        <v>RE-</v>
      </c>
      <c r="F515" t="s">
        <v>878</v>
      </c>
      <c r="G515" t="s">
        <v>37</v>
      </c>
      <c r="H515" t="s">
        <v>3076</v>
      </c>
      <c r="I515" t="s">
        <v>39</v>
      </c>
      <c r="J515" t="s">
        <v>100</v>
      </c>
      <c r="K515" s="1">
        <v>45392.484027777777</v>
      </c>
      <c r="L515" t="s">
        <v>41</v>
      </c>
      <c r="R515">
        <v>0</v>
      </c>
      <c r="S515">
        <v>0</v>
      </c>
      <c r="T515">
        <v>0</v>
      </c>
      <c r="U515" s="1">
        <v>45392.484027777777</v>
      </c>
      <c r="Z515" s="12">
        <f t="shared" ref="Z515:Z578" si="17">IF(V515&gt;0,(V515-U515),0)</f>
        <v>0</v>
      </c>
      <c r="AB515" t="s">
        <v>351</v>
      </c>
      <c r="AC515">
        <v>633784</v>
      </c>
      <c r="AD515" t="s">
        <v>3077</v>
      </c>
      <c r="AI515" s="2">
        <v>45392</v>
      </c>
      <c r="AJ515" t="s">
        <v>354</v>
      </c>
      <c r="AK515" t="s">
        <v>46</v>
      </c>
      <c r="AN515" t="s">
        <v>2444</v>
      </c>
      <c r="AO515" s="21">
        <v>45392.484027777777</v>
      </c>
      <c r="AS515">
        <v>0</v>
      </c>
      <c r="AY515">
        <v>0</v>
      </c>
    </row>
    <row r="516" spans="1:51" x14ac:dyDescent="0.25">
      <c r="A516">
        <v>63817</v>
      </c>
      <c r="B516" t="s">
        <v>35</v>
      </c>
      <c r="C516" t="s">
        <v>36</v>
      </c>
      <c r="E516" t="str">
        <f t="shared" si="16"/>
        <v>EM-</v>
      </c>
      <c r="F516" t="s">
        <v>20</v>
      </c>
      <c r="G516" t="s">
        <v>115</v>
      </c>
      <c r="H516" t="s">
        <v>3078</v>
      </c>
      <c r="I516" t="s">
        <v>432</v>
      </c>
      <c r="J516" t="s">
        <v>432</v>
      </c>
      <c r="K516" s="1">
        <v>45392.543055555558</v>
      </c>
      <c r="L516" t="s">
        <v>41</v>
      </c>
      <c r="N516" s="2">
        <v>45392</v>
      </c>
      <c r="O516" s="2">
        <v>45392</v>
      </c>
      <c r="P516">
        <v>3</v>
      </c>
      <c r="Q516">
        <v>3</v>
      </c>
      <c r="R516">
        <v>0</v>
      </c>
      <c r="S516">
        <v>0</v>
      </c>
      <c r="T516">
        <v>100</v>
      </c>
      <c r="U516" s="1">
        <v>45392.542361111111</v>
      </c>
      <c r="V516" s="1">
        <v>45392.543055555558</v>
      </c>
      <c r="W516" t="s">
        <v>432</v>
      </c>
      <c r="Z516" s="12">
        <f t="shared" si="17"/>
        <v>6.944444467080757E-4</v>
      </c>
      <c r="AB516" t="s">
        <v>3079</v>
      </c>
      <c r="AD516" t="s">
        <v>3080</v>
      </c>
      <c r="AI516" s="2">
        <v>45392</v>
      </c>
      <c r="AJ516" t="s">
        <v>823</v>
      </c>
      <c r="AK516" t="s">
        <v>46</v>
      </c>
      <c r="AN516" t="s">
        <v>2442</v>
      </c>
      <c r="AO516" s="21">
        <v>45392.542361111111</v>
      </c>
      <c r="AP516" s="22">
        <v>45392</v>
      </c>
      <c r="AQ516" s="22">
        <v>45392</v>
      </c>
      <c r="AR516" s="21">
        <v>45392.543055555558</v>
      </c>
      <c r="AS516">
        <v>0</v>
      </c>
      <c r="AY516">
        <v>6.944444467080757E-4</v>
      </c>
    </row>
    <row r="517" spans="1:51" x14ac:dyDescent="0.25">
      <c r="A517">
        <v>63865</v>
      </c>
      <c r="B517" t="s">
        <v>35</v>
      </c>
      <c r="C517" t="s">
        <v>36</v>
      </c>
      <c r="E517" t="str">
        <f t="shared" si="16"/>
        <v>RE-</v>
      </c>
      <c r="F517" t="s">
        <v>20</v>
      </c>
      <c r="G517" t="s">
        <v>47</v>
      </c>
      <c r="H517" t="s">
        <v>3081</v>
      </c>
      <c r="I517" t="s">
        <v>39</v>
      </c>
      <c r="J517" t="s">
        <v>297</v>
      </c>
      <c r="K517" s="1">
        <v>45400.452777777777</v>
      </c>
      <c r="L517" t="s">
        <v>41</v>
      </c>
      <c r="N517" s="2">
        <v>45399</v>
      </c>
      <c r="O517" s="2">
        <v>45399</v>
      </c>
      <c r="R517">
        <v>1</v>
      </c>
      <c r="S517">
        <v>1</v>
      </c>
      <c r="T517">
        <v>100</v>
      </c>
      <c r="U517" s="1">
        <v>45392.740972222222</v>
      </c>
      <c r="V517" s="1">
        <v>45400.45208333333</v>
      </c>
      <c r="W517" t="s">
        <v>239</v>
      </c>
      <c r="Z517" s="12">
        <f t="shared" si="17"/>
        <v>7.711111111108039</v>
      </c>
      <c r="AB517" t="s">
        <v>1285</v>
      </c>
      <c r="AC517">
        <v>633493</v>
      </c>
      <c r="AD517" t="s">
        <v>72</v>
      </c>
      <c r="AI517" s="2">
        <v>45392</v>
      </c>
      <c r="AJ517" t="s">
        <v>73</v>
      </c>
      <c r="AK517" t="s">
        <v>46</v>
      </c>
      <c r="AN517" t="s">
        <v>2444</v>
      </c>
      <c r="AO517" s="21">
        <v>45392.740972222222</v>
      </c>
      <c r="AP517" s="22">
        <v>45399</v>
      </c>
      <c r="AQ517" s="22">
        <v>45399</v>
      </c>
      <c r="AR517" s="21">
        <v>45400.45208333333</v>
      </c>
      <c r="AS517">
        <v>1</v>
      </c>
      <c r="AY517">
        <v>7.711111111108039</v>
      </c>
    </row>
    <row r="518" spans="1:51" x14ac:dyDescent="0.25">
      <c r="A518">
        <v>63866</v>
      </c>
      <c r="B518" t="s">
        <v>35</v>
      </c>
      <c r="C518" t="s">
        <v>36</v>
      </c>
      <c r="E518" t="str">
        <f t="shared" si="16"/>
        <v>RE-</v>
      </c>
      <c r="F518" t="s">
        <v>20</v>
      </c>
      <c r="G518" t="s">
        <v>37</v>
      </c>
      <c r="H518" t="s">
        <v>3082</v>
      </c>
      <c r="I518" t="s">
        <v>39</v>
      </c>
      <c r="J518" t="s">
        <v>297</v>
      </c>
      <c r="K518" s="1">
        <v>45399.813194444447</v>
      </c>
      <c r="L518" t="s">
        <v>41</v>
      </c>
      <c r="N518" s="2">
        <v>45399</v>
      </c>
      <c r="O518" s="2">
        <v>45399</v>
      </c>
      <c r="R518">
        <v>1</v>
      </c>
      <c r="S518">
        <v>1</v>
      </c>
      <c r="T518">
        <v>100</v>
      </c>
      <c r="U518" s="1">
        <v>45392.743055555555</v>
      </c>
      <c r="V518" s="1">
        <v>45399.813194444447</v>
      </c>
      <c r="W518" t="s">
        <v>239</v>
      </c>
      <c r="Z518" s="12">
        <f t="shared" si="17"/>
        <v>7.070138888891961</v>
      </c>
      <c r="AB518" t="s">
        <v>1857</v>
      </c>
      <c r="AC518">
        <v>635389</v>
      </c>
      <c r="AD518" t="s">
        <v>1858</v>
      </c>
      <c r="AF518" t="s">
        <v>239</v>
      </c>
      <c r="AI518" s="2">
        <v>45392</v>
      </c>
      <c r="AJ518" t="s">
        <v>1859</v>
      </c>
      <c r="AK518" t="s">
        <v>46</v>
      </c>
      <c r="AN518" t="s">
        <v>2444</v>
      </c>
      <c r="AO518" s="21">
        <v>45392.743055555555</v>
      </c>
      <c r="AP518" s="22">
        <v>45399</v>
      </c>
      <c r="AQ518" s="22">
        <v>45399</v>
      </c>
      <c r="AR518" s="21">
        <v>45399.813194444447</v>
      </c>
      <c r="AS518">
        <v>1</v>
      </c>
      <c r="AY518">
        <v>7.070138888891961</v>
      </c>
    </row>
    <row r="519" spans="1:51" x14ac:dyDescent="0.25">
      <c r="A519">
        <v>63867</v>
      </c>
      <c r="B519" t="s">
        <v>35</v>
      </c>
      <c r="C519" t="s">
        <v>36</v>
      </c>
      <c r="E519" t="str">
        <f t="shared" si="16"/>
        <v>EI-</v>
      </c>
      <c r="F519" t="s">
        <v>1362</v>
      </c>
      <c r="G519" t="s">
        <v>37</v>
      </c>
      <c r="H519" t="s">
        <v>3083</v>
      </c>
      <c r="I519" t="s">
        <v>39</v>
      </c>
      <c r="J519" t="s">
        <v>1102</v>
      </c>
      <c r="K519" s="1">
        <v>45567.393750000003</v>
      </c>
      <c r="L519" t="s">
        <v>41</v>
      </c>
      <c r="N519" s="2">
        <v>45392</v>
      </c>
      <c r="O519" s="2">
        <v>45394</v>
      </c>
      <c r="P519">
        <v>4</v>
      </c>
      <c r="Q519">
        <v>4</v>
      </c>
      <c r="R519">
        <v>4</v>
      </c>
      <c r="S519">
        <v>4</v>
      </c>
      <c r="T519">
        <v>100</v>
      </c>
      <c r="U519" s="1">
        <v>45392.745833333334</v>
      </c>
      <c r="W519" t="s">
        <v>68</v>
      </c>
      <c r="Z519" s="12">
        <f t="shared" si="17"/>
        <v>0</v>
      </c>
      <c r="AB519" t="s">
        <v>279</v>
      </c>
      <c r="AC519">
        <v>633654</v>
      </c>
      <c r="AD519" t="s">
        <v>280</v>
      </c>
      <c r="AF519" t="s">
        <v>3084</v>
      </c>
      <c r="AI519" s="2">
        <v>45392</v>
      </c>
      <c r="AJ519" t="s">
        <v>81</v>
      </c>
      <c r="AK519" t="s">
        <v>46</v>
      </c>
      <c r="AN519" t="s">
        <v>2441</v>
      </c>
      <c r="AO519" s="21">
        <v>45392.745833333334</v>
      </c>
      <c r="AP519" s="22">
        <v>45392</v>
      </c>
      <c r="AQ519" s="22">
        <v>45394</v>
      </c>
      <c r="AS519">
        <v>4</v>
      </c>
      <c r="AY519">
        <v>0</v>
      </c>
    </row>
    <row r="520" spans="1:51" x14ac:dyDescent="0.25">
      <c r="A520">
        <v>63868</v>
      </c>
      <c r="B520" t="s">
        <v>35</v>
      </c>
      <c r="C520" t="s">
        <v>36</v>
      </c>
      <c r="E520" t="str">
        <f t="shared" si="16"/>
        <v>RE-</v>
      </c>
      <c r="F520" t="s">
        <v>20</v>
      </c>
      <c r="G520" t="s">
        <v>37</v>
      </c>
      <c r="H520" t="s">
        <v>3085</v>
      </c>
      <c r="I520" t="s">
        <v>39</v>
      </c>
      <c r="J520" t="s">
        <v>64</v>
      </c>
      <c r="K520" s="1">
        <v>45439.404166666667</v>
      </c>
      <c r="L520" t="s">
        <v>41</v>
      </c>
      <c r="N520" s="2">
        <v>45392</v>
      </c>
      <c r="O520" s="2">
        <v>45392</v>
      </c>
      <c r="P520">
        <v>9</v>
      </c>
      <c r="Q520">
        <v>9</v>
      </c>
      <c r="R520">
        <v>9</v>
      </c>
      <c r="S520">
        <v>9</v>
      </c>
      <c r="T520">
        <v>100</v>
      </c>
      <c r="U520" s="1">
        <v>45392.755555555559</v>
      </c>
      <c r="V520" s="1">
        <v>45439.404166666667</v>
      </c>
      <c r="W520" t="s">
        <v>64</v>
      </c>
      <c r="Z520" s="12">
        <f t="shared" si="17"/>
        <v>46.648611111108039</v>
      </c>
      <c r="AB520" t="s">
        <v>1689</v>
      </c>
      <c r="AC520">
        <v>633648</v>
      </c>
      <c r="AD520" t="s">
        <v>1690</v>
      </c>
      <c r="AF520" t="s">
        <v>68</v>
      </c>
      <c r="AI520" s="2">
        <v>45392</v>
      </c>
      <c r="AJ520" t="s">
        <v>369</v>
      </c>
      <c r="AK520" t="s">
        <v>46</v>
      </c>
      <c r="AN520" t="s">
        <v>2444</v>
      </c>
      <c r="AO520" s="21">
        <v>45392.755555555559</v>
      </c>
      <c r="AP520" s="22">
        <v>45392</v>
      </c>
      <c r="AQ520" s="22">
        <v>45392</v>
      </c>
      <c r="AR520" s="21">
        <v>45439.404166666667</v>
      </c>
      <c r="AS520">
        <v>9</v>
      </c>
      <c r="AY520">
        <v>46.648611111108039</v>
      </c>
    </row>
    <row r="521" spans="1:51" x14ac:dyDescent="0.25">
      <c r="A521">
        <v>63871</v>
      </c>
      <c r="B521" t="s">
        <v>35</v>
      </c>
      <c r="C521" t="s">
        <v>36</v>
      </c>
      <c r="E521" t="str">
        <f t="shared" si="16"/>
        <v>EI-</v>
      </c>
      <c r="F521" t="s">
        <v>20</v>
      </c>
      <c r="G521" t="s">
        <v>37</v>
      </c>
      <c r="H521" t="s">
        <v>3086</v>
      </c>
      <c r="I521" t="s">
        <v>39</v>
      </c>
      <c r="J521" t="s">
        <v>842</v>
      </c>
      <c r="K521" s="1">
        <v>45497.348611111112</v>
      </c>
      <c r="L521" t="s">
        <v>41</v>
      </c>
      <c r="N521" s="2">
        <v>45395</v>
      </c>
      <c r="O521" s="2">
        <v>45395</v>
      </c>
      <c r="P521">
        <v>2</v>
      </c>
      <c r="Q521">
        <v>2</v>
      </c>
      <c r="R521">
        <v>2</v>
      </c>
      <c r="S521">
        <v>2</v>
      </c>
      <c r="T521">
        <v>0</v>
      </c>
      <c r="U521" s="1">
        <v>45393.356944444444</v>
      </c>
      <c r="V521" s="1">
        <v>45497.348611111112</v>
      </c>
      <c r="W521" t="s">
        <v>842</v>
      </c>
      <c r="Z521" s="12">
        <f t="shared" si="17"/>
        <v>103.99166666666861</v>
      </c>
      <c r="AB521" t="s">
        <v>338</v>
      </c>
      <c r="AC521">
        <v>633799</v>
      </c>
      <c r="AD521" t="s">
        <v>681</v>
      </c>
      <c r="AF521" t="s">
        <v>842</v>
      </c>
      <c r="AI521" s="2">
        <v>45393</v>
      </c>
      <c r="AJ521" t="s">
        <v>119</v>
      </c>
      <c r="AK521" t="s">
        <v>46</v>
      </c>
      <c r="AN521" t="s">
        <v>2441</v>
      </c>
      <c r="AO521" s="21">
        <v>45393.356944444444</v>
      </c>
      <c r="AP521" s="22">
        <v>45395</v>
      </c>
      <c r="AQ521" s="22">
        <v>45395</v>
      </c>
      <c r="AR521" s="21">
        <v>45497.348611111112</v>
      </c>
      <c r="AS521">
        <v>2</v>
      </c>
      <c r="AY521">
        <v>103.99166666666861</v>
      </c>
    </row>
    <row r="522" spans="1:51" x14ac:dyDescent="0.25">
      <c r="A522">
        <v>63916</v>
      </c>
      <c r="B522" t="s">
        <v>35</v>
      </c>
      <c r="C522" t="s">
        <v>36</v>
      </c>
      <c r="E522" t="str">
        <f t="shared" si="16"/>
        <v>EM-</v>
      </c>
      <c r="F522" t="s">
        <v>20</v>
      </c>
      <c r="G522" t="s">
        <v>115</v>
      </c>
      <c r="H522" t="s">
        <v>3087</v>
      </c>
      <c r="I522" t="s">
        <v>432</v>
      </c>
      <c r="J522" t="s">
        <v>432</v>
      </c>
      <c r="K522" s="1">
        <v>45393.622916666667</v>
      </c>
      <c r="N522" s="2">
        <v>45393</v>
      </c>
      <c r="O522" s="2">
        <v>45393</v>
      </c>
      <c r="P522">
        <v>5</v>
      </c>
      <c r="Q522">
        <v>5</v>
      </c>
      <c r="R522">
        <v>0</v>
      </c>
      <c r="S522">
        <v>0</v>
      </c>
      <c r="T522">
        <v>100</v>
      </c>
      <c r="U522" s="1">
        <v>45393.62222222222</v>
      </c>
      <c r="V522" s="1">
        <v>45393.622916666667</v>
      </c>
      <c r="W522" t="s">
        <v>432</v>
      </c>
      <c r="Z522" s="12">
        <f t="shared" si="17"/>
        <v>6.944444467080757E-4</v>
      </c>
      <c r="AB522" t="s">
        <v>83</v>
      </c>
      <c r="AD522" t="s">
        <v>184</v>
      </c>
      <c r="AF522" t="s">
        <v>758</v>
      </c>
      <c r="AI522" s="2">
        <v>45393</v>
      </c>
      <c r="AJ522" t="s">
        <v>649</v>
      </c>
      <c r="AK522" t="s">
        <v>46</v>
      </c>
      <c r="AN522" t="s">
        <v>2442</v>
      </c>
      <c r="AO522" s="21">
        <v>45393.62222222222</v>
      </c>
      <c r="AP522" s="22">
        <v>45393</v>
      </c>
      <c r="AQ522" s="22">
        <v>45393</v>
      </c>
      <c r="AR522" s="21">
        <v>45393.622916666667</v>
      </c>
      <c r="AS522">
        <v>0</v>
      </c>
      <c r="AY522">
        <v>6.944444467080757E-4</v>
      </c>
    </row>
    <row r="523" spans="1:51" x14ac:dyDescent="0.25">
      <c r="A523">
        <v>63918</v>
      </c>
      <c r="B523" t="s">
        <v>35</v>
      </c>
      <c r="C523" t="s">
        <v>36</v>
      </c>
      <c r="E523" t="str">
        <f t="shared" si="16"/>
        <v>EM-</v>
      </c>
      <c r="F523" t="s">
        <v>20</v>
      </c>
      <c r="G523" t="s">
        <v>115</v>
      </c>
      <c r="H523" t="s">
        <v>3088</v>
      </c>
      <c r="I523" t="s">
        <v>432</v>
      </c>
      <c r="J523" t="s">
        <v>432</v>
      </c>
      <c r="K523" s="1">
        <v>45393.627083333333</v>
      </c>
      <c r="L523" t="s">
        <v>41</v>
      </c>
      <c r="N523" s="2">
        <v>45392</v>
      </c>
      <c r="O523" s="2">
        <v>45392</v>
      </c>
      <c r="R523">
        <v>0</v>
      </c>
      <c r="S523">
        <v>0</v>
      </c>
      <c r="T523">
        <v>100</v>
      </c>
      <c r="U523" s="1">
        <v>45393.627083333333</v>
      </c>
      <c r="V523" s="1">
        <v>45393.627083333333</v>
      </c>
      <c r="W523" t="s">
        <v>432</v>
      </c>
      <c r="Z523" s="12">
        <f t="shared" si="17"/>
        <v>0</v>
      </c>
      <c r="AF523" t="s">
        <v>758</v>
      </c>
      <c r="AI523" s="2">
        <v>45392</v>
      </c>
      <c r="AJ523" t="s">
        <v>135</v>
      </c>
      <c r="AK523" t="s">
        <v>46</v>
      </c>
      <c r="AN523" t="s">
        <v>2442</v>
      </c>
      <c r="AO523" s="21">
        <v>45393.627083333333</v>
      </c>
      <c r="AP523" s="22">
        <v>45392</v>
      </c>
      <c r="AQ523" s="22">
        <v>45392</v>
      </c>
      <c r="AR523" s="21">
        <v>45393.627083333333</v>
      </c>
      <c r="AS523">
        <v>0</v>
      </c>
      <c r="AY523">
        <v>0</v>
      </c>
    </row>
    <row r="524" spans="1:51" x14ac:dyDescent="0.25">
      <c r="A524">
        <v>63920</v>
      </c>
      <c r="B524" t="s">
        <v>35</v>
      </c>
      <c r="C524" t="s">
        <v>36</v>
      </c>
      <c r="E524" t="str">
        <f t="shared" si="16"/>
        <v>EM-</v>
      </c>
      <c r="F524" t="s">
        <v>20</v>
      </c>
      <c r="G524" t="s">
        <v>115</v>
      </c>
      <c r="H524" t="s">
        <v>3089</v>
      </c>
      <c r="I524" t="s">
        <v>432</v>
      </c>
      <c r="J524" t="s">
        <v>432</v>
      </c>
      <c r="K524" s="1">
        <v>45393.629861111112</v>
      </c>
      <c r="L524" t="s">
        <v>41</v>
      </c>
      <c r="N524" s="2">
        <v>45392</v>
      </c>
      <c r="O524" s="2">
        <v>45392</v>
      </c>
      <c r="R524">
        <v>0</v>
      </c>
      <c r="S524">
        <v>0</v>
      </c>
      <c r="T524">
        <v>100</v>
      </c>
      <c r="U524" s="1">
        <v>45393.629861111112</v>
      </c>
      <c r="V524" s="1">
        <v>45393.629861111112</v>
      </c>
      <c r="W524" t="s">
        <v>432</v>
      </c>
      <c r="Z524" s="12">
        <f t="shared" si="17"/>
        <v>0</v>
      </c>
      <c r="AF524" t="s">
        <v>758</v>
      </c>
      <c r="AI524" s="2">
        <v>45392</v>
      </c>
      <c r="AJ524" t="s">
        <v>135</v>
      </c>
      <c r="AK524" t="s">
        <v>46</v>
      </c>
      <c r="AN524" t="s">
        <v>2442</v>
      </c>
      <c r="AO524" s="21">
        <v>45393.629861111112</v>
      </c>
      <c r="AP524" s="22">
        <v>45392</v>
      </c>
      <c r="AQ524" s="22">
        <v>45392</v>
      </c>
      <c r="AR524" s="21">
        <v>45393.629861111112</v>
      </c>
      <c r="AS524">
        <v>0</v>
      </c>
      <c r="AY524">
        <v>0</v>
      </c>
    </row>
    <row r="525" spans="1:51" x14ac:dyDescent="0.25">
      <c r="A525">
        <v>63921</v>
      </c>
      <c r="B525" t="s">
        <v>35</v>
      </c>
      <c r="C525" t="s">
        <v>36</v>
      </c>
      <c r="E525" t="str">
        <f t="shared" si="16"/>
        <v>EI-</v>
      </c>
      <c r="F525" t="s">
        <v>20</v>
      </c>
      <c r="G525" t="s">
        <v>37</v>
      </c>
      <c r="H525" t="s">
        <v>3090</v>
      </c>
      <c r="I525" t="s">
        <v>39</v>
      </c>
      <c r="J525" t="s">
        <v>842</v>
      </c>
      <c r="K525" s="1">
        <v>45496.706944444442</v>
      </c>
      <c r="L525" t="s">
        <v>41</v>
      </c>
      <c r="N525" s="2">
        <v>45493</v>
      </c>
      <c r="O525" s="2">
        <v>45493</v>
      </c>
      <c r="P525">
        <v>4</v>
      </c>
      <c r="Q525">
        <v>4</v>
      </c>
      <c r="R525">
        <v>4</v>
      </c>
      <c r="S525">
        <v>4</v>
      </c>
      <c r="T525">
        <v>0</v>
      </c>
      <c r="U525" s="1">
        <v>45393.631249999999</v>
      </c>
      <c r="V525" s="1">
        <v>45496.706944444442</v>
      </c>
      <c r="W525" t="s">
        <v>842</v>
      </c>
      <c r="Z525" s="12">
        <f t="shared" si="17"/>
        <v>103.0756944444438</v>
      </c>
      <c r="AB525" t="s">
        <v>338</v>
      </c>
      <c r="AC525">
        <v>633799</v>
      </c>
      <c r="AD525" t="s">
        <v>681</v>
      </c>
      <c r="AF525" t="s">
        <v>842</v>
      </c>
      <c r="AI525" s="2">
        <v>45393</v>
      </c>
      <c r="AJ525" t="s">
        <v>119</v>
      </c>
      <c r="AK525" t="s">
        <v>46</v>
      </c>
      <c r="AN525" t="s">
        <v>2441</v>
      </c>
      <c r="AO525" s="21">
        <v>45393.631249999999</v>
      </c>
      <c r="AP525" s="22">
        <v>45493</v>
      </c>
      <c r="AQ525" s="22">
        <v>45493</v>
      </c>
      <c r="AR525" s="21">
        <v>45496.706944444442</v>
      </c>
      <c r="AS525">
        <v>4</v>
      </c>
      <c r="AY525">
        <v>103.0756944444438</v>
      </c>
    </row>
    <row r="526" spans="1:51" x14ac:dyDescent="0.25">
      <c r="A526">
        <v>63922</v>
      </c>
      <c r="B526" t="s">
        <v>35</v>
      </c>
      <c r="C526" t="s">
        <v>36</v>
      </c>
      <c r="E526" t="str">
        <f t="shared" si="16"/>
        <v>EM-</v>
      </c>
      <c r="F526" t="s">
        <v>20</v>
      </c>
      <c r="G526" t="s">
        <v>115</v>
      </c>
      <c r="H526" t="s">
        <v>3091</v>
      </c>
      <c r="I526" t="s">
        <v>432</v>
      </c>
      <c r="J526" t="s">
        <v>432</v>
      </c>
      <c r="K526" s="1">
        <v>45393.638194444444</v>
      </c>
      <c r="L526" t="s">
        <v>41</v>
      </c>
      <c r="N526" s="2">
        <v>45392</v>
      </c>
      <c r="O526" s="2">
        <v>45392</v>
      </c>
      <c r="R526">
        <v>0</v>
      </c>
      <c r="S526">
        <v>0</v>
      </c>
      <c r="T526">
        <v>100</v>
      </c>
      <c r="U526" s="1">
        <v>45393.631944444445</v>
      </c>
      <c r="V526" s="1">
        <v>45393.638194444444</v>
      </c>
      <c r="W526" t="s">
        <v>432</v>
      </c>
      <c r="Z526" s="12">
        <f t="shared" si="17"/>
        <v>6.2499999985448085E-3</v>
      </c>
      <c r="AF526" t="s">
        <v>758</v>
      </c>
      <c r="AI526" s="2">
        <v>45392</v>
      </c>
      <c r="AJ526" t="s">
        <v>135</v>
      </c>
      <c r="AK526" t="s">
        <v>46</v>
      </c>
      <c r="AN526" t="s">
        <v>2442</v>
      </c>
      <c r="AO526" s="21">
        <v>45393.631944444445</v>
      </c>
      <c r="AP526" s="22">
        <v>45392</v>
      </c>
      <c r="AQ526" s="22">
        <v>45392</v>
      </c>
      <c r="AR526" s="21">
        <v>45393.638194444444</v>
      </c>
      <c r="AS526">
        <v>0</v>
      </c>
      <c r="AY526">
        <v>6.2499999985448085E-3</v>
      </c>
    </row>
    <row r="527" spans="1:51" x14ac:dyDescent="0.25">
      <c r="A527">
        <v>63924</v>
      </c>
      <c r="B527" t="s">
        <v>35</v>
      </c>
      <c r="C527" t="s">
        <v>36</v>
      </c>
      <c r="E527" t="str">
        <f t="shared" si="16"/>
        <v>EI-</v>
      </c>
      <c r="F527" t="s">
        <v>20</v>
      </c>
      <c r="G527" t="s">
        <v>37</v>
      </c>
      <c r="H527" t="s">
        <v>3092</v>
      </c>
      <c r="I527" t="s">
        <v>39</v>
      </c>
      <c r="J527" t="s">
        <v>842</v>
      </c>
      <c r="K527" s="1">
        <v>45406.656944444447</v>
      </c>
      <c r="L527" t="s">
        <v>41</v>
      </c>
      <c r="N527" s="2">
        <v>45387</v>
      </c>
      <c r="O527" s="2">
        <v>45387</v>
      </c>
      <c r="P527">
        <v>2</v>
      </c>
      <c r="Q527">
        <v>2</v>
      </c>
      <c r="R527">
        <v>2</v>
      </c>
      <c r="S527">
        <v>2</v>
      </c>
      <c r="T527">
        <v>0</v>
      </c>
      <c r="U527" s="1">
        <v>45393.634027777778</v>
      </c>
      <c r="V527" s="1">
        <v>45406.656944444447</v>
      </c>
      <c r="W527" t="s">
        <v>842</v>
      </c>
      <c r="Z527" s="12">
        <f t="shared" si="17"/>
        <v>13.022916666668607</v>
      </c>
      <c r="AB527" t="s">
        <v>338</v>
      </c>
      <c r="AC527">
        <v>633799</v>
      </c>
      <c r="AD527" t="s">
        <v>681</v>
      </c>
      <c r="AF527" t="s">
        <v>853</v>
      </c>
      <c r="AI527" s="2">
        <v>45393</v>
      </c>
      <c r="AJ527" t="s">
        <v>119</v>
      </c>
      <c r="AK527" t="s">
        <v>46</v>
      </c>
      <c r="AN527" t="s">
        <v>2441</v>
      </c>
      <c r="AO527" s="21">
        <v>45393.634027777778</v>
      </c>
      <c r="AP527" s="22">
        <v>45387</v>
      </c>
      <c r="AQ527" s="22">
        <v>45387</v>
      </c>
      <c r="AR527" s="21">
        <v>45406.656944444447</v>
      </c>
      <c r="AS527">
        <v>2</v>
      </c>
      <c r="AY527">
        <v>13.022916666668607</v>
      </c>
    </row>
    <row r="528" spans="1:51" x14ac:dyDescent="0.25">
      <c r="A528">
        <v>63928</v>
      </c>
      <c r="B528" t="s">
        <v>35</v>
      </c>
      <c r="C528" t="s">
        <v>36</v>
      </c>
      <c r="E528" t="str">
        <f t="shared" si="16"/>
        <v>EM-</v>
      </c>
      <c r="F528" t="s">
        <v>20</v>
      </c>
      <c r="G528" t="s">
        <v>37</v>
      </c>
      <c r="H528" t="s">
        <v>2828</v>
      </c>
      <c r="I528" t="s">
        <v>39</v>
      </c>
      <c r="J528" t="s">
        <v>432</v>
      </c>
      <c r="K528" s="1">
        <v>45432.438194444447</v>
      </c>
      <c r="L528" t="s">
        <v>41</v>
      </c>
      <c r="N528" s="2">
        <v>45393</v>
      </c>
      <c r="O528" s="2">
        <v>45393</v>
      </c>
      <c r="R528">
        <v>0</v>
      </c>
      <c r="S528">
        <v>0</v>
      </c>
      <c r="T528">
        <v>100</v>
      </c>
      <c r="U528" s="1">
        <v>45393.644444444442</v>
      </c>
      <c r="V528" s="1">
        <v>45432.4375</v>
      </c>
      <c r="W528" t="s">
        <v>432</v>
      </c>
      <c r="Z528" s="12">
        <f t="shared" si="17"/>
        <v>38.793055555557657</v>
      </c>
      <c r="AB528" t="s">
        <v>197</v>
      </c>
      <c r="AC528">
        <v>633510</v>
      </c>
      <c r="AD528" t="s">
        <v>198</v>
      </c>
      <c r="AI528" s="2">
        <v>45393</v>
      </c>
      <c r="AJ528" t="s">
        <v>198</v>
      </c>
      <c r="AK528" t="s">
        <v>46</v>
      </c>
      <c r="AN528" t="s">
        <v>2442</v>
      </c>
      <c r="AO528" s="21">
        <v>45393.644444444442</v>
      </c>
      <c r="AP528" s="22">
        <v>45393</v>
      </c>
      <c r="AQ528" s="22">
        <v>45393</v>
      </c>
      <c r="AR528" s="21">
        <v>45432.4375</v>
      </c>
      <c r="AS528">
        <v>0</v>
      </c>
      <c r="AY528">
        <v>38.793055555557657</v>
      </c>
    </row>
    <row r="529" spans="1:51" x14ac:dyDescent="0.25">
      <c r="A529">
        <v>63932</v>
      </c>
      <c r="B529" t="s">
        <v>35</v>
      </c>
      <c r="C529" t="s">
        <v>36</v>
      </c>
      <c r="E529" t="str">
        <f t="shared" si="16"/>
        <v>RE-</v>
      </c>
      <c r="F529" t="s">
        <v>20</v>
      </c>
      <c r="G529" t="s">
        <v>37</v>
      </c>
      <c r="H529" t="s">
        <v>3093</v>
      </c>
      <c r="I529" t="s">
        <v>39</v>
      </c>
      <c r="J529" t="s">
        <v>118</v>
      </c>
      <c r="K529" s="1">
        <v>45399.73541666667</v>
      </c>
      <c r="L529" t="s">
        <v>41</v>
      </c>
      <c r="N529" s="2">
        <v>45398</v>
      </c>
      <c r="O529" s="2">
        <v>45398</v>
      </c>
      <c r="R529">
        <v>0</v>
      </c>
      <c r="S529">
        <v>0</v>
      </c>
      <c r="T529">
        <v>100</v>
      </c>
      <c r="U529" s="1">
        <v>45393.654166666667</v>
      </c>
      <c r="V529" s="1">
        <v>45399.73541666667</v>
      </c>
      <c r="W529" t="s">
        <v>179</v>
      </c>
      <c r="Z529" s="12">
        <f t="shared" si="17"/>
        <v>6.0812500000029104</v>
      </c>
      <c r="AB529" t="s">
        <v>3094</v>
      </c>
      <c r="AC529">
        <v>633826</v>
      </c>
      <c r="AD529" t="s">
        <v>751</v>
      </c>
      <c r="AF529" t="s">
        <v>239</v>
      </c>
      <c r="AI529" s="2">
        <v>45393</v>
      </c>
      <c r="AJ529" t="s">
        <v>751</v>
      </c>
      <c r="AK529" t="s">
        <v>46</v>
      </c>
      <c r="AN529" t="s">
        <v>2444</v>
      </c>
      <c r="AO529" s="21">
        <v>45393.654166666667</v>
      </c>
      <c r="AP529" s="22">
        <v>45398</v>
      </c>
      <c r="AQ529" s="22">
        <v>45398</v>
      </c>
      <c r="AR529" s="21">
        <v>45399.73541666667</v>
      </c>
      <c r="AS529">
        <v>0</v>
      </c>
      <c r="AY529">
        <v>6.0812500000029104</v>
      </c>
    </row>
    <row r="530" spans="1:51" x14ac:dyDescent="0.25">
      <c r="A530">
        <v>63959</v>
      </c>
      <c r="B530" t="s">
        <v>35</v>
      </c>
      <c r="C530" t="s">
        <v>36</v>
      </c>
      <c r="E530" t="str">
        <f t="shared" si="16"/>
        <v>RE-</v>
      </c>
      <c r="F530" t="s">
        <v>20</v>
      </c>
      <c r="G530" t="s">
        <v>37</v>
      </c>
      <c r="H530" t="s">
        <v>3095</v>
      </c>
      <c r="I530" t="s">
        <v>39</v>
      </c>
      <c r="J530" t="s">
        <v>239</v>
      </c>
      <c r="K530" s="1">
        <v>45404.628472222219</v>
      </c>
      <c r="L530" t="s">
        <v>41</v>
      </c>
      <c r="N530" s="2">
        <v>45401</v>
      </c>
      <c r="O530" s="2">
        <v>45401</v>
      </c>
      <c r="R530">
        <v>1</v>
      </c>
      <c r="S530">
        <v>1</v>
      </c>
      <c r="T530">
        <v>100</v>
      </c>
      <c r="U530" s="1">
        <v>45393.690972222219</v>
      </c>
      <c r="V530" s="1">
        <v>45404.628472222219</v>
      </c>
      <c r="W530" t="s">
        <v>239</v>
      </c>
      <c r="Z530" s="12">
        <f t="shared" si="17"/>
        <v>10.9375</v>
      </c>
      <c r="AB530" t="s">
        <v>534</v>
      </c>
      <c r="AC530" t="s">
        <v>535</v>
      </c>
      <c r="AD530" t="s">
        <v>536</v>
      </c>
      <c r="AI530" s="2">
        <v>45393</v>
      </c>
      <c r="AJ530" t="s">
        <v>558</v>
      </c>
      <c r="AK530" t="s">
        <v>46</v>
      </c>
      <c r="AN530" t="s">
        <v>2444</v>
      </c>
      <c r="AO530" s="21">
        <v>45393.690972222219</v>
      </c>
      <c r="AP530" s="22">
        <v>45401</v>
      </c>
      <c r="AQ530" s="22">
        <v>45401</v>
      </c>
      <c r="AR530" s="21">
        <v>45404.628472222219</v>
      </c>
      <c r="AS530">
        <v>1</v>
      </c>
      <c r="AY530">
        <v>10.9375</v>
      </c>
    </row>
    <row r="531" spans="1:51" x14ac:dyDescent="0.25">
      <c r="A531">
        <v>63971</v>
      </c>
      <c r="B531" t="s">
        <v>35</v>
      </c>
      <c r="C531" t="s">
        <v>36</v>
      </c>
      <c r="E531" t="str">
        <f t="shared" si="16"/>
        <v>RE-</v>
      </c>
      <c r="F531" t="s">
        <v>20</v>
      </c>
      <c r="G531" t="s">
        <v>37</v>
      </c>
      <c r="H531" t="s">
        <v>3096</v>
      </c>
      <c r="I531" t="s">
        <v>39</v>
      </c>
      <c r="J531" t="s">
        <v>239</v>
      </c>
      <c r="K531" s="1">
        <v>45399.367361111108</v>
      </c>
      <c r="L531" t="s">
        <v>41</v>
      </c>
      <c r="N531" s="2">
        <v>45399</v>
      </c>
      <c r="O531" s="2">
        <v>45399</v>
      </c>
      <c r="R531">
        <v>1</v>
      </c>
      <c r="S531">
        <v>1</v>
      </c>
      <c r="T531">
        <v>100</v>
      </c>
      <c r="U531" s="1">
        <v>45393.711111111108</v>
      </c>
      <c r="V531" s="1">
        <v>45399.367361111108</v>
      </c>
      <c r="W531" t="s">
        <v>239</v>
      </c>
      <c r="Z531" s="12">
        <f t="shared" si="17"/>
        <v>5.65625</v>
      </c>
      <c r="AB531" t="s">
        <v>2815</v>
      </c>
      <c r="AC531">
        <v>633776</v>
      </c>
      <c r="AD531" t="s">
        <v>358</v>
      </c>
      <c r="AI531" s="2">
        <v>45393</v>
      </c>
      <c r="AJ531" t="s">
        <v>360</v>
      </c>
      <c r="AK531" t="s">
        <v>46</v>
      </c>
      <c r="AN531" t="s">
        <v>2444</v>
      </c>
      <c r="AO531" s="21">
        <v>45393.711111111108</v>
      </c>
      <c r="AP531" s="22">
        <v>45399</v>
      </c>
      <c r="AQ531" s="22">
        <v>45399</v>
      </c>
      <c r="AR531" s="21">
        <v>45399.367361111108</v>
      </c>
      <c r="AS531">
        <v>1</v>
      </c>
      <c r="AY531">
        <v>5.65625</v>
      </c>
    </row>
    <row r="532" spans="1:51" x14ac:dyDescent="0.25">
      <c r="A532">
        <v>63976</v>
      </c>
      <c r="B532" t="s">
        <v>35</v>
      </c>
      <c r="C532" t="s">
        <v>36</v>
      </c>
      <c r="E532" t="str">
        <f t="shared" si="16"/>
        <v>GC-</v>
      </c>
      <c r="F532" t="s">
        <v>20</v>
      </c>
      <c r="G532" t="s">
        <v>37</v>
      </c>
      <c r="H532" t="s">
        <v>1044</v>
      </c>
      <c r="I532" t="s">
        <v>39</v>
      </c>
      <c r="J532" t="s">
        <v>706</v>
      </c>
      <c r="K532" s="1">
        <v>45397.646527777775</v>
      </c>
      <c r="L532" t="s">
        <v>41</v>
      </c>
      <c r="N532" s="2">
        <v>45394</v>
      </c>
      <c r="O532" s="2">
        <v>45394</v>
      </c>
      <c r="P532">
        <v>1</v>
      </c>
      <c r="Q532">
        <v>1</v>
      </c>
      <c r="R532">
        <v>0</v>
      </c>
      <c r="S532">
        <v>0</v>
      </c>
      <c r="T532">
        <v>100</v>
      </c>
      <c r="U532" s="1">
        <v>45393.723611111112</v>
      </c>
      <c r="V532" s="1">
        <v>45397.646527777775</v>
      </c>
      <c r="W532" t="s">
        <v>706</v>
      </c>
      <c r="Z532" s="12">
        <f t="shared" si="17"/>
        <v>3.9229166666627862</v>
      </c>
      <c r="AB532" t="s">
        <v>75</v>
      </c>
      <c r="AC532">
        <v>633520</v>
      </c>
      <c r="AD532" t="s">
        <v>936</v>
      </c>
      <c r="AI532" s="2">
        <v>45393</v>
      </c>
      <c r="AJ532" t="s">
        <v>77</v>
      </c>
      <c r="AK532" t="s">
        <v>46</v>
      </c>
      <c r="AN532" t="s">
        <v>2443</v>
      </c>
      <c r="AO532" s="21">
        <v>45393.723611111112</v>
      </c>
      <c r="AP532" s="22">
        <v>45394</v>
      </c>
      <c r="AQ532" s="22">
        <v>45394</v>
      </c>
      <c r="AR532" s="21">
        <v>45397.646527777775</v>
      </c>
      <c r="AS532">
        <v>0</v>
      </c>
      <c r="AY532">
        <v>3.9229166666627862</v>
      </c>
    </row>
    <row r="533" spans="1:51" x14ac:dyDescent="0.25">
      <c r="A533">
        <v>64084</v>
      </c>
      <c r="B533" t="s">
        <v>35</v>
      </c>
      <c r="C533" t="s">
        <v>36</v>
      </c>
      <c r="E533" t="str">
        <f t="shared" si="16"/>
        <v>EI-</v>
      </c>
      <c r="F533" t="s">
        <v>878</v>
      </c>
      <c r="G533" t="s">
        <v>37</v>
      </c>
      <c r="H533" t="s">
        <v>3097</v>
      </c>
      <c r="I533" t="s">
        <v>39</v>
      </c>
      <c r="J533" t="s">
        <v>87</v>
      </c>
      <c r="K533" s="1">
        <v>45397.752083333333</v>
      </c>
      <c r="L533" t="s">
        <v>41</v>
      </c>
      <c r="N533" s="2">
        <v>45394</v>
      </c>
      <c r="R533">
        <v>0</v>
      </c>
      <c r="S533">
        <v>0</v>
      </c>
      <c r="T533">
        <v>0</v>
      </c>
      <c r="U533" s="1">
        <v>45394.651388888888</v>
      </c>
      <c r="W533" t="s">
        <v>880</v>
      </c>
      <c r="Z533" s="12">
        <f t="shared" si="17"/>
        <v>0</v>
      </c>
      <c r="AB533" t="s">
        <v>107</v>
      </c>
      <c r="AC533">
        <v>633173</v>
      </c>
      <c r="AD533" t="s">
        <v>109</v>
      </c>
      <c r="AI533" s="2">
        <v>45394</v>
      </c>
      <c r="AJ533" t="s">
        <v>110</v>
      </c>
      <c r="AK533" t="s">
        <v>46</v>
      </c>
      <c r="AN533" t="s">
        <v>2441</v>
      </c>
      <c r="AO533" s="21">
        <v>45394.651388888888</v>
      </c>
      <c r="AP533" s="22">
        <v>45394</v>
      </c>
      <c r="AS533">
        <v>0</v>
      </c>
      <c r="AY533">
        <v>0</v>
      </c>
    </row>
    <row r="534" spans="1:51" x14ac:dyDescent="0.25">
      <c r="A534">
        <v>64086</v>
      </c>
      <c r="B534" t="s">
        <v>35</v>
      </c>
      <c r="C534" t="s">
        <v>36</v>
      </c>
      <c r="E534" t="str">
        <f t="shared" si="16"/>
        <v>RE-</v>
      </c>
      <c r="F534" t="s">
        <v>20</v>
      </c>
      <c r="G534" t="s">
        <v>37</v>
      </c>
      <c r="H534" t="s">
        <v>3098</v>
      </c>
      <c r="I534" t="s">
        <v>39</v>
      </c>
      <c r="J534" t="s">
        <v>297</v>
      </c>
      <c r="K534" s="1">
        <v>45399.504166666666</v>
      </c>
      <c r="L534" t="s">
        <v>41</v>
      </c>
      <c r="N534" s="2">
        <v>45394</v>
      </c>
      <c r="O534" s="2">
        <v>45394</v>
      </c>
      <c r="R534">
        <v>1</v>
      </c>
      <c r="S534">
        <v>1</v>
      </c>
      <c r="T534">
        <v>100</v>
      </c>
      <c r="U534" s="1">
        <v>45394.65625</v>
      </c>
      <c r="V534" s="1">
        <v>45399.504166666666</v>
      </c>
      <c r="W534" t="s">
        <v>239</v>
      </c>
      <c r="Z534" s="12">
        <f t="shared" si="17"/>
        <v>4.8479166666656965</v>
      </c>
      <c r="AB534" t="s">
        <v>579</v>
      </c>
      <c r="AC534" t="s">
        <v>636</v>
      </c>
      <c r="AD534" t="s">
        <v>1263</v>
      </c>
      <c r="AI534" s="2">
        <v>45394</v>
      </c>
      <c r="AJ534" t="s">
        <v>823</v>
      </c>
      <c r="AK534" t="s">
        <v>46</v>
      </c>
      <c r="AN534" t="s">
        <v>2444</v>
      </c>
      <c r="AO534" s="21">
        <v>45394.65625</v>
      </c>
      <c r="AP534" s="22">
        <v>45394</v>
      </c>
      <c r="AQ534" s="22">
        <v>45394</v>
      </c>
      <c r="AR534" s="21">
        <v>45399.504166666666</v>
      </c>
      <c r="AS534">
        <v>1</v>
      </c>
      <c r="AY534">
        <v>4.8479166666656965</v>
      </c>
    </row>
    <row r="535" spans="1:51" x14ac:dyDescent="0.25">
      <c r="A535">
        <v>64089</v>
      </c>
      <c r="B535" t="s">
        <v>35</v>
      </c>
      <c r="C535" t="s">
        <v>36</v>
      </c>
      <c r="E535" t="str">
        <f t="shared" si="16"/>
        <v>RE-</v>
      </c>
      <c r="F535" t="s">
        <v>20</v>
      </c>
      <c r="G535" t="s">
        <v>37</v>
      </c>
      <c r="H535" t="s">
        <v>3099</v>
      </c>
      <c r="I535" t="s">
        <v>39</v>
      </c>
      <c r="J535" t="s">
        <v>239</v>
      </c>
      <c r="K535" s="1">
        <v>45397.69027777778</v>
      </c>
      <c r="L535" t="s">
        <v>41</v>
      </c>
      <c r="N535" s="2">
        <v>45394</v>
      </c>
      <c r="O535" s="2">
        <v>45394</v>
      </c>
      <c r="R535">
        <v>1</v>
      </c>
      <c r="S535">
        <v>1</v>
      </c>
      <c r="T535">
        <v>100</v>
      </c>
      <c r="U535" s="1">
        <v>45394.663888888892</v>
      </c>
      <c r="V535" s="1">
        <v>45397.69027777778</v>
      </c>
      <c r="W535" t="s">
        <v>239</v>
      </c>
      <c r="Z535" s="12">
        <f t="shared" si="17"/>
        <v>3.0263888888875954</v>
      </c>
      <c r="AB535" t="s">
        <v>699</v>
      </c>
      <c r="AC535">
        <v>633448</v>
      </c>
      <c r="AD535" t="s">
        <v>700</v>
      </c>
      <c r="AI535" s="2">
        <v>45394</v>
      </c>
      <c r="AJ535" t="s">
        <v>701</v>
      </c>
      <c r="AK535" t="s">
        <v>46</v>
      </c>
      <c r="AN535" t="s">
        <v>2444</v>
      </c>
      <c r="AO535" s="21">
        <v>45394.663888888892</v>
      </c>
      <c r="AP535" s="22">
        <v>45394</v>
      </c>
      <c r="AQ535" s="22">
        <v>45394</v>
      </c>
      <c r="AR535" s="21">
        <v>45397.69027777778</v>
      </c>
      <c r="AS535">
        <v>1</v>
      </c>
      <c r="AY535">
        <v>3.0263888888875954</v>
      </c>
    </row>
    <row r="536" spans="1:51" x14ac:dyDescent="0.25">
      <c r="A536">
        <v>64092</v>
      </c>
      <c r="B536" t="s">
        <v>35</v>
      </c>
      <c r="C536" t="s">
        <v>36</v>
      </c>
      <c r="E536" t="str">
        <f t="shared" si="16"/>
        <v>RE-</v>
      </c>
      <c r="F536" t="s">
        <v>20</v>
      </c>
      <c r="G536" t="s">
        <v>47</v>
      </c>
      <c r="H536" t="s">
        <v>3100</v>
      </c>
      <c r="I536" t="s">
        <v>39</v>
      </c>
      <c r="J536" t="s">
        <v>118</v>
      </c>
      <c r="K536" s="1">
        <v>45405.438194444447</v>
      </c>
      <c r="L536" t="s">
        <v>41</v>
      </c>
      <c r="N536" s="2">
        <v>45405</v>
      </c>
      <c r="O536" s="2">
        <v>45405</v>
      </c>
      <c r="R536">
        <v>0</v>
      </c>
      <c r="S536">
        <v>0</v>
      </c>
      <c r="T536">
        <v>100</v>
      </c>
      <c r="U536" s="1">
        <v>45394.67291666667</v>
      </c>
      <c r="V536" s="1">
        <v>45401.64166666667</v>
      </c>
      <c r="W536" t="s">
        <v>179</v>
      </c>
      <c r="Z536" s="12">
        <f t="shared" si="17"/>
        <v>6.96875</v>
      </c>
      <c r="AB536" t="s">
        <v>1580</v>
      </c>
      <c r="AC536">
        <v>633551</v>
      </c>
      <c r="AD536" t="s">
        <v>77</v>
      </c>
      <c r="AF536" t="s">
        <v>3101</v>
      </c>
      <c r="AI536" s="2">
        <v>45394</v>
      </c>
      <c r="AJ536" t="s">
        <v>77</v>
      </c>
      <c r="AK536" t="s">
        <v>46</v>
      </c>
      <c r="AN536" t="s">
        <v>2444</v>
      </c>
      <c r="AO536" s="21">
        <v>45394.67291666667</v>
      </c>
      <c r="AP536" s="22">
        <v>45405</v>
      </c>
      <c r="AQ536" s="22">
        <v>45405</v>
      </c>
      <c r="AR536" s="21">
        <v>45401.64166666667</v>
      </c>
      <c r="AS536">
        <v>0</v>
      </c>
      <c r="AY536">
        <v>6.96875</v>
      </c>
    </row>
    <row r="537" spans="1:51" x14ac:dyDescent="0.25">
      <c r="A537">
        <v>64095</v>
      </c>
      <c r="B537" t="s">
        <v>35</v>
      </c>
      <c r="C537" t="s">
        <v>36</v>
      </c>
      <c r="E537" t="str">
        <f t="shared" si="16"/>
        <v>GC-</v>
      </c>
      <c r="F537" t="s">
        <v>20</v>
      </c>
      <c r="G537" t="s">
        <v>37</v>
      </c>
      <c r="H537" t="s">
        <v>3102</v>
      </c>
      <c r="I537" t="s">
        <v>39</v>
      </c>
      <c r="J537" t="s">
        <v>706</v>
      </c>
      <c r="K537" s="1">
        <v>45397.645833333336</v>
      </c>
      <c r="L537" t="s">
        <v>41</v>
      </c>
      <c r="N537" s="2">
        <v>45394</v>
      </c>
      <c r="O537" s="2">
        <v>45394</v>
      </c>
      <c r="P537">
        <v>1</v>
      </c>
      <c r="Q537">
        <v>1</v>
      </c>
      <c r="R537">
        <v>0</v>
      </c>
      <c r="S537">
        <v>0</v>
      </c>
      <c r="T537">
        <v>100</v>
      </c>
      <c r="U537" s="1">
        <v>45394.697916666664</v>
      </c>
      <c r="V537" s="1">
        <v>45397.645833333336</v>
      </c>
      <c r="W537" t="s">
        <v>706</v>
      </c>
      <c r="Z537" s="12">
        <f t="shared" si="17"/>
        <v>2.9479166666715173</v>
      </c>
      <c r="AB537" t="s">
        <v>2990</v>
      </c>
      <c r="AC537">
        <v>633636</v>
      </c>
      <c r="AD537" t="s">
        <v>3103</v>
      </c>
      <c r="AI537" s="2">
        <v>45394</v>
      </c>
      <c r="AJ537" t="s">
        <v>290</v>
      </c>
      <c r="AK537" t="s">
        <v>46</v>
      </c>
      <c r="AN537" t="s">
        <v>2443</v>
      </c>
      <c r="AO537" s="21">
        <v>45394.697916666664</v>
      </c>
      <c r="AP537" s="22">
        <v>45394</v>
      </c>
      <c r="AQ537" s="22">
        <v>45394</v>
      </c>
      <c r="AR537" s="21">
        <v>45397.645833333336</v>
      </c>
      <c r="AS537">
        <v>0</v>
      </c>
      <c r="AY537">
        <v>2.9479166666715173</v>
      </c>
    </row>
    <row r="538" spans="1:51" x14ac:dyDescent="0.25">
      <c r="A538">
        <v>64100</v>
      </c>
      <c r="B538" t="s">
        <v>35</v>
      </c>
      <c r="C538" t="s">
        <v>36</v>
      </c>
      <c r="E538" t="str">
        <f t="shared" si="16"/>
        <v>EI-</v>
      </c>
      <c r="F538" t="s">
        <v>20</v>
      </c>
      <c r="G538" t="s">
        <v>37</v>
      </c>
      <c r="H538" t="s">
        <v>2840</v>
      </c>
      <c r="I538" t="s">
        <v>39</v>
      </c>
      <c r="J538" t="s">
        <v>92</v>
      </c>
      <c r="K538" s="1">
        <v>45468.443749999999</v>
      </c>
      <c r="L538" t="s">
        <v>41</v>
      </c>
      <c r="N538" s="2">
        <v>45395</v>
      </c>
      <c r="O538" s="2">
        <v>45395</v>
      </c>
      <c r="P538">
        <v>2</v>
      </c>
      <c r="Q538">
        <v>2</v>
      </c>
      <c r="R538">
        <v>2</v>
      </c>
      <c r="S538">
        <v>2</v>
      </c>
      <c r="T538">
        <v>100</v>
      </c>
      <c r="U538" s="1">
        <v>45394.724999999999</v>
      </c>
      <c r="V538" s="1">
        <v>45468.443749999999</v>
      </c>
      <c r="W538" t="s">
        <v>92</v>
      </c>
      <c r="Z538" s="12">
        <f t="shared" si="17"/>
        <v>73.71875</v>
      </c>
      <c r="AB538" t="s">
        <v>157</v>
      </c>
      <c r="AC538">
        <v>633744</v>
      </c>
      <c r="AD538" t="s">
        <v>123</v>
      </c>
      <c r="AF538" t="s">
        <v>92</v>
      </c>
      <c r="AI538" s="2">
        <v>45394</v>
      </c>
      <c r="AJ538" t="s">
        <v>123</v>
      </c>
      <c r="AK538" t="s">
        <v>46</v>
      </c>
      <c r="AN538" t="s">
        <v>2441</v>
      </c>
      <c r="AO538" s="21">
        <v>45394.724999999999</v>
      </c>
      <c r="AP538" s="22">
        <v>45395</v>
      </c>
      <c r="AQ538" s="22">
        <v>45395</v>
      </c>
      <c r="AR538" s="21">
        <v>45468.443749999999</v>
      </c>
      <c r="AS538">
        <v>2</v>
      </c>
      <c r="AY538">
        <v>73.71875</v>
      </c>
    </row>
    <row r="539" spans="1:51" x14ac:dyDescent="0.25">
      <c r="A539">
        <v>64101</v>
      </c>
      <c r="B539" t="s">
        <v>35</v>
      </c>
      <c r="C539" t="s">
        <v>36</v>
      </c>
      <c r="E539" t="str">
        <f t="shared" si="16"/>
        <v>EM-</v>
      </c>
      <c r="F539" t="s">
        <v>20</v>
      </c>
      <c r="G539" t="s">
        <v>51</v>
      </c>
      <c r="H539" t="s">
        <v>1875</v>
      </c>
      <c r="I539" t="s">
        <v>39</v>
      </c>
      <c r="J539" t="s">
        <v>396</v>
      </c>
      <c r="K539" s="1">
        <v>45427.76458333333</v>
      </c>
      <c r="L539" t="s">
        <v>41</v>
      </c>
      <c r="N539" s="2">
        <v>45427</v>
      </c>
      <c r="O539" s="2">
        <v>45427</v>
      </c>
      <c r="R539">
        <v>0</v>
      </c>
      <c r="S539">
        <v>0</v>
      </c>
      <c r="T539">
        <v>100</v>
      </c>
      <c r="U539" s="1">
        <v>45394.727777777778</v>
      </c>
      <c r="V539" s="1">
        <v>45427.76458333333</v>
      </c>
      <c r="W539" t="s">
        <v>397</v>
      </c>
      <c r="Z539" s="12">
        <f t="shared" si="17"/>
        <v>33.036805555551837</v>
      </c>
      <c r="AB539" t="s">
        <v>1146</v>
      </c>
      <c r="AC539">
        <v>633675</v>
      </c>
      <c r="AD539" t="s">
        <v>264</v>
      </c>
      <c r="AI539" s="2">
        <v>45394</v>
      </c>
      <c r="AJ539" t="s">
        <v>81</v>
      </c>
      <c r="AK539" t="s">
        <v>46</v>
      </c>
      <c r="AN539" t="s">
        <v>2442</v>
      </c>
      <c r="AO539" s="21">
        <v>45394.727777777778</v>
      </c>
      <c r="AP539" s="22">
        <v>45427</v>
      </c>
      <c r="AQ539" s="22">
        <v>45427</v>
      </c>
      <c r="AR539" s="21">
        <v>45427.76458333333</v>
      </c>
      <c r="AS539">
        <v>0</v>
      </c>
      <c r="AY539">
        <v>33.036805555551837</v>
      </c>
    </row>
    <row r="540" spans="1:51" x14ac:dyDescent="0.25">
      <c r="A540">
        <v>64152</v>
      </c>
      <c r="B540" t="s">
        <v>35</v>
      </c>
      <c r="C540" t="s">
        <v>36</v>
      </c>
      <c r="E540" t="str">
        <f t="shared" si="16"/>
        <v>EI-</v>
      </c>
      <c r="F540" t="s">
        <v>20</v>
      </c>
      <c r="G540" t="s">
        <v>37</v>
      </c>
      <c r="H540" t="s">
        <v>3104</v>
      </c>
      <c r="I540" t="s">
        <v>39</v>
      </c>
      <c r="J540" t="s">
        <v>40</v>
      </c>
      <c r="K540" s="1">
        <v>45497.637499999997</v>
      </c>
      <c r="L540" t="s">
        <v>41</v>
      </c>
      <c r="N540" s="2">
        <v>45397</v>
      </c>
      <c r="O540" s="2">
        <v>45397</v>
      </c>
      <c r="P540">
        <v>2</v>
      </c>
      <c r="Q540">
        <v>2</v>
      </c>
      <c r="R540">
        <v>0</v>
      </c>
      <c r="S540">
        <v>0</v>
      </c>
      <c r="T540">
        <v>100</v>
      </c>
      <c r="U540" s="1">
        <v>45397.426388888889</v>
      </c>
      <c r="V540" s="1">
        <v>45497.637499999997</v>
      </c>
      <c r="W540" t="s">
        <v>40</v>
      </c>
      <c r="Z540" s="12">
        <f t="shared" si="17"/>
        <v>100.21111111110804</v>
      </c>
      <c r="AB540" t="s">
        <v>265</v>
      </c>
      <c r="AC540">
        <v>633459</v>
      </c>
      <c r="AD540" t="s">
        <v>43</v>
      </c>
      <c r="AF540" t="s">
        <v>1632</v>
      </c>
      <c r="AI540" s="2">
        <v>45397</v>
      </c>
      <c r="AJ540" t="s">
        <v>43</v>
      </c>
      <c r="AK540" t="s">
        <v>46</v>
      </c>
      <c r="AN540" t="s">
        <v>2441</v>
      </c>
      <c r="AO540" s="21">
        <v>45397.426388888889</v>
      </c>
      <c r="AP540" s="22">
        <v>45397</v>
      </c>
      <c r="AQ540" s="22">
        <v>45397</v>
      </c>
      <c r="AR540" s="21">
        <v>45497.637499999997</v>
      </c>
      <c r="AS540">
        <v>0</v>
      </c>
      <c r="AY540">
        <v>100.21111111110804</v>
      </c>
    </row>
    <row r="541" spans="1:51" x14ac:dyDescent="0.25">
      <c r="A541">
        <v>64154</v>
      </c>
      <c r="B541" t="s">
        <v>35</v>
      </c>
      <c r="C541" t="s">
        <v>36</v>
      </c>
      <c r="E541" t="str">
        <f t="shared" si="16"/>
        <v>EI-</v>
      </c>
      <c r="F541" t="s">
        <v>20</v>
      </c>
      <c r="G541" t="s">
        <v>51</v>
      </c>
      <c r="H541" t="s">
        <v>3105</v>
      </c>
      <c r="I541" t="s">
        <v>39</v>
      </c>
      <c r="J541" t="s">
        <v>68</v>
      </c>
      <c r="K541" s="1">
        <v>45496.668749999997</v>
      </c>
      <c r="L541" t="s">
        <v>41</v>
      </c>
      <c r="N541" s="2">
        <v>45419</v>
      </c>
      <c r="O541" s="2">
        <v>45419</v>
      </c>
      <c r="P541">
        <v>2</v>
      </c>
      <c r="Q541">
        <v>2</v>
      </c>
      <c r="R541">
        <v>2</v>
      </c>
      <c r="S541">
        <v>2</v>
      </c>
      <c r="T541">
        <v>100</v>
      </c>
      <c r="U541" s="1">
        <v>45397.432638888888</v>
      </c>
      <c r="V541" s="1">
        <v>45496.668749999997</v>
      </c>
      <c r="W541" t="s">
        <v>68</v>
      </c>
      <c r="Z541" s="12">
        <f t="shared" si="17"/>
        <v>99.236111111109494</v>
      </c>
      <c r="AB541" t="s">
        <v>2021</v>
      </c>
      <c r="AC541" t="s">
        <v>3106</v>
      </c>
      <c r="AD541" t="s">
        <v>3107</v>
      </c>
      <c r="AI541" s="2">
        <v>45397</v>
      </c>
      <c r="AJ541" t="s">
        <v>110</v>
      </c>
      <c r="AK541" t="s">
        <v>46</v>
      </c>
      <c r="AN541" t="s">
        <v>2441</v>
      </c>
      <c r="AO541" s="21">
        <v>45397.432638888888</v>
      </c>
      <c r="AP541" s="22">
        <v>45419</v>
      </c>
      <c r="AQ541" s="22">
        <v>45419</v>
      </c>
      <c r="AR541" s="21">
        <v>45496.668749999997</v>
      </c>
      <c r="AS541">
        <v>2</v>
      </c>
      <c r="AY541">
        <v>99.236111111109494</v>
      </c>
    </row>
    <row r="542" spans="1:51" x14ac:dyDescent="0.25">
      <c r="A542">
        <v>64158</v>
      </c>
      <c r="B542" t="s">
        <v>35</v>
      </c>
      <c r="C542" t="s">
        <v>36</v>
      </c>
      <c r="E542" t="str">
        <f t="shared" si="16"/>
        <v>RE-</v>
      </c>
      <c r="F542" t="s">
        <v>20</v>
      </c>
      <c r="G542" t="s">
        <v>37</v>
      </c>
      <c r="H542" t="s">
        <v>3108</v>
      </c>
      <c r="I542" t="s">
        <v>39</v>
      </c>
      <c r="J542" t="s">
        <v>297</v>
      </c>
      <c r="K542" s="1">
        <v>45421.379166666666</v>
      </c>
      <c r="L542" t="s">
        <v>41</v>
      </c>
      <c r="N542" s="2">
        <v>45420</v>
      </c>
      <c r="O542" s="2">
        <v>45420</v>
      </c>
      <c r="R542">
        <v>3</v>
      </c>
      <c r="S542">
        <v>3</v>
      </c>
      <c r="T542">
        <v>100</v>
      </c>
      <c r="U542" s="1">
        <v>45397.45208333333</v>
      </c>
      <c r="V542" s="1">
        <v>45421.379166666666</v>
      </c>
      <c r="W542" t="s">
        <v>239</v>
      </c>
      <c r="Z542" s="12">
        <f t="shared" si="17"/>
        <v>23.927083333335759</v>
      </c>
      <c r="AB542" t="s">
        <v>760</v>
      </c>
      <c r="AC542">
        <v>633660</v>
      </c>
      <c r="AD542" t="s">
        <v>3109</v>
      </c>
      <c r="AF542" t="s">
        <v>239</v>
      </c>
      <c r="AI542" s="2">
        <v>45397</v>
      </c>
      <c r="AJ542" t="s">
        <v>1049</v>
      </c>
      <c r="AK542" t="s">
        <v>46</v>
      </c>
      <c r="AN542" t="s">
        <v>2444</v>
      </c>
      <c r="AO542" s="21">
        <v>45397.45208333333</v>
      </c>
      <c r="AP542" s="22">
        <v>45420</v>
      </c>
      <c r="AQ542" s="22">
        <v>45420</v>
      </c>
      <c r="AR542" s="21">
        <v>45421.379166666666</v>
      </c>
      <c r="AS542">
        <v>3</v>
      </c>
      <c r="AY542">
        <v>23.927083333335759</v>
      </c>
    </row>
    <row r="543" spans="1:51" x14ac:dyDescent="0.25">
      <c r="A543">
        <v>64164</v>
      </c>
      <c r="B543" t="s">
        <v>35</v>
      </c>
      <c r="C543" t="s">
        <v>36</v>
      </c>
      <c r="E543" t="str">
        <f t="shared" si="16"/>
        <v>EI-</v>
      </c>
      <c r="F543" t="s">
        <v>20</v>
      </c>
      <c r="G543" t="s">
        <v>37</v>
      </c>
      <c r="H543" t="s">
        <v>589</v>
      </c>
      <c r="I543" t="s">
        <v>39</v>
      </c>
      <c r="J543" t="s">
        <v>92</v>
      </c>
      <c r="K543" s="1">
        <v>45398.577777777777</v>
      </c>
      <c r="L543" t="s">
        <v>41</v>
      </c>
      <c r="N543" s="2">
        <v>45397</v>
      </c>
      <c r="O543" s="2">
        <v>45397</v>
      </c>
      <c r="P543">
        <v>3</v>
      </c>
      <c r="Q543">
        <v>3</v>
      </c>
      <c r="R543">
        <v>3</v>
      </c>
      <c r="S543">
        <v>3</v>
      </c>
      <c r="T543">
        <v>100</v>
      </c>
      <c r="U543" s="1">
        <v>45397.479861111111</v>
      </c>
      <c r="V543" s="1">
        <v>45398.577777777777</v>
      </c>
      <c r="W543" t="s">
        <v>92</v>
      </c>
      <c r="Z543" s="12">
        <f t="shared" si="17"/>
        <v>1.0979166666656965</v>
      </c>
      <c r="AB543" t="s">
        <v>157</v>
      </c>
      <c r="AC543">
        <v>633744</v>
      </c>
      <c r="AD543" t="s">
        <v>123</v>
      </c>
      <c r="AF543" t="s">
        <v>92</v>
      </c>
      <c r="AI543" s="2">
        <v>45397</v>
      </c>
      <c r="AJ543" t="s">
        <v>123</v>
      </c>
      <c r="AK543" t="s">
        <v>46</v>
      </c>
      <c r="AN543" t="s">
        <v>2441</v>
      </c>
      <c r="AO543" s="21">
        <v>45397.479861111111</v>
      </c>
      <c r="AP543" s="22">
        <v>45397</v>
      </c>
      <c r="AQ543" s="22">
        <v>45397</v>
      </c>
      <c r="AR543" s="21">
        <v>45398.577777777777</v>
      </c>
      <c r="AS543">
        <v>3</v>
      </c>
      <c r="AY543">
        <v>1.0979166666656965</v>
      </c>
    </row>
    <row r="544" spans="1:51" x14ac:dyDescent="0.25">
      <c r="A544">
        <v>64193</v>
      </c>
      <c r="B544" t="s">
        <v>35</v>
      </c>
      <c r="C544" t="s">
        <v>36</v>
      </c>
      <c r="E544" t="str">
        <f t="shared" si="16"/>
        <v>RE-</v>
      </c>
      <c r="F544" t="s">
        <v>20</v>
      </c>
      <c r="G544" t="s">
        <v>37</v>
      </c>
      <c r="H544" t="s">
        <v>3110</v>
      </c>
      <c r="I544" t="s">
        <v>39</v>
      </c>
      <c r="J544" t="s">
        <v>239</v>
      </c>
      <c r="K544" s="1">
        <v>45398.729861111111</v>
      </c>
      <c r="L544" t="s">
        <v>41</v>
      </c>
      <c r="N544" s="2">
        <v>45398</v>
      </c>
      <c r="O544" s="2">
        <v>45398</v>
      </c>
      <c r="R544">
        <v>2</v>
      </c>
      <c r="S544">
        <v>2</v>
      </c>
      <c r="T544">
        <v>100</v>
      </c>
      <c r="U544" s="1">
        <v>45397.611111111109</v>
      </c>
      <c r="V544" s="1">
        <v>45398.729861111111</v>
      </c>
      <c r="W544" t="s">
        <v>239</v>
      </c>
      <c r="Z544" s="12">
        <f t="shared" si="17"/>
        <v>1.1187500000014552</v>
      </c>
      <c r="AB544" t="s">
        <v>500</v>
      </c>
      <c r="AC544">
        <v>633553</v>
      </c>
      <c r="AD544" t="s">
        <v>812</v>
      </c>
      <c r="AI544" s="2">
        <v>45397</v>
      </c>
      <c r="AJ544" t="s">
        <v>502</v>
      </c>
      <c r="AK544" t="s">
        <v>46</v>
      </c>
      <c r="AN544" t="s">
        <v>2444</v>
      </c>
      <c r="AO544" s="21">
        <v>45397.611111111109</v>
      </c>
      <c r="AP544" s="22">
        <v>45398</v>
      </c>
      <c r="AQ544" s="22">
        <v>45398</v>
      </c>
      <c r="AR544" s="21">
        <v>45398.729861111111</v>
      </c>
      <c r="AS544">
        <v>2</v>
      </c>
      <c r="AY544">
        <v>1.1187500000014552</v>
      </c>
    </row>
    <row r="545" spans="1:51" x14ac:dyDescent="0.25">
      <c r="A545">
        <v>64200</v>
      </c>
      <c r="B545" t="s">
        <v>35</v>
      </c>
      <c r="C545" t="s">
        <v>36</v>
      </c>
      <c r="E545" t="str">
        <f t="shared" si="16"/>
        <v>RE-</v>
      </c>
      <c r="F545" t="s">
        <v>20</v>
      </c>
      <c r="G545" t="s">
        <v>37</v>
      </c>
      <c r="H545" t="s">
        <v>3111</v>
      </c>
      <c r="I545" t="s">
        <v>39</v>
      </c>
      <c r="J545" t="s">
        <v>239</v>
      </c>
      <c r="K545" s="1">
        <v>45496.694444444445</v>
      </c>
      <c r="L545" t="s">
        <v>41</v>
      </c>
      <c r="N545" s="2">
        <v>45399</v>
      </c>
      <c r="O545" s="2">
        <v>45399</v>
      </c>
      <c r="R545">
        <v>1</v>
      </c>
      <c r="S545">
        <v>1</v>
      </c>
      <c r="T545">
        <v>100</v>
      </c>
      <c r="U545" s="1">
        <v>45397.625694444447</v>
      </c>
      <c r="V545" s="1">
        <v>45399.630555555559</v>
      </c>
      <c r="W545" t="s">
        <v>239</v>
      </c>
      <c r="Z545" s="12">
        <f t="shared" si="17"/>
        <v>2.0048611111124046</v>
      </c>
      <c r="AB545" t="s">
        <v>831</v>
      </c>
      <c r="AC545">
        <v>633769</v>
      </c>
      <c r="AD545" t="s">
        <v>259</v>
      </c>
      <c r="AI545" s="2">
        <v>45397</v>
      </c>
      <c r="AJ545" t="s">
        <v>259</v>
      </c>
      <c r="AK545" t="s">
        <v>46</v>
      </c>
      <c r="AN545" t="s">
        <v>2444</v>
      </c>
      <c r="AO545" s="21">
        <v>45397.625694444447</v>
      </c>
      <c r="AP545" s="22">
        <v>45399</v>
      </c>
      <c r="AQ545" s="22">
        <v>45399</v>
      </c>
      <c r="AR545" s="21">
        <v>45399.630555555559</v>
      </c>
      <c r="AS545">
        <v>1</v>
      </c>
      <c r="AY545">
        <v>2.0048611111124046</v>
      </c>
    </row>
    <row r="546" spans="1:51" x14ac:dyDescent="0.25">
      <c r="A546">
        <v>64201</v>
      </c>
      <c r="B546" t="s">
        <v>35</v>
      </c>
      <c r="C546" t="s">
        <v>36</v>
      </c>
      <c r="E546" t="str">
        <f t="shared" si="16"/>
        <v>RE-</v>
      </c>
      <c r="F546" t="s">
        <v>20</v>
      </c>
      <c r="G546" t="s">
        <v>37</v>
      </c>
      <c r="H546" t="s">
        <v>3112</v>
      </c>
      <c r="I546" t="s">
        <v>39</v>
      </c>
      <c r="J546" t="s">
        <v>297</v>
      </c>
      <c r="K546" s="1">
        <v>45399.628472222219</v>
      </c>
      <c r="L546" t="s">
        <v>41</v>
      </c>
      <c r="N546" s="2">
        <v>45398</v>
      </c>
      <c r="O546" s="2">
        <v>45398</v>
      </c>
      <c r="R546">
        <v>1</v>
      </c>
      <c r="S546">
        <v>1</v>
      </c>
      <c r="T546">
        <v>100</v>
      </c>
      <c r="U546" s="1">
        <v>45397.629861111112</v>
      </c>
      <c r="V546" s="1">
        <v>45399.628472222219</v>
      </c>
      <c r="W546" t="s">
        <v>239</v>
      </c>
      <c r="Z546" s="12">
        <f t="shared" si="17"/>
        <v>1.9986111111065838</v>
      </c>
      <c r="AB546" t="s">
        <v>707</v>
      </c>
      <c r="AC546">
        <v>633815</v>
      </c>
      <c r="AD546" t="s">
        <v>409</v>
      </c>
      <c r="AI546" s="2">
        <v>45397</v>
      </c>
      <c r="AJ546" t="s">
        <v>81</v>
      </c>
      <c r="AK546" t="s">
        <v>46</v>
      </c>
      <c r="AN546" t="s">
        <v>2444</v>
      </c>
      <c r="AO546" s="21">
        <v>45397.629861111112</v>
      </c>
      <c r="AP546" s="22">
        <v>45398</v>
      </c>
      <c r="AQ546" s="22">
        <v>45398</v>
      </c>
      <c r="AR546" s="21">
        <v>45399.628472222219</v>
      </c>
      <c r="AS546">
        <v>1</v>
      </c>
      <c r="AY546">
        <v>1.9986111111065838</v>
      </c>
    </row>
    <row r="547" spans="1:51" x14ac:dyDescent="0.25">
      <c r="A547">
        <v>64206</v>
      </c>
      <c r="B547" t="s">
        <v>35</v>
      </c>
      <c r="C547" t="s">
        <v>36</v>
      </c>
      <c r="E547" t="str">
        <f t="shared" si="16"/>
        <v>RE-</v>
      </c>
      <c r="F547" t="s">
        <v>20</v>
      </c>
      <c r="G547" t="s">
        <v>51</v>
      </c>
      <c r="H547" t="s">
        <v>3113</v>
      </c>
      <c r="I547" t="s">
        <v>39</v>
      </c>
      <c r="J547" t="s">
        <v>100</v>
      </c>
      <c r="K547" s="1">
        <v>45398.384722222225</v>
      </c>
      <c r="L547" t="s">
        <v>41</v>
      </c>
      <c r="N547" s="2">
        <v>45398</v>
      </c>
      <c r="O547" s="2">
        <v>45398</v>
      </c>
      <c r="R547">
        <v>1</v>
      </c>
      <c r="S547">
        <v>1</v>
      </c>
      <c r="T547">
        <v>100</v>
      </c>
      <c r="U547" s="1">
        <v>45397.647222222222</v>
      </c>
      <c r="V547" s="1">
        <v>45398.384722222225</v>
      </c>
      <c r="W547" t="s">
        <v>239</v>
      </c>
      <c r="Z547" s="12">
        <f t="shared" si="17"/>
        <v>0.73750000000291038</v>
      </c>
      <c r="AB547" t="s">
        <v>234</v>
      </c>
      <c r="AC547">
        <v>633793</v>
      </c>
      <c r="AD547" t="s">
        <v>80</v>
      </c>
      <c r="AI547" s="2">
        <v>45397</v>
      </c>
      <c r="AJ547" t="s">
        <v>93</v>
      </c>
      <c r="AK547" t="s">
        <v>46</v>
      </c>
      <c r="AN547" t="s">
        <v>2444</v>
      </c>
      <c r="AO547" s="21">
        <v>45397.647222222222</v>
      </c>
      <c r="AP547" s="22">
        <v>45398</v>
      </c>
      <c r="AQ547" s="22">
        <v>45398</v>
      </c>
      <c r="AR547" s="21">
        <v>45398.384722222225</v>
      </c>
      <c r="AS547">
        <v>1</v>
      </c>
      <c r="AY547">
        <v>0.73750000000291038</v>
      </c>
    </row>
    <row r="548" spans="1:51" x14ac:dyDescent="0.25">
      <c r="A548">
        <v>64218</v>
      </c>
      <c r="B548" t="s">
        <v>35</v>
      </c>
      <c r="C548" t="s">
        <v>36</v>
      </c>
      <c r="E548" t="str">
        <f t="shared" si="16"/>
        <v>EI-</v>
      </c>
      <c r="F548" t="s">
        <v>20</v>
      </c>
      <c r="G548" t="s">
        <v>37</v>
      </c>
      <c r="H548" t="s">
        <v>3114</v>
      </c>
      <c r="I548" t="s">
        <v>39</v>
      </c>
      <c r="J548" t="s">
        <v>92</v>
      </c>
      <c r="K548" s="1">
        <v>45397.691666666666</v>
      </c>
      <c r="L548" t="s">
        <v>41</v>
      </c>
      <c r="N548" s="2">
        <v>45397</v>
      </c>
      <c r="O548" s="2">
        <v>45397</v>
      </c>
      <c r="P548">
        <v>3</v>
      </c>
      <c r="Q548">
        <v>3</v>
      </c>
      <c r="R548">
        <v>3</v>
      </c>
      <c r="S548">
        <v>3</v>
      </c>
      <c r="T548">
        <v>100</v>
      </c>
      <c r="U548" s="1">
        <v>45397.685416666667</v>
      </c>
      <c r="V548" s="1">
        <v>45397.691666666666</v>
      </c>
      <c r="W548" t="s">
        <v>92</v>
      </c>
      <c r="Z548" s="12">
        <f t="shared" si="17"/>
        <v>6.2499999985448085E-3</v>
      </c>
      <c r="AB548" t="s">
        <v>200</v>
      </c>
      <c r="AC548">
        <v>633713</v>
      </c>
      <c r="AD548" t="s">
        <v>1852</v>
      </c>
      <c r="AF548" t="s">
        <v>92</v>
      </c>
      <c r="AI548" s="2">
        <v>45397</v>
      </c>
      <c r="AJ548" t="s">
        <v>178</v>
      </c>
      <c r="AK548" t="s">
        <v>46</v>
      </c>
      <c r="AN548" t="s">
        <v>2441</v>
      </c>
      <c r="AO548" s="21">
        <v>45397.685416666667</v>
      </c>
      <c r="AP548" s="22">
        <v>45397</v>
      </c>
      <c r="AQ548" s="22">
        <v>45397</v>
      </c>
      <c r="AR548" s="21">
        <v>45397.691666666666</v>
      </c>
      <c r="AS548">
        <v>3</v>
      </c>
      <c r="AY548">
        <v>6.2499999985448085E-3</v>
      </c>
    </row>
    <row r="549" spans="1:51" x14ac:dyDescent="0.25">
      <c r="A549">
        <v>64219</v>
      </c>
      <c r="B549" t="s">
        <v>35</v>
      </c>
      <c r="C549" t="s">
        <v>36</v>
      </c>
      <c r="E549" t="str">
        <f t="shared" si="16"/>
        <v>EI-</v>
      </c>
      <c r="F549" t="s">
        <v>20</v>
      </c>
      <c r="G549" t="s">
        <v>37</v>
      </c>
      <c r="H549" t="s">
        <v>3115</v>
      </c>
      <c r="I549" t="s">
        <v>39</v>
      </c>
      <c r="J549" t="s">
        <v>92</v>
      </c>
      <c r="K549" s="1">
        <v>45398.579861111109</v>
      </c>
      <c r="L549" t="s">
        <v>41</v>
      </c>
      <c r="N549" s="2">
        <v>45398</v>
      </c>
      <c r="O549" s="2">
        <v>45398</v>
      </c>
      <c r="P549">
        <v>2</v>
      </c>
      <c r="Q549">
        <v>2</v>
      </c>
      <c r="R549">
        <v>2</v>
      </c>
      <c r="S549">
        <v>2</v>
      </c>
      <c r="T549">
        <v>100</v>
      </c>
      <c r="U549" s="1">
        <v>45397.688194444447</v>
      </c>
      <c r="V549" s="1">
        <v>45398.579861111109</v>
      </c>
      <c r="W549" t="s">
        <v>92</v>
      </c>
      <c r="Z549" s="12">
        <f t="shared" si="17"/>
        <v>0.89166666666278616</v>
      </c>
      <c r="AB549" t="s">
        <v>1003</v>
      </c>
      <c r="AC549">
        <v>633713</v>
      </c>
      <c r="AD549" t="s">
        <v>1852</v>
      </c>
      <c r="AF549" t="s">
        <v>92</v>
      </c>
      <c r="AI549" s="2">
        <v>45397</v>
      </c>
      <c r="AJ549" t="s">
        <v>178</v>
      </c>
      <c r="AK549" t="s">
        <v>46</v>
      </c>
      <c r="AN549" t="s">
        <v>2441</v>
      </c>
      <c r="AO549" s="21">
        <v>45397.688194444447</v>
      </c>
      <c r="AP549" s="22">
        <v>45398</v>
      </c>
      <c r="AQ549" s="22">
        <v>45398</v>
      </c>
      <c r="AR549" s="21">
        <v>45398.579861111109</v>
      </c>
      <c r="AS549">
        <v>2</v>
      </c>
      <c r="AY549">
        <v>0.89166666666278616</v>
      </c>
    </row>
    <row r="550" spans="1:51" x14ac:dyDescent="0.25">
      <c r="A550">
        <v>64223</v>
      </c>
      <c r="B550" t="s">
        <v>35</v>
      </c>
      <c r="C550" t="s">
        <v>36</v>
      </c>
      <c r="E550" t="str">
        <f t="shared" si="16"/>
        <v>EI-</v>
      </c>
      <c r="F550" t="s">
        <v>20</v>
      </c>
      <c r="G550" t="s">
        <v>37</v>
      </c>
      <c r="H550" t="s">
        <v>3116</v>
      </c>
      <c r="I550" t="s">
        <v>39</v>
      </c>
      <c r="J550" t="s">
        <v>92</v>
      </c>
      <c r="K550" s="1">
        <v>45404.349305555559</v>
      </c>
      <c r="L550" t="s">
        <v>41</v>
      </c>
      <c r="N550" s="2">
        <v>45397</v>
      </c>
      <c r="O550" s="2">
        <v>45397</v>
      </c>
      <c r="P550">
        <v>3</v>
      </c>
      <c r="Q550">
        <v>3</v>
      </c>
      <c r="R550">
        <v>3</v>
      </c>
      <c r="S550">
        <v>3</v>
      </c>
      <c r="T550">
        <v>100</v>
      </c>
      <c r="U550" s="1">
        <v>45397.694444444445</v>
      </c>
      <c r="V550" s="1">
        <v>45404.349305555559</v>
      </c>
      <c r="W550" t="s">
        <v>92</v>
      </c>
      <c r="Z550" s="12">
        <f t="shared" si="17"/>
        <v>6.6548611111138598</v>
      </c>
      <c r="AB550" t="s">
        <v>3117</v>
      </c>
      <c r="AC550" t="s">
        <v>54</v>
      </c>
      <c r="AD550" t="s">
        <v>1998</v>
      </c>
      <c r="AF550" t="s">
        <v>92</v>
      </c>
      <c r="AI550" s="2">
        <v>45397</v>
      </c>
      <c r="AJ550" t="s">
        <v>230</v>
      </c>
      <c r="AK550" t="s">
        <v>46</v>
      </c>
      <c r="AN550" t="s">
        <v>2441</v>
      </c>
      <c r="AO550" s="21">
        <v>45397.694444444445</v>
      </c>
      <c r="AP550" s="22">
        <v>45397</v>
      </c>
      <c r="AQ550" s="22">
        <v>45397</v>
      </c>
      <c r="AR550" s="21">
        <v>45404.349305555559</v>
      </c>
      <c r="AS550">
        <v>3</v>
      </c>
      <c r="AY550">
        <v>6.6548611111138598</v>
      </c>
    </row>
    <row r="551" spans="1:51" x14ac:dyDescent="0.25">
      <c r="A551">
        <v>64225</v>
      </c>
      <c r="B551" t="s">
        <v>35</v>
      </c>
      <c r="C551" t="s">
        <v>36</v>
      </c>
      <c r="E551" t="str">
        <f t="shared" si="16"/>
        <v>RE-</v>
      </c>
      <c r="F551" t="s">
        <v>20</v>
      </c>
      <c r="G551" t="s">
        <v>51</v>
      </c>
      <c r="H551" t="s">
        <v>3118</v>
      </c>
      <c r="I551" t="s">
        <v>39</v>
      </c>
      <c r="J551" t="s">
        <v>179</v>
      </c>
      <c r="K551" s="1">
        <v>45397.756944444445</v>
      </c>
      <c r="L551" t="s">
        <v>41</v>
      </c>
      <c r="N551" s="2">
        <v>45397</v>
      </c>
      <c r="O551" s="2">
        <v>45397</v>
      </c>
      <c r="R551">
        <v>1</v>
      </c>
      <c r="S551">
        <v>1</v>
      </c>
      <c r="T551">
        <v>100</v>
      </c>
      <c r="U551" s="1">
        <v>45397.699305555558</v>
      </c>
      <c r="V551" s="1">
        <v>45397.756944444445</v>
      </c>
      <c r="W551" t="s">
        <v>239</v>
      </c>
      <c r="Z551" s="12">
        <f t="shared" si="17"/>
        <v>5.7638888887595385E-2</v>
      </c>
      <c r="AB551" t="s">
        <v>2069</v>
      </c>
      <c r="AC551">
        <v>633487</v>
      </c>
      <c r="AD551" t="s">
        <v>3003</v>
      </c>
      <c r="AF551" t="s">
        <v>239</v>
      </c>
      <c r="AI551" s="2">
        <v>45397</v>
      </c>
      <c r="AJ551" t="s">
        <v>787</v>
      </c>
      <c r="AK551" t="s">
        <v>46</v>
      </c>
      <c r="AN551" t="s">
        <v>2444</v>
      </c>
      <c r="AO551" s="21">
        <v>45397.699305555558</v>
      </c>
      <c r="AP551" s="22">
        <v>45397</v>
      </c>
      <c r="AQ551" s="22">
        <v>45397</v>
      </c>
      <c r="AR551" s="21">
        <v>45397.756944444445</v>
      </c>
      <c r="AS551">
        <v>1</v>
      </c>
      <c r="AY551">
        <v>5.7638888887595385E-2</v>
      </c>
    </row>
    <row r="552" spans="1:51" x14ac:dyDescent="0.25">
      <c r="A552">
        <v>64232</v>
      </c>
      <c r="B552" t="s">
        <v>35</v>
      </c>
      <c r="C552" t="s">
        <v>36</v>
      </c>
      <c r="E552" t="str">
        <f t="shared" si="16"/>
        <v>GC-</v>
      </c>
      <c r="F552" t="s">
        <v>20</v>
      </c>
      <c r="G552" t="s">
        <v>51</v>
      </c>
      <c r="H552" t="s">
        <v>3119</v>
      </c>
      <c r="I552" t="s">
        <v>39</v>
      </c>
      <c r="J552" t="s">
        <v>706</v>
      </c>
      <c r="K552" s="1">
        <v>45416.384722222225</v>
      </c>
      <c r="L552" t="s">
        <v>41</v>
      </c>
      <c r="N552" s="2">
        <v>45415</v>
      </c>
      <c r="O552" s="2">
        <v>45415</v>
      </c>
      <c r="P552">
        <v>2</v>
      </c>
      <c r="Q552">
        <v>2</v>
      </c>
      <c r="R552">
        <v>0</v>
      </c>
      <c r="S552">
        <v>0</v>
      </c>
      <c r="T552">
        <v>100</v>
      </c>
      <c r="U552" s="1">
        <v>45398.336111111108</v>
      </c>
      <c r="V552" s="1">
        <v>45416.384722222225</v>
      </c>
      <c r="W552" t="s">
        <v>706</v>
      </c>
      <c r="Z552" s="12">
        <f t="shared" si="17"/>
        <v>18.04861111111677</v>
      </c>
      <c r="AB552" t="s">
        <v>153</v>
      </c>
      <c r="AC552">
        <v>633689</v>
      </c>
      <c r="AD552" t="s">
        <v>154</v>
      </c>
      <c r="AI552" s="2">
        <v>45398</v>
      </c>
      <c r="AJ552" t="s">
        <v>154</v>
      </c>
      <c r="AK552" t="s">
        <v>46</v>
      </c>
      <c r="AN552" t="s">
        <v>2443</v>
      </c>
      <c r="AO552" s="21">
        <v>45398.336111111108</v>
      </c>
      <c r="AP552" s="22">
        <v>45415</v>
      </c>
      <c r="AQ552" s="22">
        <v>45415</v>
      </c>
      <c r="AR552" s="21">
        <v>45416.384722222225</v>
      </c>
      <c r="AS552">
        <v>0</v>
      </c>
      <c r="AY552">
        <v>18.04861111111677</v>
      </c>
    </row>
    <row r="553" spans="1:51" x14ac:dyDescent="0.25">
      <c r="A553">
        <v>64277</v>
      </c>
      <c r="B553" t="s">
        <v>35</v>
      </c>
      <c r="C553" t="s">
        <v>36</v>
      </c>
      <c r="E553" t="str">
        <f t="shared" si="16"/>
        <v>RE-</v>
      </c>
      <c r="F553" t="s">
        <v>20</v>
      </c>
      <c r="G553" t="s">
        <v>37</v>
      </c>
      <c r="H553" t="s">
        <v>3120</v>
      </c>
      <c r="I553" t="s">
        <v>39</v>
      </c>
      <c r="J553" t="s">
        <v>239</v>
      </c>
      <c r="K553" s="1">
        <v>45496.694444444445</v>
      </c>
      <c r="L553" t="s">
        <v>41</v>
      </c>
      <c r="N553" s="2">
        <v>45399</v>
      </c>
      <c r="O553" s="2">
        <v>45399</v>
      </c>
      <c r="R553">
        <v>2</v>
      </c>
      <c r="S553">
        <v>2</v>
      </c>
      <c r="T553">
        <v>100</v>
      </c>
      <c r="U553" s="1">
        <v>45398.46597222222</v>
      </c>
      <c r="V553" s="1">
        <v>45399.509027777778</v>
      </c>
      <c r="W553" t="s">
        <v>239</v>
      </c>
      <c r="Z553" s="12">
        <f t="shared" si="17"/>
        <v>1.0430555555576575</v>
      </c>
      <c r="AB553" t="s">
        <v>258</v>
      </c>
      <c r="AC553">
        <v>633769</v>
      </c>
      <c r="AD553" t="s">
        <v>259</v>
      </c>
      <c r="AI553" s="2">
        <v>45398</v>
      </c>
      <c r="AJ553" t="s">
        <v>259</v>
      </c>
      <c r="AK553" t="s">
        <v>46</v>
      </c>
      <c r="AN553" t="s">
        <v>2444</v>
      </c>
      <c r="AO553" s="21">
        <v>45398.46597222222</v>
      </c>
      <c r="AP553" s="22">
        <v>45399</v>
      </c>
      <c r="AQ553" s="22">
        <v>45399</v>
      </c>
      <c r="AR553" s="21">
        <v>45399.509027777778</v>
      </c>
      <c r="AS553">
        <v>2</v>
      </c>
      <c r="AY553">
        <v>1.0430555555576575</v>
      </c>
    </row>
    <row r="554" spans="1:51" x14ac:dyDescent="0.25">
      <c r="A554">
        <v>64279</v>
      </c>
      <c r="B554" t="s">
        <v>35</v>
      </c>
      <c r="C554" t="s">
        <v>36</v>
      </c>
      <c r="E554" t="str">
        <f t="shared" si="16"/>
        <v>EI-</v>
      </c>
      <c r="F554" t="s">
        <v>20</v>
      </c>
      <c r="G554" t="s">
        <v>37</v>
      </c>
      <c r="H554" t="s">
        <v>3121</v>
      </c>
      <c r="I554" t="s">
        <v>39</v>
      </c>
      <c r="J554" t="s">
        <v>842</v>
      </c>
      <c r="K554" s="1">
        <v>45496.70416666667</v>
      </c>
      <c r="L554" t="s">
        <v>41</v>
      </c>
      <c r="N554" s="2">
        <v>45400</v>
      </c>
      <c r="O554" s="2">
        <v>45400</v>
      </c>
      <c r="P554">
        <v>1</v>
      </c>
      <c r="Q554">
        <v>1</v>
      </c>
      <c r="R554">
        <v>1</v>
      </c>
      <c r="S554">
        <v>1</v>
      </c>
      <c r="T554">
        <v>0</v>
      </c>
      <c r="U554" s="1">
        <v>45398.468055555553</v>
      </c>
      <c r="V554" s="1">
        <v>45496.70416666667</v>
      </c>
      <c r="W554" t="s">
        <v>842</v>
      </c>
      <c r="Z554" s="12">
        <f t="shared" si="17"/>
        <v>98.23611111111677</v>
      </c>
      <c r="AB554" t="s">
        <v>338</v>
      </c>
      <c r="AC554">
        <v>633799</v>
      </c>
      <c r="AD554" t="s">
        <v>681</v>
      </c>
      <c r="AF554" t="s">
        <v>842</v>
      </c>
      <c r="AI554" s="2">
        <v>45398</v>
      </c>
      <c r="AJ554" t="s">
        <v>119</v>
      </c>
      <c r="AK554" t="s">
        <v>46</v>
      </c>
      <c r="AN554" t="s">
        <v>2441</v>
      </c>
      <c r="AO554" s="21">
        <v>45398.468055555553</v>
      </c>
      <c r="AP554" s="22">
        <v>45400</v>
      </c>
      <c r="AQ554" s="22">
        <v>45400</v>
      </c>
      <c r="AR554" s="21">
        <v>45496.70416666667</v>
      </c>
      <c r="AS554">
        <v>1</v>
      </c>
      <c r="AY554">
        <v>98.23611111111677</v>
      </c>
    </row>
    <row r="555" spans="1:51" x14ac:dyDescent="0.25">
      <c r="A555">
        <v>64282</v>
      </c>
      <c r="B555" t="s">
        <v>35</v>
      </c>
      <c r="C555" t="s">
        <v>36</v>
      </c>
      <c r="E555" t="str">
        <f t="shared" si="16"/>
        <v>RE-</v>
      </c>
      <c r="F555" t="s">
        <v>878</v>
      </c>
      <c r="G555" t="s">
        <v>37</v>
      </c>
      <c r="H555" t="s">
        <v>3122</v>
      </c>
      <c r="I555" t="s">
        <v>39</v>
      </c>
      <c r="J555" t="s">
        <v>100</v>
      </c>
      <c r="K555" s="1">
        <v>45398.481249999997</v>
      </c>
      <c r="L555" t="s">
        <v>41</v>
      </c>
      <c r="R555">
        <v>0</v>
      </c>
      <c r="S555">
        <v>0</v>
      </c>
      <c r="T555">
        <v>0</v>
      </c>
      <c r="U555" s="1">
        <v>45398.481249999997</v>
      </c>
      <c r="Z555" s="12">
        <f t="shared" si="17"/>
        <v>0</v>
      </c>
      <c r="AB555" t="s">
        <v>1785</v>
      </c>
      <c r="AC555" t="s">
        <v>1491</v>
      </c>
      <c r="AD555" t="s">
        <v>109</v>
      </c>
      <c r="AI555" s="2">
        <v>45398</v>
      </c>
      <c r="AJ555" t="s">
        <v>110</v>
      </c>
      <c r="AK555" t="s">
        <v>46</v>
      </c>
      <c r="AN555" t="s">
        <v>2444</v>
      </c>
      <c r="AO555" s="21">
        <v>45398.481249999997</v>
      </c>
      <c r="AS555">
        <v>0</v>
      </c>
      <c r="AY555">
        <v>0</v>
      </c>
    </row>
    <row r="556" spans="1:51" x14ac:dyDescent="0.25">
      <c r="A556">
        <v>64331</v>
      </c>
      <c r="B556" t="s">
        <v>35</v>
      </c>
      <c r="C556" t="s">
        <v>36</v>
      </c>
      <c r="E556" t="str">
        <f t="shared" si="16"/>
        <v>RE-</v>
      </c>
      <c r="F556" t="s">
        <v>20</v>
      </c>
      <c r="G556" t="s">
        <v>37</v>
      </c>
      <c r="H556" t="s">
        <v>3123</v>
      </c>
      <c r="I556" t="s">
        <v>39</v>
      </c>
      <c r="J556" t="s">
        <v>239</v>
      </c>
      <c r="K556" s="1">
        <v>45469.595138888886</v>
      </c>
      <c r="L556" t="s">
        <v>41</v>
      </c>
      <c r="N556" s="2">
        <v>45398</v>
      </c>
      <c r="O556" s="2">
        <v>45398</v>
      </c>
      <c r="R556">
        <v>1</v>
      </c>
      <c r="S556">
        <v>1</v>
      </c>
      <c r="T556">
        <v>100</v>
      </c>
      <c r="U556" s="1">
        <v>45398.694444444445</v>
      </c>
      <c r="V556" s="1">
        <v>45469.595138888886</v>
      </c>
      <c r="W556" t="s">
        <v>239</v>
      </c>
      <c r="Z556" s="12">
        <f t="shared" si="17"/>
        <v>70.900694444440887</v>
      </c>
      <c r="AB556" t="s">
        <v>157</v>
      </c>
      <c r="AC556">
        <v>633744</v>
      </c>
      <c r="AD556" t="s">
        <v>3124</v>
      </c>
      <c r="AI556" s="2">
        <v>45398</v>
      </c>
      <c r="AJ556" t="s">
        <v>123</v>
      </c>
      <c r="AK556" t="s">
        <v>46</v>
      </c>
      <c r="AN556" t="s">
        <v>2444</v>
      </c>
      <c r="AO556" s="21">
        <v>45398.694444444445</v>
      </c>
      <c r="AP556" s="22">
        <v>45398</v>
      </c>
      <c r="AQ556" s="22">
        <v>45398</v>
      </c>
      <c r="AR556" s="21">
        <v>45469.595138888886</v>
      </c>
      <c r="AS556">
        <v>1</v>
      </c>
      <c r="AY556">
        <v>70.900694444440887</v>
      </c>
    </row>
    <row r="557" spans="1:51" x14ac:dyDescent="0.25">
      <c r="A557">
        <v>64334</v>
      </c>
      <c r="B557" t="s">
        <v>35</v>
      </c>
      <c r="C557" t="s">
        <v>36</v>
      </c>
      <c r="E557" t="str">
        <f t="shared" si="16"/>
        <v>RE-</v>
      </c>
      <c r="F557" t="s">
        <v>20</v>
      </c>
      <c r="G557" t="s">
        <v>37</v>
      </c>
      <c r="H557" t="s">
        <v>3125</v>
      </c>
      <c r="I557" t="s">
        <v>39</v>
      </c>
      <c r="J557" t="s">
        <v>297</v>
      </c>
      <c r="K557" s="1">
        <v>45399.811111111114</v>
      </c>
      <c r="L557" t="s">
        <v>41</v>
      </c>
      <c r="N557" s="2">
        <v>45399</v>
      </c>
      <c r="O557" s="2">
        <v>45399</v>
      </c>
      <c r="R557">
        <v>1</v>
      </c>
      <c r="S557">
        <v>1</v>
      </c>
      <c r="T557">
        <v>100</v>
      </c>
      <c r="U557" s="1">
        <v>45398.697222222225</v>
      </c>
      <c r="V557" s="1">
        <v>45399.811111111114</v>
      </c>
      <c r="W557" t="s">
        <v>239</v>
      </c>
      <c r="Z557" s="12">
        <f t="shared" si="17"/>
        <v>1.1138888888890506</v>
      </c>
      <c r="AB557" t="s">
        <v>157</v>
      </c>
      <c r="AC557">
        <v>633744</v>
      </c>
      <c r="AD557" t="s">
        <v>143</v>
      </c>
      <c r="AF557" t="s">
        <v>239</v>
      </c>
      <c r="AI557" s="2">
        <v>45398</v>
      </c>
      <c r="AJ557" t="s">
        <v>123</v>
      </c>
      <c r="AK557" t="s">
        <v>46</v>
      </c>
      <c r="AN557" t="s">
        <v>2444</v>
      </c>
      <c r="AO557" s="21">
        <v>45398.697222222225</v>
      </c>
      <c r="AP557" s="22">
        <v>45399</v>
      </c>
      <c r="AQ557" s="22">
        <v>45399</v>
      </c>
      <c r="AR557" s="21">
        <v>45399.811111111114</v>
      </c>
      <c r="AS557">
        <v>1</v>
      </c>
      <c r="AY557">
        <v>1.1138888888890506</v>
      </c>
    </row>
    <row r="558" spans="1:51" x14ac:dyDescent="0.25">
      <c r="A558">
        <v>64341</v>
      </c>
      <c r="B558" t="s">
        <v>35</v>
      </c>
      <c r="C558" t="s">
        <v>36</v>
      </c>
      <c r="E558" t="str">
        <f t="shared" si="16"/>
        <v>RE-</v>
      </c>
      <c r="F558" t="s">
        <v>20</v>
      </c>
      <c r="G558" t="s">
        <v>37</v>
      </c>
      <c r="H558" t="s">
        <v>3126</v>
      </c>
      <c r="I558" t="s">
        <v>39</v>
      </c>
      <c r="J558" t="s">
        <v>239</v>
      </c>
      <c r="K558" s="1">
        <v>45402.390277777777</v>
      </c>
      <c r="L558" t="s">
        <v>41</v>
      </c>
      <c r="N558" s="2">
        <v>45401</v>
      </c>
      <c r="O558" s="2">
        <v>45401</v>
      </c>
      <c r="R558">
        <v>0</v>
      </c>
      <c r="S558">
        <v>0</v>
      </c>
      <c r="T558">
        <v>100</v>
      </c>
      <c r="U558" s="1">
        <v>45398.709027777775</v>
      </c>
      <c r="V558" s="1">
        <v>45402.390277777777</v>
      </c>
      <c r="W558" t="s">
        <v>179</v>
      </c>
      <c r="Z558" s="12">
        <f t="shared" si="17"/>
        <v>3.6812500000014552</v>
      </c>
      <c r="AB558" t="s">
        <v>1307</v>
      </c>
      <c r="AC558">
        <v>633510</v>
      </c>
      <c r="AD558" t="s">
        <v>198</v>
      </c>
      <c r="AF558" t="s">
        <v>179</v>
      </c>
      <c r="AI558" s="2">
        <v>45398</v>
      </c>
      <c r="AJ558" t="s">
        <v>198</v>
      </c>
      <c r="AK558" t="s">
        <v>46</v>
      </c>
      <c r="AN558" t="s">
        <v>2444</v>
      </c>
      <c r="AO558" s="21">
        <v>45398.709027777775</v>
      </c>
      <c r="AP558" s="22">
        <v>45401</v>
      </c>
      <c r="AQ558" s="22">
        <v>45401</v>
      </c>
      <c r="AR558" s="21">
        <v>45402.390277777777</v>
      </c>
      <c r="AS558">
        <v>0</v>
      </c>
      <c r="AY558">
        <v>3.6812500000014552</v>
      </c>
    </row>
    <row r="559" spans="1:51" x14ac:dyDescent="0.25">
      <c r="A559">
        <v>64342</v>
      </c>
      <c r="B559" t="s">
        <v>35</v>
      </c>
      <c r="C559" t="s">
        <v>36</v>
      </c>
      <c r="E559" t="str">
        <f t="shared" si="16"/>
        <v>EI-</v>
      </c>
      <c r="F559" t="s">
        <v>1362</v>
      </c>
      <c r="G559" t="s">
        <v>51</v>
      </c>
      <c r="H559" t="s">
        <v>3127</v>
      </c>
      <c r="I559" t="s">
        <v>39</v>
      </c>
      <c r="J559" t="s">
        <v>68</v>
      </c>
      <c r="K559" s="1">
        <v>45406.65625</v>
      </c>
      <c r="L559" t="s">
        <v>41</v>
      </c>
      <c r="N559" s="2">
        <v>45403</v>
      </c>
      <c r="O559" s="2">
        <v>45403</v>
      </c>
      <c r="P559">
        <v>1</v>
      </c>
      <c r="Q559">
        <v>1</v>
      </c>
      <c r="R559">
        <v>1</v>
      </c>
      <c r="S559">
        <v>1</v>
      </c>
      <c r="T559">
        <v>10</v>
      </c>
      <c r="U559" s="1">
        <v>45398.711111111108</v>
      </c>
      <c r="W559" t="s">
        <v>68</v>
      </c>
      <c r="Z559" s="12">
        <f t="shared" si="17"/>
        <v>0</v>
      </c>
      <c r="AB559" t="s">
        <v>107</v>
      </c>
      <c r="AC559" t="s">
        <v>1491</v>
      </c>
      <c r="AD559" t="s">
        <v>109</v>
      </c>
      <c r="AI559" s="2">
        <v>45398</v>
      </c>
      <c r="AJ559" t="s">
        <v>110</v>
      </c>
      <c r="AK559" t="s">
        <v>46</v>
      </c>
      <c r="AN559" t="s">
        <v>2441</v>
      </c>
      <c r="AO559" s="21">
        <v>45398.711111111108</v>
      </c>
      <c r="AP559" s="22">
        <v>45403</v>
      </c>
      <c r="AQ559" s="22">
        <v>45403</v>
      </c>
      <c r="AS559">
        <v>1</v>
      </c>
      <c r="AY559">
        <v>0</v>
      </c>
    </row>
    <row r="560" spans="1:51" x14ac:dyDescent="0.25">
      <c r="A560">
        <v>64343</v>
      </c>
      <c r="B560" t="s">
        <v>35</v>
      </c>
      <c r="C560" t="s">
        <v>36</v>
      </c>
      <c r="E560" t="str">
        <f t="shared" si="16"/>
        <v>RE-</v>
      </c>
      <c r="F560" t="s">
        <v>20</v>
      </c>
      <c r="G560" t="s">
        <v>37</v>
      </c>
      <c r="H560" t="s">
        <v>3128</v>
      </c>
      <c r="I560" t="s">
        <v>39</v>
      </c>
      <c r="J560" t="s">
        <v>239</v>
      </c>
      <c r="K560" s="1">
        <v>45399.370138888888</v>
      </c>
      <c r="L560" t="s">
        <v>41</v>
      </c>
      <c r="N560" s="2">
        <v>45399</v>
      </c>
      <c r="O560" s="2">
        <v>45399</v>
      </c>
      <c r="R560">
        <v>1</v>
      </c>
      <c r="S560">
        <v>1</v>
      </c>
      <c r="T560">
        <v>100</v>
      </c>
      <c r="U560" s="1">
        <v>45398.717361111114</v>
      </c>
      <c r="V560" s="1">
        <v>45399.370138888888</v>
      </c>
      <c r="W560" t="s">
        <v>239</v>
      </c>
      <c r="Z560" s="12">
        <f t="shared" si="17"/>
        <v>0.65277777777373558</v>
      </c>
      <c r="AB560" t="s">
        <v>2815</v>
      </c>
      <c r="AC560">
        <v>633776</v>
      </c>
      <c r="AD560" t="s">
        <v>358</v>
      </c>
      <c r="AI560" s="2">
        <v>45398</v>
      </c>
      <c r="AJ560" t="s">
        <v>360</v>
      </c>
      <c r="AK560" t="s">
        <v>46</v>
      </c>
      <c r="AN560" t="s">
        <v>2444</v>
      </c>
      <c r="AO560" s="21">
        <v>45398.717361111114</v>
      </c>
      <c r="AP560" s="22">
        <v>45399</v>
      </c>
      <c r="AQ560" s="22">
        <v>45399</v>
      </c>
      <c r="AR560" s="21">
        <v>45399.370138888888</v>
      </c>
      <c r="AS560">
        <v>1</v>
      </c>
      <c r="AY560">
        <v>0.65277777777373558</v>
      </c>
    </row>
    <row r="561" spans="1:51" x14ac:dyDescent="0.25">
      <c r="A561">
        <v>64344</v>
      </c>
      <c r="B561" t="s">
        <v>35</v>
      </c>
      <c r="C561" t="s">
        <v>36</v>
      </c>
      <c r="E561" t="str">
        <f t="shared" si="16"/>
        <v>EM-</v>
      </c>
      <c r="F561" t="s">
        <v>20</v>
      </c>
      <c r="G561" t="s">
        <v>51</v>
      </c>
      <c r="H561" t="s">
        <v>1881</v>
      </c>
      <c r="I561" t="s">
        <v>39</v>
      </c>
      <c r="J561" t="s">
        <v>320</v>
      </c>
      <c r="K561" s="1">
        <v>45526.519444444442</v>
      </c>
      <c r="L561" t="s">
        <v>41</v>
      </c>
      <c r="N561" s="2">
        <v>45398</v>
      </c>
      <c r="O561" s="2">
        <v>45398</v>
      </c>
      <c r="R561">
        <v>0</v>
      </c>
      <c r="S561">
        <v>0</v>
      </c>
      <c r="T561">
        <v>100</v>
      </c>
      <c r="U561" s="1">
        <v>45398.727083333331</v>
      </c>
      <c r="V561" s="1">
        <v>45526.519444444442</v>
      </c>
      <c r="W561" t="s">
        <v>320</v>
      </c>
      <c r="Z561" s="12">
        <f t="shared" si="17"/>
        <v>127.79236111111095</v>
      </c>
      <c r="AB561" t="s">
        <v>3129</v>
      </c>
      <c r="AC561">
        <v>633510</v>
      </c>
      <c r="AD561" t="s">
        <v>3130</v>
      </c>
      <c r="AI561" s="2">
        <v>45398</v>
      </c>
      <c r="AJ561" t="s">
        <v>198</v>
      </c>
      <c r="AK561" t="s">
        <v>46</v>
      </c>
      <c r="AN561" t="s">
        <v>2442</v>
      </c>
      <c r="AO561" s="21">
        <v>45398.727083333331</v>
      </c>
      <c r="AP561" s="22">
        <v>45398</v>
      </c>
      <c r="AQ561" s="22">
        <v>45398</v>
      </c>
      <c r="AR561" s="21">
        <v>45526.519444444442</v>
      </c>
      <c r="AS561">
        <v>0</v>
      </c>
      <c r="AY561">
        <v>127.79236111111095</v>
      </c>
    </row>
    <row r="562" spans="1:51" x14ac:dyDescent="0.25">
      <c r="A562">
        <v>64345</v>
      </c>
      <c r="B562" t="s">
        <v>35</v>
      </c>
      <c r="C562" t="s">
        <v>36</v>
      </c>
      <c r="E562" t="str">
        <f t="shared" si="16"/>
        <v>EI-</v>
      </c>
      <c r="F562" t="s">
        <v>20</v>
      </c>
      <c r="G562" t="s">
        <v>37</v>
      </c>
      <c r="H562" t="s">
        <v>3131</v>
      </c>
      <c r="I562" t="s">
        <v>39</v>
      </c>
      <c r="J562" t="s">
        <v>92</v>
      </c>
      <c r="K562" s="1">
        <v>45404.345833333333</v>
      </c>
      <c r="L562" t="s">
        <v>41</v>
      </c>
      <c r="N562" s="2">
        <v>45402</v>
      </c>
      <c r="O562" s="2">
        <v>45402</v>
      </c>
      <c r="P562">
        <v>3</v>
      </c>
      <c r="Q562">
        <v>3</v>
      </c>
      <c r="R562">
        <v>3</v>
      </c>
      <c r="S562">
        <v>3</v>
      </c>
      <c r="T562">
        <v>100</v>
      </c>
      <c r="U562" s="1">
        <v>45398.729861111111</v>
      </c>
      <c r="V562" s="1">
        <v>45404.345833333333</v>
      </c>
      <c r="W562" t="s">
        <v>92</v>
      </c>
      <c r="Z562" s="12">
        <f t="shared" si="17"/>
        <v>5.6159722222218988</v>
      </c>
      <c r="AB562" t="s">
        <v>534</v>
      </c>
      <c r="AC562" t="s">
        <v>535</v>
      </c>
      <c r="AD562" t="s">
        <v>536</v>
      </c>
      <c r="AF562" t="s">
        <v>92</v>
      </c>
      <c r="AI562" s="2">
        <v>45398</v>
      </c>
      <c r="AJ562" t="s">
        <v>558</v>
      </c>
      <c r="AK562" t="s">
        <v>46</v>
      </c>
      <c r="AN562" t="s">
        <v>2441</v>
      </c>
      <c r="AO562" s="21">
        <v>45398.729861111111</v>
      </c>
      <c r="AP562" s="22">
        <v>45402</v>
      </c>
      <c r="AQ562" s="22">
        <v>45402</v>
      </c>
      <c r="AR562" s="21">
        <v>45404.345833333333</v>
      </c>
      <c r="AS562">
        <v>3</v>
      </c>
      <c r="AY562">
        <v>5.6159722222218988</v>
      </c>
    </row>
    <row r="563" spans="1:51" x14ac:dyDescent="0.25">
      <c r="A563">
        <v>64427</v>
      </c>
      <c r="B563" t="s">
        <v>35</v>
      </c>
      <c r="C563" t="s">
        <v>36</v>
      </c>
      <c r="E563" t="str">
        <f t="shared" si="16"/>
        <v>RE-</v>
      </c>
      <c r="F563" t="s">
        <v>20</v>
      </c>
      <c r="G563" t="s">
        <v>37</v>
      </c>
      <c r="H563" t="s">
        <v>3132</v>
      </c>
      <c r="I563" t="s">
        <v>39</v>
      </c>
      <c r="J563" t="s">
        <v>239</v>
      </c>
      <c r="K563" s="1">
        <v>45401.725694444445</v>
      </c>
      <c r="L563" t="s">
        <v>41</v>
      </c>
      <c r="N563" s="2">
        <v>45400</v>
      </c>
      <c r="O563" s="2">
        <v>45400</v>
      </c>
      <c r="R563">
        <v>1</v>
      </c>
      <c r="S563">
        <v>1</v>
      </c>
      <c r="T563">
        <v>100</v>
      </c>
      <c r="U563" s="1">
        <v>45399.463194444441</v>
      </c>
      <c r="V563" s="1">
        <v>45401.725694444445</v>
      </c>
      <c r="W563" t="s">
        <v>239</v>
      </c>
      <c r="Z563" s="12">
        <f t="shared" si="17"/>
        <v>2.2625000000043656</v>
      </c>
      <c r="AB563" t="s">
        <v>279</v>
      </c>
      <c r="AC563">
        <v>633654</v>
      </c>
      <c r="AD563" t="s">
        <v>3133</v>
      </c>
      <c r="AF563" t="s">
        <v>297</v>
      </c>
      <c r="AI563" s="2">
        <v>45399</v>
      </c>
      <c r="AJ563" t="s">
        <v>81</v>
      </c>
      <c r="AK563" t="s">
        <v>46</v>
      </c>
      <c r="AN563" t="s">
        <v>2444</v>
      </c>
      <c r="AO563" s="21">
        <v>45399.463194444441</v>
      </c>
      <c r="AP563" s="22">
        <v>45400</v>
      </c>
      <c r="AQ563" s="22">
        <v>45400</v>
      </c>
      <c r="AR563" s="21">
        <v>45401.725694444445</v>
      </c>
      <c r="AS563">
        <v>1</v>
      </c>
      <c r="AY563">
        <v>2.2625000000043656</v>
      </c>
    </row>
    <row r="564" spans="1:51" x14ac:dyDescent="0.25">
      <c r="A564">
        <v>64442</v>
      </c>
      <c r="B564" t="s">
        <v>35</v>
      </c>
      <c r="C564" t="s">
        <v>36</v>
      </c>
      <c r="E564" t="str">
        <f t="shared" si="16"/>
        <v>RE-</v>
      </c>
      <c r="F564" t="s">
        <v>20</v>
      </c>
      <c r="G564" t="s">
        <v>37</v>
      </c>
      <c r="H564" t="s">
        <v>3134</v>
      </c>
      <c r="I564" t="s">
        <v>39</v>
      </c>
      <c r="J564" t="s">
        <v>239</v>
      </c>
      <c r="K564" s="1">
        <v>45405.567361111112</v>
      </c>
      <c r="L564" t="s">
        <v>41</v>
      </c>
      <c r="N564" s="2">
        <v>45405</v>
      </c>
      <c r="O564" s="2">
        <v>45405</v>
      </c>
      <c r="R564">
        <v>1</v>
      </c>
      <c r="S564">
        <v>1</v>
      </c>
      <c r="T564">
        <v>100</v>
      </c>
      <c r="U564" s="1">
        <v>45399.506249999999</v>
      </c>
      <c r="V564" s="1">
        <v>45405.567361111112</v>
      </c>
      <c r="W564" t="s">
        <v>239</v>
      </c>
      <c r="Z564" s="12">
        <f t="shared" si="17"/>
        <v>6.0611111111138598</v>
      </c>
      <c r="AB564" t="s">
        <v>338</v>
      </c>
      <c r="AC564">
        <v>633799</v>
      </c>
      <c r="AD564" t="s">
        <v>681</v>
      </c>
      <c r="AF564" t="s">
        <v>179</v>
      </c>
      <c r="AI564" s="2">
        <v>45399</v>
      </c>
      <c r="AJ564" t="s">
        <v>119</v>
      </c>
      <c r="AK564" t="s">
        <v>46</v>
      </c>
      <c r="AN564" t="s">
        <v>2444</v>
      </c>
      <c r="AO564" s="21">
        <v>45399.506249999999</v>
      </c>
      <c r="AP564" s="22">
        <v>45405</v>
      </c>
      <c r="AQ564" s="22">
        <v>45405</v>
      </c>
      <c r="AR564" s="21">
        <v>45405.567361111112</v>
      </c>
      <c r="AS564">
        <v>1</v>
      </c>
      <c r="AY564">
        <v>6.0611111111138598</v>
      </c>
    </row>
    <row r="565" spans="1:51" x14ac:dyDescent="0.25">
      <c r="A565">
        <v>64455</v>
      </c>
      <c r="B565" t="s">
        <v>35</v>
      </c>
      <c r="C565" t="s">
        <v>36</v>
      </c>
      <c r="E565" t="str">
        <f t="shared" si="16"/>
        <v>RE-</v>
      </c>
      <c r="F565" t="s">
        <v>20</v>
      </c>
      <c r="G565" t="s">
        <v>51</v>
      </c>
      <c r="H565" t="s">
        <v>3135</v>
      </c>
      <c r="I565" t="s">
        <v>39</v>
      </c>
      <c r="J565" t="s">
        <v>99</v>
      </c>
      <c r="K565" s="1">
        <v>45405.429166666669</v>
      </c>
      <c r="L565" t="s">
        <v>41</v>
      </c>
      <c r="N565" s="2">
        <v>45402</v>
      </c>
      <c r="O565" s="2">
        <v>45402</v>
      </c>
      <c r="R565">
        <v>0</v>
      </c>
      <c r="S565">
        <v>0</v>
      </c>
      <c r="T565">
        <v>100</v>
      </c>
      <c r="U565" s="1">
        <v>45399.629166666666</v>
      </c>
      <c r="V565" s="1">
        <v>45405.429166666669</v>
      </c>
      <c r="W565" t="s">
        <v>179</v>
      </c>
      <c r="Z565" s="12">
        <f t="shared" si="17"/>
        <v>5.8000000000029104</v>
      </c>
      <c r="AB565" t="s">
        <v>202</v>
      </c>
      <c r="AC565">
        <v>633380</v>
      </c>
      <c r="AD565" t="s">
        <v>203</v>
      </c>
      <c r="AI565" s="2">
        <v>45399</v>
      </c>
      <c r="AJ565" t="s">
        <v>204</v>
      </c>
      <c r="AK565" t="s">
        <v>46</v>
      </c>
      <c r="AN565" t="s">
        <v>2444</v>
      </c>
      <c r="AO565" s="21">
        <v>45399.629166666666</v>
      </c>
      <c r="AP565" s="22">
        <v>45402</v>
      </c>
      <c r="AQ565" s="22">
        <v>45402</v>
      </c>
      <c r="AR565" s="21">
        <v>45405.429166666669</v>
      </c>
      <c r="AS565">
        <v>0</v>
      </c>
      <c r="AY565">
        <v>5.8000000000029104</v>
      </c>
    </row>
    <row r="566" spans="1:51" x14ac:dyDescent="0.25">
      <c r="A566">
        <v>64473</v>
      </c>
      <c r="B566" t="s">
        <v>35</v>
      </c>
      <c r="C566" t="s">
        <v>36</v>
      </c>
      <c r="E566" t="str">
        <f t="shared" si="16"/>
        <v>GC-</v>
      </c>
      <c r="F566" t="s">
        <v>20</v>
      </c>
      <c r="G566" t="s">
        <v>37</v>
      </c>
      <c r="H566" t="s">
        <v>3136</v>
      </c>
      <c r="I566" t="s">
        <v>39</v>
      </c>
      <c r="J566" t="s">
        <v>706</v>
      </c>
      <c r="K566" s="1">
        <v>45400.494444444441</v>
      </c>
      <c r="L566" t="s">
        <v>41</v>
      </c>
      <c r="N566" s="2">
        <v>45399</v>
      </c>
      <c r="O566" s="2">
        <v>45399</v>
      </c>
      <c r="P566">
        <v>1</v>
      </c>
      <c r="Q566">
        <v>1</v>
      </c>
      <c r="R566">
        <v>0</v>
      </c>
      <c r="S566">
        <v>0</v>
      </c>
      <c r="T566">
        <v>100</v>
      </c>
      <c r="U566" s="1">
        <v>45399.676388888889</v>
      </c>
      <c r="V566" s="1">
        <v>45400.494444444441</v>
      </c>
      <c r="W566" t="s">
        <v>706</v>
      </c>
      <c r="Z566" s="12">
        <f t="shared" si="17"/>
        <v>0.81805555555183673</v>
      </c>
      <c r="AB566" t="s">
        <v>349</v>
      </c>
      <c r="AC566">
        <v>633638</v>
      </c>
      <c r="AD566" t="s">
        <v>168</v>
      </c>
      <c r="AI566" s="2">
        <v>45399</v>
      </c>
      <c r="AJ566" t="s">
        <v>81</v>
      </c>
      <c r="AK566" t="s">
        <v>46</v>
      </c>
      <c r="AN566" t="s">
        <v>2443</v>
      </c>
      <c r="AO566" s="21">
        <v>45399.676388888889</v>
      </c>
      <c r="AP566" s="22">
        <v>45399</v>
      </c>
      <c r="AQ566" s="22">
        <v>45399</v>
      </c>
      <c r="AR566" s="21">
        <v>45400.494444444441</v>
      </c>
      <c r="AS566">
        <v>0</v>
      </c>
      <c r="AY566">
        <v>0.81805555555183673</v>
      </c>
    </row>
    <row r="567" spans="1:51" x14ac:dyDescent="0.25">
      <c r="A567">
        <v>64475</v>
      </c>
      <c r="B567" t="s">
        <v>35</v>
      </c>
      <c r="C567" t="s">
        <v>36</v>
      </c>
      <c r="E567" t="str">
        <f t="shared" si="16"/>
        <v>RE-</v>
      </c>
      <c r="F567" t="s">
        <v>20</v>
      </c>
      <c r="G567" t="s">
        <v>37</v>
      </c>
      <c r="H567" t="s">
        <v>3137</v>
      </c>
      <c r="I567" t="s">
        <v>39</v>
      </c>
      <c r="J567" t="s">
        <v>179</v>
      </c>
      <c r="K567" s="1">
        <v>45405.570138888892</v>
      </c>
      <c r="L567" t="s">
        <v>41</v>
      </c>
      <c r="N567" s="2">
        <v>45405</v>
      </c>
      <c r="O567" s="2">
        <v>45405</v>
      </c>
      <c r="R567">
        <v>1</v>
      </c>
      <c r="S567">
        <v>1</v>
      </c>
      <c r="T567">
        <v>100</v>
      </c>
      <c r="U567" s="1">
        <v>45399.679166666669</v>
      </c>
      <c r="V567" s="1">
        <v>45405.570138888892</v>
      </c>
      <c r="W567" t="s">
        <v>239</v>
      </c>
      <c r="Z567" s="12">
        <f t="shared" si="17"/>
        <v>5.890972222223354</v>
      </c>
      <c r="AB567" t="s">
        <v>3138</v>
      </c>
      <c r="AC567">
        <v>633799</v>
      </c>
      <c r="AD567" t="s">
        <v>681</v>
      </c>
      <c r="AF567" t="s">
        <v>239</v>
      </c>
      <c r="AI567" s="2">
        <v>45399</v>
      </c>
      <c r="AJ567" t="s">
        <v>119</v>
      </c>
      <c r="AK567" t="s">
        <v>46</v>
      </c>
      <c r="AN567" t="s">
        <v>2444</v>
      </c>
      <c r="AO567" s="21">
        <v>45399.679166666669</v>
      </c>
      <c r="AP567" s="22">
        <v>45405</v>
      </c>
      <c r="AQ567" s="22">
        <v>45405</v>
      </c>
      <c r="AR567" s="21">
        <v>45405.570138888892</v>
      </c>
      <c r="AS567">
        <v>1</v>
      </c>
      <c r="AY567">
        <v>5.890972222223354</v>
      </c>
    </row>
    <row r="568" spans="1:51" x14ac:dyDescent="0.25">
      <c r="A568">
        <v>64486</v>
      </c>
      <c r="B568" t="s">
        <v>35</v>
      </c>
      <c r="C568" t="s">
        <v>36</v>
      </c>
      <c r="E568" t="str">
        <f t="shared" si="16"/>
        <v>RE-</v>
      </c>
      <c r="F568" t="s">
        <v>20</v>
      </c>
      <c r="G568" t="s">
        <v>51</v>
      </c>
      <c r="H568" t="s">
        <v>3139</v>
      </c>
      <c r="I568" t="s">
        <v>39</v>
      </c>
      <c r="J568" t="s">
        <v>239</v>
      </c>
      <c r="K568" s="1">
        <v>45399.821527777778</v>
      </c>
      <c r="L568" t="s">
        <v>41</v>
      </c>
      <c r="N568" s="2">
        <v>45399</v>
      </c>
      <c r="O568" s="2">
        <v>45399</v>
      </c>
      <c r="R568">
        <v>1</v>
      </c>
      <c r="S568">
        <v>1</v>
      </c>
      <c r="T568">
        <v>100</v>
      </c>
      <c r="U568" s="1">
        <v>45399.692361111112</v>
      </c>
      <c r="V568" s="1">
        <v>45399.821527777778</v>
      </c>
      <c r="W568" t="s">
        <v>239</v>
      </c>
      <c r="Z568" s="12">
        <f t="shared" si="17"/>
        <v>0.12916666666569654</v>
      </c>
      <c r="AB568" t="s">
        <v>75</v>
      </c>
      <c r="AC568">
        <v>633520</v>
      </c>
      <c r="AD568" t="s">
        <v>77</v>
      </c>
      <c r="AI568" s="2">
        <v>45399</v>
      </c>
      <c r="AJ568" t="s">
        <v>77</v>
      </c>
      <c r="AK568" t="s">
        <v>46</v>
      </c>
      <c r="AN568" t="s">
        <v>2444</v>
      </c>
      <c r="AO568" s="21">
        <v>45399.692361111112</v>
      </c>
      <c r="AP568" s="22">
        <v>45399</v>
      </c>
      <c r="AQ568" s="22">
        <v>45399</v>
      </c>
      <c r="AR568" s="21">
        <v>45399.821527777778</v>
      </c>
      <c r="AS568">
        <v>1</v>
      </c>
      <c r="AY568">
        <v>0.12916666666569654</v>
      </c>
    </row>
    <row r="569" spans="1:51" x14ac:dyDescent="0.25">
      <c r="A569">
        <v>64490</v>
      </c>
      <c r="B569" t="s">
        <v>35</v>
      </c>
      <c r="C569" t="s">
        <v>36</v>
      </c>
      <c r="E569" t="str">
        <f t="shared" si="16"/>
        <v>RE-</v>
      </c>
      <c r="F569" t="s">
        <v>20</v>
      </c>
      <c r="G569" t="s">
        <v>51</v>
      </c>
      <c r="H569" t="s">
        <v>3140</v>
      </c>
      <c r="I569" t="s">
        <v>39</v>
      </c>
      <c r="J569" t="s">
        <v>100</v>
      </c>
      <c r="K569" s="1">
        <v>45482.631249999999</v>
      </c>
      <c r="L569" t="s">
        <v>41</v>
      </c>
      <c r="N569" s="2">
        <v>45412</v>
      </c>
      <c r="O569" s="2">
        <v>45412</v>
      </c>
      <c r="R569">
        <v>0</v>
      </c>
      <c r="S569">
        <v>0</v>
      </c>
      <c r="T569">
        <v>100</v>
      </c>
      <c r="U569" s="1">
        <v>45399.713194444441</v>
      </c>
      <c r="V569" s="1">
        <v>45482.631249999999</v>
      </c>
      <c r="W569" t="s">
        <v>179</v>
      </c>
      <c r="Z569" s="12">
        <f t="shared" si="17"/>
        <v>82.918055555557657</v>
      </c>
      <c r="AB569" t="s">
        <v>279</v>
      </c>
      <c r="AC569">
        <v>633650</v>
      </c>
      <c r="AD569" t="s">
        <v>280</v>
      </c>
      <c r="AF569" t="s">
        <v>118</v>
      </c>
      <c r="AI569" s="2">
        <v>45399</v>
      </c>
      <c r="AJ569" t="s">
        <v>81</v>
      </c>
      <c r="AK569" t="s">
        <v>46</v>
      </c>
      <c r="AN569" t="s">
        <v>2444</v>
      </c>
      <c r="AO569" s="21">
        <v>45399.713194444441</v>
      </c>
      <c r="AP569" s="22">
        <v>45412</v>
      </c>
      <c r="AQ569" s="22">
        <v>45412</v>
      </c>
      <c r="AR569" s="21">
        <v>45482.631249999999</v>
      </c>
      <c r="AS569">
        <v>0</v>
      </c>
      <c r="AY569">
        <v>82.918055555557657</v>
      </c>
    </row>
    <row r="570" spans="1:51" x14ac:dyDescent="0.25">
      <c r="A570">
        <v>64492</v>
      </c>
      <c r="B570" t="s">
        <v>35</v>
      </c>
      <c r="C570" t="s">
        <v>36</v>
      </c>
      <c r="E570" t="str">
        <f t="shared" si="16"/>
        <v>RE-</v>
      </c>
      <c r="F570" t="s">
        <v>20</v>
      </c>
      <c r="G570" t="s">
        <v>37</v>
      </c>
      <c r="H570" t="s">
        <v>3141</v>
      </c>
      <c r="I570" t="s">
        <v>39</v>
      </c>
      <c r="J570" t="s">
        <v>118</v>
      </c>
      <c r="K570" s="1">
        <v>45425.709027777775</v>
      </c>
      <c r="L570" t="s">
        <v>41</v>
      </c>
      <c r="N570" s="2">
        <v>45425</v>
      </c>
      <c r="O570" s="2">
        <v>45425</v>
      </c>
      <c r="R570">
        <v>0</v>
      </c>
      <c r="S570">
        <v>0</v>
      </c>
      <c r="T570">
        <v>100</v>
      </c>
      <c r="U570" s="1">
        <v>45399.71875</v>
      </c>
      <c r="V570" s="1">
        <v>45425.709027777775</v>
      </c>
      <c r="W570" t="s">
        <v>179</v>
      </c>
      <c r="Z570" s="12">
        <f t="shared" si="17"/>
        <v>25.990277777775191</v>
      </c>
      <c r="AB570" t="s">
        <v>848</v>
      </c>
      <c r="AC570">
        <v>633371</v>
      </c>
      <c r="AD570" t="s">
        <v>849</v>
      </c>
      <c r="AF570" t="s">
        <v>179</v>
      </c>
      <c r="AI570" s="2">
        <v>45399</v>
      </c>
      <c r="AJ570" t="s">
        <v>81</v>
      </c>
      <c r="AK570" t="s">
        <v>46</v>
      </c>
      <c r="AN570" t="s">
        <v>2444</v>
      </c>
      <c r="AO570" s="21">
        <v>45399.71875</v>
      </c>
      <c r="AP570" s="22">
        <v>45425</v>
      </c>
      <c r="AQ570" s="22">
        <v>45425</v>
      </c>
      <c r="AR570" s="21">
        <v>45425.709027777775</v>
      </c>
      <c r="AS570">
        <v>0</v>
      </c>
      <c r="AY570">
        <v>25.990277777775191</v>
      </c>
    </row>
    <row r="571" spans="1:51" x14ac:dyDescent="0.25">
      <c r="A571">
        <v>64535</v>
      </c>
      <c r="B571" t="s">
        <v>35</v>
      </c>
      <c r="C571" t="s">
        <v>36</v>
      </c>
      <c r="E571" t="str">
        <f t="shared" si="16"/>
        <v>EI-</v>
      </c>
      <c r="F571" t="s">
        <v>20</v>
      </c>
      <c r="G571" t="s">
        <v>37</v>
      </c>
      <c r="H571" t="s">
        <v>3142</v>
      </c>
      <c r="I571" t="s">
        <v>39</v>
      </c>
      <c r="J571" t="s">
        <v>64</v>
      </c>
      <c r="K571" s="1">
        <v>45495.447916666664</v>
      </c>
      <c r="L571" t="s">
        <v>41</v>
      </c>
      <c r="N571" s="2">
        <v>45400</v>
      </c>
      <c r="O571" s="2">
        <v>45400</v>
      </c>
      <c r="P571">
        <v>2</v>
      </c>
      <c r="Q571">
        <v>2</v>
      </c>
      <c r="R571">
        <v>2</v>
      </c>
      <c r="S571">
        <v>2</v>
      </c>
      <c r="T571">
        <v>100</v>
      </c>
      <c r="U571" s="1">
        <v>45400.495138888888</v>
      </c>
      <c r="V571" s="1">
        <v>45495.447916666664</v>
      </c>
      <c r="W571" t="s">
        <v>64</v>
      </c>
      <c r="Z571" s="12">
        <f t="shared" si="17"/>
        <v>94.952777777776646</v>
      </c>
      <c r="AB571" t="s">
        <v>1361</v>
      </c>
      <c r="AC571">
        <v>633830</v>
      </c>
      <c r="AD571" t="s">
        <v>89</v>
      </c>
      <c r="AF571" t="s">
        <v>64</v>
      </c>
      <c r="AI571" s="2">
        <v>45400</v>
      </c>
      <c r="AJ571" t="s">
        <v>90</v>
      </c>
      <c r="AK571" t="s">
        <v>46</v>
      </c>
      <c r="AN571" t="s">
        <v>2441</v>
      </c>
      <c r="AO571" s="21">
        <v>45400.495138888888</v>
      </c>
      <c r="AP571" s="22">
        <v>45400</v>
      </c>
      <c r="AQ571" s="22">
        <v>45400</v>
      </c>
      <c r="AR571" s="21">
        <v>45495.447916666664</v>
      </c>
      <c r="AS571">
        <v>2</v>
      </c>
      <c r="AY571">
        <v>94.952777777776646</v>
      </c>
    </row>
    <row r="572" spans="1:51" x14ac:dyDescent="0.25">
      <c r="A572">
        <v>64553</v>
      </c>
      <c r="B572" t="s">
        <v>35</v>
      </c>
      <c r="C572" t="s">
        <v>36</v>
      </c>
      <c r="E572" t="str">
        <f t="shared" si="16"/>
        <v>EI-</v>
      </c>
      <c r="F572" t="s">
        <v>20</v>
      </c>
      <c r="G572" t="s">
        <v>37</v>
      </c>
      <c r="H572" t="s">
        <v>3143</v>
      </c>
      <c r="I572" t="s">
        <v>39</v>
      </c>
      <c r="J572" t="s">
        <v>68</v>
      </c>
      <c r="K572" s="1">
        <v>45440.436111111114</v>
      </c>
      <c r="L572" t="s">
        <v>41</v>
      </c>
      <c r="N572" s="2">
        <v>45403</v>
      </c>
      <c r="O572" s="2">
        <v>45412</v>
      </c>
      <c r="P572">
        <v>6</v>
      </c>
      <c r="Q572">
        <v>6</v>
      </c>
      <c r="R572">
        <v>7</v>
      </c>
      <c r="S572">
        <v>7</v>
      </c>
      <c r="T572">
        <v>100</v>
      </c>
      <c r="U572" s="1">
        <v>45400.631249999999</v>
      </c>
      <c r="V572" s="1">
        <v>45440.436111111114</v>
      </c>
      <c r="W572" t="s">
        <v>68</v>
      </c>
      <c r="Z572" s="12">
        <f t="shared" si="17"/>
        <v>39.804861111115315</v>
      </c>
      <c r="AB572" t="s">
        <v>107</v>
      </c>
      <c r="AC572" t="s">
        <v>1491</v>
      </c>
      <c r="AD572" t="s">
        <v>109</v>
      </c>
      <c r="AI572" s="2">
        <v>45400</v>
      </c>
      <c r="AJ572" t="s">
        <v>110</v>
      </c>
      <c r="AK572" t="s">
        <v>46</v>
      </c>
      <c r="AN572" t="s">
        <v>2441</v>
      </c>
      <c r="AO572" s="21">
        <v>45400.631249999999</v>
      </c>
      <c r="AP572" s="22">
        <v>45403</v>
      </c>
      <c r="AQ572" s="22">
        <v>45412</v>
      </c>
      <c r="AR572" s="21">
        <v>45440.436111111114</v>
      </c>
      <c r="AS572">
        <v>7</v>
      </c>
      <c r="AY572">
        <v>39.804861111115315</v>
      </c>
    </row>
    <row r="573" spans="1:51" x14ac:dyDescent="0.25">
      <c r="A573">
        <v>64554</v>
      </c>
      <c r="B573" t="s">
        <v>35</v>
      </c>
      <c r="C573" t="s">
        <v>36</v>
      </c>
      <c r="E573" t="str">
        <f t="shared" si="16"/>
        <v>EI-</v>
      </c>
      <c r="F573" t="s">
        <v>20</v>
      </c>
      <c r="G573" t="s">
        <v>37</v>
      </c>
      <c r="H573" t="s">
        <v>3144</v>
      </c>
      <c r="I573" t="s">
        <v>39</v>
      </c>
      <c r="J573" t="s">
        <v>68</v>
      </c>
      <c r="K573" s="1">
        <v>45427.381944444445</v>
      </c>
      <c r="L573" t="s">
        <v>41</v>
      </c>
      <c r="N573" s="2">
        <v>45404</v>
      </c>
      <c r="O573" s="2">
        <v>45404</v>
      </c>
      <c r="P573">
        <v>2</v>
      </c>
      <c r="Q573">
        <v>2</v>
      </c>
      <c r="R573">
        <v>2</v>
      </c>
      <c r="S573">
        <v>2</v>
      </c>
      <c r="T573">
        <v>100</v>
      </c>
      <c r="U573" s="1">
        <v>45400.634027777778</v>
      </c>
      <c r="V573" s="1">
        <v>45427.381944444445</v>
      </c>
      <c r="W573" t="s">
        <v>68</v>
      </c>
      <c r="Z573" s="12">
        <f t="shared" si="17"/>
        <v>26.747916666667152</v>
      </c>
      <c r="AB573" t="s">
        <v>107</v>
      </c>
      <c r="AC573" t="s">
        <v>1491</v>
      </c>
      <c r="AD573" t="s">
        <v>109</v>
      </c>
      <c r="AI573" s="2">
        <v>45400</v>
      </c>
      <c r="AJ573" t="s">
        <v>110</v>
      </c>
      <c r="AK573" t="s">
        <v>46</v>
      </c>
      <c r="AN573" t="s">
        <v>2441</v>
      </c>
      <c r="AO573" s="21">
        <v>45400.634027777778</v>
      </c>
      <c r="AP573" s="22">
        <v>45404</v>
      </c>
      <c r="AQ573" s="22">
        <v>45404</v>
      </c>
      <c r="AR573" s="21">
        <v>45427.381944444445</v>
      </c>
      <c r="AS573">
        <v>2</v>
      </c>
      <c r="AY573">
        <v>26.747916666667152</v>
      </c>
    </row>
    <row r="574" spans="1:51" x14ac:dyDescent="0.25">
      <c r="A574">
        <v>64556</v>
      </c>
      <c r="B574" t="s">
        <v>35</v>
      </c>
      <c r="C574" t="s">
        <v>36</v>
      </c>
      <c r="E574" t="str">
        <f t="shared" si="16"/>
        <v>EM-</v>
      </c>
      <c r="F574" t="s">
        <v>20</v>
      </c>
      <c r="G574" t="s">
        <v>37</v>
      </c>
      <c r="H574" t="s">
        <v>3145</v>
      </c>
      <c r="I574" t="s">
        <v>39</v>
      </c>
      <c r="J574" t="s">
        <v>432</v>
      </c>
      <c r="K574" s="1">
        <v>45439.675000000003</v>
      </c>
      <c r="L574" t="s">
        <v>41</v>
      </c>
      <c r="N574" s="2">
        <v>45436</v>
      </c>
      <c r="O574" s="2">
        <v>45439</v>
      </c>
      <c r="R574">
        <v>0</v>
      </c>
      <c r="S574">
        <v>0</v>
      </c>
      <c r="T574">
        <v>100</v>
      </c>
      <c r="U574" s="1">
        <v>45400.636111111111</v>
      </c>
      <c r="V574" s="1">
        <v>45439.675000000003</v>
      </c>
      <c r="W574" t="s">
        <v>432</v>
      </c>
      <c r="Z574" s="12">
        <f t="shared" si="17"/>
        <v>39.038888888891961</v>
      </c>
      <c r="AB574" t="s">
        <v>75</v>
      </c>
      <c r="AC574">
        <v>633520</v>
      </c>
      <c r="AD574" t="s">
        <v>77</v>
      </c>
      <c r="AI574" s="2">
        <v>45400</v>
      </c>
      <c r="AJ574" t="s">
        <v>77</v>
      </c>
      <c r="AK574" t="s">
        <v>45</v>
      </c>
      <c r="AN574" t="s">
        <v>2442</v>
      </c>
      <c r="AO574" s="21">
        <v>45400.636111111111</v>
      </c>
      <c r="AP574" s="22">
        <v>45436</v>
      </c>
      <c r="AQ574" s="22">
        <v>45439</v>
      </c>
      <c r="AR574" s="21">
        <v>45439.675000000003</v>
      </c>
      <c r="AS574">
        <v>0</v>
      </c>
      <c r="AY574">
        <v>39.038888888891961</v>
      </c>
    </row>
    <row r="575" spans="1:51" x14ac:dyDescent="0.25">
      <c r="A575">
        <v>64565</v>
      </c>
      <c r="B575" t="s">
        <v>35</v>
      </c>
      <c r="C575" t="s">
        <v>36</v>
      </c>
      <c r="E575" t="str">
        <f t="shared" si="16"/>
        <v>GC-</v>
      </c>
      <c r="F575" t="s">
        <v>20</v>
      </c>
      <c r="G575" t="s">
        <v>37</v>
      </c>
      <c r="H575" t="s">
        <v>3146</v>
      </c>
      <c r="I575" t="s">
        <v>39</v>
      </c>
      <c r="J575" t="s">
        <v>706</v>
      </c>
      <c r="K575" s="1">
        <v>45403.640277777777</v>
      </c>
      <c r="L575" t="s">
        <v>41</v>
      </c>
      <c r="N575" s="2">
        <v>45401</v>
      </c>
      <c r="O575" s="2">
        <v>45401</v>
      </c>
      <c r="P575">
        <v>1</v>
      </c>
      <c r="Q575">
        <v>1</v>
      </c>
      <c r="R575">
        <v>0</v>
      </c>
      <c r="S575">
        <v>0</v>
      </c>
      <c r="T575">
        <v>100</v>
      </c>
      <c r="U575" s="1">
        <v>45400.669444444444</v>
      </c>
      <c r="V575" s="1">
        <v>45403.640277777777</v>
      </c>
      <c r="W575" t="s">
        <v>706</v>
      </c>
      <c r="Z575" s="12">
        <f t="shared" si="17"/>
        <v>2.9708333333328483</v>
      </c>
      <c r="AB575" t="s">
        <v>349</v>
      </c>
      <c r="AC575">
        <v>633638</v>
      </c>
      <c r="AD575" t="s">
        <v>1203</v>
      </c>
      <c r="AI575" s="2">
        <v>45400</v>
      </c>
      <c r="AJ575" t="s">
        <v>81</v>
      </c>
      <c r="AK575" t="s">
        <v>46</v>
      </c>
      <c r="AN575" t="s">
        <v>2443</v>
      </c>
      <c r="AO575" s="21">
        <v>45400.669444444444</v>
      </c>
      <c r="AP575" s="22">
        <v>45401</v>
      </c>
      <c r="AQ575" s="22">
        <v>45401</v>
      </c>
      <c r="AR575" s="21">
        <v>45403.640277777777</v>
      </c>
      <c r="AS575">
        <v>0</v>
      </c>
      <c r="AY575">
        <v>2.9708333333328483</v>
      </c>
    </row>
    <row r="576" spans="1:51" x14ac:dyDescent="0.25">
      <c r="A576">
        <v>64579</v>
      </c>
      <c r="B576" t="s">
        <v>35</v>
      </c>
      <c r="C576" t="s">
        <v>36</v>
      </c>
      <c r="E576" t="str">
        <f t="shared" si="16"/>
        <v>EI-</v>
      </c>
      <c r="F576" t="s">
        <v>20</v>
      </c>
      <c r="G576" t="s">
        <v>37</v>
      </c>
      <c r="H576" t="s">
        <v>3147</v>
      </c>
      <c r="I576" t="s">
        <v>39</v>
      </c>
      <c r="J576" t="s">
        <v>68</v>
      </c>
      <c r="K576" s="1">
        <v>45523.601388888892</v>
      </c>
      <c r="L576" t="s">
        <v>41</v>
      </c>
      <c r="N576" s="2">
        <v>45403</v>
      </c>
      <c r="O576" s="2">
        <v>45412</v>
      </c>
      <c r="P576">
        <v>5</v>
      </c>
      <c r="Q576">
        <v>5</v>
      </c>
      <c r="R576">
        <v>6</v>
      </c>
      <c r="S576">
        <v>6</v>
      </c>
      <c r="T576">
        <v>100</v>
      </c>
      <c r="U576" s="1">
        <v>45401.345138888886</v>
      </c>
      <c r="V576" s="1">
        <v>45523.601388888892</v>
      </c>
      <c r="W576" t="s">
        <v>68</v>
      </c>
      <c r="Z576" s="12">
        <f t="shared" si="17"/>
        <v>122.25625000000582</v>
      </c>
      <c r="AB576" t="s">
        <v>1785</v>
      </c>
      <c r="AC576" t="s">
        <v>1491</v>
      </c>
      <c r="AD576" t="s">
        <v>109</v>
      </c>
      <c r="AI576" s="2">
        <v>45401</v>
      </c>
      <c r="AJ576" t="s">
        <v>110</v>
      </c>
      <c r="AK576" t="s">
        <v>46</v>
      </c>
      <c r="AN576" t="s">
        <v>2441</v>
      </c>
      <c r="AO576" s="21">
        <v>45401.345138888886</v>
      </c>
      <c r="AP576" s="22">
        <v>45403</v>
      </c>
      <c r="AQ576" s="22">
        <v>45412</v>
      </c>
      <c r="AR576" s="21">
        <v>45523.601388888892</v>
      </c>
      <c r="AS576">
        <v>6</v>
      </c>
      <c r="AY576">
        <v>122.25625000000582</v>
      </c>
    </row>
    <row r="577" spans="1:51" x14ac:dyDescent="0.25">
      <c r="A577">
        <v>64610</v>
      </c>
      <c r="B577" t="s">
        <v>35</v>
      </c>
      <c r="C577" t="s">
        <v>36</v>
      </c>
      <c r="E577" t="str">
        <f t="shared" si="16"/>
        <v>GC-</v>
      </c>
      <c r="F577" t="s">
        <v>20</v>
      </c>
      <c r="G577" t="s">
        <v>37</v>
      </c>
      <c r="H577" t="s">
        <v>3148</v>
      </c>
      <c r="I577" t="s">
        <v>39</v>
      </c>
      <c r="J577" t="s">
        <v>706</v>
      </c>
      <c r="K577" s="1">
        <v>45404.704861111109</v>
      </c>
      <c r="L577" t="s">
        <v>41</v>
      </c>
      <c r="N577" s="2">
        <v>45401</v>
      </c>
      <c r="O577" s="2">
        <v>45401</v>
      </c>
      <c r="P577">
        <v>1</v>
      </c>
      <c r="Q577">
        <v>1</v>
      </c>
      <c r="R577">
        <v>0</v>
      </c>
      <c r="S577">
        <v>0</v>
      </c>
      <c r="T577">
        <v>100</v>
      </c>
      <c r="U577" s="1">
        <v>45401.435416666667</v>
      </c>
      <c r="V577" s="1">
        <v>45404.704861111109</v>
      </c>
      <c r="W577" t="s">
        <v>706</v>
      </c>
      <c r="Z577" s="12">
        <f t="shared" si="17"/>
        <v>3.2694444444423425</v>
      </c>
      <c r="AB577" t="s">
        <v>137</v>
      </c>
      <c r="AC577">
        <v>633594</v>
      </c>
      <c r="AD577" t="s">
        <v>138</v>
      </c>
      <c r="AI577" s="2">
        <v>45401</v>
      </c>
      <c r="AJ577" t="s">
        <v>139</v>
      </c>
      <c r="AK577" t="s">
        <v>46</v>
      </c>
      <c r="AN577" t="s">
        <v>2443</v>
      </c>
      <c r="AO577" s="21">
        <v>45401.435416666667</v>
      </c>
      <c r="AP577" s="22">
        <v>45401</v>
      </c>
      <c r="AQ577" s="22">
        <v>45401</v>
      </c>
      <c r="AR577" s="21">
        <v>45404.704861111109</v>
      </c>
      <c r="AS577">
        <v>0</v>
      </c>
      <c r="AY577">
        <v>3.2694444444423425</v>
      </c>
    </row>
    <row r="578" spans="1:51" x14ac:dyDescent="0.25">
      <c r="A578">
        <v>64630</v>
      </c>
      <c r="B578" t="s">
        <v>35</v>
      </c>
      <c r="C578" t="s">
        <v>36</v>
      </c>
      <c r="E578" t="str">
        <f t="shared" ref="E578:E641" si="18">MID(H578,3,3)</f>
        <v>EI-</v>
      </c>
      <c r="F578" t="s">
        <v>20</v>
      </c>
      <c r="G578" t="s">
        <v>37</v>
      </c>
      <c r="H578" t="s">
        <v>3149</v>
      </c>
      <c r="I578" t="s">
        <v>39</v>
      </c>
      <c r="J578" t="s">
        <v>92</v>
      </c>
      <c r="K578" s="1">
        <v>45401.652777777781</v>
      </c>
      <c r="L578" t="s">
        <v>41</v>
      </c>
      <c r="N578" s="2">
        <v>45401</v>
      </c>
      <c r="O578" s="2">
        <v>45401</v>
      </c>
      <c r="P578">
        <v>3</v>
      </c>
      <c r="Q578">
        <v>3</v>
      </c>
      <c r="R578">
        <v>3</v>
      </c>
      <c r="S578">
        <v>3</v>
      </c>
      <c r="T578">
        <v>100</v>
      </c>
      <c r="U578" s="1">
        <v>45401.606249999997</v>
      </c>
      <c r="V578" s="1">
        <v>45401.652777777781</v>
      </c>
      <c r="W578" t="s">
        <v>92</v>
      </c>
      <c r="Z578" s="12">
        <f t="shared" si="17"/>
        <v>4.652777778392192E-2</v>
      </c>
      <c r="AB578" t="s">
        <v>200</v>
      </c>
      <c r="AC578">
        <v>633713</v>
      </c>
      <c r="AD578" t="s">
        <v>1852</v>
      </c>
      <c r="AF578" t="s">
        <v>92</v>
      </c>
      <c r="AI578" s="2">
        <v>45401</v>
      </c>
      <c r="AJ578" t="s">
        <v>178</v>
      </c>
      <c r="AK578" t="s">
        <v>46</v>
      </c>
      <c r="AN578" t="s">
        <v>2441</v>
      </c>
      <c r="AO578" s="21">
        <v>45401.606249999997</v>
      </c>
      <c r="AP578" s="22">
        <v>45401</v>
      </c>
      <c r="AQ578" s="22">
        <v>45401</v>
      </c>
      <c r="AR578" s="21">
        <v>45401.652777777781</v>
      </c>
      <c r="AS578">
        <v>3</v>
      </c>
      <c r="AY578">
        <v>4.652777778392192E-2</v>
      </c>
    </row>
    <row r="579" spans="1:51" x14ac:dyDescent="0.25">
      <c r="A579">
        <v>64632</v>
      </c>
      <c r="B579" t="s">
        <v>35</v>
      </c>
      <c r="C579" t="s">
        <v>36</v>
      </c>
      <c r="E579" t="str">
        <f t="shared" si="18"/>
        <v>EI-</v>
      </c>
      <c r="F579" t="s">
        <v>20</v>
      </c>
      <c r="G579" t="s">
        <v>37</v>
      </c>
      <c r="H579" t="s">
        <v>3150</v>
      </c>
      <c r="I579" t="s">
        <v>39</v>
      </c>
      <c r="J579" t="s">
        <v>92</v>
      </c>
      <c r="K579" s="1">
        <v>45468.440972222219</v>
      </c>
      <c r="L579" t="s">
        <v>41</v>
      </c>
      <c r="N579" s="2">
        <v>45408</v>
      </c>
      <c r="O579" s="2">
        <v>45408</v>
      </c>
      <c r="P579">
        <v>3</v>
      </c>
      <c r="Q579">
        <v>3</v>
      </c>
      <c r="R579">
        <v>3</v>
      </c>
      <c r="S579">
        <v>3</v>
      </c>
      <c r="T579">
        <v>100</v>
      </c>
      <c r="U579" s="1">
        <v>45401.609722222223</v>
      </c>
      <c r="V579" s="1">
        <v>45468.440972222219</v>
      </c>
      <c r="W579" t="s">
        <v>92</v>
      </c>
      <c r="Z579" s="12">
        <f t="shared" ref="Z579:Z642" si="19">IF(V579&gt;0,(V579-U579),0)</f>
        <v>66.831249999995634</v>
      </c>
      <c r="AB579" t="s">
        <v>157</v>
      </c>
      <c r="AC579">
        <v>633744</v>
      </c>
      <c r="AD579" t="s">
        <v>123</v>
      </c>
      <c r="AF579" t="s">
        <v>92</v>
      </c>
      <c r="AI579" s="2">
        <v>45401</v>
      </c>
      <c r="AJ579" t="s">
        <v>123</v>
      </c>
      <c r="AK579" t="s">
        <v>46</v>
      </c>
      <c r="AN579" t="s">
        <v>2441</v>
      </c>
      <c r="AO579" s="21">
        <v>45401.609722222223</v>
      </c>
      <c r="AP579" s="22">
        <v>45408</v>
      </c>
      <c r="AQ579" s="22">
        <v>45408</v>
      </c>
      <c r="AR579" s="21">
        <v>45468.440972222219</v>
      </c>
      <c r="AS579">
        <v>3</v>
      </c>
      <c r="AY579">
        <v>66.831249999995634</v>
      </c>
    </row>
    <row r="580" spans="1:51" x14ac:dyDescent="0.25">
      <c r="A580">
        <v>64658</v>
      </c>
      <c r="B580" t="s">
        <v>35</v>
      </c>
      <c r="C580" t="s">
        <v>36</v>
      </c>
      <c r="E580" t="str">
        <f t="shared" si="18"/>
        <v>EI-</v>
      </c>
      <c r="F580" t="s">
        <v>20</v>
      </c>
      <c r="G580" t="s">
        <v>37</v>
      </c>
      <c r="H580" t="s">
        <v>3151</v>
      </c>
      <c r="I580" t="s">
        <v>39</v>
      </c>
      <c r="J580" t="s">
        <v>40</v>
      </c>
      <c r="K580" s="1">
        <v>45497.638194444444</v>
      </c>
      <c r="L580" t="s">
        <v>41</v>
      </c>
      <c r="N580" s="2">
        <v>45401</v>
      </c>
      <c r="O580" s="2">
        <v>45401</v>
      </c>
      <c r="P580">
        <v>2</v>
      </c>
      <c r="Q580">
        <v>2</v>
      </c>
      <c r="R580">
        <v>0</v>
      </c>
      <c r="S580">
        <v>0</v>
      </c>
      <c r="T580">
        <v>100</v>
      </c>
      <c r="U580" s="1">
        <v>45401.638194444444</v>
      </c>
      <c r="V580" s="1">
        <v>45497.638194444444</v>
      </c>
      <c r="W580" t="s">
        <v>40</v>
      </c>
      <c r="Z580" s="12">
        <f t="shared" si="19"/>
        <v>96</v>
      </c>
      <c r="AB580" t="s">
        <v>59</v>
      </c>
      <c r="AC580">
        <v>633459</v>
      </c>
      <c r="AD580" t="s">
        <v>43</v>
      </c>
      <c r="AF580" t="s">
        <v>1632</v>
      </c>
      <c r="AI580" s="2">
        <v>45401</v>
      </c>
      <c r="AJ580" t="s">
        <v>43</v>
      </c>
      <c r="AK580" t="s">
        <v>46</v>
      </c>
      <c r="AN580" t="s">
        <v>2441</v>
      </c>
      <c r="AO580" s="21">
        <v>45401.638194444444</v>
      </c>
      <c r="AP580" s="22">
        <v>45401</v>
      </c>
      <c r="AQ580" s="22">
        <v>45401</v>
      </c>
      <c r="AR580" s="21">
        <v>45497.638194444444</v>
      </c>
      <c r="AS580">
        <v>0</v>
      </c>
      <c r="AY580">
        <v>96</v>
      </c>
    </row>
    <row r="581" spans="1:51" x14ac:dyDescent="0.25">
      <c r="A581">
        <v>64665</v>
      </c>
      <c r="B581" t="s">
        <v>35</v>
      </c>
      <c r="C581" t="s">
        <v>36</v>
      </c>
      <c r="E581" t="str">
        <f t="shared" si="18"/>
        <v>GC-</v>
      </c>
      <c r="F581" t="s">
        <v>20</v>
      </c>
      <c r="G581" t="s">
        <v>37</v>
      </c>
      <c r="H581" t="s">
        <v>3152</v>
      </c>
      <c r="I581" t="s">
        <v>39</v>
      </c>
      <c r="J581" t="s">
        <v>706</v>
      </c>
      <c r="K581" s="1">
        <v>45404.70416666667</v>
      </c>
      <c r="L581" t="s">
        <v>41</v>
      </c>
      <c r="N581" s="2">
        <v>45401</v>
      </c>
      <c r="O581" s="2">
        <v>45401</v>
      </c>
      <c r="P581">
        <v>1</v>
      </c>
      <c r="Q581">
        <v>1</v>
      </c>
      <c r="R581">
        <v>0</v>
      </c>
      <c r="S581">
        <v>0</v>
      </c>
      <c r="T581">
        <v>100</v>
      </c>
      <c r="U581" s="1">
        <v>45401.640972222223</v>
      </c>
      <c r="V581" s="1">
        <v>45404.70416666667</v>
      </c>
      <c r="W581" t="s">
        <v>706</v>
      </c>
      <c r="Z581" s="12">
        <f t="shared" si="19"/>
        <v>3.0631944444467081</v>
      </c>
      <c r="AB581" t="s">
        <v>137</v>
      </c>
      <c r="AC581">
        <v>633594</v>
      </c>
      <c r="AD581" t="s">
        <v>138</v>
      </c>
      <c r="AI581" s="2">
        <v>45401</v>
      </c>
      <c r="AJ581" t="s">
        <v>139</v>
      </c>
      <c r="AK581" t="s">
        <v>46</v>
      </c>
      <c r="AN581" t="s">
        <v>2443</v>
      </c>
      <c r="AO581" s="21">
        <v>45401.640972222223</v>
      </c>
      <c r="AP581" s="22">
        <v>45401</v>
      </c>
      <c r="AQ581" s="22">
        <v>45401</v>
      </c>
      <c r="AR581" s="21">
        <v>45404.70416666667</v>
      </c>
      <c r="AS581">
        <v>0</v>
      </c>
      <c r="AY581">
        <v>3.0631944444467081</v>
      </c>
    </row>
    <row r="582" spans="1:51" x14ac:dyDescent="0.25">
      <c r="A582">
        <v>64680</v>
      </c>
      <c r="B582" t="s">
        <v>35</v>
      </c>
      <c r="C582" t="s">
        <v>36</v>
      </c>
      <c r="E582" t="str">
        <f t="shared" si="18"/>
        <v>EM-</v>
      </c>
      <c r="F582" t="s">
        <v>20</v>
      </c>
      <c r="G582" t="s">
        <v>37</v>
      </c>
      <c r="H582" t="s">
        <v>3153</v>
      </c>
      <c r="I582" t="s">
        <v>39</v>
      </c>
      <c r="J582" t="s">
        <v>396</v>
      </c>
      <c r="K582" s="1">
        <v>45403.729861111111</v>
      </c>
      <c r="L582" t="s">
        <v>41</v>
      </c>
      <c r="N582" s="2">
        <v>45403</v>
      </c>
      <c r="O582" s="2">
        <v>45403</v>
      </c>
      <c r="R582">
        <v>0</v>
      </c>
      <c r="S582">
        <v>0</v>
      </c>
      <c r="T582">
        <v>100</v>
      </c>
      <c r="U582" s="1">
        <v>45401.654166666667</v>
      </c>
      <c r="V582" s="1">
        <v>45403.729861111111</v>
      </c>
      <c r="W582" t="s">
        <v>397</v>
      </c>
      <c r="Z582" s="12">
        <f t="shared" si="19"/>
        <v>2.0756944444437977</v>
      </c>
      <c r="AB582" t="s">
        <v>2940</v>
      </c>
      <c r="AC582">
        <v>633744</v>
      </c>
      <c r="AD582" t="s">
        <v>143</v>
      </c>
      <c r="AI582" s="2">
        <v>45401</v>
      </c>
      <c r="AJ582" t="s">
        <v>123</v>
      </c>
      <c r="AK582" t="s">
        <v>46</v>
      </c>
      <c r="AN582" t="s">
        <v>2442</v>
      </c>
      <c r="AO582" s="21">
        <v>45401.654166666667</v>
      </c>
      <c r="AP582" s="22">
        <v>45403</v>
      </c>
      <c r="AQ582" s="22">
        <v>45403</v>
      </c>
      <c r="AR582" s="21">
        <v>45403.729861111111</v>
      </c>
      <c r="AS582">
        <v>0</v>
      </c>
      <c r="AY582">
        <v>2.0756944444437977</v>
      </c>
    </row>
    <row r="583" spans="1:51" x14ac:dyDescent="0.25">
      <c r="A583">
        <v>64687</v>
      </c>
      <c r="B583" t="s">
        <v>35</v>
      </c>
      <c r="C583" t="s">
        <v>36</v>
      </c>
      <c r="E583" t="str">
        <f t="shared" si="18"/>
        <v>EM-</v>
      </c>
      <c r="F583" t="s">
        <v>20</v>
      </c>
      <c r="G583" t="s">
        <v>37</v>
      </c>
      <c r="H583" t="s">
        <v>3154</v>
      </c>
      <c r="I583" t="s">
        <v>39</v>
      </c>
      <c r="J583" t="s">
        <v>432</v>
      </c>
      <c r="K583" s="1">
        <v>45404.400694444441</v>
      </c>
      <c r="L583" t="s">
        <v>41</v>
      </c>
      <c r="N583" s="2">
        <v>45402</v>
      </c>
      <c r="O583" s="2">
        <v>45402</v>
      </c>
      <c r="R583">
        <v>0</v>
      </c>
      <c r="S583">
        <v>0</v>
      </c>
      <c r="T583">
        <v>100</v>
      </c>
      <c r="U583" s="1">
        <v>45401.657638888886</v>
      </c>
      <c r="V583" s="1">
        <v>45404.392361111109</v>
      </c>
      <c r="W583" t="s">
        <v>432</v>
      </c>
      <c r="Z583" s="12">
        <f t="shared" si="19"/>
        <v>2.734722222223354</v>
      </c>
      <c r="AB583" t="s">
        <v>75</v>
      </c>
      <c r="AC583">
        <v>633520</v>
      </c>
      <c r="AD583" t="s">
        <v>77</v>
      </c>
      <c r="AI583" s="2">
        <v>45404</v>
      </c>
      <c r="AJ583" t="s">
        <v>77</v>
      </c>
      <c r="AK583" t="s">
        <v>45</v>
      </c>
      <c r="AN583" t="s">
        <v>2442</v>
      </c>
      <c r="AO583" s="21">
        <v>45401.657638888886</v>
      </c>
      <c r="AP583" s="22">
        <v>45402</v>
      </c>
      <c r="AQ583" s="22">
        <v>45402</v>
      </c>
      <c r="AR583" s="21">
        <v>45404.392361111109</v>
      </c>
      <c r="AS583">
        <v>0</v>
      </c>
      <c r="AY583">
        <v>2.734722222223354</v>
      </c>
    </row>
    <row r="584" spans="1:51" x14ac:dyDescent="0.25">
      <c r="A584">
        <v>64692</v>
      </c>
      <c r="B584" t="s">
        <v>35</v>
      </c>
      <c r="C584" t="s">
        <v>36</v>
      </c>
      <c r="E584" t="str">
        <f t="shared" si="18"/>
        <v>GC-</v>
      </c>
      <c r="F584" t="s">
        <v>20</v>
      </c>
      <c r="G584" t="s">
        <v>37</v>
      </c>
      <c r="H584" t="s">
        <v>3155</v>
      </c>
      <c r="I584" t="s">
        <v>39</v>
      </c>
      <c r="J584" t="s">
        <v>706</v>
      </c>
      <c r="K584" s="1">
        <v>45404.698611111111</v>
      </c>
      <c r="L584" t="s">
        <v>41</v>
      </c>
      <c r="N584" s="2">
        <v>45404</v>
      </c>
      <c r="O584" s="2">
        <v>45404</v>
      </c>
      <c r="P584">
        <v>1</v>
      </c>
      <c r="Q584">
        <v>1</v>
      </c>
      <c r="R584">
        <v>0</v>
      </c>
      <c r="S584">
        <v>0</v>
      </c>
      <c r="T584">
        <v>100</v>
      </c>
      <c r="U584" s="1">
        <v>45401.665972222225</v>
      </c>
      <c r="V584" s="1">
        <v>45404.698611111111</v>
      </c>
      <c r="W584" t="s">
        <v>706</v>
      </c>
      <c r="Z584" s="12">
        <f t="shared" si="19"/>
        <v>3.0326388888861402</v>
      </c>
      <c r="AB584" t="s">
        <v>349</v>
      </c>
      <c r="AD584" t="s">
        <v>168</v>
      </c>
      <c r="AI584" s="2">
        <v>45401</v>
      </c>
      <c r="AJ584" t="s">
        <v>81</v>
      </c>
      <c r="AK584" t="s">
        <v>46</v>
      </c>
      <c r="AN584" t="s">
        <v>2443</v>
      </c>
      <c r="AO584" s="21">
        <v>45401.665972222225</v>
      </c>
      <c r="AP584" s="22">
        <v>45404</v>
      </c>
      <c r="AQ584" s="22">
        <v>45404</v>
      </c>
      <c r="AR584" s="21">
        <v>45404.698611111111</v>
      </c>
      <c r="AS584">
        <v>0</v>
      </c>
      <c r="AY584">
        <v>3.0326388888861402</v>
      </c>
    </row>
    <row r="585" spans="1:51" x14ac:dyDescent="0.25">
      <c r="A585">
        <v>64694</v>
      </c>
      <c r="B585" t="s">
        <v>35</v>
      </c>
      <c r="C585" t="s">
        <v>36</v>
      </c>
      <c r="E585" t="str">
        <f t="shared" si="18"/>
        <v>EI-</v>
      </c>
      <c r="F585" t="s">
        <v>20</v>
      </c>
      <c r="G585" t="s">
        <v>37</v>
      </c>
      <c r="H585" t="s">
        <v>3156</v>
      </c>
      <c r="I585" t="s">
        <v>39</v>
      </c>
      <c r="J585" t="s">
        <v>92</v>
      </c>
      <c r="K585" s="1">
        <v>45404.343055555553</v>
      </c>
      <c r="L585" t="s">
        <v>41</v>
      </c>
      <c r="N585" s="2">
        <v>45401</v>
      </c>
      <c r="O585" s="2">
        <v>45401</v>
      </c>
      <c r="P585">
        <v>2</v>
      </c>
      <c r="Q585">
        <v>2</v>
      </c>
      <c r="R585">
        <v>2</v>
      </c>
      <c r="S585">
        <v>2</v>
      </c>
      <c r="T585">
        <v>100</v>
      </c>
      <c r="U585" s="1">
        <v>45401.684027777781</v>
      </c>
      <c r="V585" s="1">
        <v>45404.343055555553</v>
      </c>
      <c r="W585" t="s">
        <v>92</v>
      </c>
      <c r="Z585" s="12">
        <f t="shared" si="19"/>
        <v>2.6590277777722804</v>
      </c>
      <c r="AB585" t="s">
        <v>349</v>
      </c>
      <c r="AC585">
        <v>633638</v>
      </c>
      <c r="AD585" t="s">
        <v>403</v>
      </c>
      <c r="AF585" t="s">
        <v>92</v>
      </c>
      <c r="AI585" s="2">
        <v>45401</v>
      </c>
      <c r="AJ585" t="s">
        <v>290</v>
      </c>
      <c r="AK585" t="s">
        <v>46</v>
      </c>
      <c r="AN585" t="s">
        <v>2441</v>
      </c>
      <c r="AO585" s="21">
        <v>45401.684027777781</v>
      </c>
      <c r="AP585" s="22">
        <v>45401</v>
      </c>
      <c r="AQ585" s="22">
        <v>45401</v>
      </c>
      <c r="AR585" s="21">
        <v>45404.343055555553</v>
      </c>
      <c r="AS585">
        <v>2</v>
      </c>
      <c r="AY585">
        <v>2.6590277777722804</v>
      </c>
    </row>
    <row r="586" spans="1:51" x14ac:dyDescent="0.25">
      <c r="A586">
        <v>64734</v>
      </c>
      <c r="B586" t="s">
        <v>35</v>
      </c>
      <c r="C586" t="s">
        <v>36</v>
      </c>
      <c r="E586" t="str">
        <f t="shared" si="18"/>
        <v>EM-</v>
      </c>
      <c r="F586" t="s">
        <v>20</v>
      </c>
      <c r="G586" t="s">
        <v>115</v>
      </c>
      <c r="H586" t="s">
        <v>3157</v>
      </c>
      <c r="I586" t="s">
        <v>432</v>
      </c>
      <c r="J586" t="s">
        <v>432</v>
      </c>
      <c r="K586" s="1">
        <v>45534.537499999999</v>
      </c>
      <c r="L586" t="s">
        <v>41</v>
      </c>
      <c r="N586" s="2">
        <v>45402</v>
      </c>
      <c r="O586" s="2">
        <v>45534</v>
      </c>
      <c r="R586">
        <v>0</v>
      </c>
      <c r="S586">
        <v>0</v>
      </c>
      <c r="T586">
        <v>100</v>
      </c>
      <c r="U586" s="1">
        <v>45404.395138888889</v>
      </c>
      <c r="V586" s="1">
        <v>45534.537499999999</v>
      </c>
      <c r="W586" t="s">
        <v>432</v>
      </c>
      <c r="Z586" s="12">
        <f t="shared" si="19"/>
        <v>130.14236111110949</v>
      </c>
      <c r="AB586" t="s">
        <v>522</v>
      </c>
      <c r="AD586" t="s">
        <v>77</v>
      </c>
      <c r="AI586" s="2">
        <v>45401</v>
      </c>
      <c r="AJ586" t="s">
        <v>77</v>
      </c>
      <c r="AK586" t="s">
        <v>45</v>
      </c>
      <c r="AN586" t="s">
        <v>2442</v>
      </c>
      <c r="AO586" s="21">
        <v>45404.395138888889</v>
      </c>
      <c r="AP586" s="22">
        <v>45402</v>
      </c>
      <c r="AQ586" s="22">
        <v>45534</v>
      </c>
      <c r="AR586" s="21">
        <v>45534.537499999999</v>
      </c>
      <c r="AS586">
        <v>0</v>
      </c>
      <c r="AY586">
        <v>130.14236111110949</v>
      </c>
    </row>
    <row r="587" spans="1:51" x14ac:dyDescent="0.25">
      <c r="A587">
        <v>64771</v>
      </c>
      <c r="B587" t="s">
        <v>35</v>
      </c>
      <c r="C587" t="s">
        <v>36</v>
      </c>
      <c r="E587" t="str">
        <f t="shared" si="18"/>
        <v>ei-</v>
      </c>
      <c r="F587" t="s">
        <v>20</v>
      </c>
      <c r="G587" t="s">
        <v>37</v>
      </c>
      <c r="H587" t="s">
        <v>3158</v>
      </c>
      <c r="I587" t="s">
        <v>39</v>
      </c>
      <c r="J587" t="s">
        <v>68</v>
      </c>
      <c r="K587" s="1">
        <v>45427.379166666666</v>
      </c>
      <c r="L587" t="s">
        <v>41</v>
      </c>
      <c r="N587" s="2">
        <v>45404</v>
      </c>
      <c r="O587" s="2">
        <v>45404</v>
      </c>
      <c r="P587">
        <v>2</v>
      </c>
      <c r="Q587">
        <v>2</v>
      </c>
      <c r="R587">
        <v>2</v>
      </c>
      <c r="S587">
        <v>2</v>
      </c>
      <c r="T587">
        <v>100</v>
      </c>
      <c r="U587" s="1">
        <v>45404.474999999999</v>
      </c>
      <c r="V587" s="1">
        <v>45427.379166666666</v>
      </c>
      <c r="W587" t="s">
        <v>68</v>
      </c>
      <c r="Z587" s="12">
        <f t="shared" si="19"/>
        <v>22.904166666667152</v>
      </c>
      <c r="AB587" t="s">
        <v>1785</v>
      </c>
      <c r="AC587">
        <v>633173</v>
      </c>
      <c r="AD587" t="s">
        <v>109</v>
      </c>
      <c r="AI587" s="2">
        <v>45404</v>
      </c>
      <c r="AJ587" t="s">
        <v>110</v>
      </c>
      <c r="AK587" t="s">
        <v>46</v>
      </c>
      <c r="AN587" t="s">
        <v>3159</v>
      </c>
      <c r="AO587" s="21">
        <v>45404.474999999999</v>
      </c>
      <c r="AP587" s="22">
        <v>45404</v>
      </c>
      <c r="AQ587" s="22">
        <v>45404</v>
      </c>
      <c r="AR587" s="21">
        <v>45427.379166666666</v>
      </c>
      <c r="AS587">
        <v>2</v>
      </c>
      <c r="AY587">
        <v>22.904166666667152</v>
      </c>
    </row>
    <row r="588" spans="1:51" x14ac:dyDescent="0.25">
      <c r="A588">
        <v>64785</v>
      </c>
      <c r="B588" t="s">
        <v>35</v>
      </c>
      <c r="C588" t="s">
        <v>36</v>
      </c>
      <c r="E588" t="str">
        <f t="shared" si="18"/>
        <v>RE-</v>
      </c>
      <c r="F588" t="s">
        <v>20</v>
      </c>
      <c r="G588" t="s">
        <v>51</v>
      </c>
      <c r="H588" t="s">
        <v>3160</v>
      </c>
      <c r="I588" t="s">
        <v>39</v>
      </c>
      <c r="J588" t="s">
        <v>239</v>
      </c>
      <c r="K588" s="1">
        <v>45414.335416666669</v>
      </c>
      <c r="L588" t="s">
        <v>41</v>
      </c>
      <c r="N588" s="2">
        <v>45412</v>
      </c>
      <c r="O588" s="2">
        <v>45412</v>
      </c>
      <c r="R588">
        <v>3</v>
      </c>
      <c r="S588">
        <v>3</v>
      </c>
      <c r="T588">
        <v>100</v>
      </c>
      <c r="U588" s="1">
        <v>45404.495138888888</v>
      </c>
      <c r="V588" s="1">
        <v>45414.335416666669</v>
      </c>
      <c r="W588" t="s">
        <v>239</v>
      </c>
      <c r="Z588" s="12">
        <f t="shared" si="19"/>
        <v>9.8402777777810115</v>
      </c>
      <c r="AB588" t="s">
        <v>653</v>
      </c>
      <c r="AC588">
        <v>633165</v>
      </c>
      <c r="AD588" t="s">
        <v>654</v>
      </c>
      <c r="AF588" t="s">
        <v>297</v>
      </c>
      <c r="AI588" s="2">
        <v>45404</v>
      </c>
      <c r="AJ588" t="s">
        <v>311</v>
      </c>
      <c r="AK588" t="s">
        <v>46</v>
      </c>
      <c r="AN588" t="s">
        <v>2444</v>
      </c>
      <c r="AO588" s="21">
        <v>45404.495138888888</v>
      </c>
      <c r="AP588" s="22">
        <v>45412</v>
      </c>
      <c r="AQ588" s="22">
        <v>45412</v>
      </c>
      <c r="AR588" s="21">
        <v>45414.335416666669</v>
      </c>
      <c r="AS588">
        <v>3</v>
      </c>
      <c r="AY588">
        <v>9.8402777777810115</v>
      </c>
    </row>
    <row r="589" spans="1:51" x14ac:dyDescent="0.25">
      <c r="A589">
        <v>64796</v>
      </c>
      <c r="B589" t="s">
        <v>35</v>
      </c>
      <c r="C589" t="s">
        <v>36</v>
      </c>
      <c r="E589" t="str">
        <f t="shared" si="18"/>
        <v>GC-</v>
      </c>
      <c r="F589" t="s">
        <v>20</v>
      </c>
      <c r="G589" t="s">
        <v>37</v>
      </c>
      <c r="H589" t="s">
        <v>3161</v>
      </c>
      <c r="I589" t="s">
        <v>39</v>
      </c>
      <c r="J589" t="s">
        <v>706</v>
      </c>
      <c r="K589" s="1">
        <v>45404.70208333333</v>
      </c>
      <c r="L589" t="s">
        <v>41</v>
      </c>
      <c r="N589" s="2">
        <v>45404</v>
      </c>
      <c r="O589" s="2">
        <v>45404</v>
      </c>
      <c r="P589">
        <v>1</v>
      </c>
      <c r="Q589">
        <v>1</v>
      </c>
      <c r="R589">
        <v>0</v>
      </c>
      <c r="S589">
        <v>0</v>
      </c>
      <c r="T589">
        <v>100</v>
      </c>
      <c r="U589" s="1">
        <v>45404.519444444442</v>
      </c>
      <c r="V589" s="1">
        <v>45404.70208333333</v>
      </c>
      <c r="W589" t="s">
        <v>706</v>
      </c>
      <c r="Z589" s="12">
        <f t="shared" si="19"/>
        <v>0.18263888888759539</v>
      </c>
      <c r="AB589" t="s">
        <v>349</v>
      </c>
      <c r="AC589">
        <v>633638</v>
      </c>
      <c r="AD589" t="s">
        <v>1203</v>
      </c>
      <c r="AI589" s="2">
        <v>45404</v>
      </c>
      <c r="AJ589" t="s">
        <v>81</v>
      </c>
      <c r="AK589" t="s">
        <v>46</v>
      </c>
      <c r="AN589" t="s">
        <v>2443</v>
      </c>
      <c r="AO589" s="21">
        <v>45404.519444444442</v>
      </c>
      <c r="AP589" s="22">
        <v>45404</v>
      </c>
      <c r="AQ589" s="22">
        <v>45404</v>
      </c>
      <c r="AR589" s="21">
        <v>45404.70208333333</v>
      </c>
      <c r="AS589">
        <v>0</v>
      </c>
      <c r="AY589">
        <v>0.18263888888759539</v>
      </c>
    </row>
    <row r="590" spans="1:51" x14ac:dyDescent="0.25">
      <c r="A590">
        <v>64801</v>
      </c>
      <c r="B590" t="s">
        <v>35</v>
      </c>
      <c r="C590" t="s">
        <v>36</v>
      </c>
      <c r="E590" t="str">
        <f t="shared" si="18"/>
        <v>EM-</v>
      </c>
      <c r="F590" t="s">
        <v>20</v>
      </c>
      <c r="G590" t="s">
        <v>37</v>
      </c>
      <c r="H590" t="s">
        <v>3162</v>
      </c>
      <c r="I590" t="s">
        <v>39</v>
      </c>
      <c r="J590" t="s">
        <v>396</v>
      </c>
      <c r="K590" s="1">
        <v>45412.8125</v>
      </c>
      <c r="L590" t="s">
        <v>41</v>
      </c>
      <c r="N590" s="2">
        <v>45412</v>
      </c>
      <c r="O590" s="2">
        <v>45412</v>
      </c>
      <c r="R590">
        <v>0</v>
      </c>
      <c r="S590">
        <v>0</v>
      </c>
      <c r="T590">
        <v>100</v>
      </c>
      <c r="U590" s="1">
        <v>45404.592361111114</v>
      </c>
      <c r="V590" s="1">
        <v>45412.8125</v>
      </c>
      <c r="W590" t="s">
        <v>397</v>
      </c>
      <c r="Z590" s="12">
        <f t="shared" si="19"/>
        <v>8.2201388888861402</v>
      </c>
      <c r="AB590" t="s">
        <v>349</v>
      </c>
      <c r="AC590">
        <v>633638</v>
      </c>
      <c r="AD590" t="s">
        <v>168</v>
      </c>
      <c r="AF590" t="s">
        <v>408</v>
      </c>
      <c r="AI590" s="2">
        <v>45404</v>
      </c>
      <c r="AJ590" t="s">
        <v>81</v>
      </c>
      <c r="AK590" t="s">
        <v>46</v>
      </c>
      <c r="AN590" t="s">
        <v>2442</v>
      </c>
      <c r="AO590" s="21">
        <v>45404.592361111114</v>
      </c>
      <c r="AP590" s="22">
        <v>45412</v>
      </c>
      <c r="AQ590" s="22">
        <v>45412</v>
      </c>
      <c r="AR590" s="21">
        <v>45412.8125</v>
      </c>
      <c r="AS590">
        <v>0</v>
      </c>
      <c r="AY590">
        <v>8.2201388888861402</v>
      </c>
    </row>
    <row r="591" spans="1:51" x14ac:dyDescent="0.25">
      <c r="A591">
        <v>64803</v>
      </c>
      <c r="B591" t="s">
        <v>35</v>
      </c>
      <c r="C591" t="s">
        <v>36</v>
      </c>
      <c r="E591" t="str">
        <f t="shared" si="18"/>
        <v>RE-</v>
      </c>
      <c r="F591" t="s">
        <v>20</v>
      </c>
      <c r="G591" t="s">
        <v>47</v>
      </c>
      <c r="H591" t="s">
        <v>3163</v>
      </c>
      <c r="I591" t="s">
        <v>239</v>
      </c>
      <c r="J591" t="s">
        <v>239</v>
      </c>
      <c r="K591" s="1">
        <v>45404.609027777777</v>
      </c>
      <c r="L591" t="s">
        <v>41</v>
      </c>
      <c r="N591" s="2">
        <v>45404</v>
      </c>
      <c r="O591" s="2">
        <v>45404</v>
      </c>
      <c r="R591">
        <v>1</v>
      </c>
      <c r="S591">
        <v>1</v>
      </c>
      <c r="T591">
        <v>100</v>
      </c>
      <c r="U591" s="1">
        <v>45404.599305555559</v>
      </c>
      <c r="V591" s="1">
        <v>45404.609027777777</v>
      </c>
      <c r="W591" t="s">
        <v>239</v>
      </c>
      <c r="Z591" s="12">
        <f t="shared" si="19"/>
        <v>9.7222222175332718E-3</v>
      </c>
      <c r="AB591" t="s">
        <v>3164</v>
      </c>
      <c r="AD591" t="s">
        <v>3165</v>
      </c>
      <c r="AI591" s="2">
        <v>45404</v>
      </c>
      <c r="AJ591" t="s">
        <v>558</v>
      </c>
      <c r="AK591" t="s">
        <v>46</v>
      </c>
      <c r="AN591" t="s">
        <v>2444</v>
      </c>
      <c r="AO591" s="21">
        <v>45404.599305555559</v>
      </c>
      <c r="AP591" s="22">
        <v>45404</v>
      </c>
      <c r="AQ591" s="22">
        <v>45404</v>
      </c>
      <c r="AR591" s="21">
        <v>45404.609027777777</v>
      </c>
      <c r="AS591">
        <v>1</v>
      </c>
      <c r="AY591">
        <v>9.7222222175332718E-3</v>
      </c>
    </row>
    <row r="592" spans="1:51" x14ac:dyDescent="0.25">
      <c r="A592">
        <v>64804</v>
      </c>
      <c r="B592" t="s">
        <v>35</v>
      </c>
      <c r="C592" t="s">
        <v>36</v>
      </c>
      <c r="E592" t="str">
        <f t="shared" si="18"/>
        <v>RE-</v>
      </c>
      <c r="F592" t="s">
        <v>20</v>
      </c>
      <c r="G592" t="s">
        <v>47</v>
      </c>
      <c r="H592" t="s">
        <v>3166</v>
      </c>
      <c r="I592" t="s">
        <v>239</v>
      </c>
      <c r="J592" t="s">
        <v>239</v>
      </c>
      <c r="K592" s="1">
        <v>45404.611111111109</v>
      </c>
      <c r="N592" s="2">
        <v>45404</v>
      </c>
      <c r="O592" s="2">
        <v>45404</v>
      </c>
      <c r="R592">
        <v>1</v>
      </c>
      <c r="S592">
        <v>1</v>
      </c>
      <c r="T592">
        <v>100</v>
      </c>
      <c r="U592" s="1">
        <v>45404.600694444445</v>
      </c>
      <c r="V592" s="1">
        <v>45404.611111111109</v>
      </c>
      <c r="W592" t="s">
        <v>239</v>
      </c>
      <c r="Z592" s="12">
        <f t="shared" si="19"/>
        <v>1.0416666664241347E-2</v>
      </c>
      <c r="AB592" t="s">
        <v>3164</v>
      </c>
      <c r="AD592" t="s">
        <v>3165</v>
      </c>
      <c r="AF592" t="s">
        <v>179</v>
      </c>
      <c r="AI592" s="2">
        <v>45404</v>
      </c>
      <c r="AJ592" t="s">
        <v>558</v>
      </c>
      <c r="AK592" t="s">
        <v>46</v>
      </c>
      <c r="AN592" t="s">
        <v>2444</v>
      </c>
      <c r="AO592" s="21">
        <v>45404.600694444445</v>
      </c>
      <c r="AP592" s="22">
        <v>45404</v>
      </c>
      <c r="AQ592" s="22">
        <v>45404</v>
      </c>
      <c r="AR592" s="21">
        <v>45404.611111111109</v>
      </c>
      <c r="AS592">
        <v>1</v>
      </c>
      <c r="AY592">
        <v>1.0416666664241347E-2</v>
      </c>
    </row>
    <row r="593" spans="1:51" x14ac:dyDescent="0.25">
      <c r="A593">
        <v>64808</v>
      </c>
      <c r="B593" t="s">
        <v>35</v>
      </c>
      <c r="C593" t="s">
        <v>36</v>
      </c>
      <c r="E593" t="str">
        <f t="shared" si="18"/>
        <v>RE-</v>
      </c>
      <c r="F593" t="s">
        <v>20</v>
      </c>
      <c r="G593" t="s">
        <v>47</v>
      </c>
      <c r="H593" t="s">
        <v>3167</v>
      </c>
      <c r="I593" t="s">
        <v>239</v>
      </c>
      <c r="J593" t="s">
        <v>239</v>
      </c>
      <c r="K593" s="1">
        <v>45404.611805555556</v>
      </c>
      <c r="L593" t="s">
        <v>41</v>
      </c>
      <c r="N593" s="2">
        <v>45404</v>
      </c>
      <c r="O593" s="2">
        <v>45404</v>
      </c>
      <c r="R593">
        <v>1</v>
      </c>
      <c r="S593">
        <v>1</v>
      </c>
      <c r="T593">
        <v>100</v>
      </c>
      <c r="U593" s="1">
        <v>45404.602083333331</v>
      </c>
      <c r="V593" s="1">
        <v>45404.611805555556</v>
      </c>
      <c r="W593" t="s">
        <v>239</v>
      </c>
      <c r="Z593" s="12">
        <f t="shared" si="19"/>
        <v>9.7222222248092294E-3</v>
      </c>
      <c r="AB593" t="s">
        <v>3164</v>
      </c>
      <c r="AD593" t="s">
        <v>3165</v>
      </c>
      <c r="AI593" s="2">
        <v>45404</v>
      </c>
      <c r="AJ593" t="s">
        <v>558</v>
      </c>
      <c r="AK593" t="s">
        <v>46</v>
      </c>
      <c r="AN593" t="s">
        <v>2444</v>
      </c>
      <c r="AO593" s="21">
        <v>45404.602083333331</v>
      </c>
      <c r="AP593" s="22">
        <v>45404</v>
      </c>
      <c r="AQ593" s="22">
        <v>45404</v>
      </c>
      <c r="AR593" s="21">
        <v>45404.611805555556</v>
      </c>
      <c r="AS593">
        <v>1</v>
      </c>
      <c r="AY593">
        <v>9.7222222248092294E-3</v>
      </c>
    </row>
    <row r="594" spans="1:51" x14ac:dyDescent="0.25">
      <c r="A594">
        <v>64810</v>
      </c>
      <c r="B594" t="s">
        <v>35</v>
      </c>
      <c r="C594" t="s">
        <v>36</v>
      </c>
      <c r="E594" t="str">
        <f t="shared" si="18"/>
        <v>RE-</v>
      </c>
      <c r="F594" t="s">
        <v>20</v>
      </c>
      <c r="G594" t="s">
        <v>47</v>
      </c>
      <c r="H594" t="s">
        <v>3168</v>
      </c>
      <c r="I594" t="s">
        <v>239</v>
      </c>
      <c r="J594" t="s">
        <v>239</v>
      </c>
      <c r="K594" s="1">
        <v>45404.614583333336</v>
      </c>
      <c r="L594" t="s">
        <v>41</v>
      </c>
      <c r="N594" s="2">
        <v>45404</v>
      </c>
      <c r="O594" s="2">
        <v>45404</v>
      </c>
      <c r="R594">
        <v>2</v>
      </c>
      <c r="S594">
        <v>2</v>
      </c>
      <c r="T594">
        <v>100</v>
      </c>
      <c r="U594" s="1">
        <v>45404.602777777778</v>
      </c>
      <c r="V594" s="1">
        <v>45404.614583333336</v>
      </c>
      <c r="W594" t="s">
        <v>239</v>
      </c>
      <c r="Z594" s="12">
        <f t="shared" si="19"/>
        <v>1.1805555557657499E-2</v>
      </c>
      <c r="AB594" t="s">
        <v>3164</v>
      </c>
      <c r="AD594" t="s">
        <v>3165</v>
      </c>
      <c r="AF594" t="s">
        <v>118</v>
      </c>
      <c r="AI594" s="2">
        <v>45404</v>
      </c>
      <c r="AJ594" t="s">
        <v>558</v>
      </c>
      <c r="AK594" t="s">
        <v>46</v>
      </c>
      <c r="AN594" t="s">
        <v>2444</v>
      </c>
      <c r="AO594" s="21">
        <v>45404.602777777778</v>
      </c>
      <c r="AP594" s="22">
        <v>45404</v>
      </c>
      <c r="AQ594" s="22">
        <v>45404</v>
      </c>
      <c r="AR594" s="21">
        <v>45404.614583333336</v>
      </c>
      <c r="AS594">
        <v>2</v>
      </c>
      <c r="AY594">
        <v>1.1805555557657499E-2</v>
      </c>
    </row>
    <row r="595" spans="1:51" x14ac:dyDescent="0.25">
      <c r="A595">
        <v>64811</v>
      </c>
      <c r="B595" t="s">
        <v>35</v>
      </c>
      <c r="C595" t="s">
        <v>36</v>
      </c>
      <c r="E595" t="str">
        <f t="shared" si="18"/>
        <v>RE-</v>
      </c>
      <c r="F595" t="s">
        <v>20</v>
      </c>
      <c r="G595" t="s">
        <v>47</v>
      </c>
      <c r="H595" t="s">
        <v>3169</v>
      </c>
      <c r="I595" t="s">
        <v>239</v>
      </c>
      <c r="J595" t="s">
        <v>239</v>
      </c>
      <c r="K595" s="1">
        <v>45404.616666666669</v>
      </c>
      <c r="L595" t="s">
        <v>41</v>
      </c>
      <c r="N595" s="2">
        <v>45404</v>
      </c>
      <c r="O595" s="2">
        <v>45404</v>
      </c>
      <c r="R595">
        <v>2</v>
      </c>
      <c r="S595">
        <v>2</v>
      </c>
      <c r="T595">
        <v>100</v>
      </c>
      <c r="U595" s="1">
        <v>45404.603472222225</v>
      </c>
      <c r="V595" s="1">
        <v>45404.616666666669</v>
      </c>
      <c r="W595" t="s">
        <v>239</v>
      </c>
      <c r="Z595" s="12">
        <f t="shared" si="19"/>
        <v>1.3194444443797693E-2</v>
      </c>
      <c r="AB595" t="s">
        <v>3164</v>
      </c>
      <c r="AD595" t="s">
        <v>3165</v>
      </c>
      <c r="AF595" t="s">
        <v>179</v>
      </c>
      <c r="AI595" s="2">
        <v>45404</v>
      </c>
      <c r="AJ595" t="s">
        <v>558</v>
      </c>
      <c r="AK595" t="s">
        <v>46</v>
      </c>
      <c r="AN595" t="s">
        <v>2444</v>
      </c>
      <c r="AO595" s="21">
        <v>45404.603472222225</v>
      </c>
      <c r="AP595" s="22">
        <v>45404</v>
      </c>
      <c r="AQ595" s="22">
        <v>45404</v>
      </c>
      <c r="AR595" s="21">
        <v>45404.616666666669</v>
      </c>
      <c r="AS595">
        <v>2</v>
      </c>
      <c r="AY595">
        <v>1.3194444443797693E-2</v>
      </c>
    </row>
    <row r="596" spans="1:51" x14ac:dyDescent="0.25">
      <c r="A596">
        <v>64813</v>
      </c>
      <c r="B596" t="s">
        <v>35</v>
      </c>
      <c r="C596" t="s">
        <v>36</v>
      </c>
      <c r="E596" t="str">
        <f t="shared" si="18"/>
        <v>RE-</v>
      </c>
      <c r="F596" t="s">
        <v>20</v>
      </c>
      <c r="G596" t="s">
        <v>47</v>
      </c>
      <c r="H596" t="s">
        <v>3170</v>
      </c>
      <c r="I596" t="s">
        <v>239</v>
      </c>
      <c r="J596" t="s">
        <v>239</v>
      </c>
      <c r="K596" s="1">
        <v>45404.618055555555</v>
      </c>
      <c r="L596" t="s">
        <v>41</v>
      </c>
      <c r="N596" s="2">
        <v>45404</v>
      </c>
      <c r="O596" s="2">
        <v>45404</v>
      </c>
      <c r="R596">
        <v>1</v>
      </c>
      <c r="S596">
        <v>1</v>
      </c>
      <c r="T596">
        <v>100</v>
      </c>
      <c r="U596" s="1">
        <v>45404.604166666664</v>
      </c>
      <c r="V596" s="1">
        <v>45404.618055555555</v>
      </c>
      <c r="W596" t="s">
        <v>239</v>
      </c>
      <c r="Z596" s="12">
        <f t="shared" si="19"/>
        <v>1.3888888890505768E-2</v>
      </c>
      <c r="AB596" t="s">
        <v>3164</v>
      </c>
      <c r="AD596" t="s">
        <v>3165</v>
      </c>
      <c r="AF596" t="s">
        <v>118</v>
      </c>
      <c r="AI596" s="2">
        <v>45404</v>
      </c>
      <c r="AJ596" t="s">
        <v>558</v>
      </c>
      <c r="AK596" t="s">
        <v>46</v>
      </c>
      <c r="AN596" t="s">
        <v>2444</v>
      </c>
      <c r="AO596" s="21">
        <v>45404.604166666664</v>
      </c>
      <c r="AP596" s="22">
        <v>45404</v>
      </c>
      <c r="AQ596" s="22">
        <v>45404</v>
      </c>
      <c r="AR596" s="21">
        <v>45404.618055555555</v>
      </c>
      <c r="AS596">
        <v>1</v>
      </c>
      <c r="AY596">
        <v>1.3888888890505768E-2</v>
      </c>
    </row>
    <row r="597" spans="1:51" x14ac:dyDescent="0.25">
      <c r="A597">
        <v>64814</v>
      </c>
      <c r="B597" t="s">
        <v>35</v>
      </c>
      <c r="C597" t="s">
        <v>36</v>
      </c>
      <c r="E597" t="str">
        <f t="shared" si="18"/>
        <v>RE-</v>
      </c>
      <c r="F597" t="s">
        <v>20</v>
      </c>
      <c r="G597" t="s">
        <v>47</v>
      </c>
      <c r="H597" t="s">
        <v>3171</v>
      </c>
      <c r="I597" t="s">
        <v>239</v>
      </c>
      <c r="J597" t="s">
        <v>239</v>
      </c>
      <c r="K597" s="1">
        <v>45404.620138888888</v>
      </c>
      <c r="L597" t="s">
        <v>41</v>
      </c>
      <c r="N597" s="2">
        <v>45404</v>
      </c>
      <c r="O597" s="2">
        <v>45404</v>
      </c>
      <c r="R597">
        <v>1</v>
      </c>
      <c r="S597">
        <v>1</v>
      </c>
      <c r="T597">
        <v>100</v>
      </c>
      <c r="U597" s="1">
        <v>45404.604861111111</v>
      </c>
      <c r="V597" s="1">
        <v>45404.620138888888</v>
      </c>
      <c r="W597" t="s">
        <v>239</v>
      </c>
      <c r="Z597" s="12">
        <f t="shared" si="19"/>
        <v>1.5277777776645962E-2</v>
      </c>
      <c r="AB597" t="s">
        <v>3164</v>
      </c>
      <c r="AD597" t="s">
        <v>3165</v>
      </c>
      <c r="AF597" t="s">
        <v>118</v>
      </c>
      <c r="AI597" s="2">
        <v>45404</v>
      </c>
      <c r="AJ597" t="s">
        <v>558</v>
      </c>
      <c r="AK597" t="s">
        <v>46</v>
      </c>
      <c r="AN597" t="s">
        <v>2444</v>
      </c>
      <c r="AO597" s="21">
        <v>45404.604861111111</v>
      </c>
      <c r="AP597" s="22">
        <v>45404</v>
      </c>
      <c r="AQ597" s="22">
        <v>45404</v>
      </c>
      <c r="AR597" s="21">
        <v>45404.620138888888</v>
      </c>
      <c r="AS597">
        <v>1</v>
      </c>
      <c r="AY597">
        <v>1.5277777776645962E-2</v>
      </c>
    </row>
    <row r="598" spans="1:51" x14ac:dyDescent="0.25">
      <c r="A598">
        <v>64815</v>
      </c>
      <c r="B598" t="s">
        <v>35</v>
      </c>
      <c r="C598" t="s">
        <v>36</v>
      </c>
      <c r="E598" t="str">
        <f t="shared" si="18"/>
        <v>RE-</v>
      </c>
      <c r="F598" t="s">
        <v>20</v>
      </c>
      <c r="G598" t="s">
        <v>47</v>
      </c>
      <c r="H598" t="s">
        <v>3172</v>
      </c>
      <c r="I598" t="s">
        <v>239</v>
      </c>
      <c r="J598" t="s">
        <v>239</v>
      </c>
      <c r="K598" s="1">
        <v>45404.62222222222</v>
      </c>
      <c r="L598" t="s">
        <v>41</v>
      </c>
      <c r="N598" s="2">
        <v>45404</v>
      </c>
      <c r="O598" s="2">
        <v>45404</v>
      </c>
      <c r="R598">
        <v>1</v>
      </c>
      <c r="S598">
        <v>1</v>
      </c>
      <c r="T598">
        <v>100</v>
      </c>
      <c r="U598" s="1">
        <v>45404.605555555558</v>
      </c>
      <c r="V598" s="1">
        <v>45404.62222222222</v>
      </c>
      <c r="W598" t="s">
        <v>239</v>
      </c>
      <c r="Z598" s="12">
        <f t="shared" si="19"/>
        <v>1.6666666662786156E-2</v>
      </c>
      <c r="AB598" t="s">
        <v>3164</v>
      </c>
      <c r="AD598" t="s">
        <v>3165</v>
      </c>
      <c r="AF598" t="s">
        <v>179</v>
      </c>
      <c r="AI598" s="2">
        <v>45404</v>
      </c>
      <c r="AJ598" t="s">
        <v>558</v>
      </c>
      <c r="AK598" t="s">
        <v>46</v>
      </c>
      <c r="AN598" t="s">
        <v>2444</v>
      </c>
      <c r="AO598" s="21">
        <v>45404.605555555558</v>
      </c>
      <c r="AP598" s="22">
        <v>45404</v>
      </c>
      <c r="AQ598" s="22">
        <v>45404</v>
      </c>
      <c r="AR598" s="21">
        <v>45404.62222222222</v>
      </c>
      <c r="AS598">
        <v>1</v>
      </c>
      <c r="AY598">
        <v>1.6666666662786156E-2</v>
      </c>
    </row>
    <row r="599" spans="1:51" x14ac:dyDescent="0.25">
      <c r="A599">
        <v>64821</v>
      </c>
      <c r="B599" t="s">
        <v>35</v>
      </c>
      <c r="C599" t="s">
        <v>36</v>
      </c>
      <c r="E599" t="str">
        <f t="shared" si="18"/>
        <v>GC-</v>
      </c>
      <c r="F599" t="s">
        <v>20</v>
      </c>
      <c r="G599" t="s">
        <v>37</v>
      </c>
      <c r="H599" t="s">
        <v>3173</v>
      </c>
      <c r="I599" t="s">
        <v>39</v>
      </c>
      <c r="J599" t="s">
        <v>706</v>
      </c>
      <c r="K599" s="1">
        <v>45404.7</v>
      </c>
      <c r="L599" t="s">
        <v>41</v>
      </c>
      <c r="N599" s="2">
        <v>45404</v>
      </c>
      <c r="O599" s="2">
        <v>45404</v>
      </c>
      <c r="P599">
        <v>1</v>
      </c>
      <c r="Q599">
        <v>1</v>
      </c>
      <c r="R599">
        <v>0</v>
      </c>
      <c r="S599">
        <v>0</v>
      </c>
      <c r="T599">
        <v>100</v>
      </c>
      <c r="U599" s="1">
        <v>45404.657638888886</v>
      </c>
      <c r="V599" s="1">
        <v>45404.7</v>
      </c>
      <c r="W599" t="s">
        <v>706</v>
      </c>
      <c r="Z599" s="12">
        <f t="shared" si="19"/>
        <v>4.2361111110949423E-2</v>
      </c>
      <c r="AB599" t="s">
        <v>202</v>
      </c>
      <c r="AC599">
        <v>633105</v>
      </c>
      <c r="AD599" t="s">
        <v>2137</v>
      </c>
      <c r="AI599" s="2">
        <v>45404</v>
      </c>
      <c r="AJ599" t="s">
        <v>204</v>
      </c>
      <c r="AK599" t="s">
        <v>46</v>
      </c>
      <c r="AN599" t="s">
        <v>2443</v>
      </c>
      <c r="AO599" s="21">
        <v>45404.657638888886</v>
      </c>
      <c r="AP599" s="22">
        <v>45404</v>
      </c>
      <c r="AQ599" s="22">
        <v>45404</v>
      </c>
      <c r="AR599" s="21">
        <v>45404.7</v>
      </c>
      <c r="AS599">
        <v>0</v>
      </c>
      <c r="AY599">
        <v>4.2361111110949423E-2</v>
      </c>
    </row>
    <row r="600" spans="1:51" x14ac:dyDescent="0.25">
      <c r="A600">
        <v>64824</v>
      </c>
      <c r="B600" t="s">
        <v>35</v>
      </c>
      <c r="C600" t="s">
        <v>36</v>
      </c>
      <c r="E600" t="str">
        <f t="shared" si="18"/>
        <v>EI-</v>
      </c>
      <c r="F600" t="s">
        <v>20</v>
      </c>
      <c r="G600" t="s">
        <v>37</v>
      </c>
      <c r="H600" t="s">
        <v>3174</v>
      </c>
      <c r="I600" t="s">
        <v>39</v>
      </c>
      <c r="J600" t="s">
        <v>92</v>
      </c>
      <c r="K600" s="1">
        <v>45406.436805555553</v>
      </c>
      <c r="L600" t="s">
        <v>41</v>
      </c>
      <c r="N600" s="2">
        <v>45405</v>
      </c>
      <c r="O600" s="2">
        <v>45405</v>
      </c>
      <c r="P600">
        <v>4</v>
      </c>
      <c r="Q600">
        <v>4</v>
      </c>
      <c r="R600">
        <v>4</v>
      </c>
      <c r="S600">
        <v>4</v>
      </c>
      <c r="T600">
        <v>100</v>
      </c>
      <c r="U600" s="1">
        <v>45404.663194444445</v>
      </c>
      <c r="V600" s="1">
        <v>45406.436805555553</v>
      </c>
      <c r="W600" t="s">
        <v>92</v>
      </c>
      <c r="Z600" s="12">
        <f t="shared" si="19"/>
        <v>1.773611111108039</v>
      </c>
      <c r="AB600" t="s">
        <v>1194</v>
      </c>
      <c r="AC600">
        <v>633992</v>
      </c>
      <c r="AD600" t="s">
        <v>427</v>
      </c>
      <c r="AF600" t="s">
        <v>92</v>
      </c>
      <c r="AI600" s="2">
        <v>45404</v>
      </c>
      <c r="AJ600" t="s">
        <v>375</v>
      </c>
      <c r="AK600" t="s">
        <v>46</v>
      </c>
      <c r="AN600" t="s">
        <v>2441</v>
      </c>
      <c r="AO600" s="21">
        <v>45404.663194444445</v>
      </c>
      <c r="AP600" s="22">
        <v>45405</v>
      </c>
      <c r="AQ600" s="22">
        <v>45405</v>
      </c>
      <c r="AR600" s="21">
        <v>45406.436805555553</v>
      </c>
      <c r="AS600">
        <v>4</v>
      </c>
      <c r="AY600">
        <v>1.773611111108039</v>
      </c>
    </row>
    <row r="601" spans="1:51" x14ac:dyDescent="0.25">
      <c r="A601">
        <v>64825</v>
      </c>
      <c r="B601" t="s">
        <v>35</v>
      </c>
      <c r="C601" t="s">
        <v>36</v>
      </c>
      <c r="E601" t="str">
        <f t="shared" si="18"/>
        <v>EI-</v>
      </c>
      <c r="F601" t="s">
        <v>20</v>
      </c>
      <c r="G601" t="s">
        <v>37</v>
      </c>
      <c r="H601" t="s">
        <v>3175</v>
      </c>
      <c r="I601" t="s">
        <v>39</v>
      </c>
      <c r="J601" t="s">
        <v>64</v>
      </c>
      <c r="K601" s="1">
        <v>45427.405555555553</v>
      </c>
      <c r="L601" t="s">
        <v>41</v>
      </c>
      <c r="N601" s="2">
        <v>45404</v>
      </c>
      <c r="O601" s="2">
        <v>45405</v>
      </c>
      <c r="P601">
        <v>9</v>
      </c>
      <c r="Q601">
        <v>9</v>
      </c>
      <c r="R601">
        <v>9</v>
      </c>
      <c r="S601">
        <v>9</v>
      </c>
      <c r="T601">
        <v>100</v>
      </c>
      <c r="U601" s="1">
        <v>45404.665277777778</v>
      </c>
      <c r="V601" s="1">
        <v>45427.405555555553</v>
      </c>
      <c r="W601" t="s">
        <v>64</v>
      </c>
      <c r="Z601" s="12">
        <f t="shared" si="19"/>
        <v>22.740277777775191</v>
      </c>
      <c r="AB601" t="s">
        <v>1194</v>
      </c>
      <c r="AC601">
        <v>633992</v>
      </c>
      <c r="AD601" t="s">
        <v>427</v>
      </c>
      <c r="AI601" s="2">
        <v>45404</v>
      </c>
      <c r="AJ601" t="s">
        <v>375</v>
      </c>
      <c r="AK601" t="s">
        <v>46</v>
      </c>
      <c r="AN601" t="s">
        <v>2441</v>
      </c>
      <c r="AO601" s="21">
        <v>45404.665277777778</v>
      </c>
      <c r="AP601" s="22">
        <v>45404</v>
      </c>
      <c r="AQ601" s="22">
        <v>45405</v>
      </c>
      <c r="AR601" s="21">
        <v>45427.405555555553</v>
      </c>
      <c r="AS601">
        <v>9</v>
      </c>
      <c r="AY601">
        <v>22.740277777775191</v>
      </c>
    </row>
    <row r="602" spans="1:51" x14ac:dyDescent="0.25">
      <c r="A602">
        <v>64828</v>
      </c>
      <c r="B602" t="s">
        <v>35</v>
      </c>
      <c r="C602" t="s">
        <v>36</v>
      </c>
      <c r="E602" t="str">
        <f t="shared" si="18"/>
        <v>EI-</v>
      </c>
      <c r="F602" t="s">
        <v>20</v>
      </c>
      <c r="G602" t="s">
        <v>37</v>
      </c>
      <c r="H602" t="s">
        <v>3176</v>
      </c>
      <c r="I602" t="s">
        <v>39</v>
      </c>
      <c r="J602" t="s">
        <v>92</v>
      </c>
      <c r="K602" s="1">
        <v>45406.438888888886</v>
      </c>
      <c r="L602" t="s">
        <v>41</v>
      </c>
      <c r="N602" s="2">
        <v>45405</v>
      </c>
      <c r="O602" s="2">
        <v>45405</v>
      </c>
      <c r="P602">
        <v>3</v>
      </c>
      <c r="Q602">
        <v>3</v>
      </c>
      <c r="R602">
        <v>3</v>
      </c>
      <c r="S602">
        <v>3</v>
      </c>
      <c r="T602">
        <v>100</v>
      </c>
      <c r="U602" s="1">
        <v>45404.676388888889</v>
      </c>
      <c r="V602" s="1">
        <v>45406.438888888886</v>
      </c>
      <c r="W602" t="s">
        <v>92</v>
      </c>
      <c r="Z602" s="12">
        <f t="shared" si="19"/>
        <v>1.7624999999970896</v>
      </c>
      <c r="AB602" t="s">
        <v>1194</v>
      </c>
      <c r="AC602">
        <v>633992</v>
      </c>
      <c r="AD602" t="s">
        <v>375</v>
      </c>
      <c r="AF602" t="s">
        <v>92</v>
      </c>
      <c r="AI602" s="2">
        <v>45404</v>
      </c>
      <c r="AJ602" t="s">
        <v>375</v>
      </c>
      <c r="AK602" t="s">
        <v>46</v>
      </c>
      <c r="AN602" t="s">
        <v>2441</v>
      </c>
      <c r="AO602" s="21">
        <v>45404.676388888889</v>
      </c>
      <c r="AP602" s="22">
        <v>45405</v>
      </c>
      <c r="AQ602" s="22">
        <v>45405</v>
      </c>
      <c r="AR602" s="21">
        <v>45406.438888888886</v>
      </c>
      <c r="AS602">
        <v>3</v>
      </c>
      <c r="AY602">
        <v>1.7624999999970896</v>
      </c>
    </row>
    <row r="603" spans="1:51" x14ac:dyDescent="0.25">
      <c r="A603">
        <v>64831</v>
      </c>
      <c r="B603" t="s">
        <v>35</v>
      </c>
      <c r="C603" t="s">
        <v>36</v>
      </c>
      <c r="E603" t="str">
        <f t="shared" si="18"/>
        <v>EI-</v>
      </c>
      <c r="F603" t="s">
        <v>20</v>
      </c>
      <c r="G603" t="s">
        <v>37</v>
      </c>
      <c r="H603" t="s">
        <v>3177</v>
      </c>
      <c r="I603" t="s">
        <v>39</v>
      </c>
      <c r="J603" t="s">
        <v>92</v>
      </c>
      <c r="K603" s="1">
        <v>45406.432638888888</v>
      </c>
      <c r="L603" t="s">
        <v>41</v>
      </c>
      <c r="N603" s="2">
        <v>45406</v>
      </c>
      <c r="O603" s="2">
        <v>45406</v>
      </c>
      <c r="P603">
        <v>2</v>
      </c>
      <c r="Q603">
        <v>2</v>
      </c>
      <c r="R603">
        <v>2</v>
      </c>
      <c r="S603">
        <v>2</v>
      </c>
      <c r="T603">
        <v>100</v>
      </c>
      <c r="U603" s="1">
        <v>45404.681250000001</v>
      </c>
      <c r="V603" s="1">
        <v>45406.432638888888</v>
      </c>
      <c r="W603" t="s">
        <v>92</v>
      </c>
      <c r="Z603" s="12">
        <f t="shared" si="19"/>
        <v>1.7513888888861402</v>
      </c>
      <c r="AB603" t="s">
        <v>3178</v>
      </c>
      <c r="AC603">
        <v>63906</v>
      </c>
      <c r="AD603" t="s">
        <v>1690</v>
      </c>
      <c r="AF603" t="s">
        <v>92</v>
      </c>
      <c r="AI603" s="2">
        <v>45404</v>
      </c>
      <c r="AJ603" t="s">
        <v>369</v>
      </c>
      <c r="AK603" t="s">
        <v>46</v>
      </c>
      <c r="AN603" t="s">
        <v>2441</v>
      </c>
      <c r="AO603" s="21">
        <v>45404.681250000001</v>
      </c>
      <c r="AP603" s="22">
        <v>45406</v>
      </c>
      <c r="AQ603" s="22">
        <v>45406</v>
      </c>
      <c r="AR603" s="21">
        <v>45406.432638888888</v>
      </c>
      <c r="AS603">
        <v>2</v>
      </c>
      <c r="AY603">
        <v>1.7513888888861402</v>
      </c>
    </row>
    <row r="604" spans="1:51" x14ac:dyDescent="0.25">
      <c r="A604">
        <v>64832</v>
      </c>
      <c r="B604" t="s">
        <v>35</v>
      </c>
      <c r="C604" t="s">
        <v>36</v>
      </c>
      <c r="E604" t="str">
        <f t="shared" si="18"/>
        <v>RE-</v>
      </c>
      <c r="F604" t="s">
        <v>20</v>
      </c>
      <c r="G604" t="s">
        <v>37</v>
      </c>
      <c r="H604" t="s">
        <v>3179</v>
      </c>
      <c r="I604" t="s">
        <v>39</v>
      </c>
      <c r="J604" t="s">
        <v>100</v>
      </c>
      <c r="K604" s="1">
        <v>45470.638888888891</v>
      </c>
      <c r="L604" t="s">
        <v>41</v>
      </c>
      <c r="N604" s="2">
        <v>45470</v>
      </c>
      <c r="O604" s="2">
        <v>45470</v>
      </c>
      <c r="R604">
        <v>0</v>
      </c>
      <c r="S604">
        <v>0</v>
      </c>
      <c r="T604">
        <v>100</v>
      </c>
      <c r="U604" s="1">
        <v>45404.683333333334</v>
      </c>
      <c r="V604" s="1">
        <v>45470.638888888891</v>
      </c>
      <c r="W604" t="s">
        <v>179</v>
      </c>
      <c r="Z604" s="12">
        <f t="shared" si="19"/>
        <v>65.955555555556202</v>
      </c>
      <c r="AB604" t="s">
        <v>141</v>
      </c>
      <c r="AC604">
        <v>633520</v>
      </c>
      <c r="AD604" t="s">
        <v>3180</v>
      </c>
      <c r="AF604" t="s">
        <v>179</v>
      </c>
      <c r="AI604" s="2">
        <v>45404</v>
      </c>
      <c r="AJ604" t="s">
        <v>77</v>
      </c>
      <c r="AK604" t="s">
        <v>46</v>
      </c>
      <c r="AN604" t="s">
        <v>2444</v>
      </c>
      <c r="AO604" s="21">
        <v>45404.683333333334</v>
      </c>
      <c r="AP604" s="22">
        <v>45470</v>
      </c>
      <c r="AQ604" s="22">
        <v>45470</v>
      </c>
      <c r="AR604" s="21">
        <v>45470.638888888891</v>
      </c>
      <c r="AS604">
        <v>0</v>
      </c>
      <c r="AY604">
        <v>65.955555555556202</v>
      </c>
    </row>
    <row r="605" spans="1:51" x14ac:dyDescent="0.25">
      <c r="A605">
        <v>64840</v>
      </c>
      <c r="B605" t="s">
        <v>35</v>
      </c>
      <c r="C605" t="s">
        <v>36</v>
      </c>
      <c r="E605" t="str">
        <f t="shared" si="18"/>
        <v>RE-</v>
      </c>
      <c r="F605" t="s">
        <v>878</v>
      </c>
      <c r="G605" t="s">
        <v>37</v>
      </c>
      <c r="H605" t="s">
        <v>3181</v>
      </c>
      <c r="I605" t="s">
        <v>39</v>
      </c>
      <c r="J605" t="s">
        <v>100</v>
      </c>
      <c r="K605" s="1">
        <v>45404.694444444445</v>
      </c>
      <c r="L605" t="s">
        <v>41</v>
      </c>
      <c r="R605">
        <v>0</v>
      </c>
      <c r="S605">
        <v>0</v>
      </c>
      <c r="T605">
        <v>0</v>
      </c>
      <c r="U605" s="1">
        <v>45404.694444444445</v>
      </c>
      <c r="Z605" s="12">
        <f t="shared" si="19"/>
        <v>0</v>
      </c>
      <c r="AB605" t="s">
        <v>75</v>
      </c>
      <c r="AC605">
        <v>633520</v>
      </c>
      <c r="AD605" t="s">
        <v>3182</v>
      </c>
      <c r="AI605" s="2">
        <v>45404</v>
      </c>
      <c r="AJ605" t="s">
        <v>77</v>
      </c>
      <c r="AK605" t="s">
        <v>46</v>
      </c>
      <c r="AN605" t="s">
        <v>2444</v>
      </c>
      <c r="AO605" s="21">
        <v>45404.694444444445</v>
      </c>
      <c r="AS605">
        <v>0</v>
      </c>
      <c r="AY605">
        <v>0</v>
      </c>
    </row>
    <row r="606" spans="1:51" x14ac:dyDescent="0.25">
      <c r="A606">
        <v>64842</v>
      </c>
      <c r="B606" t="s">
        <v>35</v>
      </c>
      <c r="C606" t="s">
        <v>36</v>
      </c>
      <c r="E606" t="str">
        <f t="shared" si="18"/>
        <v>EM-</v>
      </c>
      <c r="F606" t="s">
        <v>20</v>
      </c>
      <c r="G606" t="s">
        <v>37</v>
      </c>
      <c r="H606" t="s">
        <v>3183</v>
      </c>
      <c r="I606" t="s">
        <v>39</v>
      </c>
      <c r="J606" t="s">
        <v>432</v>
      </c>
      <c r="K606" s="1">
        <v>45432.425694444442</v>
      </c>
      <c r="L606" t="s">
        <v>41</v>
      </c>
      <c r="N606" s="2">
        <v>45405</v>
      </c>
      <c r="O606" s="2">
        <v>45406</v>
      </c>
      <c r="R606">
        <v>0</v>
      </c>
      <c r="S606">
        <v>0</v>
      </c>
      <c r="T606">
        <v>100</v>
      </c>
      <c r="U606" s="1">
        <v>45404.70208333333</v>
      </c>
      <c r="V606" s="1">
        <v>45432.425694444442</v>
      </c>
      <c r="W606" t="s">
        <v>432</v>
      </c>
      <c r="Z606" s="12">
        <f t="shared" si="19"/>
        <v>27.723611111112405</v>
      </c>
      <c r="AB606" t="s">
        <v>1361</v>
      </c>
      <c r="AC606" t="s">
        <v>54</v>
      </c>
      <c r="AD606" t="s">
        <v>90</v>
      </c>
      <c r="AI606" s="2">
        <v>45404</v>
      </c>
      <c r="AJ606" t="s">
        <v>90</v>
      </c>
      <c r="AK606" t="s">
        <v>46</v>
      </c>
      <c r="AN606" t="s">
        <v>2442</v>
      </c>
      <c r="AO606" s="21">
        <v>45404.70208333333</v>
      </c>
      <c r="AP606" s="22">
        <v>45405</v>
      </c>
      <c r="AQ606" s="22">
        <v>45406</v>
      </c>
      <c r="AR606" s="21">
        <v>45432.425694444442</v>
      </c>
      <c r="AS606">
        <v>0</v>
      </c>
      <c r="AY606">
        <v>27.723611111112405</v>
      </c>
    </row>
    <row r="607" spans="1:51" x14ac:dyDescent="0.25">
      <c r="A607">
        <v>64844</v>
      </c>
      <c r="B607" t="s">
        <v>35</v>
      </c>
      <c r="C607" t="s">
        <v>36</v>
      </c>
      <c r="E607" t="str">
        <f t="shared" si="18"/>
        <v>EI-</v>
      </c>
      <c r="F607" t="s">
        <v>20</v>
      </c>
      <c r="G607" t="s">
        <v>37</v>
      </c>
      <c r="H607" t="s">
        <v>3184</v>
      </c>
      <c r="I607" t="s">
        <v>39</v>
      </c>
      <c r="J607" t="s">
        <v>92</v>
      </c>
      <c r="K607" s="1">
        <v>45409.363194444442</v>
      </c>
      <c r="L607" t="s">
        <v>41</v>
      </c>
      <c r="N607" s="2">
        <v>45408</v>
      </c>
      <c r="O607" s="2">
        <v>45408</v>
      </c>
      <c r="P607">
        <v>4</v>
      </c>
      <c r="Q607">
        <v>4</v>
      </c>
      <c r="R607">
        <v>4</v>
      </c>
      <c r="S607">
        <v>4</v>
      </c>
      <c r="T607">
        <v>100</v>
      </c>
      <c r="U607" s="1">
        <v>45404.712500000001</v>
      </c>
      <c r="V607" s="1">
        <v>45409.363194444442</v>
      </c>
      <c r="W607" t="s">
        <v>92</v>
      </c>
      <c r="Z607" s="12">
        <f t="shared" si="19"/>
        <v>4.6506944444408873</v>
      </c>
      <c r="AB607" t="s">
        <v>75</v>
      </c>
      <c r="AC607">
        <v>633520</v>
      </c>
      <c r="AD607" t="s">
        <v>77</v>
      </c>
      <c r="AF607" t="s">
        <v>92</v>
      </c>
      <c r="AI607" s="2">
        <v>45404</v>
      </c>
      <c r="AJ607" t="s">
        <v>77</v>
      </c>
      <c r="AK607" t="s">
        <v>46</v>
      </c>
      <c r="AN607" t="s">
        <v>2441</v>
      </c>
      <c r="AO607" s="21">
        <v>45404.712500000001</v>
      </c>
      <c r="AP607" s="22">
        <v>45408</v>
      </c>
      <c r="AQ607" s="22">
        <v>45408</v>
      </c>
      <c r="AR607" s="21">
        <v>45409.363194444442</v>
      </c>
      <c r="AS607">
        <v>4</v>
      </c>
      <c r="AY607">
        <v>4.6506944444408873</v>
      </c>
    </row>
    <row r="608" spans="1:51" x14ac:dyDescent="0.25">
      <c r="A608">
        <v>64846</v>
      </c>
      <c r="B608" t="s">
        <v>35</v>
      </c>
      <c r="C608" t="s">
        <v>36</v>
      </c>
      <c r="E608" t="str">
        <f t="shared" si="18"/>
        <v>EI-</v>
      </c>
      <c r="F608" t="s">
        <v>20</v>
      </c>
      <c r="G608" t="s">
        <v>37</v>
      </c>
      <c r="H608" t="s">
        <v>3185</v>
      </c>
      <c r="I608" t="s">
        <v>39</v>
      </c>
      <c r="J608" t="s">
        <v>92</v>
      </c>
      <c r="K608" s="1">
        <v>45451.635416666664</v>
      </c>
      <c r="L608" t="s">
        <v>41</v>
      </c>
      <c r="N608" s="2">
        <v>45446</v>
      </c>
      <c r="O608" s="2">
        <v>45446</v>
      </c>
      <c r="P608">
        <v>5</v>
      </c>
      <c r="Q608">
        <v>5</v>
      </c>
      <c r="R608">
        <v>5</v>
      </c>
      <c r="S608">
        <v>5</v>
      </c>
      <c r="T608">
        <v>100</v>
      </c>
      <c r="U608" s="1">
        <v>45404.719444444447</v>
      </c>
      <c r="V608" s="1">
        <v>45451.635416666664</v>
      </c>
      <c r="W608" t="s">
        <v>39</v>
      </c>
      <c r="Z608" s="12">
        <f t="shared" si="19"/>
        <v>46.915972222217533</v>
      </c>
      <c r="AB608" t="s">
        <v>1194</v>
      </c>
      <c r="AC608">
        <v>633992</v>
      </c>
      <c r="AD608" t="s">
        <v>375</v>
      </c>
      <c r="AI608" s="2">
        <v>45404</v>
      </c>
      <c r="AJ608" t="s">
        <v>375</v>
      </c>
      <c r="AK608" t="s">
        <v>46</v>
      </c>
      <c r="AN608" t="s">
        <v>2441</v>
      </c>
      <c r="AO608" s="21">
        <v>45404.719444444447</v>
      </c>
      <c r="AP608" s="22">
        <v>45446</v>
      </c>
      <c r="AQ608" s="22">
        <v>45446</v>
      </c>
      <c r="AR608" s="21">
        <v>45451.635416666664</v>
      </c>
      <c r="AS608">
        <v>5</v>
      </c>
      <c r="AY608">
        <v>46.915972222217533</v>
      </c>
    </row>
    <row r="609" spans="1:51" x14ac:dyDescent="0.25">
      <c r="A609">
        <v>64858</v>
      </c>
      <c r="B609" t="s">
        <v>35</v>
      </c>
      <c r="C609" t="s">
        <v>36</v>
      </c>
      <c r="E609" t="str">
        <f t="shared" si="18"/>
        <v>RE-</v>
      </c>
      <c r="F609" t="s">
        <v>20</v>
      </c>
      <c r="G609" t="s">
        <v>37</v>
      </c>
      <c r="H609" t="s">
        <v>3186</v>
      </c>
      <c r="I609" t="s">
        <v>39</v>
      </c>
      <c r="J609" t="s">
        <v>179</v>
      </c>
      <c r="K609" s="1">
        <v>45418.442361111112</v>
      </c>
      <c r="L609" t="s">
        <v>41</v>
      </c>
      <c r="N609" s="2">
        <v>45409</v>
      </c>
      <c r="O609" s="2">
        <v>45409</v>
      </c>
      <c r="R609">
        <v>0</v>
      </c>
      <c r="S609">
        <v>0</v>
      </c>
      <c r="T609">
        <v>100</v>
      </c>
      <c r="U609" s="1">
        <v>45405.351388888892</v>
      </c>
      <c r="V609" s="1">
        <v>45418.442361111112</v>
      </c>
      <c r="W609" t="s">
        <v>179</v>
      </c>
      <c r="Z609" s="12">
        <f t="shared" si="19"/>
        <v>13.090972222220444</v>
      </c>
      <c r="AB609" t="s">
        <v>1680</v>
      </c>
      <c r="AC609">
        <v>633681</v>
      </c>
      <c r="AD609" t="s">
        <v>3187</v>
      </c>
      <c r="AF609" t="s">
        <v>179</v>
      </c>
      <c r="AI609" s="2">
        <v>45405</v>
      </c>
      <c r="AJ609" t="s">
        <v>531</v>
      </c>
      <c r="AK609" t="s">
        <v>46</v>
      </c>
      <c r="AN609" t="s">
        <v>2444</v>
      </c>
      <c r="AO609" s="21">
        <v>45405.351388888892</v>
      </c>
      <c r="AP609" s="22">
        <v>45409</v>
      </c>
      <c r="AQ609" s="22">
        <v>45409</v>
      </c>
      <c r="AR609" s="21">
        <v>45418.442361111112</v>
      </c>
      <c r="AS609">
        <v>0</v>
      </c>
      <c r="AY609">
        <v>13.090972222220444</v>
      </c>
    </row>
    <row r="610" spans="1:51" x14ac:dyDescent="0.25">
      <c r="A610">
        <v>64922</v>
      </c>
      <c r="B610" t="s">
        <v>35</v>
      </c>
      <c r="C610" t="s">
        <v>36</v>
      </c>
      <c r="E610" t="str">
        <f t="shared" si="18"/>
        <v>RE-</v>
      </c>
      <c r="F610" t="s">
        <v>20</v>
      </c>
      <c r="G610" t="s">
        <v>115</v>
      </c>
      <c r="H610" t="s">
        <v>3188</v>
      </c>
      <c r="I610" t="s">
        <v>39</v>
      </c>
      <c r="J610" t="s">
        <v>179</v>
      </c>
      <c r="K610" s="1">
        <v>45422.65902777778</v>
      </c>
      <c r="L610" t="s">
        <v>41</v>
      </c>
      <c r="N610" s="2">
        <v>45422</v>
      </c>
      <c r="O610" s="2">
        <v>45422</v>
      </c>
      <c r="R610">
        <v>0</v>
      </c>
      <c r="S610">
        <v>0</v>
      </c>
      <c r="T610">
        <v>100</v>
      </c>
      <c r="U610" s="1">
        <v>45405.647222222222</v>
      </c>
      <c r="V610" s="1">
        <v>45422.65902777778</v>
      </c>
      <c r="W610" t="s">
        <v>179</v>
      </c>
      <c r="Z610" s="12">
        <f t="shared" si="19"/>
        <v>17.011805555557657</v>
      </c>
      <c r="AB610" t="s">
        <v>3189</v>
      </c>
      <c r="AC610" t="s">
        <v>3190</v>
      </c>
      <c r="AD610" t="s">
        <v>3191</v>
      </c>
      <c r="AI610" s="2">
        <v>45405</v>
      </c>
      <c r="AJ610" t="s">
        <v>3191</v>
      </c>
      <c r="AK610" t="s">
        <v>46</v>
      </c>
      <c r="AN610" t="s">
        <v>2444</v>
      </c>
      <c r="AO610" s="21">
        <v>45405.647222222222</v>
      </c>
      <c r="AP610" s="22">
        <v>45422</v>
      </c>
      <c r="AQ610" s="22">
        <v>45422</v>
      </c>
      <c r="AR610" s="21">
        <v>45422.65902777778</v>
      </c>
      <c r="AS610">
        <v>0</v>
      </c>
      <c r="AY610">
        <v>17.011805555557657</v>
      </c>
    </row>
    <row r="611" spans="1:51" x14ac:dyDescent="0.25">
      <c r="A611">
        <v>64926</v>
      </c>
      <c r="B611" t="s">
        <v>35</v>
      </c>
      <c r="C611" t="s">
        <v>36</v>
      </c>
      <c r="E611" t="str">
        <f t="shared" si="18"/>
        <v>EI-</v>
      </c>
      <c r="F611" t="s">
        <v>20</v>
      </c>
      <c r="G611" t="s">
        <v>37</v>
      </c>
      <c r="H611" t="s">
        <v>3192</v>
      </c>
      <c r="I611" t="s">
        <v>39</v>
      </c>
      <c r="J611" t="s">
        <v>68</v>
      </c>
      <c r="K611" s="1">
        <v>45406.701388888891</v>
      </c>
      <c r="L611" t="s">
        <v>41</v>
      </c>
      <c r="N611" s="2">
        <v>45406</v>
      </c>
      <c r="O611" s="2">
        <v>45406</v>
      </c>
      <c r="P611">
        <v>2</v>
      </c>
      <c r="Q611">
        <v>2</v>
      </c>
      <c r="R611">
        <v>2</v>
      </c>
      <c r="S611">
        <v>2</v>
      </c>
      <c r="T611">
        <v>100</v>
      </c>
      <c r="U611" s="1">
        <v>45405.655555555553</v>
      </c>
      <c r="V611" s="1">
        <v>45406.701388888891</v>
      </c>
      <c r="W611" t="s">
        <v>68</v>
      </c>
      <c r="Z611" s="12">
        <f t="shared" si="19"/>
        <v>1.0458333333372138</v>
      </c>
      <c r="AB611" t="s">
        <v>107</v>
      </c>
      <c r="AC611">
        <v>633173</v>
      </c>
      <c r="AD611" t="s">
        <v>109</v>
      </c>
      <c r="AI611" s="2">
        <v>45405</v>
      </c>
      <c r="AJ611" t="s">
        <v>110</v>
      </c>
      <c r="AK611" t="s">
        <v>46</v>
      </c>
      <c r="AN611" t="s">
        <v>2441</v>
      </c>
      <c r="AO611" s="21">
        <v>45405.655555555553</v>
      </c>
      <c r="AP611" s="22">
        <v>45406</v>
      </c>
      <c r="AQ611" s="22">
        <v>45406</v>
      </c>
      <c r="AR611" s="21">
        <v>45406.701388888891</v>
      </c>
      <c r="AS611">
        <v>2</v>
      </c>
      <c r="AY611">
        <v>1.0458333333372138</v>
      </c>
    </row>
    <row r="612" spans="1:51" x14ac:dyDescent="0.25">
      <c r="A612">
        <v>64928</v>
      </c>
      <c r="B612" t="s">
        <v>35</v>
      </c>
      <c r="C612" t="s">
        <v>36</v>
      </c>
      <c r="E612" t="str">
        <f t="shared" si="18"/>
        <v>RE-</v>
      </c>
      <c r="F612" t="s">
        <v>20</v>
      </c>
      <c r="G612" t="s">
        <v>37</v>
      </c>
      <c r="H612" t="s">
        <v>3193</v>
      </c>
      <c r="I612" t="s">
        <v>39</v>
      </c>
      <c r="J612" t="s">
        <v>179</v>
      </c>
      <c r="K612" s="1">
        <v>45422.656944444447</v>
      </c>
      <c r="L612" t="s">
        <v>41</v>
      </c>
      <c r="N612" s="2">
        <v>45422</v>
      </c>
      <c r="O612" s="2">
        <v>45422</v>
      </c>
      <c r="R612">
        <v>0</v>
      </c>
      <c r="S612">
        <v>0</v>
      </c>
      <c r="T612">
        <v>100</v>
      </c>
      <c r="U612" s="1">
        <v>45405.65902777778</v>
      </c>
      <c r="V612" s="1">
        <v>45422.656944444447</v>
      </c>
      <c r="W612" t="s">
        <v>179</v>
      </c>
      <c r="Z612" s="12">
        <f t="shared" si="19"/>
        <v>16.997916666667152</v>
      </c>
      <c r="AB612" t="s">
        <v>2157</v>
      </c>
      <c r="AC612">
        <v>633411</v>
      </c>
      <c r="AD612" t="s">
        <v>247</v>
      </c>
      <c r="AI612" s="2">
        <v>45405</v>
      </c>
      <c r="AJ612" t="s">
        <v>247</v>
      </c>
      <c r="AK612" t="s">
        <v>46</v>
      </c>
      <c r="AN612" t="s">
        <v>2444</v>
      </c>
      <c r="AO612" s="21">
        <v>45405.65902777778</v>
      </c>
      <c r="AP612" s="22">
        <v>45422</v>
      </c>
      <c r="AQ612" s="22">
        <v>45422</v>
      </c>
      <c r="AR612" s="21">
        <v>45422.656944444447</v>
      </c>
      <c r="AS612">
        <v>0</v>
      </c>
      <c r="AY612">
        <v>16.997916666667152</v>
      </c>
    </row>
    <row r="613" spans="1:51" x14ac:dyDescent="0.25">
      <c r="A613">
        <v>64930</v>
      </c>
      <c r="B613" t="s">
        <v>35</v>
      </c>
      <c r="C613" t="s">
        <v>36</v>
      </c>
      <c r="E613" t="str">
        <f t="shared" si="18"/>
        <v>EM-</v>
      </c>
      <c r="F613" t="s">
        <v>20</v>
      </c>
      <c r="G613" t="s">
        <v>37</v>
      </c>
      <c r="H613" t="s">
        <v>3194</v>
      </c>
      <c r="I613" t="s">
        <v>39</v>
      </c>
      <c r="J613" t="s">
        <v>408</v>
      </c>
      <c r="K613" s="1">
        <v>45481.665277777778</v>
      </c>
      <c r="L613" t="s">
        <v>41</v>
      </c>
      <c r="N613" s="2">
        <v>45446</v>
      </c>
      <c r="O613" s="2">
        <v>45446</v>
      </c>
      <c r="P613">
        <v>1</v>
      </c>
      <c r="Q613">
        <v>1</v>
      </c>
      <c r="R613">
        <v>3</v>
      </c>
      <c r="S613">
        <v>3</v>
      </c>
      <c r="T613">
        <v>100</v>
      </c>
      <c r="U613" s="1">
        <v>45405.662499999999</v>
      </c>
      <c r="V613" s="1">
        <v>45481.665277777778</v>
      </c>
      <c r="W613" t="s">
        <v>408</v>
      </c>
      <c r="Z613" s="12">
        <f t="shared" si="19"/>
        <v>76.002777777779556</v>
      </c>
      <c r="AB613" t="s">
        <v>1146</v>
      </c>
      <c r="AC613">
        <v>633675</v>
      </c>
      <c r="AD613" t="s">
        <v>264</v>
      </c>
      <c r="AG613" t="s">
        <v>1132</v>
      </c>
      <c r="AI613" s="2">
        <v>45405</v>
      </c>
      <c r="AJ613" t="s">
        <v>81</v>
      </c>
      <c r="AK613" t="s">
        <v>46</v>
      </c>
      <c r="AN613" t="s">
        <v>2442</v>
      </c>
      <c r="AO613" s="21">
        <v>45405.662499999999</v>
      </c>
      <c r="AP613" s="22">
        <v>45446</v>
      </c>
      <c r="AQ613" s="22">
        <v>45446</v>
      </c>
      <c r="AR613" s="21">
        <v>45481.665277777778</v>
      </c>
      <c r="AS613">
        <v>3</v>
      </c>
      <c r="AY613">
        <v>76.002777777779556</v>
      </c>
    </row>
    <row r="614" spans="1:51" x14ac:dyDescent="0.25">
      <c r="A614">
        <v>64934</v>
      </c>
      <c r="B614" t="s">
        <v>35</v>
      </c>
      <c r="C614" t="s">
        <v>36</v>
      </c>
      <c r="E614" t="str">
        <f t="shared" si="18"/>
        <v>RE-</v>
      </c>
      <c r="F614" t="s">
        <v>20</v>
      </c>
      <c r="G614" t="s">
        <v>37</v>
      </c>
      <c r="H614" t="s">
        <v>3195</v>
      </c>
      <c r="I614" t="s">
        <v>39</v>
      </c>
      <c r="J614" t="s">
        <v>118</v>
      </c>
      <c r="K614" s="1">
        <v>45409.411111111112</v>
      </c>
      <c r="L614" t="s">
        <v>41</v>
      </c>
      <c r="N614" s="2">
        <v>45406</v>
      </c>
      <c r="O614" s="2">
        <v>45406</v>
      </c>
      <c r="R614">
        <v>1</v>
      </c>
      <c r="S614">
        <v>1</v>
      </c>
      <c r="T614">
        <v>100</v>
      </c>
      <c r="U614" s="1">
        <v>45405.684027777781</v>
      </c>
      <c r="V614" s="1">
        <v>45409.407638888886</v>
      </c>
      <c r="W614" t="s">
        <v>239</v>
      </c>
      <c r="Z614" s="12">
        <f t="shared" si="19"/>
        <v>3.7236111111051287</v>
      </c>
      <c r="AB614" t="s">
        <v>3196</v>
      </c>
      <c r="AC614">
        <v>633459</v>
      </c>
      <c r="AD614" t="s">
        <v>43</v>
      </c>
      <c r="AF614" t="s">
        <v>179</v>
      </c>
      <c r="AI614" s="2">
        <v>45405</v>
      </c>
      <c r="AJ614" t="s">
        <v>43</v>
      </c>
      <c r="AK614" t="s">
        <v>46</v>
      </c>
      <c r="AN614" t="s">
        <v>2444</v>
      </c>
      <c r="AO614" s="21">
        <v>45405.684027777781</v>
      </c>
      <c r="AP614" s="22">
        <v>45406</v>
      </c>
      <c r="AQ614" s="22">
        <v>45406</v>
      </c>
      <c r="AR614" s="21">
        <v>45409.407638888886</v>
      </c>
      <c r="AS614">
        <v>1</v>
      </c>
      <c r="AY614">
        <v>3.7236111111051287</v>
      </c>
    </row>
    <row r="615" spans="1:51" x14ac:dyDescent="0.25">
      <c r="A615">
        <v>64945</v>
      </c>
      <c r="B615" t="s">
        <v>35</v>
      </c>
      <c r="C615" t="s">
        <v>36</v>
      </c>
      <c r="E615" t="str">
        <f t="shared" si="18"/>
        <v>EM-</v>
      </c>
      <c r="F615" t="s">
        <v>20</v>
      </c>
      <c r="G615" t="s">
        <v>37</v>
      </c>
      <c r="H615" t="s">
        <v>3197</v>
      </c>
      <c r="I615" t="s">
        <v>39</v>
      </c>
      <c r="J615" t="s">
        <v>432</v>
      </c>
      <c r="K615" s="1">
        <v>45419.412499999999</v>
      </c>
      <c r="L615" t="s">
        <v>41</v>
      </c>
      <c r="N615" s="2">
        <v>45405</v>
      </c>
      <c r="O615" s="2">
        <v>45405</v>
      </c>
      <c r="R615">
        <v>0</v>
      </c>
      <c r="S615">
        <v>0</v>
      </c>
      <c r="T615">
        <v>100</v>
      </c>
      <c r="U615" s="1">
        <v>45405.695833333331</v>
      </c>
      <c r="V615" s="1">
        <v>45419.412499999999</v>
      </c>
      <c r="W615" t="s">
        <v>432</v>
      </c>
      <c r="Z615" s="12">
        <f t="shared" si="19"/>
        <v>13.716666666667152</v>
      </c>
      <c r="AB615">
        <v>633520</v>
      </c>
      <c r="AC615">
        <v>633520</v>
      </c>
      <c r="AD615" t="s">
        <v>77</v>
      </c>
      <c r="AI615" s="2">
        <v>45405</v>
      </c>
      <c r="AJ615" t="s">
        <v>77</v>
      </c>
      <c r="AK615" t="s">
        <v>46</v>
      </c>
      <c r="AN615" t="s">
        <v>2442</v>
      </c>
      <c r="AO615" s="21">
        <v>45405.695833333331</v>
      </c>
      <c r="AP615" s="22">
        <v>45405</v>
      </c>
      <c r="AQ615" s="22">
        <v>45405</v>
      </c>
      <c r="AR615" s="21">
        <v>45419.412499999999</v>
      </c>
      <c r="AS615">
        <v>0</v>
      </c>
      <c r="AY615">
        <v>13.716666666667152</v>
      </c>
    </row>
    <row r="616" spans="1:51" x14ac:dyDescent="0.25">
      <c r="A616">
        <v>64946</v>
      </c>
      <c r="B616" t="s">
        <v>35</v>
      </c>
      <c r="C616" t="s">
        <v>36</v>
      </c>
      <c r="E616" t="str">
        <f t="shared" si="18"/>
        <v>RE-</v>
      </c>
      <c r="F616" t="s">
        <v>20</v>
      </c>
      <c r="G616" t="s">
        <v>47</v>
      </c>
      <c r="H616" t="s">
        <v>3198</v>
      </c>
      <c r="I616" t="s">
        <v>39</v>
      </c>
      <c r="J616" t="s">
        <v>239</v>
      </c>
      <c r="K616" s="1">
        <v>45497.615277777775</v>
      </c>
      <c r="L616" t="s">
        <v>41</v>
      </c>
      <c r="N616" s="2">
        <v>45497</v>
      </c>
      <c r="O616" s="2">
        <v>45497</v>
      </c>
      <c r="R616">
        <v>2</v>
      </c>
      <c r="S616">
        <v>2</v>
      </c>
      <c r="T616">
        <v>100</v>
      </c>
      <c r="U616" s="1">
        <v>45405.698611111111</v>
      </c>
      <c r="V616" s="1">
        <v>45497.615277777775</v>
      </c>
      <c r="W616" t="s">
        <v>239</v>
      </c>
      <c r="Z616" s="12">
        <f t="shared" si="19"/>
        <v>91.916666666664241</v>
      </c>
      <c r="AB616" t="s">
        <v>202</v>
      </c>
      <c r="AC616" t="s">
        <v>54</v>
      </c>
      <c r="AD616" t="s">
        <v>2137</v>
      </c>
      <c r="AI616" s="2">
        <v>45405</v>
      </c>
      <c r="AJ616" t="s">
        <v>204</v>
      </c>
      <c r="AK616" t="s">
        <v>46</v>
      </c>
      <c r="AN616" t="s">
        <v>2444</v>
      </c>
      <c r="AO616" s="21">
        <v>45405.698611111111</v>
      </c>
      <c r="AP616" s="22">
        <v>45497</v>
      </c>
      <c r="AQ616" s="22">
        <v>45497</v>
      </c>
      <c r="AR616" s="21">
        <v>45497.615277777775</v>
      </c>
      <c r="AS616">
        <v>2</v>
      </c>
      <c r="AY616">
        <v>91.916666666664241</v>
      </c>
    </row>
    <row r="617" spans="1:51" x14ac:dyDescent="0.25">
      <c r="A617">
        <v>64947</v>
      </c>
      <c r="B617" t="s">
        <v>35</v>
      </c>
      <c r="C617" t="s">
        <v>36</v>
      </c>
      <c r="E617" t="str">
        <f t="shared" si="18"/>
        <v>RE-</v>
      </c>
      <c r="F617" t="s">
        <v>20</v>
      </c>
      <c r="G617" t="s">
        <v>37</v>
      </c>
      <c r="H617" t="s">
        <v>3199</v>
      </c>
      <c r="I617" t="s">
        <v>39</v>
      </c>
      <c r="J617" t="s">
        <v>118</v>
      </c>
      <c r="K617" s="1">
        <v>45456.49722222222</v>
      </c>
      <c r="L617" t="s">
        <v>41</v>
      </c>
      <c r="N617" s="2">
        <v>45456</v>
      </c>
      <c r="O617" s="2">
        <v>45456</v>
      </c>
      <c r="R617">
        <v>0</v>
      </c>
      <c r="S617">
        <v>0</v>
      </c>
      <c r="T617">
        <v>100</v>
      </c>
      <c r="U617" s="1">
        <v>45405.7</v>
      </c>
      <c r="V617" s="1">
        <v>45456.49722222222</v>
      </c>
      <c r="W617" t="s">
        <v>179</v>
      </c>
      <c r="Z617" s="12">
        <f t="shared" si="19"/>
        <v>50.797222222223354</v>
      </c>
      <c r="AB617" t="s">
        <v>3200</v>
      </c>
      <c r="AC617">
        <v>633585</v>
      </c>
      <c r="AD617" t="s">
        <v>641</v>
      </c>
      <c r="AF617" t="s">
        <v>179</v>
      </c>
      <c r="AI617" s="2">
        <v>45405</v>
      </c>
      <c r="AJ617" t="s">
        <v>230</v>
      </c>
      <c r="AK617" t="s">
        <v>46</v>
      </c>
      <c r="AN617" t="s">
        <v>2444</v>
      </c>
      <c r="AO617" s="21">
        <v>45405.7</v>
      </c>
      <c r="AP617" s="22">
        <v>45456</v>
      </c>
      <c r="AQ617" s="22">
        <v>45456</v>
      </c>
      <c r="AR617" s="21">
        <v>45456.49722222222</v>
      </c>
      <c r="AS617">
        <v>0</v>
      </c>
      <c r="AY617">
        <v>50.797222222223354</v>
      </c>
    </row>
    <row r="618" spans="1:51" x14ac:dyDescent="0.25">
      <c r="A618">
        <v>64949</v>
      </c>
      <c r="B618" t="s">
        <v>35</v>
      </c>
      <c r="C618" t="s">
        <v>36</v>
      </c>
      <c r="E618" t="str">
        <f t="shared" si="18"/>
        <v>EI-</v>
      </c>
      <c r="F618" t="s">
        <v>20</v>
      </c>
      <c r="G618" t="s">
        <v>47</v>
      </c>
      <c r="H618" t="s">
        <v>3201</v>
      </c>
      <c r="I618" t="s">
        <v>39</v>
      </c>
      <c r="J618" t="s">
        <v>92</v>
      </c>
      <c r="K618" s="1">
        <v>45468.448611111111</v>
      </c>
      <c r="L618" t="s">
        <v>41</v>
      </c>
      <c r="N618" s="2">
        <v>45409</v>
      </c>
      <c r="O618" s="2">
        <v>45409</v>
      </c>
      <c r="P618">
        <v>3</v>
      </c>
      <c r="Q618">
        <v>3</v>
      </c>
      <c r="R618">
        <v>3</v>
      </c>
      <c r="S618">
        <v>3</v>
      </c>
      <c r="T618">
        <v>100</v>
      </c>
      <c r="U618" s="1">
        <v>45405.703472222223</v>
      </c>
      <c r="V618" s="1">
        <v>45468.448611111111</v>
      </c>
      <c r="W618" t="s">
        <v>92</v>
      </c>
      <c r="Z618" s="12">
        <f t="shared" si="19"/>
        <v>62.745138888887595</v>
      </c>
      <c r="AB618" t="s">
        <v>1194</v>
      </c>
      <c r="AC618">
        <v>633992</v>
      </c>
      <c r="AD618" t="s">
        <v>673</v>
      </c>
      <c r="AF618" t="s">
        <v>92</v>
      </c>
      <c r="AI618" s="2">
        <v>45405</v>
      </c>
      <c r="AJ618" t="s">
        <v>375</v>
      </c>
      <c r="AK618" t="s">
        <v>46</v>
      </c>
      <c r="AN618" t="s">
        <v>2441</v>
      </c>
      <c r="AO618" s="21">
        <v>45405.703472222223</v>
      </c>
      <c r="AP618" s="22">
        <v>45409</v>
      </c>
      <c r="AQ618" s="22">
        <v>45409</v>
      </c>
      <c r="AR618" s="21">
        <v>45468.448611111111</v>
      </c>
      <c r="AS618">
        <v>3</v>
      </c>
      <c r="AY618">
        <v>62.745138888887595</v>
      </c>
    </row>
    <row r="619" spans="1:51" x14ac:dyDescent="0.25">
      <c r="A619">
        <v>64951</v>
      </c>
      <c r="B619" t="s">
        <v>35</v>
      </c>
      <c r="C619" t="s">
        <v>36</v>
      </c>
      <c r="E619" t="str">
        <f t="shared" si="18"/>
        <v>RE-</v>
      </c>
      <c r="F619" t="s">
        <v>20</v>
      </c>
      <c r="G619" t="s">
        <v>47</v>
      </c>
      <c r="H619" t="s">
        <v>3202</v>
      </c>
      <c r="I619" t="s">
        <v>39</v>
      </c>
      <c r="J619" t="s">
        <v>239</v>
      </c>
      <c r="K619" s="1">
        <v>45422.452777777777</v>
      </c>
      <c r="L619" t="s">
        <v>41</v>
      </c>
      <c r="N619" s="2">
        <v>45422</v>
      </c>
      <c r="O619" s="2">
        <v>45422</v>
      </c>
      <c r="R619">
        <v>1</v>
      </c>
      <c r="S619">
        <v>1</v>
      </c>
      <c r="T619">
        <v>100</v>
      </c>
      <c r="U619" s="1">
        <v>45405.706250000003</v>
      </c>
      <c r="V619" s="1">
        <v>45422.452777777777</v>
      </c>
      <c r="W619" t="s">
        <v>239</v>
      </c>
      <c r="Z619" s="12">
        <f t="shared" si="19"/>
        <v>16.746527777773736</v>
      </c>
      <c r="AB619" t="s">
        <v>1194</v>
      </c>
      <c r="AC619">
        <v>633992</v>
      </c>
      <c r="AD619" t="s">
        <v>673</v>
      </c>
      <c r="AI619" s="2">
        <v>45405</v>
      </c>
      <c r="AJ619" t="s">
        <v>375</v>
      </c>
      <c r="AK619" t="s">
        <v>46</v>
      </c>
      <c r="AN619" t="s">
        <v>2444</v>
      </c>
      <c r="AO619" s="21">
        <v>45405.706250000003</v>
      </c>
      <c r="AP619" s="22">
        <v>45422</v>
      </c>
      <c r="AQ619" s="22">
        <v>45422</v>
      </c>
      <c r="AR619" s="21">
        <v>45422.452777777777</v>
      </c>
      <c r="AS619">
        <v>1</v>
      </c>
      <c r="AY619">
        <v>16.746527777773736</v>
      </c>
    </row>
    <row r="620" spans="1:51" x14ac:dyDescent="0.25">
      <c r="A620">
        <v>64956</v>
      </c>
      <c r="B620" t="s">
        <v>35</v>
      </c>
      <c r="C620" t="s">
        <v>36</v>
      </c>
      <c r="E620" t="str">
        <f t="shared" si="18"/>
        <v>RE-</v>
      </c>
      <c r="F620" t="s">
        <v>20</v>
      </c>
      <c r="G620" t="s">
        <v>37</v>
      </c>
      <c r="H620" t="s">
        <v>3203</v>
      </c>
      <c r="I620" t="s">
        <v>39</v>
      </c>
      <c r="J620" t="s">
        <v>118</v>
      </c>
      <c r="K620" s="1">
        <v>45409.410416666666</v>
      </c>
      <c r="L620" t="s">
        <v>41</v>
      </c>
      <c r="N620" s="2">
        <v>45408</v>
      </c>
      <c r="O620" s="2">
        <v>45408</v>
      </c>
      <c r="R620">
        <v>2</v>
      </c>
      <c r="S620">
        <v>2</v>
      </c>
      <c r="T620">
        <v>100</v>
      </c>
      <c r="U620" s="1">
        <v>45405.720138888886</v>
      </c>
      <c r="V620" s="1">
        <v>45409.410416666666</v>
      </c>
      <c r="W620" t="s">
        <v>239</v>
      </c>
      <c r="Z620" s="12">
        <f t="shared" si="19"/>
        <v>3.6902777777795563</v>
      </c>
      <c r="AB620" t="s">
        <v>1686</v>
      </c>
      <c r="AC620" t="s">
        <v>54</v>
      </c>
      <c r="AD620" t="s">
        <v>2475</v>
      </c>
      <c r="AF620" t="s">
        <v>239</v>
      </c>
      <c r="AI620" s="2">
        <v>45405</v>
      </c>
      <c r="AJ620" t="s">
        <v>81</v>
      </c>
      <c r="AK620" t="s">
        <v>46</v>
      </c>
      <c r="AN620" t="s">
        <v>2444</v>
      </c>
      <c r="AO620" s="21">
        <v>45405.720138888886</v>
      </c>
      <c r="AP620" s="22">
        <v>45408</v>
      </c>
      <c r="AQ620" s="22">
        <v>45408</v>
      </c>
      <c r="AR620" s="21">
        <v>45409.410416666666</v>
      </c>
      <c r="AS620">
        <v>2</v>
      </c>
      <c r="AY620">
        <v>3.6902777777795563</v>
      </c>
    </row>
    <row r="621" spans="1:51" x14ac:dyDescent="0.25">
      <c r="A621">
        <v>64985</v>
      </c>
      <c r="B621" t="s">
        <v>35</v>
      </c>
      <c r="C621" t="s">
        <v>36</v>
      </c>
      <c r="E621" t="str">
        <f t="shared" si="18"/>
        <v>RE-</v>
      </c>
      <c r="F621" t="s">
        <v>20</v>
      </c>
      <c r="G621" t="s">
        <v>37</v>
      </c>
      <c r="H621" t="s">
        <v>3204</v>
      </c>
      <c r="I621" t="s">
        <v>39</v>
      </c>
      <c r="J621" t="s">
        <v>239</v>
      </c>
      <c r="K621" s="1">
        <v>45418.443749999999</v>
      </c>
      <c r="L621" t="s">
        <v>41</v>
      </c>
      <c r="N621" s="2">
        <v>45413</v>
      </c>
      <c r="O621" s="2">
        <v>45413</v>
      </c>
      <c r="R621">
        <v>0</v>
      </c>
      <c r="S621">
        <v>0</v>
      </c>
      <c r="T621">
        <v>100</v>
      </c>
      <c r="U621" s="1">
        <v>45406.387499999997</v>
      </c>
      <c r="V621" s="1">
        <v>45418.443749999999</v>
      </c>
      <c r="W621" t="s">
        <v>179</v>
      </c>
      <c r="Z621" s="12">
        <f t="shared" si="19"/>
        <v>12.056250000001455</v>
      </c>
      <c r="AB621" t="s">
        <v>3028</v>
      </c>
      <c r="AC621">
        <v>633551</v>
      </c>
      <c r="AD621" t="s">
        <v>77</v>
      </c>
      <c r="AI621" s="2">
        <v>45406</v>
      </c>
      <c r="AJ621" t="s">
        <v>77</v>
      </c>
      <c r="AK621" t="s">
        <v>46</v>
      </c>
      <c r="AN621" t="s">
        <v>2444</v>
      </c>
      <c r="AO621" s="21">
        <v>45406.387499999997</v>
      </c>
      <c r="AP621" s="22">
        <v>45413</v>
      </c>
      <c r="AQ621" s="22">
        <v>45413</v>
      </c>
      <c r="AR621" s="21">
        <v>45418.443749999999</v>
      </c>
      <c r="AS621">
        <v>0</v>
      </c>
      <c r="AY621">
        <v>12.056250000001455</v>
      </c>
    </row>
    <row r="622" spans="1:51" x14ac:dyDescent="0.25">
      <c r="A622">
        <v>64991</v>
      </c>
      <c r="B622" t="s">
        <v>35</v>
      </c>
      <c r="C622" t="s">
        <v>36</v>
      </c>
      <c r="E622" t="str">
        <f t="shared" si="18"/>
        <v>RE-</v>
      </c>
      <c r="F622" t="s">
        <v>298</v>
      </c>
      <c r="G622" t="s">
        <v>37</v>
      </c>
      <c r="H622" t="s">
        <v>3205</v>
      </c>
      <c r="I622" t="s">
        <v>39</v>
      </c>
      <c r="J622" t="s">
        <v>179</v>
      </c>
      <c r="K622" s="1">
        <v>45418.469444444447</v>
      </c>
      <c r="L622" t="s">
        <v>41</v>
      </c>
      <c r="N622" s="2">
        <v>45418</v>
      </c>
      <c r="O622" s="2">
        <v>45418</v>
      </c>
      <c r="R622">
        <v>0</v>
      </c>
      <c r="S622">
        <v>0</v>
      </c>
      <c r="T622">
        <v>100</v>
      </c>
      <c r="U622" s="1">
        <v>45406.397222222222</v>
      </c>
      <c r="V622" s="1">
        <v>45418.469444444447</v>
      </c>
      <c r="W622" t="s">
        <v>179</v>
      </c>
      <c r="Z622" s="12">
        <f t="shared" si="19"/>
        <v>12.072222222224809</v>
      </c>
      <c r="AB622" t="s">
        <v>3206</v>
      </c>
      <c r="AC622">
        <v>328102</v>
      </c>
      <c r="AD622" t="s">
        <v>3207</v>
      </c>
      <c r="AI622" s="2">
        <v>45406</v>
      </c>
      <c r="AJ622" t="s">
        <v>81</v>
      </c>
      <c r="AK622" t="s">
        <v>46</v>
      </c>
      <c r="AN622" t="s">
        <v>2444</v>
      </c>
      <c r="AO622" s="21">
        <v>45406.397222222222</v>
      </c>
      <c r="AP622" s="22">
        <v>45418</v>
      </c>
      <c r="AQ622" s="22">
        <v>45418</v>
      </c>
      <c r="AR622" s="21">
        <v>45418.469444444447</v>
      </c>
      <c r="AS622">
        <v>0</v>
      </c>
      <c r="AY622">
        <v>12.072222222224809</v>
      </c>
    </row>
    <row r="623" spans="1:51" x14ac:dyDescent="0.25">
      <c r="A623">
        <v>64997</v>
      </c>
      <c r="B623" t="s">
        <v>35</v>
      </c>
      <c r="C623" t="s">
        <v>36</v>
      </c>
      <c r="E623" t="str">
        <f t="shared" si="18"/>
        <v>RE-</v>
      </c>
      <c r="F623" t="s">
        <v>20</v>
      </c>
      <c r="G623" t="s">
        <v>37</v>
      </c>
      <c r="H623" t="s">
        <v>3208</v>
      </c>
      <c r="I623" t="s">
        <v>39</v>
      </c>
      <c r="J623" t="s">
        <v>239</v>
      </c>
      <c r="K623" s="1">
        <v>45414.338194444441</v>
      </c>
      <c r="L623" t="s">
        <v>41</v>
      </c>
      <c r="N623" s="2">
        <v>45412</v>
      </c>
      <c r="O623" s="2">
        <v>45412</v>
      </c>
      <c r="R623">
        <v>1</v>
      </c>
      <c r="S623">
        <v>1</v>
      </c>
      <c r="T623">
        <v>100</v>
      </c>
      <c r="U623" s="1">
        <v>45406.408333333333</v>
      </c>
      <c r="V623" s="1">
        <v>45414.338194444441</v>
      </c>
      <c r="W623" t="s">
        <v>239</v>
      </c>
      <c r="Z623" s="12">
        <f t="shared" si="19"/>
        <v>7.929861111108039</v>
      </c>
      <c r="AB623" t="s">
        <v>2805</v>
      </c>
      <c r="AC623">
        <v>633183</v>
      </c>
      <c r="AD623" t="s">
        <v>700</v>
      </c>
      <c r="AI623" s="2">
        <v>45412</v>
      </c>
      <c r="AJ623" t="s">
        <v>81</v>
      </c>
      <c r="AK623" t="s">
        <v>46</v>
      </c>
      <c r="AN623" t="s">
        <v>2444</v>
      </c>
      <c r="AO623" s="21">
        <v>45406.408333333333</v>
      </c>
      <c r="AP623" s="22">
        <v>45412</v>
      </c>
      <c r="AQ623" s="22">
        <v>45412</v>
      </c>
      <c r="AR623" s="21">
        <v>45414.338194444441</v>
      </c>
      <c r="AS623">
        <v>1</v>
      </c>
      <c r="AY623">
        <v>7.929861111108039</v>
      </c>
    </row>
    <row r="624" spans="1:51" x14ac:dyDescent="0.25">
      <c r="A624">
        <v>64999</v>
      </c>
      <c r="B624" t="s">
        <v>35</v>
      </c>
      <c r="C624" t="s">
        <v>36</v>
      </c>
      <c r="E624" t="str">
        <f t="shared" si="18"/>
        <v>RE-</v>
      </c>
      <c r="F624" t="s">
        <v>20</v>
      </c>
      <c r="G624" t="s">
        <v>37</v>
      </c>
      <c r="H624" t="s">
        <v>3209</v>
      </c>
      <c r="I624" t="s">
        <v>39</v>
      </c>
      <c r="J624" t="s">
        <v>179</v>
      </c>
      <c r="K624" s="1">
        <v>45418.508333333331</v>
      </c>
      <c r="L624" t="s">
        <v>41</v>
      </c>
      <c r="N624" s="2">
        <v>45418</v>
      </c>
      <c r="O624" s="2">
        <v>45418</v>
      </c>
      <c r="R624">
        <v>0</v>
      </c>
      <c r="S624">
        <v>0</v>
      </c>
      <c r="T624">
        <v>100</v>
      </c>
      <c r="U624" s="1">
        <v>45406.413888888892</v>
      </c>
      <c r="V624" s="1">
        <v>45418.508333333331</v>
      </c>
      <c r="W624" t="s">
        <v>179</v>
      </c>
      <c r="Z624" s="12">
        <f t="shared" si="19"/>
        <v>12.094444444439432</v>
      </c>
      <c r="AB624" t="s">
        <v>967</v>
      </c>
      <c r="AC624">
        <v>633493</v>
      </c>
      <c r="AD624" t="s">
        <v>198</v>
      </c>
      <c r="AI624" s="2">
        <v>45406</v>
      </c>
      <c r="AJ624" t="s">
        <v>81</v>
      </c>
      <c r="AK624" t="s">
        <v>46</v>
      </c>
      <c r="AN624" t="s">
        <v>2444</v>
      </c>
      <c r="AO624" s="21">
        <v>45406.413888888892</v>
      </c>
      <c r="AP624" s="22">
        <v>45418</v>
      </c>
      <c r="AQ624" s="22">
        <v>45418</v>
      </c>
      <c r="AR624" s="21">
        <v>45418.508333333331</v>
      </c>
      <c r="AS624">
        <v>0</v>
      </c>
      <c r="AY624">
        <v>12.094444444439432</v>
      </c>
    </row>
    <row r="625" spans="1:51" x14ac:dyDescent="0.25">
      <c r="A625">
        <v>65001</v>
      </c>
      <c r="B625" t="s">
        <v>35</v>
      </c>
      <c r="C625" t="s">
        <v>36</v>
      </c>
      <c r="E625" t="str">
        <f t="shared" si="18"/>
        <v>RE-</v>
      </c>
      <c r="F625" t="s">
        <v>20</v>
      </c>
      <c r="G625" t="s">
        <v>37</v>
      </c>
      <c r="H625" t="s">
        <v>3210</v>
      </c>
      <c r="I625" t="s">
        <v>39</v>
      </c>
      <c r="J625" t="s">
        <v>179</v>
      </c>
      <c r="K625" s="1">
        <v>45418.518750000003</v>
      </c>
      <c r="L625" t="s">
        <v>41</v>
      </c>
      <c r="N625" s="2">
        <v>45418</v>
      </c>
      <c r="O625" s="2">
        <v>45418</v>
      </c>
      <c r="R625">
        <v>0</v>
      </c>
      <c r="S625">
        <v>0</v>
      </c>
      <c r="T625">
        <v>100</v>
      </c>
      <c r="U625" s="1">
        <v>45406.415972222225</v>
      </c>
      <c r="V625" s="1">
        <v>45418.518750000003</v>
      </c>
      <c r="W625" t="s">
        <v>179</v>
      </c>
      <c r="Z625" s="12">
        <f t="shared" si="19"/>
        <v>12.102777777778101</v>
      </c>
      <c r="AB625" t="s">
        <v>967</v>
      </c>
      <c r="AC625">
        <v>633493</v>
      </c>
      <c r="AD625" t="s">
        <v>198</v>
      </c>
      <c r="AI625" s="2">
        <v>45406</v>
      </c>
      <c r="AJ625" t="s">
        <v>3211</v>
      </c>
      <c r="AK625" t="s">
        <v>46</v>
      </c>
      <c r="AN625" t="s">
        <v>2444</v>
      </c>
      <c r="AO625" s="21">
        <v>45406.415972222225</v>
      </c>
      <c r="AP625" s="22">
        <v>45418</v>
      </c>
      <c r="AQ625" s="22">
        <v>45418</v>
      </c>
      <c r="AR625" s="21">
        <v>45418.518750000003</v>
      </c>
      <c r="AS625">
        <v>0</v>
      </c>
      <c r="AY625">
        <v>12.102777777778101</v>
      </c>
    </row>
    <row r="626" spans="1:51" x14ac:dyDescent="0.25">
      <c r="A626">
        <v>65043</v>
      </c>
      <c r="B626" t="s">
        <v>35</v>
      </c>
      <c r="C626" t="s">
        <v>36</v>
      </c>
      <c r="E626" t="str">
        <f t="shared" si="18"/>
        <v>RE-</v>
      </c>
      <c r="F626" t="s">
        <v>20</v>
      </c>
      <c r="G626" t="s">
        <v>37</v>
      </c>
      <c r="H626" t="s">
        <v>3212</v>
      </c>
      <c r="I626" t="s">
        <v>39</v>
      </c>
      <c r="J626" t="s">
        <v>179</v>
      </c>
      <c r="K626" s="1">
        <v>45446.383333333331</v>
      </c>
      <c r="L626" t="s">
        <v>41</v>
      </c>
      <c r="N626" s="2">
        <v>45444</v>
      </c>
      <c r="O626" s="2">
        <v>45444</v>
      </c>
      <c r="R626">
        <v>0</v>
      </c>
      <c r="S626">
        <v>0</v>
      </c>
      <c r="T626">
        <v>100</v>
      </c>
      <c r="U626" s="1">
        <v>45406.670138888891</v>
      </c>
      <c r="V626" s="1">
        <v>45446.383333333331</v>
      </c>
      <c r="W626" t="s">
        <v>179</v>
      </c>
      <c r="Z626" s="12">
        <f t="shared" si="19"/>
        <v>39.713194444440887</v>
      </c>
      <c r="AB626" t="s">
        <v>2537</v>
      </c>
      <c r="AC626" t="s">
        <v>54</v>
      </c>
      <c r="AD626" t="s">
        <v>2749</v>
      </c>
      <c r="AF626" t="s">
        <v>3213</v>
      </c>
      <c r="AI626" s="2">
        <v>45406</v>
      </c>
      <c r="AJ626" t="s">
        <v>81</v>
      </c>
      <c r="AK626" t="s">
        <v>46</v>
      </c>
      <c r="AN626" t="s">
        <v>2444</v>
      </c>
      <c r="AO626" s="21">
        <v>45406.670138888891</v>
      </c>
      <c r="AP626" s="22">
        <v>45444</v>
      </c>
      <c r="AQ626" s="22">
        <v>45444</v>
      </c>
      <c r="AR626" s="21">
        <v>45446.383333333331</v>
      </c>
      <c r="AS626">
        <v>0</v>
      </c>
      <c r="AY626">
        <v>39.713194444440887</v>
      </c>
    </row>
    <row r="627" spans="1:51" x14ac:dyDescent="0.25">
      <c r="A627">
        <v>65050</v>
      </c>
      <c r="B627" t="s">
        <v>35</v>
      </c>
      <c r="C627" t="s">
        <v>36</v>
      </c>
      <c r="E627" t="str">
        <f t="shared" si="18"/>
        <v>EI-</v>
      </c>
      <c r="F627" t="s">
        <v>20</v>
      </c>
      <c r="G627" t="s">
        <v>37</v>
      </c>
      <c r="H627" t="s">
        <v>3214</v>
      </c>
      <c r="I627" t="s">
        <v>39</v>
      </c>
      <c r="J627" t="s">
        <v>92</v>
      </c>
      <c r="K627" s="1">
        <v>45499.338888888888</v>
      </c>
      <c r="L627" t="s">
        <v>41</v>
      </c>
      <c r="N627" s="2">
        <v>45409</v>
      </c>
      <c r="O627" s="2">
        <v>45409</v>
      </c>
      <c r="P627">
        <v>3</v>
      </c>
      <c r="Q627">
        <v>3</v>
      </c>
      <c r="R627">
        <v>3</v>
      </c>
      <c r="S627">
        <v>3</v>
      </c>
      <c r="T627">
        <v>100</v>
      </c>
      <c r="U627" s="1">
        <v>45406.692361111112</v>
      </c>
      <c r="V627" s="1">
        <v>45499.338888888888</v>
      </c>
      <c r="W627" t="s">
        <v>92</v>
      </c>
      <c r="Z627" s="12">
        <f t="shared" si="19"/>
        <v>92.646527777775191</v>
      </c>
      <c r="AC627" t="s">
        <v>54</v>
      </c>
      <c r="AD627" t="s">
        <v>243</v>
      </c>
      <c r="AF627" t="s">
        <v>92</v>
      </c>
      <c r="AI627" s="2">
        <v>45406</v>
      </c>
      <c r="AJ627" t="s">
        <v>81</v>
      </c>
      <c r="AK627" t="s">
        <v>46</v>
      </c>
      <c r="AN627" t="s">
        <v>2441</v>
      </c>
      <c r="AO627" s="21">
        <v>45406.692361111112</v>
      </c>
      <c r="AP627" s="22">
        <v>45409</v>
      </c>
      <c r="AQ627" s="22">
        <v>45409</v>
      </c>
      <c r="AR627" s="21">
        <v>45499.338888888888</v>
      </c>
      <c r="AS627">
        <v>3</v>
      </c>
      <c r="AY627">
        <v>92.646527777775191</v>
      </c>
    </row>
    <row r="628" spans="1:51" x14ac:dyDescent="0.25">
      <c r="A628">
        <v>65061</v>
      </c>
      <c r="B628" t="s">
        <v>35</v>
      </c>
      <c r="C628" t="s">
        <v>36</v>
      </c>
      <c r="E628" t="str">
        <f t="shared" si="18"/>
        <v>EI-</v>
      </c>
      <c r="F628" t="s">
        <v>878</v>
      </c>
      <c r="G628" t="s">
        <v>37</v>
      </c>
      <c r="H628" t="s">
        <v>3215</v>
      </c>
      <c r="I628" t="s">
        <v>39</v>
      </c>
      <c r="J628" t="s">
        <v>87</v>
      </c>
      <c r="K628" s="1">
        <v>45409.354166666664</v>
      </c>
      <c r="L628" t="s">
        <v>41</v>
      </c>
      <c r="R628">
        <v>0</v>
      </c>
      <c r="S628">
        <v>0</v>
      </c>
      <c r="T628">
        <v>0</v>
      </c>
      <c r="U628" s="1">
        <v>45407.353472222225</v>
      </c>
      <c r="W628" t="s">
        <v>159</v>
      </c>
      <c r="Z628" s="12">
        <f t="shared" si="19"/>
        <v>0</v>
      </c>
      <c r="AB628" t="s">
        <v>1785</v>
      </c>
      <c r="AC628">
        <v>633173</v>
      </c>
      <c r="AD628" t="s">
        <v>808</v>
      </c>
      <c r="AI628" s="2">
        <v>45407</v>
      </c>
      <c r="AJ628" t="s">
        <v>81</v>
      </c>
      <c r="AK628" t="s">
        <v>46</v>
      </c>
      <c r="AN628" t="s">
        <v>2441</v>
      </c>
      <c r="AO628" s="21">
        <v>45407.353472222225</v>
      </c>
      <c r="AS628">
        <v>0</v>
      </c>
      <c r="AY628">
        <v>0</v>
      </c>
    </row>
    <row r="629" spans="1:51" x14ac:dyDescent="0.25">
      <c r="A629">
        <v>65091</v>
      </c>
      <c r="B629" t="s">
        <v>35</v>
      </c>
      <c r="C629" t="s">
        <v>36</v>
      </c>
      <c r="E629" t="str">
        <f t="shared" si="18"/>
        <v>EI-</v>
      </c>
      <c r="F629" t="s">
        <v>20</v>
      </c>
      <c r="G629" t="s">
        <v>37</v>
      </c>
      <c r="H629" t="s">
        <v>3216</v>
      </c>
      <c r="I629" t="s">
        <v>39</v>
      </c>
      <c r="J629" t="s">
        <v>92</v>
      </c>
      <c r="K629" s="1">
        <v>45468.435416666667</v>
      </c>
      <c r="L629" t="s">
        <v>41</v>
      </c>
      <c r="N629" s="2">
        <v>45409</v>
      </c>
      <c r="O629" s="2">
        <v>45409</v>
      </c>
      <c r="P629">
        <v>3</v>
      </c>
      <c r="Q629">
        <v>3</v>
      </c>
      <c r="R629">
        <v>3</v>
      </c>
      <c r="S629">
        <v>3</v>
      </c>
      <c r="T629">
        <v>100</v>
      </c>
      <c r="U629" s="1">
        <v>45407.423611111109</v>
      </c>
      <c r="V629" s="1">
        <v>45468.435416666667</v>
      </c>
      <c r="W629" t="s">
        <v>92</v>
      </c>
      <c r="Z629" s="12">
        <f t="shared" si="19"/>
        <v>61.011805555557657</v>
      </c>
      <c r="AB629" t="s">
        <v>65</v>
      </c>
      <c r="AC629">
        <v>633399</v>
      </c>
      <c r="AD629" t="s">
        <v>609</v>
      </c>
      <c r="AF629" t="s">
        <v>92</v>
      </c>
      <c r="AI629" s="2">
        <v>45407</v>
      </c>
      <c r="AJ629" t="s">
        <v>81</v>
      </c>
      <c r="AK629" t="s">
        <v>46</v>
      </c>
      <c r="AN629" t="s">
        <v>2441</v>
      </c>
      <c r="AO629" s="21">
        <v>45407.423611111109</v>
      </c>
      <c r="AP629" s="22">
        <v>45409</v>
      </c>
      <c r="AQ629" s="22">
        <v>45409</v>
      </c>
      <c r="AR629" s="21">
        <v>45468.435416666667</v>
      </c>
      <c r="AS629">
        <v>3</v>
      </c>
      <c r="AY629">
        <v>61.011805555557657</v>
      </c>
    </row>
    <row r="630" spans="1:51" x14ac:dyDescent="0.25">
      <c r="A630">
        <v>65092</v>
      </c>
      <c r="B630" t="s">
        <v>35</v>
      </c>
      <c r="C630" t="s">
        <v>36</v>
      </c>
      <c r="E630" t="str">
        <f t="shared" si="18"/>
        <v>EI-</v>
      </c>
      <c r="F630" t="s">
        <v>20</v>
      </c>
      <c r="G630" t="s">
        <v>37</v>
      </c>
      <c r="H630" t="s">
        <v>3217</v>
      </c>
      <c r="I630" t="s">
        <v>39</v>
      </c>
      <c r="J630" t="s">
        <v>68</v>
      </c>
      <c r="K630" s="1">
        <v>45440.4375</v>
      </c>
      <c r="L630" t="s">
        <v>41</v>
      </c>
      <c r="N630" s="2">
        <v>45440</v>
      </c>
      <c r="O630" s="2">
        <v>45440</v>
      </c>
      <c r="P630">
        <v>3</v>
      </c>
      <c r="Q630">
        <v>3</v>
      </c>
      <c r="R630">
        <v>6</v>
      </c>
      <c r="S630">
        <v>6</v>
      </c>
      <c r="T630">
        <v>100</v>
      </c>
      <c r="U630" s="1">
        <v>45407.425000000003</v>
      </c>
      <c r="V630" s="1">
        <v>45440.4375</v>
      </c>
      <c r="W630" t="s">
        <v>68</v>
      </c>
      <c r="Z630" s="12">
        <f t="shared" si="19"/>
        <v>33.01249999999709</v>
      </c>
      <c r="AB630" t="s">
        <v>107</v>
      </c>
      <c r="AC630">
        <v>633433</v>
      </c>
      <c r="AD630" t="s">
        <v>808</v>
      </c>
      <c r="AI630" s="2">
        <v>45407</v>
      </c>
      <c r="AJ630" t="s">
        <v>81</v>
      </c>
      <c r="AK630" t="s">
        <v>46</v>
      </c>
      <c r="AN630" t="s">
        <v>2441</v>
      </c>
      <c r="AO630" s="21">
        <v>45407.425000000003</v>
      </c>
      <c r="AP630" s="22">
        <v>45440</v>
      </c>
      <c r="AQ630" s="22">
        <v>45440</v>
      </c>
      <c r="AR630" s="21">
        <v>45440.4375</v>
      </c>
      <c r="AS630">
        <v>6</v>
      </c>
      <c r="AY630">
        <v>33.01249999999709</v>
      </c>
    </row>
    <row r="631" spans="1:51" x14ac:dyDescent="0.25">
      <c r="A631">
        <v>65099</v>
      </c>
      <c r="B631" t="s">
        <v>35</v>
      </c>
      <c r="C631" t="s">
        <v>36</v>
      </c>
      <c r="E631" t="str">
        <f t="shared" si="18"/>
        <v>EI-</v>
      </c>
      <c r="F631" t="s">
        <v>20</v>
      </c>
      <c r="G631" t="s">
        <v>37</v>
      </c>
      <c r="H631" t="s">
        <v>3218</v>
      </c>
      <c r="I631" t="s">
        <v>39</v>
      </c>
      <c r="J631" t="s">
        <v>842</v>
      </c>
      <c r="K631" s="1">
        <v>45427.679166666669</v>
      </c>
      <c r="L631" t="s">
        <v>41</v>
      </c>
      <c r="N631" s="2">
        <v>45408</v>
      </c>
      <c r="O631" s="2">
        <v>45439</v>
      </c>
      <c r="P631">
        <v>54</v>
      </c>
      <c r="Q631">
        <v>54</v>
      </c>
      <c r="R631">
        <v>54</v>
      </c>
      <c r="S631">
        <v>54</v>
      </c>
      <c r="T631">
        <v>0</v>
      </c>
      <c r="U631" s="1">
        <v>45407.470138888886</v>
      </c>
      <c r="V631" s="1">
        <v>45427.679166666669</v>
      </c>
      <c r="W631" t="s">
        <v>842</v>
      </c>
      <c r="Z631" s="12">
        <f t="shared" si="19"/>
        <v>20.209027777782467</v>
      </c>
      <c r="AB631" t="s">
        <v>197</v>
      </c>
      <c r="AC631">
        <v>633510</v>
      </c>
      <c r="AD631" t="s">
        <v>198</v>
      </c>
      <c r="AF631" t="s">
        <v>842</v>
      </c>
      <c r="AI631" s="2">
        <v>45407</v>
      </c>
      <c r="AJ631" t="s">
        <v>198</v>
      </c>
      <c r="AK631" t="s">
        <v>46</v>
      </c>
      <c r="AN631" t="s">
        <v>2441</v>
      </c>
      <c r="AO631" s="21">
        <v>45407.470138888886</v>
      </c>
      <c r="AP631" s="22">
        <v>45408</v>
      </c>
      <c r="AQ631" s="22">
        <v>45439</v>
      </c>
      <c r="AR631" s="21">
        <v>45427.679166666669</v>
      </c>
      <c r="AS631">
        <v>54</v>
      </c>
      <c r="AY631">
        <v>20.209027777782467</v>
      </c>
    </row>
    <row r="632" spans="1:51" x14ac:dyDescent="0.25">
      <c r="A632">
        <v>65104</v>
      </c>
      <c r="B632" t="s">
        <v>35</v>
      </c>
      <c r="C632" t="s">
        <v>36</v>
      </c>
      <c r="E632" t="str">
        <f t="shared" si="18"/>
        <v>EI-</v>
      </c>
      <c r="F632" t="s">
        <v>20</v>
      </c>
      <c r="G632" t="s">
        <v>37</v>
      </c>
      <c r="H632" t="s">
        <v>3219</v>
      </c>
      <c r="I632" t="s">
        <v>39</v>
      </c>
      <c r="J632" t="s">
        <v>64</v>
      </c>
      <c r="K632" s="1">
        <v>45427.40347222222</v>
      </c>
      <c r="L632" t="s">
        <v>41</v>
      </c>
      <c r="N632" s="2">
        <v>45407</v>
      </c>
      <c r="O632" s="2">
        <v>45407</v>
      </c>
      <c r="P632">
        <v>4</v>
      </c>
      <c r="Q632">
        <v>4</v>
      </c>
      <c r="R632">
        <v>4</v>
      </c>
      <c r="S632">
        <v>4</v>
      </c>
      <c r="T632">
        <v>100</v>
      </c>
      <c r="U632" s="1">
        <v>45407.481249999997</v>
      </c>
      <c r="V632" s="1">
        <v>45427.40347222222</v>
      </c>
      <c r="W632" t="s">
        <v>64</v>
      </c>
      <c r="Z632" s="12">
        <f t="shared" si="19"/>
        <v>19.922222222223354</v>
      </c>
      <c r="AB632" t="s">
        <v>1680</v>
      </c>
      <c r="AC632">
        <v>633681</v>
      </c>
      <c r="AD632" t="s">
        <v>2746</v>
      </c>
      <c r="AI632" s="2">
        <v>45407</v>
      </c>
      <c r="AJ632" t="s">
        <v>81</v>
      </c>
      <c r="AK632" t="s">
        <v>46</v>
      </c>
      <c r="AN632" t="s">
        <v>2441</v>
      </c>
      <c r="AO632" s="21">
        <v>45407.481249999997</v>
      </c>
      <c r="AP632" s="22">
        <v>45407</v>
      </c>
      <c r="AQ632" s="22">
        <v>45407</v>
      </c>
      <c r="AR632" s="21">
        <v>45427.40347222222</v>
      </c>
      <c r="AS632">
        <v>4</v>
      </c>
      <c r="AY632">
        <v>19.922222222223354</v>
      </c>
    </row>
    <row r="633" spans="1:51" x14ac:dyDescent="0.25">
      <c r="A633">
        <v>65116</v>
      </c>
      <c r="B633" t="s">
        <v>35</v>
      </c>
      <c r="C633" t="s">
        <v>36</v>
      </c>
      <c r="E633" t="str">
        <f t="shared" si="18"/>
        <v>RE-</v>
      </c>
      <c r="F633" t="s">
        <v>20</v>
      </c>
      <c r="G633" t="s">
        <v>37</v>
      </c>
      <c r="H633" t="s">
        <v>3220</v>
      </c>
      <c r="I633" t="s">
        <v>39</v>
      </c>
      <c r="J633" t="s">
        <v>179</v>
      </c>
      <c r="K633" s="1">
        <v>45418.618750000001</v>
      </c>
      <c r="L633" t="s">
        <v>41</v>
      </c>
      <c r="N633" s="2">
        <v>45418</v>
      </c>
      <c r="O633" s="2">
        <v>45418</v>
      </c>
      <c r="R633">
        <v>0</v>
      </c>
      <c r="S633">
        <v>0</v>
      </c>
      <c r="T633">
        <v>100</v>
      </c>
      <c r="U633" s="1">
        <v>45407.500694444447</v>
      </c>
      <c r="V633" s="1">
        <v>45418.618750000001</v>
      </c>
      <c r="W633" t="s">
        <v>179</v>
      </c>
      <c r="Z633" s="12">
        <f t="shared" si="19"/>
        <v>11.118055555554747</v>
      </c>
      <c r="AB633" t="s">
        <v>157</v>
      </c>
      <c r="AC633">
        <v>633744</v>
      </c>
      <c r="AD633" t="s">
        <v>143</v>
      </c>
      <c r="AI633" s="2">
        <v>45407</v>
      </c>
      <c r="AJ633" t="s">
        <v>81</v>
      </c>
      <c r="AK633" t="s">
        <v>46</v>
      </c>
      <c r="AN633" t="s">
        <v>2444</v>
      </c>
      <c r="AO633" s="21">
        <v>45407.500694444447</v>
      </c>
      <c r="AP633" s="22">
        <v>45418</v>
      </c>
      <c r="AQ633" s="22">
        <v>45418</v>
      </c>
      <c r="AR633" s="21">
        <v>45418.618750000001</v>
      </c>
      <c r="AS633">
        <v>0</v>
      </c>
      <c r="AY633">
        <v>11.118055555554747</v>
      </c>
    </row>
    <row r="634" spans="1:51" x14ac:dyDescent="0.25">
      <c r="A634">
        <v>65117</v>
      </c>
      <c r="B634" t="s">
        <v>35</v>
      </c>
      <c r="C634" t="s">
        <v>36</v>
      </c>
      <c r="E634" t="str">
        <f t="shared" si="18"/>
        <v>RE-</v>
      </c>
      <c r="F634" t="s">
        <v>20</v>
      </c>
      <c r="G634" t="s">
        <v>37</v>
      </c>
      <c r="H634" t="s">
        <v>3221</v>
      </c>
      <c r="I634" t="s">
        <v>39</v>
      </c>
      <c r="J634" t="s">
        <v>239</v>
      </c>
      <c r="K634" s="1">
        <v>45434.474999999999</v>
      </c>
      <c r="L634" t="s">
        <v>41</v>
      </c>
      <c r="N634" s="2">
        <v>45434</v>
      </c>
      <c r="O634" s="2">
        <v>45434</v>
      </c>
      <c r="R634">
        <v>1</v>
      </c>
      <c r="S634">
        <v>1</v>
      </c>
      <c r="T634">
        <v>100</v>
      </c>
      <c r="U634" s="1">
        <v>45407.50277777778</v>
      </c>
      <c r="V634" s="1">
        <v>45434.474999999999</v>
      </c>
      <c r="W634" t="s">
        <v>239</v>
      </c>
      <c r="Z634" s="12">
        <f t="shared" si="19"/>
        <v>26.972222222218988</v>
      </c>
      <c r="AB634" t="s">
        <v>1435</v>
      </c>
      <c r="AC634" t="s">
        <v>54</v>
      </c>
      <c r="AD634" t="s">
        <v>135</v>
      </c>
      <c r="AI634" s="2">
        <v>45407</v>
      </c>
      <c r="AJ634" t="s">
        <v>81</v>
      </c>
      <c r="AK634" t="s">
        <v>46</v>
      </c>
      <c r="AN634" t="s">
        <v>2444</v>
      </c>
      <c r="AO634" s="21">
        <v>45407.50277777778</v>
      </c>
      <c r="AP634" s="22">
        <v>45434</v>
      </c>
      <c r="AQ634" s="22">
        <v>45434</v>
      </c>
      <c r="AR634" s="21">
        <v>45434.474999999999</v>
      </c>
      <c r="AS634">
        <v>1</v>
      </c>
      <c r="AY634">
        <v>26.972222222218988</v>
      </c>
    </row>
    <row r="635" spans="1:51" x14ac:dyDescent="0.25">
      <c r="A635">
        <v>65118</v>
      </c>
      <c r="B635" t="s">
        <v>35</v>
      </c>
      <c r="C635" t="s">
        <v>36</v>
      </c>
      <c r="E635" t="str">
        <f t="shared" si="18"/>
        <v>RE-</v>
      </c>
      <c r="F635" t="s">
        <v>1362</v>
      </c>
      <c r="G635" t="s">
        <v>37</v>
      </c>
      <c r="H635" t="s">
        <v>3222</v>
      </c>
      <c r="I635" t="s">
        <v>39</v>
      </c>
      <c r="J635" t="s">
        <v>100</v>
      </c>
      <c r="K635" s="1">
        <v>45457.511111111111</v>
      </c>
      <c r="L635" t="s">
        <v>41</v>
      </c>
      <c r="R635">
        <v>0</v>
      </c>
      <c r="S635">
        <v>0</v>
      </c>
      <c r="T635">
        <v>10</v>
      </c>
      <c r="U635" s="1">
        <v>45407.504166666666</v>
      </c>
      <c r="W635" t="s">
        <v>179</v>
      </c>
      <c r="Z635" s="12">
        <f t="shared" si="19"/>
        <v>0</v>
      </c>
      <c r="AB635" t="s">
        <v>157</v>
      </c>
      <c r="AC635">
        <v>633744</v>
      </c>
      <c r="AD635" t="s">
        <v>123</v>
      </c>
      <c r="AI635" s="2">
        <v>45407</v>
      </c>
      <c r="AJ635" t="s">
        <v>81</v>
      </c>
      <c r="AK635" t="s">
        <v>46</v>
      </c>
      <c r="AN635" t="s">
        <v>2444</v>
      </c>
      <c r="AO635" s="21">
        <v>45407.504166666666</v>
      </c>
      <c r="AS635">
        <v>0</v>
      </c>
      <c r="AY635">
        <v>0</v>
      </c>
    </row>
    <row r="636" spans="1:51" x14ac:dyDescent="0.25">
      <c r="A636">
        <v>65133</v>
      </c>
      <c r="B636" t="s">
        <v>35</v>
      </c>
      <c r="C636" t="s">
        <v>36</v>
      </c>
      <c r="E636" t="str">
        <f t="shared" si="18"/>
        <v>EM-</v>
      </c>
      <c r="F636" t="s">
        <v>20</v>
      </c>
      <c r="G636" t="s">
        <v>37</v>
      </c>
      <c r="H636" t="s">
        <v>3223</v>
      </c>
      <c r="I636" t="s">
        <v>39</v>
      </c>
      <c r="J636" t="s">
        <v>432</v>
      </c>
      <c r="K636" s="1">
        <v>45503.440972222219</v>
      </c>
      <c r="L636" t="s">
        <v>41</v>
      </c>
      <c r="N636" s="2">
        <v>45498</v>
      </c>
      <c r="O636" s="2">
        <v>45498</v>
      </c>
      <c r="R636">
        <v>0</v>
      </c>
      <c r="S636">
        <v>0</v>
      </c>
      <c r="T636">
        <v>100</v>
      </c>
      <c r="U636" s="1">
        <v>45407.61041666667</v>
      </c>
      <c r="V636" s="1">
        <v>45503.440972222219</v>
      </c>
      <c r="W636" t="s">
        <v>432</v>
      </c>
      <c r="Z636" s="12">
        <f t="shared" si="19"/>
        <v>95.830555555548926</v>
      </c>
      <c r="AB636" t="s">
        <v>1680</v>
      </c>
      <c r="AC636">
        <v>633681</v>
      </c>
      <c r="AD636" t="s">
        <v>1681</v>
      </c>
      <c r="AI636" s="2">
        <v>45407</v>
      </c>
      <c r="AJ636" t="s">
        <v>81</v>
      </c>
      <c r="AK636" t="s">
        <v>46</v>
      </c>
      <c r="AN636" t="s">
        <v>2442</v>
      </c>
      <c r="AO636" s="21">
        <v>45407.61041666667</v>
      </c>
      <c r="AP636" s="22">
        <v>45498</v>
      </c>
      <c r="AQ636" s="22">
        <v>45498</v>
      </c>
      <c r="AR636" s="21">
        <v>45503.440972222219</v>
      </c>
      <c r="AS636">
        <v>0</v>
      </c>
      <c r="AY636">
        <v>95.830555555548926</v>
      </c>
    </row>
    <row r="637" spans="1:51" x14ac:dyDescent="0.25">
      <c r="A637">
        <v>65146</v>
      </c>
      <c r="B637" t="s">
        <v>35</v>
      </c>
      <c r="C637" t="s">
        <v>36</v>
      </c>
      <c r="E637" t="str">
        <f t="shared" si="18"/>
        <v>EM-</v>
      </c>
      <c r="F637" t="s">
        <v>20</v>
      </c>
      <c r="G637" t="s">
        <v>37</v>
      </c>
      <c r="H637" t="s">
        <v>3224</v>
      </c>
      <c r="I637" t="s">
        <v>39</v>
      </c>
      <c r="J637" t="s">
        <v>432</v>
      </c>
      <c r="K637" s="1">
        <v>45456.513888888891</v>
      </c>
      <c r="L637" t="s">
        <v>41</v>
      </c>
      <c r="N637" s="2">
        <v>45407</v>
      </c>
      <c r="O637" s="2">
        <v>45456</v>
      </c>
      <c r="R637">
        <v>0</v>
      </c>
      <c r="S637">
        <v>0</v>
      </c>
      <c r="T637">
        <v>100</v>
      </c>
      <c r="U637" s="1">
        <v>45407.634722222225</v>
      </c>
      <c r="V637" s="1">
        <v>45456.513888888891</v>
      </c>
      <c r="W637" t="s">
        <v>432</v>
      </c>
      <c r="Z637" s="12">
        <f t="shared" si="19"/>
        <v>48.879166666665697</v>
      </c>
      <c r="AB637" t="s">
        <v>2727</v>
      </c>
      <c r="AC637" t="s">
        <v>54</v>
      </c>
      <c r="AD637" t="s">
        <v>177</v>
      </c>
      <c r="AI637" s="2">
        <v>45407</v>
      </c>
      <c r="AJ637" t="s">
        <v>81</v>
      </c>
      <c r="AK637" t="s">
        <v>46</v>
      </c>
      <c r="AN637" t="s">
        <v>2442</v>
      </c>
      <c r="AO637" s="21">
        <v>45407.634722222225</v>
      </c>
      <c r="AP637" s="22">
        <v>45407</v>
      </c>
      <c r="AQ637" s="22">
        <v>45456</v>
      </c>
      <c r="AR637" s="21">
        <v>45456.513888888891</v>
      </c>
      <c r="AS637">
        <v>0</v>
      </c>
      <c r="AY637">
        <v>48.879166666665697</v>
      </c>
    </row>
    <row r="638" spans="1:51" x14ac:dyDescent="0.25">
      <c r="A638">
        <v>65147</v>
      </c>
      <c r="B638" t="s">
        <v>35</v>
      </c>
      <c r="C638" t="s">
        <v>36</v>
      </c>
      <c r="E638" t="str">
        <f t="shared" si="18"/>
        <v>RE-</v>
      </c>
      <c r="F638" t="s">
        <v>878</v>
      </c>
      <c r="G638" t="s">
        <v>37</v>
      </c>
      <c r="H638" t="s">
        <v>3225</v>
      </c>
      <c r="I638" t="s">
        <v>39</v>
      </c>
      <c r="J638" t="s">
        <v>100</v>
      </c>
      <c r="K638" s="1">
        <v>45407.636805555558</v>
      </c>
      <c r="L638" t="s">
        <v>41</v>
      </c>
      <c r="R638">
        <v>0</v>
      </c>
      <c r="S638">
        <v>0</v>
      </c>
      <c r="T638">
        <v>0</v>
      </c>
      <c r="U638" s="1">
        <v>45407.636805555558</v>
      </c>
      <c r="Z638" s="12">
        <f t="shared" si="19"/>
        <v>0</v>
      </c>
      <c r="AB638" t="s">
        <v>2727</v>
      </c>
      <c r="AC638" t="s">
        <v>54</v>
      </c>
      <c r="AD638" t="s">
        <v>177</v>
      </c>
      <c r="AI638" s="2">
        <v>45407</v>
      </c>
      <c r="AJ638" t="s">
        <v>81</v>
      </c>
      <c r="AK638" t="s">
        <v>46</v>
      </c>
      <c r="AN638" t="s">
        <v>2444</v>
      </c>
      <c r="AO638" s="21">
        <v>45407.636805555558</v>
      </c>
      <c r="AS638">
        <v>0</v>
      </c>
      <c r="AY638">
        <v>0</v>
      </c>
    </row>
    <row r="639" spans="1:51" x14ac:dyDescent="0.25">
      <c r="A639">
        <v>65149</v>
      </c>
      <c r="B639" t="s">
        <v>35</v>
      </c>
      <c r="C639" t="s">
        <v>36</v>
      </c>
      <c r="E639" t="str">
        <f t="shared" si="18"/>
        <v>RE-</v>
      </c>
      <c r="F639" t="s">
        <v>878</v>
      </c>
      <c r="G639" t="s">
        <v>37</v>
      </c>
      <c r="H639" t="s">
        <v>3225</v>
      </c>
      <c r="I639" t="s">
        <v>39</v>
      </c>
      <c r="J639" t="s">
        <v>100</v>
      </c>
      <c r="K639" s="1">
        <v>45407.638194444444</v>
      </c>
      <c r="L639" t="s">
        <v>41</v>
      </c>
      <c r="R639">
        <v>0</v>
      </c>
      <c r="S639">
        <v>0</v>
      </c>
      <c r="T639">
        <v>0</v>
      </c>
      <c r="U639" s="1">
        <v>45407.638194444444</v>
      </c>
      <c r="Z639" s="12">
        <f t="shared" si="19"/>
        <v>0</v>
      </c>
      <c r="AB639" t="s">
        <v>2727</v>
      </c>
      <c r="AC639" t="s">
        <v>54</v>
      </c>
      <c r="AD639" t="s">
        <v>177</v>
      </c>
      <c r="AI639" s="2">
        <v>45407</v>
      </c>
      <c r="AJ639" t="s">
        <v>3211</v>
      </c>
      <c r="AK639" t="s">
        <v>46</v>
      </c>
      <c r="AN639" t="s">
        <v>2444</v>
      </c>
      <c r="AO639" s="21">
        <v>45407.638194444444</v>
      </c>
      <c r="AS639">
        <v>0</v>
      </c>
      <c r="AY639">
        <v>0</v>
      </c>
    </row>
    <row r="640" spans="1:51" x14ac:dyDescent="0.25">
      <c r="A640">
        <v>65150</v>
      </c>
      <c r="B640" t="s">
        <v>35</v>
      </c>
      <c r="C640" t="s">
        <v>36</v>
      </c>
      <c r="E640" t="str">
        <f t="shared" si="18"/>
        <v>RE-</v>
      </c>
      <c r="F640" t="s">
        <v>878</v>
      </c>
      <c r="G640" t="s">
        <v>37</v>
      </c>
      <c r="H640" t="s">
        <v>3225</v>
      </c>
      <c r="I640" t="s">
        <v>39</v>
      </c>
      <c r="J640" t="s">
        <v>100</v>
      </c>
      <c r="K640" s="1">
        <v>45407.638888888891</v>
      </c>
      <c r="L640" t="s">
        <v>41</v>
      </c>
      <c r="R640">
        <v>0</v>
      </c>
      <c r="S640">
        <v>0</v>
      </c>
      <c r="T640">
        <v>0</v>
      </c>
      <c r="U640" s="1">
        <v>45407.638888888891</v>
      </c>
      <c r="Z640" s="12">
        <f t="shared" si="19"/>
        <v>0</v>
      </c>
      <c r="AB640" t="s">
        <v>2727</v>
      </c>
      <c r="AC640" t="s">
        <v>54</v>
      </c>
      <c r="AD640" t="s">
        <v>177</v>
      </c>
      <c r="AI640" s="2">
        <v>45407</v>
      </c>
      <c r="AJ640" t="s">
        <v>81</v>
      </c>
      <c r="AK640" t="s">
        <v>46</v>
      </c>
      <c r="AN640" t="s">
        <v>2444</v>
      </c>
      <c r="AO640" s="21">
        <v>45407.638888888891</v>
      </c>
      <c r="AS640">
        <v>0</v>
      </c>
      <c r="AY640">
        <v>0</v>
      </c>
    </row>
    <row r="641" spans="1:51" x14ac:dyDescent="0.25">
      <c r="A641">
        <v>65151</v>
      </c>
      <c r="B641" t="s">
        <v>35</v>
      </c>
      <c r="C641" t="s">
        <v>36</v>
      </c>
      <c r="E641" t="str">
        <f t="shared" si="18"/>
        <v>RE-</v>
      </c>
      <c r="F641" t="s">
        <v>878</v>
      </c>
      <c r="G641" t="s">
        <v>37</v>
      </c>
      <c r="H641" t="s">
        <v>3225</v>
      </c>
      <c r="I641" t="s">
        <v>39</v>
      </c>
      <c r="J641" t="s">
        <v>100</v>
      </c>
      <c r="K641" s="1">
        <v>45407.64166666667</v>
      </c>
      <c r="L641" t="s">
        <v>41</v>
      </c>
      <c r="R641">
        <v>0</v>
      </c>
      <c r="S641">
        <v>0</v>
      </c>
      <c r="T641">
        <v>0</v>
      </c>
      <c r="U641" s="1">
        <v>45407.64166666667</v>
      </c>
      <c r="Z641" s="12">
        <f t="shared" si="19"/>
        <v>0</v>
      </c>
      <c r="AB641" t="s">
        <v>790</v>
      </c>
      <c r="AC641" t="s">
        <v>54</v>
      </c>
      <c r="AD641" t="s">
        <v>177</v>
      </c>
      <c r="AI641" s="2">
        <v>45407</v>
      </c>
      <c r="AJ641" t="s">
        <v>81</v>
      </c>
      <c r="AK641" t="s">
        <v>46</v>
      </c>
      <c r="AN641" t="s">
        <v>2444</v>
      </c>
      <c r="AO641" s="21">
        <v>45407.64166666667</v>
      </c>
      <c r="AS641">
        <v>0</v>
      </c>
      <c r="AY641">
        <v>0</v>
      </c>
    </row>
    <row r="642" spans="1:51" x14ac:dyDescent="0.25">
      <c r="A642">
        <v>65153</v>
      </c>
      <c r="B642" t="s">
        <v>35</v>
      </c>
      <c r="C642" t="s">
        <v>36</v>
      </c>
      <c r="E642" t="str">
        <f t="shared" ref="E642:E705" si="20">MID(H642,3,3)</f>
        <v>RE-</v>
      </c>
      <c r="F642" t="s">
        <v>878</v>
      </c>
      <c r="G642" t="s">
        <v>37</v>
      </c>
      <c r="H642" t="s">
        <v>3225</v>
      </c>
      <c r="I642" t="s">
        <v>39</v>
      </c>
      <c r="J642" t="s">
        <v>100</v>
      </c>
      <c r="K642" s="1">
        <v>45407.643055555556</v>
      </c>
      <c r="L642" t="s">
        <v>41</v>
      </c>
      <c r="R642">
        <v>0</v>
      </c>
      <c r="S642">
        <v>0</v>
      </c>
      <c r="T642">
        <v>0</v>
      </c>
      <c r="U642" s="1">
        <v>45407.643055555556</v>
      </c>
      <c r="Z642" s="12">
        <f t="shared" si="19"/>
        <v>0</v>
      </c>
      <c r="AB642" t="s">
        <v>2727</v>
      </c>
      <c r="AC642" t="s">
        <v>54</v>
      </c>
      <c r="AD642" t="s">
        <v>177</v>
      </c>
      <c r="AI642" s="2">
        <v>45407</v>
      </c>
      <c r="AJ642" t="s">
        <v>81</v>
      </c>
      <c r="AK642" t="s">
        <v>46</v>
      </c>
      <c r="AN642" t="s">
        <v>2444</v>
      </c>
      <c r="AO642" s="21">
        <v>45407.643055555556</v>
      </c>
      <c r="AS642">
        <v>0</v>
      </c>
      <c r="AY642">
        <v>0</v>
      </c>
    </row>
    <row r="643" spans="1:51" x14ac:dyDescent="0.25">
      <c r="A643">
        <v>65154</v>
      </c>
      <c r="B643" t="s">
        <v>35</v>
      </c>
      <c r="C643" t="s">
        <v>36</v>
      </c>
      <c r="E643" t="str">
        <f t="shared" si="20"/>
        <v>RE-</v>
      </c>
      <c r="F643" t="s">
        <v>878</v>
      </c>
      <c r="G643" t="s">
        <v>37</v>
      </c>
      <c r="H643" t="s">
        <v>3225</v>
      </c>
      <c r="I643" t="s">
        <v>39</v>
      </c>
      <c r="J643" t="s">
        <v>100</v>
      </c>
      <c r="K643" s="1">
        <v>45407.645138888889</v>
      </c>
      <c r="L643" t="s">
        <v>41</v>
      </c>
      <c r="R643">
        <v>0</v>
      </c>
      <c r="S643">
        <v>0</v>
      </c>
      <c r="T643">
        <v>0</v>
      </c>
      <c r="U643" s="1">
        <v>45407.645138888889</v>
      </c>
      <c r="Z643" s="12">
        <f t="shared" ref="Z643:Z706" si="21">IF(V643&gt;0,(V643-U643),0)</f>
        <v>0</v>
      </c>
      <c r="AB643" t="s">
        <v>2727</v>
      </c>
      <c r="AC643" t="s">
        <v>54</v>
      </c>
      <c r="AD643" t="s">
        <v>177</v>
      </c>
      <c r="AI643" s="2">
        <v>45407</v>
      </c>
      <c r="AJ643" t="s">
        <v>81</v>
      </c>
      <c r="AK643" t="s">
        <v>46</v>
      </c>
      <c r="AN643" t="s">
        <v>2444</v>
      </c>
      <c r="AO643" s="21">
        <v>45407.645138888889</v>
      </c>
      <c r="AS643">
        <v>0</v>
      </c>
      <c r="AY643">
        <v>0</v>
      </c>
    </row>
    <row r="644" spans="1:51" x14ac:dyDescent="0.25">
      <c r="A644">
        <v>65156</v>
      </c>
      <c r="B644" t="s">
        <v>35</v>
      </c>
      <c r="C644" t="s">
        <v>36</v>
      </c>
      <c r="E644" t="str">
        <f t="shared" si="20"/>
        <v>GC-</v>
      </c>
      <c r="F644" t="s">
        <v>20</v>
      </c>
      <c r="G644" t="s">
        <v>37</v>
      </c>
      <c r="H644" t="s">
        <v>3226</v>
      </c>
      <c r="I644" t="s">
        <v>39</v>
      </c>
      <c r="J644" t="s">
        <v>706</v>
      </c>
      <c r="K644" s="1">
        <v>45439.481249999997</v>
      </c>
      <c r="L644" t="s">
        <v>41</v>
      </c>
      <c r="N644" s="2">
        <v>45439</v>
      </c>
      <c r="O644" s="2">
        <v>45439</v>
      </c>
      <c r="P644">
        <v>2</v>
      </c>
      <c r="Q644">
        <v>2</v>
      </c>
      <c r="R644">
        <v>0</v>
      </c>
      <c r="S644">
        <v>0</v>
      </c>
      <c r="T644">
        <v>100</v>
      </c>
      <c r="U644" s="1">
        <v>45407.65</v>
      </c>
      <c r="V644" s="1">
        <v>45439.481249999997</v>
      </c>
      <c r="W644" t="s">
        <v>706</v>
      </c>
      <c r="Z644" s="12">
        <f t="shared" si="21"/>
        <v>31.831249999995634</v>
      </c>
      <c r="AB644" t="s">
        <v>2727</v>
      </c>
      <c r="AC644" t="s">
        <v>54</v>
      </c>
      <c r="AD644" t="s">
        <v>177</v>
      </c>
      <c r="AI644" s="2">
        <v>45407</v>
      </c>
      <c r="AJ644" t="s">
        <v>81</v>
      </c>
      <c r="AK644" t="s">
        <v>46</v>
      </c>
      <c r="AN644" t="s">
        <v>2443</v>
      </c>
      <c r="AO644" s="21">
        <v>45407.65</v>
      </c>
      <c r="AP644" s="22">
        <v>45439</v>
      </c>
      <c r="AQ644" s="22">
        <v>45439</v>
      </c>
      <c r="AR644" s="21">
        <v>45439.481249999997</v>
      </c>
      <c r="AS644">
        <v>0</v>
      </c>
      <c r="AY644">
        <v>31.831249999995634</v>
      </c>
    </row>
    <row r="645" spans="1:51" x14ac:dyDescent="0.25">
      <c r="A645">
        <v>65157</v>
      </c>
      <c r="B645" t="s">
        <v>35</v>
      </c>
      <c r="C645" t="s">
        <v>36</v>
      </c>
      <c r="E645" t="str">
        <f t="shared" si="20"/>
        <v>GC-</v>
      </c>
      <c r="F645" t="s">
        <v>20</v>
      </c>
      <c r="G645" t="s">
        <v>37</v>
      </c>
      <c r="H645" t="s">
        <v>3226</v>
      </c>
      <c r="I645" t="s">
        <v>39</v>
      </c>
      <c r="J645" t="s">
        <v>706</v>
      </c>
      <c r="K645" s="1">
        <v>45439.482638888891</v>
      </c>
      <c r="L645" t="s">
        <v>41</v>
      </c>
      <c r="N645" s="2">
        <v>45439</v>
      </c>
      <c r="O645" s="2">
        <v>45439</v>
      </c>
      <c r="P645">
        <v>2</v>
      </c>
      <c r="Q645">
        <v>2</v>
      </c>
      <c r="R645">
        <v>0</v>
      </c>
      <c r="S645">
        <v>0</v>
      </c>
      <c r="T645">
        <v>100</v>
      </c>
      <c r="U645" s="1">
        <v>45407.650694444441</v>
      </c>
      <c r="V645" s="1">
        <v>45439.482638888891</v>
      </c>
      <c r="W645" t="s">
        <v>706</v>
      </c>
      <c r="Z645" s="12">
        <f t="shared" si="21"/>
        <v>31.831944444449618</v>
      </c>
      <c r="AB645" t="s">
        <v>2727</v>
      </c>
      <c r="AC645" t="s">
        <v>54</v>
      </c>
      <c r="AD645" t="s">
        <v>177</v>
      </c>
      <c r="AI645" s="2">
        <v>45407</v>
      </c>
      <c r="AJ645" t="s">
        <v>81</v>
      </c>
      <c r="AK645" t="s">
        <v>46</v>
      </c>
      <c r="AN645" t="s">
        <v>2443</v>
      </c>
      <c r="AO645" s="21">
        <v>45407.650694444441</v>
      </c>
      <c r="AP645" s="22">
        <v>45439</v>
      </c>
      <c r="AQ645" s="22">
        <v>45439</v>
      </c>
      <c r="AR645" s="21">
        <v>45439.482638888891</v>
      </c>
      <c r="AS645">
        <v>0</v>
      </c>
      <c r="AY645">
        <v>31.831944444449618</v>
      </c>
    </row>
    <row r="646" spans="1:51" x14ac:dyDescent="0.25">
      <c r="A646">
        <v>65158</v>
      </c>
      <c r="B646" t="s">
        <v>35</v>
      </c>
      <c r="C646" t="s">
        <v>36</v>
      </c>
      <c r="E646" t="str">
        <f t="shared" si="20"/>
        <v>GC-</v>
      </c>
      <c r="F646" t="s">
        <v>20</v>
      </c>
      <c r="G646" t="s">
        <v>47</v>
      </c>
      <c r="H646" t="s">
        <v>3226</v>
      </c>
      <c r="I646" t="s">
        <v>39</v>
      </c>
      <c r="J646" t="s">
        <v>706</v>
      </c>
      <c r="K646" s="1">
        <v>45439.486111111109</v>
      </c>
      <c r="L646" t="s">
        <v>41</v>
      </c>
      <c r="N646" s="2">
        <v>45439</v>
      </c>
      <c r="O646" s="2">
        <v>45439</v>
      </c>
      <c r="P646">
        <v>2</v>
      </c>
      <c r="Q646">
        <v>2</v>
      </c>
      <c r="R646">
        <v>0</v>
      </c>
      <c r="S646">
        <v>0</v>
      </c>
      <c r="T646">
        <v>100</v>
      </c>
      <c r="U646" s="1">
        <v>45407.651388888888</v>
      </c>
      <c r="V646" s="1">
        <v>45439.486111111109</v>
      </c>
      <c r="W646" t="s">
        <v>706</v>
      </c>
      <c r="Z646" s="12">
        <f t="shared" si="21"/>
        <v>31.834722222221899</v>
      </c>
      <c r="AB646" t="s">
        <v>2727</v>
      </c>
      <c r="AC646" t="s">
        <v>54</v>
      </c>
      <c r="AD646" t="s">
        <v>177</v>
      </c>
      <c r="AI646" s="2">
        <v>45407</v>
      </c>
      <c r="AJ646" t="s">
        <v>81</v>
      </c>
      <c r="AK646" t="s">
        <v>46</v>
      </c>
      <c r="AN646" t="s">
        <v>2443</v>
      </c>
      <c r="AO646" s="21">
        <v>45407.651388888888</v>
      </c>
      <c r="AP646" s="22">
        <v>45439</v>
      </c>
      <c r="AQ646" s="22">
        <v>45439</v>
      </c>
      <c r="AR646" s="21">
        <v>45439.486111111109</v>
      </c>
      <c r="AS646">
        <v>0</v>
      </c>
      <c r="AY646">
        <v>31.834722222221899</v>
      </c>
    </row>
    <row r="647" spans="1:51" x14ac:dyDescent="0.25">
      <c r="A647">
        <v>65159</v>
      </c>
      <c r="B647" t="s">
        <v>35</v>
      </c>
      <c r="C647" t="s">
        <v>36</v>
      </c>
      <c r="E647" t="str">
        <f t="shared" si="20"/>
        <v>GC-</v>
      </c>
      <c r="F647" t="s">
        <v>20</v>
      </c>
      <c r="G647" t="s">
        <v>37</v>
      </c>
      <c r="H647" t="s">
        <v>3226</v>
      </c>
      <c r="I647" t="s">
        <v>39</v>
      </c>
      <c r="J647" t="s">
        <v>706</v>
      </c>
      <c r="K647" s="1">
        <v>45439.484722222223</v>
      </c>
      <c r="L647" t="s">
        <v>41</v>
      </c>
      <c r="N647" s="2">
        <v>45439</v>
      </c>
      <c r="O647" s="2">
        <v>45439</v>
      </c>
      <c r="P647">
        <v>2</v>
      </c>
      <c r="Q647">
        <v>2</v>
      </c>
      <c r="R647">
        <v>0</v>
      </c>
      <c r="S647">
        <v>0</v>
      </c>
      <c r="T647">
        <v>100</v>
      </c>
      <c r="U647" s="1">
        <v>45407.652777777781</v>
      </c>
      <c r="V647" s="1">
        <v>45439.484722222223</v>
      </c>
      <c r="W647" t="s">
        <v>706</v>
      </c>
      <c r="Z647" s="12">
        <f t="shared" si="21"/>
        <v>31.831944444442343</v>
      </c>
      <c r="AB647" t="s">
        <v>2727</v>
      </c>
      <c r="AC647" t="s">
        <v>54</v>
      </c>
      <c r="AD647" t="s">
        <v>177</v>
      </c>
      <c r="AI647" s="2">
        <v>45407</v>
      </c>
      <c r="AJ647" t="s">
        <v>81</v>
      </c>
      <c r="AK647" t="s">
        <v>46</v>
      </c>
      <c r="AN647" t="s">
        <v>2443</v>
      </c>
      <c r="AO647" s="21">
        <v>45407.652777777781</v>
      </c>
      <c r="AP647" s="22">
        <v>45439</v>
      </c>
      <c r="AQ647" s="22">
        <v>45439</v>
      </c>
      <c r="AR647" s="21">
        <v>45439.484722222223</v>
      </c>
      <c r="AS647">
        <v>0</v>
      </c>
      <c r="AY647">
        <v>31.831944444442343</v>
      </c>
    </row>
    <row r="648" spans="1:51" x14ac:dyDescent="0.25">
      <c r="A648">
        <v>65160</v>
      </c>
      <c r="B648" t="s">
        <v>35</v>
      </c>
      <c r="C648" t="s">
        <v>36</v>
      </c>
      <c r="E648" t="str">
        <f t="shared" si="20"/>
        <v>GC-</v>
      </c>
      <c r="F648" t="s">
        <v>20</v>
      </c>
      <c r="G648" t="s">
        <v>37</v>
      </c>
      <c r="H648" t="s">
        <v>3226</v>
      </c>
      <c r="I648" t="s">
        <v>39</v>
      </c>
      <c r="J648" t="s">
        <v>706</v>
      </c>
      <c r="K648" s="1">
        <v>45439.488888888889</v>
      </c>
      <c r="L648" t="s">
        <v>41</v>
      </c>
      <c r="N648" s="2">
        <v>45439</v>
      </c>
      <c r="O648" s="2">
        <v>45439</v>
      </c>
      <c r="P648">
        <v>2</v>
      </c>
      <c r="Q648">
        <v>2</v>
      </c>
      <c r="R648">
        <v>0</v>
      </c>
      <c r="S648">
        <v>0</v>
      </c>
      <c r="T648">
        <v>100</v>
      </c>
      <c r="U648" s="1">
        <v>45407.65347222222</v>
      </c>
      <c r="V648" s="1">
        <v>45439.488888888889</v>
      </c>
      <c r="W648" t="s">
        <v>706</v>
      </c>
      <c r="Z648" s="12">
        <f t="shared" si="21"/>
        <v>31.835416666668607</v>
      </c>
      <c r="AB648" t="s">
        <v>2727</v>
      </c>
      <c r="AC648" t="s">
        <v>54</v>
      </c>
      <c r="AD648" t="s">
        <v>177</v>
      </c>
      <c r="AI648" s="2">
        <v>45407</v>
      </c>
      <c r="AJ648" t="s">
        <v>81</v>
      </c>
      <c r="AK648" t="s">
        <v>46</v>
      </c>
      <c r="AN648" t="s">
        <v>2443</v>
      </c>
      <c r="AO648" s="21">
        <v>45407.65347222222</v>
      </c>
      <c r="AP648" s="22">
        <v>45439</v>
      </c>
      <c r="AQ648" s="22">
        <v>45439</v>
      </c>
      <c r="AR648" s="21">
        <v>45439.488888888889</v>
      </c>
      <c r="AS648">
        <v>0</v>
      </c>
      <c r="AY648">
        <v>31.835416666668607</v>
      </c>
    </row>
    <row r="649" spans="1:51" x14ac:dyDescent="0.25">
      <c r="A649">
        <v>65161</v>
      </c>
      <c r="B649" t="s">
        <v>35</v>
      </c>
      <c r="C649" t="s">
        <v>36</v>
      </c>
      <c r="E649" t="str">
        <f t="shared" si="20"/>
        <v>GC-</v>
      </c>
      <c r="F649" t="s">
        <v>20</v>
      </c>
      <c r="G649" t="s">
        <v>37</v>
      </c>
      <c r="H649" t="s">
        <v>3226</v>
      </c>
      <c r="I649" t="s">
        <v>39</v>
      </c>
      <c r="J649" t="s">
        <v>706</v>
      </c>
      <c r="K649" s="1">
        <v>45439.487500000003</v>
      </c>
      <c r="L649" t="s">
        <v>41</v>
      </c>
      <c r="N649" s="2">
        <v>45439</v>
      </c>
      <c r="O649" s="2">
        <v>45439</v>
      </c>
      <c r="P649">
        <v>2</v>
      </c>
      <c r="Q649">
        <v>2</v>
      </c>
      <c r="R649">
        <v>0</v>
      </c>
      <c r="S649">
        <v>0</v>
      </c>
      <c r="T649">
        <v>100</v>
      </c>
      <c r="U649" s="1">
        <v>45407.654166666667</v>
      </c>
      <c r="V649" s="1">
        <v>45439.487500000003</v>
      </c>
      <c r="W649" t="s">
        <v>706</v>
      </c>
      <c r="Z649" s="12">
        <f t="shared" si="21"/>
        <v>31.833333333335759</v>
      </c>
      <c r="AB649" t="s">
        <v>2727</v>
      </c>
      <c r="AC649" t="s">
        <v>126</v>
      </c>
      <c r="AD649" t="s">
        <v>177</v>
      </c>
      <c r="AI649" s="2">
        <v>45407</v>
      </c>
      <c r="AJ649" t="s">
        <v>81</v>
      </c>
      <c r="AK649" t="s">
        <v>46</v>
      </c>
      <c r="AN649" t="s">
        <v>2443</v>
      </c>
      <c r="AO649" s="21">
        <v>45407.654166666667</v>
      </c>
      <c r="AP649" s="22">
        <v>45439</v>
      </c>
      <c r="AQ649" s="22">
        <v>45439</v>
      </c>
      <c r="AR649" s="21">
        <v>45439.487500000003</v>
      </c>
      <c r="AS649">
        <v>0</v>
      </c>
      <c r="AY649">
        <v>31.833333333335759</v>
      </c>
    </row>
    <row r="650" spans="1:51" x14ac:dyDescent="0.25">
      <c r="A650">
        <v>65168</v>
      </c>
      <c r="B650" t="s">
        <v>35</v>
      </c>
      <c r="C650" t="s">
        <v>36</v>
      </c>
      <c r="E650" t="str">
        <f t="shared" si="20"/>
        <v>EI-</v>
      </c>
      <c r="F650" t="s">
        <v>878</v>
      </c>
      <c r="G650" t="s">
        <v>37</v>
      </c>
      <c r="H650" t="s">
        <v>3227</v>
      </c>
      <c r="I650" t="s">
        <v>39</v>
      </c>
      <c r="J650" t="s">
        <v>87</v>
      </c>
      <c r="K650" s="1">
        <v>45408.365972222222</v>
      </c>
      <c r="L650" t="s">
        <v>41</v>
      </c>
      <c r="R650">
        <v>0</v>
      </c>
      <c r="S650">
        <v>0</v>
      </c>
      <c r="T650">
        <v>0</v>
      </c>
      <c r="U650" s="1">
        <v>45407.668749999997</v>
      </c>
      <c r="W650" t="s">
        <v>880</v>
      </c>
      <c r="Z650" s="12">
        <f t="shared" si="21"/>
        <v>0</v>
      </c>
      <c r="AB650" t="s">
        <v>2537</v>
      </c>
      <c r="AC650" t="s">
        <v>54</v>
      </c>
      <c r="AD650" t="s">
        <v>127</v>
      </c>
      <c r="AI650" s="2">
        <v>45407</v>
      </c>
      <c r="AJ650" t="s">
        <v>81</v>
      </c>
      <c r="AK650" t="s">
        <v>46</v>
      </c>
      <c r="AN650" t="s">
        <v>2441</v>
      </c>
      <c r="AO650" s="21">
        <v>45407.668749999997</v>
      </c>
      <c r="AS650">
        <v>0</v>
      </c>
      <c r="AY650">
        <v>0</v>
      </c>
    </row>
    <row r="651" spans="1:51" x14ac:dyDescent="0.25">
      <c r="A651">
        <v>65170</v>
      </c>
      <c r="B651" t="s">
        <v>35</v>
      </c>
      <c r="C651" t="s">
        <v>36</v>
      </c>
      <c r="E651" t="str">
        <f t="shared" si="20"/>
        <v>EI-</v>
      </c>
      <c r="F651" t="s">
        <v>878</v>
      </c>
      <c r="G651" t="s">
        <v>37</v>
      </c>
      <c r="H651" t="s">
        <v>3228</v>
      </c>
      <c r="I651" t="s">
        <v>39</v>
      </c>
      <c r="J651" t="s">
        <v>87</v>
      </c>
      <c r="K651" s="1">
        <v>45408.368055555555</v>
      </c>
      <c r="L651" t="s">
        <v>41</v>
      </c>
      <c r="R651">
        <v>0</v>
      </c>
      <c r="S651">
        <v>0</v>
      </c>
      <c r="T651">
        <v>0</v>
      </c>
      <c r="U651" s="1">
        <v>45407.671527777777</v>
      </c>
      <c r="W651" t="s">
        <v>880</v>
      </c>
      <c r="Z651" s="12">
        <f t="shared" si="21"/>
        <v>0</v>
      </c>
      <c r="AB651" t="s">
        <v>107</v>
      </c>
      <c r="AC651">
        <v>633173</v>
      </c>
      <c r="AD651" t="s">
        <v>109</v>
      </c>
      <c r="AI651" s="2">
        <v>45407</v>
      </c>
      <c r="AJ651" t="s">
        <v>81</v>
      </c>
      <c r="AK651" t="s">
        <v>46</v>
      </c>
      <c r="AN651" t="s">
        <v>2441</v>
      </c>
      <c r="AO651" s="21">
        <v>45407.671527777777</v>
      </c>
      <c r="AS651">
        <v>0</v>
      </c>
      <c r="AY651">
        <v>0</v>
      </c>
    </row>
    <row r="652" spans="1:51" x14ac:dyDescent="0.25">
      <c r="A652">
        <v>65186</v>
      </c>
      <c r="B652" t="s">
        <v>35</v>
      </c>
      <c r="C652" t="s">
        <v>36</v>
      </c>
      <c r="E652" t="str">
        <f t="shared" si="20"/>
        <v>EI-</v>
      </c>
      <c r="F652" t="s">
        <v>20</v>
      </c>
      <c r="G652" t="s">
        <v>37</v>
      </c>
      <c r="H652" t="s">
        <v>3229</v>
      </c>
      <c r="I652" t="s">
        <v>39</v>
      </c>
      <c r="J652" t="s">
        <v>159</v>
      </c>
      <c r="K652" s="1">
        <v>45523.496527777781</v>
      </c>
      <c r="L652" t="s">
        <v>41</v>
      </c>
      <c r="N652" s="2">
        <v>45408</v>
      </c>
      <c r="O652" s="2">
        <v>45408</v>
      </c>
      <c r="P652">
        <v>1</v>
      </c>
      <c r="Q652">
        <v>1</v>
      </c>
      <c r="R652">
        <v>1</v>
      </c>
      <c r="S652">
        <v>1</v>
      </c>
      <c r="T652">
        <v>100</v>
      </c>
      <c r="U652" s="1">
        <v>45408.34375</v>
      </c>
      <c r="V652" s="1">
        <v>45523.496527777781</v>
      </c>
      <c r="W652" t="s">
        <v>159</v>
      </c>
      <c r="Z652" s="12">
        <f t="shared" si="21"/>
        <v>115.15277777778101</v>
      </c>
      <c r="AB652" t="s">
        <v>2269</v>
      </c>
      <c r="AC652">
        <v>63263306</v>
      </c>
      <c r="AD652" t="s">
        <v>325</v>
      </c>
      <c r="AF652" t="s">
        <v>2505</v>
      </c>
      <c r="AI652" s="2">
        <v>45408</v>
      </c>
      <c r="AJ652" t="s">
        <v>81</v>
      </c>
      <c r="AK652" t="s">
        <v>46</v>
      </c>
      <c r="AN652" t="s">
        <v>2441</v>
      </c>
      <c r="AO652" s="21">
        <v>45408.34375</v>
      </c>
      <c r="AP652" s="22">
        <v>45408</v>
      </c>
      <c r="AQ652" s="22">
        <v>45408</v>
      </c>
      <c r="AR652" s="21">
        <v>45523.496527777781</v>
      </c>
      <c r="AS652">
        <v>1</v>
      </c>
      <c r="AY652">
        <v>115.15277777778101</v>
      </c>
    </row>
    <row r="653" spans="1:51" x14ac:dyDescent="0.25">
      <c r="A653">
        <v>65219</v>
      </c>
      <c r="B653" t="s">
        <v>35</v>
      </c>
      <c r="C653" t="s">
        <v>36</v>
      </c>
      <c r="E653" t="str">
        <f t="shared" si="20"/>
        <v>EM-</v>
      </c>
      <c r="F653" t="s">
        <v>20</v>
      </c>
      <c r="G653" t="s">
        <v>47</v>
      </c>
      <c r="H653" t="s">
        <v>3230</v>
      </c>
      <c r="I653" t="s">
        <v>39</v>
      </c>
      <c r="J653" t="s">
        <v>397</v>
      </c>
      <c r="K653" s="1">
        <v>45469.688194444447</v>
      </c>
      <c r="L653" t="s">
        <v>41</v>
      </c>
      <c r="N653" s="2">
        <v>45408</v>
      </c>
      <c r="O653" s="2">
        <v>45469</v>
      </c>
      <c r="R653">
        <v>0</v>
      </c>
      <c r="S653">
        <v>0</v>
      </c>
      <c r="T653">
        <v>100</v>
      </c>
      <c r="U653" s="1">
        <v>45408.420138888891</v>
      </c>
      <c r="V653" s="1">
        <v>45469.688194444447</v>
      </c>
      <c r="W653" t="s">
        <v>397</v>
      </c>
      <c r="Z653" s="12">
        <f t="shared" si="21"/>
        <v>61.268055555556202</v>
      </c>
      <c r="AB653" t="s">
        <v>3231</v>
      </c>
      <c r="AC653">
        <v>633694</v>
      </c>
      <c r="AD653" t="s">
        <v>719</v>
      </c>
      <c r="AG653" t="s">
        <v>1132</v>
      </c>
      <c r="AI653" s="2">
        <v>45408</v>
      </c>
      <c r="AJ653" t="s">
        <v>81</v>
      </c>
      <c r="AK653" t="s">
        <v>46</v>
      </c>
      <c r="AN653" t="s">
        <v>2442</v>
      </c>
      <c r="AO653" s="21">
        <v>45408.420138888891</v>
      </c>
      <c r="AP653" s="22">
        <v>45408</v>
      </c>
      <c r="AQ653" s="22">
        <v>45469</v>
      </c>
      <c r="AR653" s="21">
        <v>45469.688194444447</v>
      </c>
      <c r="AS653">
        <v>0</v>
      </c>
      <c r="AY653">
        <v>61.268055555556202</v>
      </c>
    </row>
    <row r="654" spans="1:51" x14ac:dyDescent="0.25">
      <c r="A654">
        <v>65233</v>
      </c>
      <c r="B654" t="s">
        <v>35</v>
      </c>
      <c r="C654" t="s">
        <v>36</v>
      </c>
      <c r="E654" t="str">
        <f t="shared" si="20"/>
        <v>EM-</v>
      </c>
      <c r="F654" t="s">
        <v>20</v>
      </c>
      <c r="G654" t="s">
        <v>37</v>
      </c>
      <c r="H654" t="s">
        <v>3232</v>
      </c>
      <c r="I654" t="s">
        <v>39</v>
      </c>
      <c r="J654" t="s">
        <v>396</v>
      </c>
      <c r="K654" s="1">
        <v>45423.632638888892</v>
      </c>
      <c r="L654" t="s">
        <v>41</v>
      </c>
      <c r="N654" s="2">
        <v>45423</v>
      </c>
      <c r="O654" s="2">
        <v>45423</v>
      </c>
      <c r="R654">
        <v>0</v>
      </c>
      <c r="S654">
        <v>0</v>
      </c>
      <c r="T654">
        <v>100</v>
      </c>
      <c r="U654" s="1">
        <v>45408.446527777778</v>
      </c>
      <c r="V654" s="1">
        <v>45423.632638888892</v>
      </c>
      <c r="W654" t="s">
        <v>397</v>
      </c>
      <c r="Z654" s="12">
        <f t="shared" si="21"/>
        <v>15.18611111111386</v>
      </c>
      <c r="AB654" t="s">
        <v>2088</v>
      </c>
      <c r="AC654" t="s">
        <v>54</v>
      </c>
      <c r="AD654" t="s">
        <v>72</v>
      </c>
      <c r="AI654" s="2">
        <v>45408</v>
      </c>
      <c r="AJ654" t="s">
        <v>81</v>
      </c>
      <c r="AK654" t="s">
        <v>46</v>
      </c>
      <c r="AN654" t="s">
        <v>2442</v>
      </c>
      <c r="AO654" s="21">
        <v>45408.446527777778</v>
      </c>
      <c r="AP654" s="22">
        <v>45423</v>
      </c>
      <c r="AQ654" s="22">
        <v>45423</v>
      </c>
      <c r="AR654" s="21">
        <v>45423.632638888892</v>
      </c>
      <c r="AS654">
        <v>0</v>
      </c>
      <c r="AY654">
        <v>15.18611111111386</v>
      </c>
    </row>
    <row r="655" spans="1:51" x14ac:dyDescent="0.25">
      <c r="A655">
        <v>65261</v>
      </c>
      <c r="B655" t="s">
        <v>35</v>
      </c>
      <c r="C655" t="s">
        <v>36</v>
      </c>
      <c r="E655" t="str">
        <f t="shared" si="20"/>
        <v>RE-</v>
      </c>
      <c r="F655" t="s">
        <v>878</v>
      </c>
      <c r="G655" t="s">
        <v>37</v>
      </c>
      <c r="H655" t="s">
        <v>3233</v>
      </c>
      <c r="I655" t="s">
        <v>39</v>
      </c>
      <c r="J655" t="s">
        <v>100</v>
      </c>
      <c r="K655" s="1">
        <v>45408.612500000003</v>
      </c>
      <c r="L655" t="s">
        <v>41</v>
      </c>
      <c r="R655">
        <v>0</v>
      </c>
      <c r="S655">
        <v>0</v>
      </c>
      <c r="T655">
        <v>0</v>
      </c>
      <c r="U655" s="1">
        <v>45408.612500000003</v>
      </c>
      <c r="Z655" s="12">
        <f t="shared" si="21"/>
        <v>0</v>
      </c>
      <c r="AB655" t="s">
        <v>2021</v>
      </c>
      <c r="AC655">
        <v>633173</v>
      </c>
      <c r="AD655" t="s">
        <v>1082</v>
      </c>
      <c r="AI655" s="2">
        <v>45408</v>
      </c>
      <c r="AJ655" t="s">
        <v>81</v>
      </c>
      <c r="AK655" t="s">
        <v>46</v>
      </c>
      <c r="AN655" t="s">
        <v>2444</v>
      </c>
      <c r="AO655" s="21">
        <v>45408.612500000003</v>
      </c>
      <c r="AS655">
        <v>0</v>
      </c>
      <c r="AY655">
        <v>0</v>
      </c>
    </row>
    <row r="656" spans="1:51" x14ac:dyDescent="0.25">
      <c r="A656">
        <v>65280</v>
      </c>
      <c r="B656" t="s">
        <v>35</v>
      </c>
      <c r="C656" t="s">
        <v>36</v>
      </c>
      <c r="E656" t="str">
        <f t="shared" si="20"/>
        <v>EI-</v>
      </c>
      <c r="F656" t="s">
        <v>20</v>
      </c>
      <c r="G656" t="s">
        <v>37</v>
      </c>
      <c r="H656" t="s">
        <v>3234</v>
      </c>
      <c r="I656" t="s">
        <v>39</v>
      </c>
      <c r="J656" t="s">
        <v>92</v>
      </c>
      <c r="K656" s="1">
        <v>45468.438194444447</v>
      </c>
      <c r="L656" t="s">
        <v>41</v>
      </c>
      <c r="N656" s="2">
        <v>45409</v>
      </c>
      <c r="O656" s="2">
        <v>45409</v>
      </c>
      <c r="P656">
        <v>3</v>
      </c>
      <c r="Q656">
        <v>3</v>
      </c>
      <c r="R656">
        <v>3</v>
      </c>
      <c r="S656">
        <v>3</v>
      </c>
      <c r="T656">
        <v>100</v>
      </c>
      <c r="U656" s="1">
        <v>45408.65625</v>
      </c>
      <c r="V656" s="1">
        <v>45468.438194444447</v>
      </c>
      <c r="W656" t="s">
        <v>92</v>
      </c>
      <c r="Z656" s="12">
        <f t="shared" si="21"/>
        <v>59.781944444446708</v>
      </c>
      <c r="AB656" t="s">
        <v>621</v>
      </c>
      <c r="AC656" t="s">
        <v>126</v>
      </c>
      <c r="AD656" t="s">
        <v>2749</v>
      </c>
      <c r="AF656" t="s">
        <v>92</v>
      </c>
      <c r="AI656" s="2">
        <v>45408</v>
      </c>
      <c r="AJ656" t="s">
        <v>81</v>
      </c>
      <c r="AK656" t="s">
        <v>46</v>
      </c>
      <c r="AN656" t="s">
        <v>2441</v>
      </c>
      <c r="AO656" s="21">
        <v>45408.65625</v>
      </c>
      <c r="AP656" s="22">
        <v>45409</v>
      </c>
      <c r="AQ656" s="22">
        <v>45409</v>
      </c>
      <c r="AR656" s="21">
        <v>45468.438194444447</v>
      </c>
      <c r="AS656">
        <v>3</v>
      </c>
      <c r="AY656">
        <v>59.781944444446708</v>
      </c>
    </row>
    <row r="657" spans="1:51" x14ac:dyDescent="0.25">
      <c r="A657">
        <v>65301</v>
      </c>
      <c r="B657" t="s">
        <v>35</v>
      </c>
      <c r="C657" t="s">
        <v>36</v>
      </c>
      <c r="E657" t="str">
        <f t="shared" si="20"/>
        <v>RE-</v>
      </c>
      <c r="F657" t="s">
        <v>20</v>
      </c>
      <c r="G657" t="s">
        <v>51</v>
      </c>
      <c r="H657" t="s">
        <v>3235</v>
      </c>
      <c r="I657" t="s">
        <v>39</v>
      </c>
      <c r="J657" t="s">
        <v>99</v>
      </c>
      <c r="K657" s="1">
        <v>45421.35833333333</v>
      </c>
      <c r="L657" t="s">
        <v>41</v>
      </c>
      <c r="N657" s="2">
        <v>45412</v>
      </c>
      <c r="O657" s="2">
        <v>45412</v>
      </c>
      <c r="R657">
        <v>1</v>
      </c>
      <c r="S657">
        <v>1</v>
      </c>
      <c r="T657">
        <v>100</v>
      </c>
      <c r="U657" s="1">
        <v>45411.333333333336</v>
      </c>
      <c r="V657" s="1">
        <v>45421.35833333333</v>
      </c>
      <c r="W657" t="s">
        <v>239</v>
      </c>
      <c r="Z657" s="12">
        <f t="shared" si="21"/>
        <v>10.024999999994179</v>
      </c>
      <c r="AB657" t="s">
        <v>2494</v>
      </c>
      <c r="AC657">
        <v>633799</v>
      </c>
      <c r="AD657" t="s">
        <v>3236</v>
      </c>
      <c r="AI657" s="2">
        <v>45411</v>
      </c>
      <c r="AJ657" t="s">
        <v>119</v>
      </c>
      <c r="AK657" t="s">
        <v>46</v>
      </c>
      <c r="AN657" t="s">
        <v>2444</v>
      </c>
      <c r="AO657" s="21">
        <v>45411.333333333336</v>
      </c>
      <c r="AP657" s="22">
        <v>45412</v>
      </c>
      <c r="AQ657" s="22">
        <v>45412</v>
      </c>
      <c r="AR657" s="21">
        <v>45421.35833333333</v>
      </c>
      <c r="AS657">
        <v>1</v>
      </c>
      <c r="AY657">
        <v>10.024999999994179</v>
      </c>
    </row>
    <row r="658" spans="1:51" x14ac:dyDescent="0.25">
      <c r="A658">
        <v>65426</v>
      </c>
      <c r="B658" t="s">
        <v>35</v>
      </c>
      <c r="C658" t="s">
        <v>36</v>
      </c>
      <c r="E658" t="str">
        <f t="shared" si="20"/>
        <v>RE-</v>
      </c>
      <c r="F658" t="s">
        <v>20</v>
      </c>
      <c r="G658" t="s">
        <v>37</v>
      </c>
      <c r="H658" t="s">
        <v>3237</v>
      </c>
      <c r="I658" t="s">
        <v>39</v>
      </c>
      <c r="J658" t="s">
        <v>297</v>
      </c>
      <c r="K658" s="1">
        <v>45429.538194444445</v>
      </c>
      <c r="L658" t="s">
        <v>41</v>
      </c>
      <c r="N658" s="2">
        <v>45429</v>
      </c>
      <c r="O658" s="2">
        <v>45429</v>
      </c>
      <c r="R658">
        <v>2</v>
      </c>
      <c r="S658">
        <v>2</v>
      </c>
      <c r="T658">
        <v>100</v>
      </c>
      <c r="U658" s="1">
        <v>45411.716666666667</v>
      </c>
      <c r="V658" s="1">
        <v>45429.538194444445</v>
      </c>
      <c r="W658" t="s">
        <v>239</v>
      </c>
      <c r="Z658" s="12">
        <f t="shared" si="21"/>
        <v>17.821527777778101</v>
      </c>
      <c r="AB658" t="s">
        <v>3238</v>
      </c>
      <c r="AC658">
        <v>633744</v>
      </c>
      <c r="AD658" t="s">
        <v>143</v>
      </c>
      <c r="AI658" s="2">
        <v>45411</v>
      </c>
      <c r="AJ658" t="s">
        <v>123</v>
      </c>
      <c r="AK658" t="s">
        <v>46</v>
      </c>
      <c r="AN658" t="s">
        <v>2444</v>
      </c>
      <c r="AO658" s="21">
        <v>45411.716666666667</v>
      </c>
      <c r="AP658" s="22">
        <v>45429</v>
      </c>
      <c r="AQ658" s="22">
        <v>45429</v>
      </c>
      <c r="AR658" s="21">
        <v>45429.538194444445</v>
      </c>
      <c r="AS658">
        <v>2</v>
      </c>
      <c r="AY658">
        <v>17.821527777778101</v>
      </c>
    </row>
    <row r="659" spans="1:51" x14ac:dyDescent="0.25">
      <c r="A659">
        <v>65428</v>
      </c>
      <c r="B659" t="s">
        <v>35</v>
      </c>
      <c r="C659" t="s">
        <v>36</v>
      </c>
      <c r="E659" t="str">
        <f t="shared" si="20"/>
        <v>EI-</v>
      </c>
      <c r="F659" t="s">
        <v>20</v>
      </c>
      <c r="G659" t="s">
        <v>37</v>
      </c>
      <c r="H659" t="s">
        <v>3239</v>
      </c>
      <c r="I659" t="s">
        <v>39</v>
      </c>
      <c r="J659" t="s">
        <v>92</v>
      </c>
      <c r="K659" s="1">
        <v>45451.481944444444</v>
      </c>
      <c r="L659" t="s">
        <v>41</v>
      </c>
      <c r="N659" s="2">
        <v>45387</v>
      </c>
      <c r="O659" s="2">
        <v>45387</v>
      </c>
      <c r="P659">
        <v>2</v>
      </c>
      <c r="Q659">
        <v>2</v>
      </c>
      <c r="R659">
        <v>2</v>
      </c>
      <c r="S659">
        <v>2</v>
      </c>
      <c r="T659">
        <v>100</v>
      </c>
      <c r="U659" s="1">
        <v>45411.743055555555</v>
      </c>
      <c r="V659" s="1">
        <v>45451.481944444444</v>
      </c>
      <c r="W659" t="s">
        <v>92</v>
      </c>
      <c r="Z659" s="12">
        <f t="shared" si="21"/>
        <v>39.738888888889051</v>
      </c>
      <c r="AB659" t="s">
        <v>383</v>
      </c>
      <c r="AC659">
        <v>633704</v>
      </c>
      <c r="AD659" t="s">
        <v>789</v>
      </c>
      <c r="AF659" t="s">
        <v>92</v>
      </c>
      <c r="AI659" s="2">
        <v>45411</v>
      </c>
      <c r="AJ659" t="s">
        <v>384</v>
      </c>
      <c r="AK659" t="s">
        <v>46</v>
      </c>
      <c r="AN659" t="s">
        <v>2441</v>
      </c>
      <c r="AO659" s="21">
        <v>45411.743055555555</v>
      </c>
      <c r="AP659" s="22">
        <v>45387</v>
      </c>
      <c r="AQ659" s="22">
        <v>45387</v>
      </c>
      <c r="AR659" s="21">
        <v>45451.481944444444</v>
      </c>
      <c r="AS659">
        <v>2</v>
      </c>
      <c r="AY659">
        <v>39.738888888889051</v>
      </c>
    </row>
    <row r="660" spans="1:51" x14ac:dyDescent="0.25">
      <c r="A660">
        <v>65429</v>
      </c>
      <c r="B660" t="s">
        <v>35</v>
      </c>
      <c r="C660" t="s">
        <v>36</v>
      </c>
      <c r="E660" t="str">
        <f t="shared" si="20"/>
        <v>RE-</v>
      </c>
      <c r="F660" t="s">
        <v>20</v>
      </c>
      <c r="G660" t="s">
        <v>37</v>
      </c>
      <c r="H660" t="s">
        <v>3240</v>
      </c>
      <c r="I660" t="s">
        <v>39</v>
      </c>
      <c r="J660" t="s">
        <v>118</v>
      </c>
      <c r="K660" s="1">
        <v>45418.453472222223</v>
      </c>
      <c r="L660" t="s">
        <v>41</v>
      </c>
      <c r="N660" s="2">
        <v>45412</v>
      </c>
      <c r="O660" s="2">
        <v>45412</v>
      </c>
      <c r="R660">
        <v>0</v>
      </c>
      <c r="S660">
        <v>0</v>
      </c>
      <c r="T660">
        <v>100</v>
      </c>
      <c r="U660" s="1">
        <v>45411.744444444441</v>
      </c>
      <c r="V660" s="1">
        <v>45418.453472222223</v>
      </c>
      <c r="W660" t="s">
        <v>179</v>
      </c>
      <c r="Z660" s="12">
        <f t="shared" si="21"/>
        <v>6.7090277777824667</v>
      </c>
      <c r="AB660" t="s">
        <v>2269</v>
      </c>
      <c r="AC660">
        <v>633305</v>
      </c>
      <c r="AD660" t="s">
        <v>658</v>
      </c>
      <c r="AF660" t="s">
        <v>179</v>
      </c>
      <c r="AI660" s="2">
        <v>45411</v>
      </c>
      <c r="AJ660" t="s">
        <v>240</v>
      </c>
      <c r="AK660" t="s">
        <v>46</v>
      </c>
      <c r="AN660" t="s">
        <v>2444</v>
      </c>
      <c r="AO660" s="21">
        <v>45411.744444444441</v>
      </c>
      <c r="AP660" s="22">
        <v>45412</v>
      </c>
      <c r="AQ660" s="22">
        <v>45412</v>
      </c>
      <c r="AR660" s="21">
        <v>45418.453472222223</v>
      </c>
      <c r="AS660">
        <v>0</v>
      </c>
      <c r="AY660">
        <v>6.7090277777824667</v>
      </c>
    </row>
    <row r="661" spans="1:51" x14ac:dyDescent="0.25">
      <c r="A661">
        <v>65430</v>
      </c>
      <c r="B661" t="s">
        <v>35</v>
      </c>
      <c r="C661" t="s">
        <v>36</v>
      </c>
      <c r="E661" t="str">
        <f t="shared" si="20"/>
        <v>RE-</v>
      </c>
      <c r="F661" t="s">
        <v>20</v>
      </c>
      <c r="G661" t="s">
        <v>37</v>
      </c>
      <c r="H661" t="s">
        <v>3241</v>
      </c>
      <c r="I661" t="s">
        <v>39</v>
      </c>
      <c r="J661" t="s">
        <v>239</v>
      </c>
      <c r="K661" s="1">
        <v>45421.361111111109</v>
      </c>
      <c r="L661" t="s">
        <v>41</v>
      </c>
      <c r="N661" s="2">
        <v>45411</v>
      </c>
      <c r="O661" s="2">
        <v>45411</v>
      </c>
      <c r="R661">
        <v>1</v>
      </c>
      <c r="S661">
        <v>1</v>
      </c>
      <c r="T661">
        <v>100</v>
      </c>
      <c r="U661" s="1">
        <v>45411.747916666667</v>
      </c>
      <c r="V661" s="1">
        <v>45421.361111111109</v>
      </c>
      <c r="W661" t="s">
        <v>239</v>
      </c>
      <c r="Z661" s="12">
        <f t="shared" si="21"/>
        <v>9.6131944444423425</v>
      </c>
      <c r="AB661" t="s">
        <v>3242</v>
      </c>
      <c r="AC661">
        <v>633183</v>
      </c>
      <c r="AD661" t="s">
        <v>3243</v>
      </c>
      <c r="AI661" s="2">
        <v>45411</v>
      </c>
      <c r="AJ661" t="s">
        <v>701</v>
      </c>
      <c r="AK661" t="s">
        <v>46</v>
      </c>
      <c r="AN661" t="s">
        <v>2444</v>
      </c>
      <c r="AO661" s="21">
        <v>45411.747916666667</v>
      </c>
      <c r="AP661" s="22">
        <v>45411</v>
      </c>
      <c r="AQ661" s="22">
        <v>45411</v>
      </c>
      <c r="AR661" s="21">
        <v>45421.361111111109</v>
      </c>
      <c r="AS661">
        <v>1</v>
      </c>
      <c r="AY661">
        <v>9.6131944444423425</v>
      </c>
    </row>
    <row r="662" spans="1:51" x14ac:dyDescent="0.25">
      <c r="A662">
        <v>65436</v>
      </c>
      <c r="B662" t="s">
        <v>35</v>
      </c>
      <c r="C662" t="s">
        <v>36</v>
      </c>
      <c r="E662" t="str">
        <f t="shared" si="20"/>
        <v>EI-</v>
      </c>
      <c r="F662" t="s">
        <v>20</v>
      </c>
      <c r="G662" t="s">
        <v>37</v>
      </c>
      <c r="H662" t="s">
        <v>3244</v>
      </c>
      <c r="I662" t="s">
        <v>39</v>
      </c>
      <c r="J662" t="s">
        <v>842</v>
      </c>
      <c r="K662" s="1">
        <v>45428.365277777775</v>
      </c>
      <c r="L662" t="s">
        <v>41</v>
      </c>
      <c r="N662" s="2">
        <v>45415</v>
      </c>
      <c r="O662" s="2">
        <v>45415</v>
      </c>
      <c r="P662">
        <v>1</v>
      </c>
      <c r="Q662">
        <v>1</v>
      </c>
      <c r="R662">
        <v>1</v>
      </c>
      <c r="S662">
        <v>1</v>
      </c>
      <c r="T662">
        <v>0</v>
      </c>
      <c r="U662" s="1">
        <v>45411.76666666667</v>
      </c>
      <c r="V662" s="1">
        <v>45428.365277777775</v>
      </c>
      <c r="W662" t="s">
        <v>842</v>
      </c>
      <c r="Z662" s="12">
        <f t="shared" si="21"/>
        <v>16.598611111105129</v>
      </c>
      <c r="AB662" t="s">
        <v>338</v>
      </c>
      <c r="AC662">
        <v>633799</v>
      </c>
      <c r="AD662" t="s">
        <v>119</v>
      </c>
      <c r="AF662" t="s">
        <v>842</v>
      </c>
      <c r="AI662" s="2">
        <v>45411</v>
      </c>
      <c r="AJ662" t="s">
        <v>119</v>
      </c>
      <c r="AK662" t="s">
        <v>46</v>
      </c>
      <c r="AN662" t="s">
        <v>2441</v>
      </c>
      <c r="AO662" s="21">
        <v>45411.76666666667</v>
      </c>
      <c r="AP662" s="22">
        <v>45415</v>
      </c>
      <c r="AQ662" s="22">
        <v>45415</v>
      </c>
      <c r="AR662" s="21">
        <v>45428.365277777775</v>
      </c>
      <c r="AS662">
        <v>1</v>
      </c>
      <c r="AY662">
        <v>16.598611111105129</v>
      </c>
    </row>
    <row r="663" spans="1:51" x14ac:dyDescent="0.25">
      <c r="A663">
        <v>65437</v>
      </c>
      <c r="B663" t="s">
        <v>35</v>
      </c>
      <c r="C663" t="s">
        <v>36</v>
      </c>
      <c r="E663" t="str">
        <f t="shared" si="20"/>
        <v>RE-</v>
      </c>
      <c r="F663" t="s">
        <v>878</v>
      </c>
      <c r="G663" t="s">
        <v>37</v>
      </c>
      <c r="H663" t="s">
        <v>3245</v>
      </c>
      <c r="I663" t="s">
        <v>39</v>
      </c>
      <c r="J663" t="s">
        <v>100</v>
      </c>
      <c r="K663" s="1">
        <v>45411.77847222222</v>
      </c>
      <c r="L663" t="s">
        <v>41</v>
      </c>
      <c r="R663">
        <v>0</v>
      </c>
      <c r="S663">
        <v>0</v>
      </c>
      <c r="T663">
        <v>0</v>
      </c>
      <c r="U663" s="1">
        <v>45411.77847222222</v>
      </c>
      <c r="Z663" s="12">
        <f t="shared" si="21"/>
        <v>0</v>
      </c>
      <c r="AB663" t="s">
        <v>75</v>
      </c>
      <c r="AC663">
        <v>633520</v>
      </c>
      <c r="AD663" t="s">
        <v>268</v>
      </c>
      <c r="AI663" s="2">
        <v>45411</v>
      </c>
      <c r="AJ663" t="s">
        <v>77</v>
      </c>
      <c r="AK663" t="s">
        <v>46</v>
      </c>
      <c r="AN663" t="s">
        <v>2444</v>
      </c>
      <c r="AO663" s="21">
        <v>45411.77847222222</v>
      </c>
      <c r="AS663">
        <v>0</v>
      </c>
      <c r="AY663">
        <v>0</v>
      </c>
    </row>
    <row r="664" spans="1:51" x14ac:dyDescent="0.25">
      <c r="A664">
        <v>65439</v>
      </c>
      <c r="B664" t="s">
        <v>35</v>
      </c>
      <c r="C664" t="s">
        <v>36</v>
      </c>
      <c r="E664" t="str">
        <f t="shared" si="20"/>
        <v>EI-</v>
      </c>
      <c r="F664" t="s">
        <v>20</v>
      </c>
      <c r="G664" t="s">
        <v>37</v>
      </c>
      <c r="H664" t="s">
        <v>3246</v>
      </c>
      <c r="I664" t="s">
        <v>39</v>
      </c>
      <c r="J664" t="s">
        <v>92</v>
      </c>
      <c r="K664" s="1">
        <v>45499.343055555553</v>
      </c>
      <c r="L664" t="s">
        <v>41</v>
      </c>
      <c r="N664" s="2">
        <v>45412</v>
      </c>
      <c r="O664" s="2">
        <v>45412</v>
      </c>
      <c r="P664">
        <v>4</v>
      </c>
      <c r="Q664">
        <v>4</v>
      </c>
      <c r="R664">
        <v>4</v>
      </c>
      <c r="S664">
        <v>4</v>
      </c>
      <c r="T664">
        <v>100</v>
      </c>
      <c r="U664" s="1">
        <v>45411.783333333333</v>
      </c>
      <c r="V664" s="1">
        <v>45499.343055555553</v>
      </c>
      <c r="W664" t="s">
        <v>92</v>
      </c>
      <c r="Z664" s="12">
        <f t="shared" si="21"/>
        <v>87.559722222220444</v>
      </c>
      <c r="AB664" t="s">
        <v>133</v>
      </c>
      <c r="AC664" t="s">
        <v>194</v>
      </c>
      <c r="AD664" t="s">
        <v>409</v>
      </c>
      <c r="AF664" t="s">
        <v>92</v>
      </c>
      <c r="AI664" s="2">
        <v>45411</v>
      </c>
      <c r="AJ664" t="s">
        <v>135</v>
      </c>
      <c r="AK664" t="s">
        <v>46</v>
      </c>
      <c r="AN664" t="s">
        <v>2441</v>
      </c>
      <c r="AO664" s="21">
        <v>45411.783333333333</v>
      </c>
      <c r="AP664" s="22">
        <v>45412</v>
      </c>
      <c r="AQ664" s="22">
        <v>45412</v>
      </c>
      <c r="AR664" s="21">
        <v>45499.343055555553</v>
      </c>
      <c r="AS664">
        <v>4</v>
      </c>
      <c r="AY664">
        <v>87.559722222220444</v>
      </c>
    </row>
    <row r="665" spans="1:51" x14ac:dyDescent="0.25">
      <c r="A665">
        <v>65440</v>
      </c>
      <c r="B665" t="s">
        <v>35</v>
      </c>
      <c r="C665" t="s">
        <v>36</v>
      </c>
      <c r="E665" t="str">
        <f t="shared" si="20"/>
        <v>EI-</v>
      </c>
      <c r="F665" t="s">
        <v>20</v>
      </c>
      <c r="G665" t="s">
        <v>37</v>
      </c>
      <c r="H665" t="s">
        <v>3247</v>
      </c>
      <c r="I665" t="s">
        <v>39</v>
      </c>
      <c r="J665" t="s">
        <v>50</v>
      </c>
      <c r="K665" s="1">
        <v>45441.410416666666</v>
      </c>
      <c r="L665" t="s">
        <v>41</v>
      </c>
      <c r="N665" s="2">
        <v>45414</v>
      </c>
      <c r="O665" s="2">
        <v>45414</v>
      </c>
      <c r="P665">
        <v>1</v>
      </c>
      <c r="Q665">
        <v>1</v>
      </c>
      <c r="R665">
        <v>1</v>
      </c>
      <c r="S665">
        <v>1</v>
      </c>
      <c r="T665">
        <v>100</v>
      </c>
      <c r="U665" s="1">
        <v>45411.785416666666</v>
      </c>
      <c r="V665" s="1">
        <v>45441.410416666666</v>
      </c>
      <c r="W665" t="s">
        <v>50</v>
      </c>
      <c r="Z665" s="12">
        <f t="shared" si="21"/>
        <v>29.625</v>
      </c>
      <c r="AB665" t="s">
        <v>300</v>
      </c>
      <c r="AC665">
        <v>633587</v>
      </c>
      <c r="AD665" t="s">
        <v>390</v>
      </c>
      <c r="AF665" t="s">
        <v>50</v>
      </c>
      <c r="AI665" s="2">
        <v>45411</v>
      </c>
      <c r="AJ665" t="s">
        <v>81</v>
      </c>
      <c r="AK665" t="s">
        <v>46</v>
      </c>
      <c r="AN665" t="s">
        <v>2441</v>
      </c>
      <c r="AO665" s="21">
        <v>45411.785416666666</v>
      </c>
      <c r="AP665" s="22">
        <v>45414</v>
      </c>
      <c r="AQ665" s="22">
        <v>45414</v>
      </c>
      <c r="AR665" s="21">
        <v>45441.410416666666</v>
      </c>
      <c r="AS665">
        <v>1</v>
      </c>
      <c r="AY665">
        <v>29.625</v>
      </c>
    </row>
    <row r="666" spans="1:51" x14ac:dyDescent="0.25">
      <c r="A666">
        <v>65484</v>
      </c>
      <c r="B666" t="s">
        <v>35</v>
      </c>
      <c r="C666" t="s">
        <v>36</v>
      </c>
      <c r="E666" t="str">
        <f t="shared" si="20"/>
        <v>EI-</v>
      </c>
      <c r="F666" t="s">
        <v>878</v>
      </c>
      <c r="G666" t="s">
        <v>37</v>
      </c>
      <c r="H666" t="s">
        <v>3248</v>
      </c>
      <c r="I666" t="s">
        <v>39</v>
      </c>
      <c r="J666" t="s">
        <v>92</v>
      </c>
      <c r="K666" s="1">
        <v>45412.449305555558</v>
      </c>
      <c r="L666" t="s">
        <v>41</v>
      </c>
      <c r="R666">
        <v>0</v>
      </c>
      <c r="S666">
        <v>0</v>
      </c>
      <c r="T666">
        <v>0</v>
      </c>
      <c r="U666" s="1">
        <v>45412.446527777778</v>
      </c>
      <c r="W666" t="s">
        <v>159</v>
      </c>
      <c r="Z666" s="12">
        <f t="shared" si="21"/>
        <v>0</v>
      </c>
      <c r="AB666" t="s">
        <v>2042</v>
      </c>
      <c r="AC666">
        <v>633627</v>
      </c>
      <c r="AD666" t="s">
        <v>381</v>
      </c>
      <c r="AI666" s="2">
        <v>45412</v>
      </c>
      <c r="AJ666" t="s">
        <v>323</v>
      </c>
      <c r="AK666" t="s">
        <v>46</v>
      </c>
      <c r="AN666" t="s">
        <v>2441</v>
      </c>
      <c r="AO666" s="21">
        <v>45412.446527777778</v>
      </c>
      <c r="AS666">
        <v>0</v>
      </c>
      <c r="AY666">
        <v>0</v>
      </c>
    </row>
    <row r="667" spans="1:51" x14ac:dyDescent="0.25">
      <c r="A667">
        <v>65498</v>
      </c>
      <c r="B667" t="s">
        <v>35</v>
      </c>
      <c r="C667" t="s">
        <v>36</v>
      </c>
      <c r="E667" t="str">
        <f t="shared" si="20"/>
        <v>EI-</v>
      </c>
      <c r="F667" t="s">
        <v>20</v>
      </c>
      <c r="G667" t="s">
        <v>37</v>
      </c>
      <c r="H667" t="s">
        <v>3249</v>
      </c>
      <c r="I667" t="s">
        <v>39</v>
      </c>
      <c r="J667" t="s">
        <v>92</v>
      </c>
      <c r="K667" s="1">
        <v>45446.592361111114</v>
      </c>
      <c r="L667" t="s">
        <v>41</v>
      </c>
      <c r="N667" s="2">
        <v>45415</v>
      </c>
      <c r="O667" s="2">
        <v>45415</v>
      </c>
      <c r="P667">
        <v>3</v>
      </c>
      <c r="Q667">
        <v>3</v>
      </c>
      <c r="R667">
        <v>3</v>
      </c>
      <c r="S667">
        <v>3</v>
      </c>
      <c r="T667">
        <v>100</v>
      </c>
      <c r="U667" s="1">
        <v>45412.481944444444</v>
      </c>
      <c r="V667" s="1">
        <v>45446.592361111114</v>
      </c>
      <c r="W667" t="s">
        <v>92</v>
      </c>
      <c r="Z667" s="12">
        <f t="shared" si="21"/>
        <v>34.110416666670062</v>
      </c>
      <c r="AB667" t="s">
        <v>368</v>
      </c>
      <c r="AC667">
        <v>633906</v>
      </c>
      <c r="AD667" t="s">
        <v>3250</v>
      </c>
      <c r="AF667" t="s">
        <v>92</v>
      </c>
      <c r="AI667" s="2">
        <v>45412</v>
      </c>
      <c r="AJ667" t="s">
        <v>369</v>
      </c>
      <c r="AK667" t="s">
        <v>46</v>
      </c>
      <c r="AN667" t="s">
        <v>2441</v>
      </c>
      <c r="AO667" s="21">
        <v>45412.481944444444</v>
      </c>
      <c r="AP667" s="22">
        <v>45415</v>
      </c>
      <c r="AQ667" s="22">
        <v>45415</v>
      </c>
      <c r="AR667" s="21">
        <v>45446.592361111114</v>
      </c>
      <c r="AS667">
        <v>3</v>
      </c>
      <c r="AY667">
        <v>34.110416666670062</v>
      </c>
    </row>
    <row r="668" spans="1:51" x14ac:dyDescent="0.25">
      <c r="A668">
        <v>65500</v>
      </c>
      <c r="B668" t="s">
        <v>35</v>
      </c>
      <c r="C668" t="s">
        <v>36</v>
      </c>
      <c r="E668" t="str">
        <f t="shared" si="20"/>
        <v>EI-</v>
      </c>
      <c r="F668" t="s">
        <v>878</v>
      </c>
      <c r="G668" t="s">
        <v>37</v>
      </c>
      <c r="H668" t="s">
        <v>3251</v>
      </c>
      <c r="I668" t="s">
        <v>39</v>
      </c>
      <c r="J668" t="s">
        <v>92</v>
      </c>
      <c r="K668" s="1">
        <v>45416.503472222219</v>
      </c>
      <c r="L668" t="s">
        <v>41</v>
      </c>
      <c r="R668">
        <v>0</v>
      </c>
      <c r="S668">
        <v>0</v>
      </c>
      <c r="T668">
        <v>0</v>
      </c>
      <c r="U668" s="1">
        <v>45412.490277777775</v>
      </c>
      <c r="W668" t="s">
        <v>159</v>
      </c>
      <c r="Z668" s="12">
        <f t="shared" si="21"/>
        <v>0</v>
      </c>
      <c r="AB668" t="s">
        <v>2940</v>
      </c>
      <c r="AC668">
        <v>633744</v>
      </c>
      <c r="AD668" t="s">
        <v>143</v>
      </c>
      <c r="AI668" s="2">
        <v>45412</v>
      </c>
      <c r="AJ668" t="s">
        <v>123</v>
      </c>
      <c r="AK668" t="s">
        <v>46</v>
      </c>
      <c r="AN668" t="s">
        <v>2441</v>
      </c>
      <c r="AO668" s="21">
        <v>45412.490277777775</v>
      </c>
      <c r="AS668">
        <v>0</v>
      </c>
      <c r="AY668">
        <v>0</v>
      </c>
    </row>
    <row r="669" spans="1:51" x14ac:dyDescent="0.25">
      <c r="A669">
        <v>65518</v>
      </c>
      <c r="B669" t="s">
        <v>35</v>
      </c>
      <c r="C669" t="s">
        <v>36</v>
      </c>
      <c r="E669" t="str">
        <f t="shared" si="20"/>
        <v>EM-</v>
      </c>
      <c r="F669" t="s">
        <v>20</v>
      </c>
      <c r="G669" t="s">
        <v>37</v>
      </c>
      <c r="H669" t="s">
        <v>3252</v>
      </c>
      <c r="I669" t="s">
        <v>39</v>
      </c>
      <c r="J669" t="s">
        <v>397</v>
      </c>
      <c r="K669" s="1">
        <v>45443.454861111109</v>
      </c>
      <c r="L669" t="s">
        <v>41</v>
      </c>
      <c r="N669" s="2">
        <v>45443</v>
      </c>
      <c r="O669" s="2">
        <v>45443</v>
      </c>
      <c r="R669">
        <v>0</v>
      </c>
      <c r="S669">
        <v>0</v>
      </c>
      <c r="T669">
        <v>100</v>
      </c>
      <c r="U669" s="1">
        <v>45412.638194444444</v>
      </c>
      <c r="V669" s="1">
        <v>45443.454861111109</v>
      </c>
      <c r="W669" t="s">
        <v>397</v>
      </c>
      <c r="Z669" s="12">
        <f t="shared" si="21"/>
        <v>30.816666666665697</v>
      </c>
      <c r="AB669" t="s">
        <v>1981</v>
      </c>
      <c r="AC669">
        <v>633414</v>
      </c>
      <c r="AD669" t="s">
        <v>307</v>
      </c>
      <c r="AF669" t="s">
        <v>979</v>
      </c>
      <c r="AI669" s="2">
        <v>45412</v>
      </c>
      <c r="AJ669" t="s">
        <v>198</v>
      </c>
      <c r="AK669" t="s">
        <v>46</v>
      </c>
      <c r="AN669" t="s">
        <v>2442</v>
      </c>
      <c r="AO669" s="21">
        <v>45412.638194444444</v>
      </c>
      <c r="AP669" s="22">
        <v>45443</v>
      </c>
      <c r="AQ669" s="22">
        <v>45443</v>
      </c>
      <c r="AR669" s="21">
        <v>45443.454861111109</v>
      </c>
      <c r="AS669">
        <v>0</v>
      </c>
      <c r="AY669">
        <v>30.816666666665697</v>
      </c>
    </row>
    <row r="670" spans="1:51" x14ac:dyDescent="0.25">
      <c r="A670">
        <v>65523</v>
      </c>
      <c r="B670" t="s">
        <v>35</v>
      </c>
      <c r="C670" t="s">
        <v>36</v>
      </c>
      <c r="E670" t="str">
        <f t="shared" si="20"/>
        <v>EI-</v>
      </c>
      <c r="F670" t="s">
        <v>20</v>
      </c>
      <c r="G670" t="s">
        <v>37</v>
      </c>
      <c r="H670" t="s">
        <v>3253</v>
      </c>
      <c r="I670" t="s">
        <v>39</v>
      </c>
      <c r="J670" t="s">
        <v>50</v>
      </c>
      <c r="K670" s="1">
        <v>45441.408333333333</v>
      </c>
      <c r="L670" t="s">
        <v>41</v>
      </c>
      <c r="N670" s="2">
        <v>45435</v>
      </c>
      <c r="O670" s="2">
        <v>45435</v>
      </c>
      <c r="P670">
        <v>2</v>
      </c>
      <c r="Q670">
        <v>2</v>
      </c>
      <c r="R670">
        <v>2</v>
      </c>
      <c r="S670">
        <v>2</v>
      </c>
      <c r="T670">
        <v>100</v>
      </c>
      <c r="U670" s="1">
        <v>45412.649305555555</v>
      </c>
      <c r="V670" s="1">
        <v>45441.408333333333</v>
      </c>
      <c r="W670" t="s">
        <v>50</v>
      </c>
      <c r="Z670" s="12">
        <f t="shared" si="21"/>
        <v>28.759027777778101</v>
      </c>
      <c r="AB670" t="s">
        <v>3254</v>
      </c>
      <c r="AC670" t="s">
        <v>54</v>
      </c>
      <c r="AD670" t="s">
        <v>3255</v>
      </c>
      <c r="AF670" t="s">
        <v>85</v>
      </c>
      <c r="AI670" s="2">
        <v>45412</v>
      </c>
      <c r="AJ670" t="s">
        <v>81</v>
      </c>
      <c r="AK670" t="s">
        <v>46</v>
      </c>
      <c r="AN670" t="s">
        <v>2441</v>
      </c>
      <c r="AO670" s="21">
        <v>45412.649305555555</v>
      </c>
      <c r="AP670" s="22">
        <v>45435</v>
      </c>
      <c r="AQ670" s="22">
        <v>45435</v>
      </c>
      <c r="AR670" s="21">
        <v>45441.408333333333</v>
      </c>
      <c r="AS670">
        <v>2</v>
      </c>
      <c r="AY670">
        <v>28.759027777778101</v>
      </c>
    </row>
    <row r="671" spans="1:51" x14ac:dyDescent="0.25">
      <c r="A671">
        <v>65544</v>
      </c>
      <c r="B671" t="s">
        <v>35</v>
      </c>
      <c r="C671" t="s">
        <v>36</v>
      </c>
      <c r="E671" t="str">
        <f t="shared" si="20"/>
        <v>RE-</v>
      </c>
      <c r="F671" t="s">
        <v>20</v>
      </c>
      <c r="G671" t="s">
        <v>37</v>
      </c>
      <c r="H671" t="s">
        <v>3256</v>
      </c>
      <c r="I671" t="s">
        <v>39</v>
      </c>
      <c r="J671" t="s">
        <v>297</v>
      </c>
      <c r="K671" s="1">
        <v>45455.377083333333</v>
      </c>
      <c r="L671" t="s">
        <v>41</v>
      </c>
      <c r="N671" s="2">
        <v>45452</v>
      </c>
      <c r="O671" s="2">
        <v>45452</v>
      </c>
      <c r="R671">
        <v>1</v>
      </c>
      <c r="S671">
        <v>1</v>
      </c>
      <c r="T671">
        <v>100</v>
      </c>
      <c r="U671" s="1">
        <v>45412.7</v>
      </c>
      <c r="V671" s="1">
        <v>45455.377083333333</v>
      </c>
      <c r="W671" t="s">
        <v>239</v>
      </c>
      <c r="Z671" s="12">
        <f t="shared" si="21"/>
        <v>42.677083333335759</v>
      </c>
      <c r="AB671" t="s">
        <v>351</v>
      </c>
      <c r="AC671">
        <v>633784</v>
      </c>
      <c r="AD671" t="s">
        <v>3257</v>
      </c>
      <c r="AF671" t="s">
        <v>239</v>
      </c>
      <c r="AI671" s="2">
        <v>45412</v>
      </c>
      <c r="AJ671" t="s">
        <v>354</v>
      </c>
      <c r="AK671" t="s">
        <v>46</v>
      </c>
      <c r="AN671" t="s">
        <v>2444</v>
      </c>
      <c r="AO671" s="21">
        <v>45412.7</v>
      </c>
      <c r="AP671" s="22">
        <v>45452</v>
      </c>
      <c r="AQ671" s="22">
        <v>45452</v>
      </c>
      <c r="AR671" s="21">
        <v>45455.377083333333</v>
      </c>
      <c r="AS671">
        <v>1</v>
      </c>
      <c r="AY671">
        <v>42.677083333335759</v>
      </c>
    </row>
    <row r="672" spans="1:51" x14ac:dyDescent="0.25">
      <c r="A672">
        <v>65546</v>
      </c>
      <c r="B672" t="s">
        <v>35</v>
      </c>
      <c r="C672" t="s">
        <v>36</v>
      </c>
      <c r="E672" t="str">
        <f t="shared" si="20"/>
        <v>EM-</v>
      </c>
      <c r="F672" t="s">
        <v>20</v>
      </c>
      <c r="G672" t="s">
        <v>37</v>
      </c>
      <c r="H672" t="s">
        <v>3258</v>
      </c>
      <c r="I672" t="s">
        <v>39</v>
      </c>
      <c r="J672" t="s">
        <v>396</v>
      </c>
      <c r="K672" s="1">
        <v>45434.647222222222</v>
      </c>
      <c r="L672" t="s">
        <v>41</v>
      </c>
      <c r="N672" s="2">
        <v>45434</v>
      </c>
      <c r="O672" s="2">
        <v>45434</v>
      </c>
      <c r="R672">
        <v>0</v>
      </c>
      <c r="S672">
        <v>0</v>
      </c>
      <c r="T672">
        <v>100</v>
      </c>
      <c r="U672" s="1">
        <v>45412.704861111109</v>
      </c>
      <c r="V672" s="1">
        <v>45434.647222222222</v>
      </c>
      <c r="W672" t="s">
        <v>758</v>
      </c>
      <c r="Z672" s="12">
        <f t="shared" si="21"/>
        <v>21.942361111112405</v>
      </c>
      <c r="AB672" t="s">
        <v>2982</v>
      </c>
      <c r="AC672">
        <v>633626</v>
      </c>
      <c r="AD672" t="s">
        <v>381</v>
      </c>
      <c r="AI672" s="2">
        <v>45412</v>
      </c>
      <c r="AJ672" t="s">
        <v>323</v>
      </c>
      <c r="AK672" t="s">
        <v>46</v>
      </c>
      <c r="AN672" t="s">
        <v>2442</v>
      </c>
      <c r="AO672" s="21">
        <v>45412.704861111109</v>
      </c>
      <c r="AP672" s="22">
        <v>45434</v>
      </c>
      <c r="AQ672" s="22">
        <v>45434</v>
      </c>
      <c r="AR672" s="21">
        <v>45434.647222222222</v>
      </c>
      <c r="AS672">
        <v>0</v>
      </c>
      <c r="AY672">
        <v>21.942361111112405</v>
      </c>
    </row>
    <row r="673" spans="1:51" x14ac:dyDescent="0.25">
      <c r="A673">
        <v>65548</v>
      </c>
      <c r="B673" t="s">
        <v>35</v>
      </c>
      <c r="C673" t="s">
        <v>36</v>
      </c>
      <c r="E673" t="str">
        <f t="shared" si="20"/>
        <v>RE-</v>
      </c>
      <c r="F673" t="s">
        <v>20</v>
      </c>
      <c r="G673" t="s">
        <v>37</v>
      </c>
      <c r="H673" t="s">
        <v>3259</v>
      </c>
      <c r="I673" t="s">
        <v>39</v>
      </c>
      <c r="J673" t="s">
        <v>118</v>
      </c>
      <c r="K673" s="1">
        <v>45457.665972222225</v>
      </c>
      <c r="L673" t="s">
        <v>41</v>
      </c>
      <c r="N673" s="2">
        <v>45457</v>
      </c>
      <c r="O673" s="2">
        <v>45457</v>
      </c>
      <c r="R673">
        <v>0</v>
      </c>
      <c r="S673">
        <v>0</v>
      </c>
      <c r="T673">
        <v>100</v>
      </c>
      <c r="U673" s="1">
        <v>45412.706944444442</v>
      </c>
      <c r="V673" s="1">
        <v>45457.665972222225</v>
      </c>
      <c r="W673" t="s">
        <v>179</v>
      </c>
      <c r="Z673" s="12">
        <f t="shared" si="21"/>
        <v>44.959027777782467</v>
      </c>
      <c r="AB673" t="s">
        <v>1969</v>
      </c>
      <c r="AC673">
        <v>633312</v>
      </c>
      <c r="AD673" t="s">
        <v>3260</v>
      </c>
      <c r="AF673" t="s">
        <v>179</v>
      </c>
      <c r="AI673" s="2">
        <v>45412</v>
      </c>
      <c r="AJ673" t="s">
        <v>240</v>
      </c>
      <c r="AK673" t="s">
        <v>46</v>
      </c>
      <c r="AN673" t="s">
        <v>2444</v>
      </c>
      <c r="AO673" s="21">
        <v>45412.706944444442</v>
      </c>
      <c r="AP673" s="22">
        <v>45457</v>
      </c>
      <c r="AQ673" s="22">
        <v>45457</v>
      </c>
      <c r="AR673" s="21">
        <v>45457.665972222225</v>
      </c>
      <c r="AS673">
        <v>0</v>
      </c>
      <c r="AY673">
        <v>44.959027777782467</v>
      </c>
    </row>
    <row r="674" spans="1:51" x14ac:dyDescent="0.25">
      <c r="A674">
        <v>65612</v>
      </c>
      <c r="B674" t="s">
        <v>35</v>
      </c>
      <c r="C674" t="s">
        <v>36</v>
      </c>
      <c r="E674" t="str">
        <f t="shared" si="20"/>
        <v>EI-</v>
      </c>
      <c r="F674" t="s">
        <v>20</v>
      </c>
      <c r="G674" t="s">
        <v>47</v>
      </c>
      <c r="H674" t="s">
        <v>3261</v>
      </c>
      <c r="I674" t="s">
        <v>39</v>
      </c>
      <c r="J674" t="s">
        <v>40</v>
      </c>
      <c r="K674" s="1">
        <v>45497.63958333333</v>
      </c>
      <c r="L674" t="s">
        <v>41</v>
      </c>
      <c r="N674" s="2">
        <v>45414</v>
      </c>
      <c r="O674" s="2">
        <v>45414</v>
      </c>
      <c r="P674">
        <v>1</v>
      </c>
      <c r="Q674">
        <v>1</v>
      </c>
      <c r="R674">
        <v>0</v>
      </c>
      <c r="S674">
        <v>0</v>
      </c>
      <c r="T674">
        <v>100</v>
      </c>
      <c r="U674" s="1">
        <v>45414.418749999997</v>
      </c>
      <c r="V674" s="1">
        <v>45497.63958333333</v>
      </c>
      <c r="W674" t="s">
        <v>40</v>
      </c>
      <c r="Z674" s="12">
        <f t="shared" si="21"/>
        <v>83.220833333332848</v>
      </c>
      <c r="AB674" t="s">
        <v>57</v>
      </c>
      <c r="AC674">
        <v>633459</v>
      </c>
      <c r="AD674" t="s">
        <v>43</v>
      </c>
      <c r="AF674" t="s">
        <v>1632</v>
      </c>
      <c r="AI674" s="2">
        <v>45414</v>
      </c>
      <c r="AJ674" t="s">
        <v>81</v>
      </c>
      <c r="AK674" t="s">
        <v>46</v>
      </c>
      <c r="AN674" t="s">
        <v>2441</v>
      </c>
      <c r="AO674" s="21">
        <v>45414.418749999997</v>
      </c>
      <c r="AP674" s="22">
        <v>45414</v>
      </c>
      <c r="AQ674" s="22">
        <v>45414</v>
      </c>
      <c r="AR674" s="21">
        <v>45497.63958333333</v>
      </c>
      <c r="AS674">
        <v>0</v>
      </c>
      <c r="AY674">
        <v>83.220833333332848</v>
      </c>
    </row>
    <row r="675" spans="1:51" x14ac:dyDescent="0.25">
      <c r="A675">
        <v>65614</v>
      </c>
      <c r="B675" t="s">
        <v>35</v>
      </c>
      <c r="C675" t="s">
        <v>36</v>
      </c>
      <c r="E675" t="str">
        <f t="shared" si="20"/>
        <v>RE-</v>
      </c>
      <c r="F675" t="s">
        <v>20</v>
      </c>
      <c r="G675" t="s">
        <v>37</v>
      </c>
      <c r="H675" t="s">
        <v>3262</v>
      </c>
      <c r="I675" t="s">
        <v>39</v>
      </c>
      <c r="J675" t="s">
        <v>239</v>
      </c>
      <c r="K675" s="1">
        <v>45415.381249999999</v>
      </c>
      <c r="L675" t="s">
        <v>41</v>
      </c>
      <c r="N675" s="2">
        <v>45415</v>
      </c>
      <c r="O675" s="2">
        <v>45415</v>
      </c>
      <c r="R675">
        <v>1</v>
      </c>
      <c r="S675">
        <v>1</v>
      </c>
      <c r="T675">
        <v>100</v>
      </c>
      <c r="U675" s="1">
        <v>45414.420138888891</v>
      </c>
      <c r="V675" s="1">
        <v>45415.381249999999</v>
      </c>
      <c r="W675" t="s">
        <v>239</v>
      </c>
      <c r="Z675" s="12">
        <f t="shared" si="21"/>
        <v>0.96111111110803904</v>
      </c>
      <c r="AB675" t="s">
        <v>3263</v>
      </c>
      <c r="AC675" t="s">
        <v>54</v>
      </c>
      <c r="AI675" s="2">
        <v>45414</v>
      </c>
      <c r="AJ675" t="s">
        <v>81</v>
      </c>
      <c r="AK675" t="s">
        <v>46</v>
      </c>
      <c r="AN675" t="s">
        <v>2444</v>
      </c>
      <c r="AO675" s="21">
        <v>45414.420138888891</v>
      </c>
      <c r="AP675" s="22">
        <v>45415</v>
      </c>
      <c r="AQ675" s="22">
        <v>45415</v>
      </c>
      <c r="AR675" s="21">
        <v>45415.381249999999</v>
      </c>
      <c r="AS675">
        <v>1</v>
      </c>
      <c r="AY675">
        <v>0.96111111110803904</v>
      </c>
    </row>
    <row r="676" spans="1:51" x14ac:dyDescent="0.25">
      <c r="A676">
        <v>65661</v>
      </c>
      <c r="B676" t="s">
        <v>35</v>
      </c>
      <c r="C676" t="s">
        <v>36</v>
      </c>
      <c r="E676" t="str">
        <f t="shared" si="20"/>
        <v>EI-</v>
      </c>
      <c r="F676" t="s">
        <v>20</v>
      </c>
      <c r="G676" t="s">
        <v>37</v>
      </c>
      <c r="H676" t="s">
        <v>3264</v>
      </c>
      <c r="I676" t="s">
        <v>39</v>
      </c>
      <c r="J676" t="s">
        <v>297</v>
      </c>
      <c r="K676" s="1">
        <v>45489.489583333336</v>
      </c>
      <c r="L676" t="s">
        <v>41</v>
      </c>
      <c r="N676" s="2">
        <v>45422</v>
      </c>
      <c r="O676" s="2">
        <v>45422</v>
      </c>
      <c r="R676">
        <v>1</v>
      </c>
      <c r="S676">
        <v>1</v>
      </c>
      <c r="T676">
        <v>100</v>
      </c>
      <c r="U676" s="1">
        <v>45414.652777777781</v>
      </c>
      <c r="V676" s="1">
        <v>45489.489583333336</v>
      </c>
      <c r="W676" t="s">
        <v>239</v>
      </c>
      <c r="Z676" s="12">
        <f t="shared" si="21"/>
        <v>74.836805555554747</v>
      </c>
      <c r="AB676" t="s">
        <v>579</v>
      </c>
      <c r="AC676">
        <v>633605</v>
      </c>
      <c r="AI676" s="2">
        <v>45414</v>
      </c>
      <c r="AJ676" t="s">
        <v>81</v>
      </c>
      <c r="AK676" t="s">
        <v>46</v>
      </c>
      <c r="AN676" t="s">
        <v>2441</v>
      </c>
      <c r="AO676" s="21">
        <v>45414.652777777781</v>
      </c>
      <c r="AP676" s="22">
        <v>45422</v>
      </c>
      <c r="AQ676" s="22">
        <v>45422</v>
      </c>
      <c r="AR676" s="21">
        <v>45489.489583333336</v>
      </c>
      <c r="AS676">
        <v>1</v>
      </c>
      <c r="AY676">
        <v>74.836805555554747</v>
      </c>
    </row>
    <row r="677" spans="1:51" x14ac:dyDescent="0.25">
      <c r="A677">
        <v>65669</v>
      </c>
      <c r="B677" t="s">
        <v>35</v>
      </c>
      <c r="C677" t="s">
        <v>36</v>
      </c>
      <c r="E677" t="str">
        <f t="shared" si="20"/>
        <v>EM-</v>
      </c>
      <c r="F677" t="s">
        <v>1362</v>
      </c>
      <c r="G677" t="s">
        <v>37</v>
      </c>
      <c r="H677" t="s">
        <v>3265</v>
      </c>
      <c r="I677" t="s">
        <v>39</v>
      </c>
      <c r="J677" t="s">
        <v>408</v>
      </c>
      <c r="K677" s="1">
        <v>45481.664583333331</v>
      </c>
      <c r="L677" t="s">
        <v>41</v>
      </c>
      <c r="N677" s="2">
        <v>45439</v>
      </c>
      <c r="O677" s="2">
        <v>45439</v>
      </c>
      <c r="P677">
        <v>1</v>
      </c>
      <c r="Q677">
        <v>1</v>
      </c>
      <c r="R677">
        <v>3</v>
      </c>
      <c r="S677">
        <v>3</v>
      </c>
      <c r="T677">
        <v>90</v>
      </c>
      <c r="U677" s="1">
        <v>45414.657638888886</v>
      </c>
      <c r="W677" t="s">
        <v>408</v>
      </c>
      <c r="Z677" s="12">
        <f t="shared" si="21"/>
        <v>0</v>
      </c>
      <c r="AB677" t="s">
        <v>112</v>
      </c>
      <c r="AC677">
        <v>633329</v>
      </c>
      <c r="AD677" t="s">
        <v>3266</v>
      </c>
      <c r="AI677" s="2">
        <v>45414</v>
      </c>
      <c r="AJ677" t="s">
        <v>81</v>
      </c>
      <c r="AK677" t="s">
        <v>46</v>
      </c>
      <c r="AN677" t="s">
        <v>2442</v>
      </c>
      <c r="AO677" s="21">
        <v>45414.657638888886</v>
      </c>
      <c r="AP677" s="22">
        <v>45439</v>
      </c>
      <c r="AQ677" s="22">
        <v>45439</v>
      </c>
      <c r="AS677">
        <v>3</v>
      </c>
      <c r="AY677">
        <v>0</v>
      </c>
    </row>
    <row r="678" spans="1:51" x14ac:dyDescent="0.25">
      <c r="A678">
        <v>65675</v>
      </c>
      <c r="B678" t="s">
        <v>35</v>
      </c>
      <c r="C678" t="s">
        <v>36</v>
      </c>
      <c r="E678" t="str">
        <f t="shared" si="20"/>
        <v>RE-</v>
      </c>
      <c r="F678" t="s">
        <v>878</v>
      </c>
      <c r="G678" t="s">
        <v>37</v>
      </c>
      <c r="H678" t="s">
        <v>3267</v>
      </c>
      <c r="I678" t="s">
        <v>39</v>
      </c>
      <c r="J678" t="s">
        <v>100</v>
      </c>
      <c r="K678" s="1">
        <v>45414.661111111112</v>
      </c>
      <c r="L678" t="s">
        <v>41</v>
      </c>
      <c r="R678">
        <v>0</v>
      </c>
      <c r="S678">
        <v>0</v>
      </c>
      <c r="T678">
        <v>0</v>
      </c>
      <c r="U678" s="1">
        <v>45414.661111111112</v>
      </c>
      <c r="Z678" s="12">
        <f t="shared" si="21"/>
        <v>0</v>
      </c>
      <c r="AB678" t="s">
        <v>943</v>
      </c>
      <c r="AC678">
        <v>633578</v>
      </c>
      <c r="AD678" t="s">
        <v>363</v>
      </c>
      <c r="AI678" s="2">
        <v>45414</v>
      </c>
      <c r="AJ678" t="s">
        <v>81</v>
      </c>
      <c r="AK678" t="s">
        <v>46</v>
      </c>
      <c r="AN678" t="s">
        <v>2444</v>
      </c>
      <c r="AO678" s="21">
        <v>45414.661111111112</v>
      </c>
      <c r="AS678">
        <v>0</v>
      </c>
      <c r="AY678">
        <v>0</v>
      </c>
    </row>
    <row r="679" spans="1:51" x14ac:dyDescent="0.25">
      <c r="A679">
        <v>65677</v>
      </c>
      <c r="B679" t="s">
        <v>35</v>
      </c>
      <c r="C679" t="s">
        <v>36</v>
      </c>
      <c r="E679" t="str">
        <f t="shared" si="20"/>
        <v>EM-</v>
      </c>
      <c r="F679" t="s">
        <v>20</v>
      </c>
      <c r="G679" t="s">
        <v>37</v>
      </c>
      <c r="H679" t="s">
        <v>3268</v>
      </c>
      <c r="I679" t="s">
        <v>39</v>
      </c>
      <c r="K679" s="1">
        <v>45423.629861111112</v>
      </c>
      <c r="L679" t="s">
        <v>41</v>
      </c>
      <c r="N679" s="2">
        <v>45423</v>
      </c>
      <c r="O679" s="2">
        <v>45423</v>
      </c>
      <c r="R679">
        <v>0</v>
      </c>
      <c r="S679">
        <v>0</v>
      </c>
      <c r="T679">
        <v>100</v>
      </c>
      <c r="U679" s="1">
        <v>45414.662499999999</v>
      </c>
      <c r="V679" s="1">
        <v>45423.629861111112</v>
      </c>
      <c r="W679" t="s">
        <v>397</v>
      </c>
      <c r="Z679" s="12">
        <f t="shared" si="21"/>
        <v>8.9673611111138598</v>
      </c>
      <c r="AB679" t="s">
        <v>1435</v>
      </c>
      <c r="AC679">
        <v>633815</v>
      </c>
      <c r="AD679" t="s">
        <v>2009</v>
      </c>
      <c r="AI679" s="2">
        <v>45414</v>
      </c>
      <c r="AJ679" t="s">
        <v>81</v>
      </c>
      <c r="AK679" t="s">
        <v>46</v>
      </c>
      <c r="AN679" t="s">
        <v>2442</v>
      </c>
      <c r="AO679" s="21">
        <v>45414.662499999999</v>
      </c>
      <c r="AP679" s="22">
        <v>45423</v>
      </c>
      <c r="AQ679" s="22">
        <v>45423</v>
      </c>
      <c r="AR679" s="21">
        <v>45423.629861111112</v>
      </c>
      <c r="AS679">
        <v>0</v>
      </c>
      <c r="AY679">
        <v>8.9673611111138598</v>
      </c>
    </row>
    <row r="680" spans="1:51" x14ac:dyDescent="0.25">
      <c r="A680">
        <v>65770</v>
      </c>
      <c r="B680" t="s">
        <v>35</v>
      </c>
      <c r="C680" t="s">
        <v>36</v>
      </c>
      <c r="E680" t="str">
        <f t="shared" si="20"/>
        <v>EI-</v>
      </c>
      <c r="F680" t="s">
        <v>20</v>
      </c>
      <c r="G680" t="s">
        <v>37</v>
      </c>
      <c r="H680" t="s">
        <v>3269</v>
      </c>
      <c r="I680" t="s">
        <v>39</v>
      </c>
      <c r="J680" t="s">
        <v>50</v>
      </c>
      <c r="K680" s="1">
        <v>45496.822222222225</v>
      </c>
      <c r="L680" t="s">
        <v>41</v>
      </c>
      <c r="N680" s="2">
        <v>45417</v>
      </c>
      <c r="O680" s="2">
        <v>45417</v>
      </c>
      <c r="P680">
        <v>1</v>
      </c>
      <c r="Q680">
        <v>1</v>
      </c>
      <c r="R680">
        <v>1</v>
      </c>
      <c r="S680">
        <v>1</v>
      </c>
      <c r="T680">
        <v>100</v>
      </c>
      <c r="U680" s="1">
        <v>45415.388888888891</v>
      </c>
      <c r="V680" s="1">
        <v>45496.822222222225</v>
      </c>
      <c r="W680" t="s">
        <v>50</v>
      </c>
      <c r="Z680" s="12">
        <f t="shared" si="21"/>
        <v>81.433333333334303</v>
      </c>
      <c r="AB680" t="s">
        <v>2269</v>
      </c>
      <c r="AC680">
        <v>633306</v>
      </c>
      <c r="AD680" t="s">
        <v>658</v>
      </c>
      <c r="AF680" t="s">
        <v>50</v>
      </c>
      <c r="AI680" s="2">
        <v>45415</v>
      </c>
      <c r="AJ680" t="s">
        <v>81</v>
      </c>
      <c r="AK680" t="s">
        <v>46</v>
      </c>
      <c r="AN680" t="s">
        <v>2441</v>
      </c>
      <c r="AO680" s="21">
        <v>45415.388888888891</v>
      </c>
      <c r="AP680" s="22">
        <v>45417</v>
      </c>
      <c r="AQ680" s="22">
        <v>45417</v>
      </c>
      <c r="AR680" s="21">
        <v>45496.822222222225</v>
      </c>
      <c r="AS680">
        <v>1</v>
      </c>
      <c r="AY680">
        <v>81.433333333334303</v>
      </c>
    </row>
    <row r="681" spans="1:51" x14ac:dyDescent="0.25">
      <c r="A681">
        <v>65772</v>
      </c>
      <c r="B681" t="s">
        <v>35</v>
      </c>
      <c r="C681" t="s">
        <v>36</v>
      </c>
      <c r="E681" t="str">
        <f t="shared" si="20"/>
        <v>EM-</v>
      </c>
      <c r="F681" t="s">
        <v>20</v>
      </c>
      <c r="G681" t="s">
        <v>37</v>
      </c>
      <c r="H681" t="s">
        <v>3270</v>
      </c>
      <c r="I681" t="s">
        <v>39</v>
      </c>
      <c r="J681" t="s">
        <v>396</v>
      </c>
      <c r="K681" s="1">
        <v>45434.647916666669</v>
      </c>
      <c r="L681" t="s">
        <v>41</v>
      </c>
      <c r="N681" s="2">
        <v>45434</v>
      </c>
      <c r="O681" s="2">
        <v>45434</v>
      </c>
      <c r="R681">
        <v>0</v>
      </c>
      <c r="S681">
        <v>0</v>
      </c>
      <c r="T681">
        <v>100</v>
      </c>
      <c r="U681" s="1">
        <v>45415.392361111109</v>
      </c>
      <c r="V681" s="1">
        <v>45434.647916666669</v>
      </c>
      <c r="W681" t="s">
        <v>758</v>
      </c>
      <c r="Z681" s="12">
        <f t="shared" si="21"/>
        <v>19.255555555559113</v>
      </c>
      <c r="AB681" t="s">
        <v>1571</v>
      </c>
      <c r="AC681" t="s">
        <v>54</v>
      </c>
      <c r="AD681" t="s">
        <v>72</v>
      </c>
      <c r="AI681" s="2">
        <v>45415</v>
      </c>
      <c r="AJ681" t="s">
        <v>73</v>
      </c>
      <c r="AK681" t="s">
        <v>46</v>
      </c>
      <c r="AN681" t="s">
        <v>2442</v>
      </c>
      <c r="AO681" s="21">
        <v>45415.392361111109</v>
      </c>
      <c r="AP681" s="22">
        <v>45434</v>
      </c>
      <c r="AQ681" s="22">
        <v>45434</v>
      </c>
      <c r="AR681" s="21">
        <v>45434.647916666669</v>
      </c>
      <c r="AS681">
        <v>0</v>
      </c>
      <c r="AY681">
        <v>19.255555555559113</v>
      </c>
    </row>
    <row r="682" spans="1:51" x14ac:dyDescent="0.25">
      <c r="A682">
        <v>65945</v>
      </c>
      <c r="B682" t="s">
        <v>35</v>
      </c>
      <c r="C682" t="s">
        <v>36</v>
      </c>
      <c r="E682" t="str">
        <f t="shared" si="20"/>
        <v>EI-</v>
      </c>
      <c r="F682" t="s">
        <v>20</v>
      </c>
      <c r="G682" t="s">
        <v>37</v>
      </c>
      <c r="H682" t="s">
        <v>1961</v>
      </c>
      <c r="I682" t="s">
        <v>39</v>
      </c>
      <c r="J682" t="s">
        <v>68</v>
      </c>
      <c r="K682" s="1">
        <v>45427.377083333333</v>
      </c>
      <c r="L682" t="s">
        <v>41</v>
      </c>
      <c r="N682" s="2">
        <v>45418</v>
      </c>
      <c r="O682" s="2">
        <v>45418</v>
      </c>
      <c r="P682">
        <v>2</v>
      </c>
      <c r="Q682">
        <v>2</v>
      </c>
      <c r="R682">
        <v>2</v>
      </c>
      <c r="S682">
        <v>2</v>
      </c>
      <c r="T682">
        <v>100</v>
      </c>
      <c r="U682" s="1">
        <v>45416.486111111109</v>
      </c>
      <c r="V682" s="1">
        <v>45427.377083333333</v>
      </c>
      <c r="W682" t="s">
        <v>68</v>
      </c>
      <c r="Z682" s="12">
        <f t="shared" si="21"/>
        <v>10.890972222223354</v>
      </c>
      <c r="AB682" t="s">
        <v>107</v>
      </c>
      <c r="AC682" t="s">
        <v>1491</v>
      </c>
      <c r="AD682" t="s">
        <v>109</v>
      </c>
      <c r="AI682" s="2">
        <v>45416</v>
      </c>
      <c r="AJ682" t="s">
        <v>110</v>
      </c>
      <c r="AK682" t="s">
        <v>46</v>
      </c>
      <c r="AN682" t="s">
        <v>2441</v>
      </c>
      <c r="AO682" s="21">
        <v>45416.486111111109</v>
      </c>
      <c r="AP682" s="22">
        <v>45418</v>
      </c>
      <c r="AQ682" s="22">
        <v>45418</v>
      </c>
      <c r="AR682" s="21">
        <v>45427.377083333333</v>
      </c>
      <c r="AS682">
        <v>2</v>
      </c>
      <c r="AY682">
        <v>10.890972222223354</v>
      </c>
    </row>
    <row r="683" spans="1:51" x14ac:dyDescent="0.25">
      <c r="A683">
        <v>65946</v>
      </c>
      <c r="B683" t="s">
        <v>35</v>
      </c>
      <c r="C683" t="s">
        <v>36</v>
      </c>
      <c r="E683" t="str">
        <f t="shared" si="20"/>
        <v>EI-</v>
      </c>
      <c r="F683" t="s">
        <v>20</v>
      </c>
      <c r="G683" t="s">
        <v>37</v>
      </c>
      <c r="H683" t="s">
        <v>3271</v>
      </c>
      <c r="I683" t="s">
        <v>39</v>
      </c>
      <c r="J683" t="s">
        <v>92</v>
      </c>
      <c r="K683" s="1">
        <v>45521.395833333336</v>
      </c>
      <c r="L683" t="s">
        <v>41</v>
      </c>
      <c r="N683" s="2">
        <v>45417</v>
      </c>
      <c r="O683" s="2">
        <v>45417</v>
      </c>
      <c r="P683">
        <v>4</v>
      </c>
      <c r="Q683">
        <v>4</v>
      </c>
      <c r="R683">
        <v>4</v>
      </c>
      <c r="S683">
        <v>4</v>
      </c>
      <c r="T683">
        <v>100</v>
      </c>
      <c r="U683" s="1">
        <v>45416.495138888888</v>
      </c>
      <c r="V683" s="1">
        <v>45521.395833333336</v>
      </c>
      <c r="W683" t="s">
        <v>92</v>
      </c>
      <c r="Z683" s="12">
        <f t="shared" si="21"/>
        <v>104.90069444444816</v>
      </c>
      <c r="AB683" t="s">
        <v>1419</v>
      </c>
      <c r="AC683">
        <v>633983</v>
      </c>
      <c r="AD683" t="s">
        <v>1420</v>
      </c>
      <c r="AF683" t="s">
        <v>92</v>
      </c>
      <c r="AI683" s="2">
        <v>45416</v>
      </c>
      <c r="AJ683" t="s">
        <v>81</v>
      </c>
      <c r="AK683" t="s">
        <v>46</v>
      </c>
      <c r="AN683" t="s">
        <v>2441</v>
      </c>
      <c r="AO683" s="21">
        <v>45416.495138888888</v>
      </c>
      <c r="AP683" s="22">
        <v>45417</v>
      </c>
      <c r="AQ683" s="22">
        <v>45417</v>
      </c>
      <c r="AR683" s="21">
        <v>45521.395833333336</v>
      </c>
      <c r="AS683">
        <v>4</v>
      </c>
      <c r="AY683">
        <v>104.90069444444816</v>
      </c>
    </row>
    <row r="684" spans="1:51" x14ac:dyDescent="0.25">
      <c r="A684">
        <v>65947</v>
      </c>
      <c r="B684" t="s">
        <v>35</v>
      </c>
      <c r="C684" t="s">
        <v>36</v>
      </c>
      <c r="E684" t="str">
        <f t="shared" si="20"/>
        <v>EI-</v>
      </c>
      <c r="F684" t="s">
        <v>20</v>
      </c>
      <c r="G684" t="s">
        <v>37</v>
      </c>
      <c r="H684" t="s">
        <v>3272</v>
      </c>
      <c r="I684" t="s">
        <v>39</v>
      </c>
      <c r="J684" t="s">
        <v>92</v>
      </c>
      <c r="K684" s="1">
        <v>45446.620138888888</v>
      </c>
      <c r="L684" t="s">
        <v>41</v>
      </c>
      <c r="N684" s="2">
        <v>45422</v>
      </c>
      <c r="O684" s="2">
        <v>45422</v>
      </c>
      <c r="P684">
        <v>3</v>
      </c>
      <c r="Q684">
        <v>3</v>
      </c>
      <c r="R684">
        <v>3</v>
      </c>
      <c r="S684">
        <v>3</v>
      </c>
      <c r="T684">
        <v>100</v>
      </c>
      <c r="U684" s="1">
        <v>45416.506249999999</v>
      </c>
      <c r="V684" s="1">
        <v>45446.620138888888</v>
      </c>
      <c r="W684" t="s">
        <v>92</v>
      </c>
      <c r="Z684" s="12">
        <f t="shared" si="21"/>
        <v>30.113888888889051</v>
      </c>
      <c r="AB684" t="s">
        <v>65</v>
      </c>
      <c r="AC684">
        <v>633399</v>
      </c>
      <c r="AD684" t="s">
        <v>277</v>
      </c>
      <c r="AF684" t="s">
        <v>92</v>
      </c>
      <c r="AI684" s="2">
        <v>45416</v>
      </c>
      <c r="AJ684" t="s">
        <v>69</v>
      </c>
      <c r="AK684" t="s">
        <v>46</v>
      </c>
      <c r="AN684" t="s">
        <v>2441</v>
      </c>
      <c r="AO684" s="21">
        <v>45416.506249999999</v>
      </c>
      <c r="AP684" s="22">
        <v>45422</v>
      </c>
      <c r="AQ684" s="22">
        <v>45422</v>
      </c>
      <c r="AR684" s="21">
        <v>45446.620138888888</v>
      </c>
      <c r="AS684">
        <v>3</v>
      </c>
      <c r="AY684">
        <v>30.113888888889051</v>
      </c>
    </row>
    <row r="685" spans="1:51" x14ac:dyDescent="0.25">
      <c r="A685">
        <v>65958</v>
      </c>
      <c r="B685" t="s">
        <v>35</v>
      </c>
      <c r="C685" t="s">
        <v>36</v>
      </c>
      <c r="E685" t="str">
        <f t="shared" si="20"/>
        <v>EI-</v>
      </c>
      <c r="F685" t="s">
        <v>20</v>
      </c>
      <c r="G685" t="s">
        <v>37</v>
      </c>
      <c r="H685" t="s">
        <v>3273</v>
      </c>
      <c r="I685" t="s">
        <v>39</v>
      </c>
      <c r="J685" t="s">
        <v>92</v>
      </c>
      <c r="K685" s="1">
        <v>45418.407638888886</v>
      </c>
      <c r="L685" t="s">
        <v>41</v>
      </c>
      <c r="N685" s="2">
        <v>45418</v>
      </c>
      <c r="O685" s="2">
        <v>45418</v>
      </c>
      <c r="P685">
        <v>2</v>
      </c>
      <c r="Q685">
        <v>2</v>
      </c>
      <c r="R685">
        <v>2</v>
      </c>
      <c r="S685">
        <v>2</v>
      </c>
      <c r="T685">
        <v>100</v>
      </c>
      <c r="U685" s="1">
        <v>45416.5625</v>
      </c>
      <c r="V685" s="1">
        <v>45418.407638888886</v>
      </c>
      <c r="W685" t="s">
        <v>92</v>
      </c>
      <c r="Z685" s="12">
        <f t="shared" si="21"/>
        <v>1.8451388888861402</v>
      </c>
      <c r="AB685" t="s">
        <v>534</v>
      </c>
      <c r="AC685" t="s">
        <v>535</v>
      </c>
      <c r="AD685" t="s">
        <v>536</v>
      </c>
      <c r="AF685" t="s">
        <v>92</v>
      </c>
      <c r="AI685" s="2">
        <v>45416</v>
      </c>
      <c r="AJ685" t="s">
        <v>558</v>
      </c>
      <c r="AK685" t="s">
        <v>46</v>
      </c>
      <c r="AN685" t="s">
        <v>2441</v>
      </c>
      <c r="AO685" s="21">
        <v>45416.5625</v>
      </c>
      <c r="AP685" s="22">
        <v>45418</v>
      </c>
      <c r="AQ685" s="22">
        <v>45418</v>
      </c>
      <c r="AR685" s="21">
        <v>45418.407638888886</v>
      </c>
      <c r="AS685">
        <v>2</v>
      </c>
      <c r="AY685">
        <v>1.8451388888861402</v>
      </c>
    </row>
    <row r="686" spans="1:51" x14ac:dyDescent="0.25">
      <c r="A686">
        <v>65962</v>
      </c>
      <c r="B686" t="s">
        <v>35</v>
      </c>
      <c r="C686" t="s">
        <v>36</v>
      </c>
      <c r="E686" t="str">
        <f t="shared" si="20"/>
        <v>EM-</v>
      </c>
      <c r="F686" t="s">
        <v>20</v>
      </c>
      <c r="G686" t="s">
        <v>51</v>
      </c>
      <c r="H686" t="s">
        <v>3274</v>
      </c>
      <c r="I686" t="s">
        <v>39</v>
      </c>
      <c r="J686" t="s">
        <v>396</v>
      </c>
      <c r="K686" s="1">
        <v>45444.64166666667</v>
      </c>
      <c r="L686" t="s">
        <v>41</v>
      </c>
      <c r="N686" s="2">
        <v>45423</v>
      </c>
      <c r="O686" s="2">
        <v>45444</v>
      </c>
      <c r="R686">
        <v>0</v>
      </c>
      <c r="S686">
        <v>0</v>
      </c>
      <c r="T686">
        <v>100</v>
      </c>
      <c r="U686" s="1">
        <v>45416.565972222219</v>
      </c>
      <c r="V686" s="1">
        <v>45444.64166666667</v>
      </c>
      <c r="W686" t="s">
        <v>397</v>
      </c>
      <c r="Z686" s="12">
        <f t="shared" si="21"/>
        <v>28.075694444451074</v>
      </c>
      <c r="AB686" t="s">
        <v>3275</v>
      </c>
      <c r="AC686" t="s">
        <v>54</v>
      </c>
      <c r="AD686" t="s">
        <v>1537</v>
      </c>
      <c r="AF686" t="s">
        <v>3276</v>
      </c>
      <c r="AI686" s="2">
        <v>45416</v>
      </c>
      <c r="AJ686" t="s">
        <v>290</v>
      </c>
      <c r="AK686" t="s">
        <v>46</v>
      </c>
      <c r="AN686" t="s">
        <v>2442</v>
      </c>
      <c r="AO686" s="21">
        <v>45416.565972222219</v>
      </c>
      <c r="AP686" s="22">
        <v>45423</v>
      </c>
      <c r="AQ686" s="22">
        <v>45444</v>
      </c>
      <c r="AR686" s="21">
        <v>45444.64166666667</v>
      </c>
      <c r="AS686">
        <v>0</v>
      </c>
      <c r="AY686">
        <v>28.075694444451074</v>
      </c>
    </row>
    <row r="687" spans="1:51" x14ac:dyDescent="0.25">
      <c r="A687">
        <v>65964</v>
      </c>
      <c r="B687" t="s">
        <v>35</v>
      </c>
      <c r="C687" t="s">
        <v>36</v>
      </c>
      <c r="E687" t="str">
        <f t="shared" si="20"/>
        <v>EI-</v>
      </c>
      <c r="F687" t="s">
        <v>20</v>
      </c>
      <c r="G687" t="s">
        <v>37</v>
      </c>
      <c r="H687" t="s">
        <v>3277</v>
      </c>
      <c r="I687" t="s">
        <v>39</v>
      </c>
      <c r="J687" t="s">
        <v>50</v>
      </c>
      <c r="K687" s="1">
        <v>45496.824999999997</v>
      </c>
      <c r="L687" t="s">
        <v>41</v>
      </c>
      <c r="N687" s="2">
        <v>45418</v>
      </c>
      <c r="O687" s="2">
        <v>45418</v>
      </c>
      <c r="P687">
        <v>1</v>
      </c>
      <c r="Q687">
        <v>1</v>
      </c>
      <c r="R687">
        <v>1</v>
      </c>
      <c r="S687">
        <v>1</v>
      </c>
      <c r="T687">
        <v>100</v>
      </c>
      <c r="U687" s="1">
        <v>45416.585416666669</v>
      </c>
      <c r="V687" s="1">
        <v>45496.824999999997</v>
      </c>
      <c r="W687" t="s">
        <v>50</v>
      </c>
      <c r="Z687" s="12">
        <f t="shared" si="21"/>
        <v>80.239583333328483</v>
      </c>
      <c r="AB687" t="s">
        <v>3200</v>
      </c>
      <c r="AC687">
        <v>633585</v>
      </c>
      <c r="AD687" t="s">
        <v>1998</v>
      </c>
      <c r="AF687" t="s">
        <v>746</v>
      </c>
      <c r="AI687" s="2">
        <v>45416</v>
      </c>
      <c r="AJ687" t="s">
        <v>230</v>
      </c>
      <c r="AK687" t="s">
        <v>46</v>
      </c>
      <c r="AN687" t="s">
        <v>2441</v>
      </c>
      <c r="AO687" s="21">
        <v>45416.585416666669</v>
      </c>
      <c r="AP687" s="22">
        <v>45418</v>
      </c>
      <c r="AQ687" s="22">
        <v>45418</v>
      </c>
      <c r="AR687" s="21">
        <v>45496.824999999997</v>
      </c>
      <c r="AS687">
        <v>1</v>
      </c>
      <c r="AY687">
        <v>80.239583333328483</v>
      </c>
    </row>
    <row r="688" spans="1:51" x14ac:dyDescent="0.25">
      <c r="A688">
        <v>66028</v>
      </c>
      <c r="B688" t="s">
        <v>35</v>
      </c>
      <c r="C688" t="s">
        <v>36</v>
      </c>
      <c r="E688" t="str">
        <f t="shared" si="20"/>
        <v>RE-</v>
      </c>
      <c r="F688" t="s">
        <v>20</v>
      </c>
      <c r="G688" t="s">
        <v>51</v>
      </c>
      <c r="H688" t="s">
        <v>3278</v>
      </c>
      <c r="I688" t="s">
        <v>39</v>
      </c>
      <c r="J688" t="s">
        <v>239</v>
      </c>
      <c r="K688" s="1">
        <v>45434.628472222219</v>
      </c>
      <c r="L688" t="s">
        <v>41</v>
      </c>
      <c r="N688" s="2">
        <v>45434</v>
      </c>
      <c r="O688" s="2">
        <v>45434</v>
      </c>
      <c r="R688">
        <v>1</v>
      </c>
      <c r="S688">
        <v>1</v>
      </c>
      <c r="T688">
        <v>100</v>
      </c>
      <c r="U688" s="1">
        <v>45418.447222222225</v>
      </c>
      <c r="V688" s="1">
        <v>45434.628472222219</v>
      </c>
      <c r="W688" t="s">
        <v>239</v>
      </c>
      <c r="Z688" s="12">
        <f t="shared" si="21"/>
        <v>16.181249999994179</v>
      </c>
      <c r="AB688" t="s">
        <v>75</v>
      </c>
      <c r="AC688">
        <v>633520</v>
      </c>
      <c r="AD688" t="s">
        <v>77</v>
      </c>
      <c r="AI688" s="2">
        <v>45418</v>
      </c>
      <c r="AJ688" t="s">
        <v>77</v>
      </c>
      <c r="AK688" t="s">
        <v>46</v>
      </c>
      <c r="AN688" t="s">
        <v>2444</v>
      </c>
      <c r="AO688" s="21">
        <v>45418.447222222225</v>
      </c>
      <c r="AP688" s="22">
        <v>45434</v>
      </c>
      <c r="AQ688" s="22">
        <v>45434</v>
      </c>
      <c r="AR688" s="21">
        <v>45434.628472222219</v>
      </c>
      <c r="AS688">
        <v>1</v>
      </c>
      <c r="AY688">
        <v>16.181249999994179</v>
      </c>
    </row>
    <row r="689" spans="1:51" x14ac:dyDescent="0.25">
      <c r="A689">
        <v>66043</v>
      </c>
      <c r="B689" t="s">
        <v>35</v>
      </c>
      <c r="C689" t="s">
        <v>36</v>
      </c>
      <c r="E689" t="str">
        <f t="shared" si="20"/>
        <v>RE-</v>
      </c>
      <c r="F689" t="s">
        <v>20</v>
      </c>
      <c r="G689" t="s">
        <v>37</v>
      </c>
      <c r="H689" t="s">
        <v>3279</v>
      </c>
      <c r="I689" t="s">
        <v>39</v>
      </c>
      <c r="J689" t="s">
        <v>179</v>
      </c>
      <c r="K689" s="1">
        <v>45422.454861111109</v>
      </c>
      <c r="L689" t="s">
        <v>41</v>
      </c>
      <c r="N689" s="2">
        <v>45422</v>
      </c>
      <c r="O689" s="2">
        <v>45422</v>
      </c>
      <c r="R689">
        <v>0</v>
      </c>
      <c r="S689">
        <v>0</v>
      </c>
      <c r="T689">
        <v>100</v>
      </c>
      <c r="U689" s="1">
        <v>45418.474305555559</v>
      </c>
      <c r="V689" s="1">
        <v>45422.454861111109</v>
      </c>
      <c r="W689" t="s">
        <v>179</v>
      </c>
      <c r="Z689" s="12">
        <f t="shared" si="21"/>
        <v>3.9805555555503815</v>
      </c>
      <c r="AB689" t="s">
        <v>577</v>
      </c>
      <c r="AC689">
        <v>633992</v>
      </c>
      <c r="AD689" t="s">
        <v>427</v>
      </c>
      <c r="AI689" s="2">
        <v>45418</v>
      </c>
      <c r="AJ689" t="s">
        <v>375</v>
      </c>
      <c r="AK689" t="s">
        <v>46</v>
      </c>
      <c r="AN689" t="s">
        <v>2444</v>
      </c>
      <c r="AO689" s="21">
        <v>45418.474305555559</v>
      </c>
      <c r="AP689" s="22">
        <v>45422</v>
      </c>
      <c r="AQ689" s="22">
        <v>45422</v>
      </c>
      <c r="AR689" s="21">
        <v>45422.454861111109</v>
      </c>
      <c r="AS689">
        <v>0</v>
      </c>
      <c r="AY689">
        <v>3.9805555555503815</v>
      </c>
    </row>
    <row r="690" spans="1:51" x14ac:dyDescent="0.25">
      <c r="A690">
        <v>66047</v>
      </c>
      <c r="B690" t="s">
        <v>35</v>
      </c>
      <c r="C690" t="s">
        <v>36</v>
      </c>
      <c r="E690" t="str">
        <f t="shared" si="20"/>
        <v>RE-</v>
      </c>
      <c r="F690" t="s">
        <v>20</v>
      </c>
      <c r="G690" t="s">
        <v>37</v>
      </c>
      <c r="H690" t="s">
        <v>3280</v>
      </c>
      <c r="I690" t="s">
        <v>39</v>
      </c>
      <c r="J690" t="s">
        <v>239</v>
      </c>
      <c r="K690" s="1">
        <v>45419.600694444445</v>
      </c>
      <c r="L690" t="s">
        <v>41</v>
      </c>
      <c r="N690" s="2">
        <v>45419</v>
      </c>
      <c r="O690" s="2">
        <v>45419</v>
      </c>
      <c r="R690">
        <v>1</v>
      </c>
      <c r="S690">
        <v>1</v>
      </c>
      <c r="T690">
        <v>100</v>
      </c>
      <c r="U690" s="1">
        <v>45418.479861111111</v>
      </c>
      <c r="V690" s="1">
        <v>45419.600694444445</v>
      </c>
      <c r="W690" t="s">
        <v>239</v>
      </c>
      <c r="Z690" s="12">
        <f t="shared" si="21"/>
        <v>1.1208333333343035</v>
      </c>
      <c r="AB690" t="s">
        <v>258</v>
      </c>
      <c r="AC690">
        <v>633769</v>
      </c>
      <c r="AD690" t="s">
        <v>259</v>
      </c>
      <c r="AI690" s="2">
        <v>45418</v>
      </c>
      <c r="AJ690" t="s">
        <v>259</v>
      </c>
      <c r="AK690" t="s">
        <v>46</v>
      </c>
      <c r="AN690" t="s">
        <v>2444</v>
      </c>
      <c r="AO690" s="21">
        <v>45418.479861111111</v>
      </c>
      <c r="AP690" s="22">
        <v>45419</v>
      </c>
      <c r="AQ690" s="22">
        <v>45419</v>
      </c>
      <c r="AR690" s="21">
        <v>45419.600694444445</v>
      </c>
      <c r="AS690">
        <v>1</v>
      </c>
      <c r="AY690">
        <v>1.1208333333343035</v>
      </c>
    </row>
    <row r="691" spans="1:51" x14ac:dyDescent="0.25">
      <c r="A691">
        <v>66048</v>
      </c>
      <c r="B691" t="s">
        <v>35</v>
      </c>
      <c r="C691" t="s">
        <v>36</v>
      </c>
      <c r="E691" t="str">
        <f t="shared" si="20"/>
        <v>EM-</v>
      </c>
      <c r="F691" t="s">
        <v>20</v>
      </c>
      <c r="G691" t="s">
        <v>37</v>
      </c>
      <c r="H691" t="s">
        <v>1058</v>
      </c>
      <c r="I691" t="s">
        <v>39</v>
      </c>
      <c r="J691" t="s">
        <v>432</v>
      </c>
      <c r="K691" s="1">
        <v>45420.396527777775</v>
      </c>
      <c r="L691" t="s">
        <v>41</v>
      </c>
      <c r="N691" s="2">
        <v>45418</v>
      </c>
      <c r="O691" s="2">
        <v>45419</v>
      </c>
      <c r="R691">
        <v>0</v>
      </c>
      <c r="S691">
        <v>0</v>
      </c>
      <c r="T691">
        <v>100</v>
      </c>
      <c r="U691" s="1">
        <v>45418.481249999997</v>
      </c>
      <c r="V691" s="1">
        <v>45420.396527777775</v>
      </c>
      <c r="W691" t="s">
        <v>432</v>
      </c>
      <c r="Z691" s="12">
        <f t="shared" si="21"/>
        <v>1.9152777777781012</v>
      </c>
      <c r="AB691" t="s">
        <v>75</v>
      </c>
      <c r="AC691">
        <v>633520</v>
      </c>
      <c r="AD691" t="s">
        <v>77</v>
      </c>
      <c r="AI691" s="2">
        <v>45418</v>
      </c>
      <c r="AJ691" t="s">
        <v>77</v>
      </c>
      <c r="AK691" t="s">
        <v>46</v>
      </c>
      <c r="AN691" t="s">
        <v>2442</v>
      </c>
      <c r="AO691" s="21">
        <v>45418.481249999997</v>
      </c>
      <c r="AP691" s="22">
        <v>45418</v>
      </c>
      <c r="AQ691" s="22">
        <v>45419</v>
      </c>
      <c r="AR691" s="21">
        <v>45420.396527777775</v>
      </c>
      <c r="AS691">
        <v>0</v>
      </c>
      <c r="AY691">
        <v>1.9152777777781012</v>
      </c>
    </row>
    <row r="692" spans="1:51" x14ac:dyDescent="0.25">
      <c r="A692">
        <v>66077</v>
      </c>
      <c r="B692" t="s">
        <v>35</v>
      </c>
      <c r="C692" t="s">
        <v>36</v>
      </c>
      <c r="E692" t="str">
        <f t="shared" si="20"/>
        <v>RE-</v>
      </c>
      <c r="F692" t="s">
        <v>20</v>
      </c>
      <c r="G692" t="s">
        <v>37</v>
      </c>
      <c r="H692" t="s">
        <v>672</v>
      </c>
      <c r="I692" t="s">
        <v>39</v>
      </c>
      <c r="J692" t="s">
        <v>179</v>
      </c>
      <c r="K692" s="1">
        <v>45422.446527777778</v>
      </c>
      <c r="L692" t="s">
        <v>41</v>
      </c>
      <c r="N692" s="2">
        <v>45422</v>
      </c>
      <c r="O692" s="2">
        <v>45422</v>
      </c>
      <c r="R692">
        <v>0</v>
      </c>
      <c r="S692">
        <v>0</v>
      </c>
      <c r="T692">
        <v>100</v>
      </c>
      <c r="U692" s="1">
        <v>45418.624305555553</v>
      </c>
      <c r="V692" s="1">
        <v>45422.446527777778</v>
      </c>
      <c r="W692" t="s">
        <v>179</v>
      </c>
      <c r="Z692" s="12">
        <f t="shared" si="21"/>
        <v>3.8222222222248092</v>
      </c>
      <c r="AB692" t="s">
        <v>579</v>
      </c>
      <c r="AC692" t="s">
        <v>636</v>
      </c>
      <c r="AD692" t="s">
        <v>427</v>
      </c>
      <c r="AI692" s="2">
        <v>45418</v>
      </c>
      <c r="AJ692" t="s">
        <v>375</v>
      </c>
      <c r="AK692" t="s">
        <v>46</v>
      </c>
      <c r="AN692" t="s">
        <v>2444</v>
      </c>
      <c r="AO692" s="21">
        <v>45418.624305555553</v>
      </c>
      <c r="AP692" s="22">
        <v>45422</v>
      </c>
      <c r="AQ692" s="22">
        <v>45422</v>
      </c>
      <c r="AR692" s="21">
        <v>45422.446527777778</v>
      </c>
      <c r="AS692">
        <v>0</v>
      </c>
      <c r="AY692">
        <v>3.8222222222248092</v>
      </c>
    </row>
    <row r="693" spans="1:51" x14ac:dyDescent="0.25">
      <c r="A693">
        <v>66079</v>
      </c>
      <c r="B693" t="s">
        <v>35</v>
      </c>
      <c r="C693" t="s">
        <v>36</v>
      </c>
      <c r="E693" t="str">
        <f t="shared" si="20"/>
        <v>EI-</v>
      </c>
      <c r="F693" t="s">
        <v>20</v>
      </c>
      <c r="G693" t="s">
        <v>37</v>
      </c>
      <c r="H693" t="s">
        <v>3281</v>
      </c>
      <c r="I693" t="s">
        <v>39</v>
      </c>
      <c r="J693" t="s">
        <v>92</v>
      </c>
      <c r="K693" s="1">
        <v>45446.616666666669</v>
      </c>
      <c r="L693" t="s">
        <v>41</v>
      </c>
      <c r="N693" s="2">
        <v>45422</v>
      </c>
      <c r="O693" s="2">
        <v>45422</v>
      </c>
      <c r="P693">
        <v>3</v>
      </c>
      <c r="Q693">
        <v>3</v>
      </c>
      <c r="R693">
        <v>3</v>
      </c>
      <c r="S693">
        <v>3</v>
      </c>
      <c r="T693">
        <v>100</v>
      </c>
      <c r="U693" s="1">
        <v>45418.630555555559</v>
      </c>
      <c r="V693" s="1">
        <v>45446.616666666669</v>
      </c>
      <c r="W693" t="s">
        <v>92</v>
      </c>
      <c r="Z693" s="12">
        <f t="shared" si="21"/>
        <v>27.986111111109494</v>
      </c>
      <c r="AB693" t="s">
        <v>577</v>
      </c>
      <c r="AC693">
        <v>633992</v>
      </c>
      <c r="AD693" t="s">
        <v>3282</v>
      </c>
      <c r="AF693" t="s">
        <v>92</v>
      </c>
      <c r="AI693" s="2">
        <v>45418</v>
      </c>
      <c r="AJ693" t="s">
        <v>375</v>
      </c>
      <c r="AK693" t="s">
        <v>46</v>
      </c>
      <c r="AN693" t="s">
        <v>2441</v>
      </c>
      <c r="AO693" s="21">
        <v>45418.630555555559</v>
      </c>
      <c r="AP693" s="22">
        <v>45422</v>
      </c>
      <c r="AQ693" s="22">
        <v>45422</v>
      </c>
      <c r="AR693" s="21">
        <v>45446.616666666669</v>
      </c>
      <c r="AS693">
        <v>3</v>
      </c>
      <c r="AY693">
        <v>27.986111111109494</v>
      </c>
    </row>
    <row r="694" spans="1:51" x14ac:dyDescent="0.25">
      <c r="A694">
        <v>66083</v>
      </c>
      <c r="B694" t="s">
        <v>35</v>
      </c>
      <c r="C694" t="s">
        <v>36</v>
      </c>
      <c r="E694" t="str">
        <f t="shared" si="20"/>
        <v>EI-</v>
      </c>
      <c r="F694" t="s">
        <v>20</v>
      </c>
      <c r="G694" t="s">
        <v>37</v>
      </c>
      <c r="H694" t="s">
        <v>3283</v>
      </c>
      <c r="I694" t="s">
        <v>39</v>
      </c>
      <c r="J694" t="s">
        <v>92</v>
      </c>
      <c r="K694" s="1">
        <v>45439.655555555553</v>
      </c>
      <c r="L694" t="s">
        <v>41</v>
      </c>
      <c r="N694" s="2">
        <v>45422</v>
      </c>
      <c r="O694" s="2">
        <v>45422</v>
      </c>
      <c r="P694">
        <v>3</v>
      </c>
      <c r="Q694">
        <v>3</v>
      </c>
      <c r="R694">
        <v>3</v>
      </c>
      <c r="S694">
        <v>3</v>
      </c>
      <c r="T694">
        <v>100</v>
      </c>
      <c r="U694" s="1">
        <v>45418.640972222223</v>
      </c>
      <c r="V694" s="1">
        <v>45439.655555555553</v>
      </c>
      <c r="W694" t="s">
        <v>92</v>
      </c>
      <c r="Z694" s="12">
        <f t="shared" si="21"/>
        <v>21.014583333329938</v>
      </c>
      <c r="AB694" t="s">
        <v>534</v>
      </c>
      <c r="AC694" t="s">
        <v>3065</v>
      </c>
      <c r="AD694" t="s">
        <v>536</v>
      </c>
      <c r="AF694" t="s">
        <v>92</v>
      </c>
      <c r="AI694" s="2">
        <v>45418</v>
      </c>
      <c r="AJ694" t="s">
        <v>558</v>
      </c>
      <c r="AK694" t="s">
        <v>46</v>
      </c>
      <c r="AN694" t="s">
        <v>2441</v>
      </c>
      <c r="AO694" s="21">
        <v>45418.640972222223</v>
      </c>
      <c r="AP694" s="22">
        <v>45422</v>
      </c>
      <c r="AQ694" s="22">
        <v>45422</v>
      </c>
      <c r="AR694" s="21">
        <v>45439.655555555553</v>
      </c>
      <c r="AS694">
        <v>3</v>
      </c>
      <c r="AY694">
        <v>21.014583333329938</v>
      </c>
    </row>
    <row r="695" spans="1:51" x14ac:dyDescent="0.25">
      <c r="A695">
        <v>66084</v>
      </c>
      <c r="B695" t="s">
        <v>35</v>
      </c>
      <c r="C695" t="s">
        <v>36</v>
      </c>
      <c r="E695" t="str">
        <f t="shared" si="20"/>
        <v>RE-</v>
      </c>
      <c r="F695" t="s">
        <v>20</v>
      </c>
      <c r="G695" t="s">
        <v>37</v>
      </c>
      <c r="H695" t="s">
        <v>3284</v>
      </c>
      <c r="I695" t="s">
        <v>39</v>
      </c>
      <c r="J695" t="s">
        <v>118</v>
      </c>
      <c r="K695" s="1">
        <v>45456.490277777775</v>
      </c>
      <c r="L695" t="s">
        <v>41</v>
      </c>
      <c r="N695" s="2">
        <v>45456</v>
      </c>
      <c r="O695" s="2">
        <v>45456</v>
      </c>
      <c r="R695">
        <v>0</v>
      </c>
      <c r="S695">
        <v>0</v>
      </c>
      <c r="T695">
        <v>100</v>
      </c>
      <c r="U695" s="1">
        <v>45418.642361111109</v>
      </c>
      <c r="V695" s="1">
        <v>45456.490277777775</v>
      </c>
      <c r="W695" t="s">
        <v>179</v>
      </c>
      <c r="Z695" s="12">
        <f t="shared" si="21"/>
        <v>37.847916666665697</v>
      </c>
      <c r="AB695" t="s">
        <v>2537</v>
      </c>
      <c r="AC695" t="s">
        <v>54</v>
      </c>
      <c r="AD695" t="s">
        <v>127</v>
      </c>
      <c r="AF695" t="s">
        <v>179</v>
      </c>
      <c r="AI695" s="2">
        <v>45418</v>
      </c>
      <c r="AJ695" t="s">
        <v>128</v>
      </c>
      <c r="AK695" t="s">
        <v>46</v>
      </c>
      <c r="AN695" t="s">
        <v>2444</v>
      </c>
      <c r="AO695" s="21">
        <v>45418.642361111109</v>
      </c>
      <c r="AP695" s="22">
        <v>45456</v>
      </c>
      <c r="AQ695" s="22">
        <v>45456</v>
      </c>
      <c r="AR695" s="21">
        <v>45456.490277777775</v>
      </c>
      <c r="AS695">
        <v>0</v>
      </c>
      <c r="AY695">
        <v>37.847916666665697</v>
      </c>
    </row>
    <row r="696" spans="1:51" x14ac:dyDescent="0.25">
      <c r="A696">
        <v>66118</v>
      </c>
      <c r="B696" t="s">
        <v>35</v>
      </c>
      <c r="C696" t="s">
        <v>36</v>
      </c>
      <c r="E696" t="str">
        <f t="shared" si="20"/>
        <v>RE-</v>
      </c>
      <c r="F696" t="s">
        <v>20</v>
      </c>
      <c r="G696" t="s">
        <v>37</v>
      </c>
      <c r="H696" t="s">
        <v>3285</v>
      </c>
      <c r="I696" t="s">
        <v>39</v>
      </c>
      <c r="J696" t="s">
        <v>239</v>
      </c>
      <c r="K696" s="1">
        <v>45419.599305555559</v>
      </c>
      <c r="L696" t="s">
        <v>41</v>
      </c>
      <c r="N696" s="2">
        <v>45419</v>
      </c>
      <c r="O696" s="2">
        <v>45419</v>
      </c>
      <c r="R696">
        <v>1</v>
      </c>
      <c r="S696">
        <v>1</v>
      </c>
      <c r="T696">
        <v>100</v>
      </c>
      <c r="U696" s="1">
        <v>45418.705555555556</v>
      </c>
      <c r="V696" s="1">
        <v>45419.599305555559</v>
      </c>
      <c r="W696" t="s">
        <v>239</v>
      </c>
      <c r="Z696" s="12">
        <f t="shared" si="21"/>
        <v>0.89375000000291038</v>
      </c>
      <c r="AB696" t="s">
        <v>258</v>
      </c>
      <c r="AC696">
        <v>633769</v>
      </c>
      <c r="AD696" t="s">
        <v>259</v>
      </c>
      <c r="AI696" s="2">
        <v>45418</v>
      </c>
      <c r="AJ696" t="s">
        <v>259</v>
      </c>
      <c r="AK696" t="s">
        <v>46</v>
      </c>
      <c r="AN696" t="s">
        <v>2444</v>
      </c>
      <c r="AO696" s="21">
        <v>45418.705555555556</v>
      </c>
      <c r="AP696" s="22">
        <v>45419</v>
      </c>
      <c r="AQ696" s="22">
        <v>45419</v>
      </c>
      <c r="AR696" s="21">
        <v>45419.599305555559</v>
      </c>
      <c r="AS696">
        <v>1</v>
      </c>
      <c r="AY696">
        <v>0.89375000000291038</v>
      </c>
    </row>
    <row r="697" spans="1:51" x14ac:dyDescent="0.25">
      <c r="A697">
        <v>66164</v>
      </c>
      <c r="B697" t="s">
        <v>35</v>
      </c>
      <c r="C697" t="s">
        <v>36</v>
      </c>
      <c r="E697" t="str">
        <f t="shared" si="20"/>
        <v>RE-</v>
      </c>
      <c r="F697" t="s">
        <v>20</v>
      </c>
      <c r="G697" t="s">
        <v>37</v>
      </c>
      <c r="H697" t="s">
        <v>3286</v>
      </c>
      <c r="I697" t="s">
        <v>39</v>
      </c>
      <c r="J697" t="s">
        <v>239</v>
      </c>
      <c r="K697" s="1">
        <v>45419.576388888891</v>
      </c>
      <c r="L697" t="s">
        <v>41</v>
      </c>
      <c r="N697" s="2">
        <v>45419</v>
      </c>
      <c r="O697" s="2">
        <v>45419</v>
      </c>
      <c r="R697">
        <v>1</v>
      </c>
      <c r="S697">
        <v>1</v>
      </c>
      <c r="T697">
        <v>100</v>
      </c>
      <c r="U697" s="1">
        <v>45419.493055555555</v>
      </c>
      <c r="V697" s="1">
        <v>45419.576388888891</v>
      </c>
      <c r="W697" t="s">
        <v>239</v>
      </c>
      <c r="Z697" s="12">
        <f t="shared" si="21"/>
        <v>8.3333333335758653E-2</v>
      </c>
      <c r="AB697" t="s">
        <v>313</v>
      </c>
      <c r="AC697">
        <v>633615</v>
      </c>
      <c r="AD697" t="s">
        <v>314</v>
      </c>
      <c r="AI697" s="2">
        <v>45419</v>
      </c>
      <c r="AJ697" t="s">
        <v>226</v>
      </c>
      <c r="AK697" t="s">
        <v>46</v>
      </c>
      <c r="AN697" t="s">
        <v>2444</v>
      </c>
      <c r="AO697" s="21">
        <v>45419.493055555555</v>
      </c>
      <c r="AP697" s="22">
        <v>45419</v>
      </c>
      <c r="AQ697" s="22">
        <v>45419</v>
      </c>
      <c r="AR697" s="21">
        <v>45419.576388888891</v>
      </c>
      <c r="AS697">
        <v>1</v>
      </c>
      <c r="AY697">
        <v>8.3333333335758653E-2</v>
      </c>
    </row>
    <row r="698" spans="1:51" x14ac:dyDescent="0.25">
      <c r="A698">
        <v>66212</v>
      </c>
      <c r="B698" t="s">
        <v>35</v>
      </c>
      <c r="C698" t="s">
        <v>36</v>
      </c>
      <c r="E698" t="str">
        <f t="shared" si="20"/>
        <v>EI-</v>
      </c>
      <c r="F698" t="s">
        <v>20</v>
      </c>
      <c r="G698" t="s">
        <v>37</v>
      </c>
      <c r="H698" t="s">
        <v>1505</v>
      </c>
      <c r="I698" t="s">
        <v>39</v>
      </c>
      <c r="J698" t="s">
        <v>842</v>
      </c>
      <c r="K698" s="1">
        <v>45428.366666666669</v>
      </c>
      <c r="L698" t="s">
        <v>41</v>
      </c>
      <c r="N698" s="2">
        <v>45420</v>
      </c>
      <c r="O698" s="2">
        <v>45420</v>
      </c>
      <c r="P698">
        <v>2</v>
      </c>
      <c r="Q698">
        <v>2</v>
      </c>
      <c r="R698">
        <v>2</v>
      </c>
      <c r="S698">
        <v>2</v>
      </c>
      <c r="T698">
        <v>0</v>
      </c>
      <c r="U698" s="1">
        <v>45419.661111111112</v>
      </c>
      <c r="V698" s="1">
        <v>45428.366666666669</v>
      </c>
      <c r="W698" t="s">
        <v>842</v>
      </c>
      <c r="Z698" s="12">
        <f t="shared" si="21"/>
        <v>8.7055555555562023</v>
      </c>
      <c r="AB698" t="s">
        <v>338</v>
      </c>
      <c r="AC698">
        <v>633799</v>
      </c>
      <c r="AD698" t="s">
        <v>119</v>
      </c>
      <c r="AI698" s="2">
        <v>45419</v>
      </c>
      <c r="AJ698" t="s">
        <v>119</v>
      </c>
      <c r="AK698" t="s">
        <v>46</v>
      </c>
      <c r="AN698" t="s">
        <v>2441</v>
      </c>
      <c r="AO698" s="21">
        <v>45419.661111111112</v>
      </c>
      <c r="AP698" s="22">
        <v>45420</v>
      </c>
      <c r="AQ698" s="22">
        <v>45420</v>
      </c>
      <c r="AR698" s="21">
        <v>45428.366666666669</v>
      </c>
      <c r="AS698">
        <v>2</v>
      </c>
      <c r="AY698">
        <v>8.7055555555562023</v>
      </c>
    </row>
    <row r="699" spans="1:51" x14ac:dyDescent="0.25">
      <c r="A699">
        <v>66246</v>
      </c>
      <c r="B699" t="s">
        <v>35</v>
      </c>
      <c r="C699" t="s">
        <v>36</v>
      </c>
      <c r="E699" t="str">
        <f t="shared" si="20"/>
        <v>EI-</v>
      </c>
      <c r="F699" t="s">
        <v>20</v>
      </c>
      <c r="G699" t="s">
        <v>47</v>
      </c>
      <c r="H699" t="s">
        <v>3287</v>
      </c>
      <c r="I699" t="s">
        <v>39</v>
      </c>
      <c r="J699" t="s">
        <v>50</v>
      </c>
      <c r="K699" s="1">
        <v>45496.840277777781</v>
      </c>
      <c r="L699" t="s">
        <v>41</v>
      </c>
      <c r="N699" s="2">
        <v>45422</v>
      </c>
      <c r="O699" s="2">
        <v>45422</v>
      </c>
      <c r="P699">
        <v>1</v>
      </c>
      <c r="Q699">
        <v>1</v>
      </c>
      <c r="R699">
        <v>1</v>
      </c>
      <c r="S699">
        <v>1</v>
      </c>
      <c r="T699">
        <v>100</v>
      </c>
      <c r="U699" s="1">
        <v>45420.442361111112</v>
      </c>
      <c r="V699" s="1">
        <v>45496.840277777781</v>
      </c>
      <c r="W699" t="s">
        <v>50</v>
      </c>
      <c r="Z699" s="12">
        <f t="shared" si="21"/>
        <v>76.397916666668607</v>
      </c>
      <c r="AB699" t="s">
        <v>3288</v>
      </c>
      <c r="AC699">
        <v>635365</v>
      </c>
      <c r="AD699" t="s">
        <v>3289</v>
      </c>
      <c r="AF699" t="s">
        <v>50</v>
      </c>
      <c r="AI699" s="2">
        <v>45420</v>
      </c>
      <c r="AJ699" t="s">
        <v>1794</v>
      </c>
      <c r="AK699" t="s">
        <v>46</v>
      </c>
      <c r="AN699" t="s">
        <v>2441</v>
      </c>
      <c r="AO699" s="21">
        <v>45420.442361111112</v>
      </c>
      <c r="AP699" s="22">
        <v>45422</v>
      </c>
      <c r="AQ699" s="22">
        <v>45422</v>
      </c>
      <c r="AR699" s="21">
        <v>45496.840277777781</v>
      </c>
      <c r="AS699">
        <v>1</v>
      </c>
      <c r="AY699">
        <v>76.397916666668607</v>
      </c>
    </row>
    <row r="700" spans="1:51" x14ac:dyDescent="0.25">
      <c r="A700">
        <v>66254</v>
      </c>
      <c r="B700" t="s">
        <v>35</v>
      </c>
      <c r="C700" t="s">
        <v>36</v>
      </c>
      <c r="E700" t="str">
        <f t="shared" si="20"/>
        <v>RE-</v>
      </c>
      <c r="F700" t="s">
        <v>20</v>
      </c>
      <c r="G700" t="s">
        <v>51</v>
      </c>
      <c r="H700" t="s">
        <v>3290</v>
      </c>
      <c r="I700" t="s">
        <v>39</v>
      </c>
      <c r="J700" t="s">
        <v>297</v>
      </c>
      <c r="K700" s="1">
        <v>45421.345138888886</v>
      </c>
      <c r="L700" t="s">
        <v>41</v>
      </c>
      <c r="N700" s="2">
        <v>45420</v>
      </c>
      <c r="O700" s="2">
        <v>45420</v>
      </c>
      <c r="R700">
        <v>3</v>
      </c>
      <c r="S700">
        <v>3</v>
      </c>
      <c r="T700">
        <v>100</v>
      </c>
      <c r="U700" s="1">
        <v>45420.473611111112</v>
      </c>
      <c r="V700" s="1">
        <v>45421.345138888886</v>
      </c>
      <c r="W700" t="s">
        <v>239</v>
      </c>
      <c r="Z700" s="12">
        <f t="shared" si="21"/>
        <v>0.87152777777373558</v>
      </c>
      <c r="AB700" t="s">
        <v>760</v>
      </c>
      <c r="AC700" t="s">
        <v>54</v>
      </c>
      <c r="AD700" t="s">
        <v>3291</v>
      </c>
      <c r="AF700" t="s">
        <v>239</v>
      </c>
      <c r="AI700" s="2">
        <v>45420</v>
      </c>
      <c r="AJ700" t="s">
        <v>81</v>
      </c>
      <c r="AK700" t="s">
        <v>46</v>
      </c>
      <c r="AN700" t="s">
        <v>2444</v>
      </c>
      <c r="AO700" s="21">
        <v>45420.473611111112</v>
      </c>
      <c r="AP700" s="22">
        <v>45420</v>
      </c>
      <c r="AQ700" s="22">
        <v>45420</v>
      </c>
      <c r="AR700" s="21">
        <v>45421.345138888886</v>
      </c>
      <c r="AS700">
        <v>3</v>
      </c>
      <c r="AY700">
        <v>0.87152777777373558</v>
      </c>
    </row>
    <row r="701" spans="1:51" x14ac:dyDescent="0.25">
      <c r="A701">
        <v>66266</v>
      </c>
      <c r="B701" t="s">
        <v>35</v>
      </c>
      <c r="C701" t="s">
        <v>36</v>
      </c>
      <c r="E701" t="str">
        <f t="shared" si="20"/>
        <v>RE-</v>
      </c>
      <c r="F701" t="s">
        <v>20</v>
      </c>
      <c r="G701" t="s">
        <v>37</v>
      </c>
      <c r="H701" t="s">
        <v>2170</v>
      </c>
      <c r="I701" t="s">
        <v>39</v>
      </c>
      <c r="J701" t="s">
        <v>179</v>
      </c>
      <c r="K701" s="1">
        <v>45422.37777777778</v>
      </c>
      <c r="L701" t="s">
        <v>41</v>
      </c>
      <c r="N701" s="2">
        <v>45421</v>
      </c>
      <c r="O701" s="2">
        <v>45421</v>
      </c>
      <c r="R701">
        <v>0</v>
      </c>
      <c r="S701">
        <v>0</v>
      </c>
      <c r="T701">
        <v>100</v>
      </c>
      <c r="U701" s="1">
        <v>45420.488194444442</v>
      </c>
      <c r="V701" s="1">
        <v>45422.37777777778</v>
      </c>
      <c r="W701" t="s">
        <v>179</v>
      </c>
      <c r="Z701" s="12">
        <f t="shared" si="21"/>
        <v>1.8895833333372138</v>
      </c>
      <c r="AB701" t="s">
        <v>53</v>
      </c>
      <c r="AC701">
        <v>633459</v>
      </c>
      <c r="AD701" t="s">
        <v>43</v>
      </c>
      <c r="AI701" s="2">
        <v>45420</v>
      </c>
      <c r="AJ701" t="s">
        <v>43</v>
      </c>
      <c r="AK701" t="s">
        <v>46</v>
      </c>
      <c r="AN701" t="s">
        <v>2444</v>
      </c>
      <c r="AO701" s="21">
        <v>45420.488194444442</v>
      </c>
      <c r="AP701" s="22">
        <v>45421</v>
      </c>
      <c r="AQ701" s="22">
        <v>45421</v>
      </c>
      <c r="AR701" s="21">
        <v>45422.37777777778</v>
      </c>
      <c r="AS701">
        <v>0</v>
      </c>
      <c r="AY701">
        <v>1.8895833333372138</v>
      </c>
    </row>
    <row r="702" spans="1:51" x14ac:dyDescent="0.25">
      <c r="A702">
        <v>66267</v>
      </c>
      <c r="B702" t="s">
        <v>35</v>
      </c>
      <c r="C702" t="s">
        <v>36</v>
      </c>
      <c r="E702" t="str">
        <f t="shared" si="20"/>
        <v>GC-</v>
      </c>
      <c r="F702" t="s">
        <v>20</v>
      </c>
      <c r="G702" t="s">
        <v>51</v>
      </c>
      <c r="H702" t="s">
        <v>3292</v>
      </c>
      <c r="I702" t="s">
        <v>39</v>
      </c>
      <c r="J702" t="s">
        <v>706</v>
      </c>
      <c r="K702" s="1">
        <v>45429.490972222222</v>
      </c>
      <c r="L702" t="s">
        <v>41</v>
      </c>
      <c r="N702" s="2">
        <v>45425</v>
      </c>
      <c r="O702" s="2">
        <v>45425</v>
      </c>
      <c r="P702">
        <v>1</v>
      </c>
      <c r="Q702">
        <v>1</v>
      </c>
      <c r="R702">
        <v>0</v>
      </c>
      <c r="S702">
        <v>0</v>
      </c>
      <c r="T702">
        <v>100</v>
      </c>
      <c r="U702" s="1">
        <v>45420.489583333336</v>
      </c>
      <c r="V702" s="1">
        <v>45429.490972222222</v>
      </c>
      <c r="W702" t="s">
        <v>706</v>
      </c>
      <c r="Z702" s="12">
        <f t="shared" si="21"/>
        <v>9.0013888888861402</v>
      </c>
      <c r="AB702" t="s">
        <v>157</v>
      </c>
      <c r="AC702">
        <v>633744</v>
      </c>
      <c r="AD702" t="s">
        <v>123</v>
      </c>
      <c r="AI702" s="2">
        <v>45420</v>
      </c>
      <c r="AJ702" t="s">
        <v>123</v>
      </c>
      <c r="AK702" t="s">
        <v>46</v>
      </c>
      <c r="AN702" t="s">
        <v>2443</v>
      </c>
      <c r="AO702" s="21">
        <v>45420.489583333336</v>
      </c>
      <c r="AP702" s="22">
        <v>45425</v>
      </c>
      <c r="AQ702" s="22">
        <v>45425</v>
      </c>
      <c r="AR702" s="21">
        <v>45429.490972222222</v>
      </c>
      <c r="AS702">
        <v>0</v>
      </c>
      <c r="AY702">
        <v>9.0013888888861402</v>
      </c>
    </row>
    <row r="703" spans="1:51" x14ac:dyDescent="0.25">
      <c r="A703">
        <v>66271</v>
      </c>
      <c r="B703" t="s">
        <v>35</v>
      </c>
      <c r="C703" t="s">
        <v>36</v>
      </c>
      <c r="E703" t="str">
        <f t="shared" si="20"/>
        <v>EI-</v>
      </c>
      <c r="F703" t="s">
        <v>20</v>
      </c>
      <c r="G703" t="s">
        <v>37</v>
      </c>
      <c r="H703" t="s">
        <v>2827</v>
      </c>
      <c r="I703" t="s">
        <v>39</v>
      </c>
      <c r="J703" t="s">
        <v>454</v>
      </c>
      <c r="K703" s="1">
        <v>45497.359722222223</v>
      </c>
      <c r="L703" t="s">
        <v>41</v>
      </c>
      <c r="N703" s="2">
        <v>45421</v>
      </c>
      <c r="O703" s="2">
        <v>45421</v>
      </c>
      <c r="P703">
        <v>2</v>
      </c>
      <c r="Q703">
        <v>2</v>
      </c>
      <c r="R703">
        <v>2</v>
      </c>
      <c r="S703">
        <v>2</v>
      </c>
      <c r="T703">
        <v>100</v>
      </c>
      <c r="U703" s="1">
        <v>45420.508333333331</v>
      </c>
      <c r="V703" s="1">
        <v>45497.359722222223</v>
      </c>
      <c r="W703" t="s">
        <v>454</v>
      </c>
      <c r="Z703" s="12">
        <f t="shared" si="21"/>
        <v>76.851388888891961</v>
      </c>
      <c r="AB703" t="s">
        <v>75</v>
      </c>
      <c r="AC703">
        <v>633520</v>
      </c>
      <c r="AD703" t="s">
        <v>77</v>
      </c>
      <c r="AF703" t="s">
        <v>454</v>
      </c>
      <c r="AI703" s="2">
        <v>45420</v>
      </c>
      <c r="AJ703" t="s">
        <v>77</v>
      </c>
      <c r="AK703" t="s">
        <v>46</v>
      </c>
      <c r="AN703" t="s">
        <v>2441</v>
      </c>
      <c r="AO703" s="21">
        <v>45420.508333333331</v>
      </c>
      <c r="AP703" s="22">
        <v>45421</v>
      </c>
      <c r="AQ703" s="22">
        <v>45421</v>
      </c>
      <c r="AR703" s="21">
        <v>45497.359722222223</v>
      </c>
      <c r="AS703">
        <v>2</v>
      </c>
      <c r="AY703">
        <v>76.851388888891961</v>
      </c>
    </row>
    <row r="704" spans="1:51" x14ac:dyDescent="0.25">
      <c r="A704">
        <v>66309</v>
      </c>
      <c r="B704" t="s">
        <v>35</v>
      </c>
      <c r="C704" t="s">
        <v>36</v>
      </c>
      <c r="E704" t="str">
        <f t="shared" si="20"/>
        <v>EI-</v>
      </c>
      <c r="F704" t="s">
        <v>878</v>
      </c>
      <c r="G704" t="s">
        <v>37</v>
      </c>
      <c r="H704" t="s">
        <v>3293</v>
      </c>
      <c r="I704" t="s">
        <v>39</v>
      </c>
      <c r="J704" t="s">
        <v>620</v>
      </c>
      <c r="K704" s="1">
        <v>45427.40625</v>
      </c>
      <c r="L704" t="s">
        <v>41</v>
      </c>
      <c r="R704">
        <v>0</v>
      </c>
      <c r="S704">
        <v>0</v>
      </c>
      <c r="T704">
        <v>0</v>
      </c>
      <c r="U704" s="1">
        <v>45420.677777777775</v>
      </c>
      <c r="W704" t="s">
        <v>159</v>
      </c>
      <c r="Z704" s="12">
        <f t="shared" si="21"/>
        <v>0</v>
      </c>
      <c r="AB704" t="s">
        <v>2534</v>
      </c>
      <c r="AC704">
        <v>633575</v>
      </c>
      <c r="AD704" t="s">
        <v>230</v>
      </c>
      <c r="AI704" s="2">
        <v>45420</v>
      </c>
      <c r="AJ704" t="s">
        <v>230</v>
      </c>
      <c r="AK704" t="s">
        <v>46</v>
      </c>
      <c r="AN704" t="s">
        <v>2441</v>
      </c>
      <c r="AO704" s="21">
        <v>45420.677777777775</v>
      </c>
      <c r="AS704">
        <v>0</v>
      </c>
      <c r="AY704">
        <v>0</v>
      </c>
    </row>
    <row r="705" spans="1:51" x14ac:dyDescent="0.25">
      <c r="A705">
        <v>66323</v>
      </c>
      <c r="B705" t="s">
        <v>35</v>
      </c>
      <c r="C705" t="s">
        <v>36</v>
      </c>
      <c r="E705" t="str">
        <f t="shared" si="20"/>
        <v>EI-</v>
      </c>
      <c r="F705" t="s">
        <v>20</v>
      </c>
      <c r="G705" t="s">
        <v>51</v>
      </c>
      <c r="H705" t="s">
        <v>2885</v>
      </c>
      <c r="I705" t="s">
        <v>39</v>
      </c>
      <c r="J705" t="s">
        <v>842</v>
      </c>
      <c r="K705" s="1">
        <v>45496.694444444445</v>
      </c>
      <c r="L705" t="s">
        <v>41</v>
      </c>
      <c r="N705" s="2">
        <v>45422</v>
      </c>
      <c r="O705" s="2">
        <v>45422</v>
      </c>
      <c r="P705">
        <v>2</v>
      </c>
      <c r="Q705">
        <v>2</v>
      </c>
      <c r="R705">
        <v>2</v>
      </c>
      <c r="S705">
        <v>2</v>
      </c>
      <c r="T705">
        <v>0</v>
      </c>
      <c r="U705" s="1">
        <v>45421.331944444442</v>
      </c>
      <c r="V705" s="1">
        <v>45496.694444444445</v>
      </c>
      <c r="W705" t="s">
        <v>842</v>
      </c>
      <c r="Z705" s="12">
        <f t="shared" si="21"/>
        <v>75.36250000000291</v>
      </c>
      <c r="AB705" t="s">
        <v>338</v>
      </c>
      <c r="AC705">
        <v>633799</v>
      </c>
      <c r="AD705" t="s">
        <v>681</v>
      </c>
      <c r="AF705" t="s">
        <v>842</v>
      </c>
      <c r="AI705" s="2">
        <v>45421</v>
      </c>
      <c r="AJ705" t="s">
        <v>119</v>
      </c>
      <c r="AK705" t="s">
        <v>46</v>
      </c>
      <c r="AN705" t="s">
        <v>2441</v>
      </c>
      <c r="AO705" s="21">
        <v>45421.331944444442</v>
      </c>
      <c r="AP705" s="22">
        <v>45422</v>
      </c>
      <c r="AQ705" s="22">
        <v>45422</v>
      </c>
      <c r="AR705" s="21">
        <v>45496.694444444445</v>
      </c>
      <c r="AS705">
        <v>2</v>
      </c>
      <c r="AY705">
        <v>75.36250000000291</v>
      </c>
    </row>
    <row r="706" spans="1:51" x14ac:dyDescent="0.25">
      <c r="A706">
        <v>66326</v>
      </c>
      <c r="B706" t="s">
        <v>35</v>
      </c>
      <c r="C706" t="s">
        <v>36</v>
      </c>
      <c r="E706" t="str">
        <f t="shared" ref="E706:E769" si="22">MID(H706,3,3)</f>
        <v>EI-</v>
      </c>
      <c r="F706" t="s">
        <v>298</v>
      </c>
      <c r="G706" t="s">
        <v>37</v>
      </c>
      <c r="H706" t="s">
        <v>3294</v>
      </c>
      <c r="I706" t="s">
        <v>39</v>
      </c>
      <c r="J706" t="s">
        <v>408</v>
      </c>
      <c r="K706" s="1">
        <v>45469.675000000003</v>
      </c>
      <c r="L706" t="s">
        <v>41</v>
      </c>
      <c r="N706" s="2">
        <v>45469</v>
      </c>
      <c r="O706" s="2">
        <v>45469</v>
      </c>
      <c r="P706">
        <v>1</v>
      </c>
      <c r="Q706">
        <v>1</v>
      </c>
      <c r="R706">
        <v>1</v>
      </c>
      <c r="S706">
        <v>1</v>
      </c>
      <c r="T706">
        <v>100</v>
      </c>
      <c r="U706" s="1">
        <v>45421.348611111112</v>
      </c>
      <c r="V706" s="1">
        <v>45469.675000000003</v>
      </c>
      <c r="W706" t="s">
        <v>408</v>
      </c>
      <c r="Z706" s="12">
        <f t="shared" si="21"/>
        <v>48.326388888890506</v>
      </c>
      <c r="AB706" t="s">
        <v>3295</v>
      </c>
      <c r="AC706">
        <v>633992</v>
      </c>
      <c r="AD706" t="s">
        <v>427</v>
      </c>
      <c r="AI706" s="2">
        <v>45421</v>
      </c>
      <c r="AJ706" t="s">
        <v>375</v>
      </c>
      <c r="AK706" t="s">
        <v>46</v>
      </c>
      <c r="AN706" t="s">
        <v>2441</v>
      </c>
      <c r="AO706" s="21">
        <v>45421.348611111112</v>
      </c>
      <c r="AP706" s="22">
        <v>45469</v>
      </c>
      <c r="AQ706" s="22">
        <v>45469</v>
      </c>
      <c r="AR706" s="21">
        <v>45469.675000000003</v>
      </c>
      <c r="AS706">
        <v>1</v>
      </c>
      <c r="AY706">
        <v>48.326388888890506</v>
      </c>
    </row>
    <row r="707" spans="1:51" x14ac:dyDescent="0.25">
      <c r="A707">
        <v>66357</v>
      </c>
      <c r="B707" t="s">
        <v>35</v>
      </c>
      <c r="C707" t="s">
        <v>36</v>
      </c>
      <c r="E707" t="str">
        <f t="shared" si="22"/>
        <v>EM-</v>
      </c>
      <c r="F707" t="s">
        <v>20</v>
      </c>
      <c r="G707" t="s">
        <v>37</v>
      </c>
      <c r="H707" t="s">
        <v>3296</v>
      </c>
      <c r="I707" t="s">
        <v>39</v>
      </c>
      <c r="J707" t="s">
        <v>397</v>
      </c>
      <c r="K707" s="1">
        <v>45469.688194444447</v>
      </c>
      <c r="L707" t="s">
        <v>41</v>
      </c>
      <c r="N707" s="2">
        <v>45421</v>
      </c>
      <c r="O707" s="2">
        <v>45469</v>
      </c>
      <c r="R707">
        <v>0</v>
      </c>
      <c r="S707">
        <v>0</v>
      </c>
      <c r="T707">
        <v>100</v>
      </c>
      <c r="U707" s="1">
        <v>45421.486805555556</v>
      </c>
      <c r="V707" s="1">
        <v>45469.688194444447</v>
      </c>
      <c r="W707" t="s">
        <v>397</v>
      </c>
      <c r="Z707" s="12">
        <f t="shared" ref="Z707:Z770" si="23">IF(V707&gt;0,(V707-U707),0)</f>
        <v>48.201388888890506</v>
      </c>
      <c r="AB707" t="s">
        <v>1735</v>
      </c>
      <c r="AD707" t="s">
        <v>1843</v>
      </c>
      <c r="AG707" t="s">
        <v>1132</v>
      </c>
      <c r="AI707" s="2">
        <v>45421</v>
      </c>
      <c r="AJ707" t="s">
        <v>444</v>
      </c>
      <c r="AK707" t="s">
        <v>46</v>
      </c>
      <c r="AN707" t="s">
        <v>2442</v>
      </c>
      <c r="AO707" s="21">
        <v>45421.486805555556</v>
      </c>
      <c r="AP707" s="22">
        <v>45421</v>
      </c>
      <c r="AQ707" s="22">
        <v>45469</v>
      </c>
      <c r="AR707" s="21">
        <v>45469.688194444447</v>
      </c>
      <c r="AS707">
        <v>0</v>
      </c>
      <c r="AY707">
        <v>48.201388888890506</v>
      </c>
    </row>
    <row r="708" spans="1:51" x14ac:dyDescent="0.25">
      <c r="A708">
        <v>66367</v>
      </c>
      <c r="B708" t="s">
        <v>35</v>
      </c>
      <c r="C708" t="s">
        <v>36</v>
      </c>
      <c r="E708" t="str">
        <f t="shared" si="22"/>
        <v>GC-</v>
      </c>
      <c r="F708" t="s">
        <v>20</v>
      </c>
      <c r="G708" t="s">
        <v>37</v>
      </c>
      <c r="H708" t="s">
        <v>3297</v>
      </c>
      <c r="I708" t="s">
        <v>39</v>
      </c>
      <c r="J708" t="s">
        <v>706</v>
      </c>
      <c r="K708" s="1">
        <v>45533.509722222225</v>
      </c>
      <c r="L708" t="s">
        <v>41</v>
      </c>
      <c r="N708" s="2">
        <v>45422</v>
      </c>
      <c r="O708" s="2">
        <v>45422</v>
      </c>
      <c r="P708">
        <v>2</v>
      </c>
      <c r="Q708">
        <v>2</v>
      </c>
      <c r="R708">
        <v>0</v>
      </c>
      <c r="S708">
        <v>0</v>
      </c>
      <c r="T708">
        <v>100</v>
      </c>
      <c r="U708" s="1">
        <v>45421.517361111109</v>
      </c>
      <c r="V708" s="1">
        <v>45533.509722222225</v>
      </c>
      <c r="W708" t="s">
        <v>706</v>
      </c>
      <c r="Z708" s="12">
        <f t="shared" si="23"/>
        <v>111.99236111111531</v>
      </c>
      <c r="AB708" t="s">
        <v>1735</v>
      </c>
      <c r="AC708">
        <v>633694</v>
      </c>
      <c r="AD708" t="s">
        <v>1843</v>
      </c>
      <c r="AI708" s="2">
        <v>45421</v>
      </c>
      <c r="AJ708" t="s">
        <v>444</v>
      </c>
      <c r="AK708" t="s">
        <v>46</v>
      </c>
      <c r="AN708" t="s">
        <v>2443</v>
      </c>
      <c r="AO708" s="21">
        <v>45421.517361111109</v>
      </c>
      <c r="AP708" s="22">
        <v>45422</v>
      </c>
      <c r="AQ708" s="22">
        <v>45422</v>
      </c>
      <c r="AR708" s="21">
        <v>45533.509722222225</v>
      </c>
      <c r="AS708">
        <v>0</v>
      </c>
      <c r="AY708">
        <v>111.99236111111531</v>
      </c>
    </row>
    <row r="709" spans="1:51" x14ac:dyDescent="0.25">
      <c r="A709">
        <v>66375</v>
      </c>
      <c r="B709" t="s">
        <v>35</v>
      </c>
      <c r="C709" t="s">
        <v>36</v>
      </c>
      <c r="E709" t="str">
        <f t="shared" si="22"/>
        <v>EI-</v>
      </c>
      <c r="F709" t="s">
        <v>20</v>
      </c>
      <c r="G709" t="s">
        <v>37</v>
      </c>
      <c r="H709" t="s">
        <v>3298</v>
      </c>
      <c r="I709" t="s">
        <v>39</v>
      </c>
      <c r="J709" t="s">
        <v>68</v>
      </c>
      <c r="K709" s="1">
        <v>45440.434027777781</v>
      </c>
      <c r="L709" t="s">
        <v>41</v>
      </c>
      <c r="N709" s="2">
        <v>45439</v>
      </c>
      <c r="O709" s="2">
        <v>45439</v>
      </c>
      <c r="P709">
        <v>4</v>
      </c>
      <c r="Q709">
        <v>4</v>
      </c>
      <c r="R709">
        <v>4</v>
      </c>
      <c r="S709">
        <v>4</v>
      </c>
      <c r="T709">
        <v>100</v>
      </c>
      <c r="U709" s="1">
        <v>45421.609722222223</v>
      </c>
      <c r="V709" s="1">
        <v>45440.434027777781</v>
      </c>
      <c r="W709" t="s">
        <v>68</v>
      </c>
      <c r="Z709" s="12">
        <f t="shared" si="23"/>
        <v>18.824305555557657</v>
      </c>
      <c r="AB709" t="s">
        <v>228</v>
      </c>
      <c r="AC709">
        <v>633988</v>
      </c>
      <c r="AD709" t="s">
        <v>253</v>
      </c>
      <c r="AI709" s="2">
        <v>45421</v>
      </c>
      <c r="AJ709" t="s">
        <v>254</v>
      </c>
      <c r="AK709" t="s">
        <v>46</v>
      </c>
      <c r="AN709" t="s">
        <v>2441</v>
      </c>
      <c r="AO709" s="21">
        <v>45421.609722222223</v>
      </c>
      <c r="AP709" s="22">
        <v>45439</v>
      </c>
      <c r="AQ709" s="22">
        <v>45439</v>
      </c>
      <c r="AR709" s="21">
        <v>45440.434027777781</v>
      </c>
      <c r="AS709">
        <v>4</v>
      </c>
      <c r="AY709">
        <v>18.824305555557657</v>
      </c>
    </row>
    <row r="710" spans="1:51" x14ac:dyDescent="0.25">
      <c r="A710">
        <v>66376</v>
      </c>
      <c r="B710" t="s">
        <v>35</v>
      </c>
      <c r="C710" t="s">
        <v>36</v>
      </c>
      <c r="E710" t="str">
        <f t="shared" si="22"/>
        <v>EI-</v>
      </c>
      <c r="F710" t="s">
        <v>20</v>
      </c>
      <c r="G710" t="s">
        <v>37</v>
      </c>
      <c r="H710" t="s">
        <v>1272</v>
      </c>
      <c r="I710" t="s">
        <v>39</v>
      </c>
      <c r="J710" t="s">
        <v>100</v>
      </c>
      <c r="K710" s="1">
        <v>45429.357638888891</v>
      </c>
      <c r="L710" t="s">
        <v>41</v>
      </c>
      <c r="N710" s="2">
        <v>45421</v>
      </c>
      <c r="O710" s="2">
        <v>45425</v>
      </c>
      <c r="R710">
        <v>2</v>
      </c>
      <c r="S710">
        <v>2</v>
      </c>
      <c r="T710">
        <v>100</v>
      </c>
      <c r="U710" s="1">
        <v>45421.612500000003</v>
      </c>
      <c r="V710" s="1">
        <v>45429.357638888891</v>
      </c>
      <c r="W710" t="s">
        <v>239</v>
      </c>
      <c r="Z710" s="12">
        <f t="shared" si="23"/>
        <v>7.7451388888875954</v>
      </c>
      <c r="AB710" t="s">
        <v>3299</v>
      </c>
      <c r="AC710">
        <v>633615</v>
      </c>
      <c r="AD710" t="s">
        <v>314</v>
      </c>
      <c r="AI710" s="2">
        <v>45421</v>
      </c>
      <c r="AJ710" t="s">
        <v>226</v>
      </c>
      <c r="AK710" t="s">
        <v>46</v>
      </c>
      <c r="AN710" t="s">
        <v>2441</v>
      </c>
      <c r="AO710" s="21">
        <v>45421.612500000003</v>
      </c>
      <c r="AP710" s="22">
        <v>45421</v>
      </c>
      <c r="AQ710" s="22">
        <v>45425</v>
      </c>
      <c r="AR710" s="21">
        <v>45429.357638888891</v>
      </c>
      <c r="AS710">
        <v>2</v>
      </c>
      <c r="AY710">
        <v>7.7451388888875954</v>
      </c>
    </row>
    <row r="711" spans="1:51" x14ac:dyDescent="0.25">
      <c r="A711">
        <v>66380</v>
      </c>
      <c r="B711" t="s">
        <v>35</v>
      </c>
      <c r="C711" t="s">
        <v>36</v>
      </c>
      <c r="E711" t="str">
        <f t="shared" si="22"/>
        <v>RE-</v>
      </c>
      <c r="F711" t="s">
        <v>20</v>
      </c>
      <c r="G711" t="s">
        <v>37</v>
      </c>
      <c r="H711" t="s">
        <v>3300</v>
      </c>
      <c r="I711" t="s">
        <v>39</v>
      </c>
      <c r="J711" t="s">
        <v>100</v>
      </c>
      <c r="K711" s="1">
        <v>45565.667361111111</v>
      </c>
      <c r="L711" t="s">
        <v>41</v>
      </c>
      <c r="N711" s="2">
        <v>45446</v>
      </c>
      <c r="O711" s="2">
        <v>45446</v>
      </c>
      <c r="R711">
        <v>2</v>
      </c>
      <c r="S711">
        <v>2</v>
      </c>
      <c r="T711">
        <v>100</v>
      </c>
      <c r="U711" s="1">
        <v>45421.628472222219</v>
      </c>
      <c r="V711" s="1">
        <v>45565.667361111111</v>
      </c>
      <c r="W711" t="s">
        <v>239</v>
      </c>
      <c r="Z711" s="12">
        <f t="shared" si="23"/>
        <v>144.03888888889196</v>
      </c>
      <c r="AB711" t="s">
        <v>153</v>
      </c>
      <c r="AC711">
        <v>633689</v>
      </c>
      <c r="AD711" t="s">
        <v>154</v>
      </c>
      <c r="AI711" s="2">
        <v>45421</v>
      </c>
      <c r="AJ711" t="s">
        <v>154</v>
      </c>
      <c r="AK711" t="s">
        <v>46</v>
      </c>
      <c r="AN711" t="s">
        <v>2444</v>
      </c>
      <c r="AO711" s="21">
        <v>45421.628472222219</v>
      </c>
      <c r="AP711" s="22">
        <v>45446</v>
      </c>
      <c r="AQ711" s="22">
        <v>45446</v>
      </c>
      <c r="AR711" s="21">
        <v>45565.667361111111</v>
      </c>
      <c r="AS711">
        <v>2</v>
      </c>
      <c r="AY711">
        <v>144.03888888889196</v>
      </c>
    </row>
    <row r="712" spans="1:51" x14ac:dyDescent="0.25">
      <c r="A712">
        <v>66447</v>
      </c>
      <c r="B712" t="s">
        <v>35</v>
      </c>
      <c r="C712" t="s">
        <v>36</v>
      </c>
      <c r="E712" t="str">
        <f t="shared" si="22"/>
        <v>GC-</v>
      </c>
      <c r="F712" t="s">
        <v>20</v>
      </c>
      <c r="G712" t="s">
        <v>37</v>
      </c>
      <c r="H712" t="s">
        <v>3301</v>
      </c>
      <c r="I712" t="s">
        <v>39</v>
      </c>
      <c r="J712" t="s">
        <v>706</v>
      </c>
      <c r="K712" s="1">
        <v>45429.493055555555</v>
      </c>
      <c r="L712" t="s">
        <v>41</v>
      </c>
      <c r="N712" s="2">
        <v>45427</v>
      </c>
      <c r="O712" s="2">
        <v>45427</v>
      </c>
      <c r="P712">
        <v>2</v>
      </c>
      <c r="Q712">
        <v>2</v>
      </c>
      <c r="R712">
        <v>0</v>
      </c>
      <c r="S712">
        <v>0</v>
      </c>
      <c r="T712">
        <v>100</v>
      </c>
      <c r="U712" s="1">
        <v>45422.45416666667</v>
      </c>
      <c r="V712" s="1">
        <v>45429.493055555555</v>
      </c>
      <c r="W712" t="s">
        <v>706</v>
      </c>
      <c r="Z712" s="12">
        <f t="shared" si="23"/>
        <v>7.038888888884685</v>
      </c>
      <c r="AB712" t="s">
        <v>141</v>
      </c>
      <c r="AC712">
        <v>633520</v>
      </c>
      <c r="AD712" t="s">
        <v>77</v>
      </c>
      <c r="AI712" s="2">
        <v>45422</v>
      </c>
      <c r="AJ712" t="s">
        <v>77</v>
      </c>
      <c r="AK712" t="s">
        <v>46</v>
      </c>
      <c r="AN712" t="s">
        <v>2443</v>
      </c>
      <c r="AO712" s="21">
        <v>45422.45416666667</v>
      </c>
      <c r="AP712" s="22">
        <v>45427</v>
      </c>
      <c r="AQ712" s="22">
        <v>45427</v>
      </c>
      <c r="AR712" s="21">
        <v>45429.493055555555</v>
      </c>
      <c r="AS712">
        <v>0</v>
      </c>
      <c r="AY712">
        <v>7.038888888884685</v>
      </c>
    </row>
    <row r="713" spans="1:51" x14ac:dyDescent="0.25">
      <c r="A713">
        <v>66449</v>
      </c>
      <c r="B713" t="s">
        <v>35</v>
      </c>
      <c r="C713" t="s">
        <v>36</v>
      </c>
      <c r="E713" t="str">
        <f t="shared" si="22"/>
        <v>EM-</v>
      </c>
      <c r="F713" t="s">
        <v>1362</v>
      </c>
      <c r="G713" t="s">
        <v>37</v>
      </c>
      <c r="H713" t="s">
        <v>3302</v>
      </c>
      <c r="I713" t="s">
        <v>39</v>
      </c>
      <c r="J713" t="s">
        <v>758</v>
      </c>
      <c r="K713" s="1">
        <v>45439.417361111111</v>
      </c>
      <c r="L713" t="s">
        <v>41</v>
      </c>
      <c r="R713">
        <v>0</v>
      </c>
      <c r="S713">
        <v>0</v>
      </c>
      <c r="T713">
        <v>0</v>
      </c>
      <c r="U713" s="1">
        <v>45422.459722222222</v>
      </c>
      <c r="W713" t="s">
        <v>396</v>
      </c>
      <c r="Z713" s="12">
        <f t="shared" si="23"/>
        <v>0</v>
      </c>
      <c r="AB713" t="s">
        <v>3303</v>
      </c>
      <c r="AC713">
        <v>633325</v>
      </c>
      <c r="AD713" t="s">
        <v>3304</v>
      </c>
      <c r="AG713" t="s">
        <v>1132</v>
      </c>
      <c r="AI713" s="2">
        <v>45422</v>
      </c>
      <c r="AJ713" t="s">
        <v>3305</v>
      </c>
      <c r="AK713" t="s">
        <v>46</v>
      </c>
      <c r="AN713" t="s">
        <v>2442</v>
      </c>
      <c r="AO713" s="21">
        <v>45422.459722222222</v>
      </c>
      <c r="AS713">
        <v>0</v>
      </c>
      <c r="AY713">
        <v>0</v>
      </c>
    </row>
    <row r="714" spans="1:51" x14ac:dyDescent="0.25">
      <c r="A714">
        <v>66457</v>
      </c>
      <c r="B714" t="s">
        <v>35</v>
      </c>
      <c r="C714" t="s">
        <v>36</v>
      </c>
      <c r="E714" t="str">
        <f t="shared" si="22"/>
        <v>EI-</v>
      </c>
      <c r="F714" t="s">
        <v>20</v>
      </c>
      <c r="G714" t="s">
        <v>37</v>
      </c>
      <c r="H714" t="s">
        <v>3306</v>
      </c>
      <c r="I714" t="s">
        <v>39</v>
      </c>
      <c r="J714" t="s">
        <v>92</v>
      </c>
      <c r="K714" s="1">
        <v>45448.709722222222</v>
      </c>
      <c r="L714" t="s">
        <v>41</v>
      </c>
      <c r="N714" s="2">
        <v>45429</v>
      </c>
      <c r="O714" s="2">
        <v>45429</v>
      </c>
      <c r="P714">
        <v>3</v>
      </c>
      <c r="Q714">
        <v>3</v>
      </c>
      <c r="R714">
        <v>3</v>
      </c>
      <c r="S714">
        <v>3</v>
      </c>
      <c r="T714">
        <v>100</v>
      </c>
      <c r="U714" s="1">
        <v>45422.500694444447</v>
      </c>
      <c r="V714" s="1">
        <v>45448.709722222222</v>
      </c>
      <c r="W714" t="s">
        <v>92</v>
      </c>
      <c r="Z714" s="12">
        <f t="shared" si="23"/>
        <v>26.209027777775191</v>
      </c>
      <c r="AB714" t="s">
        <v>2552</v>
      </c>
      <c r="AC714">
        <v>633850</v>
      </c>
      <c r="AD714" t="s">
        <v>565</v>
      </c>
      <c r="AF714" t="s">
        <v>92</v>
      </c>
      <c r="AI714" s="2">
        <v>45422</v>
      </c>
      <c r="AJ714" t="s">
        <v>230</v>
      </c>
      <c r="AK714" t="s">
        <v>46</v>
      </c>
      <c r="AN714" t="s">
        <v>2441</v>
      </c>
      <c r="AO714" s="21">
        <v>45422.500694444447</v>
      </c>
      <c r="AP714" s="22">
        <v>45429</v>
      </c>
      <c r="AQ714" s="22">
        <v>45429</v>
      </c>
      <c r="AR714" s="21">
        <v>45448.709722222222</v>
      </c>
      <c r="AS714">
        <v>3</v>
      </c>
      <c r="AY714">
        <v>26.209027777775191</v>
      </c>
    </row>
    <row r="715" spans="1:51" x14ac:dyDescent="0.25">
      <c r="A715">
        <v>66462</v>
      </c>
      <c r="B715" t="s">
        <v>35</v>
      </c>
      <c r="C715" t="s">
        <v>36</v>
      </c>
      <c r="E715" t="str">
        <f t="shared" si="22"/>
        <v>EI-</v>
      </c>
      <c r="F715" t="s">
        <v>20</v>
      </c>
      <c r="G715" t="s">
        <v>37</v>
      </c>
      <c r="H715" t="s">
        <v>3307</v>
      </c>
      <c r="I715" t="s">
        <v>39</v>
      </c>
      <c r="J715" t="s">
        <v>68</v>
      </c>
      <c r="K715" s="1">
        <v>45427.376388888886</v>
      </c>
      <c r="L715" t="s">
        <v>41</v>
      </c>
      <c r="N715" s="2">
        <v>45423</v>
      </c>
      <c r="O715" s="2">
        <v>45423</v>
      </c>
      <c r="P715">
        <v>2</v>
      </c>
      <c r="Q715">
        <v>2</v>
      </c>
      <c r="R715">
        <v>2</v>
      </c>
      <c r="S715">
        <v>2</v>
      </c>
      <c r="T715">
        <v>100</v>
      </c>
      <c r="U715" s="1">
        <v>45422.520138888889</v>
      </c>
      <c r="V715" s="1">
        <v>45427.376388888886</v>
      </c>
      <c r="W715" t="s">
        <v>68</v>
      </c>
      <c r="Z715" s="12">
        <f t="shared" si="23"/>
        <v>4.8562499999970896</v>
      </c>
      <c r="AB715" t="s">
        <v>1686</v>
      </c>
      <c r="AC715" t="s">
        <v>54</v>
      </c>
      <c r="AD715" t="s">
        <v>181</v>
      </c>
      <c r="AI715" s="2">
        <v>45422</v>
      </c>
      <c r="AJ715" t="s">
        <v>182</v>
      </c>
      <c r="AK715" t="s">
        <v>46</v>
      </c>
      <c r="AN715" t="s">
        <v>2441</v>
      </c>
      <c r="AO715" s="21">
        <v>45422.520138888889</v>
      </c>
      <c r="AP715" s="22">
        <v>45423</v>
      </c>
      <c r="AQ715" s="22">
        <v>45423</v>
      </c>
      <c r="AR715" s="21">
        <v>45427.376388888886</v>
      </c>
      <c r="AS715">
        <v>2</v>
      </c>
      <c r="AY715">
        <v>4.8562499999970896</v>
      </c>
    </row>
    <row r="716" spans="1:51" ht="15" customHeight="1" x14ac:dyDescent="0.25">
      <c r="A716">
        <v>66465</v>
      </c>
      <c r="B716" t="s">
        <v>35</v>
      </c>
      <c r="C716" t="s">
        <v>36</v>
      </c>
      <c r="E716" t="str">
        <f t="shared" si="22"/>
        <v>EM-</v>
      </c>
      <c r="F716" t="s">
        <v>20</v>
      </c>
      <c r="G716" t="s">
        <v>51</v>
      </c>
      <c r="H716" t="s">
        <v>3308</v>
      </c>
      <c r="I716" t="s">
        <v>432</v>
      </c>
      <c r="J716" t="s">
        <v>432</v>
      </c>
      <c r="K716" s="1">
        <v>45439.525694444441</v>
      </c>
      <c r="N716" s="2">
        <v>45422</v>
      </c>
      <c r="O716" s="2">
        <v>45425</v>
      </c>
      <c r="R716">
        <v>0</v>
      </c>
      <c r="S716">
        <v>0</v>
      </c>
      <c r="T716">
        <v>100</v>
      </c>
      <c r="U716" s="1">
        <v>45422.524305555555</v>
      </c>
      <c r="V716" s="1">
        <v>45432.418055555558</v>
      </c>
      <c r="W716" t="s">
        <v>432</v>
      </c>
      <c r="Y716" s="4" t="s">
        <v>3309</v>
      </c>
      <c r="Z716" s="12">
        <f t="shared" si="23"/>
        <v>9.8937500000029104</v>
      </c>
      <c r="AB716" t="s">
        <v>3310</v>
      </c>
      <c r="AD716" t="s">
        <v>573</v>
      </c>
      <c r="AI716" s="2">
        <v>45422</v>
      </c>
      <c r="AJ716" t="s">
        <v>1323</v>
      </c>
      <c r="AK716" t="s">
        <v>46</v>
      </c>
      <c r="AN716" t="s">
        <v>2442</v>
      </c>
      <c r="AO716" s="21">
        <v>45422.524305555555</v>
      </c>
      <c r="AP716" s="22">
        <v>45422</v>
      </c>
      <c r="AQ716" s="22">
        <v>45425</v>
      </c>
      <c r="AR716" s="21">
        <v>45432.418055555558</v>
      </c>
      <c r="AS716">
        <v>0</v>
      </c>
      <c r="AY716">
        <v>9.8937500000029104</v>
      </c>
    </row>
    <row r="717" spans="1:51" x14ac:dyDescent="0.25">
      <c r="A717">
        <v>66486</v>
      </c>
      <c r="B717" t="s">
        <v>35</v>
      </c>
      <c r="C717" t="s">
        <v>36</v>
      </c>
      <c r="E717" t="str">
        <f t="shared" si="22"/>
        <v>GC-</v>
      </c>
      <c r="F717" t="s">
        <v>20</v>
      </c>
      <c r="G717" t="s">
        <v>37</v>
      </c>
      <c r="H717" t="s">
        <v>3311</v>
      </c>
      <c r="I717" t="s">
        <v>39</v>
      </c>
      <c r="J717" t="s">
        <v>706</v>
      </c>
      <c r="K717" s="1">
        <v>45429.494444444441</v>
      </c>
      <c r="L717" t="s">
        <v>41</v>
      </c>
      <c r="N717" s="2">
        <v>45422</v>
      </c>
      <c r="O717" s="2">
        <v>45422</v>
      </c>
      <c r="P717">
        <v>1</v>
      </c>
      <c r="Q717">
        <v>1</v>
      </c>
      <c r="R717">
        <v>0</v>
      </c>
      <c r="S717">
        <v>0</v>
      </c>
      <c r="T717">
        <v>100</v>
      </c>
      <c r="U717" s="1">
        <v>45422.660416666666</v>
      </c>
      <c r="V717" s="1">
        <v>45429.494444444441</v>
      </c>
      <c r="W717" t="s">
        <v>706</v>
      </c>
      <c r="Z717" s="12">
        <f t="shared" si="23"/>
        <v>6.8340277777751908</v>
      </c>
      <c r="AB717" t="s">
        <v>2990</v>
      </c>
      <c r="AC717">
        <v>633636</v>
      </c>
      <c r="AD717" t="s">
        <v>2813</v>
      </c>
      <c r="AI717" s="2">
        <v>45422</v>
      </c>
      <c r="AJ717" t="s">
        <v>290</v>
      </c>
      <c r="AK717" t="s">
        <v>46</v>
      </c>
      <c r="AN717" t="s">
        <v>2443</v>
      </c>
      <c r="AO717" s="21">
        <v>45422.660416666666</v>
      </c>
      <c r="AP717" s="22">
        <v>45422</v>
      </c>
      <c r="AQ717" s="22">
        <v>45422</v>
      </c>
      <c r="AR717" s="21">
        <v>45429.494444444441</v>
      </c>
      <c r="AS717">
        <v>0</v>
      </c>
      <c r="AY717">
        <v>6.8340277777751908</v>
      </c>
    </row>
    <row r="718" spans="1:51" x14ac:dyDescent="0.25">
      <c r="A718">
        <v>66496</v>
      </c>
      <c r="B718" t="s">
        <v>35</v>
      </c>
      <c r="C718" t="s">
        <v>36</v>
      </c>
      <c r="E718" t="str">
        <f t="shared" si="22"/>
        <v>RE-</v>
      </c>
      <c r="F718" t="s">
        <v>20</v>
      </c>
      <c r="G718" t="s">
        <v>37</v>
      </c>
      <c r="H718" t="s">
        <v>3312</v>
      </c>
      <c r="I718" t="s">
        <v>39</v>
      </c>
      <c r="J718" t="s">
        <v>179</v>
      </c>
      <c r="K718" s="1">
        <v>45425.698611111111</v>
      </c>
      <c r="L718" t="s">
        <v>41</v>
      </c>
      <c r="N718" s="2">
        <v>45425</v>
      </c>
      <c r="O718" s="2">
        <v>45425</v>
      </c>
      <c r="R718">
        <v>0</v>
      </c>
      <c r="S718">
        <v>0</v>
      </c>
      <c r="T718">
        <v>100</v>
      </c>
      <c r="U718" s="1">
        <v>45422.677083333336</v>
      </c>
      <c r="V718" s="1">
        <v>45425.698611111111</v>
      </c>
      <c r="W718" t="s">
        <v>179</v>
      </c>
      <c r="Z718" s="12">
        <f t="shared" si="23"/>
        <v>3.0215277777751908</v>
      </c>
      <c r="AB718" t="s">
        <v>224</v>
      </c>
      <c r="AC718">
        <v>633615</v>
      </c>
      <c r="AD718" t="s">
        <v>849</v>
      </c>
      <c r="AF718" t="s">
        <v>118</v>
      </c>
      <c r="AI718" s="2">
        <v>45422</v>
      </c>
      <c r="AJ718" t="s">
        <v>226</v>
      </c>
      <c r="AK718" t="s">
        <v>46</v>
      </c>
      <c r="AN718" t="s">
        <v>2444</v>
      </c>
      <c r="AO718" s="21">
        <v>45422.677083333336</v>
      </c>
      <c r="AP718" s="22">
        <v>45425</v>
      </c>
      <c r="AQ718" s="22">
        <v>45425</v>
      </c>
      <c r="AR718" s="21">
        <v>45425.698611111111</v>
      </c>
      <c r="AS718">
        <v>0</v>
      </c>
      <c r="AY718">
        <v>3.0215277777751908</v>
      </c>
    </row>
    <row r="719" spans="1:51" x14ac:dyDescent="0.25">
      <c r="A719">
        <v>66515</v>
      </c>
      <c r="B719" t="s">
        <v>35</v>
      </c>
      <c r="C719" t="s">
        <v>36</v>
      </c>
      <c r="E719" t="str">
        <f t="shared" si="22"/>
        <v>EI-</v>
      </c>
      <c r="F719" t="s">
        <v>20</v>
      </c>
      <c r="G719" t="s">
        <v>37</v>
      </c>
      <c r="H719" t="s">
        <v>3313</v>
      </c>
      <c r="I719" t="s">
        <v>39</v>
      </c>
      <c r="J719" t="s">
        <v>842</v>
      </c>
      <c r="K719" s="1">
        <v>45496.691666666666</v>
      </c>
      <c r="L719" t="s">
        <v>41</v>
      </c>
      <c r="N719" s="2">
        <v>45435</v>
      </c>
      <c r="O719" s="2">
        <v>45435</v>
      </c>
      <c r="P719">
        <v>2</v>
      </c>
      <c r="Q719">
        <v>2</v>
      </c>
      <c r="R719">
        <v>2</v>
      </c>
      <c r="S719">
        <v>2</v>
      </c>
      <c r="T719">
        <v>0</v>
      </c>
      <c r="U719" s="1">
        <v>45423.519444444442</v>
      </c>
      <c r="V719" s="1">
        <v>45496.691666666666</v>
      </c>
      <c r="W719" t="s">
        <v>842</v>
      </c>
      <c r="Z719" s="12">
        <f t="shared" si="23"/>
        <v>73.172222222223354</v>
      </c>
      <c r="AB719" t="s">
        <v>699</v>
      </c>
      <c r="AC719">
        <v>633448</v>
      </c>
      <c r="AD719" t="s">
        <v>3243</v>
      </c>
      <c r="AF719" t="s">
        <v>842</v>
      </c>
      <c r="AI719" s="2">
        <v>45423</v>
      </c>
      <c r="AJ719" t="s">
        <v>701</v>
      </c>
      <c r="AK719" t="s">
        <v>46</v>
      </c>
      <c r="AN719" t="s">
        <v>2441</v>
      </c>
      <c r="AO719" s="21">
        <v>45423.519444444442</v>
      </c>
      <c r="AP719" s="22">
        <v>45435</v>
      </c>
      <c r="AQ719" s="22">
        <v>45435</v>
      </c>
      <c r="AR719" s="21">
        <v>45496.691666666666</v>
      </c>
      <c r="AS719">
        <v>2</v>
      </c>
      <c r="AY719">
        <v>73.172222222223354</v>
      </c>
    </row>
    <row r="720" spans="1:51" x14ac:dyDescent="0.25">
      <c r="A720">
        <v>66546</v>
      </c>
      <c r="B720" t="s">
        <v>35</v>
      </c>
      <c r="C720" t="s">
        <v>36</v>
      </c>
      <c r="E720" t="str">
        <f t="shared" si="22"/>
        <v>EI-</v>
      </c>
      <c r="F720" t="s">
        <v>20</v>
      </c>
      <c r="G720" t="s">
        <v>37</v>
      </c>
      <c r="H720" t="s">
        <v>1631</v>
      </c>
      <c r="I720" t="s">
        <v>39</v>
      </c>
      <c r="J720" t="s">
        <v>40</v>
      </c>
      <c r="K720" s="1">
        <v>45497.640277777777</v>
      </c>
      <c r="L720" t="s">
        <v>41</v>
      </c>
      <c r="N720" s="2">
        <v>45425</v>
      </c>
      <c r="O720" s="2">
        <v>45425</v>
      </c>
      <c r="P720">
        <v>1</v>
      </c>
      <c r="Q720">
        <v>1</v>
      </c>
      <c r="R720">
        <v>0</v>
      </c>
      <c r="S720">
        <v>0</v>
      </c>
      <c r="T720">
        <v>100</v>
      </c>
      <c r="U720" s="1">
        <v>45425.438888888886</v>
      </c>
      <c r="V720" s="1">
        <v>45497.640277777777</v>
      </c>
      <c r="W720" t="s">
        <v>40</v>
      </c>
      <c r="Z720" s="12">
        <f t="shared" si="23"/>
        <v>72.201388888890506</v>
      </c>
      <c r="AB720" t="s">
        <v>53</v>
      </c>
      <c r="AC720">
        <v>633459</v>
      </c>
      <c r="AD720" t="s">
        <v>43</v>
      </c>
      <c r="AF720" t="s">
        <v>1102</v>
      </c>
      <c r="AI720" s="2">
        <v>45425</v>
      </c>
      <c r="AJ720" t="s">
        <v>43</v>
      </c>
      <c r="AK720" t="s">
        <v>46</v>
      </c>
      <c r="AN720" t="s">
        <v>2441</v>
      </c>
      <c r="AO720" s="21">
        <v>45425.438888888886</v>
      </c>
      <c r="AP720" s="22">
        <v>45425</v>
      </c>
      <c r="AQ720" s="22">
        <v>45425</v>
      </c>
      <c r="AR720" s="21">
        <v>45497.640277777777</v>
      </c>
      <c r="AS720">
        <v>0</v>
      </c>
      <c r="AY720">
        <v>72.201388888890506</v>
      </c>
    </row>
    <row r="721" spans="1:51" x14ac:dyDescent="0.25">
      <c r="A721">
        <v>66552</v>
      </c>
      <c r="B721" t="s">
        <v>35</v>
      </c>
      <c r="C721" t="s">
        <v>36</v>
      </c>
      <c r="E721" t="str">
        <f t="shared" si="22"/>
        <v>RE-</v>
      </c>
      <c r="F721" t="s">
        <v>20</v>
      </c>
      <c r="G721" t="s">
        <v>37</v>
      </c>
      <c r="H721" t="s">
        <v>3314</v>
      </c>
      <c r="I721" t="s">
        <v>39</v>
      </c>
      <c r="J721" t="s">
        <v>239</v>
      </c>
      <c r="K721" s="1">
        <v>45434.379166666666</v>
      </c>
      <c r="L721" t="s">
        <v>41</v>
      </c>
      <c r="N721" s="2">
        <v>45430</v>
      </c>
      <c r="O721" s="2">
        <v>45430</v>
      </c>
      <c r="R721">
        <v>4</v>
      </c>
      <c r="S721">
        <v>4</v>
      </c>
      <c r="T721">
        <v>100</v>
      </c>
      <c r="U721" s="1">
        <v>45425.446527777778</v>
      </c>
      <c r="V721" s="1">
        <v>45434.378472222219</v>
      </c>
      <c r="W721" t="s">
        <v>239</v>
      </c>
      <c r="Z721" s="12">
        <f t="shared" si="23"/>
        <v>8.9319444444408873</v>
      </c>
      <c r="AB721" t="s">
        <v>653</v>
      </c>
      <c r="AC721">
        <v>633165</v>
      </c>
      <c r="AD721" t="s">
        <v>654</v>
      </c>
      <c r="AI721" s="2">
        <v>45425</v>
      </c>
      <c r="AJ721" t="s">
        <v>311</v>
      </c>
      <c r="AK721" t="s">
        <v>46</v>
      </c>
      <c r="AN721" t="s">
        <v>2444</v>
      </c>
      <c r="AO721" s="21">
        <v>45425.446527777778</v>
      </c>
      <c r="AP721" s="22">
        <v>45430</v>
      </c>
      <c r="AQ721" s="22">
        <v>45430</v>
      </c>
      <c r="AR721" s="21">
        <v>45434.378472222219</v>
      </c>
      <c r="AS721">
        <v>4</v>
      </c>
      <c r="AY721">
        <v>8.9319444444408873</v>
      </c>
    </row>
    <row r="722" spans="1:51" x14ac:dyDescent="0.25">
      <c r="A722">
        <v>66566</v>
      </c>
      <c r="B722" t="s">
        <v>35</v>
      </c>
      <c r="C722" t="s">
        <v>36</v>
      </c>
      <c r="E722" t="str">
        <f t="shared" si="22"/>
        <v>RE-</v>
      </c>
      <c r="F722" t="s">
        <v>20</v>
      </c>
      <c r="G722" t="s">
        <v>37</v>
      </c>
      <c r="H722" t="s">
        <v>1519</v>
      </c>
      <c r="I722" t="s">
        <v>39</v>
      </c>
      <c r="J722" t="s">
        <v>118</v>
      </c>
      <c r="K722" s="1">
        <v>45456.489583333336</v>
      </c>
      <c r="L722" t="s">
        <v>41</v>
      </c>
      <c r="N722" s="2">
        <v>45456</v>
      </c>
      <c r="O722" s="2">
        <v>45456</v>
      </c>
      <c r="R722">
        <v>0</v>
      </c>
      <c r="S722">
        <v>0</v>
      </c>
      <c r="T722">
        <v>100</v>
      </c>
      <c r="U722" s="1">
        <v>45425.486111111109</v>
      </c>
      <c r="V722" s="1">
        <v>45456.489583333336</v>
      </c>
      <c r="W722" t="s">
        <v>179</v>
      </c>
      <c r="Z722" s="12">
        <f t="shared" si="23"/>
        <v>31.003472222226264</v>
      </c>
      <c r="AB722" t="s">
        <v>3315</v>
      </c>
      <c r="AC722">
        <v>633520</v>
      </c>
      <c r="AD722" t="s">
        <v>77</v>
      </c>
      <c r="AI722" s="2">
        <v>45425</v>
      </c>
      <c r="AJ722" t="s">
        <v>77</v>
      </c>
      <c r="AK722" t="s">
        <v>46</v>
      </c>
      <c r="AN722" t="s">
        <v>2444</v>
      </c>
      <c r="AO722" s="21">
        <v>45425.486111111109</v>
      </c>
      <c r="AP722" s="22">
        <v>45456</v>
      </c>
      <c r="AQ722" s="22">
        <v>45456</v>
      </c>
      <c r="AR722" s="21">
        <v>45456.489583333336</v>
      </c>
      <c r="AS722">
        <v>0</v>
      </c>
      <c r="AY722">
        <v>31.003472222226264</v>
      </c>
    </row>
    <row r="723" spans="1:51" x14ac:dyDescent="0.25">
      <c r="A723">
        <v>66574</v>
      </c>
      <c r="B723" t="s">
        <v>35</v>
      </c>
      <c r="C723" t="s">
        <v>36</v>
      </c>
      <c r="E723" t="str">
        <f t="shared" si="22"/>
        <v>RE-</v>
      </c>
      <c r="F723" t="s">
        <v>20</v>
      </c>
      <c r="G723" t="s">
        <v>51</v>
      </c>
      <c r="H723" t="s">
        <v>3316</v>
      </c>
      <c r="I723" t="s">
        <v>39</v>
      </c>
      <c r="J723" t="s">
        <v>179</v>
      </c>
      <c r="K723" s="1">
        <v>45470.638194444444</v>
      </c>
      <c r="L723" t="s">
        <v>41</v>
      </c>
      <c r="N723" s="2">
        <v>45470</v>
      </c>
      <c r="O723" s="2">
        <v>45470</v>
      </c>
      <c r="R723">
        <v>0</v>
      </c>
      <c r="S723">
        <v>0</v>
      </c>
      <c r="T723">
        <v>100</v>
      </c>
      <c r="U723" s="1">
        <v>45425.511111111111</v>
      </c>
      <c r="V723" s="1">
        <v>45470.638194444444</v>
      </c>
      <c r="W723" t="s">
        <v>179</v>
      </c>
      <c r="Z723" s="12">
        <f t="shared" si="23"/>
        <v>45.127083333332848</v>
      </c>
      <c r="AB723" t="s">
        <v>3317</v>
      </c>
      <c r="AC723">
        <v>633432</v>
      </c>
      <c r="AD723" t="s">
        <v>3318</v>
      </c>
      <c r="AI723" s="2">
        <v>45425</v>
      </c>
      <c r="AJ723" t="s">
        <v>110</v>
      </c>
      <c r="AK723" t="s">
        <v>46</v>
      </c>
      <c r="AN723" t="s">
        <v>2444</v>
      </c>
      <c r="AO723" s="21">
        <v>45425.511111111111</v>
      </c>
      <c r="AP723" s="22">
        <v>45470</v>
      </c>
      <c r="AQ723" s="22">
        <v>45470</v>
      </c>
      <c r="AR723" s="21">
        <v>45470.638194444444</v>
      </c>
      <c r="AS723">
        <v>0</v>
      </c>
      <c r="AY723">
        <v>45.127083333332848</v>
      </c>
    </row>
    <row r="724" spans="1:51" x14ac:dyDescent="0.25">
      <c r="A724">
        <v>66576</v>
      </c>
      <c r="B724" t="s">
        <v>35</v>
      </c>
      <c r="C724" t="s">
        <v>36</v>
      </c>
      <c r="E724" t="str">
        <f t="shared" si="22"/>
        <v>RE-</v>
      </c>
      <c r="F724" t="s">
        <v>298</v>
      </c>
      <c r="G724" t="s">
        <v>37</v>
      </c>
      <c r="H724" t="s">
        <v>3319</v>
      </c>
      <c r="I724" t="s">
        <v>39</v>
      </c>
      <c r="J724" t="s">
        <v>239</v>
      </c>
      <c r="K724" s="1">
        <v>45429.543055555558</v>
      </c>
      <c r="L724" t="s">
        <v>41</v>
      </c>
      <c r="N724" s="2">
        <v>45427</v>
      </c>
      <c r="O724" s="2">
        <v>45427</v>
      </c>
      <c r="R724">
        <v>1</v>
      </c>
      <c r="S724">
        <v>1</v>
      </c>
      <c r="T724">
        <v>100</v>
      </c>
      <c r="U724" s="1">
        <v>45425.520833333336</v>
      </c>
      <c r="V724" s="1">
        <v>45427.384722222225</v>
      </c>
      <c r="W724" t="s">
        <v>239</v>
      </c>
      <c r="Z724" s="12">
        <f t="shared" si="23"/>
        <v>1.8638888888890506</v>
      </c>
      <c r="AB724" t="s">
        <v>653</v>
      </c>
      <c r="AC724">
        <v>633165</v>
      </c>
      <c r="AD724" t="s">
        <v>654</v>
      </c>
      <c r="AI724" s="2">
        <v>45425</v>
      </c>
      <c r="AJ724" t="s">
        <v>311</v>
      </c>
      <c r="AK724" t="s">
        <v>46</v>
      </c>
      <c r="AN724" t="s">
        <v>2444</v>
      </c>
      <c r="AO724" s="21">
        <v>45425.520833333336</v>
      </c>
      <c r="AP724" s="22">
        <v>45427</v>
      </c>
      <c r="AQ724" s="22">
        <v>45427</v>
      </c>
      <c r="AR724" s="21">
        <v>45427.384722222225</v>
      </c>
      <c r="AS724">
        <v>1</v>
      </c>
      <c r="AY724">
        <v>1.8638888888890506</v>
      </c>
    </row>
    <row r="725" spans="1:51" x14ac:dyDescent="0.25">
      <c r="A725">
        <v>66587</v>
      </c>
      <c r="B725" t="s">
        <v>35</v>
      </c>
      <c r="C725" t="s">
        <v>36</v>
      </c>
      <c r="E725" t="str">
        <f t="shared" si="22"/>
        <v>EI-</v>
      </c>
      <c r="F725" t="s">
        <v>20</v>
      </c>
      <c r="G725" t="s">
        <v>37</v>
      </c>
      <c r="H725" t="s">
        <v>1631</v>
      </c>
      <c r="I725" t="s">
        <v>39</v>
      </c>
      <c r="J725" t="s">
        <v>50</v>
      </c>
      <c r="K725" s="1">
        <v>45441.424305555556</v>
      </c>
      <c r="L725" t="s">
        <v>41</v>
      </c>
      <c r="N725" s="2">
        <v>45426</v>
      </c>
      <c r="O725" s="2">
        <v>45426</v>
      </c>
      <c r="P725">
        <v>1</v>
      </c>
      <c r="Q725">
        <v>1</v>
      </c>
      <c r="R725">
        <v>1</v>
      </c>
      <c r="S725">
        <v>1</v>
      </c>
      <c r="T725">
        <v>100</v>
      </c>
      <c r="U725" s="1">
        <v>45425.54583333333</v>
      </c>
      <c r="V725" s="1">
        <v>45441.424305555556</v>
      </c>
      <c r="W725" t="s">
        <v>50</v>
      </c>
      <c r="Z725" s="12">
        <f t="shared" si="23"/>
        <v>15.878472222226264</v>
      </c>
      <c r="AB725" t="s">
        <v>53</v>
      </c>
      <c r="AC725" t="s">
        <v>54</v>
      </c>
      <c r="AD725" t="s">
        <v>43</v>
      </c>
      <c r="AF725" t="s">
        <v>50</v>
      </c>
      <c r="AI725" s="2">
        <v>45425</v>
      </c>
      <c r="AJ725" t="s">
        <v>43</v>
      </c>
      <c r="AK725" t="s">
        <v>46</v>
      </c>
      <c r="AN725" t="s">
        <v>2441</v>
      </c>
      <c r="AO725" s="21">
        <v>45425.54583333333</v>
      </c>
      <c r="AP725" s="22">
        <v>45426</v>
      </c>
      <c r="AQ725" s="22">
        <v>45426</v>
      </c>
      <c r="AR725" s="21">
        <v>45441.424305555556</v>
      </c>
      <c r="AS725">
        <v>1</v>
      </c>
      <c r="AY725">
        <v>15.878472222226264</v>
      </c>
    </row>
    <row r="726" spans="1:51" x14ac:dyDescent="0.25">
      <c r="A726">
        <v>66588</v>
      </c>
      <c r="B726" t="s">
        <v>35</v>
      </c>
      <c r="C726" t="s">
        <v>36</v>
      </c>
      <c r="E726" t="str">
        <f t="shared" si="22"/>
        <v>EI-</v>
      </c>
      <c r="F726" t="s">
        <v>20</v>
      </c>
      <c r="G726" t="s">
        <v>37</v>
      </c>
      <c r="H726" t="s">
        <v>3320</v>
      </c>
      <c r="I726" t="s">
        <v>39</v>
      </c>
      <c r="J726" t="s">
        <v>50</v>
      </c>
      <c r="K726" s="1">
        <v>45441.413194444445</v>
      </c>
      <c r="L726" t="s">
        <v>41</v>
      </c>
      <c r="N726" s="2">
        <v>45426</v>
      </c>
      <c r="O726" s="2">
        <v>45426</v>
      </c>
      <c r="P726">
        <v>1</v>
      </c>
      <c r="Q726">
        <v>1</v>
      </c>
      <c r="R726">
        <v>1</v>
      </c>
      <c r="S726">
        <v>1</v>
      </c>
      <c r="T726">
        <v>100</v>
      </c>
      <c r="U726" s="1">
        <v>45425.551388888889</v>
      </c>
      <c r="V726" s="1">
        <v>45441.413194444445</v>
      </c>
      <c r="W726" t="s">
        <v>50</v>
      </c>
      <c r="Z726" s="12">
        <f t="shared" si="23"/>
        <v>15.861805555556202</v>
      </c>
      <c r="AB726" t="s">
        <v>157</v>
      </c>
      <c r="AC726">
        <v>633744</v>
      </c>
      <c r="AD726" t="s">
        <v>123</v>
      </c>
      <c r="AF726" t="s">
        <v>756</v>
      </c>
      <c r="AI726" s="2">
        <v>45425</v>
      </c>
      <c r="AJ726" t="s">
        <v>123</v>
      </c>
      <c r="AK726" t="s">
        <v>46</v>
      </c>
      <c r="AN726" t="s">
        <v>2441</v>
      </c>
      <c r="AO726" s="21">
        <v>45425.551388888889</v>
      </c>
      <c r="AP726" s="22">
        <v>45426</v>
      </c>
      <c r="AQ726" s="22">
        <v>45426</v>
      </c>
      <c r="AR726" s="21">
        <v>45441.413194444445</v>
      </c>
      <c r="AS726">
        <v>1</v>
      </c>
      <c r="AY726">
        <v>15.861805555556202</v>
      </c>
    </row>
    <row r="727" spans="1:51" x14ac:dyDescent="0.25">
      <c r="A727">
        <v>66593</v>
      </c>
      <c r="B727" t="s">
        <v>35</v>
      </c>
      <c r="C727" t="s">
        <v>36</v>
      </c>
      <c r="E727" t="str">
        <f t="shared" si="22"/>
        <v>RE-</v>
      </c>
      <c r="F727" t="s">
        <v>20</v>
      </c>
      <c r="G727" t="s">
        <v>51</v>
      </c>
      <c r="H727" t="s">
        <v>3321</v>
      </c>
      <c r="I727" t="s">
        <v>39</v>
      </c>
      <c r="J727" t="s">
        <v>239</v>
      </c>
      <c r="K727" s="1">
        <v>45426.363194444442</v>
      </c>
      <c r="L727" t="s">
        <v>41</v>
      </c>
      <c r="N727" s="2">
        <v>45426</v>
      </c>
      <c r="O727" s="2">
        <v>45426</v>
      </c>
      <c r="R727">
        <v>1</v>
      </c>
      <c r="S727">
        <v>1</v>
      </c>
      <c r="T727">
        <v>100</v>
      </c>
      <c r="U727" s="1">
        <v>45425.603472222225</v>
      </c>
      <c r="V727" s="1">
        <v>45426.363194444442</v>
      </c>
      <c r="W727" t="s">
        <v>239</v>
      </c>
      <c r="Z727" s="12">
        <f t="shared" si="23"/>
        <v>0.75972222221753327</v>
      </c>
      <c r="AB727" t="s">
        <v>790</v>
      </c>
      <c r="AC727" t="s">
        <v>54</v>
      </c>
      <c r="AD727" t="s">
        <v>184</v>
      </c>
      <c r="AI727" s="2">
        <v>45425</v>
      </c>
      <c r="AJ727" t="s">
        <v>1794</v>
      </c>
      <c r="AK727" t="s">
        <v>46</v>
      </c>
      <c r="AN727" t="s">
        <v>2444</v>
      </c>
      <c r="AO727" s="21">
        <v>45425.603472222225</v>
      </c>
      <c r="AP727" s="22">
        <v>45426</v>
      </c>
      <c r="AQ727" s="22">
        <v>45426</v>
      </c>
      <c r="AR727" s="21">
        <v>45426.363194444442</v>
      </c>
      <c r="AS727">
        <v>1</v>
      </c>
      <c r="AY727">
        <v>0.75972222221753327</v>
      </c>
    </row>
    <row r="728" spans="1:51" x14ac:dyDescent="0.25">
      <c r="A728">
        <v>66596</v>
      </c>
      <c r="B728" t="s">
        <v>35</v>
      </c>
      <c r="C728" t="s">
        <v>36</v>
      </c>
      <c r="E728" t="str">
        <f t="shared" si="22"/>
        <v>GC-</v>
      </c>
      <c r="F728" t="s">
        <v>20</v>
      </c>
      <c r="G728" t="s">
        <v>37</v>
      </c>
      <c r="H728" t="s">
        <v>3322</v>
      </c>
      <c r="I728" t="s">
        <v>39</v>
      </c>
      <c r="J728" t="s">
        <v>706</v>
      </c>
      <c r="K728" s="1">
        <v>45429.491666666669</v>
      </c>
      <c r="L728" t="s">
        <v>41</v>
      </c>
      <c r="N728" s="2">
        <v>45429</v>
      </c>
      <c r="O728" s="2">
        <v>45429</v>
      </c>
      <c r="P728">
        <v>1</v>
      </c>
      <c r="Q728">
        <v>1</v>
      </c>
      <c r="R728">
        <v>0</v>
      </c>
      <c r="S728">
        <v>0</v>
      </c>
      <c r="T728">
        <v>100</v>
      </c>
      <c r="U728" s="1">
        <v>45425.61041666667</v>
      </c>
      <c r="V728" s="1">
        <v>45429.491666666669</v>
      </c>
      <c r="W728" t="s">
        <v>706</v>
      </c>
      <c r="Z728" s="12">
        <f t="shared" si="23"/>
        <v>3.8812499999985448</v>
      </c>
      <c r="AB728" t="s">
        <v>349</v>
      </c>
      <c r="AC728">
        <v>633638</v>
      </c>
      <c r="AD728" t="s">
        <v>168</v>
      </c>
      <c r="AI728" s="2">
        <v>45425</v>
      </c>
      <c r="AJ728" t="s">
        <v>81</v>
      </c>
      <c r="AK728" t="s">
        <v>46</v>
      </c>
      <c r="AN728" t="s">
        <v>2443</v>
      </c>
      <c r="AO728" s="21">
        <v>45425.61041666667</v>
      </c>
      <c r="AP728" s="22">
        <v>45429</v>
      </c>
      <c r="AQ728" s="22">
        <v>45429</v>
      </c>
      <c r="AR728" s="21">
        <v>45429.491666666669</v>
      </c>
      <c r="AS728">
        <v>0</v>
      </c>
      <c r="AY728">
        <v>3.8812499999985448</v>
      </c>
    </row>
    <row r="729" spans="1:51" x14ac:dyDescent="0.25">
      <c r="A729">
        <v>66597</v>
      </c>
      <c r="B729" t="s">
        <v>35</v>
      </c>
      <c r="C729" t="s">
        <v>36</v>
      </c>
      <c r="E729" t="str">
        <f t="shared" si="22"/>
        <v>RE-</v>
      </c>
      <c r="F729" t="s">
        <v>20</v>
      </c>
      <c r="G729" t="s">
        <v>37</v>
      </c>
      <c r="H729" t="s">
        <v>3323</v>
      </c>
      <c r="I729" t="s">
        <v>39</v>
      </c>
      <c r="J729" t="s">
        <v>100</v>
      </c>
      <c r="K729" s="1">
        <v>45427.313194444447</v>
      </c>
      <c r="L729" t="s">
        <v>41</v>
      </c>
      <c r="N729" s="2">
        <v>45426</v>
      </c>
      <c r="O729" s="2">
        <v>45426</v>
      </c>
      <c r="P729">
        <v>2</v>
      </c>
      <c r="Q729">
        <v>2</v>
      </c>
      <c r="R729">
        <v>2</v>
      </c>
      <c r="S729">
        <v>2</v>
      </c>
      <c r="T729">
        <v>100</v>
      </c>
      <c r="U729" s="1">
        <v>45425.613194444442</v>
      </c>
      <c r="V729" s="1">
        <v>45427.313194444447</v>
      </c>
      <c r="W729" t="s">
        <v>100</v>
      </c>
      <c r="Z729" s="12">
        <f t="shared" si="23"/>
        <v>1.7000000000043656</v>
      </c>
      <c r="AB729" t="s">
        <v>579</v>
      </c>
      <c r="AC729" t="s">
        <v>636</v>
      </c>
      <c r="AD729" t="s">
        <v>3324</v>
      </c>
      <c r="AI729" s="2">
        <v>45425</v>
      </c>
      <c r="AJ729" t="s">
        <v>3325</v>
      </c>
      <c r="AK729" t="s">
        <v>46</v>
      </c>
      <c r="AN729" t="s">
        <v>2444</v>
      </c>
      <c r="AO729" s="21">
        <v>45425.613194444442</v>
      </c>
      <c r="AP729" s="22">
        <v>45426</v>
      </c>
      <c r="AQ729" s="22">
        <v>45426</v>
      </c>
      <c r="AR729" s="21">
        <v>45427.313194444447</v>
      </c>
      <c r="AS729">
        <v>2</v>
      </c>
      <c r="AY729">
        <v>1.7000000000043656</v>
      </c>
    </row>
    <row r="730" spans="1:51" x14ac:dyDescent="0.25">
      <c r="A730">
        <v>66601</v>
      </c>
      <c r="B730" t="s">
        <v>35</v>
      </c>
      <c r="C730" t="s">
        <v>36</v>
      </c>
      <c r="E730" t="str">
        <f t="shared" si="22"/>
        <v>EI-</v>
      </c>
      <c r="F730" t="s">
        <v>878</v>
      </c>
      <c r="G730" t="s">
        <v>37</v>
      </c>
      <c r="H730" t="s">
        <v>3326</v>
      </c>
      <c r="I730" t="s">
        <v>39</v>
      </c>
      <c r="J730" t="s">
        <v>620</v>
      </c>
      <c r="K730" s="1">
        <v>45427.404861111114</v>
      </c>
      <c r="L730" t="s">
        <v>41</v>
      </c>
      <c r="R730">
        <v>0</v>
      </c>
      <c r="S730">
        <v>0</v>
      </c>
      <c r="T730">
        <v>0</v>
      </c>
      <c r="U730" s="1">
        <v>45425.619444444441</v>
      </c>
      <c r="W730" t="s">
        <v>159</v>
      </c>
      <c r="Z730" s="12">
        <f t="shared" si="23"/>
        <v>0</v>
      </c>
      <c r="AB730" t="s">
        <v>65</v>
      </c>
      <c r="AC730">
        <v>633399</v>
      </c>
      <c r="AD730" t="s">
        <v>277</v>
      </c>
      <c r="AI730" s="2">
        <v>45425</v>
      </c>
      <c r="AJ730" t="s">
        <v>69</v>
      </c>
      <c r="AK730" t="s">
        <v>46</v>
      </c>
      <c r="AN730" t="s">
        <v>2441</v>
      </c>
      <c r="AO730" s="21">
        <v>45425.619444444441</v>
      </c>
      <c r="AS730">
        <v>0</v>
      </c>
      <c r="AY730">
        <v>0</v>
      </c>
    </row>
    <row r="731" spans="1:51" x14ac:dyDescent="0.25">
      <c r="A731">
        <v>66616</v>
      </c>
      <c r="B731" t="s">
        <v>35</v>
      </c>
      <c r="C731" t="s">
        <v>36</v>
      </c>
      <c r="E731" t="str">
        <f t="shared" si="22"/>
        <v>RE-</v>
      </c>
      <c r="F731" t="s">
        <v>20</v>
      </c>
      <c r="G731" t="s">
        <v>37</v>
      </c>
      <c r="H731" t="s">
        <v>3327</v>
      </c>
      <c r="I731" t="s">
        <v>39</v>
      </c>
      <c r="J731" t="s">
        <v>100</v>
      </c>
      <c r="K731" s="1">
        <v>45429.955555555556</v>
      </c>
      <c r="L731" t="s">
        <v>41</v>
      </c>
      <c r="N731" s="2">
        <v>45426</v>
      </c>
      <c r="O731" s="2">
        <v>45429</v>
      </c>
      <c r="P731">
        <v>2</v>
      </c>
      <c r="Q731">
        <v>2</v>
      </c>
      <c r="R731">
        <v>2</v>
      </c>
      <c r="S731">
        <v>2</v>
      </c>
      <c r="T731">
        <v>100</v>
      </c>
      <c r="U731" s="1">
        <v>45425.667361111111</v>
      </c>
      <c r="V731" s="1">
        <v>45429.955555555556</v>
      </c>
      <c r="W731" t="s">
        <v>100</v>
      </c>
      <c r="Z731" s="12">
        <f t="shared" si="23"/>
        <v>4.2881944444452529</v>
      </c>
      <c r="AB731" t="s">
        <v>2795</v>
      </c>
      <c r="AC731">
        <v>633440</v>
      </c>
      <c r="AD731" t="s">
        <v>1015</v>
      </c>
      <c r="AI731" s="2">
        <v>45425</v>
      </c>
      <c r="AJ731" t="s">
        <v>956</v>
      </c>
      <c r="AK731" t="s">
        <v>46</v>
      </c>
      <c r="AN731" t="s">
        <v>2444</v>
      </c>
      <c r="AO731" s="21">
        <v>45425.667361111111</v>
      </c>
      <c r="AP731" s="22">
        <v>45426</v>
      </c>
      <c r="AQ731" s="22">
        <v>45429</v>
      </c>
      <c r="AR731" s="21">
        <v>45429.955555555556</v>
      </c>
      <c r="AS731">
        <v>2</v>
      </c>
      <c r="AY731">
        <v>4.2881944444452529</v>
      </c>
    </row>
    <row r="732" spans="1:51" x14ac:dyDescent="0.25">
      <c r="A732">
        <v>66652</v>
      </c>
      <c r="B732" t="s">
        <v>35</v>
      </c>
      <c r="C732" t="s">
        <v>36</v>
      </c>
      <c r="E732" t="str">
        <f t="shared" si="22"/>
        <v>RE-</v>
      </c>
      <c r="F732" t="s">
        <v>20</v>
      </c>
      <c r="G732" t="s">
        <v>37</v>
      </c>
      <c r="H732" t="s">
        <v>3328</v>
      </c>
      <c r="I732" t="s">
        <v>39</v>
      </c>
      <c r="J732" t="s">
        <v>179</v>
      </c>
      <c r="K732" s="1">
        <v>45512.512499999997</v>
      </c>
      <c r="L732" t="s">
        <v>41</v>
      </c>
      <c r="N732" s="2">
        <v>45428</v>
      </c>
      <c r="O732" s="2">
        <v>45428</v>
      </c>
      <c r="R732">
        <v>0</v>
      </c>
      <c r="S732">
        <v>0</v>
      </c>
      <c r="T732">
        <v>100</v>
      </c>
      <c r="U732" s="1">
        <v>45425.714583333334</v>
      </c>
      <c r="V732" s="1">
        <v>45512.512499999997</v>
      </c>
      <c r="W732" t="s">
        <v>179</v>
      </c>
      <c r="Z732" s="12">
        <f t="shared" si="23"/>
        <v>86.797916666662786</v>
      </c>
      <c r="AB732" t="s">
        <v>149</v>
      </c>
      <c r="AC732">
        <v>633771</v>
      </c>
      <c r="AD732" t="s">
        <v>1040</v>
      </c>
      <c r="AI732" s="2">
        <v>45425</v>
      </c>
      <c r="AJ732" t="s">
        <v>81</v>
      </c>
      <c r="AK732" t="s">
        <v>46</v>
      </c>
      <c r="AN732" t="s">
        <v>2444</v>
      </c>
      <c r="AO732" s="21">
        <v>45425.714583333334</v>
      </c>
      <c r="AP732" s="22">
        <v>45428</v>
      </c>
      <c r="AQ732" s="22">
        <v>45428</v>
      </c>
      <c r="AR732" s="21">
        <v>45512.512499999997</v>
      </c>
      <c r="AS732">
        <v>0</v>
      </c>
      <c r="AY732">
        <v>86.797916666662786</v>
      </c>
    </row>
    <row r="733" spans="1:51" x14ac:dyDescent="0.25">
      <c r="A733">
        <v>66674</v>
      </c>
      <c r="B733" t="s">
        <v>35</v>
      </c>
      <c r="C733" t="s">
        <v>36</v>
      </c>
      <c r="E733" t="str">
        <f t="shared" si="22"/>
        <v>RE-</v>
      </c>
      <c r="F733" t="s">
        <v>20</v>
      </c>
      <c r="G733" t="s">
        <v>37</v>
      </c>
      <c r="H733" t="s">
        <v>3329</v>
      </c>
      <c r="I733" t="s">
        <v>39</v>
      </c>
      <c r="J733" t="s">
        <v>239</v>
      </c>
      <c r="K733" s="1">
        <v>45427.347222222219</v>
      </c>
      <c r="L733" t="s">
        <v>41</v>
      </c>
      <c r="N733" s="2">
        <v>45426</v>
      </c>
      <c r="O733" s="2">
        <v>45426</v>
      </c>
      <c r="R733">
        <v>1</v>
      </c>
      <c r="S733">
        <v>1</v>
      </c>
      <c r="T733">
        <v>100</v>
      </c>
      <c r="U733" s="1">
        <v>45426.42291666667</v>
      </c>
      <c r="V733" s="1">
        <v>45427.347222222219</v>
      </c>
      <c r="W733" t="s">
        <v>239</v>
      </c>
      <c r="Z733" s="12">
        <f t="shared" si="23"/>
        <v>0.92430555554892635</v>
      </c>
      <c r="AB733" t="s">
        <v>656</v>
      </c>
      <c r="AC733">
        <v>633305</v>
      </c>
      <c r="AD733" t="s">
        <v>3330</v>
      </c>
      <c r="AI733" s="2">
        <v>45426</v>
      </c>
      <c r="AJ733" t="s">
        <v>240</v>
      </c>
      <c r="AK733" t="s">
        <v>46</v>
      </c>
      <c r="AN733" t="s">
        <v>2444</v>
      </c>
      <c r="AO733" s="21">
        <v>45426.42291666667</v>
      </c>
      <c r="AP733" s="22">
        <v>45426</v>
      </c>
      <c r="AQ733" s="22">
        <v>45426</v>
      </c>
      <c r="AR733" s="21">
        <v>45427.347222222219</v>
      </c>
      <c r="AS733">
        <v>1</v>
      </c>
      <c r="AY733">
        <v>0.92430555554892635</v>
      </c>
    </row>
    <row r="734" spans="1:51" x14ac:dyDescent="0.25">
      <c r="A734">
        <v>66675</v>
      </c>
      <c r="B734" t="s">
        <v>35</v>
      </c>
      <c r="C734" t="s">
        <v>36</v>
      </c>
      <c r="E734" t="str">
        <f t="shared" si="22"/>
        <v>EI-</v>
      </c>
      <c r="F734" t="s">
        <v>20</v>
      </c>
      <c r="G734" t="s">
        <v>37</v>
      </c>
      <c r="H734" t="s">
        <v>3331</v>
      </c>
      <c r="I734" t="s">
        <v>39</v>
      </c>
      <c r="J734" t="s">
        <v>68</v>
      </c>
      <c r="K734" s="1">
        <v>45434.370138888888</v>
      </c>
      <c r="L734" t="s">
        <v>41</v>
      </c>
      <c r="N734" s="2">
        <v>45426</v>
      </c>
      <c r="O734" s="2">
        <v>45426</v>
      </c>
      <c r="P734">
        <v>2</v>
      </c>
      <c r="Q734">
        <v>2</v>
      </c>
      <c r="R734">
        <v>2</v>
      </c>
      <c r="S734">
        <v>2</v>
      </c>
      <c r="T734">
        <v>100</v>
      </c>
      <c r="U734" s="1">
        <v>45426.425000000003</v>
      </c>
      <c r="V734" s="1">
        <v>45434.370138888888</v>
      </c>
      <c r="W734" t="s">
        <v>68</v>
      </c>
      <c r="Z734" s="12">
        <f t="shared" si="23"/>
        <v>7.945138888884685</v>
      </c>
      <c r="AB734" t="s">
        <v>107</v>
      </c>
      <c r="AC734" t="s">
        <v>1491</v>
      </c>
      <c r="AD734" t="s">
        <v>109</v>
      </c>
      <c r="AI734" s="2">
        <v>45426</v>
      </c>
      <c r="AJ734" t="s">
        <v>110</v>
      </c>
      <c r="AK734" t="s">
        <v>46</v>
      </c>
      <c r="AN734" t="s">
        <v>2441</v>
      </c>
      <c r="AO734" s="21">
        <v>45426.425000000003</v>
      </c>
      <c r="AP734" s="22">
        <v>45426</v>
      </c>
      <c r="AQ734" s="22">
        <v>45426</v>
      </c>
      <c r="AR734" s="21">
        <v>45434.370138888888</v>
      </c>
      <c r="AS734">
        <v>2</v>
      </c>
      <c r="AY734">
        <v>7.945138888884685</v>
      </c>
    </row>
    <row r="735" spans="1:51" x14ac:dyDescent="0.25">
      <c r="A735">
        <v>66677</v>
      </c>
      <c r="B735" t="s">
        <v>35</v>
      </c>
      <c r="C735" t="s">
        <v>36</v>
      </c>
      <c r="E735" t="str">
        <f t="shared" si="22"/>
        <v>EI-</v>
      </c>
      <c r="F735" t="s">
        <v>20</v>
      </c>
      <c r="G735" t="s">
        <v>37</v>
      </c>
      <c r="H735" t="s">
        <v>3332</v>
      </c>
      <c r="I735" t="s">
        <v>39</v>
      </c>
      <c r="J735" t="s">
        <v>842</v>
      </c>
      <c r="K735" s="1">
        <v>45496.70416666667</v>
      </c>
      <c r="L735" t="s">
        <v>41</v>
      </c>
      <c r="N735" s="2">
        <v>45430</v>
      </c>
      <c r="O735" s="2">
        <v>45430</v>
      </c>
      <c r="P735">
        <v>1</v>
      </c>
      <c r="Q735">
        <v>1</v>
      </c>
      <c r="R735">
        <v>1</v>
      </c>
      <c r="S735">
        <v>1</v>
      </c>
      <c r="T735">
        <v>0</v>
      </c>
      <c r="U735" s="1">
        <v>45426.427777777775</v>
      </c>
      <c r="V735" s="1">
        <v>45496.70416666667</v>
      </c>
      <c r="W735" t="s">
        <v>842</v>
      </c>
      <c r="Z735" s="12">
        <f t="shared" si="23"/>
        <v>70.276388888894871</v>
      </c>
      <c r="AB735" t="s">
        <v>338</v>
      </c>
      <c r="AC735">
        <v>633799</v>
      </c>
      <c r="AD735" t="s">
        <v>119</v>
      </c>
      <c r="AF735" t="s">
        <v>842</v>
      </c>
      <c r="AI735" s="2">
        <v>45426</v>
      </c>
      <c r="AJ735" t="s">
        <v>119</v>
      </c>
      <c r="AK735" t="s">
        <v>46</v>
      </c>
      <c r="AN735" t="s">
        <v>2441</v>
      </c>
      <c r="AO735" s="21">
        <v>45426.427777777775</v>
      </c>
      <c r="AP735" s="22">
        <v>45430</v>
      </c>
      <c r="AQ735" s="22">
        <v>45430</v>
      </c>
      <c r="AR735" s="21">
        <v>45496.70416666667</v>
      </c>
      <c r="AS735">
        <v>1</v>
      </c>
      <c r="AY735">
        <v>70.276388888894871</v>
      </c>
    </row>
    <row r="736" spans="1:51" x14ac:dyDescent="0.25">
      <c r="A736">
        <v>66680</v>
      </c>
      <c r="B736" t="s">
        <v>35</v>
      </c>
      <c r="C736" t="s">
        <v>36</v>
      </c>
      <c r="E736" t="str">
        <f t="shared" si="22"/>
        <v>EI-</v>
      </c>
      <c r="F736" t="s">
        <v>20</v>
      </c>
      <c r="G736" t="s">
        <v>37</v>
      </c>
      <c r="H736" t="s">
        <v>3333</v>
      </c>
      <c r="I736" t="s">
        <v>39</v>
      </c>
      <c r="J736" t="s">
        <v>50</v>
      </c>
      <c r="K736" s="1">
        <v>45496.823611111111</v>
      </c>
      <c r="L736" t="s">
        <v>41</v>
      </c>
      <c r="N736" s="2">
        <v>45427</v>
      </c>
      <c r="O736" s="2">
        <v>45427</v>
      </c>
      <c r="P736">
        <v>1</v>
      </c>
      <c r="Q736">
        <v>1</v>
      </c>
      <c r="R736">
        <v>1</v>
      </c>
      <c r="S736">
        <v>1</v>
      </c>
      <c r="T736">
        <v>100</v>
      </c>
      <c r="U736" s="1">
        <v>45426.431944444441</v>
      </c>
      <c r="V736" s="1">
        <v>45496.823611111111</v>
      </c>
      <c r="W736" t="s">
        <v>50</v>
      </c>
      <c r="Z736" s="12">
        <f t="shared" si="23"/>
        <v>70.391666666670062</v>
      </c>
      <c r="AB736" t="s">
        <v>338</v>
      </c>
      <c r="AC736">
        <v>633799</v>
      </c>
      <c r="AD736" t="s">
        <v>681</v>
      </c>
      <c r="AF736" t="s">
        <v>50</v>
      </c>
      <c r="AI736" s="2">
        <v>45426</v>
      </c>
      <c r="AJ736" t="s">
        <v>119</v>
      </c>
      <c r="AK736" t="s">
        <v>46</v>
      </c>
      <c r="AN736" t="s">
        <v>2441</v>
      </c>
      <c r="AO736" s="21">
        <v>45426.431944444441</v>
      </c>
      <c r="AP736" s="22">
        <v>45427</v>
      </c>
      <c r="AQ736" s="22">
        <v>45427</v>
      </c>
      <c r="AR736" s="21">
        <v>45496.823611111111</v>
      </c>
      <c r="AS736">
        <v>1</v>
      </c>
      <c r="AY736">
        <v>70.391666666670062</v>
      </c>
    </row>
    <row r="737" spans="1:51" x14ac:dyDescent="0.25">
      <c r="A737">
        <v>66686</v>
      </c>
      <c r="B737" t="s">
        <v>35</v>
      </c>
      <c r="C737" t="s">
        <v>36</v>
      </c>
      <c r="E737" t="str">
        <f t="shared" si="22"/>
        <v>EI-</v>
      </c>
      <c r="F737" t="s">
        <v>878</v>
      </c>
      <c r="G737" t="s">
        <v>37</v>
      </c>
      <c r="H737" t="s">
        <v>3334</v>
      </c>
      <c r="I737" t="s">
        <v>39</v>
      </c>
      <c r="J737" t="s">
        <v>620</v>
      </c>
      <c r="K737" s="1">
        <v>45427.402777777781</v>
      </c>
      <c r="L737" t="s">
        <v>41</v>
      </c>
      <c r="R737">
        <v>0</v>
      </c>
      <c r="S737">
        <v>0</v>
      </c>
      <c r="T737">
        <v>0</v>
      </c>
      <c r="U737" s="1">
        <v>45426.45208333333</v>
      </c>
      <c r="W737" t="s">
        <v>159</v>
      </c>
      <c r="Z737" s="12">
        <f t="shared" si="23"/>
        <v>0</v>
      </c>
      <c r="AB737" t="s">
        <v>534</v>
      </c>
      <c r="AC737">
        <v>633718</v>
      </c>
      <c r="AD737" t="s">
        <v>536</v>
      </c>
      <c r="AI737" s="2">
        <v>45426</v>
      </c>
      <c r="AJ737" t="s">
        <v>558</v>
      </c>
      <c r="AK737" t="s">
        <v>46</v>
      </c>
      <c r="AN737" t="s">
        <v>2441</v>
      </c>
      <c r="AO737" s="21">
        <v>45426.45208333333</v>
      </c>
      <c r="AS737">
        <v>0</v>
      </c>
      <c r="AY737">
        <v>0</v>
      </c>
    </row>
    <row r="738" spans="1:51" x14ac:dyDescent="0.25">
      <c r="A738">
        <v>66726</v>
      </c>
      <c r="B738" t="s">
        <v>35</v>
      </c>
      <c r="C738" t="s">
        <v>36</v>
      </c>
      <c r="E738" t="str">
        <f t="shared" si="22"/>
        <v>EI-</v>
      </c>
      <c r="F738" t="s">
        <v>878</v>
      </c>
      <c r="G738" t="s">
        <v>51</v>
      </c>
      <c r="H738" t="s">
        <v>3335</v>
      </c>
      <c r="I738" t="s">
        <v>39</v>
      </c>
      <c r="J738" t="s">
        <v>620</v>
      </c>
      <c r="K738" s="1">
        <v>45427.402777777781</v>
      </c>
      <c r="L738" t="s">
        <v>41</v>
      </c>
      <c r="R738">
        <v>0</v>
      </c>
      <c r="S738">
        <v>0</v>
      </c>
      <c r="T738">
        <v>0</v>
      </c>
      <c r="U738" s="1">
        <v>45426.68472222222</v>
      </c>
      <c r="W738" t="s">
        <v>159</v>
      </c>
      <c r="Z738" s="12">
        <f t="shared" si="23"/>
        <v>0</v>
      </c>
      <c r="AB738" t="s">
        <v>2049</v>
      </c>
      <c r="AC738" t="s">
        <v>54</v>
      </c>
      <c r="AD738" t="s">
        <v>3336</v>
      </c>
      <c r="AI738" s="2">
        <v>45426</v>
      </c>
      <c r="AJ738" t="s">
        <v>81</v>
      </c>
      <c r="AK738" t="s">
        <v>46</v>
      </c>
      <c r="AN738" t="s">
        <v>2441</v>
      </c>
      <c r="AO738" s="21">
        <v>45426.68472222222</v>
      </c>
      <c r="AS738">
        <v>0</v>
      </c>
      <c r="AY738">
        <v>0</v>
      </c>
    </row>
    <row r="739" spans="1:51" x14ac:dyDescent="0.25">
      <c r="A739">
        <v>66727</v>
      </c>
      <c r="B739" t="s">
        <v>35</v>
      </c>
      <c r="C739" t="s">
        <v>36</v>
      </c>
      <c r="E739" t="str">
        <f t="shared" si="22"/>
        <v>EM-</v>
      </c>
      <c r="F739" t="s">
        <v>20</v>
      </c>
      <c r="G739" t="s">
        <v>37</v>
      </c>
      <c r="H739" t="s">
        <v>395</v>
      </c>
      <c r="I739" t="s">
        <v>39</v>
      </c>
      <c r="J739" t="s">
        <v>396</v>
      </c>
      <c r="K739" s="1">
        <v>45427.759722222225</v>
      </c>
      <c r="L739" t="s">
        <v>41</v>
      </c>
      <c r="N739" s="2">
        <v>45427</v>
      </c>
      <c r="O739" s="2">
        <v>45427</v>
      </c>
      <c r="R739">
        <v>0</v>
      </c>
      <c r="S739">
        <v>0</v>
      </c>
      <c r="T739">
        <v>100</v>
      </c>
      <c r="U739" s="1">
        <v>45426.688194444447</v>
      </c>
      <c r="V739" s="1">
        <v>45427.759722222225</v>
      </c>
      <c r="W739" t="s">
        <v>397</v>
      </c>
      <c r="Z739" s="12">
        <f t="shared" si="23"/>
        <v>1.0715277777781012</v>
      </c>
      <c r="AB739" t="s">
        <v>2990</v>
      </c>
      <c r="AC739">
        <v>633636</v>
      </c>
      <c r="AD739" t="s">
        <v>168</v>
      </c>
      <c r="AI739" s="2">
        <v>45426</v>
      </c>
      <c r="AJ739" t="s">
        <v>81</v>
      </c>
      <c r="AK739" t="s">
        <v>46</v>
      </c>
      <c r="AN739" t="s">
        <v>2442</v>
      </c>
      <c r="AO739" s="21">
        <v>45426.688194444447</v>
      </c>
      <c r="AP739" s="22">
        <v>45427</v>
      </c>
      <c r="AQ739" s="22">
        <v>45427</v>
      </c>
      <c r="AR739" s="21">
        <v>45427.759722222225</v>
      </c>
      <c r="AS739">
        <v>0</v>
      </c>
      <c r="AY739">
        <v>1.0715277777781012</v>
      </c>
    </row>
    <row r="740" spans="1:51" x14ac:dyDescent="0.25">
      <c r="A740">
        <v>66802</v>
      </c>
      <c r="B740" t="s">
        <v>35</v>
      </c>
      <c r="C740" t="s">
        <v>36</v>
      </c>
      <c r="E740" t="str">
        <f t="shared" si="22"/>
        <v>RE-</v>
      </c>
      <c r="F740" t="s">
        <v>20</v>
      </c>
      <c r="G740" t="s">
        <v>51</v>
      </c>
      <c r="H740" t="s">
        <v>3337</v>
      </c>
      <c r="I740" t="s">
        <v>39</v>
      </c>
      <c r="J740" t="s">
        <v>239</v>
      </c>
      <c r="K740" s="1">
        <v>45524.670138888891</v>
      </c>
      <c r="L740" t="s">
        <v>41</v>
      </c>
      <c r="N740" s="2">
        <v>45524</v>
      </c>
      <c r="O740" s="2">
        <v>45524</v>
      </c>
      <c r="R740">
        <v>2</v>
      </c>
      <c r="S740">
        <v>2</v>
      </c>
      <c r="T740">
        <v>100</v>
      </c>
      <c r="U740" s="1">
        <v>45427.493750000001</v>
      </c>
      <c r="V740" s="1">
        <v>45524.670138888891</v>
      </c>
      <c r="W740" t="s">
        <v>239</v>
      </c>
      <c r="Z740" s="12">
        <f t="shared" si="23"/>
        <v>97.176388888889051</v>
      </c>
      <c r="AB740" t="s">
        <v>75</v>
      </c>
      <c r="AC740">
        <v>633520</v>
      </c>
      <c r="AD740" t="s">
        <v>371</v>
      </c>
      <c r="AI740" s="2">
        <v>45427</v>
      </c>
      <c r="AJ740" t="s">
        <v>77</v>
      </c>
      <c r="AK740" t="s">
        <v>46</v>
      </c>
      <c r="AN740" t="s">
        <v>2444</v>
      </c>
      <c r="AO740" s="21">
        <v>45427.493750000001</v>
      </c>
      <c r="AP740" s="22">
        <v>45524</v>
      </c>
      <c r="AQ740" s="22">
        <v>45524</v>
      </c>
      <c r="AR740" s="21">
        <v>45524.670138888891</v>
      </c>
      <c r="AS740">
        <v>2</v>
      </c>
      <c r="AY740">
        <v>97.176388888889051</v>
      </c>
    </row>
    <row r="741" spans="1:51" x14ac:dyDescent="0.25">
      <c r="A741">
        <v>66825</v>
      </c>
      <c r="B741" t="s">
        <v>35</v>
      </c>
      <c r="C741" t="s">
        <v>36</v>
      </c>
      <c r="E741" t="str">
        <f t="shared" si="22"/>
        <v>EI-</v>
      </c>
      <c r="F741" t="s">
        <v>20</v>
      </c>
      <c r="G741" t="s">
        <v>37</v>
      </c>
      <c r="H741" t="s">
        <v>3338</v>
      </c>
      <c r="I741" t="s">
        <v>39</v>
      </c>
      <c r="J741" t="s">
        <v>454</v>
      </c>
      <c r="K741" s="1">
        <v>45499.759722222225</v>
      </c>
      <c r="L741" t="s">
        <v>41</v>
      </c>
      <c r="N741" s="2">
        <v>45428</v>
      </c>
      <c r="O741" s="2">
        <v>45428</v>
      </c>
      <c r="P741">
        <v>2</v>
      </c>
      <c r="Q741">
        <v>2</v>
      </c>
      <c r="R741">
        <v>2</v>
      </c>
      <c r="S741">
        <v>2</v>
      </c>
      <c r="T741">
        <v>100</v>
      </c>
      <c r="U741" s="1">
        <v>45427.609027777777</v>
      </c>
      <c r="V741" s="1">
        <v>45499.759722222225</v>
      </c>
      <c r="W741" t="s">
        <v>454</v>
      </c>
      <c r="Z741" s="12">
        <f t="shared" si="23"/>
        <v>72.150694444448163</v>
      </c>
      <c r="AB741" t="s">
        <v>3339</v>
      </c>
      <c r="AC741">
        <v>633685</v>
      </c>
      <c r="AD741" t="s">
        <v>2072</v>
      </c>
      <c r="AF741" t="s">
        <v>454</v>
      </c>
      <c r="AI741" s="2">
        <v>45427</v>
      </c>
      <c r="AJ741" t="s">
        <v>161</v>
      </c>
      <c r="AK741" t="s">
        <v>46</v>
      </c>
      <c r="AN741" t="s">
        <v>2441</v>
      </c>
      <c r="AO741" s="21">
        <v>45427.609027777777</v>
      </c>
      <c r="AP741" s="22">
        <v>45428</v>
      </c>
      <c r="AQ741" s="22">
        <v>45428</v>
      </c>
      <c r="AR741" s="21">
        <v>45499.759722222225</v>
      </c>
      <c r="AS741">
        <v>2</v>
      </c>
      <c r="AY741">
        <v>72.150694444448163</v>
      </c>
    </row>
    <row r="742" spans="1:51" x14ac:dyDescent="0.25">
      <c r="A742">
        <v>66837</v>
      </c>
      <c r="B742" t="s">
        <v>35</v>
      </c>
      <c r="C742" t="s">
        <v>36</v>
      </c>
      <c r="E742" t="str">
        <f t="shared" si="22"/>
        <v>EI-</v>
      </c>
      <c r="F742" t="s">
        <v>20</v>
      </c>
      <c r="G742" t="s">
        <v>37</v>
      </c>
      <c r="H742" t="s">
        <v>3340</v>
      </c>
      <c r="I742" t="s">
        <v>39</v>
      </c>
      <c r="J742" t="s">
        <v>92</v>
      </c>
      <c r="K742" s="1">
        <v>45468.430555555555</v>
      </c>
      <c r="L742" t="s">
        <v>41</v>
      </c>
      <c r="N742" s="2">
        <v>45430</v>
      </c>
      <c r="O742" s="2">
        <v>45430</v>
      </c>
      <c r="P742">
        <v>3</v>
      </c>
      <c r="Q742">
        <v>3</v>
      </c>
      <c r="R742">
        <v>3</v>
      </c>
      <c r="S742">
        <v>3</v>
      </c>
      <c r="T742">
        <v>100</v>
      </c>
      <c r="U742" s="1">
        <v>45427.642361111109</v>
      </c>
      <c r="V742" s="1">
        <v>45468.430555555555</v>
      </c>
      <c r="W742" t="s">
        <v>92</v>
      </c>
      <c r="Z742" s="12">
        <f t="shared" si="23"/>
        <v>40.788194444445253</v>
      </c>
      <c r="AB742" t="s">
        <v>157</v>
      </c>
      <c r="AC742">
        <v>633744</v>
      </c>
      <c r="AD742" t="s">
        <v>143</v>
      </c>
      <c r="AF742" t="s">
        <v>92</v>
      </c>
      <c r="AI742" s="2">
        <v>45427</v>
      </c>
      <c r="AJ742" t="s">
        <v>123</v>
      </c>
      <c r="AK742" t="s">
        <v>46</v>
      </c>
      <c r="AN742" t="s">
        <v>2441</v>
      </c>
      <c r="AO742" s="21">
        <v>45427.642361111109</v>
      </c>
      <c r="AP742" s="22">
        <v>45430</v>
      </c>
      <c r="AQ742" s="22">
        <v>45430</v>
      </c>
      <c r="AR742" s="21">
        <v>45468.430555555555</v>
      </c>
      <c r="AS742">
        <v>3</v>
      </c>
      <c r="AY742">
        <v>40.788194444445253</v>
      </c>
    </row>
    <row r="743" spans="1:51" x14ac:dyDescent="0.25">
      <c r="A743">
        <v>66846</v>
      </c>
      <c r="B743" t="s">
        <v>35</v>
      </c>
      <c r="C743" t="s">
        <v>36</v>
      </c>
      <c r="E743" t="str">
        <f t="shared" si="22"/>
        <v>RE-</v>
      </c>
      <c r="F743" t="s">
        <v>20</v>
      </c>
      <c r="G743" t="s">
        <v>37</v>
      </c>
      <c r="H743" t="s">
        <v>3341</v>
      </c>
      <c r="I743" t="s">
        <v>39</v>
      </c>
      <c r="J743" t="s">
        <v>297</v>
      </c>
      <c r="K743" s="1">
        <v>45429.714583333334</v>
      </c>
      <c r="L743" t="s">
        <v>41</v>
      </c>
      <c r="N743" s="2">
        <v>45429</v>
      </c>
      <c r="O743" s="2">
        <v>45429</v>
      </c>
      <c r="R743">
        <v>1</v>
      </c>
      <c r="S743">
        <v>1</v>
      </c>
      <c r="T743">
        <v>100</v>
      </c>
      <c r="U743" s="1">
        <v>45427.698611111111</v>
      </c>
      <c r="V743" s="1">
        <v>45429.714583333334</v>
      </c>
      <c r="W743" t="s">
        <v>239</v>
      </c>
      <c r="Z743" s="12">
        <f t="shared" si="23"/>
        <v>2.015972222223354</v>
      </c>
      <c r="AB743" t="s">
        <v>351</v>
      </c>
      <c r="AC743">
        <v>633784</v>
      </c>
      <c r="AD743" t="s">
        <v>353</v>
      </c>
      <c r="AF743" t="s">
        <v>239</v>
      </c>
      <c r="AI743" s="2">
        <v>45427</v>
      </c>
      <c r="AJ743" t="s">
        <v>354</v>
      </c>
      <c r="AK743" t="s">
        <v>46</v>
      </c>
      <c r="AN743" t="s">
        <v>2444</v>
      </c>
      <c r="AO743" s="21">
        <v>45427.698611111111</v>
      </c>
      <c r="AP743" s="22">
        <v>45429</v>
      </c>
      <c r="AQ743" s="22">
        <v>45429</v>
      </c>
      <c r="AR743" s="21">
        <v>45429.714583333334</v>
      </c>
      <c r="AS743">
        <v>1</v>
      </c>
      <c r="AY743">
        <v>2.015972222223354</v>
      </c>
    </row>
    <row r="744" spans="1:51" x14ac:dyDescent="0.25">
      <c r="A744">
        <v>66847</v>
      </c>
      <c r="B744" t="s">
        <v>35</v>
      </c>
      <c r="C744" t="s">
        <v>36</v>
      </c>
      <c r="E744" t="str">
        <f t="shared" si="22"/>
        <v>RE-</v>
      </c>
      <c r="F744" t="s">
        <v>20</v>
      </c>
      <c r="G744" t="s">
        <v>37</v>
      </c>
      <c r="H744" t="s">
        <v>3342</v>
      </c>
      <c r="I744" t="s">
        <v>39</v>
      </c>
      <c r="J744" t="s">
        <v>179</v>
      </c>
      <c r="K744" s="1">
        <v>45456.488194444442</v>
      </c>
      <c r="L744" t="s">
        <v>41</v>
      </c>
      <c r="N744" s="2">
        <v>45456</v>
      </c>
      <c r="O744" s="2">
        <v>45456</v>
      </c>
      <c r="R744">
        <v>0</v>
      </c>
      <c r="S744">
        <v>0</v>
      </c>
      <c r="T744">
        <v>100</v>
      </c>
      <c r="U744" s="1">
        <v>45427.70208333333</v>
      </c>
      <c r="V744" s="1">
        <v>45456.488194444442</v>
      </c>
      <c r="W744" t="s">
        <v>179</v>
      </c>
      <c r="Z744" s="12">
        <f t="shared" si="23"/>
        <v>28.786111111112405</v>
      </c>
      <c r="AB744" t="s">
        <v>141</v>
      </c>
      <c r="AC744">
        <v>633520</v>
      </c>
      <c r="AD744" t="s">
        <v>268</v>
      </c>
      <c r="AI744" s="2">
        <v>45427</v>
      </c>
      <c r="AJ744" t="s">
        <v>77</v>
      </c>
      <c r="AK744" t="s">
        <v>46</v>
      </c>
      <c r="AN744" t="s">
        <v>2444</v>
      </c>
      <c r="AO744" s="21">
        <v>45427.70208333333</v>
      </c>
      <c r="AP744" s="22">
        <v>45456</v>
      </c>
      <c r="AQ744" s="22">
        <v>45456</v>
      </c>
      <c r="AR744" s="21">
        <v>45456.488194444442</v>
      </c>
      <c r="AS744">
        <v>0</v>
      </c>
      <c r="AY744">
        <v>28.786111111112405</v>
      </c>
    </row>
    <row r="745" spans="1:51" x14ac:dyDescent="0.25">
      <c r="A745">
        <v>66916</v>
      </c>
      <c r="B745" t="s">
        <v>35</v>
      </c>
      <c r="C745" t="s">
        <v>36</v>
      </c>
      <c r="E745" t="str">
        <f t="shared" si="22"/>
        <v>RE-</v>
      </c>
      <c r="F745" t="s">
        <v>20</v>
      </c>
      <c r="G745" t="s">
        <v>37</v>
      </c>
      <c r="H745" t="s">
        <v>3343</v>
      </c>
      <c r="I745" t="s">
        <v>39</v>
      </c>
      <c r="J745" t="s">
        <v>239</v>
      </c>
      <c r="K745" s="1">
        <v>45447.501388888886</v>
      </c>
      <c r="L745" t="s">
        <v>41</v>
      </c>
      <c r="N745" s="2">
        <v>45443</v>
      </c>
      <c r="O745" s="2">
        <v>45443</v>
      </c>
      <c r="R745">
        <v>2</v>
      </c>
      <c r="S745">
        <v>2</v>
      </c>
      <c r="T745">
        <v>100</v>
      </c>
      <c r="U745" s="1">
        <v>45428.463194444441</v>
      </c>
      <c r="V745" s="1">
        <v>45447.501388888886</v>
      </c>
      <c r="W745" t="s">
        <v>239</v>
      </c>
      <c r="Z745" s="12">
        <f t="shared" si="23"/>
        <v>19.038194444445253</v>
      </c>
      <c r="AB745" t="s">
        <v>990</v>
      </c>
      <c r="AC745">
        <v>633636</v>
      </c>
      <c r="AD745" t="s">
        <v>715</v>
      </c>
      <c r="AI745" s="2">
        <v>45428</v>
      </c>
      <c r="AJ745" t="s">
        <v>290</v>
      </c>
      <c r="AK745" t="s">
        <v>46</v>
      </c>
      <c r="AN745" t="s">
        <v>2444</v>
      </c>
      <c r="AO745" s="21">
        <v>45428.463194444441</v>
      </c>
      <c r="AP745" s="22">
        <v>45443</v>
      </c>
      <c r="AQ745" s="22">
        <v>45443</v>
      </c>
      <c r="AR745" s="21">
        <v>45447.501388888886</v>
      </c>
      <c r="AS745">
        <v>2</v>
      </c>
      <c r="AY745">
        <v>19.038194444445253</v>
      </c>
    </row>
    <row r="746" spans="1:51" x14ac:dyDescent="0.25">
      <c r="A746">
        <v>66921</v>
      </c>
      <c r="B746" t="s">
        <v>35</v>
      </c>
      <c r="C746" t="s">
        <v>36</v>
      </c>
      <c r="E746" t="str">
        <f t="shared" si="22"/>
        <v>RE-</v>
      </c>
      <c r="F746" t="s">
        <v>20</v>
      </c>
      <c r="G746" t="s">
        <v>51</v>
      </c>
      <c r="H746" t="s">
        <v>3344</v>
      </c>
      <c r="I746" t="s">
        <v>39</v>
      </c>
      <c r="J746" t="s">
        <v>239</v>
      </c>
      <c r="K746" s="1">
        <v>45443.435416666667</v>
      </c>
      <c r="L746" t="s">
        <v>41</v>
      </c>
      <c r="N746" s="2">
        <v>45443</v>
      </c>
      <c r="O746" s="2">
        <v>45443</v>
      </c>
      <c r="R746">
        <v>1</v>
      </c>
      <c r="S746">
        <v>1</v>
      </c>
      <c r="T746">
        <v>100</v>
      </c>
      <c r="U746" s="1">
        <v>45428.467361111114</v>
      </c>
      <c r="V746" s="1">
        <v>45443.435416666667</v>
      </c>
      <c r="W746" t="s">
        <v>239</v>
      </c>
      <c r="Z746" s="12">
        <f t="shared" si="23"/>
        <v>14.968055555553292</v>
      </c>
      <c r="AB746" t="s">
        <v>1657</v>
      </c>
      <c r="AC746">
        <v>633535</v>
      </c>
      <c r="AD746" t="s">
        <v>3345</v>
      </c>
      <c r="AI746" s="2">
        <v>45428</v>
      </c>
      <c r="AJ746" t="s">
        <v>139</v>
      </c>
      <c r="AK746" t="s">
        <v>46</v>
      </c>
      <c r="AN746" t="s">
        <v>2444</v>
      </c>
      <c r="AO746" s="21">
        <v>45428.467361111114</v>
      </c>
      <c r="AP746" s="22">
        <v>45443</v>
      </c>
      <c r="AQ746" s="22">
        <v>45443</v>
      </c>
      <c r="AR746" s="21">
        <v>45443.435416666667</v>
      </c>
      <c r="AS746">
        <v>1</v>
      </c>
      <c r="AY746">
        <v>14.968055555553292</v>
      </c>
    </row>
    <row r="747" spans="1:51" x14ac:dyDescent="0.25">
      <c r="A747">
        <v>66947</v>
      </c>
      <c r="B747" t="s">
        <v>35</v>
      </c>
      <c r="C747" t="s">
        <v>36</v>
      </c>
      <c r="E747" t="str">
        <f t="shared" si="22"/>
        <v>RE-</v>
      </c>
      <c r="F747" t="s">
        <v>20</v>
      </c>
      <c r="G747" t="s">
        <v>47</v>
      </c>
      <c r="H747" t="s">
        <v>3346</v>
      </c>
      <c r="I747" t="s">
        <v>39</v>
      </c>
      <c r="J747" t="s">
        <v>239</v>
      </c>
      <c r="K747" s="1">
        <v>45429.520138888889</v>
      </c>
      <c r="L747" t="s">
        <v>41</v>
      </c>
      <c r="N747" s="2">
        <v>45429</v>
      </c>
      <c r="O747" s="2">
        <v>45429</v>
      </c>
      <c r="R747">
        <v>1</v>
      </c>
      <c r="S747">
        <v>1</v>
      </c>
      <c r="T747">
        <v>100</v>
      </c>
      <c r="U747" s="1">
        <v>45428.581944444442</v>
      </c>
      <c r="V747" s="1">
        <v>45429.520138888889</v>
      </c>
      <c r="W747" t="s">
        <v>239</v>
      </c>
      <c r="Z747" s="12">
        <f t="shared" si="23"/>
        <v>0.93819444444670808</v>
      </c>
      <c r="AB747" t="s">
        <v>383</v>
      </c>
      <c r="AC747">
        <v>633704</v>
      </c>
      <c r="AD747" t="s">
        <v>477</v>
      </c>
      <c r="AI747" s="2">
        <v>45428</v>
      </c>
      <c r="AJ747" t="s">
        <v>384</v>
      </c>
      <c r="AK747" t="s">
        <v>46</v>
      </c>
      <c r="AN747" t="s">
        <v>2444</v>
      </c>
      <c r="AO747" s="21">
        <v>45428.581944444442</v>
      </c>
      <c r="AP747" s="22">
        <v>45429</v>
      </c>
      <c r="AQ747" s="22">
        <v>45429</v>
      </c>
      <c r="AR747" s="21">
        <v>45429.520138888889</v>
      </c>
      <c r="AS747">
        <v>1</v>
      </c>
      <c r="AY747">
        <v>0.93819444444670808</v>
      </c>
    </row>
    <row r="748" spans="1:51" x14ac:dyDescent="0.25">
      <c r="A748">
        <v>66948</v>
      </c>
      <c r="B748" t="s">
        <v>35</v>
      </c>
      <c r="C748" t="s">
        <v>36</v>
      </c>
      <c r="E748" t="str">
        <f t="shared" si="22"/>
        <v>RE-</v>
      </c>
      <c r="F748" t="s">
        <v>20</v>
      </c>
      <c r="G748" t="s">
        <v>37</v>
      </c>
      <c r="H748" t="s">
        <v>3347</v>
      </c>
      <c r="I748" t="s">
        <v>39</v>
      </c>
      <c r="J748" t="s">
        <v>239</v>
      </c>
      <c r="K748" s="1">
        <v>45429.522222222222</v>
      </c>
      <c r="L748" t="s">
        <v>41</v>
      </c>
      <c r="N748" s="2">
        <v>45429</v>
      </c>
      <c r="O748" s="2">
        <v>45429</v>
      </c>
      <c r="R748">
        <v>2</v>
      </c>
      <c r="S748">
        <v>2</v>
      </c>
      <c r="T748">
        <v>100</v>
      </c>
      <c r="U748" s="1">
        <v>45428.584027777775</v>
      </c>
      <c r="V748" s="1">
        <v>45429.522222222222</v>
      </c>
      <c r="W748" t="s">
        <v>239</v>
      </c>
      <c r="Z748" s="12">
        <f t="shared" si="23"/>
        <v>0.93819444444670808</v>
      </c>
      <c r="AB748" t="s">
        <v>383</v>
      </c>
      <c r="AC748">
        <v>633704</v>
      </c>
      <c r="AD748" t="s">
        <v>477</v>
      </c>
      <c r="AI748" s="2">
        <v>45428</v>
      </c>
      <c r="AJ748" t="s">
        <v>384</v>
      </c>
      <c r="AK748" t="s">
        <v>46</v>
      </c>
      <c r="AN748" t="s">
        <v>2444</v>
      </c>
      <c r="AO748" s="21">
        <v>45428.584027777775</v>
      </c>
      <c r="AP748" s="22">
        <v>45429</v>
      </c>
      <c r="AQ748" s="22">
        <v>45429</v>
      </c>
      <c r="AR748" s="21">
        <v>45429.522222222222</v>
      </c>
      <c r="AS748">
        <v>2</v>
      </c>
      <c r="AY748">
        <v>0.93819444444670808</v>
      </c>
    </row>
    <row r="749" spans="1:51" x14ac:dyDescent="0.25">
      <c r="A749">
        <v>66956</v>
      </c>
      <c r="B749" t="s">
        <v>35</v>
      </c>
      <c r="C749" t="s">
        <v>36</v>
      </c>
      <c r="E749" t="str">
        <f t="shared" si="22"/>
        <v>EI-</v>
      </c>
      <c r="F749" t="s">
        <v>20</v>
      </c>
      <c r="G749" t="s">
        <v>37</v>
      </c>
      <c r="H749" t="s">
        <v>3348</v>
      </c>
      <c r="I749" t="s">
        <v>39</v>
      </c>
      <c r="J749" t="s">
        <v>92</v>
      </c>
      <c r="K749" s="1">
        <v>45441.413194444445</v>
      </c>
      <c r="L749" t="s">
        <v>41</v>
      </c>
      <c r="N749" s="2">
        <v>45441</v>
      </c>
      <c r="O749" s="2">
        <v>45441</v>
      </c>
      <c r="P749">
        <v>2</v>
      </c>
      <c r="Q749">
        <v>2</v>
      </c>
      <c r="R749">
        <v>2</v>
      </c>
      <c r="S749">
        <v>2</v>
      </c>
      <c r="T749">
        <v>100</v>
      </c>
      <c r="U749" s="1">
        <v>45428.611805555556</v>
      </c>
      <c r="V749" s="1">
        <v>45441.413194444445</v>
      </c>
      <c r="W749" t="s">
        <v>92</v>
      </c>
      <c r="Z749" s="12">
        <f t="shared" si="23"/>
        <v>12.801388888889051</v>
      </c>
      <c r="AB749" t="s">
        <v>1433</v>
      </c>
      <c r="AC749">
        <v>633638</v>
      </c>
      <c r="AD749" t="s">
        <v>449</v>
      </c>
      <c r="AF749" t="s">
        <v>92</v>
      </c>
      <c r="AI749" s="2">
        <v>45428</v>
      </c>
      <c r="AJ749" t="s">
        <v>81</v>
      </c>
      <c r="AK749" t="s">
        <v>46</v>
      </c>
      <c r="AN749" t="s">
        <v>2441</v>
      </c>
      <c r="AO749" s="21">
        <v>45428.611805555556</v>
      </c>
      <c r="AP749" s="22">
        <v>45441</v>
      </c>
      <c r="AQ749" s="22">
        <v>45441</v>
      </c>
      <c r="AR749" s="21">
        <v>45441.413194444445</v>
      </c>
      <c r="AS749">
        <v>2</v>
      </c>
      <c r="AY749">
        <v>12.801388888889051</v>
      </c>
    </row>
    <row r="750" spans="1:51" x14ac:dyDescent="0.25">
      <c r="A750">
        <v>66959</v>
      </c>
      <c r="B750" t="s">
        <v>35</v>
      </c>
      <c r="C750" t="s">
        <v>36</v>
      </c>
      <c r="E750" t="str">
        <f t="shared" si="22"/>
        <v>RE-</v>
      </c>
      <c r="F750" t="s">
        <v>298</v>
      </c>
      <c r="G750" t="s">
        <v>37</v>
      </c>
      <c r="H750" t="s">
        <v>3349</v>
      </c>
      <c r="I750" t="s">
        <v>39</v>
      </c>
      <c r="J750" t="s">
        <v>239</v>
      </c>
      <c r="K750" s="1">
        <v>45429.542361111111</v>
      </c>
      <c r="L750" t="s">
        <v>41</v>
      </c>
      <c r="N750" s="2">
        <v>45429</v>
      </c>
      <c r="O750" s="2">
        <v>45429</v>
      </c>
      <c r="R750">
        <v>0</v>
      </c>
      <c r="S750">
        <v>0</v>
      </c>
      <c r="T750">
        <v>100</v>
      </c>
      <c r="U750" s="1">
        <v>45428.615972222222</v>
      </c>
      <c r="V750" s="1">
        <v>45429.363888888889</v>
      </c>
      <c r="W750" t="s">
        <v>239</v>
      </c>
      <c r="Z750" s="12">
        <f t="shared" si="23"/>
        <v>0.74791666666715173</v>
      </c>
      <c r="AB750" t="s">
        <v>1320</v>
      </c>
      <c r="AC750">
        <v>633638</v>
      </c>
      <c r="AD750" t="s">
        <v>2859</v>
      </c>
      <c r="AI750" s="2">
        <v>45428</v>
      </c>
      <c r="AJ750" t="s">
        <v>290</v>
      </c>
      <c r="AK750" t="s">
        <v>46</v>
      </c>
      <c r="AN750" t="s">
        <v>2444</v>
      </c>
      <c r="AO750" s="21">
        <v>45428.615972222222</v>
      </c>
      <c r="AP750" s="22">
        <v>45429</v>
      </c>
      <c r="AQ750" s="22">
        <v>45429</v>
      </c>
      <c r="AR750" s="21">
        <v>45429.363888888889</v>
      </c>
      <c r="AS750">
        <v>0</v>
      </c>
      <c r="AY750">
        <v>0.74791666666715173</v>
      </c>
    </row>
    <row r="751" spans="1:51" x14ac:dyDescent="0.25">
      <c r="A751">
        <v>66970</v>
      </c>
      <c r="B751" t="s">
        <v>35</v>
      </c>
      <c r="C751" t="s">
        <v>36</v>
      </c>
      <c r="E751" t="str">
        <f t="shared" si="22"/>
        <v>EM-</v>
      </c>
      <c r="F751" t="s">
        <v>20</v>
      </c>
      <c r="G751" t="s">
        <v>37</v>
      </c>
      <c r="H751" t="s">
        <v>3350</v>
      </c>
      <c r="I751" t="s">
        <v>39</v>
      </c>
      <c r="J751" t="s">
        <v>758</v>
      </c>
      <c r="K751" s="1">
        <v>45506.477083333331</v>
      </c>
      <c r="L751" t="s">
        <v>41</v>
      </c>
      <c r="N751" s="2">
        <v>45506</v>
      </c>
      <c r="O751" s="2">
        <v>45506</v>
      </c>
      <c r="R751">
        <v>0</v>
      </c>
      <c r="S751">
        <v>0</v>
      </c>
      <c r="T751">
        <v>100</v>
      </c>
      <c r="U751" s="1">
        <v>45428.65</v>
      </c>
      <c r="V751" s="1">
        <v>45506.477083333331</v>
      </c>
      <c r="W751" t="s">
        <v>758</v>
      </c>
      <c r="Z751" s="12">
        <f t="shared" si="23"/>
        <v>77.827083333329938</v>
      </c>
      <c r="AB751" t="s">
        <v>3351</v>
      </c>
      <c r="AC751">
        <v>634367</v>
      </c>
      <c r="AD751" t="s">
        <v>3352</v>
      </c>
      <c r="AF751" t="s">
        <v>758</v>
      </c>
      <c r="AG751" t="s">
        <v>1132</v>
      </c>
      <c r="AI751" s="2">
        <v>45428</v>
      </c>
      <c r="AJ751" t="s">
        <v>628</v>
      </c>
      <c r="AK751" t="s">
        <v>46</v>
      </c>
      <c r="AN751" t="s">
        <v>2442</v>
      </c>
      <c r="AO751" s="21">
        <v>45428.65</v>
      </c>
      <c r="AP751" s="22">
        <v>45506</v>
      </c>
      <c r="AQ751" s="22">
        <v>45506</v>
      </c>
      <c r="AR751" s="21">
        <v>45506.477083333331</v>
      </c>
      <c r="AS751">
        <v>0</v>
      </c>
      <c r="AY751">
        <v>77.827083333329938</v>
      </c>
    </row>
    <row r="752" spans="1:51" x14ac:dyDescent="0.25">
      <c r="A752">
        <v>67003</v>
      </c>
      <c r="B752" t="s">
        <v>35</v>
      </c>
      <c r="C752" t="s">
        <v>36</v>
      </c>
      <c r="E752" t="str">
        <f t="shared" si="22"/>
        <v>RE-</v>
      </c>
      <c r="F752" t="s">
        <v>20</v>
      </c>
      <c r="G752" t="s">
        <v>37</v>
      </c>
      <c r="H752" t="s">
        <v>3353</v>
      </c>
      <c r="I752" t="s">
        <v>39</v>
      </c>
      <c r="J752" t="s">
        <v>100</v>
      </c>
      <c r="K752" s="1">
        <v>45434.684027777781</v>
      </c>
      <c r="L752" t="s">
        <v>41</v>
      </c>
      <c r="N752" s="2">
        <v>45434</v>
      </c>
      <c r="O752" s="2">
        <v>45434</v>
      </c>
      <c r="R752">
        <v>2</v>
      </c>
      <c r="S752">
        <v>2</v>
      </c>
      <c r="T752">
        <v>100</v>
      </c>
      <c r="U752" s="1">
        <v>45428.7</v>
      </c>
      <c r="V752" s="1">
        <v>45434.684027777781</v>
      </c>
      <c r="W752" t="s">
        <v>239</v>
      </c>
      <c r="Z752" s="12">
        <f t="shared" si="23"/>
        <v>5.9840277777839219</v>
      </c>
      <c r="AB752" t="s">
        <v>137</v>
      </c>
      <c r="AC752">
        <v>633594</v>
      </c>
      <c r="AD752" t="s">
        <v>138</v>
      </c>
      <c r="AI752" s="2">
        <v>45428</v>
      </c>
      <c r="AJ752" t="s">
        <v>139</v>
      </c>
      <c r="AK752" t="s">
        <v>46</v>
      </c>
      <c r="AN752" t="s">
        <v>2444</v>
      </c>
      <c r="AO752" s="21">
        <v>45428.7</v>
      </c>
      <c r="AP752" s="22">
        <v>45434</v>
      </c>
      <c r="AQ752" s="22">
        <v>45434</v>
      </c>
      <c r="AR752" s="21">
        <v>45434.684027777781</v>
      </c>
      <c r="AS752">
        <v>2</v>
      </c>
      <c r="AY752">
        <v>5.9840277777839219</v>
      </c>
    </row>
    <row r="753" spans="1:51" x14ac:dyDescent="0.25">
      <c r="A753">
        <v>67015</v>
      </c>
      <c r="B753" t="s">
        <v>35</v>
      </c>
      <c r="C753" t="s">
        <v>36</v>
      </c>
      <c r="E753" t="str">
        <f t="shared" si="22"/>
        <v>RE-</v>
      </c>
      <c r="F753" t="s">
        <v>20</v>
      </c>
      <c r="G753" t="s">
        <v>37</v>
      </c>
      <c r="H753" t="s">
        <v>3354</v>
      </c>
      <c r="I753" t="s">
        <v>39</v>
      </c>
      <c r="J753" t="s">
        <v>118</v>
      </c>
      <c r="K753" s="1">
        <v>45434.67291666667</v>
      </c>
      <c r="L753" t="s">
        <v>41</v>
      </c>
      <c r="N753" s="2">
        <v>45434</v>
      </c>
      <c r="O753" s="2">
        <v>45434</v>
      </c>
      <c r="R753">
        <v>0</v>
      </c>
      <c r="S753">
        <v>0</v>
      </c>
      <c r="T753">
        <v>100</v>
      </c>
      <c r="U753" s="1">
        <v>45429.345833333333</v>
      </c>
      <c r="V753" s="1">
        <v>45434.67291666667</v>
      </c>
      <c r="W753" t="s">
        <v>179</v>
      </c>
      <c r="Z753" s="12">
        <f t="shared" si="23"/>
        <v>5.3270833333372138</v>
      </c>
      <c r="AB753" t="s">
        <v>261</v>
      </c>
      <c r="AC753">
        <v>633559</v>
      </c>
      <c r="AD753" t="s">
        <v>262</v>
      </c>
      <c r="AF753" t="s">
        <v>179</v>
      </c>
      <c r="AI753" s="2">
        <v>45429</v>
      </c>
      <c r="AJ753" t="s">
        <v>81</v>
      </c>
      <c r="AK753" t="s">
        <v>46</v>
      </c>
      <c r="AN753" t="s">
        <v>2444</v>
      </c>
      <c r="AO753" s="21">
        <v>45429.345833333333</v>
      </c>
      <c r="AP753" s="22">
        <v>45434</v>
      </c>
      <c r="AQ753" s="22">
        <v>45434</v>
      </c>
      <c r="AR753" s="21">
        <v>45434.67291666667</v>
      </c>
      <c r="AS753">
        <v>0</v>
      </c>
      <c r="AY753">
        <v>5.3270833333372138</v>
      </c>
    </row>
    <row r="754" spans="1:51" x14ac:dyDescent="0.25">
      <c r="A754">
        <v>67051</v>
      </c>
      <c r="B754" t="s">
        <v>35</v>
      </c>
      <c r="C754" t="s">
        <v>36</v>
      </c>
      <c r="E754" t="str">
        <f t="shared" si="22"/>
        <v>RE-</v>
      </c>
      <c r="F754" t="s">
        <v>878</v>
      </c>
      <c r="G754" t="s">
        <v>37</v>
      </c>
      <c r="H754" t="s">
        <v>3355</v>
      </c>
      <c r="I754" t="s">
        <v>39</v>
      </c>
      <c r="J754" t="s">
        <v>118</v>
      </c>
      <c r="K754" s="1">
        <v>45483.424305555556</v>
      </c>
      <c r="L754" t="s">
        <v>41</v>
      </c>
      <c r="R754">
        <v>0</v>
      </c>
      <c r="S754">
        <v>0</v>
      </c>
      <c r="T754">
        <v>10</v>
      </c>
      <c r="U754" s="1">
        <v>45429.460416666669</v>
      </c>
      <c r="W754" t="s">
        <v>179</v>
      </c>
      <c r="Z754" s="12">
        <f t="shared" si="23"/>
        <v>0</v>
      </c>
      <c r="AB754" t="s">
        <v>157</v>
      </c>
      <c r="AC754">
        <v>633744</v>
      </c>
      <c r="AD754" t="s">
        <v>123</v>
      </c>
      <c r="AF754" t="s">
        <v>179</v>
      </c>
      <c r="AI754" s="2">
        <v>45429</v>
      </c>
      <c r="AJ754" t="s">
        <v>316</v>
      </c>
      <c r="AK754" t="s">
        <v>46</v>
      </c>
      <c r="AN754" t="s">
        <v>2444</v>
      </c>
      <c r="AO754" s="21">
        <v>45429.460416666669</v>
      </c>
      <c r="AS754">
        <v>0</v>
      </c>
      <c r="AY754">
        <v>0</v>
      </c>
    </row>
    <row r="755" spans="1:51" x14ac:dyDescent="0.25">
      <c r="A755">
        <v>67056</v>
      </c>
      <c r="B755" t="s">
        <v>35</v>
      </c>
      <c r="C755" t="s">
        <v>36</v>
      </c>
      <c r="E755" t="str">
        <f t="shared" si="22"/>
        <v>RE-</v>
      </c>
      <c r="F755" t="s">
        <v>20</v>
      </c>
      <c r="G755" t="s">
        <v>37</v>
      </c>
      <c r="H755" t="s">
        <v>3356</v>
      </c>
      <c r="I755" t="s">
        <v>39</v>
      </c>
      <c r="J755" t="s">
        <v>297</v>
      </c>
      <c r="K755" s="1">
        <v>45429.522916666669</v>
      </c>
      <c r="L755" t="s">
        <v>41</v>
      </c>
      <c r="N755" s="2">
        <v>45429</v>
      </c>
      <c r="O755" s="2">
        <v>45429</v>
      </c>
      <c r="R755">
        <v>1</v>
      </c>
      <c r="S755">
        <v>1</v>
      </c>
      <c r="T755">
        <v>100</v>
      </c>
      <c r="U755" s="1">
        <v>45429.467361111114</v>
      </c>
      <c r="V755" s="1">
        <v>45429.522916666669</v>
      </c>
      <c r="W755" t="s">
        <v>239</v>
      </c>
      <c r="Z755" s="12">
        <f t="shared" si="23"/>
        <v>5.5555555554747116E-2</v>
      </c>
      <c r="AB755" t="s">
        <v>3357</v>
      </c>
      <c r="AC755" t="s">
        <v>636</v>
      </c>
      <c r="AD755" t="s">
        <v>1294</v>
      </c>
      <c r="AI755" s="2">
        <v>45429</v>
      </c>
      <c r="AJ755" t="s">
        <v>375</v>
      </c>
      <c r="AK755" t="s">
        <v>46</v>
      </c>
      <c r="AN755" t="s">
        <v>2444</v>
      </c>
      <c r="AO755" s="21">
        <v>45429.467361111114</v>
      </c>
      <c r="AP755" s="22">
        <v>45429</v>
      </c>
      <c r="AQ755" s="22">
        <v>45429</v>
      </c>
      <c r="AR755" s="21">
        <v>45429.522916666669</v>
      </c>
      <c r="AS755">
        <v>1</v>
      </c>
      <c r="AY755">
        <v>5.5555555554747116E-2</v>
      </c>
    </row>
    <row r="756" spans="1:51" x14ac:dyDescent="0.25">
      <c r="A756">
        <v>67079</v>
      </c>
      <c r="B756" t="s">
        <v>35</v>
      </c>
      <c r="C756" t="s">
        <v>36</v>
      </c>
      <c r="E756" t="str">
        <f t="shared" si="22"/>
        <v>RE-</v>
      </c>
      <c r="F756" t="s">
        <v>20</v>
      </c>
      <c r="G756" t="s">
        <v>37</v>
      </c>
      <c r="H756" t="s">
        <v>3358</v>
      </c>
      <c r="I756" t="s">
        <v>39</v>
      </c>
      <c r="J756" t="s">
        <v>239</v>
      </c>
      <c r="K756" s="1">
        <v>45429.713194444441</v>
      </c>
      <c r="L756" t="s">
        <v>41</v>
      </c>
      <c r="N756" s="2">
        <v>45429</v>
      </c>
      <c r="O756" s="2">
        <v>45429</v>
      </c>
      <c r="R756">
        <v>1</v>
      </c>
      <c r="S756">
        <v>1</v>
      </c>
      <c r="T756">
        <v>100</v>
      </c>
      <c r="U756" s="1">
        <v>45429.588888888888</v>
      </c>
      <c r="V756" s="1">
        <v>45429.713194444441</v>
      </c>
      <c r="W756" t="s">
        <v>239</v>
      </c>
      <c r="Z756" s="12">
        <f t="shared" si="23"/>
        <v>0.12430555555329192</v>
      </c>
      <c r="AB756" t="s">
        <v>699</v>
      </c>
      <c r="AC756">
        <v>633448</v>
      </c>
      <c r="AD756" t="s">
        <v>3359</v>
      </c>
      <c r="AI756" s="2">
        <v>45429</v>
      </c>
      <c r="AJ756" t="s">
        <v>701</v>
      </c>
      <c r="AK756" t="s">
        <v>46</v>
      </c>
      <c r="AN756" t="s">
        <v>2444</v>
      </c>
      <c r="AO756" s="21">
        <v>45429.588888888888</v>
      </c>
      <c r="AP756" s="22">
        <v>45429</v>
      </c>
      <c r="AQ756" s="22">
        <v>45429</v>
      </c>
      <c r="AR756" s="21">
        <v>45429.713194444441</v>
      </c>
      <c r="AS756">
        <v>1</v>
      </c>
      <c r="AY756">
        <v>0.12430555555329192</v>
      </c>
    </row>
    <row r="757" spans="1:51" x14ac:dyDescent="0.25">
      <c r="A757">
        <v>67102</v>
      </c>
      <c r="B757" t="s">
        <v>35</v>
      </c>
      <c r="C757" t="s">
        <v>36</v>
      </c>
      <c r="E757" t="str">
        <f t="shared" si="22"/>
        <v>EM-</v>
      </c>
      <c r="F757" t="s">
        <v>20</v>
      </c>
      <c r="G757" t="s">
        <v>37</v>
      </c>
      <c r="H757" t="s">
        <v>3360</v>
      </c>
      <c r="I757" t="s">
        <v>39</v>
      </c>
      <c r="J757" t="s">
        <v>758</v>
      </c>
      <c r="K757" s="1">
        <v>45490.470138888886</v>
      </c>
      <c r="L757" t="s">
        <v>41</v>
      </c>
      <c r="N757" s="2">
        <v>45429</v>
      </c>
      <c r="O757" s="2">
        <v>45429</v>
      </c>
      <c r="R757">
        <v>0</v>
      </c>
      <c r="S757">
        <v>0</v>
      </c>
      <c r="T757">
        <v>100</v>
      </c>
      <c r="U757" s="1">
        <v>45429.652777777781</v>
      </c>
      <c r="V757" s="1">
        <v>45490.470138888886</v>
      </c>
      <c r="W757" t="s">
        <v>758</v>
      </c>
      <c r="Z757" s="12">
        <f t="shared" si="23"/>
        <v>60.817361111105129</v>
      </c>
      <c r="AB757" t="s">
        <v>3361</v>
      </c>
      <c r="AC757" t="s">
        <v>54</v>
      </c>
      <c r="AD757" t="s">
        <v>3362</v>
      </c>
      <c r="AG757" t="s">
        <v>1132</v>
      </c>
      <c r="AI757" s="2">
        <v>45429</v>
      </c>
      <c r="AJ757" t="s">
        <v>81</v>
      </c>
      <c r="AK757" t="s">
        <v>46</v>
      </c>
      <c r="AN757" t="s">
        <v>2442</v>
      </c>
      <c r="AO757" s="21">
        <v>45429.652777777781</v>
      </c>
      <c r="AP757" s="22">
        <v>45429</v>
      </c>
      <c r="AQ757" s="22">
        <v>45429</v>
      </c>
      <c r="AR757" s="21">
        <v>45490.470138888886</v>
      </c>
      <c r="AS757">
        <v>0</v>
      </c>
      <c r="AY757">
        <v>60.817361111105129</v>
      </c>
    </row>
    <row r="758" spans="1:51" x14ac:dyDescent="0.25">
      <c r="A758">
        <v>67103</v>
      </c>
      <c r="B758" t="s">
        <v>35</v>
      </c>
      <c r="C758" t="s">
        <v>36</v>
      </c>
      <c r="E758" t="str">
        <f t="shared" si="22"/>
        <v>EI-</v>
      </c>
      <c r="F758" t="s">
        <v>20</v>
      </c>
      <c r="G758" t="s">
        <v>47</v>
      </c>
      <c r="H758" t="s">
        <v>3363</v>
      </c>
      <c r="I758" t="s">
        <v>39</v>
      </c>
      <c r="J758" t="s">
        <v>64</v>
      </c>
      <c r="K758" s="1">
        <v>45461.350694444445</v>
      </c>
      <c r="L758" t="s">
        <v>41</v>
      </c>
      <c r="N758" s="2">
        <v>45429</v>
      </c>
      <c r="O758" s="2">
        <v>45429</v>
      </c>
      <c r="P758">
        <v>2</v>
      </c>
      <c r="Q758">
        <v>2</v>
      </c>
      <c r="R758">
        <v>2</v>
      </c>
      <c r="S758">
        <v>2</v>
      </c>
      <c r="T758">
        <v>100</v>
      </c>
      <c r="U758" s="1">
        <v>45429.655555555553</v>
      </c>
      <c r="V758" s="1">
        <v>45461.350694444445</v>
      </c>
      <c r="W758" t="s">
        <v>64</v>
      </c>
      <c r="Z758" s="12">
        <f t="shared" si="23"/>
        <v>31.695138888891961</v>
      </c>
      <c r="AB758" t="s">
        <v>1194</v>
      </c>
      <c r="AC758">
        <v>633992</v>
      </c>
      <c r="AD758" t="s">
        <v>3364</v>
      </c>
      <c r="AF758" t="s">
        <v>64</v>
      </c>
      <c r="AI758" s="2">
        <v>45429</v>
      </c>
      <c r="AJ758" t="s">
        <v>375</v>
      </c>
      <c r="AK758" t="s">
        <v>46</v>
      </c>
      <c r="AN758" t="s">
        <v>2441</v>
      </c>
      <c r="AO758" s="21">
        <v>45429.655555555553</v>
      </c>
      <c r="AP758" s="22">
        <v>45429</v>
      </c>
      <c r="AQ758" s="22">
        <v>45429</v>
      </c>
      <c r="AR758" s="21">
        <v>45461.350694444445</v>
      </c>
      <c r="AS758">
        <v>2</v>
      </c>
      <c r="AY758">
        <v>31.695138888891961</v>
      </c>
    </row>
    <row r="759" spans="1:51" x14ac:dyDescent="0.25">
      <c r="A759">
        <v>67108</v>
      </c>
      <c r="B759" t="s">
        <v>35</v>
      </c>
      <c r="C759" t="s">
        <v>36</v>
      </c>
      <c r="E759" t="str">
        <f t="shared" si="22"/>
        <v>EI-</v>
      </c>
      <c r="F759" t="s">
        <v>20</v>
      </c>
      <c r="G759" t="s">
        <v>37</v>
      </c>
      <c r="H759" t="s">
        <v>975</v>
      </c>
      <c r="I759" t="s">
        <v>39</v>
      </c>
      <c r="J759" t="s">
        <v>92</v>
      </c>
      <c r="K759" s="1">
        <v>45439.62222222222</v>
      </c>
      <c r="L759" t="s">
        <v>41</v>
      </c>
      <c r="N759" s="2">
        <v>45439</v>
      </c>
      <c r="O759" s="2">
        <v>45439</v>
      </c>
      <c r="P759">
        <v>2</v>
      </c>
      <c r="Q759">
        <v>2</v>
      </c>
      <c r="R759">
        <v>2</v>
      </c>
      <c r="S759">
        <v>2</v>
      </c>
      <c r="T759">
        <v>100</v>
      </c>
      <c r="U759" s="1">
        <v>45429.663888888892</v>
      </c>
      <c r="V759" s="1">
        <v>45439.62222222222</v>
      </c>
      <c r="W759" t="s">
        <v>92</v>
      </c>
      <c r="Z759" s="12">
        <f t="shared" si="23"/>
        <v>9.9583333333284827</v>
      </c>
      <c r="AB759" t="s">
        <v>1194</v>
      </c>
      <c r="AC759">
        <v>633992</v>
      </c>
      <c r="AD759" t="s">
        <v>427</v>
      </c>
      <c r="AF759" t="s">
        <v>92</v>
      </c>
      <c r="AI759" s="2">
        <v>45429</v>
      </c>
      <c r="AJ759" t="s">
        <v>375</v>
      </c>
      <c r="AK759" t="s">
        <v>46</v>
      </c>
      <c r="AN759" t="s">
        <v>2441</v>
      </c>
      <c r="AO759" s="21">
        <v>45429.663888888892</v>
      </c>
      <c r="AP759" s="22">
        <v>45439</v>
      </c>
      <c r="AQ759" s="22">
        <v>45439</v>
      </c>
      <c r="AR759" s="21">
        <v>45439.62222222222</v>
      </c>
      <c r="AS759">
        <v>2</v>
      </c>
      <c r="AY759">
        <v>9.9583333333284827</v>
      </c>
    </row>
    <row r="760" spans="1:51" x14ac:dyDescent="0.25">
      <c r="A760">
        <v>67232</v>
      </c>
      <c r="B760" t="s">
        <v>35</v>
      </c>
      <c r="C760" t="s">
        <v>36</v>
      </c>
      <c r="E760" t="str">
        <f t="shared" si="22"/>
        <v>EI-</v>
      </c>
      <c r="F760" t="s">
        <v>20</v>
      </c>
      <c r="G760" t="s">
        <v>37</v>
      </c>
      <c r="H760" t="s">
        <v>2459</v>
      </c>
      <c r="I760" t="s">
        <v>39</v>
      </c>
      <c r="J760" t="s">
        <v>40</v>
      </c>
      <c r="K760" s="1">
        <v>45497.643055555556</v>
      </c>
      <c r="L760" t="s">
        <v>41</v>
      </c>
      <c r="N760" s="2">
        <v>45434</v>
      </c>
      <c r="O760" s="2">
        <v>45434</v>
      </c>
      <c r="P760">
        <v>4</v>
      </c>
      <c r="Q760">
        <v>4</v>
      </c>
      <c r="R760">
        <v>0</v>
      </c>
      <c r="S760">
        <v>0</v>
      </c>
      <c r="T760">
        <v>100</v>
      </c>
      <c r="U760" s="1">
        <v>45434.447916666664</v>
      </c>
      <c r="V760" s="1">
        <v>45497.643055555556</v>
      </c>
      <c r="W760" t="s">
        <v>40</v>
      </c>
      <c r="Z760" s="12">
        <f t="shared" si="23"/>
        <v>63.195138888891961</v>
      </c>
      <c r="AB760" t="s">
        <v>57</v>
      </c>
      <c r="AC760">
        <v>633459</v>
      </c>
      <c r="AD760" t="s">
        <v>43</v>
      </c>
      <c r="AF760" t="s">
        <v>1632</v>
      </c>
      <c r="AI760" s="2">
        <v>45434</v>
      </c>
      <c r="AJ760" t="s">
        <v>43</v>
      </c>
      <c r="AK760" t="s">
        <v>46</v>
      </c>
      <c r="AN760" t="s">
        <v>2441</v>
      </c>
      <c r="AO760" s="21">
        <v>45434.447916666664</v>
      </c>
      <c r="AP760" s="22">
        <v>45434</v>
      </c>
      <c r="AQ760" s="22">
        <v>45434</v>
      </c>
      <c r="AR760" s="21">
        <v>45497.643055555556</v>
      </c>
      <c r="AS760">
        <v>0</v>
      </c>
      <c r="AY760">
        <v>63.195138888891961</v>
      </c>
    </row>
    <row r="761" spans="1:51" x14ac:dyDescent="0.25">
      <c r="A761">
        <v>67242</v>
      </c>
      <c r="B761" t="s">
        <v>35</v>
      </c>
      <c r="C761" t="s">
        <v>36</v>
      </c>
      <c r="E761" t="str">
        <f t="shared" si="22"/>
        <v>EI-</v>
      </c>
      <c r="F761" t="s">
        <v>20</v>
      </c>
      <c r="G761" t="s">
        <v>37</v>
      </c>
      <c r="H761" t="s">
        <v>3365</v>
      </c>
      <c r="I761" t="s">
        <v>39</v>
      </c>
      <c r="J761" t="s">
        <v>68</v>
      </c>
      <c r="K761" s="1">
        <v>45440.435416666667</v>
      </c>
      <c r="L761" t="s">
        <v>41</v>
      </c>
      <c r="N761" s="2">
        <v>45434</v>
      </c>
      <c r="O761" s="2">
        <v>45434</v>
      </c>
      <c r="P761">
        <v>1</v>
      </c>
      <c r="Q761">
        <v>1</v>
      </c>
      <c r="R761">
        <v>1</v>
      </c>
      <c r="S761">
        <v>1</v>
      </c>
      <c r="T761">
        <v>100</v>
      </c>
      <c r="U761" s="1">
        <v>45434.455555555556</v>
      </c>
      <c r="V761" s="1">
        <v>45440.435416666667</v>
      </c>
      <c r="W761" t="s">
        <v>68</v>
      </c>
      <c r="Z761" s="12">
        <f t="shared" si="23"/>
        <v>5.9798611111109494</v>
      </c>
      <c r="AB761" t="s">
        <v>107</v>
      </c>
      <c r="AC761">
        <v>633173</v>
      </c>
      <c r="AD761" t="s">
        <v>109</v>
      </c>
      <c r="AI761" s="2">
        <v>45434</v>
      </c>
      <c r="AJ761" t="s">
        <v>110</v>
      </c>
      <c r="AK761" t="s">
        <v>46</v>
      </c>
      <c r="AN761" t="s">
        <v>2441</v>
      </c>
      <c r="AO761" s="21">
        <v>45434.455555555556</v>
      </c>
      <c r="AP761" s="22">
        <v>45434</v>
      </c>
      <c r="AQ761" s="22">
        <v>45434</v>
      </c>
      <c r="AR761" s="21">
        <v>45440.435416666667</v>
      </c>
      <c r="AS761">
        <v>1</v>
      </c>
      <c r="AY761">
        <v>5.9798611111109494</v>
      </c>
    </row>
    <row r="762" spans="1:51" x14ac:dyDescent="0.25">
      <c r="A762">
        <v>67244</v>
      </c>
      <c r="B762" t="s">
        <v>35</v>
      </c>
      <c r="C762" t="s">
        <v>36</v>
      </c>
      <c r="E762" t="str">
        <f t="shared" si="22"/>
        <v>EI-</v>
      </c>
      <c r="F762" t="s">
        <v>20</v>
      </c>
      <c r="G762" t="s">
        <v>37</v>
      </c>
      <c r="H762" t="s">
        <v>3366</v>
      </c>
      <c r="I762" t="s">
        <v>39</v>
      </c>
      <c r="J762" t="s">
        <v>92</v>
      </c>
      <c r="K762" s="1">
        <v>45439.592361111114</v>
      </c>
      <c r="L762" t="s">
        <v>41</v>
      </c>
      <c r="N762" s="2">
        <v>45439</v>
      </c>
      <c r="O762" s="2">
        <v>45439</v>
      </c>
      <c r="P762">
        <v>3</v>
      </c>
      <c r="Q762">
        <v>3</v>
      </c>
      <c r="R762">
        <v>3</v>
      </c>
      <c r="S762">
        <v>3</v>
      </c>
      <c r="T762">
        <v>100</v>
      </c>
      <c r="U762" s="1">
        <v>45434.457638888889</v>
      </c>
      <c r="V762" s="1">
        <v>45439.592361111114</v>
      </c>
      <c r="W762" t="s">
        <v>92</v>
      </c>
      <c r="Z762" s="12">
        <f t="shared" si="23"/>
        <v>5.1347222222248092</v>
      </c>
      <c r="AB762" t="s">
        <v>3367</v>
      </c>
      <c r="AC762" t="s">
        <v>54</v>
      </c>
      <c r="AD762" t="s">
        <v>1852</v>
      </c>
      <c r="AF762" t="s">
        <v>92</v>
      </c>
      <c r="AI762" s="2">
        <v>45434</v>
      </c>
      <c r="AJ762" t="s">
        <v>178</v>
      </c>
      <c r="AK762" t="s">
        <v>46</v>
      </c>
      <c r="AN762" t="s">
        <v>2441</v>
      </c>
      <c r="AO762" s="21">
        <v>45434.457638888889</v>
      </c>
      <c r="AP762" s="22">
        <v>45439</v>
      </c>
      <c r="AQ762" s="22">
        <v>45439</v>
      </c>
      <c r="AR762" s="21">
        <v>45439.592361111114</v>
      </c>
      <c r="AS762">
        <v>3</v>
      </c>
      <c r="AY762">
        <v>5.1347222222248092</v>
      </c>
    </row>
    <row r="763" spans="1:51" x14ac:dyDescent="0.25">
      <c r="A763">
        <v>67246</v>
      </c>
      <c r="B763" t="s">
        <v>35</v>
      </c>
      <c r="C763" t="s">
        <v>36</v>
      </c>
      <c r="E763" t="str">
        <f t="shared" si="22"/>
        <v>RE-</v>
      </c>
      <c r="F763" t="s">
        <v>20</v>
      </c>
      <c r="G763" t="s">
        <v>37</v>
      </c>
      <c r="H763" t="s">
        <v>3368</v>
      </c>
      <c r="I763" t="s">
        <v>39</v>
      </c>
      <c r="J763" t="s">
        <v>179</v>
      </c>
      <c r="K763" s="1">
        <v>45440.45208333333</v>
      </c>
      <c r="L763" t="s">
        <v>41</v>
      </c>
      <c r="N763" s="2">
        <v>45436</v>
      </c>
      <c r="O763" s="2">
        <v>45436</v>
      </c>
      <c r="R763">
        <v>0</v>
      </c>
      <c r="S763">
        <v>0</v>
      </c>
      <c r="T763">
        <v>100</v>
      </c>
      <c r="U763" s="1">
        <v>45434.459027777775</v>
      </c>
      <c r="V763" s="1">
        <v>45440.45208333333</v>
      </c>
      <c r="W763" t="s">
        <v>179</v>
      </c>
      <c r="Z763" s="12">
        <f t="shared" si="23"/>
        <v>5.9930555555547471</v>
      </c>
      <c r="AB763" t="s">
        <v>2069</v>
      </c>
      <c r="AC763">
        <v>633487</v>
      </c>
      <c r="AD763" t="s">
        <v>3003</v>
      </c>
      <c r="AF763" t="s">
        <v>239</v>
      </c>
      <c r="AI763" s="2">
        <v>45434</v>
      </c>
      <c r="AJ763" t="s">
        <v>787</v>
      </c>
      <c r="AK763" t="s">
        <v>46</v>
      </c>
      <c r="AN763" t="s">
        <v>2444</v>
      </c>
      <c r="AO763" s="21">
        <v>45434.459027777775</v>
      </c>
      <c r="AP763" s="22">
        <v>45436</v>
      </c>
      <c r="AQ763" s="22">
        <v>45436</v>
      </c>
      <c r="AR763" s="21">
        <v>45440.45208333333</v>
      </c>
      <c r="AS763">
        <v>0</v>
      </c>
      <c r="AY763">
        <v>5.9930555555547471</v>
      </c>
    </row>
    <row r="764" spans="1:51" x14ac:dyDescent="0.25">
      <c r="A764">
        <v>67250</v>
      </c>
      <c r="B764" t="s">
        <v>35</v>
      </c>
      <c r="C764" t="s">
        <v>36</v>
      </c>
      <c r="E764" t="str">
        <f t="shared" si="22"/>
        <v>RE-</v>
      </c>
      <c r="F764" t="s">
        <v>20</v>
      </c>
      <c r="G764" t="s">
        <v>37</v>
      </c>
      <c r="H764" t="s">
        <v>3369</v>
      </c>
      <c r="I764" t="s">
        <v>39</v>
      </c>
      <c r="J764" t="s">
        <v>179</v>
      </c>
      <c r="K764" s="1">
        <v>45470.737500000003</v>
      </c>
      <c r="L764" t="s">
        <v>41</v>
      </c>
      <c r="N764" s="2">
        <v>45470</v>
      </c>
      <c r="O764" s="2">
        <v>45470</v>
      </c>
      <c r="R764">
        <v>0</v>
      </c>
      <c r="S764">
        <v>0</v>
      </c>
      <c r="T764">
        <v>100</v>
      </c>
      <c r="U764" s="1">
        <v>45434.465277777781</v>
      </c>
      <c r="V764" s="1">
        <v>45470.737500000003</v>
      </c>
      <c r="W764" t="s">
        <v>179</v>
      </c>
      <c r="Z764" s="12">
        <f t="shared" si="23"/>
        <v>36.272222222221899</v>
      </c>
      <c r="AB764" t="s">
        <v>176</v>
      </c>
      <c r="AC764" t="s">
        <v>54</v>
      </c>
      <c r="AD764" t="s">
        <v>1852</v>
      </c>
      <c r="AI764" s="2">
        <v>45434</v>
      </c>
      <c r="AJ764" t="s">
        <v>178</v>
      </c>
      <c r="AK764" t="s">
        <v>46</v>
      </c>
      <c r="AN764" t="s">
        <v>2444</v>
      </c>
      <c r="AO764" s="21">
        <v>45434.465277777781</v>
      </c>
      <c r="AP764" s="22">
        <v>45470</v>
      </c>
      <c r="AQ764" s="22">
        <v>45470</v>
      </c>
      <c r="AR764" s="21">
        <v>45470.737500000003</v>
      </c>
      <c r="AS764">
        <v>0</v>
      </c>
      <c r="AY764">
        <v>36.272222222221899</v>
      </c>
    </row>
    <row r="765" spans="1:51" x14ac:dyDescent="0.25">
      <c r="A765">
        <v>67268</v>
      </c>
      <c r="B765" t="s">
        <v>35</v>
      </c>
      <c r="C765" t="s">
        <v>36</v>
      </c>
      <c r="E765" t="str">
        <f t="shared" si="22"/>
        <v>EI-</v>
      </c>
      <c r="F765" t="s">
        <v>20</v>
      </c>
      <c r="G765" t="s">
        <v>37</v>
      </c>
      <c r="H765" t="s">
        <v>3370</v>
      </c>
      <c r="I765" t="s">
        <v>39</v>
      </c>
      <c r="J765" t="s">
        <v>68</v>
      </c>
      <c r="K765" s="1">
        <v>45524.363888888889</v>
      </c>
      <c r="L765" t="s">
        <v>41</v>
      </c>
      <c r="N765" s="2">
        <v>45439</v>
      </c>
      <c r="O765" s="2">
        <v>45439</v>
      </c>
      <c r="P765">
        <v>2</v>
      </c>
      <c r="Q765">
        <v>2</v>
      </c>
      <c r="R765">
        <v>4</v>
      </c>
      <c r="S765">
        <v>4</v>
      </c>
      <c r="T765">
        <v>100</v>
      </c>
      <c r="U765" s="1">
        <v>45434.505555555559</v>
      </c>
      <c r="V765" s="1">
        <v>45524.363888888889</v>
      </c>
      <c r="W765" t="s">
        <v>68</v>
      </c>
      <c r="Z765" s="12">
        <f t="shared" si="23"/>
        <v>89.858333333329938</v>
      </c>
      <c r="AB765" t="s">
        <v>3371</v>
      </c>
      <c r="AC765">
        <v>633432</v>
      </c>
      <c r="AD765" t="s">
        <v>189</v>
      </c>
      <c r="AI765" s="2">
        <v>45434</v>
      </c>
      <c r="AJ765" t="s">
        <v>110</v>
      </c>
      <c r="AK765" t="s">
        <v>46</v>
      </c>
      <c r="AN765" t="s">
        <v>2441</v>
      </c>
      <c r="AO765" s="21">
        <v>45434.505555555559</v>
      </c>
      <c r="AP765" s="22">
        <v>45439</v>
      </c>
      <c r="AQ765" s="22">
        <v>45439</v>
      </c>
      <c r="AR765" s="21">
        <v>45524.363888888889</v>
      </c>
      <c r="AS765">
        <v>4</v>
      </c>
      <c r="AY765">
        <v>89.858333333329938</v>
      </c>
    </row>
    <row r="766" spans="1:51" x14ac:dyDescent="0.25">
      <c r="A766">
        <v>67283</v>
      </c>
      <c r="B766" t="s">
        <v>35</v>
      </c>
      <c r="C766" t="s">
        <v>36</v>
      </c>
      <c r="E766" t="str">
        <f t="shared" si="22"/>
        <v>RE-</v>
      </c>
      <c r="F766" t="s">
        <v>20</v>
      </c>
      <c r="G766" t="s">
        <v>47</v>
      </c>
      <c r="H766" t="s">
        <v>3372</v>
      </c>
      <c r="I766" t="s">
        <v>39</v>
      </c>
      <c r="J766" t="s">
        <v>179</v>
      </c>
      <c r="K766" s="1">
        <v>45448.432638888888</v>
      </c>
      <c r="L766" t="s">
        <v>41</v>
      </c>
      <c r="N766" s="2">
        <v>45436</v>
      </c>
      <c r="O766" s="2">
        <v>45436</v>
      </c>
      <c r="R766">
        <v>0</v>
      </c>
      <c r="S766">
        <v>0</v>
      </c>
      <c r="T766">
        <v>100</v>
      </c>
      <c r="U766" s="1">
        <v>45434.541666666664</v>
      </c>
      <c r="V766" s="1">
        <v>45448.432638888888</v>
      </c>
      <c r="W766" t="s">
        <v>179</v>
      </c>
      <c r="Z766" s="12">
        <f t="shared" si="23"/>
        <v>13.890972222223354</v>
      </c>
      <c r="AB766" t="s">
        <v>3373</v>
      </c>
      <c r="AD766" t="s">
        <v>825</v>
      </c>
      <c r="AI766" s="2">
        <v>45434</v>
      </c>
      <c r="AJ766" t="s">
        <v>3374</v>
      </c>
      <c r="AK766" t="s">
        <v>46</v>
      </c>
      <c r="AN766" t="s">
        <v>2444</v>
      </c>
      <c r="AO766" s="21">
        <v>45434.541666666664</v>
      </c>
      <c r="AP766" s="22">
        <v>45436</v>
      </c>
      <c r="AQ766" s="22">
        <v>45436</v>
      </c>
      <c r="AR766" s="21">
        <v>45448.432638888888</v>
      </c>
      <c r="AS766">
        <v>0</v>
      </c>
      <c r="AY766">
        <v>13.890972222223354</v>
      </c>
    </row>
    <row r="767" spans="1:51" x14ac:dyDescent="0.25">
      <c r="A767">
        <v>67290</v>
      </c>
      <c r="B767" t="s">
        <v>35</v>
      </c>
      <c r="C767" t="s">
        <v>36</v>
      </c>
      <c r="E767" t="str">
        <f t="shared" si="22"/>
        <v>EI-</v>
      </c>
      <c r="F767" t="s">
        <v>878</v>
      </c>
      <c r="G767" t="s">
        <v>37</v>
      </c>
      <c r="H767" t="s">
        <v>3375</v>
      </c>
      <c r="I767" t="s">
        <v>39</v>
      </c>
      <c r="J767" t="s">
        <v>620</v>
      </c>
      <c r="K767" s="1">
        <v>45434.706944444442</v>
      </c>
      <c r="L767" t="s">
        <v>41</v>
      </c>
      <c r="R767">
        <v>0</v>
      </c>
      <c r="S767">
        <v>0</v>
      </c>
      <c r="T767">
        <v>0</v>
      </c>
      <c r="U767" s="1">
        <v>45434.634027777778</v>
      </c>
      <c r="W767" t="s">
        <v>159</v>
      </c>
      <c r="Z767" s="12">
        <f t="shared" si="23"/>
        <v>0</v>
      </c>
      <c r="AB767" t="s">
        <v>141</v>
      </c>
      <c r="AC767" t="s">
        <v>54</v>
      </c>
      <c r="AD767" t="s">
        <v>268</v>
      </c>
      <c r="AI767" s="2">
        <v>45434</v>
      </c>
      <c r="AJ767" t="s">
        <v>77</v>
      </c>
      <c r="AK767" t="s">
        <v>46</v>
      </c>
      <c r="AN767" t="s">
        <v>2441</v>
      </c>
      <c r="AO767" s="21">
        <v>45434.634027777778</v>
      </c>
      <c r="AS767">
        <v>0</v>
      </c>
      <c r="AY767">
        <v>0</v>
      </c>
    </row>
    <row r="768" spans="1:51" x14ac:dyDescent="0.25">
      <c r="A768">
        <v>67291</v>
      </c>
      <c r="B768" t="s">
        <v>35</v>
      </c>
      <c r="C768" t="s">
        <v>36</v>
      </c>
      <c r="E768" t="str">
        <f t="shared" si="22"/>
        <v>RE-</v>
      </c>
      <c r="F768" t="s">
        <v>20</v>
      </c>
      <c r="G768" t="s">
        <v>37</v>
      </c>
      <c r="H768" t="s">
        <v>3376</v>
      </c>
      <c r="I768" t="s">
        <v>39</v>
      </c>
      <c r="J768" t="s">
        <v>68</v>
      </c>
      <c r="K768" s="1">
        <v>45440.462500000001</v>
      </c>
      <c r="L768" t="s">
        <v>41</v>
      </c>
      <c r="N768" s="2">
        <v>45437</v>
      </c>
      <c r="O768" s="2">
        <v>45437</v>
      </c>
      <c r="P768">
        <v>2</v>
      </c>
      <c r="Q768">
        <v>2</v>
      </c>
      <c r="R768">
        <v>4</v>
      </c>
      <c r="S768">
        <v>4</v>
      </c>
      <c r="T768">
        <v>100</v>
      </c>
      <c r="U768" s="1">
        <v>45434.63958333333</v>
      </c>
      <c r="V768" s="1">
        <v>45440.462500000001</v>
      </c>
      <c r="W768" t="s">
        <v>68</v>
      </c>
      <c r="Z768" s="12">
        <f t="shared" si="23"/>
        <v>5.8229166666715173</v>
      </c>
      <c r="AB768" t="s">
        <v>234</v>
      </c>
      <c r="AC768">
        <v>633793</v>
      </c>
      <c r="AD768" t="s">
        <v>80</v>
      </c>
      <c r="AF768" t="s">
        <v>3377</v>
      </c>
      <c r="AI768" s="2">
        <v>45434</v>
      </c>
      <c r="AJ768" t="s">
        <v>93</v>
      </c>
      <c r="AK768" t="s">
        <v>46</v>
      </c>
      <c r="AN768" t="s">
        <v>2444</v>
      </c>
      <c r="AO768" s="21">
        <v>45434.63958333333</v>
      </c>
      <c r="AP768" s="22">
        <v>45437</v>
      </c>
      <c r="AQ768" s="22">
        <v>45437</v>
      </c>
      <c r="AR768" s="21">
        <v>45440.462500000001</v>
      </c>
      <c r="AS768">
        <v>4</v>
      </c>
      <c r="AY768">
        <v>5.8229166666715173</v>
      </c>
    </row>
    <row r="769" spans="1:51" x14ac:dyDescent="0.25">
      <c r="A769">
        <v>67304</v>
      </c>
      <c r="B769" t="s">
        <v>35</v>
      </c>
      <c r="C769" t="s">
        <v>36</v>
      </c>
      <c r="E769" t="str">
        <f t="shared" si="22"/>
        <v>EM-</v>
      </c>
      <c r="F769" t="s">
        <v>20</v>
      </c>
      <c r="G769" t="s">
        <v>115</v>
      </c>
      <c r="H769" t="s">
        <v>3378</v>
      </c>
      <c r="I769" t="s">
        <v>320</v>
      </c>
      <c r="J769" t="s">
        <v>320</v>
      </c>
      <c r="K769" s="1">
        <v>45434.667361111111</v>
      </c>
      <c r="L769" t="s">
        <v>41</v>
      </c>
      <c r="N769" s="2">
        <v>45434</v>
      </c>
      <c r="O769" s="2">
        <v>45434</v>
      </c>
      <c r="R769">
        <v>0</v>
      </c>
      <c r="S769">
        <v>0</v>
      </c>
      <c r="T769">
        <v>100</v>
      </c>
      <c r="U769" s="1">
        <v>45434.666666666664</v>
      </c>
      <c r="V769" s="1">
        <v>45434.667361111111</v>
      </c>
      <c r="W769" t="s">
        <v>320</v>
      </c>
      <c r="Z769" s="12">
        <f t="shared" si="23"/>
        <v>6.944444467080757E-4</v>
      </c>
      <c r="AB769" t="s">
        <v>3379</v>
      </c>
      <c r="AD769" t="s">
        <v>3380</v>
      </c>
      <c r="AI769" s="2">
        <v>45434</v>
      </c>
      <c r="AJ769" t="s">
        <v>290</v>
      </c>
      <c r="AK769" t="s">
        <v>46</v>
      </c>
      <c r="AN769" t="s">
        <v>2442</v>
      </c>
      <c r="AO769" s="21">
        <v>45434.666666666664</v>
      </c>
      <c r="AP769" s="22">
        <v>45434</v>
      </c>
      <c r="AQ769" s="22">
        <v>45434</v>
      </c>
      <c r="AR769" s="21">
        <v>45434.667361111111</v>
      </c>
      <c r="AS769">
        <v>0</v>
      </c>
      <c r="AY769">
        <v>6.944444467080757E-4</v>
      </c>
    </row>
    <row r="770" spans="1:51" x14ac:dyDescent="0.25">
      <c r="A770">
        <v>67309</v>
      </c>
      <c r="B770" t="s">
        <v>35</v>
      </c>
      <c r="C770" t="s">
        <v>36</v>
      </c>
      <c r="E770" t="str">
        <f t="shared" ref="E770:E833" si="24">MID(H770,3,3)</f>
        <v>EI-</v>
      </c>
      <c r="F770" t="s">
        <v>20</v>
      </c>
      <c r="G770" t="s">
        <v>37</v>
      </c>
      <c r="H770" t="s">
        <v>3381</v>
      </c>
      <c r="I770" t="s">
        <v>39</v>
      </c>
      <c r="J770" t="s">
        <v>68</v>
      </c>
      <c r="K770" s="1">
        <v>45439.624305555553</v>
      </c>
      <c r="L770" t="s">
        <v>41</v>
      </c>
      <c r="N770" s="2">
        <v>45435</v>
      </c>
      <c r="O770" s="2">
        <v>45435</v>
      </c>
      <c r="P770">
        <v>2</v>
      </c>
      <c r="Q770">
        <v>2</v>
      </c>
      <c r="R770">
        <v>2</v>
      </c>
      <c r="S770">
        <v>2</v>
      </c>
      <c r="T770">
        <v>100</v>
      </c>
      <c r="U770" s="1">
        <v>45434.683333333334</v>
      </c>
      <c r="V770" s="1">
        <v>45439.624305555553</v>
      </c>
      <c r="W770" t="s">
        <v>68</v>
      </c>
      <c r="Z770" s="12">
        <f t="shared" si="23"/>
        <v>4.9409722222189885</v>
      </c>
      <c r="AB770" t="s">
        <v>1785</v>
      </c>
      <c r="AC770">
        <v>633173</v>
      </c>
      <c r="AD770" t="s">
        <v>109</v>
      </c>
      <c r="AI770" s="2">
        <v>45434</v>
      </c>
      <c r="AJ770" t="s">
        <v>110</v>
      </c>
      <c r="AK770" t="s">
        <v>46</v>
      </c>
      <c r="AN770" t="s">
        <v>2441</v>
      </c>
      <c r="AO770" s="21">
        <v>45434.683333333334</v>
      </c>
      <c r="AP770" s="22">
        <v>45435</v>
      </c>
      <c r="AQ770" s="22">
        <v>45435</v>
      </c>
      <c r="AR770" s="21">
        <v>45439.624305555553</v>
      </c>
      <c r="AS770">
        <v>2</v>
      </c>
      <c r="AY770">
        <v>4.9409722222189885</v>
      </c>
    </row>
    <row r="771" spans="1:51" x14ac:dyDescent="0.25">
      <c r="A771">
        <v>67316</v>
      </c>
      <c r="B771" t="s">
        <v>35</v>
      </c>
      <c r="C771" t="s">
        <v>36</v>
      </c>
      <c r="E771" t="str">
        <f t="shared" si="24"/>
        <v>RE-</v>
      </c>
      <c r="F771" t="s">
        <v>20</v>
      </c>
      <c r="G771" t="s">
        <v>37</v>
      </c>
      <c r="H771" t="s">
        <v>3382</v>
      </c>
      <c r="I771" t="s">
        <v>39</v>
      </c>
      <c r="J771" t="s">
        <v>179</v>
      </c>
      <c r="K771" s="1">
        <v>45467.599305555559</v>
      </c>
      <c r="L771" t="s">
        <v>41</v>
      </c>
      <c r="N771" s="2">
        <v>45443</v>
      </c>
      <c r="O771" s="2">
        <v>45443</v>
      </c>
      <c r="P771">
        <v>2</v>
      </c>
      <c r="Q771">
        <v>2</v>
      </c>
      <c r="R771">
        <v>2</v>
      </c>
      <c r="S771">
        <v>2</v>
      </c>
      <c r="T771">
        <v>100</v>
      </c>
      <c r="U771" s="1">
        <v>45434.694444444445</v>
      </c>
      <c r="V771" s="1">
        <v>45467.599305555559</v>
      </c>
      <c r="W771" t="s">
        <v>100</v>
      </c>
      <c r="Z771" s="12">
        <f t="shared" ref="Z771:Z834" si="25">IF(V771&gt;0,(V771-U771),0)</f>
        <v>32.90486111111386</v>
      </c>
      <c r="AB771" t="s">
        <v>3383</v>
      </c>
      <c r="AC771">
        <v>633660</v>
      </c>
      <c r="AD771" t="s">
        <v>113</v>
      </c>
      <c r="AF771" t="s">
        <v>118</v>
      </c>
      <c r="AI771" s="2">
        <v>45434</v>
      </c>
      <c r="AJ771" t="s">
        <v>114</v>
      </c>
      <c r="AK771" t="s">
        <v>46</v>
      </c>
      <c r="AN771" t="s">
        <v>2444</v>
      </c>
      <c r="AO771" s="21">
        <v>45434.694444444445</v>
      </c>
      <c r="AP771" s="22">
        <v>45443</v>
      </c>
      <c r="AQ771" s="22">
        <v>45443</v>
      </c>
      <c r="AR771" s="21">
        <v>45467.599305555559</v>
      </c>
      <c r="AS771">
        <v>2</v>
      </c>
      <c r="AY771">
        <v>32.90486111111386</v>
      </c>
    </row>
    <row r="772" spans="1:51" x14ac:dyDescent="0.25">
      <c r="A772">
        <v>67319</v>
      </c>
      <c r="B772" t="s">
        <v>35</v>
      </c>
      <c r="C772" t="s">
        <v>36</v>
      </c>
      <c r="E772" t="str">
        <f t="shared" si="24"/>
        <v>GC-</v>
      </c>
      <c r="F772" t="s">
        <v>20</v>
      </c>
      <c r="G772" t="s">
        <v>37</v>
      </c>
      <c r="H772" t="s">
        <v>3384</v>
      </c>
      <c r="I772" t="s">
        <v>39</v>
      </c>
      <c r="J772" t="s">
        <v>706</v>
      </c>
      <c r="K772" s="1">
        <v>45438.647222222222</v>
      </c>
      <c r="L772" t="s">
        <v>41</v>
      </c>
      <c r="N772" s="2">
        <v>45434</v>
      </c>
      <c r="O772" s="2">
        <v>45434</v>
      </c>
      <c r="P772">
        <v>1</v>
      </c>
      <c r="Q772">
        <v>1</v>
      </c>
      <c r="R772">
        <v>0</v>
      </c>
      <c r="S772">
        <v>0</v>
      </c>
      <c r="T772">
        <v>100</v>
      </c>
      <c r="U772" s="1">
        <v>45434.703472222223</v>
      </c>
      <c r="V772" s="1">
        <v>45438.646527777775</v>
      </c>
      <c r="W772" t="s">
        <v>706</v>
      </c>
      <c r="Z772" s="12">
        <f t="shared" si="25"/>
        <v>3.9430555555518367</v>
      </c>
      <c r="AB772" t="s">
        <v>3385</v>
      </c>
      <c r="AC772">
        <v>633638</v>
      </c>
      <c r="AD772" t="s">
        <v>599</v>
      </c>
      <c r="AI772" s="2">
        <v>45434</v>
      </c>
      <c r="AJ772" t="s">
        <v>290</v>
      </c>
      <c r="AK772" t="s">
        <v>46</v>
      </c>
      <c r="AN772" t="s">
        <v>2443</v>
      </c>
      <c r="AO772" s="21">
        <v>45434.703472222223</v>
      </c>
      <c r="AP772" s="22">
        <v>45434</v>
      </c>
      <c r="AQ772" s="22">
        <v>45434</v>
      </c>
      <c r="AR772" s="21">
        <v>45438.646527777775</v>
      </c>
      <c r="AS772">
        <v>0</v>
      </c>
      <c r="AY772">
        <v>3.9430555555518367</v>
      </c>
    </row>
    <row r="773" spans="1:51" x14ac:dyDescent="0.25">
      <c r="A773">
        <v>67326</v>
      </c>
      <c r="B773" t="s">
        <v>35</v>
      </c>
      <c r="C773" t="s">
        <v>36</v>
      </c>
      <c r="E773" t="str">
        <f t="shared" si="24"/>
        <v>EI-</v>
      </c>
      <c r="F773" t="s">
        <v>20</v>
      </c>
      <c r="G773" t="s">
        <v>37</v>
      </c>
      <c r="H773" t="s">
        <v>3386</v>
      </c>
      <c r="I773" t="s">
        <v>39</v>
      </c>
      <c r="J773" t="s">
        <v>68</v>
      </c>
      <c r="K773" s="1">
        <v>45524.361805555556</v>
      </c>
      <c r="L773" t="s">
        <v>41</v>
      </c>
      <c r="N773" s="2">
        <v>45447</v>
      </c>
      <c r="O773" s="2">
        <v>45447</v>
      </c>
      <c r="P773">
        <v>2</v>
      </c>
      <c r="Q773">
        <v>2</v>
      </c>
      <c r="R773">
        <v>3</v>
      </c>
      <c r="S773">
        <v>3</v>
      </c>
      <c r="T773">
        <v>100</v>
      </c>
      <c r="U773" s="1">
        <v>45434.72152777778</v>
      </c>
      <c r="V773" s="1">
        <v>45524.361805555556</v>
      </c>
      <c r="W773" t="s">
        <v>68</v>
      </c>
      <c r="Z773" s="12">
        <f t="shared" si="25"/>
        <v>89.640277777776646</v>
      </c>
      <c r="AB773" t="s">
        <v>3317</v>
      </c>
      <c r="AC773">
        <v>633432</v>
      </c>
      <c r="AD773" t="s">
        <v>189</v>
      </c>
      <c r="AI773" s="2">
        <v>45434</v>
      </c>
      <c r="AJ773" t="s">
        <v>110</v>
      </c>
      <c r="AK773" t="s">
        <v>46</v>
      </c>
      <c r="AN773" t="s">
        <v>2441</v>
      </c>
      <c r="AO773" s="21">
        <v>45434.72152777778</v>
      </c>
      <c r="AP773" s="22">
        <v>45447</v>
      </c>
      <c r="AQ773" s="22">
        <v>45447</v>
      </c>
      <c r="AR773" s="21">
        <v>45524.361805555556</v>
      </c>
      <c r="AS773">
        <v>3</v>
      </c>
      <c r="AY773">
        <v>89.640277777776646</v>
      </c>
    </row>
    <row r="774" spans="1:51" x14ac:dyDescent="0.25">
      <c r="A774">
        <v>67333</v>
      </c>
      <c r="B774" t="s">
        <v>35</v>
      </c>
      <c r="C774" t="s">
        <v>36</v>
      </c>
      <c r="E774" t="str">
        <f t="shared" si="24"/>
        <v>GC-</v>
      </c>
      <c r="F774" t="s">
        <v>20</v>
      </c>
      <c r="G774" t="s">
        <v>37</v>
      </c>
      <c r="H774" t="s">
        <v>3387</v>
      </c>
      <c r="I774" t="s">
        <v>39</v>
      </c>
      <c r="J774" t="s">
        <v>706</v>
      </c>
      <c r="K774" s="1">
        <v>45438.645138888889</v>
      </c>
      <c r="L774" t="s">
        <v>41</v>
      </c>
      <c r="N774" s="2">
        <v>45434</v>
      </c>
      <c r="O774" s="2">
        <v>45434</v>
      </c>
      <c r="P774">
        <v>2</v>
      </c>
      <c r="Q774">
        <v>2</v>
      </c>
      <c r="R774">
        <v>0</v>
      </c>
      <c r="S774">
        <v>0</v>
      </c>
      <c r="T774">
        <v>100</v>
      </c>
      <c r="U774" s="1">
        <v>45434.742361111108</v>
      </c>
      <c r="V774" s="1">
        <v>45438.645138888889</v>
      </c>
      <c r="W774" t="s">
        <v>706</v>
      </c>
      <c r="Z774" s="12">
        <f t="shared" si="25"/>
        <v>3.9027777777810115</v>
      </c>
      <c r="AB774" t="s">
        <v>3388</v>
      </c>
      <c r="AC774" t="s">
        <v>54</v>
      </c>
      <c r="AD774" t="s">
        <v>154</v>
      </c>
      <c r="AI774" s="2">
        <v>45434</v>
      </c>
      <c r="AJ774" t="s">
        <v>154</v>
      </c>
      <c r="AK774" t="s">
        <v>46</v>
      </c>
      <c r="AN774" t="s">
        <v>2443</v>
      </c>
      <c r="AO774" s="21">
        <v>45434.742361111108</v>
      </c>
      <c r="AP774" s="22">
        <v>45434</v>
      </c>
      <c r="AQ774" s="22">
        <v>45434</v>
      </c>
      <c r="AR774" s="21">
        <v>45438.645138888889</v>
      </c>
      <c r="AS774">
        <v>0</v>
      </c>
      <c r="AY774">
        <v>3.9027777777810115</v>
      </c>
    </row>
    <row r="775" spans="1:51" x14ac:dyDescent="0.25">
      <c r="A775">
        <v>67336</v>
      </c>
      <c r="B775" t="s">
        <v>35</v>
      </c>
      <c r="C775" t="s">
        <v>36</v>
      </c>
      <c r="E775" t="str">
        <f t="shared" si="24"/>
        <v>EI-</v>
      </c>
      <c r="F775" t="s">
        <v>20</v>
      </c>
      <c r="G775" t="s">
        <v>37</v>
      </c>
      <c r="H775" t="s">
        <v>2953</v>
      </c>
      <c r="I775" t="s">
        <v>39</v>
      </c>
      <c r="J775" t="s">
        <v>92</v>
      </c>
      <c r="K775" s="1">
        <v>45439.379166666666</v>
      </c>
      <c r="L775" t="s">
        <v>41</v>
      </c>
      <c r="N775" s="2">
        <v>45437</v>
      </c>
      <c r="O775" s="2">
        <v>45437</v>
      </c>
      <c r="P775">
        <v>3</v>
      </c>
      <c r="Q775">
        <v>3</v>
      </c>
      <c r="R775">
        <v>3</v>
      </c>
      <c r="S775">
        <v>3</v>
      </c>
      <c r="T775">
        <v>100</v>
      </c>
      <c r="U775" s="1">
        <v>45434.751388888886</v>
      </c>
      <c r="V775" s="1">
        <v>45439.379166666666</v>
      </c>
      <c r="W775" t="s">
        <v>92</v>
      </c>
      <c r="Z775" s="12">
        <f t="shared" si="25"/>
        <v>4.6277777777795563</v>
      </c>
      <c r="AB775" t="s">
        <v>3389</v>
      </c>
      <c r="AC775" t="s">
        <v>54</v>
      </c>
      <c r="AD775" t="s">
        <v>3180</v>
      </c>
      <c r="AF775" t="s">
        <v>92</v>
      </c>
      <c r="AI775" s="2">
        <v>45434</v>
      </c>
      <c r="AJ775" t="s">
        <v>77</v>
      </c>
      <c r="AK775" t="s">
        <v>46</v>
      </c>
      <c r="AN775" t="s">
        <v>2441</v>
      </c>
      <c r="AO775" s="21">
        <v>45434.751388888886</v>
      </c>
      <c r="AP775" s="22">
        <v>45437</v>
      </c>
      <c r="AQ775" s="22">
        <v>45437</v>
      </c>
      <c r="AR775" s="21">
        <v>45439.379166666666</v>
      </c>
      <c r="AS775">
        <v>3</v>
      </c>
      <c r="AY775">
        <v>4.6277777777795563</v>
      </c>
    </row>
    <row r="776" spans="1:51" x14ac:dyDescent="0.25">
      <c r="A776">
        <v>67340</v>
      </c>
      <c r="B776" t="s">
        <v>35</v>
      </c>
      <c r="C776" t="s">
        <v>36</v>
      </c>
      <c r="E776" t="str">
        <f t="shared" si="24"/>
        <v>EI-</v>
      </c>
      <c r="F776" t="s">
        <v>20</v>
      </c>
      <c r="G776" t="s">
        <v>37</v>
      </c>
      <c r="H776" t="s">
        <v>3390</v>
      </c>
      <c r="I776" t="s">
        <v>39</v>
      </c>
      <c r="J776" t="s">
        <v>68</v>
      </c>
      <c r="K776" s="1">
        <v>45439.393055555556</v>
      </c>
      <c r="L776" t="s">
        <v>41</v>
      </c>
      <c r="N776" s="2">
        <v>45434</v>
      </c>
      <c r="O776" s="2">
        <v>45434</v>
      </c>
      <c r="P776">
        <v>2</v>
      </c>
      <c r="Q776">
        <v>2</v>
      </c>
      <c r="R776">
        <v>2</v>
      </c>
      <c r="S776">
        <v>2</v>
      </c>
      <c r="T776">
        <v>100</v>
      </c>
      <c r="U776" s="1">
        <v>45434.769444444442</v>
      </c>
      <c r="V776" s="1">
        <v>45439.393055555556</v>
      </c>
      <c r="W776" t="s">
        <v>68</v>
      </c>
      <c r="Z776" s="12">
        <f t="shared" si="25"/>
        <v>4.6236111111138598</v>
      </c>
      <c r="AB776" t="s">
        <v>3391</v>
      </c>
      <c r="AC776">
        <v>633769</v>
      </c>
      <c r="AD776" t="s">
        <v>259</v>
      </c>
      <c r="AF776" t="s">
        <v>64</v>
      </c>
      <c r="AI776" s="2">
        <v>45434</v>
      </c>
      <c r="AJ776" t="s">
        <v>259</v>
      </c>
      <c r="AK776" t="s">
        <v>46</v>
      </c>
      <c r="AN776" t="s">
        <v>2441</v>
      </c>
      <c r="AO776" s="21">
        <v>45434.769444444442</v>
      </c>
      <c r="AP776" s="22">
        <v>45434</v>
      </c>
      <c r="AQ776" s="22">
        <v>45434</v>
      </c>
      <c r="AR776" s="21">
        <v>45439.393055555556</v>
      </c>
      <c r="AS776">
        <v>2</v>
      </c>
      <c r="AY776">
        <v>4.6236111111138598</v>
      </c>
    </row>
    <row r="777" spans="1:51" x14ac:dyDescent="0.25">
      <c r="A777">
        <v>67345</v>
      </c>
      <c r="B777" t="s">
        <v>35</v>
      </c>
      <c r="C777" t="s">
        <v>36</v>
      </c>
      <c r="E777" t="str">
        <f t="shared" si="24"/>
        <v>EI-</v>
      </c>
      <c r="F777" t="s">
        <v>20</v>
      </c>
      <c r="G777" t="s">
        <v>37</v>
      </c>
      <c r="H777" t="s">
        <v>1631</v>
      </c>
      <c r="I777" t="s">
        <v>39</v>
      </c>
      <c r="J777" t="s">
        <v>40</v>
      </c>
      <c r="K777" s="1">
        <v>45497.644444444442</v>
      </c>
      <c r="L777" t="s">
        <v>41</v>
      </c>
      <c r="N777" s="2">
        <v>45435</v>
      </c>
      <c r="O777" s="2">
        <v>45435</v>
      </c>
      <c r="P777">
        <v>4</v>
      </c>
      <c r="Q777">
        <v>4</v>
      </c>
      <c r="R777">
        <v>0</v>
      </c>
      <c r="S777">
        <v>0</v>
      </c>
      <c r="T777">
        <v>100</v>
      </c>
      <c r="U777" s="1">
        <v>45435.347222222219</v>
      </c>
      <c r="V777" s="1">
        <v>45497.644444444442</v>
      </c>
      <c r="W777" t="s">
        <v>40</v>
      </c>
      <c r="Z777" s="12">
        <f t="shared" si="25"/>
        <v>62.297222222223354</v>
      </c>
      <c r="AB777" t="s">
        <v>49</v>
      </c>
      <c r="AC777">
        <v>633459</v>
      </c>
      <c r="AD777" t="s">
        <v>43</v>
      </c>
      <c r="AF777" t="s">
        <v>1632</v>
      </c>
      <c r="AI777" s="2">
        <v>45435</v>
      </c>
      <c r="AJ777" t="s">
        <v>43</v>
      </c>
      <c r="AK777" t="s">
        <v>46</v>
      </c>
      <c r="AN777" t="s">
        <v>2441</v>
      </c>
      <c r="AO777" s="21">
        <v>45435.347222222219</v>
      </c>
      <c r="AP777" s="22">
        <v>45435</v>
      </c>
      <c r="AQ777" s="22">
        <v>45435</v>
      </c>
      <c r="AR777" s="21">
        <v>45497.644444444442</v>
      </c>
      <c r="AS777">
        <v>0</v>
      </c>
      <c r="AY777">
        <v>62.297222222223354</v>
      </c>
    </row>
    <row r="778" spans="1:51" x14ac:dyDescent="0.25">
      <c r="A778">
        <v>67346</v>
      </c>
      <c r="B778" t="s">
        <v>35</v>
      </c>
      <c r="C778" t="s">
        <v>36</v>
      </c>
      <c r="E778" t="str">
        <f t="shared" si="24"/>
        <v>EM-</v>
      </c>
      <c r="F778" t="s">
        <v>20</v>
      </c>
      <c r="G778" t="s">
        <v>37</v>
      </c>
      <c r="H778" t="s">
        <v>3392</v>
      </c>
      <c r="I778" t="s">
        <v>39</v>
      </c>
      <c r="J778" t="s">
        <v>432</v>
      </c>
      <c r="K778" s="1">
        <v>45441.670138888891</v>
      </c>
      <c r="L778" t="s">
        <v>41</v>
      </c>
      <c r="N778" s="2">
        <v>45440</v>
      </c>
      <c r="O778" s="2">
        <v>45440</v>
      </c>
      <c r="R778">
        <v>0</v>
      </c>
      <c r="S778">
        <v>0</v>
      </c>
      <c r="T778">
        <v>100</v>
      </c>
      <c r="U778" s="1">
        <v>45435.35</v>
      </c>
      <c r="V778" s="1">
        <v>45441.670138888891</v>
      </c>
      <c r="W778" t="s">
        <v>432</v>
      </c>
      <c r="Z778" s="12">
        <f t="shared" si="25"/>
        <v>6.320138888891961</v>
      </c>
      <c r="AB778" t="s">
        <v>1003</v>
      </c>
      <c r="AC778">
        <v>633713</v>
      </c>
      <c r="AD778" t="s">
        <v>1852</v>
      </c>
      <c r="AI778" s="2">
        <v>45435</v>
      </c>
      <c r="AJ778" t="s">
        <v>178</v>
      </c>
      <c r="AK778" t="s">
        <v>46</v>
      </c>
      <c r="AN778" t="s">
        <v>2442</v>
      </c>
      <c r="AO778" s="21">
        <v>45435.35</v>
      </c>
      <c r="AP778" s="22">
        <v>45440</v>
      </c>
      <c r="AQ778" s="22">
        <v>45440</v>
      </c>
      <c r="AR778" s="21">
        <v>45441.670138888891</v>
      </c>
      <c r="AS778">
        <v>0</v>
      </c>
      <c r="AY778">
        <v>6.320138888891961</v>
      </c>
    </row>
    <row r="779" spans="1:51" x14ac:dyDescent="0.25">
      <c r="A779">
        <v>67418</v>
      </c>
      <c r="B779" t="s">
        <v>35</v>
      </c>
      <c r="C779" t="s">
        <v>36</v>
      </c>
      <c r="E779" t="str">
        <f t="shared" si="24"/>
        <v>EI-</v>
      </c>
      <c r="F779" t="s">
        <v>20</v>
      </c>
      <c r="G779" t="s">
        <v>51</v>
      </c>
      <c r="H779" t="s">
        <v>3393</v>
      </c>
      <c r="I779" t="s">
        <v>39</v>
      </c>
      <c r="J779" t="s">
        <v>1102</v>
      </c>
      <c r="K779" s="1">
        <v>45542.689583333333</v>
      </c>
      <c r="L779" t="s">
        <v>41</v>
      </c>
      <c r="N779" s="2">
        <v>45539</v>
      </c>
      <c r="O779" s="2">
        <v>45539</v>
      </c>
      <c r="P779">
        <v>2</v>
      </c>
      <c r="Q779">
        <v>2</v>
      </c>
      <c r="R779">
        <v>2</v>
      </c>
      <c r="S779">
        <v>2</v>
      </c>
      <c r="T779">
        <v>100</v>
      </c>
      <c r="U779" s="1">
        <v>45435.613888888889</v>
      </c>
      <c r="V779" s="1">
        <v>45542.689583333333</v>
      </c>
      <c r="W779" t="s">
        <v>1102</v>
      </c>
      <c r="Z779" s="12">
        <f t="shared" si="25"/>
        <v>107.0756944444438</v>
      </c>
      <c r="AB779" t="s">
        <v>362</v>
      </c>
      <c r="AC779">
        <v>635395</v>
      </c>
      <c r="AD779" t="s">
        <v>562</v>
      </c>
      <c r="AF779" t="s">
        <v>1102</v>
      </c>
      <c r="AG779" t="s">
        <v>1706</v>
      </c>
      <c r="AI779" s="2">
        <v>45435</v>
      </c>
      <c r="AJ779" t="s">
        <v>230</v>
      </c>
      <c r="AK779" t="s">
        <v>46</v>
      </c>
      <c r="AN779" t="s">
        <v>2441</v>
      </c>
      <c r="AO779" s="21">
        <v>45435.613888888889</v>
      </c>
      <c r="AP779" s="22">
        <v>45539</v>
      </c>
      <c r="AQ779" s="22">
        <v>45539</v>
      </c>
      <c r="AR779" s="21">
        <v>45542.689583333333</v>
      </c>
      <c r="AS779">
        <v>2</v>
      </c>
      <c r="AY779">
        <v>107.0756944444438</v>
      </c>
    </row>
    <row r="780" spans="1:51" x14ac:dyDescent="0.25">
      <c r="A780">
        <v>67452</v>
      </c>
      <c r="B780" t="s">
        <v>35</v>
      </c>
      <c r="C780" t="s">
        <v>36</v>
      </c>
      <c r="E780" t="str">
        <f t="shared" si="24"/>
        <v>RE-</v>
      </c>
      <c r="F780" t="s">
        <v>878</v>
      </c>
      <c r="G780" t="s">
        <v>51</v>
      </c>
      <c r="H780" t="s">
        <v>3394</v>
      </c>
      <c r="I780" t="s">
        <v>39</v>
      </c>
      <c r="J780" t="s">
        <v>100</v>
      </c>
      <c r="K780" s="1">
        <v>45435.788888888892</v>
      </c>
      <c r="L780" t="s">
        <v>41</v>
      </c>
      <c r="R780">
        <v>0</v>
      </c>
      <c r="S780">
        <v>0</v>
      </c>
      <c r="T780">
        <v>0</v>
      </c>
      <c r="U780" s="1">
        <v>45435.788888888892</v>
      </c>
      <c r="Z780" s="12">
        <f t="shared" si="25"/>
        <v>0</v>
      </c>
      <c r="AB780" t="s">
        <v>234</v>
      </c>
      <c r="AC780">
        <v>633793</v>
      </c>
      <c r="AD780" t="s">
        <v>80</v>
      </c>
      <c r="AI780" s="2">
        <v>45435</v>
      </c>
      <c r="AJ780" t="s">
        <v>93</v>
      </c>
      <c r="AK780" t="s">
        <v>46</v>
      </c>
      <c r="AN780" t="s">
        <v>2444</v>
      </c>
      <c r="AO780" s="21">
        <v>45435.788888888892</v>
      </c>
      <c r="AS780">
        <v>0</v>
      </c>
      <c r="AY780">
        <v>0</v>
      </c>
    </row>
    <row r="781" spans="1:51" x14ac:dyDescent="0.25">
      <c r="A781">
        <v>67477</v>
      </c>
      <c r="B781" t="s">
        <v>35</v>
      </c>
      <c r="C781" t="s">
        <v>36</v>
      </c>
      <c r="E781" t="str">
        <f t="shared" si="24"/>
        <v>EM-</v>
      </c>
      <c r="F781" t="s">
        <v>20</v>
      </c>
      <c r="G781" t="s">
        <v>37</v>
      </c>
      <c r="H781" t="s">
        <v>3395</v>
      </c>
      <c r="I781" t="s">
        <v>39</v>
      </c>
      <c r="J781" t="s">
        <v>758</v>
      </c>
      <c r="K781" s="1">
        <v>45490.470833333333</v>
      </c>
      <c r="L781" t="s">
        <v>41</v>
      </c>
      <c r="N781" s="2">
        <v>45439</v>
      </c>
      <c r="O781" s="2">
        <v>45439</v>
      </c>
      <c r="R781">
        <v>0</v>
      </c>
      <c r="S781">
        <v>0</v>
      </c>
      <c r="T781">
        <v>100</v>
      </c>
      <c r="U781" s="1">
        <v>45436.436111111114</v>
      </c>
      <c r="V781" s="1">
        <v>45490.470833333333</v>
      </c>
      <c r="W781" t="s">
        <v>758</v>
      </c>
      <c r="Z781" s="12">
        <f t="shared" si="25"/>
        <v>54.034722222218988</v>
      </c>
      <c r="AB781" t="s">
        <v>349</v>
      </c>
      <c r="AC781">
        <v>633638</v>
      </c>
      <c r="AD781" t="s">
        <v>1203</v>
      </c>
      <c r="AI781" s="2">
        <v>45436</v>
      </c>
      <c r="AJ781" t="s">
        <v>81</v>
      </c>
      <c r="AK781" t="s">
        <v>46</v>
      </c>
      <c r="AN781" t="s">
        <v>2442</v>
      </c>
      <c r="AO781" s="21">
        <v>45436.436111111114</v>
      </c>
      <c r="AP781" s="22">
        <v>45439</v>
      </c>
      <c r="AQ781" s="22">
        <v>45439</v>
      </c>
      <c r="AR781" s="21">
        <v>45490.470833333333</v>
      </c>
      <c r="AS781">
        <v>0</v>
      </c>
      <c r="AY781">
        <v>54.034722222218988</v>
      </c>
    </row>
    <row r="782" spans="1:51" x14ac:dyDescent="0.25">
      <c r="A782">
        <v>67478</v>
      </c>
      <c r="B782" t="s">
        <v>35</v>
      </c>
      <c r="C782" t="s">
        <v>36</v>
      </c>
      <c r="E782" t="str">
        <f t="shared" si="24"/>
        <v>EM-</v>
      </c>
      <c r="F782" t="s">
        <v>20</v>
      </c>
      <c r="G782" t="s">
        <v>37</v>
      </c>
      <c r="H782" t="s">
        <v>1202</v>
      </c>
      <c r="I782" t="s">
        <v>39</v>
      </c>
      <c r="J782" t="s">
        <v>758</v>
      </c>
      <c r="K782" s="1">
        <v>45490.470833333333</v>
      </c>
      <c r="L782" t="s">
        <v>41</v>
      </c>
      <c r="N782" s="2">
        <v>45439</v>
      </c>
      <c r="O782" s="2">
        <v>45439</v>
      </c>
      <c r="R782">
        <v>0</v>
      </c>
      <c r="S782">
        <v>0</v>
      </c>
      <c r="T782">
        <v>100</v>
      </c>
      <c r="U782" s="1">
        <v>45436.4375</v>
      </c>
      <c r="V782" s="1">
        <v>45490.470833333333</v>
      </c>
      <c r="W782" t="s">
        <v>758</v>
      </c>
      <c r="Z782" s="12">
        <f t="shared" si="25"/>
        <v>54.033333333332848</v>
      </c>
      <c r="AB782" t="s">
        <v>349</v>
      </c>
      <c r="AC782">
        <v>633638</v>
      </c>
      <c r="AD782" t="s">
        <v>1203</v>
      </c>
      <c r="AI782" s="2">
        <v>45436</v>
      </c>
      <c r="AJ782" t="s">
        <v>81</v>
      </c>
      <c r="AK782" t="s">
        <v>46</v>
      </c>
      <c r="AN782" t="s">
        <v>2442</v>
      </c>
      <c r="AO782" s="21">
        <v>45436.4375</v>
      </c>
      <c r="AP782" s="22">
        <v>45439</v>
      </c>
      <c r="AQ782" s="22">
        <v>45439</v>
      </c>
      <c r="AR782" s="21">
        <v>45490.470833333333</v>
      </c>
      <c r="AS782">
        <v>0</v>
      </c>
      <c r="AY782">
        <v>54.033333333332848</v>
      </c>
    </row>
    <row r="783" spans="1:51" x14ac:dyDescent="0.25">
      <c r="A783">
        <v>67481</v>
      </c>
      <c r="B783" t="s">
        <v>35</v>
      </c>
      <c r="C783" t="s">
        <v>36</v>
      </c>
      <c r="E783" t="str">
        <f t="shared" si="24"/>
        <v>EM-</v>
      </c>
      <c r="F783" t="s">
        <v>20</v>
      </c>
      <c r="G783" t="s">
        <v>37</v>
      </c>
      <c r="H783" t="s">
        <v>3396</v>
      </c>
      <c r="I783" t="s">
        <v>39</v>
      </c>
      <c r="J783" t="s">
        <v>758</v>
      </c>
      <c r="K783" s="1">
        <v>45490.47152777778</v>
      </c>
      <c r="L783" t="s">
        <v>41</v>
      </c>
      <c r="N783" s="2">
        <v>45439</v>
      </c>
      <c r="O783" s="2">
        <v>45439</v>
      </c>
      <c r="R783">
        <v>0</v>
      </c>
      <c r="S783">
        <v>0</v>
      </c>
      <c r="T783">
        <v>100</v>
      </c>
      <c r="U783" s="1">
        <v>45436.442361111112</v>
      </c>
      <c r="V783" s="1">
        <v>45490.47152777778</v>
      </c>
      <c r="W783" t="s">
        <v>758</v>
      </c>
      <c r="Z783" s="12">
        <f t="shared" si="25"/>
        <v>54.029166666667152</v>
      </c>
      <c r="AB783" t="s">
        <v>349</v>
      </c>
      <c r="AC783">
        <v>633638</v>
      </c>
      <c r="AD783" t="s">
        <v>3397</v>
      </c>
      <c r="AI783" s="2">
        <v>45436</v>
      </c>
      <c r="AJ783" t="s">
        <v>81</v>
      </c>
      <c r="AK783" t="s">
        <v>46</v>
      </c>
      <c r="AN783" t="s">
        <v>2442</v>
      </c>
      <c r="AO783" s="21">
        <v>45436.442361111112</v>
      </c>
      <c r="AP783" s="22">
        <v>45439</v>
      </c>
      <c r="AQ783" s="22">
        <v>45439</v>
      </c>
      <c r="AR783" s="21">
        <v>45490.47152777778</v>
      </c>
      <c r="AS783">
        <v>0</v>
      </c>
      <c r="AY783">
        <v>54.029166666667152</v>
      </c>
    </row>
    <row r="784" spans="1:51" x14ac:dyDescent="0.25">
      <c r="A784">
        <v>67482</v>
      </c>
      <c r="B784" t="s">
        <v>35</v>
      </c>
      <c r="C784" t="s">
        <v>36</v>
      </c>
      <c r="E784" t="str">
        <f t="shared" si="24"/>
        <v>EM-</v>
      </c>
      <c r="F784" t="s">
        <v>20</v>
      </c>
      <c r="G784" t="s">
        <v>37</v>
      </c>
      <c r="H784" t="s">
        <v>3398</v>
      </c>
      <c r="I784" t="s">
        <v>39</v>
      </c>
      <c r="J784" t="s">
        <v>320</v>
      </c>
      <c r="K784" s="1">
        <v>45443.453472222223</v>
      </c>
      <c r="L784" t="s">
        <v>41</v>
      </c>
      <c r="N784" s="2">
        <v>45443</v>
      </c>
      <c r="O784" s="2">
        <v>45443</v>
      </c>
      <c r="R784">
        <v>0</v>
      </c>
      <c r="S784">
        <v>0</v>
      </c>
      <c r="T784">
        <v>100</v>
      </c>
      <c r="U784" s="1">
        <v>45436.444444444445</v>
      </c>
      <c r="V784" s="1">
        <v>45443.453472222223</v>
      </c>
      <c r="W784" t="s">
        <v>397</v>
      </c>
      <c r="Z784" s="12">
        <f t="shared" si="25"/>
        <v>7.0090277777781012</v>
      </c>
      <c r="AB784" t="s">
        <v>349</v>
      </c>
      <c r="AC784">
        <v>633638</v>
      </c>
      <c r="AD784" t="s">
        <v>1203</v>
      </c>
      <c r="AF784" t="s">
        <v>3276</v>
      </c>
      <c r="AI784" s="2">
        <v>45436</v>
      </c>
      <c r="AJ784" t="s">
        <v>81</v>
      </c>
      <c r="AK784" t="s">
        <v>46</v>
      </c>
      <c r="AN784" t="s">
        <v>2442</v>
      </c>
      <c r="AO784" s="21">
        <v>45436.444444444445</v>
      </c>
      <c r="AP784" s="22">
        <v>45443</v>
      </c>
      <c r="AQ784" s="22">
        <v>45443</v>
      </c>
      <c r="AR784" s="21">
        <v>45443.453472222223</v>
      </c>
      <c r="AS784">
        <v>0</v>
      </c>
      <c r="AY784">
        <v>7.0090277777781012</v>
      </c>
    </row>
    <row r="785" spans="1:51" x14ac:dyDescent="0.25">
      <c r="A785">
        <v>67483</v>
      </c>
      <c r="B785" t="s">
        <v>35</v>
      </c>
      <c r="C785" t="s">
        <v>36</v>
      </c>
      <c r="E785" t="str">
        <f t="shared" si="24"/>
        <v>EM-</v>
      </c>
      <c r="F785" t="s">
        <v>20</v>
      </c>
      <c r="G785" t="s">
        <v>37</v>
      </c>
      <c r="H785" t="s">
        <v>3399</v>
      </c>
      <c r="I785" t="s">
        <v>39</v>
      </c>
      <c r="J785" t="s">
        <v>397</v>
      </c>
      <c r="K785" s="1">
        <v>45443.452777777777</v>
      </c>
      <c r="L785" t="s">
        <v>41</v>
      </c>
      <c r="N785" s="2">
        <v>45443</v>
      </c>
      <c r="O785" s="2">
        <v>45443</v>
      </c>
      <c r="R785">
        <v>0</v>
      </c>
      <c r="S785">
        <v>0</v>
      </c>
      <c r="T785">
        <v>100</v>
      </c>
      <c r="U785" s="1">
        <v>45436.446527777778</v>
      </c>
      <c r="V785" s="1">
        <v>45443.452777777777</v>
      </c>
      <c r="W785" t="s">
        <v>397</v>
      </c>
      <c r="Z785" s="12">
        <f t="shared" si="25"/>
        <v>7.0062499999985448</v>
      </c>
      <c r="AB785" t="s">
        <v>349</v>
      </c>
      <c r="AC785">
        <v>633638</v>
      </c>
      <c r="AD785" t="s">
        <v>168</v>
      </c>
      <c r="AI785" s="2">
        <v>45436</v>
      </c>
      <c r="AJ785" t="s">
        <v>81</v>
      </c>
      <c r="AK785" t="s">
        <v>46</v>
      </c>
      <c r="AN785" t="s">
        <v>2442</v>
      </c>
      <c r="AO785" s="21">
        <v>45436.446527777778</v>
      </c>
      <c r="AP785" s="22">
        <v>45443</v>
      </c>
      <c r="AQ785" s="22">
        <v>45443</v>
      </c>
      <c r="AR785" s="21">
        <v>45443.452777777777</v>
      </c>
      <c r="AS785">
        <v>0</v>
      </c>
      <c r="AY785">
        <v>7.0062499999985448</v>
      </c>
    </row>
    <row r="786" spans="1:51" x14ac:dyDescent="0.25">
      <c r="A786">
        <v>67484</v>
      </c>
      <c r="B786" t="s">
        <v>35</v>
      </c>
      <c r="C786" t="s">
        <v>36</v>
      </c>
      <c r="E786" t="str">
        <f t="shared" si="24"/>
        <v>EI-</v>
      </c>
      <c r="F786" t="s">
        <v>20</v>
      </c>
      <c r="G786" t="s">
        <v>37</v>
      </c>
      <c r="H786" t="s">
        <v>3400</v>
      </c>
      <c r="I786" t="s">
        <v>39</v>
      </c>
      <c r="J786" t="s">
        <v>842</v>
      </c>
      <c r="K786" s="1">
        <v>45496.688888888886</v>
      </c>
      <c r="L786" t="s">
        <v>41</v>
      </c>
      <c r="N786" s="2">
        <v>45437</v>
      </c>
      <c r="O786" s="2">
        <v>45437</v>
      </c>
      <c r="P786">
        <v>1</v>
      </c>
      <c r="Q786">
        <v>1</v>
      </c>
      <c r="R786">
        <v>1</v>
      </c>
      <c r="S786">
        <v>1</v>
      </c>
      <c r="T786">
        <v>0</v>
      </c>
      <c r="U786" s="1">
        <v>45436.449305555558</v>
      </c>
      <c r="V786" s="1">
        <v>45496.688888888886</v>
      </c>
      <c r="W786" t="s">
        <v>842</v>
      </c>
      <c r="Z786" s="12">
        <f t="shared" si="25"/>
        <v>60.239583333328483</v>
      </c>
      <c r="AB786" t="s">
        <v>338</v>
      </c>
      <c r="AC786">
        <v>633799</v>
      </c>
      <c r="AD786" t="s">
        <v>681</v>
      </c>
      <c r="AF786" t="s">
        <v>842</v>
      </c>
      <c r="AI786" s="2">
        <v>45436</v>
      </c>
      <c r="AJ786" t="s">
        <v>119</v>
      </c>
      <c r="AK786" t="s">
        <v>46</v>
      </c>
      <c r="AN786" t="s">
        <v>2441</v>
      </c>
      <c r="AO786" s="21">
        <v>45436.449305555558</v>
      </c>
      <c r="AP786" s="22">
        <v>45437</v>
      </c>
      <c r="AQ786" s="22">
        <v>45437</v>
      </c>
      <c r="AR786" s="21">
        <v>45496.688888888886</v>
      </c>
      <c r="AS786">
        <v>1</v>
      </c>
      <c r="AY786">
        <v>60.239583333328483</v>
      </c>
    </row>
    <row r="787" spans="1:51" x14ac:dyDescent="0.25">
      <c r="A787">
        <v>67502</v>
      </c>
      <c r="B787" t="s">
        <v>35</v>
      </c>
      <c r="C787" t="s">
        <v>36</v>
      </c>
      <c r="E787" t="str">
        <f t="shared" si="24"/>
        <v>EM-</v>
      </c>
      <c r="F787" t="s">
        <v>20</v>
      </c>
      <c r="G787" t="s">
        <v>37</v>
      </c>
      <c r="H787" t="s">
        <v>3401</v>
      </c>
      <c r="I787" t="s">
        <v>39</v>
      </c>
      <c r="J787" t="s">
        <v>408</v>
      </c>
      <c r="K787" s="1">
        <v>45456.419444444444</v>
      </c>
      <c r="L787" t="s">
        <v>41</v>
      </c>
      <c r="N787" s="2">
        <v>45446</v>
      </c>
      <c r="O787" s="2">
        <v>45446</v>
      </c>
      <c r="P787">
        <v>1</v>
      </c>
      <c r="Q787">
        <v>1</v>
      </c>
      <c r="R787">
        <v>2</v>
      </c>
      <c r="S787">
        <v>2</v>
      </c>
      <c r="T787">
        <v>100</v>
      </c>
      <c r="U787" s="1">
        <v>45436.496527777781</v>
      </c>
      <c r="V787" s="1">
        <v>45456.419444444444</v>
      </c>
      <c r="W787" t="s">
        <v>408</v>
      </c>
      <c r="Z787" s="12">
        <f t="shared" si="25"/>
        <v>19.922916666662786</v>
      </c>
      <c r="AB787" t="s">
        <v>202</v>
      </c>
      <c r="AC787">
        <v>633105</v>
      </c>
      <c r="AD787" t="s">
        <v>203</v>
      </c>
      <c r="AF787" t="s">
        <v>408</v>
      </c>
      <c r="AI787" s="2">
        <v>45436</v>
      </c>
      <c r="AJ787" t="s">
        <v>204</v>
      </c>
      <c r="AK787" t="s">
        <v>46</v>
      </c>
      <c r="AN787" t="s">
        <v>2442</v>
      </c>
      <c r="AO787" s="21">
        <v>45436.496527777781</v>
      </c>
      <c r="AP787" s="22">
        <v>45446</v>
      </c>
      <c r="AQ787" s="22">
        <v>45446</v>
      </c>
      <c r="AR787" s="21">
        <v>45456.419444444444</v>
      </c>
      <c r="AS787">
        <v>2</v>
      </c>
      <c r="AY787">
        <v>19.922916666662786</v>
      </c>
    </row>
    <row r="788" spans="1:51" x14ac:dyDescent="0.25">
      <c r="A788">
        <v>67549</v>
      </c>
      <c r="B788" t="s">
        <v>35</v>
      </c>
      <c r="C788" t="s">
        <v>36</v>
      </c>
      <c r="E788" t="str">
        <f t="shared" si="24"/>
        <v>RE-</v>
      </c>
      <c r="F788" t="s">
        <v>20</v>
      </c>
      <c r="G788" t="s">
        <v>37</v>
      </c>
      <c r="H788" t="s">
        <v>2140</v>
      </c>
      <c r="I788" t="s">
        <v>39</v>
      </c>
      <c r="J788" t="s">
        <v>239</v>
      </c>
      <c r="K788" s="1">
        <v>45439.336805555555</v>
      </c>
      <c r="L788" t="s">
        <v>41</v>
      </c>
      <c r="N788" s="2">
        <v>45437</v>
      </c>
      <c r="O788" s="2">
        <v>45437</v>
      </c>
      <c r="R788">
        <v>1</v>
      </c>
      <c r="S788">
        <v>1</v>
      </c>
      <c r="T788">
        <v>100</v>
      </c>
      <c r="U788" s="1">
        <v>45436.697916666664</v>
      </c>
      <c r="V788" s="1">
        <v>45439.336805555555</v>
      </c>
      <c r="W788" t="s">
        <v>239</v>
      </c>
      <c r="Z788" s="12">
        <f t="shared" si="25"/>
        <v>2.6388888888905058</v>
      </c>
      <c r="AB788" t="s">
        <v>65</v>
      </c>
      <c r="AC788">
        <v>633399</v>
      </c>
      <c r="AD788" t="s">
        <v>2163</v>
      </c>
      <c r="AF788" t="s">
        <v>179</v>
      </c>
      <c r="AI788" s="2">
        <v>45436</v>
      </c>
      <c r="AJ788" t="s">
        <v>69</v>
      </c>
      <c r="AK788" t="s">
        <v>46</v>
      </c>
      <c r="AN788" t="s">
        <v>2444</v>
      </c>
      <c r="AO788" s="21">
        <v>45436.697916666664</v>
      </c>
      <c r="AP788" s="22">
        <v>45437</v>
      </c>
      <c r="AQ788" s="22">
        <v>45437</v>
      </c>
      <c r="AR788" s="21">
        <v>45439.336805555555</v>
      </c>
      <c r="AS788">
        <v>1</v>
      </c>
      <c r="AY788">
        <v>2.6388888888905058</v>
      </c>
    </row>
    <row r="789" spans="1:51" x14ac:dyDescent="0.25">
      <c r="A789">
        <v>67562</v>
      </c>
      <c r="B789" t="s">
        <v>35</v>
      </c>
      <c r="C789" t="s">
        <v>36</v>
      </c>
      <c r="E789" t="str">
        <f t="shared" si="24"/>
        <v>RE-</v>
      </c>
      <c r="F789" t="s">
        <v>20</v>
      </c>
      <c r="G789" t="s">
        <v>37</v>
      </c>
      <c r="H789" t="s">
        <v>3402</v>
      </c>
      <c r="I789" t="s">
        <v>39</v>
      </c>
      <c r="J789" t="s">
        <v>179</v>
      </c>
      <c r="K789" s="1">
        <v>45439.37222222222</v>
      </c>
      <c r="L789" t="s">
        <v>41</v>
      </c>
      <c r="N789" s="2">
        <v>45437</v>
      </c>
      <c r="O789" s="2">
        <v>45437</v>
      </c>
      <c r="R789">
        <v>4</v>
      </c>
      <c r="S789">
        <v>4</v>
      </c>
      <c r="T789">
        <v>100</v>
      </c>
      <c r="U789" s="1">
        <v>45437.495138888888</v>
      </c>
      <c r="V789" s="1">
        <v>45439.37222222222</v>
      </c>
      <c r="W789" t="s">
        <v>239</v>
      </c>
      <c r="Z789" s="12">
        <f t="shared" si="25"/>
        <v>1.8770833333328483</v>
      </c>
      <c r="AB789" t="s">
        <v>338</v>
      </c>
      <c r="AC789">
        <v>633799</v>
      </c>
      <c r="AD789" t="s">
        <v>119</v>
      </c>
      <c r="AF789" t="s">
        <v>239</v>
      </c>
      <c r="AI789" s="2">
        <v>45437</v>
      </c>
      <c r="AJ789" t="s">
        <v>119</v>
      </c>
      <c r="AK789" t="s">
        <v>46</v>
      </c>
      <c r="AN789" t="s">
        <v>2444</v>
      </c>
      <c r="AO789" s="21">
        <v>45437.495138888888</v>
      </c>
      <c r="AP789" s="22">
        <v>45437</v>
      </c>
      <c r="AQ789" s="22">
        <v>45437</v>
      </c>
      <c r="AR789" s="21">
        <v>45439.37222222222</v>
      </c>
      <c r="AS789">
        <v>4</v>
      </c>
      <c r="AY789">
        <v>1.8770833333328483</v>
      </c>
    </row>
    <row r="790" spans="1:51" x14ac:dyDescent="0.25">
      <c r="A790">
        <v>67576</v>
      </c>
      <c r="B790" t="s">
        <v>35</v>
      </c>
      <c r="C790" t="s">
        <v>36</v>
      </c>
      <c r="E790" t="str">
        <f t="shared" si="24"/>
        <v>EM-</v>
      </c>
      <c r="F790" t="s">
        <v>20</v>
      </c>
      <c r="G790" t="s">
        <v>37</v>
      </c>
      <c r="H790" t="s">
        <v>3403</v>
      </c>
      <c r="I790" t="s">
        <v>39</v>
      </c>
      <c r="J790" t="s">
        <v>397</v>
      </c>
      <c r="K790" s="1">
        <v>45439.602083333331</v>
      </c>
      <c r="L790" t="s">
        <v>41</v>
      </c>
      <c r="N790" s="2">
        <v>45439</v>
      </c>
      <c r="O790" s="2">
        <v>45439</v>
      </c>
      <c r="R790">
        <v>0</v>
      </c>
      <c r="S790">
        <v>0</v>
      </c>
      <c r="T790">
        <v>100</v>
      </c>
      <c r="U790" s="1">
        <v>45439.353472222225</v>
      </c>
      <c r="V790" s="1">
        <v>45439.602083333331</v>
      </c>
      <c r="W790" t="s">
        <v>397</v>
      </c>
      <c r="Z790" s="12">
        <f t="shared" si="25"/>
        <v>0.24861111110658385</v>
      </c>
      <c r="AB790" t="s">
        <v>3404</v>
      </c>
      <c r="AC790">
        <v>633425</v>
      </c>
      <c r="AD790" t="s">
        <v>962</v>
      </c>
      <c r="AI790" s="2">
        <v>45439</v>
      </c>
      <c r="AJ790" t="s">
        <v>123</v>
      </c>
      <c r="AK790" t="s">
        <v>46</v>
      </c>
      <c r="AN790" t="s">
        <v>2442</v>
      </c>
      <c r="AO790" s="21">
        <v>45439.353472222225</v>
      </c>
      <c r="AP790" s="22">
        <v>45439</v>
      </c>
      <c r="AQ790" s="22">
        <v>45439</v>
      </c>
      <c r="AR790" s="21">
        <v>45439.602083333331</v>
      </c>
      <c r="AS790">
        <v>0</v>
      </c>
      <c r="AY790">
        <v>0.24861111110658385</v>
      </c>
    </row>
    <row r="791" spans="1:51" x14ac:dyDescent="0.25">
      <c r="A791">
        <v>67577</v>
      </c>
      <c r="B791" t="s">
        <v>35</v>
      </c>
      <c r="C791" t="s">
        <v>36</v>
      </c>
      <c r="E791" t="str">
        <f t="shared" si="24"/>
        <v>EI-</v>
      </c>
      <c r="F791" t="s">
        <v>20</v>
      </c>
      <c r="G791" t="s">
        <v>37</v>
      </c>
      <c r="H791" t="s">
        <v>3405</v>
      </c>
      <c r="I791" t="s">
        <v>39</v>
      </c>
      <c r="J791" t="s">
        <v>92</v>
      </c>
      <c r="K791" s="1">
        <v>45446.59652777778</v>
      </c>
      <c r="L791" t="s">
        <v>41</v>
      </c>
      <c r="N791" s="2">
        <v>45443</v>
      </c>
      <c r="O791" s="2">
        <v>45443</v>
      </c>
      <c r="P791">
        <v>3</v>
      </c>
      <c r="Q791">
        <v>3</v>
      </c>
      <c r="R791">
        <v>3</v>
      </c>
      <c r="S791">
        <v>3</v>
      </c>
      <c r="T791">
        <v>100</v>
      </c>
      <c r="U791" s="1">
        <v>45439.355555555558</v>
      </c>
      <c r="V791" s="1">
        <v>45446.59652777778</v>
      </c>
      <c r="W791" t="s">
        <v>92</v>
      </c>
      <c r="Z791" s="12">
        <f t="shared" si="25"/>
        <v>7.2409722222218988</v>
      </c>
      <c r="AB791" t="s">
        <v>3406</v>
      </c>
      <c r="AC791">
        <v>633524</v>
      </c>
      <c r="AD791" t="s">
        <v>127</v>
      </c>
      <c r="AF791" t="s">
        <v>92</v>
      </c>
      <c r="AI791" s="2">
        <v>45439</v>
      </c>
      <c r="AJ791" t="s">
        <v>128</v>
      </c>
      <c r="AK791" t="s">
        <v>46</v>
      </c>
      <c r="AN791" t="s">
        <v>2441</v>
      </c>
      <c r="AO791" s="21">
        <v>45439.355555555558</v>
      </c>
      <c r="AP791" s="22">
        <v>45443</v>
      </c>
      <c r="AQ791" s="22">
        <v>45443</v>
      </c>
      <c r="AR791" s="21">
        <v>45446.59652777778</v>
      </c>
      <c r="AS791">
        <v>3</v>
      </c>
      <c r="AY791">
        <v>7.2409722222218988</v>
      </c>
    </row>
    <row r="792" spans="1:51" x14ac:dyDescent="0.25">
      <c r="A792">
        <v>67602</v>
      </c>
      <c r="B792" t="s">
        <v>35</v>
      </c>
      <c r="C792" t="s">
        <v>36</v>
      </c>
      <c r="E792" t="str">
        <f t="shared" si="24"/>
        <v>EI-</v>
      </c>
      <c r="F792" t="s">
        <v>20</v>
      </c>
      <c r="G792" t="s">
        <v>37</v>
      </c>
      <c r="H792" t="s">
        <v>3407</v>
      </c>
      <c r="I792" t="s">
        <v>39</v>
      </c>
      <c r="J792" t="s">
        <v>92</v>
      </c>
      <c r="K792" s="1">
        <v>45439.729861111111</v>
      </c>
      <c r="L792" t="s">
        <v>41</v>
      </c>
      <c r="N792" s="2">
        <v>45439</v>
      </c>
      <c r="O792" s="2">
        <v>45439</v>
      </c>
      <c r="P792">
        <v>2</v>
      </c>
      <c r="Q792">
        <v>2</v>
      </c>
      <c r="R792">
        <v>2</v>
      </c>
      <c r="S792">
        <v>2</v>
      </c>
      <c r="T792">
        <v>100</v>
      </c>
      <c r="U792" s="1">
        <v>45439.447916666664</v>
      </c>
      <c r="V792" s="1">
        <v>45439.729861111111</v>
      </c>
      <c r="W792" t="s">
        <v>92</v>
      </c>
      <c r="Z792" s="12">
        <f t="shared" si="25"/>
        <v>0.28194444444670808</v>
      </c>
      <c r="AB792" t="s">
        <v>1657</v>
      </c>
      <c r="AC792">
        <v>633535</v>
      </c>
      <c r="AD792" t="s">
        <v>138</v>
      </c>
      <c r="AF792" t="s">
        <v>92</v>
      </c>
      <c r="AI792" s="2">
        <v>45439</v>
      </c>
      <c r="AJ792" t="s">
        <v>139</v>
      </c>
      <c r="AK792" t="s">
        <v>46</v>
      </c>
      <c r="AN792" t="s">
        <v>2441</v>
      </c>
      <c r="AO792" s="21">
        <v>45439.447916666664</v>
      </c>
      <c r="AP792" s="22">
        <v>45439</v>
      </c>
      <c r="AQ792" s="22">
        <v>45439</v>
      </c>
      <c r="AR792" s="21">
        <v>45439.729861111111</v>
      </c>
      <c r="AS792">
        <v>2</v>
      </c>
      <c r="AY792">
        <v>0.28194444444670808</v>
      </c>
    </row>
    <row r="793" spans="1:51" x14ac:dyDescent="0.25">
      <c r="A793">
        <v>67634</v>
      </c>
      <c r="B793" t="s">
        <v>35</v>
      </c>
      <c r="C793" t="s">
        <v>36</v>
      </c>
      <c r="E793" t="str">
        <f t="shared" si="24"/>
        <v>EI-</v>
      </c>
      <c r="F793" t="s">
        <v>20</v>
      </c>
      <c r="G793" t="s">
        <v>37</v>
      </c>
      <c r="H793" t="s">
        <v>3408</v>
      </c>
      <c r="I793" t="s">
        <v>39</v>
      </c>
      <c r="J793" t="s">
        <v>50</v>
      </c>
      <c r="K793" s="1">
        <v>45496.821527777778</v>
      </c>
      <c r="L793" t="s">
        <v>41</v>
      </c>
      <c r="N793" s="2">
        <v>45446</v>
      </c>
      <c r="O793" s="2">
        <v>45446</v>
      </c>
      <c r="P793">
        <v>2</v>
      </c>
      <c r="Q793">
        <v>2</v>
      </c>
      <c r="R793">
        <v>2</v>
      </c>
      <c r="S793">
        <v>2</v>
      </c>
      <c r="T793">
        <v>100</v>
      </c>
      <c r="U793" s="1">
        <v>45439.513194444444</v>
      </c>
      <c r="V793" s="1">
        <v>45496.821527777778</v>
      </c>
      <c r="W793" t="s">
        <v>50</v>
      </c>
      <c r="Z793" s="12">
        <f t="shared" si="25"/>
        <v>57.308333333334303</v>
      </c>
      <c r="AB793" t="s">
        <v>362</v>
      </c>
      <c r="AC793">
        <v>635395</v>
      </c>
      <c r="AD793" t="s">
        <v>3409</v>
      </c>
      <c r="AF793" t="s">
        <v>461</v>
      </c>
      <c r="AI793" s="2">
        <v>45439</v>
      </c>
      <c r="AJ793" t="s">
        <v>230</v>
      </c>
      <c r="AK793" t="s">
        <v>46</v>
      </c>
      <c r="AN793" t="s">
        <v>2441</v>
      </c>
      <c r="AO793" s="21">
        <v>45439.513194444444</v>
      </c>
      <c r="AP793" s="22">
        <v>45446</v>
      </c>
      <c r="AQ793" s="22">
        <v>45446</v>
      </c>
      <c r="AR793" s="21">
        <v>45496.821527777778</v>
      </c>
      <c r="AS793">
        <v>2</v>
      </c>
      <c r="AY793">
        <v>57.308333333334303</v>
      </c>
    </row>
    <row r="794" spans="1:51" x14ac:dyDescent="0.25">
      <c r="A794">
        <v>67640</v>
      </c>
      <c r="B794" t="s">
        <v>35</v>
      </c>
      <c r="C794" t="s">
        <v>36</v>
      </c>
      <c r="E794" t="str">
        <f t="shared" si="24"/>
        <v>EM-</v>
      </c>
      <c r="F794" t="s">
        <v>20</v>
      </c>
      <c r="G794" t="s">
        <v>37</v>
      </c>
      <c r="H794" t="s">
        <v>3410</v>
      </c>
      <c r="I794" t="s">
        <v>39</v>
      </c>
      <c r="J794" t="s">
        <v>397</v>
      </c>
      <c r="K794" s="1">
        <v>45439.628472222219</v>
      </c>
      <c r="L794" t="s">
        <v>41</v>
      </c>
      <c r="R794">
        <v>0</v>
      </c>
      <c r="S794">
        <v>0</v>
      </c>
      <c r="T794">
        <v>100</v>
      </c>
      <c r="U794" s="1">
        <v>45439.609027777777</v>
      </c>
      <c r="V794" s="1">
        <v>45439.628472222219</v>
      </c>
      <c r="W794" t="s">
        <v>979</v>
      </c>
      <c r="Z794" s="12">
        <f t="shared" si="25"/>
        <v>1.9444444442342501E-2</v>
      </c>
      <c r="AB794" t="s">
        <v>65</v>
      </c>
      <c r="AC794">
        <v>633399</v>
      </c>
      <c r="AD794" t="s">
        <v>609</v>
      </c>
      <c r="AF794" t="s">
        <v>979</v>
      </c>
      <c r="AI794" s="2">
        <v>45439</v>
      </c>
      <c r="AJ794" t="s">
        <v>69</v>
      </c>
      <c r="AK794" t="s">
        <v>46</v>
      </c>
      <c r="AN794" t="s">
        <v>2442</v>
      </c>
      <c r="AO794" s="21">
        <v>45439.609027777777</v>
      </c>
      <c r="AR794" s="21">
        <v>45439.628472222219</v>
      </c>
      <c r="AS794">
        <v>0</v>
      </c>
      <c r="AY794">
        <v>1.9444444442342501E-2</v>
      </c>
    </row>
    <row r="795" spans="1:51" x14ac:dyDescent="0.25">
      <c r="A795">
        <v>67641</v>
      </c>
      <c r="B795" t="s">
        <v>35</v>
      </c>
      <c r="C795" t="s">
        <v>36</v>
      </c>
      <c r="E795" t="str">
        <f t="shared" si="24"/>
        <v>EM-</v>
      </c>
      <c r="F795" t="s">
        <v>20</v>
      </c>
      <c r="G795" t="s">
        <v>37</v>
      </c>
      <c r="H795" t="s">
        <v>3410</v>
      </c>
      <c r="I795" t="s">
        <v>39</v>
      </c>
      <c r="J795" t="s">
        <v>397</v>
      </c>
      <c r="K795" s="1">
        <v>45454.810416666667</v>
      </c>
      <c r="L795" t="s">
        <v>41</v>
      </c>
      <c r="N795" s="2">
        <v>45454</v>
      </c>
      <c r="O795" s="2">
        <v>45454</v>
      </c>
      <c r="R795">
        <v>0</v>
      </c>
      <c r="S795">
        <v>0</v>
      </c>
      <c r="T795">
        <v>100</v>
      </c>
      <c r="U795" s="1">
        <v>45439.611111111109</v>
      </c>
      <c r="V795" s="1">
        <v>45454.810416666667</v>
      </c>
      <c r="W795" t="s">
        <v>397</v>
      </c>
      <c r="Z795" s="12">
        <f t="shared" si="25"/>
        <v>15.199305555557657</v>
      </c>
      <c r="AB795" t="s">
        <v>65</v>
      </c>
      <c r="AC795">
        <v>633399</v>
      </c>
      <c r="AD795" t="s">
        <v>609</v>
      </c>
      <c r="AI795" s="2">
        <v>45439</v>
      </c>
      <c r="AJ795" t="s">
        <v>69</v>
      </c>
      <c r="AK795" t="s">
        <v>46</v>
      </c>
      <c r="AN795" t="s">
        <v>2442</v>
      </c>
      <c r="AO795" s="21">
        <v>45439.611111111109</v>
      </c>
      <c r="AP795" s="22">
        <v>45454</v>
      </c>
      <c r="AQ795" s="22">
        <v>45454</v>
      </c>
      <c r="AR795" s="21">
        <v>45454.810416666667</v>
      </c>
      <c r="AS795">
        <v>0</v>
      </c>
      <c r="AY795">
        <v>15.199305555557657</v>
      </c>
    </row>
    <row r="796" spans="1:51" x14ac:dyDescent="0.25">
      <c r="A796">
        <v>67648</v>
      </c>
      <c r="B796" t="s">
        <v>35</v>
      </c>
      <c r="C796" t="s">
        <v>36</v>
      </c>
      <c r="E796" t="str">
        <f t="shared" si="24"/>
        <v>EM-</v>
      </c>
      <c r="F796" t="s">
        <v>20</v>
      </c>
      <c r="G796" t="s">
        <v>37</v>
      </c>
      <c r="H796" t="s">
        <v>3411</v>
      </c>
      <c r="I796" t="s">
        <v>39</v>
      </c>
      <c r="J796" t="s">
        <v>397</v>
      </c>
      <c r="K796" s="1">
        <v>45503.519444444442</v>
      </c>
      <c r="L796" t="s">
        <v>41</v>
      </c>
      <c r="N796" s="2">
        <v>45443</v>
      </c>
      <c r="O796" s="2">
        <v>45503</v>
      </c>
      <c r="R796">
        <v>0</v>
      </c>
      <c r="S796">
        <v>0</v>
      </c>
      <c r="T796">
        <v>100</v>
      </c>
      <c r="U796" s="1">
        <v>45439.614583333336</v>
      </c>
      <c r="V796" s="1">
        <v>45503.519444444442</v>
      </c>
      <c r="W796" t="s">
        <v>397</v>
      </c>
      <c r="Z796" s="12">
        <f t="shared" si="25"/>
        <v>63.904861111106584</v>
      </c>
      <c r="AB796" t="s">
        <v>65</v>
      </c>
      <c r="AC796">
        <v>633399</v>
      </c>
      <c r="AD796" t="s">
        <v>609</v>
      </c>
      <c r="AF796" t="s">
        <v>979</v>
      </c>
      <c r="AI796" s="2">
        <v>45439</v>
      </c>
      <c r="AJ796" t="s">
        <v>69</v>
      </c>
      <c r="AK796" t="s">
        <v>46</v>
      </c>
      <c r="AN796" t="s">
        <v>2442</v>
      </c>
      <c r="AO796" s="21">
        <v>45439.614583333336</v>
      </c>
      <c r="AP796" s="22">
        <v>45443</v>
      </c>
      <c r="AQ796" s="22">
        <v>45503</v>
      </c>
      <c r="AR796" s="21">
        <v>45503.519444444442</v>
      </c>
      <c r="AS796">
        <v>0</v>
      </c>
      <c r="AY796">
        <v>63.904861111106584</v>
      </c>
    </row>
    <row r="797" spans="1:51" x14ac:dyDescent="0.25">
      <c r="A797">
        <v>67659</v>
      </c>
      <c r="B797" t="s">
        <v>35</v>
      </c>
      <c r="C797" t="s">
        <v>36</v>
      </c>
      <c r="E797" t="str">
        <f t="shared" si="24"/>
        <v>RE-</v>
      </c>
      <c r="F797" t="s">
        <v>20</v>
      </c>
      <c r="G797" t="s">
        <v>37</v>
      </c>
      <c r="H797" t="s">
        <v>3412</v>
      </c>
      <c r="I797" t="s">
        <v>39</v>
      </c>
      <c r="J797" t="s">
        <v>179</v>
      </c>
      <c r="K797" s="1">
        <v>45467.703472222223</v>
      </c>
      <c r="L797" t="s">
        <v>41</v>
      </c>
      <c r="N797" s="2">
        <v>45467</v>
      </c>
      <c r="O797" s="2">
        <v>45467</v>
      </c>
      <c r="R797">
        <v>0</v>
      </c>
      <c r="S797">
        <v>0</v>
      </c>
      <c r="T797">
        <v>100</v>
      </c>
      <c r="U797" s="1">
        <v>45439.678472222222</v>
      </c>
      <c r="V797" s="1">
        <v>45467.703472222223</v>
      </c>
      <c r="W797" t="s">
        <v>179</v>
      </c>
      <c r="Z797" s="12">
        <f t="shared" si="25"/>
        <v>28.025000000001455</v>
      </c>
      <c r="AB797" t="s">
        <v>3413</v>
      </c>
      <c r="AC797">
        <v>633793</v>
      </c>
      <c r="AD797" t="s">
        <v>80</v>
      </c>
      <c r="AF797" t="s">
        <v>239</v>
      </c>
      <c r="AI797" s="2">
        <v>45439</v>
      </c>
      <c r="AJ797" t="s">
        <v>93</v>
      </c>
      <c r="AK797" t="s">
        <v>46</v>
      </c>
      <c r="AN797" t="s">
        <v>2444</v>
      </c>
      <c r="AO797" s="21">
        <v>45439.678472222222</v>
      </c>
      <c r="AP797" s="22">
        <v>45467</v>
      </c>
      <c r="AQ797" s="22">
        <v>45467</v>
      </c>
      <c r="AR797" s="21">
        <v>45467.703472222223</v>
      </c>
      <c r="AS797">
        <v>0</v>
      </c>
      <c r="AY797">
        <v>28.025000000001455</v>
      </c>
    </row>
    <row r="798" spans="1:51" x14ac:dyDescent="0.25">
      <c r="A798">
        <v>67661</v>
      </c>
      <c r="B798" t="s">
        <v>35</v>
      </c>
      <c r="C798" t="s">
        <v>36</v>
      </c>
      <c r="E798" t="str">
        <f t="shared" si="24"/>
        <v>EM-</v>
      </c>
      <c r="F798" t="s">
        <v>20</v>
      </c>
      <c r="G798" t="s">
        <v>37</v>
      </c>
      <c r="H798" t="s">
        <v>3414</v>
      </c>
      <c r="I798" t="s">
        <v>39</v>
      </c>
      <c r="J798" t="s">
        <v>432</v>
      </c>
      <c r="K798" s="1">
        <v>45439.686805555553</v>
      </c>
      <c r="L798" t="s">
        <v>41</v>
      </c>
      <c r="N798" s="2">
        <v>45439</v>
      </c>
      <c r="O798" s="2">
        <v>45439</v>
      </c>
      <c r="R798">
        <v>0</v>
      </c>
      <c r="S798">
        <v>0</v>
      </c>
      <c r="T798">
        <v>100</v>
      </c>
      <c r="U798" s="1">
        <v>45439.683333333334</v>
      </c>
      <c r="V798" s="1">
        <v>45439.686805555553</v>
      </c>
      <c r="W798" t="s">
        <v>432</v>
      </c>
      <c r="Z798" s="12">
        <f t="shared" si="25"/>
        <v>3.4722222189884633E-3</v>
      </c>
      <c r="AB798" t="s">
        <v>75</v>
      </c>
      <c r="AC798">
        <v>633520</v>
      </c>
      <c r="AD798" t="s">
        <v>77</v>
      </c>
      <c r="AI798" s="2">
        <v>45400</v>
      </c>
      <c r="AJ798" t="s">
        <v>77</v>
      </c>
      <c r="AK798" t="s">
        <v>46</v>
      </c>
      <c r="AN798" t="s">
        <v>2442</v>
      </c>
      <c r="AO798" s="21">
        <v>45439.683333333334</v>
      </c>
      <c r="AP798" s="22">
        <v>45439</v>
      </c>
      <c r="AQ798" s="22">
        <v>45439</v>
      </c>
      <c r="AR798" s="21">
        <v>45439.686805555553</v>
      </c>
      <c r="AS798">
        <v>0</v>
      </c>
      <c r="AY798">
        <v>3.4722222189884633E-3</v>
      </c>
    </row>
    <row r="799" spans="1:51" x14ac:dyDescent="0.25">
      <c r="A799">
        <v>67662</v>
      </c>
      <c r="B799" t="s">
        <v>35</v>
      </c>
      <c r="C799" t="s">
        <v>36</v>
      </c>
      <c r="E799" t="str">
        <f t="shared" si="24"/>
        <v>EM-</v>
      </c>
      <c r="F799" t="s">
        <v>20</v>
      </c>
      <c r="G799" t="s">
        <v>37</v>
      </c>
      <c r="H799" t="s">
        <v>1058</v>
      </c>
      <c r="I799" t="s">
        <v>39</v>
      </c>
      <c r="J799" t="s">
        <v>432</v>
      </c>
      <c r="K799" s="1">
        <v>45461.477083333331</v>
      </c>
      <c r="L799" t="s">
        <v>41</v>
      </c>
      <c r="N799" s="2">
        <v>45439</v>
      </c>
      <c r="O799" s="2">
        <v>45470</v>
      </c>
      <c r="R799">
        <v>0</v>
      </c>
      <c r="S799">
        <v>0</v>
      </c>
      <c r="T799">
        <v>100</v>
      </c>
      <c r="U799" s="1">
        <v>45439.686805555553</v>
      </c>
      <c r="V799" s="1">
        <v>45461.477083333331</v>
      </c>
      <c r="W799" t="s">
        <v>432</v>
      </c>
      <c r="Z799" s="12">
        <f t="shared" si="25"/>
        <v>21.790277777778101</v>
      </c>
      <c r="AB799" t="s">
        <v>75</v>
      </c>
      <c r="AC799">
        <v>633520</v>
      </c>
      <c r="AD799" t="s">
        <v>77</v>
      </c>
      <c r="AI799" s="2">
        <v>45439</v>
      </c>
      <c r="AJ799" t="s">
        <v>77</v>
      </c>
      <c r="AK799" t="s">
        <v>46</v>
      </c>
      <c r="AN799" t="s">
        <v>2442</v>
      </c>
      <c r="AO799" s="21">
        <v>45439.686805555553</v>
      </c>
      <c r="AP799" s="22">
        <v>45439</v>
      </c>
      <c r="AQ799" s="22">
        <v>45470</v>
      </c>
      <c r="AR799" s="21">
        <v>45461.477083333331</v>
      </c>
      <c r="AS799">
        <v>0</v>
      </c>
      <c r="AY799">
        <v>21.790277777778101</v>
      </c>
    </row>
    <row r="800" spans="1:51" x14ac:dyDescent="0.25">
      <c r="A800">
        <v>67663</v>
      </c>
      <c r="B800" t="s">
        <v>35</v>
      </c>
      <c r="C800" t="s">
        <v>36</v>
      </c>
      <c r="E800" t="str">
        <f t="shared" si="24"/>
        <v>EM-</v>
      </c>
      <c r="F800" t="s">
        <v>20</v>
      </c>
      <c r="G800" t="s">
        <v>37</v>
      </c>
      <c r="H800" t="s">
        <v>1122</v>
      </c>
      <c r="I800" t="s">
        <v>39</v>
      </c>
      <c r="J800" t="s">
        <v>758</v>
      </c>
      <c r="K800" s="1">
        <v>45490.472222222219</v>
      </c>
      <c r="L800" t="s">
        <v>41</v>
      </c>
      <c r="N800" s="2">
        <v>45441</v>
      </c>
      <c r="O800" s="2">
        <v>45441</v>
      </c>
      <c r="R800">
        <v>0</v>
      </c>
      <c r="S800">
        <v>0</v>
      </c>
      <c r="T800">
        <v>100</v>
      </c>
      <c r="U800" s="1">
        <v>45439.688194444447</v>
      </c>
      <c r="V800" s="1">
        <v>45490.472222222219</v>
      </c>
      <c r="W800" t="s">
        <v>758</v>
      </c>
      <c r="Z800" s="12">
        <f t="shared" si="25"/>
        <v>50.78402777777228</v>
      </c>
      <c r="AB800" t="s">
        <v>75</v>
      </c>
      <c r="AC800">
        <v>633520</v>
      </c>
      <c r="AD800" t="s">
        <v>77</v>
      </c>
      <c r="AI800" s="2">
        <v>45439</v>
      </c>
      <c r="AJ800" t="s">
        <v>77</v>
      </c>
      <c r="AK800" t="s">
        <v>46</v>
      </c>
      <c r="AN800" t="s">
        <v>2442</v>
      </c>
      <c r="AO800" s="21">
        <v>45439.688194444447</v>
      </c>
      <c r="AP800" s="22">
        <v>45441</v>
      </c>
      <c r="AQ800" s="22">
        <v>45441</v>
      </c>
      <c r="AR800" s="21">
        <v>45490.472222222219</v>
      </c>
      <c r="AS800">
        <v>0</v>
      </c>
      <c r="AY800">
        <v>50.78402777777228</v>
      </c>
    </row>
    <row r="801" spans="1:51" x14ac:dyDescent="0.25">
      <c r="A801">
        <v>67668</v>
      </c>
      <c r="B801" t="s">
        <v>35</v>
      </c>
      <c r="C801" t="s">
        <v>36</v>
      </c>
      <c r="E801" t="str">
        <f t="shared" si="24"/>
        <v>RE-</v>
      </c>
      <c r="F801" t="s">
        <v>20</v>
      </c>
      <c r="G801" t="s">
        <v>51</v>
      </c>
      <c r="H801" t="s">
        <v>3415</v>
      </c>
      <c r="I801" t="s">
        <v>39</v>
      </c>
      <c r="J801" t="s">
        <v>239</v>
      </c>
      <c r="K801" s="1">
        <v>45447.492361111108</v>
      </c>
      <c r="L801" t="s">
        <v>41</v>
      </c>
      <c r="N801" s="2">
        <v>45446</v>
      </c>
      <c r="O801" s="2">
        <v>45446</v>
      </c>
      <c r="R801">
        <v>0</v>
      </c>
      <c r="S801">
        <v>0</v>
      </c>
      <c r="T801">
        <v>100</v>
      </c>
      <c r="U801" s="1">
        <v>45439.698611111111</v>
      </c>
      <c r="V801" s="1">
        <v>45447.492361111108</v>
      </c>
      <c r="W801" t="s">
        <v>239</v>
      </c>
      <c r="Z801" s="12">
        <f t="shared" si="25"/>
        <v>7.7937499999970896</v>
      </c>
      <c r="AB801" t="s">
        <v>107</v>
      </c>
      <c r="AC801" t="s">
        <v>1491</v>
      </c>
      <c r="AD801" t="s">
        <v>109</v>
      </c>
      <c r="AI801" s="2">
        <v>45439</v>
      </c>
      <c r="AJ801" t="s">
        <v>110</v>
      </c>
      <c r="AK801" t="s">
        <v>46</v>
      </c>
      <c r="AN801" t="s">
        <v>2444</v>
      </c>
      <c r="AO801" s="21">
        <v>45439.698611111111</v>
      </c>
      <c r="AP801" s="22">
        <v>45446</v>
      </c>
      <c r="AQ801" s="22">
        <v>45446</v>
      </c>
      <c r="AR801" s="21">
        <v>45447.492361111108</v>
      </c>
      <c r="AS801">
        <v>0</v>
      </c>
      <c r="AY801">
        <v>7.7937499999970896</v>
      </c>
    </row>
    <row r="802" spans="1:51" x14ac:dyDescent="0.25">
      <c r="A802">
        <v>67713</v>
      </c>
      <c r="B802" t="s">
        <v>35</v>
      </c>
      <c r="C802" t="s">
        <v>36</v>
      </c>
      <c r="E802" t="str">
        <f t="shared" si="24"/>
        <v>GC-</v>
      </c>
      <c r="F802" t="s">
        <v>20</v>
      </c>
      <c r="G802" t="s">
        <v>37</v>
      </c>
      <c r="H802" t="s">
        <v>3416</v>
      </c>
      <c r="I802" t="s">
        <v>39</v>
      </c>
      <c r="J802" t="s">
        <v>706</v>
      </c>
      <c r="K802" s="1">
        <v>45447.465277777781</v>
      </c>
      <c r="L802" t="s">
        <v>41</v>
      </c>
      <c r="N802" s="2">
        <v>45436</v>
      </c>
      <c r="O802" s="2">
        <v>45436</v>
      </c>
      <c r="P802">
        <v>2</v>
      </c>
      <c r="Q802">
        <v>2</v>
      </c>
      <c r="R802">
        <v>0</v>
      </c>
      <c r="S802">
        <v>0</v>
      </c>
      <c r="T802">
        <v>100</v>
      </c>
      <c r="U802" s="1">
        <v>45440.359722222223</v>
      </c>
      <c r="V802" s="1">
        <v>45447.465277777781</v>
      </c>
      <c r="W802" t="s">
        <v>706</v>
      </c>
      <c r="Z802" s="12">
        <f t="shared" si="25"/>
        <v>7.1055555555576575</v>
      </c>
      <c r="AB802" t="s">
        <v>2990</v>
      </c>
      <c r="AC802">
        <v>633636</v>
      </c>
      <c r="AD802" t="s">
        <v>599</v>
      </c>
      <c r="AI802" s="2">
        <v>45440</v>
      </c>
      <c r="AJ802" t="s">
        <v>290</v>
      </c>
      <c r="AK802" t="s">
        <v>46</v>
      </c>
      <c r="AN802" t="s">
        <v>2443</v>
      </c>
      <c r="AO802" s="21">
        <v>45440.359722222223</v>
      </c>
      <c r="AP802" s="22">
        <v>45436</v>
      </c>
      <c r="AQ802" s="22">
        <v>45436</v>
      </c>
      <c r="AR802" s="21">
        <v>45447.465277777781</v>
      </c>
      <c r="AS802">
        <v>0</v>
      </c>
      <c r="AY802">
        <v>7.1055555555576575</v>
      </c>
    </row>
    <row r="803" spans="1:51" x14ac:dyDescent="0.25">
      <c r="A803">
        <v>67714</v>
      </c>
      <c r="B803" t="s">
        <v>35</v>
      </c>
      <c r="C803" t="s">
        <v>36</v>
      </c>
      <c r="E803" t="str">
        <f t="shared" si="24"/>
        <v>RE-</v>
      </c>
      <c r="F803" t="s">
        <v>20</v>
      </c>
      <c r="G803" t="s">
        <v>37</v>
      </c>
      <c r="H803" t="s">
        <v>3417</v>
      </c>
      <c r="I803" t="s">
        <v>39</v>
      </c>
      <c r="J803" t="s">
        <v>239</v>
      </c>
      <c r="K803" s="1">
        <v>45520.587500000001</v>
      </c>
      <c r="L803" t="s">
        <v>41</v>
      </c>
      <c r="N803" s="2">
        <v>45520</v>
      </c>
      <c r="O803" s="2">
        <v>45520</v>
      </c>
      <c r="R803">
        <v>2</v>
      </c>
      <c r="S803">
        <v>2</v>
      </c>
      <c r="T803">
        <v>100</v>
      </c>
      <c r="U803" s="1">
        <v>45440.363194444442</v>
      </c>
      <c r="V803" s="1">
        <v>45520.587500000001</v>
      </c>
      <c r="W803" t="s">
        <v>239</v>
      </c>
      <c r="Z803" s="12">
        <f t="shared" si="25"/>
        <v>80.224305555559113</v>
      </c>
      <c r="AB803" t="s">
        <v>107</v>
      </c>
      <c r="AC803" t="s">
        <v>1491</v>
      </c>
      <c r="AD803" t="s">
        <v>109</v>
      </c>
      <c r="AI803" s="2">
        <v>45440</v>
      </c>
      <c r="AJ803" t="s">
        <v>110</v>
      </c>
      <c r="AK803" t="s">
        <v>46</v>
      </c>
      <c r="AN803" t="s">
        <v>2444</v>
      </c>
      <c r="AO803" s="21">
        <v>45440.363194444442</v>
      </c>
      <c r="AP803" s="22">
        <v>45520</v>
      </c>
      <c r="AQ803" s="22">
        <v>45520</v>
      </c>
      <c r="AR803" s="21">
        <v>45520.587500000001</v>
      </c>
      <c r="AS803">
        <v>2</v>
      </c>
      <c r="AY803">
        <v>80.224305555559113</v>
      </c>
    </row>
    <row r="804" spans="1:51" x14ac:dyDescent="0.25">
      <c r="A804">
        <v>67754</v>
      </c>
      <c r="B804" t="s">
        <v>35</v>
      </c>
      <c r="C804" t="s">
        <v>36</v>
      </c>
      <c r="E804" t="str">
        <f t="shared" si="24"/>
        <v>RE-</v>
      </c>
      <c r="F804" t="s">
        <v>20</v>
      </c>
      <c r="G804" t="s">
        <v>37</v>
      </c>
      <c r="H804" t="s">
        <v>3059</v>
      </c>
      <c r="I804" t="s">
        <v>39</v>
      </c>
      <c r="J804" t="s">
        <v>239</v>
      </c>
      <c r="K804" s="1">
        <v>45440.535416666666</v>
      </c>
      <c r="L804" t="s">
        <v>41</v>
      </c>
      <c r="N804" s="2">
        <v>45440</v>
      </c>
      <c r="O804" s="2">
        <v>45440</v>
      </c>
      <c r="R804">
        <v>1</v>
      </c>
      <c r="S804">
        <v>1</v>
      </c>
      <c r="T804">
        <v>100</v>
      </c>
      <c r="U804" s="1">
        <v>45440.425694444442</v>
      </c>
      <c r="V804" s="1">
        <v>45440.535416666666</v>
      </c>
      <c r="W804" t="s">
        <v>239</v>
      </c>
      <c r="Z804" s="12">
        <f t="shared" si="25"/>
        <v>0.10972222222335404</v>
      </c>
      <c r="AB804" t="s">
        <v>564</v>
      </c>
      <c r="AC804" t="s">
        <v>54</v>
      </c>
      <c r="AD804" t="s">
        <v>565</v>
      </c>
      <c r="AI804" s="2">
        <v>45440</v>
      </c>
      <c r="AJ804" t="s">
        <v>230</v>
      </c>
      <c r="AK804" t="s">
        <v>46</v>
      </c>
      <c r="AN804" t="s">
        <v>2444</v>
      </c>
      <c r="AO804" s="21">
        <v>45440.425694444442</v>
      </c>
      <c r="AP804" s="22">
        <v>45440</v>
      </c>
      <c r="AQ804" s="22">
        <v>45440</v>
      </c>
      <c r="AR804" s="21">
        <v>45440.535416666666</v>
      </c>
      <c r="AS804">
        <v>1</v>
      </c>
      <c r="AY804">
        <v>0.10972222222335404</v>
      </c>
    </row>
    <row r="805" spans="1:51" x14ac:dyDescent="0.25">
      <c r="A805">
        <v>67758</v>
      </c>
      <c r="B805" t="s">
        <v>35</v>
      </c>
      <c r="C805" t="s">
        <v>36</v>
      </c>
      <c r="E805" t="str">
        <f t="shared" si="24"/>
        <v>RE-</v>
      </c>
      <c r="F805" t="s">
        <v>20</v>
      </c>
      <c r="G805" t="s">
        <v>37</v>
      </c>
      <c r="H805" t="s">
        <v>3418</v>
      </c>
      <c r="I805" t="s">
        <v>39</v>
      </c>
      <c r="J805" t="s">
        <v>118</v>
      </c>
      <c r="K805" s="1">
        <v>45440.448611111111</v>
      </c>
      <c r="L805" t="s">
        <v>41</v>
      </c>
      <c r="N805" s="2">
        <v>45439</v>
      </c>
      <c r="O805" s="2">
        <v>45439</v>
      </c>
      <c r="R805">
        <v>0</v>
      </c>
      <c r="S805">
        <v>0</v>
      </c>
      <c r="T805">
        <v>100</v>
      </c>
      <c r="U805" s="1">
        <v>45440.435416666667</v>
      </c>
      <c r="V805" s="1">
        <v>45440.448611111111</v>
      </c>
      <c r="W805" t="s">
        <v>179</v>
      </c>
      <c r="Z805" s="12">
        <f t="shared" si="25"/>
        <v>1.3194444443797693E-2</v>
      </c>
      <c r="AB805" t="s">
        <v>3419</v>
      </c>
      <c r="AC805">
        <v>633327</v>
      </c>
      <c r="AD805" t="s">
        <v>102</v>
      </c>
      <c r="AI805" s="2">
        <v>45440</v>
      </c>
      <c r="AJ805" t="s">
        <v>102</v>
      </c>
      <c r="AK805" t="s">
        <v>46</v>
      </c>
      <c r="AN805" t="s">
        <v>2444</v>
      </c>
      <c r="AO805" s="21">
        <v>45440.435416666667</v>
      </c>
      <c r="AP805" s="22">
        <v>45439</v>
      </c>
      <c r="AQ805" s="22">
        <v>45439</v>
      </c>
      <c r="AR805" s="21">
        <v>45440.448611111111</v>
      </c>
      <c r="AS805">
        <v>0</v>
      </c>
      <c r="AY805">
        <v>1.3194444443797693E-2</v>
      </c>
    </row>
    <row r="806" spans="1:51" x14ac:dyDescent="0.25">
      <c r="A806">
        <v>67807</v>
      </c>
      <c r="B806" t="s">
        <v>35</v>
      </c>
      <c r="C806" t="s">
        <v>36</v>
      </c>
      <c r="E806" t="str">
        <f t="shared" si="24"/>
        <v>RE-</v>
      </c>
      <c r="F806" t="s">
        <v>20</v>
      </c>
      <c r="G806" t="s">
        <v>51</v>
      </c>
      <c r="H806" t="s">
        <v>3420</v>
      </c>
      <c r="I806" t="s">
        <v>39</v>
      </c>
      <c r="J806" t="s">
        <v>118</v>
      </c>
      <c r="K806" s="1">
        <v>45457.356249999997</v>
      </c>
      <c r="L806" t="s">
        <v>41</v>
      </c>
      <c r="N806" s="2">
        <v>45457</v>
      </c>
      <c r="O806" s="2">
        <v>45457</v>
      </c>
      <c r="R806">
        <v>0</v>
      </c>
      <c r="S806">
        <v>0</v>
      </c>
      <c r="T806">
        <v>100</v>
      </c>
      <c r="U806" s="1">
        <v>45440.63958333333</v>
      </c>
      <c r="V806" s="1">
        <v>45457.356249999997</v>
      </c>
      <c r="W806" t="s">
        <v>179</v>
      </c>
      <c r="Z806" s="12">
        <f t="shared" si="25"/>
        <v>16.716666666667152</v>
      </c>
      <c r="AB806" t="s">
        <v>2537</v>
      </c>
      <c r="AC806">
        <v>633524</v>
      </c>
      <c r="AD806" t="s">
        <v>127</v>
      </c>
      <c r="AF806" t="s">
        <v>179</v>
      </c>
      <c r="AI806" s="2">
        <v>45440</v>
      </c>
      <c r="AJ806" t="s">
        <v>128</v>
      </c>
      <c r="AK806" t="s">
        <v>46</v>
      </c>
      <c r="AN806" t="s">
        <v>2444</v>
      </c>
      <c r="AO806" s="21">
        <v>45440.63958333333</v>
      </c>
      <c r="AP806" s="22">
        <v>45457</v>
      </c>
      <c r="AQ806" s="22">
        <v>45457</v>
      </c>
      <c r="AR806" s="21">
        <v>45457.356249999997</v>
      </c>
      <c r="AS806">
        <v>0</v>
      </c>
      <c r="AY806">
        <v>16.716666666667152</v>
      </c>
    </row>
    <row r="807" spans="1:51" x14ac:dyDescent="0.25">
      <c r="A807">
        <v>67808</v>
      </c>
      <c r="B807" t="s">
        <v>35</v>
      </c>
      <c r="C807" t="s">
        <v>36</v>
      </c>
      <c r="E807" t="str">
        <f t="shared" si="24"/>
        <v>EM-</v>
      </c>
      <c r="F807" t="s">
        <v>20</v>
      </c>
      <c r="G807" t="s">
        <v>37</v>
      </c>
      <c r="H807" t="s">
        <v>3421</v>
      </c>
      <c r="I807" t="s">
        <v>39</v>
      </c>
      <c r="J807" t="s">
        <v>397</v>
      </c>
      <c r="K807" s="1">
        <v>45526.518055555556</v>
      </c>
      <c r="L807" t="s">
        <v>41</v>
      </c>
      <c r="N807" s="2">
        <v>45443</v>
      </c>
      <c r="O807" s="2">
        <v>45525</v>
      </c>
      <c r="R807">
        <v>0</v>
      </c>
      <c r="S807">
        <v>0</v>
      </c>
      <c r="T807">
        <v>100</v>
      </c>
      <c r="U807" s="1">
        <v>45440.64166666667</v>
      </c>
      <c r="V807" s="1">
        <v>45526.518055555556</v>
      </c>
      <c r="W807" t="s">
        <v>397</v>
      </c>
      <c r="Z807" s="12">
        <f t="shared" si="25"/>
        <v>85.87638888888614</v>
      </c>
      <c r="AB807" t="s">
        <v>65</v>
      </c>
      <c r="AC807">
        <v>633399</v>
      </c>
      <c r="AD807" t="s">
        <v>2163</v>
      </c>
      <c r="AF807" t="s">
        <v>979</v>
      </c>
      <c r="AI807" s="2">
        <v>45440</v>
      </c>
      <c r="AJ807" t="s">
        <v>69</v>
      </c>
      <c r="AK807" t="s">
        <v>46</v>
      </c>
      <c r="AN807" t="s">
        <v>2442</v>
      </c>
      <c r="AO807" s="21">
        <v>45440.64166666667</v>
      </c>
      <c r="AP807" s="22">
        <v>45443</v>
      </c>
      <c r="AQ807" s="22">
        <v>45525</v>
      </c>
      <c r="AR807" s="21">
        <v>45526.518055555556</v>
      </c>
      <c r="AS807">
        <v>0</v>
      </c>
      <c r="AY807">
        <v>85.87638888888614</v>
      </c>
    </row>
    <row r="808" spans="1:51" x14ac:dyDescent="0.25">
      <c r="A808">
        <v>67813</v>
      </c>
      <c r="B808" t="s">
        <v>35</v>
      </c>
      <c r="C808" t="s">
        <v>36</v>
      </c>
      <c r="E808" t="str">
        <f t="shared" si="24"/>
        <v>EM-</v>
      </c>
      <c r="F808" t="s">
        <v>1362</v>
      </c>
      <c r="G808" t="s">
        <v>37</v>
      </c>
      <c r="H808" t="s">
        <v>3422</v>
      </c>
      <c r="I808" t="s">
        <v>39</v>
      </c>
      <c r="J808" t="s">
        <v>397</v>
      </c>
      <c r="K808" s="1">
        <v>45444.640277777777</v>
      </c>
      <c r="L808" t="s">
        <v>41</v>
      </c>
      <c r="N808" s="2">
        <v>45440</v>
      </c>
      <c r="R808">
        <v>0</v>
      </c>
      <c r="S808">
        <v>0</v>
      </c>
      <c r="T808">
        <v>50</v>
      </c>
      <c r="U808" s="1">
        <v>45440.650694444441</v>
      </c>
      <c r="W808" t="s">
        <v>397</v>
      </c>
      <c r="Z808" s="12">
        <f t="shared" si="25"/>
        <v>0</v>
      </c>
      <c r="AB808" t="s">
        <v>65</v>
      </c>
      <c r="AC808" t="s">
        <v>54</v>
      </c>
      <c r="AD808" t="s">
        <v>2163</v>
      </c>
      <c r="AF808" t="s">
        <v>979</v>
      </c>
      <c r="AI808" s="2">
        <v>45440</v>
      </c>
      <c r="AJ808" t="s">
        <v>69</v>
      </c>
      <c r="AK808" t="s">
        <v>46</v>
      </c>
      <c r="AN808" t="s">
        <v>2442</v>
      </c>
      <c r="AO808" s="21">
        <v>45440.650694444441</v>
      </c>
      <c r="AP808" s="22">
        <v>45440</v>
      </c>
      <c r="AS808">
        <v>0</v>
      </c>
      <c r="AY808">
        <v>0</v>
      </c>
    </row>
    <row r="809" spans="1:51" x14ac:dyDescent="0.25">
      <c r="A809">
        <v>67855</v>
      </c>
      <c r="B809" t="s">
        <v>35</v>
      </c>
      <c r="C809" t="s">
        <v>36</v>
      </c>
      <c r="E809" t="str">
        <f t="shared" si="24"/>
        <v>EM-</v>
      </c>
      <c r="F809" t="s">
        <v>20</v>
      </c>
      <c r="G809" t="s">
        <v>51</v>
      </c>
      <c r="H809" t="s">
        <v>3423</v>
      </c>
      <c r="I809" t="s">
        <v>39</v>
      </c>
      <c r="J809" t="s">
        <v>758</v>
      </c>
      <c r="K809" s="1">
        <v>45490.465277777781</v>
      </c>
      <c r="L809" t="s">
        <v>41</v>
      </c>
      <c r="N809" s="2">
        <v>45490</v>
      </c>
      <c r="O809" s="2">
        <v>45490</v>
      </c>
      <c r="R809">
        <v>0</v>
      </c>
      <c r="S809">
        <v>0</v>
      </c>
      <c r="T809">
        <v>100</v>
      </c>
      <c r="U809" s="1">
        <v>45441.34652777778</v>
      </c>
      <c r="V809" s="1">
        <v>45490.465277777781</v>
      </c>
      <c r="W809" t="s">
        <v>758</v>
      </c>
      <c r="Z809" s="12">
        <f t="shared" si="25"/>
        <v>49.118750000001455</v>
      </c>
      <c r="AB809" t="s">
        <v>2982</v>
      </c>
      <c r="AC809">
        <v>633626</v>
      </c>
      <c r="AD809" t="s">
        <v>381</v>
      </c>
      <c r="AI809" s="2">
        <v>45441</v>
      </c>
      <c r="AJ809" t="s">
        <v>323</v>
      </c>
      <c r="AK809" t="s">
        <v>46</v>
      </c>
      <c r="AN809" t="s">
        <v>2442</v>
      </c>
      <c r="AO809" s="21">
        <v>45441.34652777778</v>
      </c>
      <c r="AP809" s="22">
        <v>45490</v>
      </c>
      <c r="AQ809" s="22">
        <v>45490</v>
      </c>
      <c r="AR809" s="21">
        <v>45490.465277777781</v>
      </c>
      <c r="AS809">
        <v>0</v>
      </c>
      <c r="AY809">
        <v>49.118750000001455</v>
      </c>
    </row>
    <row r="810" spans="1:51" x14ac:dyDescent="0.25">
      <c r="A810">
        <v>67859</v>
      </c>
      <c r="B810" t="s">
        <v>35</v>
      </c>
      <c r="C810" t="s">
        <v>36</v>
      </c>
      <c r="E810" t="str">
        <f t="shared" si="24"/>
        <v>EI-</v>
      </c>
      <c r="F810" t="s">
        <v>20</v>
      </c>
      <c r="G810" t="s">
        <v>37</v>
      </c>
      <c r="H810" t="s">
        <v>3424</v>
      </c>
      <c r="I810" t="s">
        <v>39</v>
      </c>
      <c r="J810" t="s">
        <v>92</v>
      </c>
      <c r="K810" s="1">
        <v>45451.617361111108</v>
      </c>
      <c r="L810" t="s">
        <v>41</v>
      </c>
      <c r="N810" s="2">
        <v>45443</v>
      </c>
      <c r="O810" s="2">
        <v>45443</v>
      </c>
      <c r="P810">
        <v>4</v>
      </c>
      <c r="Q810">
        <v>4</v>
      </c>
      <c r="R810">
        <v>4</v>
      </c>
      <c r="S810">
        <v>4</v>
      </c>
      <c r="T810">
        <v>100</v>
      </c>
      <c r="U810" s="1">
        <v>45441.368750000001</v>
      </c>
      <c r="V810" s="1">
        <v>45451.617361111108</v>
      </c>
      <c r="W810" t="s">
        <v>92</v>
      </c>
      <c r="Z810" s="12">
        <f t="shared" si="25"/>
        <v>10.248611111106584</v>
      </c>
      <c r="AB810" t="s">
        <v>2042</v>
      </c>
      <c r="AC810">
        <v>633166</v>
      </c>
      <c r="AD810" t="s">
        <v>381</v>
      </c>
      <c r="AF810" t="s">
        <v>92</v>
      </c>
      <c r="AI810" s="2">
        <v>45441</v>
      </c>
      <c r="AJ810" t="s">
        <v>323</v>
      </c>
      <c r="AK810" t="s">
        <v>46</v>
      </c>
      <c r="AN810" t="s">
        <v>2441</v>
      </c>
      <c r="AO810" s="21">
        <v>45441.368750000001</v>
      </c>
      <c r="AP810" s="22">
        <v>45443</v>
      </c>
      <c r="AQ810" s="22">
        <v>45443</v>
      </c>
      <c r="AR810" s="21">
        <v>45451.617361111108</v>
      </c>
      <c r="AS810">
        <v>4</v>
      </c>
      <c r="AY810">
        <v>10.248611111106584</v>
      </c>
    </row>
    <row r="811" spans="1:51" x14ac:dyDescent="0.25">
      <c r="A811">
        <v>67871</v>
      </c>
      <c r="B811" t="s">
        <v>35</v>
      </c>
      <c r="C811" t="s">
        <v>36</v>
      </c>
      <c r="E811" t="str">
        <f t="shared" si="24"/>
        <v>EM-</v>
      </c>
      <c r="F811" t="s">
        <v>20</v>
      </c>
      <c r="G811" t="s">
        <v>115</v>
      </c>
      <c r="H811" t="s">
        <v>3425</v>
      </c>
      <c r="I811" t="s">
        <v>432</v>
      </c>
      <c r="J811" t="s">
        <v>432</v>
      </c>
      <c r="K811" s="1">
        <v>45441.415277777778</v>
      </c>
      <c r="L811" t="s">
        <v>41</v>
      </c>
      <c r="N811" s="2">
        <v>45432</v>
      </c>
      <c r="O811" s="2">
        <v>45438</v>
      </c>
      <c r="R811">
        <v>0</v>
      </c>
      <c r="S811">
        <v>0</v>
      </c>
      <c r="T811">
        <v>100</v>
      </c>
      <c r="U811" s="1">
        <v>45441.415277777778</v>
      </c>
      <c r="V811" s="1">
        <v>45441.415277777778</v>
      </c>
      <c r="W811" t="s">
        <v>432</v>
      </c>
      <c r="Z811" s="12">
        <f t="shared" si="25"/>
        <v>0</v>
      </c>
      <c r="AB811" t="s">
        <v>727</v>
      </c>
      <c r="AD811" t="s">
        <v>77</v>
      </c>
      <c r="AI811" s="2">
        <v>45432</v>
      </c>
      <c r="AJ811" t="s">
        <v>77</v>
      </c>
      <c r="AK811" t="s">
        <v>45</v>
      </c>
      <c r="AN811" t="s">
        <v>2442</v>
      </c>
      <c r="AO811" s="21">
        <v>45441.415277777778</v>
      </c>
      <c r="AP811" s="22">
        <v>45432</v>
      </c>
      <c r="AQ811" s="22">
        <v>45438</v>
      </c>
      <c r="AR811" s="21">
        <v>45441.415277777778</v>
      </c>
      <c r="AS811">
        <v>0</v>
      </c>
      <c r="AY811">
        <v>0</v>
      </c>
    </row>
    <row r="812" spans="1:51" x14ac:dyDescent="0.25">
      <c r="A812">
        <v>67878</v>
      </c>
      <c r="B812" t="s">
        <v>35</v>
      </c>
      <c r="C812" t="s">
        <v>36</v>
      </c>
      <c r="E812" t="str">
        <f t="shared" si="24"/>
        <v>EM-</v>
      </c>
      <c r="F812" t="s">
        <v>20</v>
      </c>
      <c r="G812" t="s">
        <v>115</v>
      </c>
      <c r="H812" t="s">
        <v>3426</v>
      </c>
      <c r="I812" t="s">
        <v>432</v>
      </c>
      <c r="J812" t="s">
        <v>432</v>
      </c>
      <c r="K812" s="1">
        <v>45441.436111111114</v>
      </c>
      <c r="L812" t="s">
        <v>41</v>
      </c>
      <c r="N812" s="2">
        <v>45432</v>
      </c>
      <c r="O812" s="2">
        <v>45438</v>
      </c>
      <c r="R812">
        <v>0</v>
      </c>
      <c r="S812">
        <v>0</v>
      </c>
      <c r="T812">
        <v>100</v>
      </c>
      <c r="U812" s="1">
        <v>45441.43472222222</v>
      </c>
      <c r="V812" s="1">
        <v>45441.436111111114</v>
      </c>
      <c r="W812" t="s">
        <v>432</v>
      </c>
      <c r="Z812" s="12">
        <f t="shared" si="25"/>
        <v>1.3888888934161514E-3</v>
      </c>
      <c r="AB812" t="s">
        <v>3427</v>
      </c>
      <c r="AD812" t="s">
        <v>77</v>
      </c>
      <c r="AI812" s="2">
        <v>45432</v>
      </c>
      <c r="AJ812" t="s">
        <v>77</v>
      </c>
      <c r="AK812" t="s">
        <v>45</v>
      </c>
      <c r="AN812" t="s">
        <v>2442</v>
      </c>
      <c r="AO812" s="21">
        <v>45441.43472222222</v>
      </c>
      <c r="AP812" s="22">
        <v>45432</v>
      </c>
      <c r="AQ812" s="22">
        <v>45438</v>
      </c>
      <c r="AR812" s="21">
        <v>45441.436111111114</v>
      </c>
      <c r="AS812">
        <v>0</v>
      </c>
      <c r="AY812">
        <v>1.3888888934161514E-3</v>
      </c>
    </row>
    <row r="813" spans="1:51" x14ac:dyDescent="0.25">
      <c r="A813">
        <v>67882</v>
      </c>
      <c r="B813" t="s">
        <v>35</v>
      </c>
      <c r="C813" t="s">
        <v>36</v>
      </c>
      <c r="E813" t="str">
        <f t="shared" si="24"/>
        <v>EM-</v>
      </c>
      <c r="F813" t="s">
        <v>20</v>
      </c>
      <c r="G813" t="s">
        <v>115</v>
      </c>
      <c r="H813" t="s">
        <v>3428</v>
      </c>
      <c r="I813" t="s">
        <v>432</v>
      </c>
      <c r="J813" t="s">
        <v>432</v>
      </c>
      <c r="K813" s="1">
        <v>45441.450694444444</v>
      </c>
      <c r="L813" t="s">
        <v>41</v>
      </c>
      <c r="N813" s="2">
        <v>45439</v>
      </c>
      <c r="O813" s="2">
        <v>45439</v>
      </c>
      <c r="R813">
        <v>0</v>
      </c>
      <c r="S813">
        <v>0</v>
      </c>
      <c r="T813">
        <v>100</v>
      </c>
      <c r="U813" s="1">
        <v>45441.447222222225</v>
      </c>
      <c r="V813" s="1">
        <v>45441.450694444444</v>
      </c>
      <c r="W813" t="s">
        <v>432</v>
      </c>
      <c r="Z813" s="12">
        <f t="shared" si="25"/>
        <v>3.4722222189884633E-3</v>
      </c>
      <c r="AB813" t="s">
        <v>522</v>
      </c>
      <c r="AD813" t="s">
        <v>77</v>
      </c>
      <c r="AI813" s="2">
        <v>45439</v>
      </c>
      <c r="AJ813" t="s">
        <v>77</v>
      </c>
      <c r="AK813" t="s">
        <v>46</v>
      </c>
      <c r="AN813" t="s">
        <v>2442</v>
      </c>
      <c r="AO813" s="21">
        <v>45441.447222222225</v>
      </c>
      <c r="AP813" s="22">
        <v>45439</v>
      </c>
      <c r="AQ813" s="22">
        <v>45439</v>
      </c>
      <c r="AR813" s="21">
        <v>45441.450694444444</v>
      </c>
      <c r="AS813">
        <v>0</v>
      </c>
      <c r="AY813">
        <v>3.4722222189884633E-3</v>
      </c>
    </row>
    <row r="814" spans="1:51" x14ac:dyDescent="0.25">
      <c r="A814">
        <v>67897</v>
      </c>
      <c r="B814" t="s">
        <v>35</v>
      </c>
      <c r="C814" t="s">
        <v>36</v>
      </c>
      <c r="E814" t="str">
        <f t="shared" si="24"/>
        <v>RE-</v>
      </c>
      <c r="F814" t="s">
        <v>20</v>
      </c>
      <c r="G814" t="s">
        <v>37</v>
      </c>
      <c r="H814" t="s">
        <v>3429</v>
      </c>
      <c r="I814" t="s">
        <v>39</v>
      </c>
      <c r="J814" t="s">
        <v>179</v>
      </c>
      <c r="K814" s="1">
        <v>45456.395833333336</v>
      </c>
      <c r="L814" t="s">
        <v>41</v>
      </c>
      <c r="N814" s="2">
        <v>45455</v>
      </c>
      <c r="O814" s="2">
        <v>45455</v>
      </c>
      <c r="R814">
        <v>0</v>
      </c>
      <c r="S814">
        <v>0</v>
      </c>
      <c r="T814">
        <v>100</v>
      </c>
      <c r="U814" s="1">
        <v>45441.482638888891</v>
      </c>
      <c r="V814" s="1">
        <v>45456.395833333336</v>
      </c>
      <c r="W814" t="s">
        <v>179</v>
      </c>
      <c r="Z814" s="12">
        <f t="shared" si="25"/>
        <v>14.913194444445253</v>
      </c>
      <c r="AB814" t="s">
        <v>383</v>
      </c>
      <c r="AC814">
        <v>633704</v>
      </c>
      <c r="AD814" t="s">
        <v>384</v>
      </c>
      <c r="AF814" t="s">
        <v>118</v>
      </c>
      <c r="AI814" s="2">
        <v>45441</v>
      </c>
      <c r="AJ814" t="s">
        <v>384</v>
      </c>
      <c r="AK814" t="s">
        <v>46</v>
      </c>
      <c r="AN814" t="s">
        <v>2444</v>
      </c>
      <c r="AO814" s="21">
        <v>45441.482638888891</v>
      </c>
      <c r="AP814" s="22">
        <v>45455</v>
      </c>
      <c r="AQ814" s="22">
        <v>45455</v>
      </c>
      <c r="AR814" s="21">
        <v>45456.395833333336</v>
      </c>
      <c r="AS814">
        <v>0</v>
      </c>
      <c r="AY814">
        <v>14.913194444445253</v>
      </c>
    </row>
    <row r="815" spans="1:51" x14ac:dyDescent="0.25">
      <c r="A815">
        <v>67948</v>
      </c>
      <c r="B815" t="s">
        <v>35</v>
      </c>
      <c r="C815" t="s">
        <v>36</v>
      </c>
      <c r="E815" t="str">
        <f t="shared" si="24"/>
        <v>EM-</v>
      </c>
      <c r="F815" t="s">
        <v>20</v>
      </c>
      <c r="G815" t="s">
        <v>37</v>
      </c>
      <c r="H815" t="s">
        <v>2237</v>
      </c>
      <c r="I815" t="s">
        <v>39</v>
      </c>
      <c r="J815" t="s">
        <v>397</v>
      </c>
      <c r="K815" s="1">
        <v>45455.743750000001</v>
      </c>
      <c r="L815" t="s">
        <v>41</v>
      </c>
      <c r="N815" s="2">
        <v>45455</v>
      </c>
      <c r="O815" s="2">
        <v>45455</v>
      </c>
      <c r="R815">
        <v>0</v>
      </c>
      <c r="S815">
        <v>0</v>
      </c>
      <c r="T815">
        <v>100</v>
      </c>
      <c r="U815" s="1">
        <v>45441.690972222219</v>
      </c>
      <c r="V815" s="1">
        <v>45455.743750000001</v>
      </c>
      <c r="W815" t="s">
        <v>397</v>
      </c>
      <c r="Z815" s="12">
        <f t="shared" si="25"/>
        <v>14.052777777782467</v>
      </c>
      <c r="AB815" t="s">
        <v>2990</v>
      </c>
      <c r="AC815">
        <v>633636</v>
      </c>
      <c r="AD815" t="s">
        <v>168</v>
      </c>
      <c r="AI815" s="2">
        <v>45441</v>
      </c>
      <c r="AJ815" t="s">
        <v>81</v>
      </c>
      <c r="AK815" t="s">
        <v>46</v>
      </c>
      <c r="AN815" t="s">
        <v>2442</v>
      </c>
      <c r="AO815" s="21">
        <v>45441.690972222219</v>
      </c>
      <c r="AP815" s="22">
        <v>45455</v>
      </c>
      <c r="AQ815" s="22">
        <v>45455</v>
      </c>
      <c r="AR815" s="21">
        <v>45455.743750000001</v>
      </c>
      <c r="AS815">
        <v>0</v>
      </c>
      <c r="AY815">
        <v>14.052777777782467</v>
      </c>
    </row>
    <row r="816" spans="1:51" x14ac:dyDescent="0.25">
      <c r="A816">
        <v>67949</v>
      </c>
      <c r="B816" t="s">
        <v>35</v>
      </c>
      <c r="C816" t="s">
        <v>36</v>
      </c>
      <c r="E816" t="str">
        <f t="shared" si="24"/>
        <v>EM-</v>
      </c>
      <c r="F816" t="s">
        <v>20</v>
      </c>
      <c r="G816" t="s">
        <v>37</v>
      </c>
      <c r="H816" t="s">
        <v>3430</v>
      </c>
      <c r="I816" t="s">
        <v>39</v>
      </c>
      <c r="J816" t="s">
        <v>396</v>
      </c>
      <c r="K816" s="1">
        <v>45443.447916666664</v>
      </c>
      <c r="L816" t="s">
        <v>41</v>
      </c>
      <c r="N816" s="2">
        <v>45443</v>
      </c>
      <c r="O816" s="2">
        <v>45443</v>
      </c>
      <c r="R816">
        <v>0</v>
      </c>
      <c r="S816">
        <v>0</v>
      </c>
      <c r="T816">
        <v>100</v>
      </c>
      <c r="U816" s="1">
        <v>45441.696527777778</v>
      </c>
      <c r="V816" s="1">
        <v>45443.447916666664</v>
      </c>
      <c r="W816" t="s">
        <v>397</v>
      </c>
      <c r="Z816" s="12">
        <f t="shared" si="25"/>
        <v>1.7513888888861402</v>
      </c>
      <c r="AB816" t="s">
        <v>349</v>
      </c>
      <c r="AC816">
        <v>633638</v>
      </c>
      <c r="AD816" t="s">
        <v>168</v>
      </c>
      <c r="AI816" s="2">
        <v>45441</v>
      </c>
      <c r="AJ816" t="s">
        <v>81</v>
      </c>
      <c r="AK816" t="s">
        <v>46</v>
      </c>
      <c r="AN816" t="s">
        <v>2442</v>
      </c>
      <c r="AO816" s="21">
        <v>45441.696527777778</v>
      </c>
      <c r="AP816" s="22">
        <v>45443</v>
      </c>
      <c r="AQ816" s="22">
        <v>45443</v>
      </c>
      <c r="AR816" s="21">
        <v>45443.447916666664</v>
      </c>
      <c r="AS816">
        <v>0</v>
      </c>
      <c r="AY816">
        <v>1.7513888888861402</v>
      </c>
    </row>
    <row r="817" spans="1:51" x14ac:dyDescent="0.25">
      <c r="A817">
        <v>67954</v>
      </c>
      <c r="B817" t="s">
        <v>35</v>
      </c>
      <c r="C817" t="s">
        <v>36</v>
      </c>
      <c r="E817" t="str">
        <f t="shared" si="24"/>
        <v>RE-</v>
      </c>
      <c r="F817" t="s">
        <v>20</v>
      </c>
      <c r="G817" t="s">
        <v>37</v>
      </c>
      <c r="H817" t="s">
        <v>3431</v>
      </c>
      <c r="I817" t="s">
        <v>39</v>
      </c>
      <c r="J817" t="s">
        <v>239</v>
      </c>
      <c r="K817" s="1">
        <v>45442.600694444445</v>
      </c>
      <c r="L817" t="s">
        <v>41</v>
      </c>
      <c r="N817" s="2">
        <v>45442</v>
      </c>
      <c r="O817" s="2">
        <v>45442</v>
      </c>
      <c r="R817">
        <v>1</v>
      </c>
      <c r="S817">
        <v>1</v>
      </c>
      <c r="T817">
        <v>100</v>
      </c>
      <c r="U817" s="1">
        <v>45441.712500000001</v>
      </c>
      <c r="V817" s="1">
        <v>45442.600694444445</v>
      </c>
      <c r="W817" t="s">
        <v>239</v>
      </c>
      <c r="Z817" s="12">
        <f t="shared" si="25"/>
        <v>0.88819444444379769</v>
      </c>
      <c r="AB817" t="s">
        <v>3432</v>
      </c>
      <c r="AC817">
        <v>633594</v>
      </c>
      <c r="AD817" t="s">
        <v>138</v>
      </c>
      <c r="AI817" s="2">
        <v>45441</v>
      </c>
      <c r="AJ817" t="s">
        <v>139</v>
      </c>
      <c r="AK817" t="s">
        <v>46</v>
      </c>
      <c r="AN817" t="s">
        <v>2444</v>
      </c>
      <c r="AO817" s="21">
        <v>45441.712500000001</v>
      </c>
      <c r="AP817" s="22">
        <v>45442</v>
      </c>
      <c r="AQ817" s="22">
        <v>45442</v>
      </c>
      <c r="AR817" s="21">
        <v>45442.600694444445</v>
      </c>
      <c r="AS817">
        <v>1</v>
      </c>
      <c r="AY817">
        <v>0.88819444444379769</v>
      </c>
    </row>
    <row r="818" spans="1:51" x14ac:dyDescent="0.25">
      <c r="A818">
        <v>67984</v>
      </c>
      <c r="B818" t="s">
        <v>35</v>
      </c>
      <c r="C818" t="s">
        <v>36</v>
      </c>
      <c r="E818" t="str">
        <f t="shared" si="24"/>
        <v>EM-</v>
      </c>
      <c r="F818" t="s">
        <v>20</v>
      </c>
      <c r="G818" t="s">
        <v>37</v>
      </c>
      <c r="H818" t="s">
        <v>3433</v>
      </c>
      <c r="I818" t="s">
        <v>39</v>
      </c>
      <c r="J818" t="s">
        <v>432</v>
      </c>
      <c r="K818" s="1">
        <v>45450.402083333334</v>
      </c>
      <c r="L818" t="s">
        <v>41</v>
      </c>
      <c r="N818" s="2">
        <v>45442</v>
      </c>
      <c r="O818" s="2">
        <v>45442</v>
      </c>
      <c r="R818">
        <v>0</v>
      </c>
      <c r="S818">
        <v>0</v>
      </c>
      <c r="T818">
        <v>100</v>
      </c>
      <c r="U818" s="1">
        <v>45442.474305555559</v>
      </c>
      <c r="V818" s="1">
        <v>45450.402083333334</v>
      </c>
      <c r="W818" t="s">
        <v>432</v>
      </c>
      <c r="Z818" s="12">
        <f t="shared" si="25"/>
        <v>7.9277777777751908</v>
      </c>
      <c r="AB818" t="s">
        <v>75</v>
      </c>
      <c r="AC818">
        <v>633520</v>
      </c>
      <c r="AD818" t="s">
        <v>77</v>
      </c>
      <c r="AI818" s="2">
        <v>45442</v>
      </c>
      <c r="AJ818" t="s">
        <v>77</v>
      </c>
      <c r="AK818" t="s">
        <v>46</v>
      </c>
      <c r="AN818" t="s">
        <v>2442</v>
      </c>
      <c r="AO818" s="21">
        <v>45442.474305555559</v>
      </c>
      <c r="AP818" s="22">
        <v>45442</v>
      </c>
      <c r="AQ818" s="22">
        <v>45442</v>
      </c>
      <c r="AR818" s="21">
        <v>45450.402083333334</v>
      </c>
      <c r="AS818">
        <v>0</v>
      </c>
      <c r="AY818">
        <v>7.9277777777751908</v>
      </c>
    </row>
    <row r="819" spans="1:51" x14ac:dyDescent="0.25">
      <c r="A819">
        <v>67987</v>
      </c>
      <c r="B819" t="s">
        <v>35</v>
      </c>
      <c r="C819" t="s">
        <v>36</v>
      </c>
      <c r="E819" t="str">
        <f t="shared" si="24"/>
        <v>EM-</v>
      </c>
      <c r="F819" t="s">
        <v>20</v>
      </c>
      <c r="G819" t="s">
        <v>37</v>
      </c>
      <c r="H819" t="s">
        <v>3434</v>
      </c>
      <c r="I819" t="s">
        <v>39</v>
      </c>
      <c r="J819" t="s">
        <v>432</v>
      </c>
      <c r="K819" s="1">
        <v>45484.727777777778</v>
      </c>
      <c r="L819" t="s">
        <v>41</v>
      </c>
      <c r="N819" s="2">
        <v>45442</v>
      </c>
      <c r="O819" s="2">
        <v>45442</v>
      </c>
      <c r="R819">
        <v>0</v>
      </c>
      <c r="S819">
        <v>0</v>
      </c>
      <c r="T819">
        <v>100</v>
      </c>
      <c r="U819" s="1">
        <v>45442.477083333331</v>
      </c>
      <c r="V819" s="1">
        <v>45484.727777777778</v>
      </c>
      <c r="W819" t="s">
        <v>432</v>
      </c>
      <c r="Z819" s="12">
        <f t="shared" si="25"/>
        <v>42.250694444446708</v>
      </c>
      <c r="AB819" t="s">
        <v>75</v>
      </c>
      <c r="AC819">
        <v>633520</v>
      </c>
      <c r="AD819" t="s">
        <v>77</v>
      </c>
      <c r="AI819" s="2">
        <v>45442</v>
      </c>
      <c r="AJ819" t="s">
        <v>77</v>
      </c>
      <c r="AK819" t="s">
        <v>45</v>
      </c>
      <c r="AN819" t="s">
        <v>2442</v>
      </c>
      <c r="AO819" s="21">
        <v>45442.477083333331</v>
      </c>
      <c r="AP819" s="22">
        <v>45442</v>
      </c>
      <c r="AQ819" s="22">
        <v>45442</v>
      </c>
      <c r="AR819" s="21">
        <v>45484.727777777778</v>
      </c>
      <c r="AS819">
        <v>0</v>
      </c>
      <c r="AY819">
        <v>42.250694444446708</v>
      </c>
    </row>
    <row r="820" spans="1:51" x14ac:dyDescent="0.25">
      <c r="A820">
        <v>67995</v>
      </c>
      <c r="B820" t="s">
        <v>35</v>
      </c>
      <c r="C820" t="s">
        <v>36</v>
      </c>
      <c r="E820" t="str">
        <f t="shared" si="24"/>
        <v>EM-</v>
      </c>
      <c r="F820" t="s">
        <v>1362</v>
      </c>
      <c r="G820" t="s">
        <v>37</v>
      </c>
      <c r="H820" t="s">
        <v>3435</v>
      </c>
      <c r="I820" t="s">
        <v>39</v>
      </c>
      <c r="J820" t="s">
        <v>758</v>
      </c>
      <c r="K820" s="1">
        <v>45443.533333333333</v>
      </c>
      <c r="L820" t="s">
        <v>41</v>
      </c>
      <c r="R820">
        <v>0</v>
      </c>
      <c r="S820">
        <v>0</v>
      </c>
      <c r="T820">
        <v>0</v>
      </c>
      <c r="U820" s="1">
        <v>45442.500694444447</v>
      </c>
      <c r="W820" t="s">
        <v>396</v>
      </c>
      <c r="Z820" s="12">
        <f t="shared" si="25"/>
        <v>0</v>
      </c>
      <c r="AB820" t="s">
        <v>2982</v>
      </c>
      <c r="AC820">
        <v>633626</v>
      </c>
      <c r="AD820" t="s">
        <v>381</v>
      </c>
      <c r="AF820" t="s">
        <v>3436</v>
      </c>
      <c r="AI820" s="2">
        <v>45442</v>
      </c>
      <c r="AJ820" t="s">
        <v>323</v>
      </c>
      <c r="AK820" t="s">
        <v>46</v>
      </c>
      <c r="AN820" t="s">
        <v>2442</v>
      </c>
      <c r="AO820" s="21">
        <v>45442.500694444447</v>
      </c>
      <c r="AS820">
        <v>0</v>
      </c>
      <c r="AY820">
        <v>0</v>
      </c>
    </row>
    <row r="821" spans="1:51" x14ac:dyDescent="0.25">
      <c r="A821">
        <v>67996</v>
      </c>
      <c r="B821" t="s">
        <v>35</v>
      </c>
      <c r="C821" t="s">
        <v>36</v>
      </c>
      <c r="E821" t="str">
        <f t="shared" si="24"/>
        <v>EI-</v>
      </c>
      <c r="F821" t="s">
        <v>20</v>
      </c>
      <c r="G821" t="s">
        <v>51</v>
      </c>
      <c r="H821" t="s">
        <v>3437</v>
      </c>
      <c r="I821" t="s">
        <v>39</v>
      </c>
      <c r="J821" t="s">
        <v>50</v>
      </c>
      <c r="K821" s="1">
        <v>45496.818749999999</v>
      </c>
      <c r="L821" t="s">
        <v>41</v>
      </c>
      <c r="N821" s="2">
        <v>45444</v>
      </c>
      <c r="O821" s="2">
        <v>45444</v>
      </c>
      <c r="P821">
        <v>1</v>
      </c>
      <c r="Q821">
        <v>1</v>
      </c>
      <c r="R821">
        <v>0</v>
      </c>
      <c r="S821">
        <v>0</v>
      </c>
      <c r="T821">
        <v>100</v>
      </c>
      <c r="U821" s="1">
        <v>45442.50277777778</v>
      </c>
      <c r="V821" s="1">
        <v>45496.818749999999</v>
      </c>
      <c r="W821" t="s">
        <v>50</v>
      </c>
      <c r="Z821" s="12">
        <f t="shared" si="25"/>
        <v>54.315972222218988</v>
      </c>
      <c r="AB821" t="s">
        <v>59</v>
      </c>
      <c r="AC821">
        <v>633459</v>
      </c>
      <c r="AD821" t="s">
        <v>43</v>
      </c>
      <c r="AF821" t="s">
        <v>50</v>
      </c>
      <c r="AI821" s="2">
        <v>45442</v>
      </c>
      <c r="AJ821" t="s">
        <v>43</v>
      </c>
      <c r="AK821" t="s">
        <v>46</v>
      </c>
      <c r="AN821" t="s">
        <v>2441</v>
      </c>
      <c r="AO821" s="21">
        <v>45442.50277777778</v>
      </c>
      <c r="AP821" s="22">
        <v>45444</v>
      </c>
      <c r="AQ821" s="22">
        <v>45444</v>
      </c>
      <c r="AR821" s="21">
        <v>45496.818749999999</v>
      </c>
      <c r="AS821">
        <v>0</v>
      </c>
      <c r="AY821">
        <v>54.315972222218988</v>
      </c>
    </row>
    <row r="822" spans="1:51" x14ac:dyDescent="0.25">
      <c r="A822">
        <v>68003</v>
      </c>
      <c r="B822" t="s">
        <v>35</v>
      </c>
      <c r="C822" t="s">
        <v>36</v>
      </c>
      <c r="E822" t="str">
        <f t="shared" si="24"/>
        <v>RE-</v>
      </c>
      <c r="F822" t="s">
        <v>20</v>
      </c>
      <c r="G822" t="s">
        <v>51</v>
      </c>
      <c r="H822" t="s">
        <v>3438</v>
      </c>
      <c r="I822" t="s">
        <v>39</v>
      </c>
      <c r="J822" t="s">
        <v>297</v>
      </c>
      <c r="K822" s="1">
        <v>45496.495138888888</v>
      </c>
      <c r="L822" t="s">
        <v>41</v>
      </c>
      <c r="N822" s="2">
        <v>45453</v>
      </c>
      <c r="O822" s="2">
        <v>45496</v>
      </c>
      <c r="R822">
        <v>1</v>
      </c>
      <c r="S822">
        <v>1</v>
      </c>
      <c r="T822">
        <v>100</v>
      </c>
      <c r="U822" s="1">
        <v>45442.522916666669</v>
      </c>
      <c r="V822" s="1">
        <v>45496.495138888888</v>
      </c>
      <c r="W822" t="s">
        <v>239</v>
      </c>
      <c r="Z822" s="12">
        <f t="shared" si="25"/>
        <v>53.972222222218988</v>
      </c>
      <c r="AB822" t="s">
        <v>500</v>
      </c>
      <c r="AC822">
        <v>633553</v>
      </c>
      <c r="AD822" t="s">
        <v>812</v>
      </c>
      <c r="AF822" t="s">
        <v>791</v>
      </c>
      <c r="AI822" s="2">
        <v>45442</v>
      </c>
      <c r="AJ822" t="s">
        <v>502</v>
      </c>
      <c r="AK822" t="s">
        <v>46</v>
      </c>
      <c r="AN822" t="s">
        <v>2444</v>
      </c>
      <c r="AO822" s="21">
        <v>45442.522916666669</v>
      </c>
      <c r="AP822" s="22">
        <v>45453</v>
      </c>
      <c r="AQ822" s="22">
        <v>45496</v>
      </c>
      <c r="AR822" s="21">
        <v>45496.495138888888</v>
      </c>
      <c r="AS822">
        <v>1</v>
      </c>
      <c r="AY822">
        <v>53.972222222218988</v>
      </c>
    </row>
    <row r="823" spans="1:51" x14ac:dyDescent="0.25">
      <c r="A823">
        <v>68004</v>
      </c>
      <c r="B823" t="s">
        <v>35</v>
      </c>
      <c r="C823" t="s">
        <v>36</v>
      </c>
      <c r="E823" t="str">
        <f t="shared" si="24"/>
        <v>EM-</v>
      </c>
      <c r="F823" t="s">
        <v>20</v>
      </c>
      <c r="G823" t="s">
        <v>51</v>
      </c>
      <c r="H823" t="s">
        <v>3439</v>
      </c>
      <c r="I823" t="s">
        <v>39</v>
      </c>
      <c r="J823" t="s">
        <v>432</v>
      </c>
      <c r="K823" s="1">
        <v>45450.40347222222</v>
      </c>
      <c r="L823" t="s">
        <v>41</v>
      </c>
      <c r="N823" s="2">
        <v>45442</v>
      </c>
      <c r="O823" s="2">
        <v>45442</v>
      </c>
      <c r="R823">
        <v>0</v>
      </c>
      <c r="S823">
        <v>0</v>
      </c>
      <c r="T823">
        <v>100</v>
      </c>
      <c r="U823" s="1">
        <v>45442.527083333334</v>
      </c>
      <c r="V823" s="1">
        <v>45450.40347222222</v>
      </c>
      <c r="W823" t="s">
        <v>432</v>
      </c>
      <c r="Z823" s="12">
        <f t="shared" si="25"/>
        <v>7.8763888888861402</v>
      </c>
      <c r="AB823" t="s">
        <v>3440</v>
      </c>
      <c r="AC823">
        <v>633605</v>
      </c>
      <c r="AD823" t="s">
        <v>1824</v>
      </c>
      <c r="AI823" s="2">
        <v>45442</v>
      </c>
      <c r="AJ823" t="s">
        <v>375</v>
      </c>
      <c r="AK823" t="s">
        <v>46</v>
      </c>
      <c r="AN823" t="s">
        <v>2442</v>
      </c>
      <c r="AO823" s="21">
        <v>45442.527083333334</v>
      </c>
      <c r="AP823" s="22">
        <v>45442</v>
      </c>
      <c r="AQ823" s="22">
        <v>45442</v>
      </c>
      <c r="AR823" s="21">
        <v>45450.40347222222</v>
      </c>
      <c r="AS823">
        <v>0</v>
      </c>
      <c r="AY823">
        <v>7.8763888888861402</v>
      </c>
    </row>
    <row r="824" spans="1:51" x14ac:dyDescent="0.25">
      <c r="A824">
        <v>68005</v>
      </c>
      <c r="B824" t="s">
        <v>35</v>
      </c>
      <c r="C824" t="s">
        <v>36</v>
      </c>
      <c r="E824" t="str">
        <f t="shared" si="24"/>
        <v>RE-</v>
      </c>
      <c r="F824" t="s">
        <v>20</v>
      </c>
      <c r="G824" t="s">
        <v>51</v>
      </c>
      <c r="H824" t="s">
        <v>3441</v>
      </c>
      <c r="I824" t="s">
        <v>39</v>
      </c>
      <c r="J824" t="s">
        <v>179</v>
      </c>
      <c r="K824" s="1">
        <v>45471.681250000001</v>
      </c>
      <c r="L824" t="s">
        <v>41</v>
      </c>
      <c r="N824" s="2">
        <v>45471</v>
      </c>
      <c r="O824" s="2">
        <v>45471</v>
      </c>
      <c r="R824">
        <v>0</v>
      </c>
      <c r="S824">
        <v>0</v>
      </c>
      <c r="T824">
        <v>100</v>
      </c>
      <c r="U824" s="1">
        <v>45442.52847222222</v>
      </c>
      <c r="V824" s="1">
        <v>45471.681250000001</v>
      </c>
      <c r="W824" t="s">
        <v>179</v>
      </c>
      <c r="Z824" s="12">
        <f t="shared" si="25"/>
        <v>29.152777777781012</v>
      </c>
      <c r="AB824" t="s">
        <v>3442</v>
      </c>
      <c r="AC824">
        <v>635397</v>
      </c>
      <c r="AD824" t="s">
        <v>1532</v>
      </c>
      <c r="AI824" s="2">
        <v>45442</v>
      </c>
      <c r="AJ824" t="s">
        <v>1532</v>
      </c>
      <c r="AK824" t="s">
        <v>46</v>
      </c>
      <c r="AN824" t="s">
        <v>2444</v>
      </c>
      <c r="AO824" s="21">
        <v>45442.52847222222</v>
      </c>
      <c r="AP824" s="22">
        <v>45471</v>
      </c>
      <c r="AQ824" s="22">
        <v>45471</v>
      </c>
      <c r="AR824" s="21">
        <v>45471.681250000001</v>
      </c>
      <c r="AS824">
        <v>0</v>
      </c>
      <c r="AY824">
        <v>29.152777777781012</v>
      </c>
    </row>
    <row r="825" spans="1:51" x14ac:dyDescent="0.25">
      <c r="A825">
        <v>68008</v>
      </c>
      <c r="B825" t="s">
        <v>35</v>
      </c>
      <c r="C825" t="s">
        <v>36</v>
      </c>
      <c r="E825" t="str">
        <f t="shared" si="24"/>
        <v>EM-</v>
      </c>
      <c r="F825" t="s">
        <v>20</v>
      </c>
      <c r="G825" t="s">
        <v>37</v>
      </c>
      <c r="H825" t="s">
        <v>3443</v>
      </c>
      <c r="I825" t="s">
        <v>39</v>
      </c>
      <c r="J825" t="s">
        <v>397</v>
      </c>
      <c r="K825" s="1">
        <v>45443.447222222225</v>
      </c>
      <c r="L825" t="s">
        <v>41</v>
      </c>
      <c r="N825" s="2">
        <v>45443</v>
      </c>
      <c r="O825" s="2">
        <v>45443</v>
      </c>
      <c r="R825">
        <v>0</v>
      </c>
      <c r="S825">
        <v>0</v>
      </c>
      <c r="T825">
        <v>100</v>
      </c>
      <c r="U825" s="1">
        <v>45442.538194444445</v>
      </c>
      <c r="V825" s="1">
        <v>45443.447222222225</v>
      </c>
      <c r="W825" t="s">
        <v>397</v>
      </c>
      <c r="Z825" s="12">
        <f t="shared" si="25"/>
        <v>0.90902777777955635</v>
      </c>
      <c r="AB825" t="s">
        <v>961</v>
      </c>
      <c r="AC825">
        <v>633414</v>
      </c>
      <c r="AD825" t="s">
        <v>3444</v>
      </c>
      <c r="AI825" s="2">
        <v>45442</v>
      </c>
      <c r="AJ825" t="s">
        <v>81</v>
      </c>
      <c r="AK825" t="s">
        <v>46</v>
      </c>
      <c r="AN825" t="s">
        <v>2442</v>
      </c>
      <c r="AO825" s="21">
        <v>45442.538194444445</v>
      </c>
      <c r="AP825" s="22">
        <v>45443</v>
      </c>
      <c r="AQ825" s="22">
        <v>45443</v>
      </c>
      <c r="AR825" s="21">
        <v>45443.447222222225</v>
      </c>
      <c r="AS825">
        <v>0</v>
      </c>
      <c r="AY825">
        <v>0.90902777777955635</v>
      </c>
    </row>
    <row r="826" spans="1:51" x14ac:dyDescent="0.25">
      <c r="A826">
        <v>68009</v>
      </c>
      <c r="B826" t="s">
        <v>35</v>
      </c>
      <c r="C826" t="s">
        <v>36</v>
      </c>
      <c r="E826" t="str">
        <f t="shared" si="24"/>
        <v>EM-</v>
      </c>
      <c r="F826" t="s">
        <v>20</v>
      </c>
      <c r="G826" t="s">
        <v>37</v>
      </c>
      <c r="H826" t="s">
        <v>3445</v>
      </c>
      <c r="I826" t="s">
        <v>39</v>
      </c>
      <c r="J826" t="s">
        <v>758</v>
      </c>
      <c r="K826" s="1">
        <v>45490.472222222219</v>
      </c>
      <c r="L826" t="s">
        <v>41</v>
      </c>
      <c r="N826" s="2">
        <v>45447</v>
      </c>
      <c r="O826" s="2">
        <v>45447</v>
      </c>
      <c r="R826">
        <v>0</v>
      </c>
      <c r="S826">
        <v>0</v>
      </c>
      <c r="T826">
        <v>100</v>
      </c>
      <c r="U826" s="1">
        <v>45442.540277777778</v>
      </c>
      <c r="V826" s="1">
        <v>45490.472222222219</v>
      </c>
      <c r="W826" t="s">
        <v>758</v>
      </c>
      <c r="Z826" s="12">
        <f t="shared" si="25"/>
        <v>47.931944444440887</v>
      </c>
      <c r="AB826" t="s">
        <v>2982</v>
      </c>
      <c r="AC826">
        <v>633626</v>
      </c>
      <c r="AD826" t="s">
        <v>381</v>
      </c>
      <c r="AF826" t="s">
        <v>3436</v>
      </c>
      <c r="AI826" s="2">
        <v>45442</v>
      </c>
      <c r="AJ826" t="s">
        <v>323</v>
      </c>
      <c r="AK826" t="s">
        <v>46</v>
      </c>
      <c r="AN826" t="s">
        <v>2442</v>
      </c>
      <c r="AO826" s="21">
        <v>45442.540277777778</v>
      </c>
      <c r="AP826" s="22">
        <v>45447</v>
      </c>
      <c r="AQ826" s="22">
        <v>45447</v>
      </c>
      <c r="AR826" s="21">
        <v>45490.472222222219</v>
      </c>
      <c r="AS826">
        <v>0</v>
      </c>
      <c r="AY826">
        <v>47.931944444440887</v>
      </c>
    </row>
    <row r="827" spans="1:51" x14ac:dyDescent="0.25">
      <c r="A827">
        <v>68010</v>
      </c>
      <c r="B827" t="s">
        <v>35</v>
      </c>
      <c r="C827" t="s">
        <v>36</v>
      </c>
      <c r="E827" t="str">
        <f t="shared" si="24"/>
        <v>EI-</v>
      </c>
      <c r="F827" t="s">
        <v>20</v>
      </c>
      <c r="G827" t="s">
        <v>37</v>
      </c>
      <c r="H827" t="s">
        <v>3446</v>
      </c>
      <c r="I827" t="s">
        <v>39</v>
      </c>
      <c r="J827" t="s">
        <v>92</v>
      </c>
      <c r="K827" s="1">
        <v>45448.387499999997</v>
      </c>
      <c r="L827" t="s">
        <v>41</v>
      </c>
      <c r="N827" s="2">
        <v>45447</v>
      </c>
      <c r="O827" s="2">
        <v>45447</v>
      </c>
      <c r="P827">
        <v>2</v>
      </c>
      <c r="Q827">
        <v>2</v>
      </c>
      <c r="R827">
        <v>4</v>
      </c>
      <c r="S827">
        <v>4</v>
      </c>
      <c r="T827">
        <v>100</v>
      </c>
      <c r="U827" s="1">
        <v>45442.542361111111</v>
      </c>
      <c r="V827" s="1">
        <v>45448.385416666664</v>
      </c>
      <c r="W827" t="s">
        <v>92</v>
      </c>
      <c r="Z827" s="12">
        <f t="shared" si="25"/>
        <v>5.8430555555532919</v>
      </c>
      <c r="AB827" t="s">
        <v>2990</v>
      </c>
      <c r="AC827">
        <v>633636</v>
      </c>
      <c r="AD827" t="s">
        <v>403</v>
      </c>
      <c r="AF827" t="s">
        <v>92</v>
      </c>
      <c r="AI827" s="2">
        <v>45442</v>
      </c>
      <c r="AJ827" t="s">
        <v>290</v>
      </c>
      <c r="AK827" t="s">
        <v>46</v>
      </c>
      <c r="AN827" t="s">
        <v>2441</v>
      </c>
      <c r="AO827" s="21">
        <v>45442.542361111111</v>
      </c>
      <c r="AP827" s="22">
        <v>45447</v>
      </c>
      <c r="AQ827" s="22">
        <v>45447</v>
      </c>
      <c r="AR827" s="21">
        <v>45448.385416666664</v>
      </c>
      <c r="AS827">
        <v>4</v>
      </c>
      <c r="AY827">
        <v>5.8430555555532919</v>
      </c>
    </row>
    <row r="828" spans="1:51" x14ac:dyDescent="0.25">
      <c r="A828">
        <v>68011</v>
      </c>
      <c r="B828" t="s">
        <v>35</v>
      </c>
      <c r="C828" t="s">
        <v>36</v>
      </c>
      <c r="E828" t="str">
        <f t="shared" si="24"/>
        <v>RE-</v>
      </c>
      <c r="F828" t="s">
        <v>20</v>
      </c>
      <c r="G828" t="s">
        <v>47</v>
      </c>
      <c r="H828" t="s">
        <v>3447</v>
      </c>
      <c r="I828" t="s">
        <v>39</v>
      </c>
      <c r="J828" t="s">
        <v>239</v>
      </c>
      <c r="K828" s="1">
        <v>45447.709722222222</v>
      </c>
      <c r="L828" t="s">
        <v>41</v>
      </c>
      <c r="N828" s="2">
        <v>45447</v>
      </c>
      <c r="O828" s="2">
        <v>45447</v>
      </c>
      <c r="R828">
        <v>1</v>
      </c>
      <c r="S828">
        <v>1</v>
      </c>
      <c r="T828">
        <v>100</v>
      </c>
      <c r="U828" s="1">
        <v>45442.556944444441</v>
      </c>
      <c r="V828" s="1">
        <v>45447.709722222222</v>
      </c>
      <c r="W828" t="s">
        <v>239</v>
      </c>
      <c r="Z828" s="12">
        <f t="shared" si="25"/>
        <v>5.1527777777810115</v>
      </c>
      <c r="AB828" t="s">
        <v>2990</v>
      </c>
      <c r="AC828">
        <v>633636</v>
      </c>
      <c r="AD828" t="s">
        <v>3448</v>
      </c>
      <c r="AI828" s="2">
        <v>45442</v>
      </c>
      <c r="AJ828" t="s">
        <v>290</v>
      </c>
      <c r="AK828" t="s">
        <v>46</v>
      </c>
      <c r="AN828" t="s">
        <v>2444</v>
      </c>
      <c r="AO828" s="21">
        <v>45442.556944444441</v>
      </c>
      <c r="AP828" s="22">
        <v>45447</v>
      </c>
      <c r="AQ828" s="22">
        <v>45447</v>
      </c>
      <c r="AR828" s="21">
        <v>45447.709722222222</v>
      </c>
      <c r="AS828">
        <v>1</v>
      </c>
      <c r="AY828">
        <v>5.1527777777810115</v>
      </c>
    </row>
    <row r="829" spans="1:51" x14ac:dyDescent="0.25">
      <c r="A829">
        <v>68012</v>
      </c>
      <c r="B829" t="s">
        <v>35</v>
      </c>
      <c r="C829" t="s">
        <v>36</v>
      </c>
      <c r="E829" t="str">
        <f t="shared" si="24"/>
        <v>EM-</v>
      </c>
      <c r="F829" t="s">
        <v>20</v>
      </c>
      <c r="G829" t="s">
        <v>37</v>
      </c>
      <c r="H829" t="s">
        <v>3449</v>
      </c>
      <c r="I829" t="s">
        <v>39</v>
      </c>
      <c r="J829" t="s">
        <v>396</v>
      </c>
      <c r="K829" s="1">
        <v>45443.445138888892</v>
      </c>
      <c r="L829" t="s">
        <v>41</v>
      </c>
      <c r="N829" s="2">
        <v>45443</v>
      </c>
      <c r="O829" s="2">
        <v>45443</v>
      </c>
      <c r="R829">
        <v>0</v>
      </c>
      <c r="S829">
        <v>0</v>
      </c>
      <c r="T829">
        <v>100</v>
      </c>
      <c r="U829" s="1">
        <v>45442.559027777781</v>
      </c>
      <c r="V829" s="1">
        <v>45443.445138888892</v>
      </c>
      <c r="W829" t="s">
        <v>397</v>
      </c>
      <c r="Z829" s="12">
        <f t="shared" si="25"/>
        <v>0.88611111111094942</v>
      </c>
      <c r="AB829" t="s">
        <v>349</v>
      </c>
      <c r="AC829">
        <v>633638</v>
      </c>
      <c r="AD829" t="s">
        <v>168</v>
      </c>
      <c r="AI829" s="2">
        <v>45442</v>
      </c>
      <c r="AJ829" t="s">
        <v>81</v>
      </c>
      <c r="AK829" t="s">
        <v>46</v>
      </c>
      <c r="AN829" t="s">
        <v>2442</v>
      </c>
      <c r="AO829" s="21">
        <v>45442.559027777781</v>
      </c>
      <c r="AP829" s="22">
        <v>45443</v>
      </c>
      <c r="AQ829" s="22">
        <v>45443</v>
      </c>
      <c r="AR829" s="21">
        <v>45443.445138888892</v>
      </c>
      <c r="AS829">
        <v>0</v>
      </c>
      <c r="AY829">
        <v>0.88611111111094942</v>
      </c>
    </row>
    <row r="830" spans="1:51" x14ac:dyDescent="0.25">
      <c r="A830">
        <v>68013</v>
      </c>
      <c r="B830" t="s">
        <v>35</v>
      </c>
      <c r="C830" t="s">
        <v>36</v>
      </c>
      <c r="E830" t="str">
        <f t="shared" si="24"/>
        <v>EI-</v>
      </c>
      <c r="F830" t="s">
        <v>20</v>
      </c>
      <c r="G830" t="s">
        <v>37</v>
      </c>
      <c r="H830" t="s">
        <v>3450</v>
      </c>
      <c r="I830" t="s">
        <v>39</v>
      </c>
      <c r="J830" t="s">
        <v>92</v>
      </c>
      <c r="K830" s="1">
        <v>45451.368750000001</v>
      </c>
      <c r="L830" t="s">
        <v>41</v>
      </c>
      <c r="N830" s="2">
        <v>45444</v>
      </c>
      <c r="O830" s="2">
        <v>45444</v>
      </c>
      <c r="P830">
        <v>3</v>
      </c>
      <c r="Q830">
        <v>3</v>
      </c>
      <c r="R830">
        <v>3</v>
      </c>
      <c r="S830">
        <v>3</v>
      </c>
      <c r="T830">
        <v>100</v>
      </c>
      <c r="U830" s="1">
        <v>45442.561111111114</v>
      </c>
      <c r="V830" s="1">
        <v>45451.368750000001</v>
      </c>
      <c r="W830" t="s">
        <v>92</v>
      </c>
      <c r="Z830" s="12">
        <f t="shared" si="25"/>
        <v>8.8076388888875954</v>
      </c>
      <c r="AB830" t="s">
        <v>349</v>
      </c>
      <c r="AC830">
        <v>633638</v>
      </c>
      <c r="AD830" t="s">
        <v>168</v>
      </c>
      <c r="AF830" t="s">
        <v>92</v>
      </c>
      <c r="AI830" s="2">
        <v>45442</v>
      </c>
      <c r="AJ830" t="s">
        <v>81</v>
      </c>
      <c r="AK830" t="s">
        <v>46</v>
      </c>
      <c r="AN830" t="s">
        <v>2441</v>
      </c>
      <c r="AO830" s="21">
        <v>45442.561111111114</v>
      </c>
      <c r="AP830" s="22">
        <v>45444</v>
      </c>
      <c r="AQ830" s="22">
        <v>45444</v>
      </c>
      <c r="AR830" s="21">
        <v>45451.368750000001</v>
      </c>
      <c r="AS830">
        <v>3</v>
      </c>
      <c r="AY830">
        <v>8.8076388888875954</v>
      </c>
    </row>
    <row r="831" spans="1:51" x14ac:dyDescent="0.25">
      <c r="A831">
        <v>68014</v>
      </c>
      <c r="B831" t="s">
        <v>35</v>
      </c>
      <c r="C831" t="s">
        <v>36</v>
      </c>
      <c r="E831" t="str">
        <f t="shared" si="24"/>
        <v>EI-</v>
      </c>
      <c r="F831" t="s">
        <v>20</v>
      </c>
      <c r="G831" t="s">
        <v>37</v>
      </c>
      <c r="H831" t="s">
        <v>555</v>
      </c>
      <c r="I831" t="s">
        <v>39</v>
      </c>
      <c r="J831" t="s">
        <v>92</v>
      </c>
      <c r="K831" s="1">
        <v>45451.36041666667</v>
      </c>
      <c r="L831" t="s">
        <v>41</v>
      </c>
      <c r="N831" s="2">
        <v>45444</v>
      </c>
      <c r="O831" s="2">
        <v>45444</v>
      </c>
      <c r="P831">
        <v>3</v>
      </c>
      <c r="Q831">
        <v>3</v>
      </c>
      <c r="R831">
        <v>3</v>
      </c>
      <c r="S831">
        <v>3</v>
      </c>
      <c r="T831">
        <v>100</v>
      </c>
      <c r="U831" s="1">
        <v>45442.565972222219</v>
      </c>
      <c r="V831" s="1">
        <v>45451.36041666667</v>
      </c>
      <c r="W831" t="s">
        <v>92</v>
      </c>
      <c r="Z831" s="12">
        <f t="shared" si="25"/>
        <v>8.7944444444510737</v>
      </c>
      <c r="AB831" t="s">
        <v>2990</v>
      </c>
      <c r="AC831">
        <v>633636</v>
      </c>
      <c r="AD831" t="s">
        <v>1203</v>
      </c>
      <c r="AF831" t="s">
        <v>92</v>
      </c>
      <c r="AI831" s="2">
        <v>45442</v>
      </c>
      <c r="AJ831" t="s">
        <v>81</v>
      </c>
      <c r="AK831" t="s">
        <v>46</v>
      </c>
      <c r="AN831" t="s">
        <v>2441</v>
      </c>
      <c r="AO831" s="21">
        <v>45442.565972222219</v>
      </c>
      <c r="AP831" s="22">
        <v>45444</v>
      </c>
      <c r="AQ831" s="22">
        <v>45444</v>
      </c>
      <c r="AR831" s="21">
        <v>45451.36041666667</v>
      </c>
      <c r="AS831">
        <v>3</v>
      </c>
      <c r="AY831">
        <v>8.7944444444510737</v>
      </c>
    </row>
    <row r="832" spans="1:51" x14ac:dyDescent="0.25">
      <c r="A832">
        <v>68061</v>
      </c>
      <c r="B832" t="s">
        <v>35</v>
      </c>
      <c r="C832" t="s">
        <v>36</v>
      </c>
      <c r="E832" t="str">
        <f t="shared" si="24"/>
        <v>RE-</v>
      </c>
      <c r="F832" t="s">
        <v>20</v>
      </c>
      <c r="G832" t="s">
        <v>37</v>
      </c>
      <c r="H832" t="s">
        <v>3451</v>
      </c>
      <c r="I832" t="s">
        <v>39</v>
      </c>
      <c r="J832" t="s">
        <v>179</v>
      </c>
      <c r="K832" s="1">
        <v>45453.614583333336</v>
      </c>
      <c r="L832" t="s">
        <v>41</v>
      </c>
      <c r="N832" s="2">
        <v>45453</v>
      </c>
      <c r="O832" s="2">
        <v>45453</v>
      </c>
      <c r="R832">
        <v>0</v>
      </c>
      <c r="S832">
        <v>0</v>
      </c>
      <c r="T832">
        <v>100</v>
      </c>
      <c r="U832" s="1">
        <v>45442.723611111112</v>
      </c>
      <c r="V832" s="1">
        <v>45453.614583333336</v>
      </c>
      <c r="W832" t="s">
        <v>179</v>
      </c>
      <c r="Z832" s="12">
        <f t="shared" si="25"/>
        <v>10.890972222223354</v>
      </c>
      <c r="AB832" t="s">
        <v>1194</v>
      </c>
      <c r="AC832">
        <v>633992</v>
      </c>
      <c r="AD832" t="s">
        <v>427</v>
      </c>
      <c r="AI832" s="2">
        <v>45442</v>
      </c>
      <c r="AJ832" t="s">
        <v>375</v>
      </c>
      <c r="AK832" t="s">
        <v>46</v>
      </c>
      <c r="AN832" t="s">
        <v>2444</v>
      </c>
      <c r="AO832" s="21">
        <v>45442.723611111112</v>
      </c>
      <c r="AP832" s="22">
        <v>45453</v>
      </c>
      <c r="AQ832" s="22">
        <v>45453</v>
      </c>
      <c r="AR832" s="21">
        <v>45453.614583333336</v>
      </c>
      <c r="AS832">
        <v>0</v>
      </c>
      <c r="AY832">
        <v>10.890972222223354</v>
      </c>
    </row>
    <row r="833" spans="1:51" x14ac:dyDescent="0.25">
      <c r="A833">
        <v>68062</v>
      </c>
      <c r="B833" t="s">
        <v>35</v>
      </c>
      <c r="C833" t="s">
        <v>36</v>
      </c>
      <c r="E833" t="str">
        <f t="shared" si="24"/>
        <v>EI-</v>
      </c>
      <c r="F833" t="s">
        <v>20</v>
      </c>
      <c r="G833" t="s">
        <v>37</v>
      </c>
      <c r="H833" t="s">
        <v>3452</v>
      </c>
      <c r="I833" t="s">
        <v>39</v>
      </c>
      <c r="J833" t="s">
        <v>92</v>
      </c>
      <c r="K833" s="1">
        <v>45483.722222222219</v>
      </c>
      <c r="L833" t="s">
        <v>41</v>
      </c>
      <c r="N833" s="2">
        <v>45444</v>
      </c>
      <c r="O833" s="2">
        <v>45444</v>
      </c>
      <c r="P833">
        <v>3</v>
      </c>
      <c r="Q833">
        <v>3</v>
      </c>
      <c r="R833">
        <v>3</v>
      </c>
      <c r="S833">
        <v>3</v>
      </c>
      <c r="T833">
        <v>100</v>
      </c>
      <c r="U833" s="1">
        <v>45442.727777777778</v>
      </c>
      <c r="V833" s="1">
        <v>45483.722222222219</v>
      </c>
      <c r="W833" t="s">
        <v>92</v>
      </c>
      <c r="Z833" s="12">
        <f t="shared" si="25"/>
        <v>40.994444444440887</v>
      </c>
      <c r="AB833" t="s">
        <v>125</v>
      </c>
      <c r="AC833" t="s">
        <v>54</v>
      </c>
      <c r="AD833" t="s">
        <v>127</v>
      </c>
      <c r="AF833" t="s">
        <v>92</v>
      </c>
      <c r="AI833" s="2">
        <v>45442</v>
      </c>
      <c r="AJ833" t="s">
        <v>128</v>
      </c>
      <c r="AK833" t="s">
        <v>46</v>
      </c>
      <c r="AN833" t="s">
        <v>2441</v>
      </c>
      <c r="AO833" s="21">
        <v>45442.727777777778</v>
      </c>
      <c r="AP833" s="22">
        <v>45444</v>
      </c>
      <c r="AQ833" s="22">
        <v>45444</v>
      </c>
      <c r="AR833" s="21">
        <v>45483.722222222219</v>
      </c>
      <c r="AS833">
        <v>3</v>
      </c>
      <c r="AY833">
        <v>40.994444444440887</v>
      </c>
    </row>
    <row r="834" spans="1:51" x14ac:dyDescent="0.25">
      <c r="A834">
        <v>68064</v>
      </c>
      <c r="B834" t="s">
        <v>35</v>
      </c>
      <c r="C834" t="s">
        <v>36</v>
      </c>
      <c r="E834" t="str">
        <f t="shared" ref="E834:E897" si="26">MID(H834,3,3)</f>
        <v>GC-</v>
      </c>
      <c r="F834" t="s">
        <v>20</v>
      </c>
      <c r="G834" t="s">
        <v>37</v>
      </c>
      <c r="H834" t="s">
        <v>3453</v>
      </c>
      <c r="I834" t="s">
        <v>39</v>
      </c>
      <c r="J834" t="s">
        <v>706</v>
      </c>
      <c r="K834" s="1">
        <v>45447.463888888888</v>
      </c>
      <c r="L834" t="s">
        <v>41</v>
      </c>
      <c r="N834" s="2">
        <v>45441</v>
      </c>
      <c r="O834" s="2">
        <v>45441</v>
      </c>
      <c r="P834">
        <v>1</v>
      </c>
      <c r="Q834">
        <v>1</v>
      </c>
      <c r="R834">
        <v>0</v>
      </c>
      <c r="S834">
        <v>0</v>
      </c>
      <c r="T834">
        <v>100</v>
      </c>
      <c r="U834" s="1">
        <v>45442.73333333333</v>
      </c>
      <c r="V834" s="1">
        <v>45447.463888888888</v>
      </c>
      <c r="W834" t="s">
        <v>706</v>
      </c>
      <c r="Z834" s="12">
        <f t="shared" si="25"/>
        <v>4.7305555555576575</v>
      </c>
      <c r="AB834" t="s">
        <v>3315</v>
      </c>
      <c r="AC834">
        <v>633520</v>
      </c>
      <c r="AD834" t="s">
        <v>77</v>
      </c>
      <c r="AI834" s="2">
        <v>45442</v>
      </c>
      <c r="AJ834" t="s">
        <v>77</v>
      </c>
      <c r="AK834" t="s">
        <v>46</v>
      </c>
      <c r="AN834" t="s">
        <v>2443</v>
      </c>
      <c r="AO834" s="21">
        <v>45442.73333333333</v>
      </c>
      <c r="AP834" s="22">
        <v>45441</v>
      </c>
      <c r="AQ834" s="22">
        <v>45441</v>
      </c>
      <c r="AR834" s="21">
        <v>45447.463888888888</v>
      </c>
      <c r="AS834">
        <v>0</v>
      </c>
      <c r="AY834">
        <v>4.7305555555576575</v>
      </c>
    </row>
    <row r="835" spans="1:51" x14ac:dyDescent="0.25">
      <c r="A835">
        <v>68073</v>
      </c>
      <c r="B835" t="s">
        <v>35</v>
      </c>
      <c r="C835" t="s">
        <v>36</v>
      </c>
      <c r="E835" t="str">
        <f t="shared" si="26"/>
        <v>EI-</v>
      </c>
      <c r="F835" t="s">
        <v>20</v>
      </c>
      <c r="G835" t="s">
        <v>37</v>
      </c>
      <c r="H835" t="s">
        <v>3454</v>
      </c>
      <c r="I835" t="s">
        <v>39</v>
      </c>
      <c r="J835" t="s">
        <v>40</v>
      </c>
      <c r="K835" s="1">
        <v>45497.645138888889</v>
      </c>
      <c r="L835" t="s">
        <v>41</v>
      </c>
      <c r="N835" s="2">
        <v>45443</v>
      </c>
      <c r="O835" s="2">
        <v>45443</v>
      </c>
      <c r="P835">
        <v>4</v>
      </c>
      <c r="Q835">
        <v>4</v>
      </c>
      <c r="R835">
        <v>0</v>
      </c>
      <c r="S835">
        <v>0</v>
      </c>
      <c r="T835">
        <v>100</v>
      </c>
      <c r="U835" s="1">
        <v>45443.352777777778</v>
      </c>
      <c r="V835" s="1">
        <v>45497.645138888889</v>
      </c>
      <c r="W835" t="s">
        <v>40</v>
      </c>
      <c r="Z835" s="12">
        <f t="shared" ref="Z835:Z898" si="27">IF(V835&gt;0,(V835-U835),0)</f>
        <v>54.292361111110949</v>
      </c>
      <c r="AB835" t="s">
        <v>49</v>
      </c>
      <c r="AC835">
        <v>633459</v>
      </c>
      <c r="AD835" t="s">
        <v>43</v>
      </c>
      <c r="AF835" t="s">
        <v>1632</v>
      </c>
      <c r="AI835" s="2">
        <v>45443</v>
      </c>
      <c r="AJ835" t="s">
        <v>43</v>
      </c>
      <c r="AK835" t="s">
        <v>46</v>
      </c>
      <c r="AN835" t="s">
        <v>2441</v>
      </c>
      <c r="AO835" s="21">
        <v>45443.352777777778</v>
      </c>
      <c r="AP835" s="22">
        <v>45443</v>
      </c>
      <c r="AQ835" s="22">
        <v>45443</v>
      </c>
      <c r="AR835" s="21">
        <v>45497.645138888889</v>
      </c>
      <c r="AS835">
        <v>0</v>
      </c>
      <c r="AY835">
        <v>54.292361111110949</v>
      </c>
    </row>
    <row r="836" spans="1:51" x14ac:dyDescent="0.25">
      <c r="A836">
        <v>68076</v>
      </c>
      <c r="B836" t="s">
        <v>35</v>
      </c>
      <c r="C836" t="s">
        <v>36</v>
      </c>
      <c r="E836" t="str">
        <f t="shared" si="26"/>
        <v>EI-</v>
      </c>
      <c r="F836" t="s">
        <v>1362</v>
      </c>
      <c r="G836" t="s">
        <v>37</v>
      </c>
      <c r="H836" t="s">
        <v>3455</v>
      </c>
      <c r="I836" t="s">
        <v>39</v>
      </c>
      <c r="J836" t="s">
        <v>320</v>
      </c>
      <c r="K836" s="1">
        <v>45547.779861111114</v>
      </c>
      <c r="L836" t="s">
        <v>41</v>
      </c>
      <c r="R836">
        <v>0</v>
      </c>
      <c r="S836">
        <v>0</v>
      </c>
      <c r="T836">
        <v>0</v>
      </c>
      <c r="U836" s="1">
        <v>45443.365277777775</v>
      </c>
      <c r="W836" t="s">
        <v>396</v>
      </c>
      <c r="Z836" s="12">
        <f t="shared" si="27"/>
        <v>0</v>
      </c>
      <c r="AB836" t="s">
        <v>224</v>
      </c>
      <c r="AC836">
        <v>633615</v>
      </c>
      <c r="AD836" t="s">
        <v>314</v>
      </c>
      <c r="AF836" t="s">
        <v>3013</v>
      </c>
      <c r="AI836" s="2">
        <v>45443</v>
      </c>
      <c r="AJ836" t="s">
        <v>226</v>
      </c>
      <c r="AK836" t="s">
        <v>46</v>
      </c>
      <c r="AN836" t="s">
        <v>2441</v>
      </c>
      <c r="AO836" s="21">
        <v>45443.365277777775</v>
      </c>
      <c r="AS836">
        <v>0</v>
      </c>
      <c r="AY836">
        <v>0</v>
      </c>
    </row>
    <row r="837" spans="1:51" x14ac:dyDescent="0.25">
      <c r="A837">
        <v>68098</v>
      </c>
      <c r="B837" t="s">
        <v>35</v>
      </c>
      <c r="C837" t="s">
        <v>36</v>
      </c>
      <c r="E837" t="str">
        <f t="shared" si="26"/>
        <v>EI-</v>
      </c>
      <c r="F837" t="s">
        <v>20</v>
      </c>
      <c r="G837" t="s">
        <v>37</v>
      </c>
      <c r="H837" t="s">
        <v>3456</v>
      </c>
      <c r="I837" t="s">
        <v>39</v>
      </c>
      <c r="J837" t="s">
        <v>842</v>
      </c>
      <c r="K837" s="1">
        <v>45496.69027777778</v>
      </c>
      <c r="L837" t="s">
        <v>41</v>
      </c>
      <c r="N837" s="2">
        <v>45443</v>
      </c>
      <c r="O837" s="2">
        <v>45443</v>
      </c>
      <c r="P837">
        <v>1</v>
      </c>
      <c r="Q837">
        <v>1</v>
      </c>
      <c r="R837">
        <v>1</v>
      </c>
      <c r="S837">
        <v>1</v>
      </c>
      <c r="T837">
        <v>0</v>
      </c>
      <c r="U837" s="1">
        <v>45443.442361111112</v>
      </c>
      <c r="V837" s="1">
        <v>45496.69027777778</v>
      </c>
      <c r="W837" t="s">
        <v>842</v>
      </c>
      <c r="Z837" s="12">
        <f t="shared" si="27"/>
        <v>53.247916666667152</v>
      </c>
      <c r="AB837" t="s">
        <v>1686</v>
      </c>
      <c r="AC837">
        <v>633988</v>
      </c>
      <c r="AD837" t="s">
        <v>3457</v>
      </c>
      <c r="AF837" t="s">
        <v>842</v>
      </c>
      <c r="AI837" s="2">
        <v>45443</v>
      </c>
      <c r="AJ837" t="s">
        <v>230</v>
      </c>
      <c r="AK837" t="s">
        <v>46</v>
      </c>
      <c r="AN837" t="s">
        <v>2441</v>
      </c>
      <c r="AO837" s="21">
        <v>45443.442361111112</v>
      </c>
      <c r="AP837" s="22">
        <v>45443</v>
      </c>
      <c r="AQ837" s="22">
        <v>45443</v>
      </c>
      <c r="AR837" s="21">
        <v>45496.69027777778</v>
      </c>
      <c r="AS837">
        <v>1</v>
      </c>
      <c r="AY837">
        <v>53.247916666667152</v>
      </c>
    </row>
    <row r="838" spans="1:51" x14ac:dyDescent="0.25">
      <c r="A838">
        <v>68099</v>
      </c>
      <c r="B838" t="s">
        <v>35</v>
      </c>
      <c r="C838" t="s">
        <v>36</v>
      </c>
      <c r="E838" t="str">
        <f t="shared" si="26"/>
        <v>RE-</v>
      </c>
      <c r="F838" t="s">
        <v>20</v>
      </c>
      <c r="G838" t="s">
        <v>51</v>
      </c>
      <c r="H838" t="s">
        <v>3458</v>
      </c>
      <c r="I838" t="s">
        <v>39</v>
      </c>
      <c r="J838" t="s">
        <v>118</v>
      </c>
      <c r="K838" s="1">
        <v>45453.616666666669</v>
      </c>
      <c r="L838" t="s">
        <v>41</v>
      </c>
      <c r="N838" s="2">
        <v>45453</v>
      </c>
      <c r="O838" s="2">
        <v>45453</v>
      </c>
      <c r="R838">
        <v>0</v>
      </c>
      <c r="S838">
        <v>0</v>
      </c>
      <c r="T838">
        <v>100</v>
      </c>
      <c r="U838" s="1">
        <v>45443.443749999999</v>
      </c>
      <c r="V838" s="1">
        <v>45453.616666666669</v>
      </c>
      <c r="W838" t="s">
        <v>179</v>
      </c>
      <c r="Z838" s="12">
        <f t="shared" si="27"/>
        <v>10.172916666670062</v>
      </c>
      <c r="AB838" t="s">
        <v>271</v>
      </c>
      <c r="AC838">
        <v>633804</v>
      </c>
      <c r="AD838" t="s">
        <v>2097</v>
      </c>
      <c r="AF838" t="s">
        <v>179</v>
      </c>
      <c r="AI838" s="2">
        <v>45443</v>
      </c>
      <c r="AJ838" t="s">
        <v>81</v>
      </c>
      <c r="AK838" t="s">
        <v>46</v>
      </c>
      <c r="AN838" t="s">
        <v>2444</v>
      </c>
      <c r="AO838" s="21">
        <v>45443.443749999999</v>
      </c>
      <c r="AP838" s="22">
        <v>45453</v>
      </c>
      <c r="AQ838" s="22">
        <v>45453</v>
      </c>
      <c r="AR838" s="21">
        <v>45453.616666666669</v>
      </c>
      <c r="AS838">
        <v>0</v>
      </c>
      <c r="AY838">
        <v>10.172916666670062</v>
      </c>
    </row>
    <row r="839" spans="1:51" x14ac:dyDescent="0.25">
      <c r="A839">
        <v>68101</v>
      </c>
      <c r="B839" t="s">
        <v>35</v>
      </c>
      <c r="C839" t="s">
        <v>36</v>
      </c>
      <c r="E839" t="str">
        <f t="shared" si="26"/>
        <v>EI-</v>
      </c>
      <c r="F839" t="s">
        <v>20</v>
      </c>
      <c r="G839" t="s">
        <v>51</v>
      </c>
      <c r="H839" t="s">
        <v>3459</v>
      </c>
      <c r="I839" t="s">
        <v>39</v>
      </c>
      <c r="J839" t="s">
        <v>50</v>
      </c>
      <c r="K839" s="1">
        <v>45496.817361111112</v>
      </c>
      <c r="L839" t="s">
        <v>41</v>
      </c>
      <c r="N839" s="2">
        <v>45444</v>
      </c>
      <c r="O839" s="2">
        <v>45444</v>
      </c>
      <c r="P839">
        <v>1</v>
      </c>
      <c r="Q839">
        <v>1</v>
      </c>
      <c r="R839">
        <v>1</v>
      </c>
      <c r="S839">
        <v>1</v>
      </c>
      <c r="T839">
        <v>100</v>
      </c>
      <c r="U839" s="1">
        <v>45443.445833333331</v>
      </c>
      <c r="V839" s="1">
        <v>45496.817361111112</v>
      </c>
      <c r="W839" t="s">
        <v>50</v>
      </c>
      <c r="Z839" s="12">
        <f t="shared" si="27"/>
        <v>53.371527777781012</v>
      </c>
      <c r="AB839" t="s">
        <v>3460</v>
      </c>
      <c r="AC839">
        <v>633183</v>
      </c>
      <c r="AD839" t="s">
        <v>700</v>
      </c>
      <c r="AF839" t="s">
        <v>50</v>
      </c>
      <c r="AI839" s="2">
        <v>45443</v>
      </c>
      <c r="AJ839" t="s">
        <v>701</v>
      </c>
      <c r="AK839" t="s">
        <v>46</v>
      </c>
      <c r="AN839" t="s">
        <v>2441</v>
      </c>
      <c r="AO839" s="21">
        <v>45443.445833333331</v>
      </c>
      <c r="AP839" s="22">
        <v>45444</v>
      </c>
      <c r="AQ839" s="22">
        <v>45444</v>
      </c>
      <c r="AR839" s="21">
        <v>45496.817361111112</v>
      </c>
      <c r="AS839">
        <v>1</v>
      </c>
      <c r="AY839">
        <v>53.371527777781012</v>
      </c>
    </row>
    <row r="840" spans="1:51" x14ac:dyDescent="0.25">
      <c r="A840">
        <v>68103</v>
      </c>
      <c r="B840" t="s">
        <v>35</v>
      </c>
      <c r="C840" t="s">
        <v>36</v>
      </c>
      <c r="E840" t="str">
        <f t="shared" si="26"/>
        <v>RE-</v>
      </c>
      <c r="F840" t="s">
        <v>20</v>
      </c>
      <c r="G840" t="s">
        <v>51</v>
      </c>
      <c r="H840" t="s">
        <v>3461</v>
      </c>
      <c r="I840" t="s">
        <v>39</v>
      </c>
      <c r="J840" t="s">
        <v>179</v>
      </c>
      <c r="K840" s="1">
        <v>45446.566666666666</v>
      </c>
      <c r="L840" t="s">
        <v>41</v>
      </c>
      <c r="N840" s="2">
        <v>45444</v>
      </c>
      <c r="O840" s="2">
        <v>45444</v>
      </c>
      <c r="R840">
        <v>2</v>
      </c>
      <c r="S840">
        <v>2</v>
      </c>
      <c r="T840">
        <v>100</v>
      </c>
      <c r="U840" s="1">
        <v>45443.452777777777</v>
      </c>
      <c r="V840" s="1">
        <v>45446.566666666666</v>
      </c>
      <c r="W840" t="s">
        <v>239</v>
      </c>
      <c r="Z840" s="12">
        <f t="shared" si="27"/>
        <v>3.1138888888890506</v>
      </c>
      <c r="AB840" t="s">
        <v>130</v>
      </c>
      <c r="AC840">
        <v>633957</v>
      </c>
      <c r="AD840" t="s">
        <v>127</v>
      </c>
      <c r="AF840" t="s">
        <v>239</v>
      </c>
      <c r="AI840" s="2">
        <v>45443</v>
      </c>
      <c r="AJ840" t="s">
        <v>128</v>
      </c>
      <c r="AK840" t="s">
        <v>46</v>
      </c>
      <c r="AN840" t="s">
        <v>2444</v>
      </c>
      <c r="AO840" s="21">
        <v>45443.452777777777</v>
      </c>
      <c r="AP840" s="22">
        <v>45444</v>
      </c>
      <c r="AQ840" s="22">
        <v>45444</v>
      </c>
      <c r="AR840" s="21">
        <v>45446.566666666666</v>
      </c>
      <c r="AS840">
        <v>2</v>
      </c>
      <c r="AY840">
        <v>3.1138888888890506</v>
      </c>
    </row>
    <row r="841" spans="1:51" x14ac:dyDescent="0.25">
      <c r="A841">
        <v>68131</v>
      </c>
      <c r="B841" t="s">
        <v>35</v>
      </c>
      <c r="C841" t="s">
        <v>36</v>
      </c>
      <c r="E841" t="str">
        <f t="shared" si="26"/>
        <v>EI-</v>
      </c>
      <c r="F841" t="s">
        <v>20</v>
      </c>
      <c r="G841" t="s">
        <v>51</v>
      </c>
      <c r="H841" t="s">
        <v>3462</v>
      </c>
      <c r="I841" t="s">
        <v>39</v>
      </c>
      <c r="J841" t="s">
        <v>92</v>
      </c>
      <c r="K841" s="1">
        <v>45451.606249999997</v>
      </c>
      <c r="L841" t="s">
        <v>41</v>
      </c>
      <c r="N841" s="2">
        <v>45447</v>
      </c>
      <c r="O841" s="2">
        <v>45447</v>
      </c>
      <c r="P841">
        <v>4</v>
      </c>
      <c r="Q841">
        <v>4</v>
      </c>
      <c r="R841">
        <v>4</v>
      </c>
      <c r="S841">
        <v>4</v>
      </c>
      <c r="T841">
        <v>100</v>
      </c>
      <c r="U841" s="1">
        <v>45443.627083333333</v>
      </c>
      <c r="V841" s="1">
        <v>45451.606249999997</v>
      </c>
      <c r="W841" t="s">
        <v>92</v>
      </c>
      <c r="Z841" s="12">
        <f t="shared" si="27"/>
        <v>7.9791666666642413</v>
      </c>
      <c r="AB841" t="s">
        <v>621</v>
      </c>
      <c r="AC841">
        <v>633374</v>
      </c>
      <c r="AD841" t="s">
        <v>628</v>
      </c>
      <c r="AF841" t="s">
        <v>3463</v>
      </c>
      <c r="AI841" s="2">
        <v>45443</v>
      </c>
      <c r="AJ841" t="s">
        <v>628</v>
      </c>
      <c r="AK841" t="s">
        <v>46</v>
      </c>
      <c r="AN841" t="s">
        <v>2441</v>
      </c>
      <c r="AO841" s="21">
        <v>45443.627083333333</v>
      </c>
      <c r="AP841" s="22">
        <v>45447</v>
      </c>
      <c r="AQ841" s="22">
        <v>45447</v>
      </c>
      <c r="AR841" s="21">
        <v>45451.606249999997</v>
      </c>
      <c r="AS841">
        <v>4</v>
      </c>
      <c r="AY841">
        <v>7.9791666666642413</v>
      </c>
    </row>
    <row r="842" spans="1:51" x14ac:dyDescent="0.25">
      <c r="A842">
        <v>68139</v>
      </c>
      <c r="B842" t="s">
        <v>35</v>
      </c>
      <c r="C842" t="s">
        <v>36</v>
      </c>
      <c r="E842" t="str">
        <f t="shared" si="26"/>
        <v>GC-</v>
      </c>
      <c r="F842" t="s">
        <v>20</v>
      </c>
      <c r="G842" t="s">
        <v>37</v>
      </c>
      <c r="H842" t="s">
        <v>3464</v>
      </c>
      <c r="I842" t="s">
        <v>39</v>
      </c>
      <c r="J842" t="s">
        <v>706</v>
      </c>
      <c r="K842" s="1">
        <v>45447.459027777775</v>
      </c>
      <c r="L842" t="s">
        <v>41</v>
      </c>
      <c r="N842" s="2">
        <v>45442</v>
      </c>
      <c r="O842" s="2">
        <v>45442</v>
      </c>
      <c r="P842">
        <v>1</v>
      </c>
      <c r="Q842">
        <v>1</v>
      </c>
      <c r="R842">
        <v>0</v>
      </c>
      <c r="S842">
        <v>0</v>
      </c>
      <c r="T842">
        <v>100</v>
      </c>
      <c r="U842" s="1">
        <v>45443.645138888889</v>
      </c>
      <c r="V842" s="1">
        <v>45447.459027777775</v>
      </c>
      <c r="W842" t="s">
        <v>706</v>
      </c>
      <c r="Z842" s="12">
        <f t="shared" si="27"/>
        <v>3.8138888888861402</v>
      </c>
      <c r="AB842" t="s">
        <v>200</v>
      </c>
      <c r="AC842">
        <v>633713</v>
      </c>
      <c r="AD842" t="s">
        <v>177</v>
      </c>
      <c r="AI842" s="2">
        <v>45443</v>
      </c>
      <c r="AJ842" t="s">
        <v>178</v>
      </c>
      <c r="AK842" t="s">
        <v>46</v>
      </c>
      <c r="AN842" t="s">
        <v>2443</v>
      </c>
      <c r="AO842" s="21">
        <v>45443.645138888889</v>
      </c>
      <c r="AP842" s="22">
        <v>45442</v>
      </c>
      <c r="AQ842" s="22">
        <v>45442</v>
      </c>
      <c r="AR842" s="21">
        <v>45447.459027777775</v>
      </c>
      <c r="AS842">
        <v>0</v>
      </c>
      <c r="AY842">
        <v>3.8138888888861402</v>
      </c>
    </row>
    <row r="843" spans="1:51" x14ac:dyDescent="0.25">
      <c r="A843">
        <v>68143</v>
      </c>
      <c r="B843" t="s">
        <v>35</v>
      </c>
      <c r="C843" t="s">
        <v>36</v>
      </c>
      <c r="E843" t="str">
        <f t="shared" si="26"/>
        <v>GC-</v>
      </c>
      <c r="F843" t="s">
        <v>20</v>
      </c>
      <c r="G843" t="s">
        <v>37</v>
      </c>
      <c r="H843" t="s">
        <v>3465</v>
      </c>
      <c r="I843" t="s">
        <v>39</v>
      </c>
      <c r="J843" t="s">
        <v>706</v>
      </c>
      <c r="K843" s="1">
        <v>45447.459722222222</v>
      </c>
      <c r="L843" t="s">
        <v>41</v>
      </c>
      <c r="N843" s="2">
        <v>45446</v>
      </c>
      <c r="O843" s="2">
        <v>45446</v>
      </c>
      <c r="P843">
        <v>1</v>
      </c>
      <c r="Q843">
        <v>1</v>
      </c>
      <c r="R843">
        <v>0</v>
      </c>
      <c r="S843">
        <v>0</v>
      </c>
      <c r="T843">
        <v>100</v>
      </c>
      <c r="U843" s="1">
        <v>45443.649305555555</v>
      </c>
      <c r="V843" s="1">
        <v>45447.459722222222</v>
      </c>
      <c r="W843" t="s">
        <v>706</v>
      </c>
      <c r="Z843" s="12">
        <f t="shared" si="27"/>
        <v>3.8104166666671517</v>
      </c>
      <c r="AB843" t="s">
        <v>2990</v>
      </c>
      <c r="AC843">
        <v>633636</v>
      </c>
      <c r="AD843" t="s">
        <v>168</v>
      </c>
      <c r="AI843" s="2">
        <v>45443</v>
      </c>
      <c r="AJ843" t="s">
        <v>81</v>
      </c>
      <c r="AK843" t="s">
        <v>46</v>
      </c>
      <c r="AN843" t="s">
        <v>2443</v>
      </c>
      <c r="AO843" s="21">
        <v>45443.649305555555</v>
      </c>
      <c r="AP843" s="22">
        <v>45446</v>
      </c>
      <c r="AQ843" s="22">
        <v>45446</v>
      </c>
      <c r="AR843" s="21">
        <v>45447.459722222222</v>
      </c>
      <c r="AS843">
        <v>0</v>
      </c>
      <c r="AY843">
        <v>3.8104166666671517</v>
      </c>
    </row>
    <row r="844" spans="1:51" x14ac:dyDescent="0.25">
      <c r="A844">
        <v>68145</v>
      </c>
      <c r="B844" t="s">
        <v>35</v>
      </c>
      <c r="C844" t="s">
        <v>36</v>
      </c>
      <c r="E844" t="str">
        <f t="shared" si="26"/>
        <v>EI-</v>
      </c>
      <c r="F844" t="s">
        <v>20</v>
      </c>
      <c r="G844" t="s">
        <v>37</v>
      </c>
      <c r="H844" t="s">
        <v>3466</v>
      </c>
      <c r="I844" t="s">
        <v>39</v>
      </c>
      <c r="J844" t="s">
        <v>92</v>
      </c>
      <c r="K844" s="1">
        <v>45464.602083333331</v>
      </c>
      <c r="L844" t="s">
        <v>41</v>
      </c>
      <c r="N844" s="2">
        <v>45444</v>
      </c>
      <c r="O844" s="2">
        <v>45444</v>
      </c>
      <c r="P844">
        <v>2</v>
      </c>
      <c r="Q844">
        <v>2</v>
      </c>
      <c r="R844">
        <v>2</v>
      </c>
      <c r="S844">
        <v>2</v>
      </c>
      <c r="T844">
        <v>100</v>
      </c>
      <c r="U844" s="1">
        <v>45443.652083333334</v>
      </c>
      <c r="V844" s="1">
        <v>45464.602083333331</v>
      </c>
      <c r="W844" t="s">
        <v>92</v>
      </c>
      <c r="Z844" s="12">
        <f t="shared" si="27"/>
        <v>20.94999999999709</v>
      </c>
      <c r="AB844" t="s">
        <v>338</v>
      </c>
      <c r="AC844">
        <v>633799</v>
      </c>
      <c r="AD844" t="s">
        <v>681</v>
      </c>
      <c r="AF844" t="s">
        <v>92</v>
      </c>
      <c r="AI844" s="2">
        <v>45443</v>
      </c>
      <c r="AJ844" t="s">
        <v>119</v>
      </c>
      <c r="AK844" t="s">
        <v>46</v>
      </c>
      <c r="AN844" t="s">
        <v>2441</v>
      </c>
      <c r="AO844" s="21">
        <v>45443.652083333334</v>
      </c>
      <c r="AP844" s="22">
        <v>45444</v>
      </c>
      <c r="AQ844" s="22">
        <v>45444</v>
      </c>
      <c r="AR844" s="21">
        <v>45464.602083333331</v>
      </c>
      <c r="AS844">
        <v>2</v>
      </c>
      <c r="AY844">
        <v>20.94999999999709</v>
      </c>
    </row>
    <row r="845" spans="1:51" x14ac:dyDescent="0.25">
      <c r="A845">
        <v>68148</v>
      </c>
      <c r="B845" t="s">
        <v>35</v>
      </c>
      <c r="C845" t="s">
        <v>36</v>
      </c>
      <c r="E845" t="str">
        <f t="shared" si="26"/>
        <v>RE-</v>
      </c>
      <c r="F845" t="s">
        <v>20</v>
      </c>
      <c r="G845" t="s">
        <v>51</v>
      </c>
      <c r="H845" t="s">
        <v>3467</v>
      </c>
      <c r="I845" t="s">
        <v>39</v>
      </c>
      <c r="J845" t="s">
        <v>179</v>
      </c>
      <c r="K845" s="1">
        <v>45531.496527777781</v>
      </c>
      <c r="L845" t="s">
        <v>41</v>
      </c>
      <c r="N845" s="2">
        <v>45531</v>
      </c>
      <c r="O845" s="2">
        <v>45531</v>
      </c>
      <c r="R845">
        <v>0</v>
      </c>
      <c r="S845">
        <v>0</v>
      </c>
      <c r="T845">
        <v>100</v>
      </c>
      <c r="U845" s="1">
        <v>45443.654861111114</v>
      </c>
      <c r="V845" s="1">
        <v>45531.496527777781</v>
      </c>
      <c r="W845" t="s">
        <v>179</v>
      </c>
      <c r="Z845" s="12">
        <f t="shared" si="27"/>
        <v>87.841666666667152</v>
      </c>
      <c r="AB845" t="s">
        <v>3468</v>
      </c>
      <c r="AC845">
        <v>633192</v>
      </c>
      <c r="AD845" t="s">
        <v>700</v>
      </c>
      <c r="AF845" t="s">
        <v>118</v>
      </c>
      <c r="AI845" s="2">
        <v>45442</v>
      </c>
      <c r="AJ845" t="s">
        <v>701</v>
      </c>
      <c r="AK845" t="s">
        <v>46</v>
      </c>
      <c r="AN845" t="s">
        <v>2444</v>
      </c>
      <c r="AO845" s="21">
        <v>45443.654861111114</v>
      </c>
      <c r="AP845" s="22">
        <v>45531</v>
      </c>
      <c r="AQ845" s="22">
        <v>45531</v>
      </c>
      <c r="AR845" s="21">
        <v>45531.496527777781</v>
      </c>
      <c r="AS845">
        <v>0</v>
      </c>
      <c r="AY845">
        <v>87.841666666667152</v>
      </c>
    </row>
    <row r="846" spans="1:51" x14ac:dyDescent="0.25">
      <c r="A846">
        <v>68157</v>
      </c>
      <c r="B846" t="s">
        <v>35</v>
      </c>
      <c r="C846" t="s">
        <v>36</v>
      </c>
      <c r="E846" t="str">
        <f t="shared" si="26"/>
        <v>RE-</v>
      </c>
      <c r="F846" t="s">
        <v>20</v>
      </c>
      <c r="G846" t="s">
        <v>51</v>
      </c>
      <c r="H846" t="s">
        <v>3469</v>
      </c>
      <c r="I846" t="s">
        <v>39</v>
      </c>
      <c r="J846" t="s">
        <v>297</v>
      </c>
      <c r="K846" s="1">
        <v>45455.362500000003</v>
      </c>
      <c r="L846" t="s">
        <v>41</v>
      </c>
      <c r="N846" s="2">
        <v>45454</v>
      </c>
      <c r="O846" s="2">
        <v>45454</v>
      </c>
      <c r="R846">
        <v>2</v>
      </c>
      <c r="S846">
        <v>2</v>
      </c>
      <c r="T846">
        <v>100</v>
      </c>
      <c r="U846" s="1">
        <v>45443.670138888891</v>
      </c>
      <c r="V846" s="1">
        <v>45455.362500000003</v>
      </c>
      <c r="W846" t="s">
        <v>239</v>
      </c>
      <c r="Z846" s="12">
        <f t="shared" si="27"/>
        <v>11.692361111112405</v>
      </c>
      <c r="AB846" t="s">
        <v>130</v>
      </c>
      <c r="AC846">
        <v>633957</v>
      </c>
      <c r="AD846" t="s">
        <v>127</v>
      </c>
      <c r="AI846" s="2">
        <v>45443</v>
      </c>
      <c r="AJ846" t="s">
        <v>128</v>
      </c>
      <c r="AK846" t="s">
        <v>46</v>
      </c>
      <c r="AN846" t="s">
        <v>2444</v>
      </c>
      <c r="AO846" s="21">
        <v>45443.670138888891</v>
      </c>
      <c r="AP846" s="22">
        <v>45454</v>
      </c>
      <c r="AQ846" s="22">
        <v>45454</v>
      </c>
      <c r="AR846" s="21">
        <v>45455.362500000003</v>
      </c>
      <c r="AS846">
        <v>2</v>
      </c>
      <c r="AY846">
        <v>11.692361111112405</v>
      </c>
    </row>
    <row r="847" spans="1:51" x14ac:dyDescent="0.25">
      <c r="A847">
        <v>68160</v>
      </c>
      <c r="B847" t="s">
        <v>35</v>
      </c>
      <c r="C847" t="s">
        <v>36</v>
      </c>
      <c r="E847" t="str">
        <f t="shared" si="26"/>
        <v>GC-</v>
      </c>
      <c r="F847" t="s">
        <v>20</v>
      </c>
      <c r="G847" t="s">
        <v>37</v>
      </c>
      <c r="H847" t="s">
        <v>3470</v>
      </c>
      <c r="I847" t="s">
        <v>39</v>
      </c>
      <c r="J847" t="s">
        <v>706</v>
      </c>
      <c r="K847" s="1">
        <v>45447.461111111108</v>
      </c>
      <c r="L847" t="s">
        <v>41</v>
      </c>
      <c r="N847" s="2">
        <v>45443</v>
      </c>
      <c r="O847" s="2">
        <v>45443</v>
      </c>
      <c r="P847">
        <v>1</v>
      </c>
      <c r="Q847">
        <v>1</v>
      </c>
      <c r="R847">
        <v>0</v>
      </c>
      <c r="S847">
        <v>0</v>
      </c>
      <c r="T847">
        <v>100</v>
      </c>
      <c r="U847" s="1">
        <v>45443.678472222222</v>
      </c>
      <c r="V847" s="1">
        <v>45447.461111111108</v>
      </c>
      <c r="W847" t="s">
        <v>706</v>
      </c>
      <c r="Z847" s="12">
        <f t="shared" si="27"/>
        <v>3.7826388888861402</v>
      </c>
      <c r="AB847" t="s">
        <v>3471</v>
      </c>
      <c r="AC847">
        <v>633605</v>
      </c>
      <c r="AD847" t="s">
        <v>3472</v>
      </c>
      <c r="AI847" s="2">
        <v>45443</v>
      </c>
      <c r="AJ847" t="s">
        <v>375</v>
      </c>
      <c r="AK847" t="s">
        <v>46</v>
      </c>
      <c r="AN847" t="s">
        <v>2443</v>
      </c>
      <c r="AO847" s="21">
        <v>45443.678472222222</v>
      </c>
      <c r="AP847" s="22">
        <v>45443</v>
      </c>
      <c r="AQ847" s="22">
        <v>45443</v>
      </c>
      <c r="AR847" s="21">
        <v>45447.461111111108</v>
      </c>
      <c r="AS847">
        <v>0</v>
      </c>
      <c r="AY847">
        <v>3.7826388888861402</v>
      </c>
    </row>
    <row r="848" spans="1:51" x14ac:dyDescent="0.25">
      <c r="A848">
        <v>68161</v>
      </c>
      <c r="B848" t="s">
        <v>35</v>
      </c>
      <c r="C848" t="s">
        <v>36</v>
      </c>
      <c r="E848" t="str">
        <f t="shared" si="26"/>
        <v>GC-</v>
      </c>
      <c r="F848" t="s">
        <v>20</v>
      </c>
      <c r="G848" t="s">
        <v>37</v>
      </c>
      <c r="H848" t="s">
        <v>3473</v>
      </c>
      <c r="I848" t="s">
        <v>39</v>
      </c>
      <c r="J848" t="s">
        <v>706</v>
      </c>
      <c r="K848" s="1">
        <v>45447.461805555555</v>
      </c>
      <c r="L848" t="s">
        <v>41</v>
      </c>
      <c r="N848" s="2">
        <v>45443</v>
      </c>
      <c r="O848" s="2">
        <v>45443</v>
      </c>
      <c r="P848">
        <v>2</v>
      </c>
      <c r="Q848">
        <v>2</v>
      </c>
      <c r="R848">
        <v>0</v>
      </c>
      <c r="S848">
        <v>0</v>
      </c>
      <c r="T848">
        <v>100</v>
      </c>
      <c r="U848" s="1">
        <v>45443.680555555555</v>
      </c>
      <c r="V848" s="1">
        <v>45447.461805555555</v>
      </c>
      <c r="W848" t="s">
        <v>706</v>
      </c>
      <c r="Z848" s="12">
        <f t="shared" si="27"/>
        <v>3.78125</v>
      </c>
      <c r="AB848" t="s">
        <v>1292</v>
      </c>
      <c r="AC848">
        <v>633601</v>
      </c>
      <c r="AD848" t="s">
        <v>3472</v>
      </c>
      <c r="AI848" s="2">
        <v>45443</v>
      </c>
      <c r="AJ848" t="s">
        <v>375</v>
      </c>
      <c r="AK848" t="s">
        <v>46</v>
      </c>
      <c r="AN848" t="s">
        <v>2443</v>
      </c>
      <c r="AO848" s="21">
        <v>45443.680555555555</v>
      </c>
      <c r="AP848" s="22">
        <v>45443</v>
      </c>
      <c r="AQ848" s="22">
        <v>45443</v>
      </c>
      <c r="AR848" s="21">
        <v>45447.461805555555</v>
      </c>
      <c r="AS848">
        <v>0</v>
      </c>
      <c r="AY848">
        <v>3.78125</v>
      </c>
    </row>
    <row r="849" spans="1:51" x14ac:dyDescent="0.25">
      <c r="A849">
        <v>68197</v>
      </c>
      <c r="B849" t="s">
        <v>35</v>
      </c>
      <c r="C849" t="s">
        <v>36</v>
      </c>
      <c r="E849" t="str">
        <f t="shared" si="26"/>
        <v>EM-</v>
      </c>
      <c r="F849" t="s">
        <v>20</v>
      </c>
      <c r="G849" t="s">
        <v>37</v>
      </c>
      <c r="H849" t="s">
        <v>3474</v>
      </c>
      <c r="I849" t="s">
        <v>396</v>
      </c>
      <c r="J849" t="s">
        <v>432</v>
      </c>
      <c r="K849" s="1">
        <v>45484.726388888892</v>
      </c>
      <c r="L849" t="s">
        <v>41</v>
      </c>
      <c r="N849" s="2">
        <v>45444</v>
      </c>
      <c r="O849" s="2">
        <v>45464</v>
      </c>
      <c r="R849">
        <v>0</v>
      </c>
      <c r="S849">
        <v>0</v>
      </c>
      <c r="T849">
        <v>100</v>
      </c>
      <c r="U849" s="1">
        <v>45444.599305555559</v>
      </c>
      <c r="V849" s="1">
        <v>45484.726388888892</v>
      </c>
      <c r="W849" t="s">
        <v>432</v>
      </c>
      <c r="Z849" s="12">
        <f t="shared" si="27"/>
        <v>40.127083333332848</v>
      </c>
      <c r="AB849" t="s">
        <v>396</v>
      </c>
      <c r="AC849">
        <v>633414</v>
      </c>
      <c r="AD849" t="s">
        <v>3475</v>
      </c>
      <c r="AI849" s="2">
        <v>45444</v>
      </c>
      <c r="AJ849" t="s">
        <v>354</v>
      </c>
      <c r="AK849" t="s">
        <v>45</v>
      </c>
      <c r="AN849" t="s">
        <v>2442</v>
      </c>
      <c r="AO849" s="21">
        <v>45444.599305555559</v>
      </c>
      <c r="AP849" s="22">
        <v>45444</v>
      </c>
      <c r="AQ849" s="22">
        <v>45464</v>
      </c>
      <c r="AR849" s="21">
        <v>45484.726388888892</v>
      </c>
      <c r="AS849">
        <v>0</v>
      </c>
      <c r="AY849">
        <v>40.127083333332848</v>
      </c>
    </row>
    <row r="850" spans="1:51" x14ac:dyDescent="0.25">
      <c r="A850">
        <v>68199</v>
      </c>
      <c r="B850" t="s">
        <v>35</v>
      </c>
      <c r="C850" t="s">
        <v>36</v>
      </c>
      <c r="E850" t="str">
        <f t="shared" si="26"/>
        <v>EM-</v>
      </c>
      <c r="F850" t="s">
        <v>20</v>
      </c>
      <c r="G850" t="s">
        <v>37</v>
      </c>
      <c r="H850" t="s">
        <v>1832</v>
      </c>
      <c r="I850" t="s">
        <v>39</v>
      </c>
      <c r="J850" t="s">
        <v>396</v>
      </c>
      <c r="K850" s="1">
        <v>45444.636805555558</v>
      </c>
      <c r="L850" t="s">
        <v>41</v>
      </c>
      <c r="N850" s="2">
        <v>45444</v>
      </c>
      <c r="O850" s="2">
        <v>45444</v>
      </c>
      <c r="R850">
        <v>0</v>
      </c>
      <c r="S850">
        <v>0</v>
      </c>
      <c r="T850">
        <v>100</v>
      </c>
      <c r="U850" s="1">
        <v>45444.606944444444</v>
      </c>
      <c r="V850" s="1">
        <v>45444.636805555558</v>
      </c>
      <c r="W850" t="s">
        <v>397</v>
      </c>
      <c r="Z850" s="12">
        <f t="shared" si="27"/>
        <v>2.9861111113859806E-2</v>
      </c>
      <c r="AB850" t="s">
        <v>3476</v>
      </c>
      <c r="AC850">
        <v>633424</v>
      </c>
      <c r="AD850" t="s">
        <v>1601</v>
      </c>
      <c r="AI850" s="2">
        <v>45444</v>
      </c>
      <c r="AJ850" t="s">
        <v>290</v>
      </c>
      <c r="AK850" t="s">
        <v>46</v>
      </c>
      <c r="AN850" t="s">
        <v>2442</v>
      </c>
      <c r="AO850" s="21">
        <v>45444.606944444444</v>
      </c>
      <c r="AP850" s="22">
        <v>45444</v>
      </c>
      <c r="AQ850" s="22">
        <v>45444</v>
      </c>
      <c r="AR850" s="21">
        <v>45444.636805555558</v>
      </c>
      <c r="AS850">
        <v>0</v>
      </c>
      <c r="AY850">
        <v>2.9861111113859806E-2</v>
      </c>
    </row>
    <row r="851" spans="1:51" x14ac:dyDescent="0.25">
      <c r="A851">
        <v>68303</v>
      </c>
      <c r="B851" t="s">
        <v>35</v>
      </c>
      <c r="C851" t="s">
        <v>36</v>
      </c>
      <c r="E851" t="str">
        <f t="shared" si="26"/>
        <v>RE-</v>
      </c>
      <c r="F851" t="s">
        <v>20</v>
      </c>
      <c r="G851" t="s">
        <v>51</v>
      </c>
      <c r="H851" t="s">
        <v>3477</v>
      </c>
      <c r="I851" t="s">
        <v>39</v>
      </c>
      <c r="J851" t="s">
        <v>239</v>
      </c>
      <c r="K851" s="1">
        <v>45447.498611111114</v>
      </c>
      <c r="L851" t="s">
        <v>41</v>
      </c>
      <c r="N851" s="2">
        <v>45447</v>
      </c>
      <c r="O851" s="2">
        <v>45447</v>
      </c>
      <c r="R851">
        <v>1</v>
      </c>
      <c r="S851">
        <v>1</v>
      </c>
      <c r="T851">
        <v>100</v>
      </c>
      <c r="U851" s="1">
        <v>45446.422222222223</v>
      </c>
      <c r="V851" s="1">
        <v>45447.365972222222</v>
      </c>
      <c r="W851" t="s">
        <v>239</v>
      </c>
      <c r="Z851" s="12">
        <f t="shared" si="27"/>
        <v>0.94374999999854481</v>
      </c>
      <c r="AB851" t="s">
        <v>107</v>
      </c>
      <c r="AC851" t="s">
        <v>1491</v>
      </c>
      <c r="AD851" t="s">
        <v>109</v>
      </c>
      <c r="AF851" t="s">
        <v>2712</v>
      </c>
      <c r="AI851" s="2">
        <v>45446</v>
      </c>
      <c r="AJ851" t="s">
        <v>110</v>
      </c>
      <c r="AK851" t="s">
        <v>46</v>
      </c>
      <c r="AN851" t="s">
        <v>2444</v>
      </c>
      <c r="AO851" s="21">
        <v>45446.422222222223</v>
      </c>
      <c r="AP851" s="22">
        <v>45447</v>
      </c>
      <c r="AQ851" s="22">
        <v>45447</v>
      </c>
      <c r="AR851" s="21">
        <v>45447.365972222222</v>
      </c>
      <c r="AS851">
        <v>1</v>
      </c>
      <c r="AY851">
        <v>0.94374999999854481</v>
      </c>
    </row>
    <row r="852" spans="1:51" x14ac:dyDescent="0.25">
      <c r="A852">
        <v>68320</v>
      </c>
      <c r="B852" t="s">
        <v>35</v>
      </c>
      <c r="C852" t="s">
        <v>36</v>
      </c>
      <c r="E852" t="str">
        <f t="shared" si="26"/>
        <v>RE-</v>
      </c>
      <c r="F852" t="s">
        <v>20</v>
      </c>
      <c r="G852" t="s">
        <v>37</v>
      </c>
      <c r="H852" t="s">
        <v>3478</v>
      </c>
      <c r="I852" t="s">
        <v>39</v>
      </c>
      <c r="J852" t="s">
        <v>297</v>
      </c>
      <c r="K852" s="1">
        <v>45446.560416666667</v>
      </c>
      <c r="L852" t="s">
        <v>41</v>
      </c>
      <c r="N852" s="2">
        <v>45446</v>
      </c>
      <c r="O852" s="2">
        <v>45446</v>
      </c>
      <c r="R852">
        <v>1</v>
      </c>
      <c r="S852">
        <v>1</v>
      </c>
      <c r="T852">
        <v>100</v>
      </c>
      <c r="U852" s="1">
        <v>45446.456250000003</v>
      </c>
      <c r="V852" s="1">
        <v>45446.560416666667</v>
      </c>
      <c r="W852" t="s">
        <v>239</v>
      </c>
      <c r="Z852" s="12">
        <f t="shared" si="27"/>
        <v>0.10416666666424135</v>
      </c>
      <c r="AB852" t="s">
        <v>197</v>
      </c>
      <c r="AC852">
        <v>633510</v>
      </c>
      <c r="AD852" t="s">
        <v>198</v>
      </c>
      <c r="AI852" s="2">
        <v>45446</v>
      </c>
      <c r="AJ852" t="s">
        <v>198</v>
      </c>
      <c r="AK852" t="s">
        <v>46</v>
      </c>
      <c r="AN852" t="s">
        <v>2444</v>
      </c>
      <c r="AO852" s="21">
        <v>45446.456250000003</v>
      </c>
      <c r="AP852" s="22">
        <v>45446</v>
      </c>
      <c r="AQ852" s="22">
        <v>45446</v>
      </c>
      <c r="AR852" s="21">
        <v>45446.560416666667</v>
      </c>
      <c r="AS852">
        <v>1</v>
      </c>
      <c r="AY852">
        <v>0.10416666666424135</v>
      </c>
    </row>
    <row r="853" spans="1:51" x14ac:dyDescent="0.25">
      <c r="A853">
        <v>68321</v>
      </c>
      <c r="B853" t="s">
        <v>35</v>
      </c>
      <c r="C853" t="s">
        <v>36</v>
      </c>
      <c r="E853" t="str">
        <f t="shared" si="26"/>
        <v>EM-</v>
      </c>
      <c r="F853" t="s">
        <v>20</v>
      </c>
      <c r="G853" t="s">
        <v>37</v>
      </c>
      <c r="H853" t="s">
        <v>3479</v>
      </c>
      <c r="I853" t="s">
        <v>39</v>
      </c>
      <c r="J853" t="s">
        <v>432</v>
      </c>
      <c r="K853" s="1">
        <v>45450.415277777778</v>
      </c>
      <c r="L853" t="s">
        <v>41</v>
      </c>
      <c r="N853" s="2">
        <v>45450</v>
      </c>
      <c r="O853" s="2">
        <v>45450</v>
      </c>
      <c r="R853">
        <v>0</v>
      </c>
      <c r="S853">
        <v>0</v>
      </c>
      <c r="T853">
        <v>100</v>
      </c>
      <c r="U853" s="1">
        <v>45446.459722222222</v>
      </c>
      <c r="V853" s="1">
        <v>45450.415277777778</v>
      </c>
      <c r="W853" t="s">
        <v>432</v>
      </c>
      <c r="Z853" s="12">
        <f t="shared" si="27"/>
        <v>3.9555555555562023</v>
      </c>
      <c r="AB853" t="s">
        <v>75</v>
      </c>
      <c r="AC853">
        <v>633520</v>
      </c>
      <c r="AD853" t="s">
        <v>77</v>
      </c>
      <c r="AI853" s="2">
        <v>45446</v>
      </c>
      <c r="AJ853" t="s">
        <v>77</v>
      </c>
      <c r="AK853" t="s">
        <v>45</v>
      </c>
      <c r="AN853" t="s">
        <v>2442</v>
      </c>
      <c r="AO853" s="21">
        <v>45446.459722222222</v>
      </c>
      <c r="AP853" s="22">
        <v>45450</v>
      </c>
      <c r="AQ853" s="22">
        <v>45450</v>
      </c>
      <c r="AR853" s="21">
        <v>45450.415277777778</v>
      </c>
      <c r="AS853">
        <v>0</v>
      </c>
      <c r="AY853">
        <v>3.9555555555562023</v>
      </c>
    </row>
    <row r="854" spans="1:51" x14ac:dyDescent="0.25">
      <c r="A854">
        <v>68322</v>
      </c>
      <c r="B854" t="s">
        <v>35</v>
      </c>
      <c r="C854" t="s">
        <v>36</v>
      </c>
      <c r="E854" t="str">
        <f t="shared" si="26"/>
        <v>EM-</v>
      </c>
      <c r="F854" t="s">
        <v>20</v>
      </c>
      <c r="G854" t="s">
        <v>37</v>
      </c>
      <c r="H854" t="s">
        <v>3480</v>
      </c>
      <c r="I854" t="s">
        <v>39</v>
      </c>
      <c r="J854" t="s">
        <v>396</v>
      </c>
      <c r="K854" s="1">
        <v>45452.472222222219</v>
      </c>
      <c r="L854" t="s">
        <v>41</v>
      </c>
      <c r="N854" s="2">
        <v>45452</v>
      </c>
      <c r="O854" s="2">
        <v>45452</v>
      </c>
      <c r="R854">
        <v>0</v>
      </c>
      <c r="S854">
        <v>0</v>
      </c>
      <c r="T854">
        <v>100</v>
      </c>
      <c r="U854" s="1">
        <v>45446.462500000001</v>
      </c>
      <c r="V854" s="1">
        <v>45452.472222222219</v>
      </c>
      <c r="W854" t="s">
        <v>397</v>
      </c>
      <c r="Z854" s="12">
        <f t="shared" si="27"/>
        <v>6.0097222222175333</v>
      </c>
      <c r="AB854" t="s">
        <v>3476</v>
      </c>
      <c r="AC854" t="s">
        <v>54</v>
      </c>
      <c r="AD854" t="s">
        <v>1606</v>
      </c>
      <c r="AI854" s="2">
        <v>45446</v>
      </c>
      <c r="AJ854" t="s">
        <v>290</v>
      </c>
      <c r="AK854" t="s">
        <v>46</v>
      </c>
      <c r="AN854" t="s">
        <v>2442</v>
      </c>
      <c r="AO854" s="21">
        <v>45446.462500000001</v>
      </c>
      <c r="AP854" s="22">
        <v>45452</v>
      </c>
      <c r="AQ854" s="22">
        <v>45452</v>
      </c>
      <c r="AR854" s="21">
        <v>45452.472222222219</v>
      </c>
      <c r="AS854">
        <v>0</v>
      </c>
      <c r="AY854">
        <v>6.0097222222175333</v>
      </c>
    </row>
    <row r="855" spans="1:51" x14ac:dyDescent="0.25">
      <c r="A855">
        <v>68325</v>
      </c>
      <c r="B855" t="s">
        <v>35</v>
      </c>
      <c r="C855" t="s">
        <v>36</v>
      </c>
      <c r="E855" t="str">
        <f t="shared" si="26"/>
        <v>EM-</v>
      </c>
      <c r="F855" t="s">
        <v>20</v>
      </c>
      <c r="G855" t="s">
        <v>37</v>
      </c>
      <c r="H855" t="s">
        <v>3481</v>
      </c>
      <c r="I855" t="s">
        <v>39</v>
      </c>
      <c r="J855" t="s">
        <v>396</v>
      </c>
      <c r="K855" s="1">
        <v>45452.472222222219</v>
      </c>
      <c r="L855" t="s">
        <v>41</v>
      </c>
      <c r="N855" s="2">
        <v>45452</v>
      </c>
      <c r="O855" s="2">
        <v>45452</v>
      </c>
      <c r="R855">
        <v>0</v>
      </c>
      <c r="S855">
        <v>0</v>
      </c>
      <c r="T855">
        <v>100</v>
      </c>
      <c r="U855" s="1">
        <v>45446.465277777781</v>
      </c>
      <c r="V855" s="1">
        <v>45452.472222222219</v>
      </c>
      <c r="W855" t="s">
        <v>397</v>
      </c>
      <c r="Z855" s="12">
        <f t="shared" si="27"/>
        <v>6.0069444444379769</v>
      </c>
      <c r="AB855" t="s">
        <v>3385</v>
      </c>
      <c r="AC855" t="s">
        <v>54</v>
      </c>
      <c r="AD855" t="s">
        <v>3482</v>
      </c>
      <c r="AI855" s="2">
        <v>45446</v>
      </c>
      <c r="AJ855" t="s">
        <v>290</v>
      </c>
      <c r="AK855" t="s">
        <v>46</v>
      </c>
      <c r="AN855" t="s">
        <v>2442</v>
      </c>
      <c r="AO855" s="21">
        <v>45446.465277777781</v>
      </c>
      <c r="AP855" s="22">
        <v>45452</v>
      </c>
      <c r="AQ855" s="22">
        <v>45452</v>
      </c>
      <c r="AR855" s="21">
        <v>45452.472222222219</v>
      </c>
      <c r="AS855">
        <v>0</v>
      </c>
      <c r="AY855">
        <v>6.0069444444379769</v>
      </c>
    </row>
    <row r="856" spans="1:51" x14ac:dyDescent="0.25">
      <c r="A856">
        <v>68351</v>
      </c>
      <c r="B856" t="s">
        <v>35</v>
      </c>
      <c r="C856" t="s">
        <v>36</v>
      </c>
      <c r="E856" t="str">
        <f t="shared" si="26"/>
        <v>RE-</v>
      </c>
      <c r="F856" t="s">
        <v>20</v>
      </c>
      <c r="G856" t="s">
        <v>37</v>
      </c>
      <c r="H856" t="s">
        <v>3483</v>
      </c>
      <c r="I856" t="s">
        <v>39</v>
      </c>
      <c r="J856" t="s">
        <v>239</v>
      </c>
      <c r="K856" s="1">
        <v>45447.70416666667</v>
      </c>
      <c r="L856" t="s">
        <v>41</v>
      </c>
      <c r="N856" s="2">
        <v>45447</v>
      </c>
      <c r="O856" s="2">
        <v>45447</v>
      </c>
      <c r="R856">
        <v>1</v>
      </c>
      <c r="S856">
        <v>1</v>
      </c>
      <c r="T856">
        <v>100</v>
      </c>
      <c r="U856" s="1">
        <v>45446.613888888889</v>
      </c>
      <c r="V856" s="1">
        <v>45447.70416666667</v>
      </c>
      <c r="W856" t="s">
        <v>239</v>
      </c>
      <c r="Z856" s="12">
        <f t="shared" si="27"/>
        <v>1.0902777777810115</v>
      </c>
      <c r="AB856" t="s">
        <v>2990</v>
      </c>
      <c r="AC856">
        <v>633636</v>
      </c>
      <c r="AD856" t="s">
        <v>599</v>
      </c>
      <c r="AI856" s="2">
        <v>45446</v>
      </c>
      <c r="AJ856" t="s">
        <v>290</v>
      </c>
      <c r="AK856" t="s">
        <v>46</v>
      </c>
      <c r="AN856" t="s">
        <v>2444</v>
      </c>
      <c r="AO856" s="21">
        <v>45446.613888888889</v>
      </c>
      <c r="AP856" s="22">
        <v>45447</v>
      </c>
      <c r="AQ856" s="22">
        <v>45447</v>
      </c>
      <c r="AR856" s="21">
        <v>45447.70416666667</v>
      </c>
      <c r="AS856">
        <v>1</v>
      </c>
      <c r="AY856">
        <v>1.0902777777810115</v>
      </c>
    </row>
    <row r="857" spans="1:51" x14ac:dyDescent="0.25">
      <c r="A857">
        <v>68363</v>
      </c>
      <c r="B857" t="s">
        <v>35</v>
      </c>
      <c r="C857" t="s">
        <v>36</v>
      </c>
      <c r="E857" t="str">
        <f t="shared" si="26"/>
        <v>EI-</v>
      </c>
      <c r="F857" t="s">
        <v>20</v>
      </c>
      <c r="G857" t="s">
        <v>37</v>
      </c>
      <c r="H857" t="s">
        <v>3484</v>
      </c>
      <c r="I857" t="s">
        <v>39</v>
      </c>
      <c r="J857" t="s">
        <v>92</v>
      </c>
      <c r="K857" s="1">
        <v>45464.611111111109</v>
      </c>
      <c r="L857" t="s">
        <v>41</v>
      </c>
      <c r="N857" s="2">
        <v>45450</v>
      </c>
      <c r="O857" s="2">
        <v>45450</v>
      </c>
      <c r="P857">
        <v>2</v>
      </c>
      <c r="Q857">
        <v>2</v>
      </c>
      <c r="R857">
        <v>2</v>
      </c>
      <c r="S857">
        <v>2</v>
      </c>
      <c r="T857">
        <v>100</v>
      </c>
      <c r="U857" s="1">
        <v>45446.644444444442</v>
      </c>
      <c r="V857" s="1">
        <v>45464.611111111109</v>
      </c>
      <c r="W857" t="s">
        <v>92</v>
      </c>
      <c r="Z857" s="12">
        <f t="shared" si="27"/>
        <v>17.966666666667152</v>
      </c>
      <c r="AB857" t="s">
        <v>2990</v>
      </c>
      <c r="AC857">
        <v>633636</v>
      </c>
      <c r="AD857" t="s">
        <v>599</v>
      </c>
      <c r="AF857" t="s">
        <v>92</v>
      </c>
      <c r="AI857" s="2">
        <v>45446</v>
      </c>
      <c r="AJ857" t="s">
        <v>290</v>
      </c>
      <c r="AK857" t="s">
        <v>46</v>
      </c>
      <c r="AN857" t="s">
        <v>2441</v>
      </c>
      <c r="AO857" s="21">
        <v>45446.644444444442</v>
      </c>
      <c r="AP857" s="22">
        <v>45450</v>
      </c>
      <c r="AQ857" s="22">
        <v>45450</v>
      </c>
      <c r="AR857" s="21">
        <v>45464.611111111109</v>
      </c>
      <c r="AS857">
        <v>2</v>
      </c>
      <c r="AY857">
        <v>17.966666666667152</v>
      </c>
    </row>
    <row r="858" spans="1:51" x14ac:dyDescent="0.25">
      <c r="A858">
        <v>68370</v>
      </c>
      <c r="B858" t="s">
        <v>35</v>
      </c>
      <c r="C858" t="s">
        <v>36</v>
      </c>
      <c r="E858" t="str">
        <f t="shared" si="26"/>
        <v>GC-</v>
      </c>
      <c r="F858" t="s">
        <v>20</v>
      </c>
      <c r="G858" t="s">
        <v>37</v>
      </c>
      <c r="H858" t="s">
        <v>3485</v>
      </c>
      <c r="I858" t="s">
        <v>39</v>
      </c>
      <c r="J858" t="s">
        <v>706</v>
      </c>
      <c r="K858" s="1">
        <v>45447.466666666667</v>
      </c>
      <c r="L858" t="s">
        <v>41</v>
      </c>
      <c r="N858" s="2">
        <v>45446</v>
      </c>
      <c r="O858" s="2">
        <v>45446</v>
      </c>
      <c r="P858">
        <v>1</v>
      </c>
      <c r="Q858">
        <v>1</v>
      </c>
      <c r="R858">
        <v>0</v>
      </c>
      <c r="S858">
        <v>0</v>
      </c>
      <c r="T858">
        <v>100</v>
      </c>
      <c r="U858" s="1">
        <v>45446.681944444441</v>
      </c>
      <c r="V858" s="1">
        <v>45447.466666666667</v>
      </c>
      <c r="W858" t="s">
        <v>706</v>
      </c>
      <c r="Z858" s="12">
        <f t="shared" si="27"/>
        <v>0.78472222222626442</v>
      </c>
      <c r="AB858" t="s">
        <v>137</v>
      </c>
      <c r="AC858">
        <v>633594</v>
      </c>
      <c r="AD858" t="s">
        <v>3486</v>
      </c>
      <c r="AI858" s="2">
        <v>45446</v>
      </c>
      <c r="AJ858" t="s">
        <v>139</v>
      </c>
      <c r="AK858" t="s">
        <v>46</v>
      </c>
      <c r="AN858" t="s">
        <v>2443</v>
      </c>
      <c r="AO858" s="21">
        <v>45446.681944444441</v>
      </c>
      <c r="AP858" s="22">
        <v>45446</v>
      </c>
      <c r="AQ858" s="22">
        <v>45446</v>
      </c>
      <c r="AR858" s="21">
        <v>45447.466666666667</v>
      </c>
      <c r="AS858">
        <v>0</v>
      </c>
      <c r="AY858">
        <v>0.78472222222626442</v>
      </c>
    </row>
    <row r="859" spans="1:51" x14ac:dyDescent="0.25">
      <c r="A859">
        <v>68397</v>
      </c>
      <c r="B859" t="s">
        <v>35</v>
      </c>
      <c r="C859" t="s">
        <v>36</v>
      </c>
      <c r="E859" t="str">
        <f t="shared" si="26"/>
        <v>RE-</v>
      </c>
      <c r="F859" t="s">
        <v>20</v>
      </c>
      <c r="G859" t="s">
        <v>37</v>
      </c>
      <c r="H859" t="s">
        <v>3487</v>
      </c>
      <c r="I859" t="s">
        <v>39</v>
      </c>
      <c r="J859" t="s">
        <v>239</v>
      </c>
      <c r="K859" s="1">
        <v>45457.573611111111</v>
      </c>
      <c r="L859" t="s">
        <v>41</v>
      </c>
      <c r="N859" s="2">
        <v>45453</v>
      </c>
      <c r="O859" s="2">
        <v>45453</v>
      </c>
      <c r="R859">
        <v>6</v>
      </c>
      <c r="S859">
        <v>6</v>
      </c>
      <c r="T859">
        <v>100</v>
      </c>
      <c r="U859" s="1">
        <v>45446.717361111114</v>
      </c>
      <c r="V859" s="1">
        <v>45457.573611111111</v>
      </c>
      <c r="W859" t="s">
        <v>239</v>
      </c>
      <c r="Z859" s="12">
        <f t="shared" si="27"/>
        <v>10.85624999999709</v>
      </c>
      <c r="AB859" t="s">
        <v>653</v>
      </c>
      <c r="AC859">
        <v>633165</v>
      </c>
      <c r="AD859" t="s">
        <v>654</v>
      </c>
      <c r="AI859" s="2">
        <v>45446</v>
      </c>
      <c r="AJ859" t="s">
        <v>311</v>
      </c>
      <c r="AK859" t="s">
        <v>46</v>
      </c>
      <c r="AN859" t="s">
        <v>2444</v>
      </c>
      <c r="AO859" s="21">
        <v>45446.717361111114</v>
      </c>
      <c r="AP859" s="22">
        <v>45453</v>
      </c>
      <c r="AQ859" s="22">
        <v>45453</v>
      </c>
      <c r="AR859" s="21">
        <v>45457.573611111111</v>
      </c>
      <c r="AS859">
        <v>6</v>
      </c>
      <c r="AY859">
        <v>10.85624999999709</v>
      </c>
    </row>
    <row r="860" spans="1:51" x14ac:dyDescent="0.25">
      <c r="A860">
        <v>68399</v>
      </c>
      <c r="B860" t="s">
        <v>35</v>
      </c>
      <c r="C860" t="s">
        <v>36</v>
      </c>
      <c r="E860" t="str">
        <f t="shared" si="26"/>
        <v>RE-</v>
      </c>
      <c r="F860" t="s">
        <v>20</v>
      </c>
      <c r="G860" t="s">
        <v>37</v>
      </c>
      <c r="H860" t="s">
        <v>3487</v>
      </c>
      <c r="I860" t="s">
        <v>39</v>
      </c>
      <c r="J860" t="s">
        <v>239</v>
      </c>
      <c r="K860" s="1">
        <v>45457.571527777778</v>
      </c>
      <c r="L860" t="s">
        <v>41</v>
      </c>
      <c r="N860" s="2">
        <v>45452</v>
      </c>
      <c r="O860" s="2">
        <v>45452</v>
      </c>
      <c r="R860">
        <v>6</v>
      </c>
      <c r="S860">
        <v>6</v>
      </c>
      <c r="T860">
        <v>100</v>
      </c>
      <c r="U860" s="1">
        <v>45446.71875</v>
      </c>
      <c r="V860" s="1">
        <v>45457.571527777778</v>
      </c>
      <c r="W860" t="s">
        <v>239</v>
      </c>
      <c r="Z860" s="12">
        <f t="shared" si="27"/>
        <v>10.852777777778101</v>
      </c>
      <c r="AB860" t="s">
        <v>653</v>
      </c>
      <c r="AC860">
        <v>633165</v>
      </c>
      <c r="AD860" t="s">
        <v>654</v>
      </c>
      <c r="AI860" s="2">
        <v>45446</v>
      </c>
      <c r="AJ860" t="s">
        <v>311</v>
      </c>
      <c r="AK860" t="s">
        <v>46</v>
      </c>
      <c r="AN860" t="s">
        <v>2444</v>
      </c>
      <c r="AO860" s="21">
        <v>45446.71875</v>
      </c>
      <c r="AP860" s="22">
        <v>45452</v>
      </c>
      <c r="AQ860" s="22">
        <v>45452</v>
      </c>
      <c r="AR860" s="21">
        <v>45457.571527777778</v>
      </c>
      <c r="AS860">
        <v>6</v>
      </c>
      <c r="AY860">
        <v>10.852777777778101</v>
      </c>
    </row>
    <row r="861" spans="1:51" x14ac:dyDescent="0.25">
      <c r="A861">
        <v>68400</v>
      </c>
      <c r="B861" t="s">
        <v>35</v>
      </c>
      <c r="C861" t="s">
        <v>36</v>
      </c>
      <c r="E861" t="str">
        <f t="shared" si="26"/>
        <v>RE-</v>
      </c>
      <c r="F861" t="s">
        <v>20</v>
      </c>
      <c r="G861" t="s">
        <v>37</v>
      </c>
      <c r="H861" t="s">
        <v>3488</v>
      </c>
      <c r="I861" t="s">
        <v>39</v>
      </c>
      <c r="J861" t="s">
        <v>239</v>
      </c>
      <c r="K861" s="1">
        <v>45447.7</v>
      </c>
      <c r="L861" t="s">
        <v>41</v>
      </c>
      <c r="N861" s="2">
        <v>45447</v>
      </c>
      <c r="O861" s="2">
        <v>45447</v>
      </c>
      <c r="R861">
        <v>1</v>
      </c>
      <c r="S861">
        <v>1</v>
      </c>
      <c r="T861">
        <v>100</v>
      </c>
      <c r="U861" s="1">
        <v>45446.720833333333</v>
      </c>
      <c r="V861" s="1">
        <v>45447.7</v>
      </c>
      <c r="W861" t="s">
        <v>239</v>
      </c>
      <c r="Z861" s="12">
        <f t="shared" si="27"/>
        <v>0.97916666666424135</v>
      </c>
      <c r="AB861" t="s">
        <v>65</v>
      </c>
      <c r="AC861">
        <v>633399</v>
      </c>
      <c r="AD861" t="s">
        <v>277</v>
      </c>
      <c r="AI861" s="2">
        <v>45446</v>
      </c>
      <c r="AJ861" t="s">
        <v>69</v>
      </c>
      <c r="AK861" t="s">
        <v>46</v>
      </c>
      <c r="AN861" t="s">
        <v>2444</v>
      </c>
      <c r="AO861" s="21">
        <v>45446.720833333333</v>
      </c>
      <c r="AP861" s="22">
        <v>45447</v>
      </c>
      <c r="AQ861" s="22">
        <v>45447</v>
      </c>
      <c r="AR861" s="21">
        <v>45447.7</v>
      </c>
      <c r="AS861">
        <v>1</v>
      </c>
      <c r="AY861">
        <v>0.97916666666424135</v>
      </c>
    </row>
    <row r="862" spans="1:51" x14ac:dyDescent="0.25">
      <c r="A862">
        <v>68401</v>
      </c>
      <c r="B862" t="s">
        <v>35</v>
      </c>
      <c r="C862" t="s">
        <v>36</v>
      </c>
      <c r="E862" t="str">
        <f t="shared" si="26"/>
        <v>EI-</v>
      </c>
      <c r="F862" t="s">
        <v>20</v>
      </c>
      <c r="G862" t="s">
        <v>37</v>
      </c>
      <c r="H862" t="s">
        <v>3489</v>
      </c>
      <c r="I862" t="s">
        <v>39</v>
      </c>
      <c r="J862" t="s">
        <v>50</v>
      </c>
      <c r="K862" s="1">
        <v>45496.820138888892</v>
      </c>
      <c r="L862" t="s">
        <v>41</v>
      </c>
      <c r="N862" s="2">
        <v>45447</v>
      </c>
      <c r="O862" s="2">
        <v>45447</v>
      </c>
      <c r="P862">
        <v>1</v>
      </c>
      <c r="Q862">
        <v>1</v>
      </c>
      <c r="R862">
        <v>1</v>
      </c>
      <c r="S862">
        <v>1</v>
      </c>
      <c r="T862">
        <v>100</v>
      </c>
      <c r="U862" s="1">
        <v>45446.724305555559</v>
      </c>
      <c r="V862" s="1">
        <v>45496.820138888892</v>
      </c>
      <c r="W862" t="s">
        <v>50</v>
      </c>
      <c r="Z862" s="12">
        <f t="shared" si="27"/>
        <v>50.095833333332848</v>
      </c>
      <c r="AB862" t="s">
        <v>65</v>
      </c>
      <c r="AC862">
        <v>633399</v>
      </c>
      <c r="AD862" t="s">
        <v>277</v>
      </c>
      <c r="AF862" t="s">
        <v>2545</v>
      </c>
      <c r="AI862" s="2">
        <v>45446</v>
      </c>
      <c r="AJ862" t="s">
        <v>69</v>
      </c>
      <c r="AK862" t="s">
        <v>46</v>
      </c>
      <c r="AN862" t="s">
        <v>2441</v>
      </c>
      <c r="AO862" s="21">
        <v>45446.724305555559</v>
      </c>
      <c r="AP862" s="22">
        <v>45447</v>
      </c>
      <c r="AQ862" s="22">
        <v>45447</v>
      </c>
      <c r="AR862" s="21">
        <v>45496.820138888892</v>
      </c>
      <c r="AS862">
        <v>1</v>
      </c>
      <c r="AY862">
        <v>50.095833333332848</v>
      </c>
    </row>
    <row r="863" spans="1:51" x14ac:dyDescent="0.25">
      <c r="A863">
        <v>68541</v>
      </c>
      <c r="B863" t="s">
        <v>35</v>
      </c>
      <c r="C863" t="s">
        <v>36</v>
      </c>
      <c r="E863" t="str">
        <f t="shared" si="26"/>
        <v>RE-</v>
      </c>
      <c r="F863" t="s">
        <v>20</v>
      </c>
      <c r="G863" t="s">
        <v>37</v>
      </c>
      <c r="H863" t="s">
        <v>3490</v>
      </c>
      <c r="I863" t="s">
        <v>39</v>
      </c>
      <c r="J863" t="s">
        <v>239</v>
      </c>
      <c r="K863" s="1">
        <v>45468.683333333334</v>
      </c>
      <c r="L863" t="s">
        <v>41</v>
      </c>
      <c r="N863" s="2">
        <v>45468</v>
      </c>
      <c r="O863" s="2">
        <v>45468</v>
      </c>
      <c r="R863">
        <v>3</v>
      </c>
      <c r="S863">
        <v>3</v>
      </c>
      <c r="T863">
        <v>100</v>
      </c>
      <c r="U863" s="1">
        <v>45447.435416666667</v>
      </c>
      <c r="V863" s="1">
        <v>45468.681944444441</v>
      </c>
      <c r="W863" t="s">
        <v>239</v>
      </c>
      <c r="Z863" s="12">
        <f t="shared" si="27"/>
        <v>21.246527777773736</v>
      </c>
      <c r="AB863" t="s">
        <v>1457</v>
      </c>
      <c r="AC863">
        <v>633638</v>
      </c>
      <c r="AD863" t="s">
        <v>161</v>
      </c>
      <c r="AF863" t="s">
        <v>297</v>
      </c>
      <c r="AI863" s="2">
        <v>45447</v>
      </c>
      <c r="AJ863" t="s">
        <v>161</v>
      </c>
      <c r="AK863" t="s">
        <v>46</v>
      </c>
      <c r="AN863" t="s">
        <v>2444</v>
      </c>
      <c r="AO863" s="21">
        <v>45447.435416666667</v>
      </c>
      <c r="AP863" s="22">
        <v>45468</v>
      </c>
      <c r="AQ863" s="22">
        <v>45468</v>
      </c>
      <c r="AR863" s="21">
        <v>45468.681944444441</v>
      </c>
      <c r="AS863">
        <v>3</v>
      </c>
      <c r="AY863">
        <v>21.246527777773736</v>
      </c>
    </row>
    <row r="864" spans="1:51" x14ac:dyDescent="0.25">
      <c r="A864">
        <v>68547</v>
      </c>
      <c r="B864" t="s">
        <v>35</v>
      </c>
      <c r="C864" t="s">
        <v>36</v>
      </c>
      <c r="E864" t="str">
        <f t="shared" si="26"/>
        <v>EI-</v>
      </c>
      <c r="F864" t="s">
        <v>20</v>
      </c>
      <c r="G864" t="s">
        <v>37</v>
      </c>
      <c r="H864" t="s">
        <v>3491</v>
      </c>
      <c r="I864" t="s">
        <v>39</v>
      </c>
      <c r="J864" t="s">
        <v>92</v>
      </c>
      <c r="K864" s="1">
        <v>45448.603472222225</v>
      </c>
      <c r="L864" t="s">
        <v>41</v>
      </c>
      <c r="N864" s="2">
        <v>45447</v>
      </c>
      <c r="O864" s="2">
        <v>45447</v>
      </c>
      <c r="P864">
        <v>3</v>
      </c>
      <c r="Q864">
        <v>3</v>
      </c>
      <c r="R864">
        <v>3</v>
      </c>
      <c r="S864">
        <v>3</v>
      </c>
      <c r="T864">
        <v>100</v>
      </c>
      <c r="U864" s="1">
        <v>45447.439583333333</v>
      </c>
      <c r="V864" s="1">
        <v>45448.603472222225</v>
      </c>
      <c r="W864" t="s">
        <v>92</v>
      </c>
      <c r="Z864" s="12">
        <f t="shared" si="27"/>
        <v>1.163888888891961</v>
      </c>
      <c r="AB864" t="s">
        <v>3315</v>
      </c>
      <c r="AC864">
        <v>633520</v>
      </c>
      <c r="AD864" t="s">
        <v>268</v>
      </c>
      <c r="AF864" t="s">
        <v>92</v>
      </c>
      <c r="AI864" s="2">
        <v>45447</v>
      </c>
      <c r="AJ864" t="s">
        <v>77</v>
      </c>
      <c r="AK864" t="s">
        <v>46</v>
      </c>
      <c r="AN864" t="s">
        <v>2441</v>
      </c>
      <c r="AO864" s="21">
        <v>45447.439583333333</v>
      </c>
      <c r="AP864" s="22">
        <v>45447</v>
      </c>
      <c r="AQ864" s="22">
        <v>45447</v>
      </c>
      <c r="AR864" s="21">
        <v>45448.603472222225</v>
      </c>
      <c r="AS864">
        <v>3</v>
      </c>
      <c r="AY864">
        <v>1.163888888891961</v>
      </c>
    </row>
    <row r="865" spans="1:51" x14ac:dyDescent="0.25">
      <c r="A865">
        <v>68557</v>
      </c>
      <c r="B865" t="s">
        <v>35</v>
      </c>
      <c r="C865" t="s">
        <v>36</v>
      </c>
      <c r="E865" t="str">
        <f t="shared" si="26"/>
        <v>EI-</v>
      </c>
      <c r="F865" t="s">
        <v>20</v>
      </c>
      <c r="G865" t="s">
        <v>51</v>
      </c>
      <c r="H865" t="s">
        <v>3492</v>
      </c>
      <c r="I865" t="s">
        <v>39</v>
      </c>
      <c r="J865" t="s">
        <v>842</v>
      </c>
      <c r="K865" s="1">
        <v>45496.677083333336</v>
      </c>
      <c r="L865" t="s">
        <v>41</v>
      </c>
      <c r="N865" s="2">
        <v>45458</v>
      </c>
      <c r="O865" s="2">
        <v>45459</v>
      </c>
      <c r="P865">
        <v>24</v>
      </c>
      <c r="Q865">
        <v>24</v>
      </c>
      <c r="R865">
        <v>24</v>
      </c>
      <c r="S865">
        <v>24</v>
      </c>
      <c r="T865">
        <v>0</v>
      </c>
      <c r="U865" s="1">
        <v>45447.459722222222</v>
      </c>
      <c r="V865" s="1">
        <v>45496.677083333336</v>
      </c>
      <c r="W865" t="s">
        <v>842</v>
      </c>
      <c r="Z865" s="12">
        <f t="shared" si="27"/>
        <v>49.21736111111386</v>
      </c>
      <c r="AB865" t="s">
        <v>1735</v>
      </c>
      <c r="AC865">
        <v>633694</v>
      </c>
      <c r="AD865" t="s">
        <v>1843</v>
      </c>
      <c r="AF865" t="s">
        <v>842</v>
      </c>
      <c r="AI865" s="2">
        <v>45447</v>
      </c>
      <c r="AJ865" t="s">
        <v>444</v>
      </c>
      <c r="AK865" t="s">
        <v>46</v>
      </c>
      <c r="AN865" t="s">
        <v>2441</v>
      </c>
      <c r="AO865" s="21">
        <v>45447.459722222222</v>
      </c>
      <c r="AP865" s="22">
        <v>45458</v>
      </c>
      <c r="AQ865" s="22">
        <v>45459</v>
      </c>
      <c r="AR865" s="21">
        <v>45496.677083333336</v>
      </c>
      <c r="AS865">
        <v>24</v>
      </c>
      <c r="AY865">
        <v>49.21736111111386</v>
      </c>
    </row>
    <row r="866" spans="1:51" x14ac:dyDescent="0.25">
      <c r="A866">
        <v>68593</v>
      </c>
      <c r="B866" t="s">
        <v>35</v>
      </c>
      <c r="C866" t="s">
        <v>36</v>
      </c>
      <c r="E866" t="str">
        <f t="shared" si="26"/>
        <v>EM-</v>
      </c>
      <c r="F866" t="s">
        <v>20</v>
      </c>
      <c r="G866" t="s">
        <v>51</v>
      </c>
      <c r="H866" t="s">
        <v>3493</v>
      </c>
      <c r="I866" t="s">
        <v>39</v>
      </c>
      <c r="J866" t="s">
        <v>758</v>
      </c>
      <c r="K866" s="1">
        <v>45506.477777777778</v>
      </c>
      <c r="L866" t="s">
        <v>41</v>
      </c>
      <c r="N866" s="2">
        <v>45506</v>
      </c>
      <c r="O866" s="2">
        <v>45506</v>
      </c>
      <c r="R866">
        <v>0</v>
      </c>
      <c r="S866">
        <v>0</v>
      </c>
      <c r="T866">
        <v>100</v>
      </c>
      <c r="U866" s="1">
        <v>45447.621527777781</v>
      </c>
      <c r="V866" s="1">
        <v>45506.477777777778</v>
      </c>
      <c r="W866" t="s">
        <v>758</v>
      </c>
      <c r="Z866" s="12">
        <f t="shared" si="27"/>
        <v>58.85624999999709</v>
      </c>
      <c r="AB866" t="s">
        <v>2110</v>
      </c>
      <c r="AC866">
        <v>633886</v>
      </c>
      <c r="AD866" t="s">
        <v>1554</v>
      </c>
      <c r="AI866" s="2">
        <v>45447</v>
      </c>
      <c r="AJ866" t="s">
        <v>1416</v>
      </c>
      <c r="AK866" t="s">
        <v>46</v>
      </c>
      <c r="AN866" t="s">
        <v>2442</v>
      </c>
      <c r="AO866" s="21">
        <v>45447.621527777781</v>
      </c>
      <c r="AP866" s="22">
        <v>45506</v>
      </c>
      <c r="AQ866" s="22">
        <v>45506</v>
      </c>
      <c r="AR866" s="21">
        <v>45506.477777777778</v>
      </c>
      <c r="AS866">
        <v>0</v>
      </c>
      <c r="AY866">
        <v>58.85624999999709</v>
      </c>
    </row>
    <row r="867" spans="1:51" x14ac:dyDescent="0.25">
      <c r="A867">
        <v>68602</v>
      </c>
      <c r="B867" t="s">
        <v>35</v>
      </c>
      <c r="C867" t="s">
        <v>36</v>
      </c>
      <c r="E867" t="str">
        <f t="shared" si="26"/>
        <v>RE-</v>
      </c>
      <c r="F867" t="s">
        <v>20</v>
      </c>
      <c r="G867" t="s">
        <v>37</v>
      </c>
      <c r="H867" t="s">
        <v>3004</v>
      </c>
      <c r="I867" t="s">
        <v>39</v>
      </c>
      <c r="J867" t="s">
        <v>118</v>
      </c>
      <c r="K867" s="1">
        <v>45457.508333333331</v>
      </c>
      <c r="L867" t="s">
        <v>41</v>
      </c>
      <c r="N867" s="2">
        <v>45457</v>
      </c>
      <c r="O867" s="2">
        <v>45457</v>
      </c>
      <c r="R867">
        <v>0</v>
      </c>
      <c r="S867">
        <v>0</v>
      </c>
      <c r="T867">
        <v>100</v>
      </c>
      <c r="U867" s="1">
        <v>45447.65347222222</v>
      </c>
      <c r="V867" s="1">
        <v>45457.508333333331</v>
      </c>
      <c r="W867" t="s">
        <v>179</v>
      </c>
      <c r="Z867" s="12">
        <f t="shared" si="27"/>
        <v>9.8548611111109494</v>
      </c>
      <c r="AB867" t="s">
        <v>338</v>
      </c>
      <c r="AC867">
        <v>633799</v>
      </c>
      <c r="AD867" t="s">
        <v>681</v>
      </c>
      <c r="AF867" t="s">
        <v>179</v>
      </c>
      <c r="AI867" s="2">
        <v>45447</v>
      </c>
      <c r="AJ867" t="s">
        <v>119</v>
      </c>
      <c r="AK867" t="s">
        <v>46</v>
      </c>
      <c r="AN867" t="s">
        <v>2444</v>
      </c>
      <c r="AO867" s="21">
        <v>45447.65347222222</v>
      </c>
      <c r="AP867" s="22">
        <v>45457</v>
      </c>
      <c r="AQ867" s="22">
        <v>45457</v>
      </c>
      <c r="AR867" s="21">
        <v>45457.508333333331</v>
      </c>
      <c r="AS867">
        <v>0</v>
      </c>
      <c r="AY867">
        <v>9.8548611111109494</v>
      </c>
    </row>
    <row r="868" spans="1:51" x14ac:dyDescent="0.25">
      <c r="A868">
        <v>68605</v>
      </c>
      <c r="B868" t="s">
        <v>35</v>
      </c>
      <c r="C868" t="s">
        <v>36</v>
      </c>
      <c r="E868" t="str">
        <f t="shared" si="26"/>
        <v>EI-</v>
      </c>
      <c r="F868" t="s">
        <v>20</v>
      </c>
      <c r="G868" t="s">
        <v>51</v>
      </c>
      <c r="H868" t="s">
        <v>2056</v>
      </c>
      <c r="I868" t="s">
        <v>39</v>
      </c>
      <c r="J868" t="s">
        <v>92</v>
      </c>
      <c r="K868" s="1">
        <v>45521.384722222225</v>
      </c>
      <c r="L868" t="s">
        <v>41</v>
      </c>
      <c r="N868" s="2">
        <v>45451</v>
      </c>
      <c r="O868" s="2">
        <v>45451</v>
      </c>
      <c r="P868">
        <v>4</v>
      </c>
      <c r="Q868">
        <v>4</v>
      </c>
      <c r="R868">
        <v>4</v>
      </c>
      <c r="S868">
        <v>4</v>
      </c>
      <c r="T868">
        <v>100</v>
      </c>
      <c r="U868" s="1">
        <v>45447.662499999999</v>
      </c>
      <c r="V868" s="1">
        <v>45521.384722222225</v>
      </c>
      <c r="W868" t="s">
        <v>92</v>
      </c>
      <c r="Z868" s="12">
        <f t="shared" si="27"/>
        <v>73.722222222226264</v>
      </c>
      <c r="AB868" t="s">
        <v>217</v>
      </c>
      <c r="AC868">
        <v>633683</v>
      </c>
      <c r="AD868" t="s">
        <v>161</v>
      </c>
      <c r="AF868" t="s">
        <v>92</v>
      </c>
      <c r="AI868" s="2">
        <v>45447</v>
      </c>
      <c r="AJ868" t="s">
        <v>161</v>
      </c>
      <c r="AK868" t="s">
        <v>46</v>
      </c>
      <c r="AN868" t="s">
        <v>2441</v>
      </c>
      <c r="AO868" s="21">
        <v>45447.662499999999</v>
      </c>
      <c r="AP868" s="22">
        <v>45451</v>
      </c>
      <c r="AQ868" s="22">
        <v>45451</v>
      </c>
      <c r="AR868" s="21">
        <v>45521.384722222225</v>
      </c>
      <c r="AS868">
        <v>4</v>
      </c>
      <c r="AY868">
        <v>73.722222222226264</v>
      </c>
    </row>
    <row r="869" spans="1:51" x14ac:dyDescent="0.25">
      <c r="A869">
        <v>68623</v>
      </c>
      <c r="B869" t="s">
        <v>35</v>
      </c>
      <c r="C869" t="s">
        <v>36</v>
      </c>
      <c r="E869" t="str">
        <f t="shared" si="26"/>
        <v>RE-</v>
      </c>
      <c r="F869" t="s">
        <v>20</v>
      </c>
      <c r="G869" t="s">
        <v>37</v>
      </c>
      <c r="H869" t="s">
        <v>3494</v>
      </c>
      <c r="I869" t="s">
        <v>39</v>
      </c>
      <c r="J869" t="s">
        <v>179</v>
      </c>
      <c r="K869" s="1">
        <v>45468.459027777775</v>
      </c>
      <c r="L869" t="s">
        <v>41</v>
      </c>
      <c r="N869" s="2">
        <v>45468</v>
      </c>
      <c r="O869" s="2">
        <v>45468</v>
      </c>
      <c r="R869">
        <v>0</v>
      </c>
      <c r="S869">
        <v>0</v>
      </c>
      <c r="T869">
        <v>100</v>
      </c>
      <c r="U869" s="1">
        <v>45447.713194444441</v>
      </c>
      <c r="V869" s="1">
        <v>45468.459027777775</v>
      </c>
      <c r="W869" t="s">
        <v>179</v>
      </c>
      <c r="Z869" s="12">
        <f t="shared" si="27"/>
        <v>20.745833333334303</v>
      </c>
      <c r="AB869" t="s">
        <v>234</v>
      </c>
      <c r="AC869">
        <v>633793</v>
      </c>
      <c r="AD869" t="s">
        <v>287</v>
      </c>
      <c r="AI869" s="2">
        <v>45447</v>
      </c>
      <c r="AJ869" t="s">
        <v>230</v>
      </c>
      <c r="AK869" t="s">
        <v>46</v>
      </c>
      <c r="AN869" t="s">
        <v>2444</v>
      </c>
      <c r="AO869" s="21">
        <v>45447.713194444441</v>
      </c>
      <c r="AP869" s="22">
        <v>45468</v>
      </c>
      <c r="AQ869" s="22">
        <v>45468</v>
      </c>
      <c r="AR869" s="21">
        <v>45468.459027777775</v>
      </c>
      <c r="AS869">
        <v>0</v>
      </c>
      <c r="AY869">
        <v>20.745833333334303</v>
      </c>
    </row>
    <row r="870" spans="1:51" x14ac:dyDescent="0.25">
      <c r="A870">
        <v>68636</v>
      </c>
      <c r="B870" t="s">
        <v>35</v>
      </c>
      <c r="C870" t="s">
        <v>36</v>
      </c>
      <c r="E870" t="str">
        <f t="shared" si="26"/>
        <v>EM-</v>
      </c>
      <c r="F870" t="s">
        <v>20</v>
      </c>
      <c r="G870" t="s">
        <v>37</v>
      </c>
      <c r="H870" t="s">
        <v>3495</v>
      </c>
      <c r="I870" t="s">
        <v>39</v>
      </c>
      <c r="J870" t="s">
        <v>432</v>
      </c>
      <c r="K870" s="1">
        <v>45484.724305555559</v>
      </c>
      <c r="L870" t="s">
        <v>41</v>
      </c>
      <c r="N870" s="2">
        <v>45464</v>
      </c>
      <c r="O870" s="2">
        <v>45464</v>
      </c>
      <c r="R870">
        <v>0</v>
      </c>
      <c r="S870">
        <v>0</v>
      </c>
      <c r="T870">
        <v>100</v>
      </c>
      <c r="U870" s="1">
        <v>45448.381249999999</v>
      </c>
      <c r="V870" s="1">
        <v>45484.724305555559</v>
      </c>
      <c r="W870" t="s">
        <v>432</v>
      </c>
      <c r="Z870" s="12">
        <f t="shared" si="27"/>
        <v>36.343055555560568</v>
      </c>
      <c r="AB870" t="s">
        <v>1003</v>
      </c>
      <c r="AC870">
        <v>633713</v>
      </c>
      <c r="AD870" t="s">
        <v>1852</v>
      </c>
      <c r="AI870" s="2">
        <v>45448</v>
      </c>
      <c r="AJ870" t="s">
        <v>178</v>
      </c>
      <c r="AK870" t="s">
        <v>46</v>
      </c>
      <c r="AN870" t="s">
        <v>2442</v>
      </c>
      <c r="AO870" s="21">
        <v>45448.381249999999</v>
      </c>
      <c r="AP870" s="22">
        <v>45464</v>
      </c>
      <c r="AQ870" s="22">
        <v>45464</v>
      </c>
      <c r="AR870" s="21">
        <v>45484.724305555559</v>
      </c>
      <c r="AS870">
        <v>0</v>
      </c>
      <c r="AY870">
        <v>36.343055555560568</v>
      </c>
    </row>
    <row r="871" spans="1:51" x14ac:dyDescent="0.25">
      <c r="A871">
        <v>68651</v>
      </c>
      <c r="B871" t="s">
        <v>35</v>
      </c>
      <c r="C871" t="s">
        <v>36</v>
      </c>
      <c r="E871" t="str">
        <f t="shared" si="26"/>
        <v>EM-</v>
      </c>
      <c r="F871" t="s">
        <v>20</v>
      </c>
      <c r="G871" t="s">
        <v>37</v>
      </c>
      <c r="H871" t="s">
        <v>3496</v>
      </c>
      <c r="I871" t="s">
        <v>39</v>
      </c>
      <c r="J871" t="s">
        <v>396</v>
      </c>
      <c r="K871" s="1">
        <v>45455.741666666669</v>
      </c>
      <c r="L871" t="s">
        <v>41</v>
      </c>
      <c r="N871" s="2">
        <v>45455</v>
      </c>
      <c r="O871" s="2">
        <v>45455</v>
      </c>
      <c r="R871">
        <v>0</v>
      </c>
      <c r="S871">
        <v>0</v>
      </c>
      <c r="T871">
        <v>100</v>
      </c>
      <c r="U871" s="1">
        <v>45448.407638888886</v>
      </c>
      <c r="V871" s="1">
        <v>45455.741666666669</v>
      </c>
      <c r="W871" t="s">
        <v>397</v>
      </c>
      <c r="Z871" s="12">
        <f t="shared" si="27"/>
        <v>7.3340277777824667</v>
      </c>
      <c r="AB871" t="s">
        <v>349</v>
      </c>
      <c r="AC871">
        <v>633638</v>
      </c>
      <c r="AD871" t="s">
        <v>168</v>
      </c>
      <c r="AI871" s="2">
        <v>45448</v>
      </c>
      <c r="AJ871" t="s">
        <v>81</v>
      </c>
      <c r="AK871" t="s">
        <v>46</v>
      </c>
      <c r="AN871" t="s">
        <v>2442</v>
      </c>
      <c r="AO871" s="21">
        <v>45448.407638888886</v>
      </c>
      <c r="AP871" s="22">
        <v>45455</v>
      </c>
      <c r="AQ871" s="22">
        <v>45455</v>
      </c>
      <c r="AR871" s="21">
        <v>45455.741666666669</v>
      </c>
      <c r="AS871">
        <v>0</v>
      </c>
      <c r="AY871">
        <v>7.3340277777824667</v>
      </c>
    </row>
    <row r="872" spans="1:51" x14ac:dyDescent="0.25">
      <c r="A872">
        <v>68652</v>
      </c>
      <c r="B872" t="s">
        <v>35</v>
      </c>
      <c r="C872" t="s">
        <v>36</v>
      </c>
      <c r="E872" t="str">
        <f t="shared" si="26"/>
        <v>EM-</v>
      </c>
      <c r="F872" t="s">
        <v>20</v>
      </c>
      <c r="G872" t="s">
        <v>37</v>
      </c>
      <c r="H872" t="s">
        <v>3497</v>
      </c>
      <c r="I872" t="s">
        <v>39</v>
      </c>
      <c r="J872" t="s">
        <v>397</v>
      </c>
      <c r="K872" s="1">
        <v>45455.740277777775</v>
      </c>
      <c r="L872" t="s">
        <v>41</v>
      </c>
      <c r="N872" s="2">
        <v>45455</v>
      </c>
      <c r="O872" s="2">
        <v>45455</v>
      </c>
      <c r="R872">
        <v>0</v>
      </c>
      <c r="S872">
        <v>0</v>
      </c>
      <c r="T872">
        <v>100</v>
      </c>
      <c r="U872" s="1">
        <v>45448.410416666666</v>
      </c>
      <c r="V872" s="1">
        <v>45455.740277777775</v>
      </c>
      <c r="W872" t="s">
        <v>397</v>
      </c>
      <c r="Z872" s="12">
        <f t="shared" si="27"/>
        <v>7.3298611111094942</v>
      </c>
      <c r="AB872" t="s">
        <v>349</v>
      </c>
      <c r="AC872">
        <v>633638</v>
      </c>
      <c r="AD872" t="s">
        <v>168</v>
      </c>
      <c r="AI872" s="2">
        <v>45448</v>
      </c>
      <c r="AJ872" t="s">
        <v>81</v>
      </c>
      <c r="AK872" t="s">
        <v>46</v>
      </c>
      <c r="AN872" t="s">
        <v>2442</v>
      </c>
      <c r="AO872" s="21">
        <v>45448.410416666666</v>
      </c>
      <c r="AP872" s="22">
        <v>45455</v>
      </c>
      <c r="AQ872" s="22">
        <v>45455</v>
      </c>
      <c r="AR872" s="21">
        <v>45455.740277777775</v>
      </c>
      <c r="AS872">
        <v>0</v>
      </c>
      <c r="AY872">
        <v>7.3298611111094942</v>
      </c>
    </row>
    <row r="873" spans="1:51" x14ac:dyDescent="0.25">
      <c r="A873">
        <v>68658</v>
      </c>
      <c r="B873" t="s">
        <v>35</v>
      </c>
      <c r="C873" t="s">
        <v>36</v>
      </c>
      <c r="E873" t="str">
        <f t="shared" si="26"/>
        <v>EM-</v>
      </c>
      <c r="F873" t="s">
        <v>20</v>
      </c>
      <c r="G873" t="s">
        <v>37</v>
      </c>
      <c r="H873" t="s">
        <v>3498</v>
      </c>
      <c r="I873" t="s">
        <v>39</v>
      </c>
      <c r="J873" t="s">
        <v>758</v>
      </c>
      <c r="K873" s="1">
        <v>45490.472916666666</v>
      </c>
      <c r="L873" t="s">
        <v>41</v>
      </c>
      <c r="N873" s="2">
        <v>45448</v>
      </c>
      <c r="O873" s="2">
        <v>45448</v>
      </c>
      <c r="R873">
        <v>0</v>
      </c>
      <c r="S873">
        <v>0</v>
      </c>
      <c r="T873">
        <v>100</v>
      </c>
      <c r="U873" s="1">
        <v>45448.427777777775</v>
      </c>
      <c r="V873" s="1">
        <v>45490.472916666666</v>
      </c>
      <c r="W873" t="s">
        <v>758</v>
      </c>
      <c r="Z873" s="12">
        <f t="shared" si="27"/>
        <v>42.045138888890506</v>
      </c>
      <c r="AB873" t="s">
        <v>3499</v>
      </c>
      <c r="AC873" t="s">
        <v>54</v>
      </c>
      <c r="AD873" t="s">
        <v>3500</v>
      </c>
      <c r="AI873" s="2">
        <v>45448</v>
      </c>
      <c r="AJ873" t="s">
        <v>628</v>
      </c>
      <c r="AK873" t="s">
        <v>46</v>
      </c>
      <c r="AN873" t="s">
        <v>2442</v>
      </c>
      <c r="AO873" s="21">
        <v>45448.427777777775</v>
      </c>
      <c r="AP873" s="22">
        <v>45448</v>
      </c>
      <c r="AQ873" s="22">
        <v>45448</v>
      </c>
      <c r="AR873" s="21">
        <v>45490.472916666666</v>
      </c>
      <c r="AS873">
        <v>0</v>
      </c>
      <c r="AY873">
        <v>42.045138888890506</v>
      </c>
    </row>
    <row r="874" spans="1:51" x14ac:dyDescent="0.25">
      <c r="A874">
        <v>68675</v>
      </c>
      <c r="B874" t="s">
        <v>35</v>
      </c>
      <c r="C874" t="s">
        <v>36</v>
      </c>
      <c r="E874" t="str">
        <f t="shared" si="26"/>
        <v>RE-</v>
      </c>
      <c r="F874" t="s">
        <v>20</v>
      </c>
      <c r="G874" t="s">
        <v>37</v>
      </c>
      <c r="H874" t="s">
        <v>3501</v>
      </c>
      <c r="I874" t="s">
        <v>39</v>
      </c>
      <c r="J874" t="s">
        <v>100</v>
      </c>
      <c r="K874" s="1">
        <v>45486.545138888891</v>
      </c>
      <c r="L874" t="s">
        <v>41</v>
      </c>
      <c r="N874" s="2">
        <v>45486</v>
      </c>
      <c r="O874" s="2">
        <v>45486</v>
      </c>
      <c r="R874">
        <v>2</v>
      </c>
      <c r="S874">
        <v>2</v>
      </c>
      <c r="T874">
        <v>100</v>
      </c>
      <c r="U874" s="1">
        <v>45448.473611111112</v>
      </c>
      <c r="V874" s="1">
        <v>45486.545138888891</v>
      </c>
      <c r="W874" t="s">
        <v>239</v>
      </c>
      <c r="Z874" s="12">
        <f t="shared" si="27"/>
        <v>38.071527777778101</v>
      </c>
      <c r="AB874" t="s">
        <v>1333</v>
      </c>
      <c r="AC874">
        <v>633794</v>
      </c>
      <c r="AD874" t="s">
        <v>1334</v>
      </c>
      <c r="AF874" t="s">
        <v>239</v>
      </c>
      <c r="AI874" s="2">
        <v>45448</v>
      </c>
      <c r="AJ874" t="s">
        <v>1334</v>
      </c>
      <c r="AK874" t="s">
        <v>46</v>
      </c>
      <c r="AN874" t="s">
        <v>2444</v>
      </c>
      <c r="AO874" s="21">
        <v>45448.473611111112</v>
      </c>
      <c r="AP874" s="22">
        <v>45486</v>
      </c>
      <c r="AQ874" s="22">
        <v>45486</v>
      </c>
      <c r="AR874" s="21">
        <v>45486.545138888891</v>
      </c>
      <c r="AS874">
        <v>2</v>
      </c>
      <c r="AY874">
        <v>38.071527777778101</v>
      </c>
    </row>
    <row r="875" spans="1:51" x14ac:dyDescent="0.25">
      <c r="A875">
        <v>68713</v>
      </c>
      <c r="B875" t="s">
        <v>35</v>
      </c>
      <c r="C875" t="s">
        <v>36</v>
      </c>
      <c r="E875" t="str">
        <f t="shared" si="26"/>
        <v>RE-</v>
      </c>
      <c r="F875" t="s">
        <v>20</v>
      </c>
      <c r="G875" t="s">
        <v>37</v>
      </c>
      <c r="H875" t="s">
        <v>3502</v>
      </c>
      <c r="I875" t="s">
        <v>39</v>
      </c>
      <c r="J875" t="s">
        <v>239</v>
      </c>
      <c r="K875" s="1">
        <v>45449.386111111111</v>
      </c>
      <c r="L875" t="s">
        <v>41</v>
      </c>
      <c r="N875" s="2">
        <v>45448</v>
      </c>
      <c r="O875" s="2">
        <v>45448</v>
      </c>
      <c r="R875">
        <v>1</v>
      </c>
      <c r="S875">
        <v>1</v>
      </c>
      <c r="T875">
        <v>100</v>
      </c>
      <c r="U875" s="1">
        <v>45448.613888888889</v>
      </c>
      <c r="V875" s="1">
        <v>45449.386111111111</v>
      </c>
      <c r="W875" t="s">
        <v>239</v>
      </c>
      <c r="Z875" s="12">
        <f t="shared" si="27"/>
        <v>0.77222222222189885</v>
      </c>
      <c r="AB875" t="s">
        <v>157</v>
      </c>
      <c r="AC875">
        <v>633744</v>
      </c>
      <c r="AD875" t="s">
        <v>3503</v>
      </c>
      <c r="AI875" s="2">
        <v>45448</v>
      </c>
      <c r="AJ875" t="s">
        <v>123</v>
      </c>
      <c r="AK875" t="s">
        <v>46</v>
      </c>
      <c r="AN875" t="s">
        <v>2444</v>
      </c>
      <c r="AO875" s="21">
        <v>45448.613888888889</v>
      </c>
      <c r="AP875" s="22">
        <v>45448</v>
      </c>
      <c r="AQ875" s="22">
        <v>45448</v>
      </c>
      <c r="AR875" s="21">
        <v>45449.386111111111</v>
      </c>
      <c r="AS875">
        <v>1</v>
      </c>
      <c r="AY875">
        <v>0.77222222222189885</v>
      </c>
    </row>
    <row r="876" spans="1:51" x14ac:dyDescent="0.25">
      <c r="A876">
        <v>68716</v>
      </c>
      <c r="B876" t="s">
        <v>35</v>
      </c>
      <c r="C876" t="s">
        <v>36</v>
      </c>
      <c r="E876" t="str">
        <f t="shared" si="26"/>
        <v>RE-</v>
      </c>
      <c r="F876" t="s">
        <v>20</v>
      </c>
      <c r="G876" t="s">
        <v>37</v>
      </c>
      <c r="H876" t="s">
        <v>3504</v>
      </c>
      <c r="I876" t="s">
        <v>39</v>
      </c>
      <c r="J876" t="s">
        <v>239</v>
      </c>
      <c r="K876" s="1">
        <v>45453.452777777777</v>
      </c>
      <c r="L876" t="s">
        <v>41</v>
      </c>
      <c r="N876" s="2">
        <v>45453</v>
      </c>
      <c r="O876" s="2">
        <v>45453</v>
      </c>
      <c r="R876">
        <v>1</v>
      </c>
      <c r="S876">
        <v>1</v>
      </c>
      <c r="T876">
        <v>100</v>
      </c>
      <c r="U876" s="1">
        <v>45448.617361111108</v>
      </c>
      <c r="V876" s="1">
        <v>45453.452777777777</v>
      </c>
      <c r="W876" t="s">
        <v>239</v>
      </c>
      <c r="Z876" s="12">
        <f t="shared" si="27"/>
        <v>4.8354166666686069</v>
      </c>
      <c r="AB876" t="s">
        <v>157</v>
      </c>
      <c r="AC876">
        <v>633744</v>
      </c>
      <c r="AD876" t="s">
        <v>123</v>
      </c>
      <c r="AF876" t="s">
        <v>100</v>
      </c>
      <c r="AI876" s="2">
        <v>45448</v>
      </c>
      <c r="AJ876" t="s">
        <v>123</v>
      </c>
      <c r="AK876" t="s">
        <v>46</v>
      </c>
      <c r="AN876" t="s">
        <v>2444</v>
      </c>
      <c r="AO876" s="21">
        <v>45448.617361111108</v>
      </c>
      <c r="AP876" s="22">
        <v>45453</v>
      </c>
      <c r="AQ876" s="22">
        <v>45453</v>
      </c>
      <c r="AR876" s="21">
        <v>45453.452777777777</v>
      </c>
      <c r="AS876">
        <v>1</v>
      </c>
      <c r="AY876">
        <v>4.8354166666686069</v>
      </c>
    </row>
    <row r="877" spans="1:51" x14ac:dyDescent="0.25">
      <c r="A877">
        <v>68717</v>
      </c>
      <c r="B877" t="s">
        <v>35</v>
      </c>
      <c r="C877" t="s">
        <v>36</v>
      </c>
      <c r="E877" t="str">
        <f t="shared" si="26"/>
        <v>RE-</v>
      </c>
      <c r="F877" t="s">
        <v>20</v>
      </c>
      <c r="G877" t="s">
        <v>51</v>
      </c>
      <c r="H877" t="s">
        <v>3505</v>
      </c>
      <c r="I877" t="s">
        <v>39</v>
      </c>
      <c r="J877" t="s">
        <v>118</v>
      </c>
      <c r="K877" s="1">
        <v>45467.415972222225</v>
      </c>
      <c r="L877" t="s">
        <v>41</v>
      </c>
      <c r="N877" s="2">
        <v>45463</v>
      </c>
      <c r="O877" s="2">
        <v>45466</v>
      </c>
      <c r="R877">
        <v>0</v>
      </c>
      <c r="S877">
        <v>0</v>
      </c>
      <c r="T877">
        <v>100</v>
      </c>
      <c r="U877" s="1">
        <v>45448.619444444441</v>
      </c>
      <c r="V877" s="1">
        <v>45467.415972222225</v>
      </c>
      <c r="W877" t="s">
        <v>179</v>
      </c>
      <c r="Z877" s="12">
        <f t="shared" si="27"/>
        <v>18.796527777783922</v>
      </c>
      <c r="AB877" t="s">
        <v>1271</v>
      </c>
      <c r="AC877" t="s">
        <v>54</v>
      </c>
      <c r="AD877" t="s">
        <v>955</v>
      </c>
      <c r="AF877" t="s">
        <v>791</v>
      </c>
      <c r="AI877" s="2">
        <v>45448</v>
      </c>
      <c r="AJ877" t="s">
        <v>154</v>
      </c>
      <c r="AK877" t="s">
        <v>46</v>
      </c>
      <c r="AN877" t="s">
        <v>2444</v>
      </c>
      <c r="AO877" s="21">
        <v>45448.619444444441</v>
      </c>
      <c r="AP877" s="22">
        <v>45463</v>
      </c>
      <c r="AQ877" s="22">
        <v>45466</v>
      </c>
      <c r="AR877" s="21">
        <v>45467.415972222225</v>
      </c>
      <c r="AS877">
        <v>0</v>
      </c>
      <c r="AY877">
        <v>18.796527777783922</v>
      </c>
    </row>
    <row r="878" spans="1:51" x14ac:dyDescent="0.25">
      <c r="A878">
        <v>68721</v>
      </c>
      <c r="B878" t="s">
        <v>35</v>
      </c>
      <c r="C878" t="s">
        <v>36</v>
      </c>
      <c r="E878" t="str">
        <f t="shared" si="26"/>
        <v>RE-</v>
      </c>
      <c r="F878" t="s">
        <v>20</v>
      </c>
      <c r="G878" t="s">
        <v>37</v>
      </c>
      <c r="H878" t="s">
        <v>3506</v>
      </c>
      <c r="I878" t="s">
        <v>39</v>
      </c>
      <c r="J878" t="s">
        <v>100</v>
      </c>
      <c r="K878" s="1">
        <v>45449.381944444445</v>
      </c>
      <c r="L878" t="s">
        <v>41</v>
      </c>
      <c r="N878" s="2">
        <v>45448</v>
      </c>
      <c r="O878" s="2">
        <v>45448</v>
      </c>
      <c r="R878">
        <v>1</v>
      </c>
      <c r="S878">
        <v>1</v>
      </c>
      <c r="T878">
        <v>100</v>
      </c>
      <c r="U878" s="1">
        <v>45448.637499999997</v>
      </c>
      <c r="V878" s="1">
        <v>45449.381944444445</v>
      </c>
      <c r="W878" t="s">
        <v>239</v>
      </c>
      <c r="Z878" s="12">
        <f t="shared" si="27"/>
        <v>0.74444444444816327</v>
      </c>
      <c r="AB878" t="s">
        <v>79</v>
      </c>
      <c r="AC878">
        <v>633413</v>
      </c>
      <c r="AD878" t="s">
        <v>2453</v>
      </c>
      <c r="AI878" s="2">
        <v>45448</v>
      </c>
      <c r="AJ878" t="s">
        <v>69</v>
      </c>
      <c r="AK878" t="s">
        <v>46</v>
      </c>
      <c r="AN878" t="s">
        <v>2444</v>
      </c>
      <c r="AO878" s="21">
        <v>45448.637499999997</v>
      </c>
      <c r="AP878" s="22">
        <v>45448</v>
      </c>
      <c r="AQ878" s="22">
        <v>45448</v>
      </c>
      <c r="AR878" s="21">
        <v>45449.381944444445</v>
      </c>
      <c r="AS878">
        <v>1</v>
      </c>
      <c r="AY878">
        <v>0.74444444444816327</v>
      </c>
    </row>
    <row r="879" spans="1:51" x14ac:dyDescent="0.25">
      <c r="A879">
        <v>68722</v>
      </c>
      <c r="B879" t="s">
        <v>35</v>
      </c>
      <c r="C879" t="s">
        <v>36</v>
      </c>
      <c r="E879" t="str">
        <f t="shared" si="26"/>
        <v>EI-</v>
      </c>
      <c r="F879" t="s">
        <v>20</v>
      </c>
      <c r="G879" t="s">
        <v>37</v>
      </c>
      <c r="H879" t="s">
        <v>3507</v>
      </c>
      <c r="I879" t="s">
        <v>39</v>
      </c>
      <c r="J879" t="s">
        <v>68</v>
      </c>
      <c r="K879" s="1">
        <v>45453.393750000003</v>
      </c>
      <c r="L879" t="s">
        <v>41</v>
      </c>
      <c r="N879" s="2">
        <v>45449</v>
      </c>
      <c r="O879" s="2">
        <v>45449</v>
      </c>
      <c r="P879">
        <v>3</v>
      </c>
      <c r="Q879">
        <v>3</v>
      </c>
      <c r="R879">
        <v>3</v>
      </c>
      <c r="S879">
        <v>3</v>
      </c>
      <c r="T879">
        <v>100</v>
      </c>
      <c r="U879" s="1">
        <v>45448.644444444442</v>
      </c>
      <c r="V879" s="1">
        <v>45453.393750000003</v>
      </c>
      <c r="W879" t="s">
        <v>68</v>
      </c>
      <c r="Z879" s="12">
        <f t="shared" si="27"/>
        <v>4.7493055555605679</v>
      </c>
      <c r="AB879" t="s">
        <v>107</v>
      </c>
      <c r="AC879" t="s">
        <v>1491</v>
      </c>
      <c r="AD879" t="s">
        <v>109</v>
      </c>
      <c r="AI879" s="2">
        <v>45448</v>
      </c>
      <c r="AJ879" t="s">
        <v>110</v>
      </c>
      <c r="AK879" t="s">
        <v>46</v>
      </c>
      <c r="AN879" t="s">
        <v>2441</v>
      </c>
      <c r="AO879" s="21">
        <v>45448.644444444442</v>
      </c>
      <c r="AP879" s="22">
        <v>45449</v>
      </c>
      <c r="AQ879" s="22">
        <v>45449</v>
      </c>
      <c r="AR879" s="21">
        <v>45453.393750000003</v>
      </c>
      <c r="AS879">
        <v>3</v>
      </c>
      <c r="AY879">
        <v>4.7493055555605679</v>
      </c>
    </row>
    <row r="880" spans="1:51" x14ac:dyDescent="0.25">
      <c r="A880">
        <v>68743</v>
      </c>
      <c r="B880" t="s">
        <v>35</v>
      </c>
      <c r="C880" t="s">
        <v>36</v>
      </c>
      <c r="E880" t="str">
        <f t="shared" si="26"/>
        <v>EM-</v>
      </c>
      <c r="F880" t="s">
        <v>20</v>
      </c>
      <c r="G880" t="s">
        <v>37</v>
      </c>
      <c r="H880" t="s">
        <v>3508</v>
      </c>
      <c r="I880" t="s">
        <v>39</v>
      </c>
      <c r="J880" t="s">
        <v>758</v>
      </c>
      <c r="K880" s="1">
        <v>45490.473611111112</v>
      </c>
      <c r="L880" t="s">
        <v>41</v>
      </c>
      <c r="N880" s="2">
        <v>45449</v>
      </c>
      <c r="O880" s="2">
        <v>45449</v>
      </c>
      <c r="R880">
        <v>0</v>
      </c>
      <c r="S880">
        <v>0</v>
      </c>
      <c r="T880">
        <v>100</v>
      </c>
      <c r="U880" s="1">
        <v>45448.681250000001</v>
      </c>
      <c r="V880" s="1">
        <v>45490.473611111112</v>
      </c>
      <c r="W880" t="s">
        <v>758</v>
      </c>
      <c r="Z880" s="12">
        <f t="shared" si="27"/>
        <v>41.792361111110949</v>
      </c>
      <c r="AB880" t="s">
        <v>2982</v>
      </c>
      <c r="AC880">
        <v>633626</v>
      </c>
      <c r="AD880" t="s">
        <v>381</v>
      </c>
      <c r="AF880" t="s">
        <v>3436</v>
      </c>
      <c r="AI880" s="2">
        <v>45448</v>
      </c>
      <c r="AJ880" t="s">
        <v>323</v>
      </c>
      <c r="AK880" t="s">
        <v>46</v>
      </c>
      <c r="AN880" t="s">
        <v>2442</v>
      </c>
      <c r="AO880" s="21">
        <v>45448.681250000001</v>
      </c>
      <c r="AP880" s="22">
        <v>45449</v>
      </c>
      <c r="AQ880" s="22">
        <v>45449</v>
      </c>
      <c r="AR880" s="21">
        <v>45490.473611111112</v>
      </c>
      <c r="AS880">
        <v>0</v>
      </c>
      <c r="AY880">
        <v>41.792361111110949</v>
      </c>
    </row>
    <row r="881" spans="1:51" x14ac:dyDescent="0.25">
      <c r="A881">
        <v>68776</v>
      </c>
      <c r="B881" t="s">
        <v>35</v>
      </c>
      <c r="C881" t="s">
        <v>36</v>
      </c>
      <c r="E881" t="str">
        <f t="shared" si="26"/>
        <v>EI-</v>
      </c>
      <c r="F881" t="s">
        <v>20</v>
      </c>
      <c r="G881" t="s">
        <v>37</v>
      </c>
      <c r="H881" t="s">
        <v>3509</v>
      </c>
      <c r="I881" t="s">
        <v>39</v>
      </c>
      <c r="J881" t="s">
        <v>64</v>
      </c>
      <c r="K881" s="1">
        <v>45467.442361111112</v>
      </c>
      <c r="L881" t="s">
        <v>41</v>
      </c>
      <c r="N881" s="2">
        <v>45449</v>
      </c>
      <c r="O881" s="2">
        <v>45449</v>
      </c>
      <c r="P881">
        <v>1</v>
      </c>
      <c r="Q881">
        <v>1</v>
      </c>
      <c r="R881">
        <v>0</v>
      </c>
      <c r="S881">
        <v>0</v>
      </c>
      <c r="T881">
        <v>100</v>
      </c>
      <c r="U881" s="1">
        <v>45449.362500000003</v>
      </c>
      <c r="V881" s="1">
        <v>45467.442361111112</v>
      </c>
      <c r="W881" t="s">
        <v>64</v>
      </c>
      <c r="Z881" s="12">
        <f t="shared" si="27"/>
        <v>18.079861111109494</v>
      </c>
      <c r="AB881" t="s">
        <v>200</v>
      </c>
      <c r="AC881">
        <v>633713</v>
      </c>
      <c r="AD881" t="s">
        <v>1852</v>
      </c>
      <c r="AF881" t="s">
        <v>64</v>
      </c>
      <c r="AI881" s="2">
        <v>45449</v>
      </c>
      <c r="AJ881" t="s">
        <v>178</v>
      </c>
      <c r="AK881" t="s">
        <v>46</v>
      </c>
      <c r="AN881" t="s">
        <v>2441</v>
      </c>
      <c r="AO881" s="21">
        <v>45449.362500000003</v>
      </c>
      <c r="AP881" s="22">
        <v>45449</v>
      </c>
      <c r="AQ881" s="22">
        <v>45449</v>
      </c>
      <c r="AR881" s="21">
        <v>45467.442361111112</v>
      </c>
      <c r="AS881">
        <v>0</v>
      </c>
      <c r="AY881">
        <v>18.079861111109494</v>
      </c>
    </row>
    <row r="882" spans="1:51" x14ac:dyDescent="0.25">
      <c r="A882">
        <v>68822</v>
      </c>
      <c r="B882" t="s">
        <v>35</v>
      </c>
      <c r="C882" t="s">
        <v>36</v>
      </c>
      <c r="E882" t="str">
        <f t="shared" si="26"/>
        <v>EM-</v>
      </c>
      <c r="F882" t="s">
        <v>20</v>
      </c>
      <c r="G882" t="s">
        <v>37</v>
      </c>
      <c r="H882" t="s">
        <v>3510</v>
      </c>
      <c r="I882" t="s">
        <v>396</v>
      </c>
      <c r="J882" t="s">
        <v>432</v>
      </c>
      <c r="K882" s="1">
        <v>45450.405555555553</v>
      </c>
      <c r="N882" s="2">
        <v>45449</v>
      </c>
      <c r="O882" s="2">
        <v>45449</v>
      </c>
      <c r="R882">
        <v>0</v>
      </c>
      <c r="S882">
        <v>0</v>
      </c>
      <c r="T882">
        <v>100</v>
      </c>
      <c r="U882" s="1">
        <v>45449.493750000001</v>
      </c>
      <c r="V882" s="1">
        <v>45450.405555555553</v>
      </c>
      <c r="W882" t="s">
        <v>432</v>
      </c>
      <c r="Z882" s="12">
        <f t="shared" si="27"/>
        <v>0.91180555555183673</v>
      </c>
      <c r="AB882" t="s">
        <v>396</v>
      </c>
      <c r="AC882">
        <v>633414</v>
      </c>
      <c r="AD882" t="s">
        <v>3475</v>
      </c>
      <c r="AI882" s="2">
        <v>45449</v>
      </c>
      <c r="AJ882" t="s">
        <v>250</v>
      </c>
      <c r="AK882" t="s">
        <v>46</v>
      </c>
      <c r="AN882" t="s">
        <v>2442</v>
      </c>
      <c r="AO882" s="21">
        <v>45449.493750000001</v>
      </c>
      <c r="AP882" s="22">
        <v>45449</v>
      </c>
      <c r="AQ882" s="22">
        <v>45449</v>
      </c>
      <c r="AR882" s="21">
        <v>45450.405555555553</v>
      </c>
      <c r="AS882">
        <v>0</v>
      </c>
      <c r="AY882">
        <v>0.91180555555183673</v>
      </c>
    </row>
    <row r="883" spans="1:51" x14ac:dyDescent="0.25">
      <c r="A883">
        <v>68824</v>
      </c>
      <c r="B883" t="s">
        <v>35</v>
      </c>
      <c r="C883" t="s">
        <v>36</v>
      </c>
      <c r="E883" t="str">
        <f t="shared" si="26"/>
        <v>EM-</v>
      </c>
      <c r="F883" t="s">
        <v>1362</v>
      </c>
      <c r="G883" t="s">
        <v>37</v>
      </c>
      <c r="H883" t="s">
        <v>3511</v>
      </c>
      <c r="I883" t="s">
        <v>39</v>
      </c>
      <c r="J883" t="s">
        <v>408</v>
      </c>
      <c r="K883" s="1">
        <v>45481.805555555555</v>
      </c>
      <c r="L883" t="s">
        <v>41</v>
      </c>
      <c r="R883">
        <v>0</v>
      </c>
      <c r="S883">
        <v>0</v>
      </c>
      <c r="T883">
        <v>0</v>
      </c>
      <c r="U883" s="1">
        <v>45449.493750000001</v>
      </c>
      <c r="W883" t="s">
        <v>396</v>
      </c>
      <c r="Z883" s="12">
        <f t="shared" si="27"/>
        <v>0</v>
      </c>
      <c r="AB883" t="s">
        <v>1457</v>
      </c>
      <c r="AC883">
        <v>633638</v>
      </c>
      <c r="AD883" t="s">
        <v>161</v>
      </c>
      <c r="AF883" t="s">
        <v>397</v>
      </c>
      <c r="AI883" s="2">
        <v>45449</v>
      </c>
      <c r="AJ883" t="s">
        <v>161</v>
      </c>
      <c r="AK883" t="s">
        <v>46</v>
      </c>
      <c r="AN883" t="s">
        <v>2442</v>
      </c>
      <c r="AO883" s="21">
        <v>45449.493750000001</v>
      </c>
      <c r="AS883">
        <v>0</v>
      </c>
      <c r="AY883">
        <v>0</v>
      </c>
    </row>
    <row r="884" spans="1:51" x14ac:dyDescent="0.25">
      <c r="A884">
        <v>68833</v>
      </c>
      <c r="B884" t="s">
        <v>35</v>
      </c>
      <c r="C884" t="s">
        <v>36</v>
      </c>
      <c r="E884" t="str">
        <f t="shared" si="26"/>
        <v>RE-</v>
      </c>
      <c r="F884" t="s">
        <v>20</v>
      </c>
      <c r="G884" t="s">
        <v>37</v>
      </c>
      <c r="H884" t="s">
        <v>3512</v>
      </c>
      <c r="I884" t="s">
        <v>39</v>
      </c>
      <c r="J884" t="s">
        <v>297</v>
      </c>
      <c r="K884" s="1">
        <v>45539.371527777781</v>
      </c>
      <c r="L884" t="s">
        <v>41</v>
      </c>
      <c r="N884" s="2">
        <v>45538</v>
      </c>
      <c r="O884" s="2">
        <v>45538</v>
      </c>
      <c r="R884">
        <v>1</v>
      </c>
      <c r="S884">
        <v>1</v>
      </c>
      <c r="T884">
        <v>100</v>
      </c>
      <c r="U884" s="1">
        <v>45449.506944444445</v>
      </c>
      <c r="V884" s="1">
        <v>45539.371527777781</v>
      </c>
      <c r="W884" t="s">
        <v>239</v>
      </c>
      <c r="Z884" s="12">
        <f t="shared" si="27"/>
        <v>89.864583333335759</v>
      </c>
      <c r="AB884" t="s">
        <v>157</v>
      </c>
      <c r="AC884">
        <v>633744</v>
      </c>
      <c r="AD884" t="s">
        <v>143</v>
      </c>
      <c r="AI884" s="2">
        <v>45449</v>
      </c>
      <c r="AJ884" t="s">
        <v>123</v>
      </c>
      <c r="AK884" t="s">
        <v>46</v>
      </c>
      <c r="AN884" t="s">
        <v>2444</v>
      </c>
      <c r="AO884" s="21">
        <v>45449.506944444445</v>
      </c>
      <c r="AP884" s="22">
        <v>45538</v>
      </c>
      <c r="AQ884" s="22">
        <v>45538</v>
      </c>
      <c r="AR884" s="21">
        <v>45539.371527777781</v>
      </c>
      <c r="AS884">
        <v>1</v>
      </c>
      <c r="AY884">
        <v>89.864583333335759</v>
      </c>
    </row>
    <row r="885" spans="1:51" x14ac:dyDescent="0.25">
      <c r="A885">
        <v>68836</v>
      </c>
      <c r="B885" t="s">
        <v>35</v>
      </c>
      <c r="C885" t="s">
        <v>36</v>
      </c>
      <c r="E885" t="str">
        <f t="shared" si="26"/>
        <v>EM-</v>
      </c>
      <c r="F885" t="s">
        <v>20</v>
      </c>
      <c r="G885" t="s">
        <v>37</v>
      </c>
      <c r="H885" t="s">
        <v>3513</v>
      </c>
      <c r="I885" t="s">
        <v>39</v>
      </c>
      <c r="J885" t="s">
        <v>320</v>
      </c>
      <c r="K885" s="1">
        <v>45496.648611111108</v>
      </c>
      <c r="L885" t="s">
        <v>41</v>
      </c>
      <c r="N885" s="2">
        <v>45449</v>
      </c>
      <c r="O885" s="2">
        <v>45449</v>
      </c>
      <c r="R885">
        <v>0</v>
      </c>
      <c r="S885">
        <v>0</v>
      </c>
      <c r="T885">
        <v>100</v>
      </c>
      <c r="U885" s="1">
        <v>45449.509027777778</v>
      </c>
      <c r="V885" s="1">
        <v>45496.648611111108</v>
      </c>
      <c r="W885" t="s">
        <v>320</v>
      </c>
      <c r="Z885" s="12">
        <f t="shared" si="27"/>
        <v>47.139583333329938</v>
      </c>
      <c r="AB885" t="s">
        <v>2660</v>
      </c>
      <c r="AC885">
        <v>633510</v>
      </c>
      <c r="AD885" t="s">
        <v>198</v>
      </c>
      <c r="AI885" s="2">
        <v>45449</v>
      </c>
      <c r="AJ885" t="s">
        <v>198</v>
      </c>
      <c r="AK885" t="s">
        <v>46</v>
      </c>
      <c r="AN885" t="s">
        <v>2442</v>
      </c>
      <c r="AO885" s="21">
        <v>45449.509027777778</v>
      </c>
      <c r="AP885" s="22">
        <v>45449</v>
      </c>
      <c r="AQ885" s="22">
        <v>45449</v>
      </c>
      <c r="AR885" s="21">
        <v>45496.648611111108</v>
      </c>
      <c r="AS885">
        <v>0</v>
      </c>
      <c r="AY885">
        <v>47.139583333329938</v>
      </c>
    </row>
    <row r="886" spans="1:51" x14ac:dyDescent="0.25">
      <c r="A886">
        <v>68839</v>
      </c>
      <c r="B886" t="s">
        <v>35</v>
      </c>
      <c r="C886" t="s">
        <v>36</v>
      </c>
      <c r="E886" t="str">
        <f t="shared" si="26"/>
        <v>GC-</v>
      </c>
      <c r="F886" t="s">
        <v>20</v>
      </c>
      <c r="G886" t="s">
        <v>51</v>
      </c>
      <c r="H886" t="s">
        <v>3514</v>
      </c>
      <c r="I886" t="s">
        <v>39</v>
      </c>
      <c r="J886" t="s">
        <v>706</v>
      </c>
      <c r="K886" s="1">
        <v>45453.45208333333</v>
      </c>
      <c r="L886" t="s">
        <v>41</v>
      </c>
      <c r="N886" s="2">
        <v>45450</v>
      </c>
      <c r="O886" s="2">
        <v>45450</v>
      </c>
      <c r="P886">
        <v>1</v>
      </c>
      <c r="Q886">
        <v>1</v>
      </c>
      <c r="R886">
        <v>0</v>
      </c>
      <c r="S886">
        <v>0</v>
      </c>
      <c r="T886">
        <v>100</v>
      </c>
      <c r="U886" s="1">
        <v>45449.511805555558</v>
      </c>
      <c r="V886" s="1">
        <v>45453.45208333333</v>
      </c>
      <c r="W886" t="s">
        <v>706</v>
      </c>
      <c r="Z886" s="12">
        <f t="shared" si="27"/>
        <v>3.9402777777722804</v>
      </c>
      <c r="AB886" t="s">
        <v>1457</v>
      </c>
      <c r="AC886">
        <v>633638</v>
      </c>
      <c r="AD886" t="s">
        <v>161</v>
      </c>
      <c r="AI886" s="2">
        <v>45449</v>
      </c>
      <c r="AJ886" t="s">
        <v>161</v>
      </c>
      <c r="AK886" t="s">
        <v>46</v>
      </c>
      <c r="AN886" t="s">
        <v>2443</v>
      </c>
      <c r="AO886" s="21">
        <v>45449.511805555558</v>
      </c>
      <c r="AP886" s="22">
        <v>45450</v>
      </c>
      <c r="AQ886" s="22">
        <v>45450</v>
      </c>
      <c r="AR886" s="21">
        <v>45453.45208333333</v>
      </c>
      <c r="AS886">
        <v>0</v>
      </c>
      <c r="AY886">
        <v>3.9402777777722804</v>
      </c>
    </row>
    <row r="887" spans="1:51" x14ac:dyDescent="0.25">
      <c r="A887">
        <v>68854</v>
      </c>
      <c r="B887" t="s">
        <v>35</v>
      </c>
      <c r="C887" t="s">
        <v>36</v>
      </c>
      <c r="E887" t="str">
        <f t="shared" si="26"/>
        <v>EI-</v>
      </c>
      <c r="F887" t="s">
        <v>20</v>
      </c>
      <c r="G887" t="s">
        <v>37</v>
      </c>
      <c r="H887" t="s">
        <v>2221</v>
      </c>
      <c r="I887" t="s">
        <v>39</v>
      </c>
      <c r="J887" t="s">
        <v>842</v>
      </c>
      <c r="K887" s="1">
        <v>45496.693055555559</v>
      </c>
      <c r="L887" t="s">
        <v>41</v>
      </c>
      <c r="N887" s="2">
        <v>45418</v>
      </c>
      <c r="O887" s="2">
        <v>45418</v>
      </c>
      <c r="P887">
        <v>1</v>
      </c>
      <c r="Q887">
        <v>1</v>
      </c>
      <c r="R887">
        <v>1</v>
      </c>
      <c r="S887">
        <v>1</v>
      </c>
      <c r="T887">
        <v>0</v>
      </c>
      <c r="U887" s="1">
        <v>45449.633333333331</v>
      </c>
      <c r="V887" s="1">
        <v>45496.693055555559</v>
      </c>
      <c r="W887" t="s">
        <v>842</v>
      </c>
      <c r="Z887" s="12">
        <f t="shared" si="27"/>
        <v>47.05972222222772</v>
      </c>
      <c r="AB887" t="s">
        <v>338</v>
      </c>
      <c r="AC887">
        <v>633799</v>
      </c>
      <c r="AD887" t="s">
        <v>681</v>
      </c>
      <c r="AF887" t="s">
        <v>842</v>
      </c>
      <c r="AI887" s="2">
        <v>45449</v>
      </c>
      <c r="AJ887" t="s">
        <v>119</v>
      </c>
      <c r="AK887" t="s">
        <v>46</v>
      </c>
      <c r="AN887" t="s">
        <v>2441</v>
      </c>
      <c r="AO887" s="21">
        <v>45449.633333333331</v>
      </c>
      <c r="AP887" s="22">
        <v>45418</v>
      </c>
      <c r="AQ887" s="22">
        <v>45418</v>
      </c>
      <c r="AR887" s="21">
        <v>45496.693055555559</v>
      </c>
      <c r="AS887">
        <v>1</v>
      </c>
      <c r="AY887">
        <v>47.05972222222772</v>
      </c>
    </row>
    <row r="888" spans="1:51" x14ac:dyDescent="0.25">
      <c r="A888">
        <v>68855</v>
      </c>
      <c r="B888" t="s">
        <v>35</v>
      </c>
      <c r="C888" t="s">
        <v>36</v>
      </c>
      <c r="E888" t="str">
        <f t="shared" si="26"/>
        <v>EI-</v>
      </c>
      <c r="F888" t="s">
        <v>20</v>
      </c>
      <c r="G888" t="s">
        <v>37</v>
      </c>
      <c r="H888" t="s">
        <v>3515</v>
      </c>
      <c r="I888" t="s">
        <v>39</v>
      </c>
      <c r="J888" t="s">
        <v>842</v>
      </c>
      <c r="K888" s="1">
        <v>45496.682638888888</v>
      </c>
      <c r="L888" t="s">
        <v>41</v>
      </c>
      <c r="N888" s="2">
        <v>45451</v>
      </c>
      <c r="O888" s="2">
        <v>45451</v>
      </c>
      <c r="P888">
        <v>1</v>
      </c>
      <c r="Q888">
        <v>1</v>
      </c>
      <c r="R888">
        <v>1</v>
      </c>
      <c r="S888">
        <v>1</v>
      </c>
      <c r="T888">
        <v>0</v>
      </c>
      <c r="U888" s="1">
        <v>45449.636805555558</v>
      </c>
      <c r="V888" s="1">
        <v>45496.682638888888</v>
      </c>
      <c r="W888" t="s">
        <v>842</v>
      </c>
      <c r="Z888" s="12">
        <f t="shared" si="27"/>
        <v>47.045833333329938</v>
      </c>
      <c r="AB888" t="s">
        <v>338</v>
      </c>
      <c r="AC888">
        <v>633799</v>
      </c>
      <c r="AD888" t="s">
        <v>681</v>
      </c>
      <c r="AF888" t="s">
        <v>454</v>
      </c>
      <c r="AI888" s="2">
        <v>45449</v>
      </c>
      <c r="AJ888" t="s">
        <v>119</v>
      </c>
      <c r="AK888" t="s">
        <v>46</v>
      </c>
      <c r="AN888" t="s">
        <v>2441</v>
      </c>
      <c r="AO888" s="21">
        <v>45449.636805555558</v>
      </c>
      <c r="AP888" s="22">
        <v>45451</v>
      </c>
      <c r="AQ888" s="22">
        <v>45451</v>
      </c>
      <c r="AR888" s="21">
        <v>45496.682638888888</v>
      </c>
      <c r="AS888">
        <v>1</v>
      </c>
      <c r="AY888">
        <v>47.045833333329938</v>
      </c>
    </row>
    <row r="889" spans="1:51" x14ac:dyDescent="0.25">
      <c r="A889">
        <v>68887</v>
      </c>
      <c r="B889" t="s">
        <v>35</v>
      </c>
      <c r="C889" t="s">
        <v>36</v>
      </c>
      <c r="E889" t="str">
        <f t="shared" si="26"/>
        <v>EI-</v>
      </c>
      <c r="F889" t="s">
        <v>878</v>
      </c>
      <c r="G889" t="s">
        <v>37</v>
      </c>
      <c r="H889" t="s">
        <v>3516</v>
      </c>
      <c r="I889" t="s">
        <v>39</v>
      </c>
      <c r="J889" t="s">
        <v>620</v>
      </c>
      <c r="K889" s="1">
        <v>45450.609722222223</v>
      </c>
      <c r="L889" t="s">
        <v>41</v>
      </c>
      <c r="R889">
        <v>0</v>
      </c>
      <c r="S889">
        <v>0</v>
      </c>
      <c r="T889">
        <v>0</v>
      </c>
      <c r="U889" s="1">
        <v>45450.381249999999</v>
      </c>
      <c r="W889" t="s">
        <v>159</v>
      </c>
      <c r="Z889" s="12">
        <f t="shared" si="27"/>
        <v>0</v>
      </c>
      <c r="AB889" t="s">
        <v>699</v>
      </c>
      <c r="AC889">
        <v>633448</v>
      </c>
      <c r="AD889" t="s">
        <v>3517</v>
      </c>
      <c r="AI889" s="2">
        <v>45450</v>
      </c>
      <c r="AJ889" t="s">
        <v>701</v>
      </c>
      <c r="AK889" t="s">
        <v>46</v>
      </c>
      <c r="AN889" t="s">
        <v>2441</v>
      </c>
      <c r="AO889" s="21">
        <v>45450.381249999999</v>
      </c>
      <c r="AS889">
        <v>0</v>
      </c>
      <c r="AY889">
        <v>0</v>
      </c>
    </row>
    <row r="890" spans="1:51" x14ac:dyDescent="0.25">
      <c r="A890">
        <v>68906</v>
      </c>
      <c r="B890" t="s">
        <v>35</v>
      </c>
      <c r="C890" t="s">
        <v>36</v>
      </c>
      <c r="E890" t="str">
        <f t="shared" si="26"/>
        <v>EI-</v>
      </c>
      <c r="F890" t="s">
        <v>20</v>
      </c>
      <c r="G890" t="s">
        <v>37</v>
      </c>
      <c r="H890" t="s">
        <v>3518</v>
      </c>
      <c r="I890" t="s">
        <v>39</v>
      </c>
      <c r="J890" t="s">
        <v>64</v>
      </c>
      <c r="K890" s="1">
        <v>45467.388194444444</v>
      </c>
      <c r="L890" t="s">
        <v>41</v>
      </c>
      <c r="N890" s="2">
        <v>45450</v>
      </c>
      <c r="O890" s="2">
        <v>45450</v>
      </c>
      <c r="P890">
        <v>2</v>
      </c>
      <c r="Q890">
        <v>2</v>
      </c>
      <c r="R890">
        <v>2</v>
      </c>
      <c r="S890">
        <v>2</v>
      </c>
      <c r="T890">
        <v>100</v>
      </c>
      <c r="U890" s="1">
        <v>45450.438888888886</v>
      </c>
      <c r="V890" s="1">
        <v>45467.388194444444</v>
      </c>
      <c r="W890" t="s">
        <v>64</v>
      </c>
      <c r="Z890" s="12">
        <f t="shared" si="27"/>
        <v>16.949305555557657</v>
      </c>
      <c r="AB890" t="s">
        <v>3519</v>
      </c>
      <c r="AC890">
        <v>633853</v>
      </c>
      <c r="AD890" t="s">
        <v>3520</v>
      </c>
      <c r="AF890" t="s">
        <v>85</v>
      </c>
      <c r="AI890" s="2">
        <v>45450</v>
      </c>
      <c r="AJ890" t="s">
        <v>226</v>
      </c>
      <c r="AK890" t="s">
        <v>46</v>
      </c>
      <c r="AN890" t="s">
        <v>2441</v>
      </c>
      <c r="AO890" s="21">
        <v>45450.438888888886</v>
      </c>
      <c r="AP890" s="22">
        <v>45450</v>
      </c>
      <c r="AQ890" s="22">
        <v>45450</v>
      </c>
      <c r="AR890" s="21">
        <v>45467.388194444444</v>
      </c>
      <c r="AS890">
        <v>2</v>
      </c>
      <c r="AY890">
        <v>16.949305555557657</v>
      </c>
    </row>
    <row r="891" spans="1:51" x14ac:dyDescent="0.25">
      <c r="A891">
        <v>68915</v>
      </c>
      <c r="B891" t="s">
        <v>35</v>
      </c>
      <c r="C891" t="s">
        <v>36</v>
      </c>
      <c r="E891" t="str">
        <f t="shared" si="26"/>
        <v>EI-</v>
      </c>
      <c r="F891" t="s">
        <v>20</v>
      </c>
      <c r="G891" t="s">
        <v>37</v>
      </c>
      <c r="H891" t="s">
        <v>3521</v>
      </c>
      <c r="I891" t="s">
        <v>39</v>
      </c>
      <c r="J891" t="s">
        <v>92</v>
      </c>
      <c r="K891" s="1">
        <v>45511.642361111109</v>
      </c>
      <c r="L891" t="s">
        <v>41</v>
      </c>
      <c r="N891" s="2">
        <v>45451</v>
      </c>
      <c r="O891" s="2">
        <v>45451</v>
      </c>
      <c r="P891">
        <v>3</v>
      </c>
      <c r="Q891">
        <v>3</v>
      </c>
      <c r="R891">
        <v>3</v>
      </c>
      <c r="S891">
        <v>3</v>
      </c>
      <c r="T891">
        <v>100</v>
      </c>
      <c r="U891" s="1">
        <v>45450.455555555556</v>
      </c>
      <c r="V891" s="1">
        <v>45511.642361111109</v>
      </c>
      <c r="W891" t="s">
        <v>92</v>
      </c>
      <c r="Z891" s="12">
        <f t="shared" si="27"/>
        <v>61.186805555553292</v>
      </c>
      <c r="AB891" t="s">
        <v>2269</v>
      </c>
      <c r="AC891">
        <v>633305</v>
      </c>
      <c r="AD891" t="s">
        <v>658</v>
      </c>
      <c r="AF891" t="s">
        <v>92</v>
      </c>
      <c r="AI891" s="2">
        <v>45450</v>
      </c>
      <c r="AJ891" t="s">
        <v>240</v>
      </c>
      <c r="AK891" t="s">
        <v>46</v>
      </c>
      <c r="AN891" t="s">
        <v>2441</v>
      </c>
      <c r="AO891" s="21">
        <v>45450.455555555556</v>
      </c>
      <c r="AP891" s="22">
        <v>45451</v>
      </c>
      <c r="AQ891" s="22">
        <v>45451</v>
      </c>
      <c r="AR891" s="21">
        <v>45511.642361111109</v>
      </c>
      <c r="AS891">
        <v>3</v>
      </c>
      <c r="AY891">
        <v>61.186805555553292</v>
      </c>
    </row>
    <row r="892" spans="1:51" x14ac:dyDescent="0.25">
      <c r="A892">
        <v>68923</v>
      </c>
      <c r="B892" t="s">
        <v>35</v>
      </c>
      <c r="C892" t="s">
        <v>36</v>
      </c>
      <c r="E892" t="str">
        <f t="shared" si="26"/>
        <v>RE-</v>
      </c>
      <c r="F892" t="s">
        <v>20</v>
      </c>
      <c r="G892" t="s">
        <v>37</v>
      </c>
      <c r="H892" t="s">
        <v>3522</v>
      </c>
      <c r="I892" t="s">
        <v>39</v>
      </c>
      <c r="J892" t="s">
        <v>179</v>
      </c>
      <c r="K892" s="1">
        <v>45453.685416666667</v>
      </c>
      <c r="L892" t="s">
        <v>41</v>
      </c>
      <c r="N892" s="2">
        <v>45453</v>
      </c>
      <c r="O892" s="2">
        <v>45453</v>
      </c>
      <c r="R892">
        <v>0</v>
      </c>
      <c r="S892">
        <v>0</v>
      </c>
      <c r="T892">
        <v>100</v>
      </c>
      <c r="U892" s="1">
        <v>45450.470138888886</v>
      </c>
      <c r="V892" s="1">
        <v>45453.685416666667</v>
      </c>
      <c r="W892" t="s">
        <v>179</v>
      </c>
      <c r="Z892" s="12">
        <f t="shared" si="27"/>
        <v>3.2152777777810115</v>
      </c>
      <c r="AB892" t="s">
        <v>2990</v>
      </c>
      <c r="AC892">
        <v>633636</v>
      </c>
      <c r="AD892" t="s">
        <v>599</v>
      </c>
      <c r="AF892" t="s">
        <v>118</v>
      </c>
      <c r="AI892" s="2">
        <v>45450</v>
      </c>
      <c r="AJ892" t="s">
        <v>290</v>
      </c>
      <c r="AK892" t="s">
        <v>46</v>
      </c>
      <c r="AN892" t="s">
        <v>2444</v>
      </c>
      <c r="AO892" s="21">
        <v>45450.470138888886</v>
      </c>
      <c r="AP892" s="22">
        <v>45453</v>
      </c>
      <c r="AQ892" s="22">
        <v>45453</v>
      </c>
      <c r="AR892" s="21">
        <v>45453.685416666667</v>
      </c>
      <c r="AS892">
        <v>0</v>
      </c>
      <c r="AY892">
        <v>3.2152777777810115</v>
      </c>
    </row>
    <row r="893" spans="1:51" x14ac:dyDescent="0.25">
      <c r="A893">
        <v>68936</v>
      </c>
      <c r="B893" t="s">
        <v>35</v>
      </c>
      <c r="C893" t="s">
        <v>36</v>
      </c>
      <c r="E893" t="str">
        <f t="shared" si="26"/>
        <v>EM-</v>
      </c>
      <c r="F893" t="s">
        <v>20</v>
      </c>
      <c r="G893" t="s">
        <v>115</v>
      </c>
      <c r="H893" t="s">
        <v>3523</v>
      </c>
      <c r="I893" t="s">
        <v>432</v>
      </c>
      <c r="J893" t="s">
        <v>432</v>
      </c>
      <c r="K893" s="1">
        <v>45452.554861111108</v>
      </c>
      <c r="L893" t="s">
        <v>41</v>
      </c>
      <c r="N893" s="2">
        <v>45450</v>
      </c>
      <c r="O893" s="2">
        <v>45450</v>
      </c>
      <c r="P893">
        <v>3</v>
      </c>
      <c r="Q893">
        <v>3</v>
      </c>
      <c r="R893">
        <v>0</v>
      </c>
      <c r="S893">
        <v>0</v>
      </c>
      <c r="T893">
        <v>100</v>
      </c>
      <c r="U893" s="1">
        <v>45450.50277777778</v>
      </c>
      <c r="V893" s="1">
        <v>45450.50277777778</v>
      </c>
      <c r="W893" t="s">
        <v>432</v>
      </c>
      <c r="Z893" s="12">
        <f t="shared" si="27"/>
        <v>0</v>
      </c>
      <c r="AB893" t="s">
        <v>3524</v>
      </c>
      <c r="AD893" t="s">
        <v>161</v>
      </c>
      <c r="AI893" s="2">
        <v>45450</v>
      </c>
      <c r="AJ893" t="s">
        <v>161</v>
      </c>
      <c r="AK893" t="s">
        <v>46</v>
      </c>
      <c r="AN893" t="s">
        <v>2442</v>
      </c>
      <c r="AO893" s="21">
        <v>45450.50277777778</v>
      </c>
      <c r="AP893" s="22">
        <v>45450</v>
      </c>
      <c r="AQ893" s="22">
        <v>45450</v>
      </c>
      <c r="AR893" s="21">
        <v>45450.50277777778</v>
      </c>
      <c r="AS893">
        <v>0</v>
      </c>
      <c r="AY893">
        <v>0</v>
      </c>
    </row>
    <row r="894" spans="1:51" x14ac:dyDescent="0.25">
      <c r="A894">
        <v>68940</v>
      </c>
      <c r="B894" t="s">
        <v>35</v>
      </c>
      <c r="C894" t="s">
        <v>36</v>
      </c>
      <c r="E894" t="str">
        <f t="shared" si="26"/>
        <v>EM-</v>
      </c>
      <c r="F894" t="s">
        <v>1362</v>
      </c>
      <c r="G894" t="s">
        <v>37</v>
      </c>
      <c r="H894" t="s">
        <v>3525</v>
      </c>
      <c r="I894" t="s">
        <v>39</v>
      </c>
      <c r="J894" t="s">
        <v>408</v>
      </c>
      <c r="K894" s="1">
        <v>45481.806250000001</v>
      </c>
      <c r="L894" t="s">
        <v>41</v>
      </c>
      <c r="R894">
        <v>0</v>
      </c>
      <c r="S894">
        <v>0</v>
      </c>
      <c r="T894">
        <v>0</v>
      </c>
      <c r="U894" s="1">
        <v>45450.522916666669</v>
      </c>
      <c r="W894" t="s">
        <v>396</v>
      </c>
      <c r="Z894" s="12">
        <f t="shared" si="27"/>
        <v>0</v>
      </c>
      <c r="AB894" t="s">
        <v>468</v>
      </c>
      <c r="AC894">
        <v>633377</v>
      </c>
      <c r="AD894" t="s">
        <v>3526</v>
      </c>
      <c r="AF894" t="s">
        <v>432</v>
      </c>
      <c r="AI894" s="2">
        <v>45450</v>
      </c>
      <c r="AJ894" t="s">
        <v>81</v>
      </c>
      <c r="AK894" t="s">
        <v>46</v>
      </c>
      <c r="AN894" t="s">
        <v>2442</v>
      </c>
      <c r="AO894" s="21">
        <v>45450.522916666669</v>
      </c>
      <c r="AS894">
        <v>0</v>
      </c>
      <c r="AY894">
        <v>0</v>
      </c>
    </row>
    <row r="895" spans="1:51" x14ac:dyDescent="0.25">
      <c r="A895">
        <v>68966</v>
      </c>
      <c r="B895" t="s">
        <v>35</v>
      </c>
      <c r="C895" t="s">
        <v>36</v>
      </c>
      <c r="E895" t="str">
        <f t="shared" si="26"/>
        <v>EI-</v>
      </c>
      <c r="F895" t="s">
        <v>20</v>
      </c>
      <c r="G895" t="s">
        <v>37</v>
      </c>
      <c r="H895" t="s">
        <v>1943</v>
      </c>
      <c r="I895" t="s">
        <v>39</v>
      </c>
      <c r="J895" t="s">
        <v>92</v>
      </c>
      <c r="K895" s="1">
        <v>45451.370833333334</v>
      </c>
      <c r="L895" t="s">
        <v>41</v>
      </c>
      <c r="N895" s="2">
        <v>45450</v>
      </c>
      <c r="O895" s="2">
        <v>45450</v>
      </c>
      <c r="P895">
        <v>3</v>
      </c>
      <c r="Q895">
        <v>3</v>
      </c>
      <c r="R895">
        <v>3</v>
      </c>
      <c r="S895">
        <v>3</v>
      </c>
      <c r="T895">
        <v>100</v>
      </c>
      <c r="U895" s="1">
        <v>45450.636111111111</v>
      </c>
      <c r="V895" s="1">
        <v>45451.370833333334</v>
      </c>
      <c r="W895" t="s">
        <v>92</v>
      </c>
      <c r="Z895" s="12">
        <f t="shared" si="27"/>
        <v>0.73472222222335404</v>
      </c>
      <c r="AB895" t="s">
        <v>1003</v>
      </c>
      <c r="AC895">
        <v>633713</v>
      </c>
      <c r="AD895" t="s">
        <v>1852</v>
      </c>
      <c r="AF895" t="s">
        <v>92</v>
      </c>
      <c r="AI895" s="2">
        <v>45450</v>
      </c>
      <c r="AJ895" t="s">
        <v>178</v>
      </c>
      <c r="AK895" t="s">
        <v>46</v>
      </c>
      <c r="AN895" t="s">
        <v>2441</v>
      </c>
      <c r="AO895" s="21">
        <v>45450.636111111111</v>
      </c>
      <c r="AP895" s="22">
        <v>45450</v>
      </c>
      <c r="AQ895" s="22">
        <v>45450</v>
      </c>
      <c r="AR895" s="21">
        <v>45451.370833333334</v>
      </c>
      <c r="AS895">
        <v>3</v>
      </c>
      <c r="AY895">
        <v>0.73472222222335404</v>
      </c>
    </row>
    <row r="896" spans="1:51" x14ac:dyDescent="0.25">
      <c r="A896">
        <v>68983</v>
      </c>
      <c r="B896" t="s">
        <v>35</v>
      </c>
      <c r="C896" t="s">
        <v>36</v>
      </c>
      <c r="E896" t="str">
        <f t="shared" si="26"/>
        <v>EI-</v>
      </c>
      <c r="F896" t="s">
        <v>20</v>
      </c>
      <c r="G896" t="s">
        <v>37</v>
      </c>
      <c r="H896" t="s">
        <v>3527</v>
      </c>
      <c r="I896" t="s">
        <v>39</v>
      </c>
      <c r="J896" t="s">
        <v>64</v>
      </c>
      <c r="K896" s="1">
        <v>45467.392361111109</v>
      </c>
      <c r="N896" s="2">
        <v>45450</v>
      </c>
      <c r="O896" s="2">
        <v>45450</v>
      </c>
      <c r="P896">
        <v>2</v>
      </c>
      <c r="Q896">
        <v>2</v>
      </c>
      <c r="R896">
        <v>2</v>
      </c>
      <c r="S896">
        <v>2</v>
      </c>
      <c r="T896">
        <v>100</v>
      </c>
      <c r="U896" s="1">
        <v>45450.665277777778</v>
      </c>
      <c r="V896" s="1">
        <v>45467.392361111109</v>
      </c>
      <c r="W896" t="s">
        <v>64</v>
      </c>
      <c r="Z896" s="12">
        <f t="shared" si="27"/>
        <v>16.727083333331393</v>
      </c>
      <c r="AB896" t="s">
        <v>137</v>
      </c>
      <c r="AC896">
        <v>633594</v>
      </c>
      <c r="AD896" t="s">
        <v>138</v>
      </c>
      <c r="AF896" t="s">
        <v>64</v>
      </c>
      <c r="AI896" s="2">
        <v>45450</v>
      </c>
      <c r="AJ896" t="s">
        <v>139</v>
      </c>
      <c r="AK896" t="s">
        <v>46</v>
      </c>
      <c r="AN896" t="s">
        <v>2441</v>
      </c>
      <c r="AO896" s="21">
        <v>45450.665277777778</v>
      </c>
      <c r="AP896" s="22">
        <v>45450</v>
      </c>
      <c r="AQ896" s="22">
        <v>45450</v>
      </c>
      <c r="AR896" s="21">
        <v>45467.392361111109</v>
      </c>
      <c r="AS896">
        <v>2</v>
      </c>
      <c r="AY896">
        <v>16.727083333331393</v>
      </c>
    </row>
    <row r="897" spans="1:51" x14ac:dyDescent="0.25">
      <c r="A897">
        <v>68987</v>
      </c>
      <c r="B897" t="s">
        <v>35</v>
      </c>
      <c r="C897" t="s">
        <v>36</v>
      </c>
      <c r="E897" t="str">
        <f t="shared" si="26"/>
        <v>RE-</v>
      </c>
      <c r="F897" t="s">
        <v>20</v>
      </c>
      <c r="G897" t="s">
        <v>37</v>
      </c>
      <c r="H897" t="s">
        <v>3528</v>
      </c>
      <c r="I897" t="s">
        <v>39</v>
      </c>
      <c r="J897" t="s">
        <v>239</v>
      </c>
      <c r="K897" s="1">
        <v>45453.442361111112</v>
      </c>
      <c r="L897" t="s">
        <v>41</v>
      </c>
      <c r="N897" s="2">
        <v>45453</v>
      </c>
      <c r="O897" s="2">
        <v>45453</v>
      </c>
      <c r="R897">
        <v>1</v>
      </c>
      <c r="S897">
        <v>1</v>
      </c>
      <c r="T897">
        <v>100</v>
      </c>
      <c r="U897" s="1">
        <v>45450.679861111108</v>
      </c>
      <c r="V897" s="1">
        <v>45453.442361111112</v>
      </c>
      <c r="W897" t="s">
        <v>239</v>
      </c>
      <c r="Z897" s="12">
        <f t="shared" si="27"/>
        <v>2.7625000000043656</v>
      </c>
      <c r="AB897" t="s">
        <v>1194</v>
      </c>
      <c r="AC897">
        <v>633992</v>
      </c>
      <c r="AD897" t="s">
        <v>3529</v>
      </c>
      <c r="AI897" s="2">
        <v>45450</v>
      </c>
      <c r="AJ897" t="s">
        <v>375</v>
      </c>
      <c r="AK897" t="s">
        <v>46</v>
      </c>
      <c r="AN897" t="s">
        <v>2444</v>
      </c>
      <c r="AO897" s="21">
        <v>45450.679861111108</v>
      </c>
      <c r="AP897" s="22">
        <v>45453</v>
      </c>
      <c r="AQ897" s="22">
        <v>45453</v>
      </c>
      <c r="AR897" s="21">
        <v>45453.442361111112</v>
      </c>
      <c r="AS897">
        <v>1</v>
      </c>
      <c r="AY897">
        <v>2.7625000000043656</v>
      </c>
    </row>
    <row r="898" spans="1:51" x14ac:dyDescent="0.25">
      <c r="A898">
        <v>68990</v>
      </c>
      <c r="B898" t="s">
        <v>35</v>
      </c>
      <c r="C898" t="s">
        <v>36</v>
      </c>
      <c r="E898" t="str">
        <f t="shared" ref="E898:E961" si="28">MID(H898,3,3)</f>
        <v>EM-</v>
      </c>
      <c r="F898" t="s">
        <v>1362</v>
      </c>
      <c r="G898" t="s">
        <v>37</v>
      </c>
      <c r="H898" t="s">
        <v>3530</v>
      </c>
      <c r="I898" t="s">
        <v>39</v>
      </c>
      <c r="J898" t="s">
        <v>408</v>
      </c>
      <c r="K898" s="1">
        <v>45481.806250000001</v>
      </c>
      <c r="L898" t="s">
        <v>41</v>
      </c>
      <c r="R898">
        <v>0</v>
      </c>
      <c r="S898">
        <v>0</v>
      </c>
      <c r="T898">
        <v>0</v>
      </c>
      <c r="U898" s="1">
        <v>45450.686111111114</v>
      </c>
      <c r="W898" t="s">
        <v>396</v>
      </c>
      <c r="Z898" s="12">
        <f t="shared" si="27"/>
        <v>0</v>
      </c>
      <c r="AB898" t="s">
        <v>1194</v>
      </c>
      <c r="AC898">
        <v>633992</v>
      </c>
      <c r="AD898" t="s">
        <v>427</v>
      </c>
      <c r="AI898" s="2">
        <v>45450</v>
      </c>
      <c r="AJ898" t="s">
        <v>375</v>
      </c>
      <c r="AK898" t="s">
        <v>46</v>
      </c>
      <c r="AN898" t="s">
        <v>2442</v>
      </c>
      <c r="AO898" s="21">
        <v>45450.686111111114</v>
      </c>
      <c r="AS898">
        <v>0</v>
      </c>
      <c r="AY898">
        <v>0</v>
      </c>
    </row>
    <row r="899" spans="1:51" x14ac:dyDescent="0.25">
      <c r="A899">
        <v>68999</v>
      </c>
      <c r="B899" t="s">
        <v>35</v>
      </c>
      <c r="C899" t="s">
        <v>36</v>
      </c>
      <c r="E899" t="str">
        <f t="shared" si="28"/>
        <v>EM-</v>
      </c>
      <c r="F899" t="s">
        <v>20</v>
      </c>
      <c r="G899" t="s">
        <v>115</v>
      </c>
      <c r="H899" t="s">
        <v>3531</v>
      </c>
      <c r="I899" t="s">
        <v>432</v>
      </c>
      <c r="J899" t="s">
        <v>432</v>
      </c>
      <c r="K899" s="1">
        <v>45451.809027777781</v>
      </c>
      <c r="L899" t="s">
        <v>41</v>
      </c>
      <c r="N899" s="2">
        <v>45451</v>
      </c>
      <c r="O899" s="2">
        <v>45451</v>
      </c>
      <c r="R899">
        <v>0</v>
      </c>
      <c r="S899">
        <v>0</v>
      </c>
      <c r="T899">
        <v>100</v>
      </c>
      <c r="U899" s="1">
        <v>45451.808333333334</v>
      </c>
      <c r="V899" s="1">
        <v>45451.809027777781</v>
      </c>
      <c r="W899" t="s">
        <v>432</v>
      </c>
      <c r="Z899" s="12">
        <f t="shared" ref="Z899:Z962" si="29">IF(V899&gt;0,(V899-U899),0)</f>
        <v>6.944444467080757E-4</v>
      </c>
      <c r="AB899" t="s">
        <v>3532</v>
      </c>
      <c r="AD899" t="s">
        <v>369</v>
      </c>
      <c r="AI899" s="2">
        <v>45451</v>
      </c>
      <c r="AJ899" t="s">
        <v>369</v>
      </c>
      <c r="AK899" t="s">
        <v>45</v>
      </c>
      <c r="AN899" t="s">
        <v>2442</v>
      </c>
      <c r="AO899" s="21">
        <v>45451.808333333334</v>
      </c>
      <c r="AP899" s="22">
        <v>45451</v>
      </c>
      <c r="AQ899" s="22">
        <v>45451</v>
      </c>
      <c r="AR899" s="21">
        <v>45451.809027777781</v>
      </c>
      <c r="AS899">
        <v>0</v>
      </c>
      <c r="AY899">
        <v>6.944444467080757E-4</v>
      </c>
    </row>
    <row r="900" spans="1:51" x14ac:dyDescent="0.25">
      <c r="A900">
        <v>69000</v>
      </c>
      <c r="B900" t="s">
        <v>35</v>
      </c>
      <c r="C900" t="s">
        <v>36</v>
      </c>
      <c r="E900" t="str">
        <f t="shared" si="28"/>
        <v>EM-</v>
      </c>
      <c r="F900" t="s">
        <v>20</v>
      </c>
      <c r="G900" t="s">
        <v>115</v>
      </c>
      <c r="H900" t="s">
        <v>3533</v>
      </c>
      <c r="I900" t="s">
        <v>432</v>
      </c>
      <c r="J900" t="s">
        <v>432</v>
      </c>
      <c r="K900" s="1">
        <v>45456.479166666664</v>
      </c>
      <c r="L900" t="s">
        <v>41</v>
      </c>
      <c r="N900" s="2">
        <v>45450</v>
      </c>
      <c r="O900" s="2">
        <v>45456</v>
      </c>
      <c r="R900">
        <v>0</v>
      </c>
      <c r="S900">
        <v>0</v>
      </c>
      <c r="T900">
        <v>100</v>
      </c>
      <c r="U900" s="1">
        <v>45451.813194444447</v>
      </c>
      <c r="V900" s="1">
        <v>45456.479166666664</v>
      </c>
      <c r="W900" t="s">
        <v>432</v>
      </c>
      <c r="Z900" s="12">
        <f t="shared" si="29"/>
        <v>4.6659722222175333</v>
      </c>
      <c r="AB900" t="s">
        <v>1457</v>
      </c>
      <c r="AD900" t="s">
        <v>369</v>
      </c>
      <c r="AI900" s="2">
        <v>45450</v>
      </c>
      <c r="AJ900" t="s">
        <v>369</v>
      </c>
      <c r="AK900" t="s">
        <v>45</v>
      </c>
      <c r="AN900" t="s">
        <v>2442</v>
      </c>
      <c r="AO900" s="21">
        <v>45451.813194444447</v>
      </c>
      <c r="AP900" s="22">
        <v>45450</v>
      </c>
      <c r="AQ900" s="22">
        <v>45456</v>
      </c>
      <c r="AR900" s="21">
        <v>45456.479166666664</v>
      </c>
      <c r="AS900">
        <v>0</v>
      </c>
      <c r="AY900">
        <v>4.6659722222175333</v>
      </c>
    </row>
    <row r="901" spans="1:51" x14ac:dyDescent="0.25">
      <c r="A901">
        <v>69002</v>
      </c>
      <c r="B901" t="s">
        <v>35</v>
      </c>
      <c r="C901" t="s">
        <v>36</v>
      </c>
      <c r="E901" t="str">
        <f t="shared" si="28"/>
        <v>EM-</v>
      </c>
      <c r="F901" t="s">
        <v>20</v>
      </c>
      <c r="G901" t="s">
        <v>115</v>
      </c>
      <c r="H901" t="s">
        <v>3534</v>
      </c>
      <c r="I901" t="s">
        <v>432</v>
      </c>
      <c r="J901" t="s">
        <v>432</v>
      </c>
      <c r="K901" s="1">
        <v>45454.441666666666</v>
      </c>
      <c r="L901" t="s">
        <v>41</v>
      </c>
      <c r="N901" s="2">
        <v>45452</v>
      </c>
      <c r="O901" s="2">
        <v>45454</v>
      </c>
      <c r="R901">
        <v>0</v>
      </c>
      <c r="S901">
        <v>0</v>
      </c>
      <c r="T901">
        <v>100</v>
      </c>
      <c r="U901" s="1">
        <v>45452.60833333333</v>
      </c>
      <c r="V901" s="1">
        <v>45454.441666666666</v>
      </c>
      <c r="W901" t="s">
        <v>432</v>
      </c>
      <c r="Z901" s="12">
        <f t="shared" si="29"/>
        <v>1.8333333333357587</v>
      </c>
      <c r="AB901" t="s">
        <v>3535</v>
      </c>
      <c r="AD901" t="s">
        <v>3536</v>
      </c>
      <c r="AI901" s="2">
        <v>45452</v>
      </c>
      <c r="AJ901" t="s">
        <v>823</v>
      </c>
      <c r="AK901" t="s">
        <v>45</v>
      </c>
      <c r="AN901" t="s">
        <v>2442</v>
      </c>
      <c r="AO901" s="21">
        <v>45452.60833333333</v>
      </c>
      <c r="AP901" s="22">
        <v>45452</v>
      </c>
      <c r="AQ901" s="22">
        <v>45454</v>
      </c>
      <c r="AR901" s="21">
        <v>45454.441666666666</v>
      </c>
      <c r="AS901">
        <v>0</v>
      </c>
      <c r="AY901">
        <v>1.8333333333357587</v>
      </c>
    </row>
    <row r="902" spans="1:51" x14ac:dyDescent="0.25">
      <c r="A902">
        <v>69018</v>
      </c>
      <c r="B902" t="s">
        <v>35</v>
      </c>
      <c r="C902" t="s">
        <v>36</v>
      </c>
      <c r="E902" t="str">
        <f t="shared" si="28"/>
        <v>EI-</v>
      </c>
      <c r="F902" t="s">
        <v>20</v>
      </c>
      <c r="G902" t="s">
        <v>37</v>
      </c>
      <c r="H902" t="s">
        <v>3537</v>
      </c>
      <c r="I902" t="s">
        <v>39</v>
      </c>
      <c r="J902" t="s">
        <v>454</v>
      </c>
      <c r="K902" s="1">
        <v>45498.680555555555</v>
      </c>
      <c r="L902" t="s">
        <v>41</v>
      </c>
      <c r="N902" s="2">
        <v>45453</v>
      </c>
      <c r="O902" s="2">
        <v>45453</v>
      </c>
      <c r="P902">
        <v>1</v>
      </c>
      <c r="Q902">
        <v>1</v>
      </c>
      <c r="R902">
        <v>1</v>
      </c>
      <c r="S902">
        <v>1</v>
      </c>
      <c r="T902">
        <v>100</v>
      </c>
      <c r="U902" s="1">
        <v>45453.361805555556</v>
      </c>
      <c r="V902" s="1">
        <v>45498.680555555555</v>
      </c>
      <c r="W902" t="s">
        <v>454</v>
      </c>
      <c r="Z902" s="12">
        <f t="shared" si="29"/>
        <v>45.318749999998545</v>
      </c>
      <c r="AB902" t="s">
        <v>137</v>
      </c>
      <c r="AC902">
        <v>633594</v>
      </c>
      <c r="AD902" t="s">
        <v>138</v>
      </c>
      <c r="AF902" t="s">
        <v>454</v>
      </c>
      <c r="AI902" s="2">
        <v>45453</v>
      </c>
      <c r="AJ902" t="s">
        <v>139</v>
      </c>
      <c r="AK902" t="s">
        <v>46</v>
      </c>
      <c r="AN902" t="s">
        <v>2441</v>
      </c>
      <c r="AO902" s="21">
        <v>45453.361805555556</v>
      </c>
      <c r="AP902" s="22">
        <v>45453</v>
      </c>
      <c r="AQ902" s="22">
        <v>45453</v>
      </c>
      <c r="AR902" s="21">
        <v>45498.680555555555</v>
      </c>
      <c r="AS902">
        <v>1</v>
      </c>
      <c r="AY902">
        <v>45.318749999998545</v>
      </c>
    </row>
    <row r="903" spans="1:51" x14ac:dyDescent="0.25">
      <c r="A903">
        <v>69028</v>
      </c>
      <c r="B903" t="s">
        <v>35</v>
      </c>
      <c r="C903" t="s">
        <v>36</v>
      </c>
      <c r="E903" t="str">
        <f t="shared" si="28"/>
        <v>EM-</v>
      </c>
      <c r="F903" t="s">
        <v>1362</v>
      </c>
      <c r="G903" t="s">
        <v>37</v>
      </c>
      <c r="H903" t="s">
        <v>2909</v>
      </c>
      <c r="I903" t="s">
        <v>39</v>
      </c>
      <c r="J903" t="s">
        <v>758</v>
      </c>
      <c r="K903" s="1">
        <v>45481.806250000001</v>
      </c>
      <c r="L903" t="s">
        <v>41</v>
      </c>
      <c r="R903">
        <v>0</v>
      </c>
      <c r="S903">
        <v>0</v>
      </c>
      <c r="T903">
        <v>0</v>
      </c>
      <c r="U903" s="1">
        <v>45453.390277777777</v>
      </c>
      <c r="W903" t="s">
        <v>396</v>
      </c>
      <c r="Z903" s="12">
        <f t="shared" si="29"/>
        <v>0</v>
      </c>
      <c r="AB903" t="s">
        <v>1947</v>
      </c>
      <c r="AC903" t="s">
        <v>54</v>
      </c>
      <c r="AD903" t="s">
        <v>381</v>
      </c>
      <c r="AI903" s="2">
        <v>45453</v>
      </c>
      <c r="AJ903" t="s">
        <v>323</v>
      </c>
      <c r="AK903" t="s">
        <v>46</v>
      </c>
      <c r="AN903" t="s">
        <v>2442</v>
      </c>
      <c r="AO903" s="21">
        <v>45453.390277777777</v>
      </c>
      <c r="AS903">
        <v>0</v>
      </c>
      <c r="AY903">
        <v>0</v>
      </c>
    </row>
    <row r="904" spans="1:51" x14ac:dyDescent="0.25">
      <c r="A904">
        <v>69032</v>
      </c>
      <c r="B904" t="s">
        <v>35</v>
      </c>
      <c r="C904" t="s">
        <v>36</v>
      </c>
      <c r="E904" t="str">
        <f t="shared" si="28"/>
        <v>EI-</v>
      </c>
      <c r="F904" t="s">
        <v>20</v>
      </c>
      <c r="G904" t="s">
        <v>37</v>
      </c>
      <c r="H904" t="s">
        <v>3538</v>
      </c>
      <c r="I904" t="s">
        <v>39</v>
      </c>
      <c r="J904" t="s">
        <v>454</v>
      </c>
      <c r="K904" s="1">
        <v>45497.393055555556</v>
      </c>
      <c r="L904" t="s">
        <v>41</v>
      </c>
      <c r="N904" s="2">
        <v>45454</v>
      </c>
      <c r="O904" s="2">
        <v>45454</v>
      </c>
      <c r="P904">
        <v>2</v>
      </c>
      <c r="Q904">
        <v>2</v>
      </c>
      <c r="R904">
        <v>2</v>
      </c>
      <c r="S904">
        <v>2</v>
      </c>
      <c r="T904">
        <v>100</v>
      </c>
      <c r="U904" s="1">
        <v>45453.394444444442</v>
      </c>
      <c r="V904" s="1">
        <v>45497.393055555556</v>
      </c>
      <c r="W904" t="s">
        <v>454</v>
      </c>
      <c r="Z904" s="12">
        <f t="shared" si="29"/>
        <v>43.99861111111386</v>
      </c>
      <c r="AB904" t="s">
        <v>1333</v>
      </c>
      <c r="AC904">
        <v>633794</v>
      </c>
      <c r="AD904" t="s">
        <v>1334</v>
      </c>
      <c r="AF904" t="s">
        <v>2505</v>
      </c>
      <c r="AI904" s="2">
        <v>45453</v>
      </c>
      <c r="AJ904" t="s">
        <v>1334</v>
      </c>
      <c r="AK904" t="s">
        <v>46</v>
      </c>
      <c r="AN904" t="s">
        <v>2441</v>
      </c>
      <c r="AO904" s="21">
        <v>45453.394444444442</v>
      </c>
      <c r="AP904" s="22">
        <v>45454</v>
      </c>
      <c r="AQ904" s="22">
        <v>45454</v>
      </c>
      <c r="AR904" s="21">
        <v>45497.393055555556</v>
      </c>
      <c r="AS904">
        <v>2</v>
      </c>
      <c r="AY904">
        <v>43.99861111111386</v>
      </c>
    </row>
    <row r="905" spans="1:51" x14ac:dyDescent="0.25">
      <c r="A905">
        <v>69033</v>
      </c>
      <c r="B905" t="s">
        <v>35</v>
      </c>
      <c r="C905" t="s">
        <v>36</v>
      </c>
      <c r="E905" t="str">
        <f t="shared" si="28"/>
        <v>EM-</v>
      </c>
      <c r="F905" t="s">
        <v>1362</v>
      </c>
      <c r="G905" t="s">
        <v>37</v>
      </c>
      <c r="H905" t="s">
        <v>2909</v>
      </c>
      <c r="I905" t="s">
        <v>39</v>
      </c>
      <c r="J905" t="s">
        <v>758</v>
      </c>
      <c r="K905" s="1">
        <v>45481.806250000001</v>
      </c>
      <c r="L905" t="s">
        <v>41</v>
      </c>
      <c r="R905">
        <v>0</v>
      </c>
      <c r="S905">
        <v>0</v>
      </c>
      <c r="T905">
        <v>0</v>
      </c>
      <c r="U905" s="1">
        <v>45453.397916666669</v>
      </c>
      <c r="W905" t="s">
        <v>396</v>
      </c>
      <c r="Z905" s="12">
        <f t="shared" si="29"/>
        <v>0</v>
      </c>
      <c r="AB905" t="s">
        <v>1686</v>
      </c>
      <c r="AC905" t="s">
        <v>54</v>
      </c>
      <c r="AD905" t="s">
        <v>381</v>
      </c>
      <c r="AI905" s="2">
        <v>45453</v>
      </c>
      <c r="AJ905" t="s">
        <v>323</v>
      </c>
      <c r="AK905" t="s">
        <v>46</v>
      </c>
      <c r="AN905" t="s">
        <v>2442</v>
      </c>
      <c r="AO905" s="21">
        <v>45453.397916666669</v>
      </c>
      <c r="AS905">
        <v>0</v>
      </c>
      <c r="AY905">
        <v>0</v>
      </c>
    </row>
    <row r="906" spans="1:51" x14ac:dyDescent="0.25">
      <c r="A906">
        <v>69035</v>
      </c>
      <c r="B906" t="s">
        <v>35</v>
      </c>
      <c r="C906" t="s">
        <v>36</v>
      </c>
      <c r="E906" t="str">
        <f t="shared" si="28"/>
        <v>EI-</v>
      </c>
      <c r="F906" t="s">
        <v>20</v>
      </c>
      <c r="G906" t="s">
        <v>37</v>
      </c>
      <c r="H906" t="s">
        <v>3539</v>
      </c>
      <c r="I906" t="s">
        <v>39</v>
      </c>
      <c r="J906" t="s">
        <v>92</v>
      </c>
      <c r="K906" s="1">
        <v>45455.63958333333</v>
      </c>
      <c r="L906" t="s">
        <v>41</v>
      </c>
      <c r="N906" s="2">
        <v>45455</v>
      </c>
      <c r="O906" s="2">
        <v>45455</v>
      </c>
      <c r="P906">
        <v>3</v>
      </c>
      <c r="Q906">
        <v>3</v>
      </c>
      <c r="R906">
        <v>3</v>
      </c>
      <c r="S906">
        <v>3</v>
      </c>
      <c r="T906">
        <v>0</v>
      </c>
      <c r="U906" s="1">
        <v>45453.401388888888</v>
      </c>
      <c r="V906" s="1">
        <v>45455.63958333333</v>
      </c>
      <c r="W906" t="s">
        <v>92</v>
      </c>
      <c r="Z906" s="12">
        <f t="shared" si="29"/>
        <v>2.2381944444423425</v>
      </c>
      <c r="AB906" t="s">
        <v>157</v>
      </c>
      <c r="AC906">
        <v>633744</v>
      </c>
      <c r="AD906" t="s">
        <v>123</v>
      </c>
      <c r="AF906" t="s">
        <v>92</v>
      </c>
      <c r="AI906" s="2">
        <v>45453</v>
      </c>
      <c r="AJ906" t="s">
        <v>123</v>
      </c>
      <c r="AK906" t="s">
        <v>46</v>
      </c>
      <c r="AN906" t="s">
        <v>2441</v>
      </c>
      <c r="AO906" s="21">
        <v>45453.401388888888</v>
      </c>
      <c r="AP906" s="22">
        <v>45455</v>
      </c>
      <c r="AQ906" s="22">
        <v>45455</v>
      </c>
      <c r="AR906" s="21">
        <v>45455.63958333333</v>
      </c>
      <c r="AS906">
        <v>3</v>
      </c>
      <c r="AY906">
        <v>2.2381944444423425</v>
      </c>
    </row>
    <row r="907" spans="1:51" x14ac:dyDescent="0.25">
      <c r="A907">
        <v>69043</v>
      </c>
      <c r="B907" t="s">
        <v>35</v>
      </c>
      <c r="C907" t="s">
        <v>36</v>
      </c>
      <c r="E907" t="str">
        <f t="shared" si="28"/>
        <v>RE-</v>
      </c>
      <c r="F907" t="s">
        <v>20</v>
      </c>
      <c r="G907" t="s">
        <v>37</v>
      </c>
      <c r="H907" t="s">
        <v>3540</v>
      </c>
      <c r="I907" t="s">
        <v>39</v>
      </c>
      <c r="J907" t="s">
        <v>239</v>
      </c>
      <c r="K907" s="1">
        <v>45453.606249999997</v>
      </c>
      <c r="L907" t="s">
        <v>41</v>
      </c>
      <c r="N907" s="2">
        <v>45453</v>
      </c>
      <c r="O907" s="2">
        <v>45453</v>
      </c>
      <c r="R907">
        <v>2</v>
      </c>
      <c r="S907">
        <v>2</v>
      </c>
      <c r="T907">
        <v>100</v>
      </c>
      <c r="U907" s="1">
        <v>45453.415972222225</v>
      </c>
      <c r="V907" s="1">
        <v>45453.606249999997</v>
      </c>
      <c r="W907" t="s">
        <v>239</v>
      </c>
      <c r="Z907" s="12">
        <f t="shared" si="29"/>
        <v>0.19027777777228039</v>
      </c>
      <c r="AB907" t="s">
        <v>130</v>
      </c>
      <c r="AC907">
        <v>633195</v>
      </c>
      <c r="AD907" t="s">
        <v>3541</v>
      </c>
      <c r="AI907" s="2">
        <v>45453</v>
      </c>
      <c r="AJ907" t="s">
        <v>128</v>
      </c>
      <c r="AK907" t="s">
        <v>46</v>
      </c>
      <c r="AN907" t="s">
        <v>2444</v>
      </c>
      <c r="AO907" s="21">
        <v>45453.415972222225</v>
      </c>
      <c r="AP907" s="22">
        <v>45453</v>
      </c>
      <c r="AQ907" s="22">
        <v>45453</v>
      </c>
      <c r="AR907" s="21">
        <v>45453.606249999997</v>
      </c>
      <c r="AS907">
        <v>2</v>
      </c>
      <c r="AY907">
        <v>0.19027777777228039</v>
      </c>
    </row>
    <row r="908" spans="1:51" x14ac:dyDescent="0.25">
      <c r="A908">
        <v>69062</v>
      </c>
      <c r="B908" t="s">
        <v>35</v>
      </c>
      <c r="C908" t="s">
        <v>36</v>
      </c>
      <c r="E908" t="str">
        <f t="shared" si="28"/>
        <v>RE-</v>
      </c>
      <c r="F908" t="s">
        <v>20</v>
      </c>
      <c r="G908" t="s">
        <v>37</v>
      </c>
      <c r="H908" t="s">
        <v>3542</v>
      </c>
      <c r="I908" t="s">
        <v>39</v>
      </c>
      <c r="J908" t="s">
        <v>99</v>
      </c>
      <c r="K908" s="1">
        <v>45497.333333333336</v>
      </c>
      <c r="L908" t="s">
        <v>41</v>
      </c>
      <c r="N908" s="2">
        <v>45483</v>
      </c>
      <c r="O908" s="2">
        <v>45483</v>
      </c>
      <c r="P908">
        <v>1</v>
      </c>
      <c r="Q908">
        <v>1</v>
      </c>
      <c r="R908">
        <v>1</v>
      </c>
      <c r="S908">
        <v>1</v>
      </c>
      <c r="T908">
        <v>100</v>
      </c>
      <c r="U908" s="1">
        <v>45453.466666666667</v>
      </c>
      <c r="V908" s="1">
        <v>45497.333333333336</v>
      </c>
      <c r="W908" t="s">
        <v>239</v>
      </c>
      <c r="Z908" s="12">
        <f t="shared" si="29"/>
        <v>43.866666666668607</v>
      </c>
      <c r="AB908" t="s">
        <v>217</v>
      </c>
      <c r="AC908">
        <v>633683</v>
      </c>
      <c r="AD908" t="s">
        <v>2609</v>
      </c>
      <c r="AI908" s="2">
        <v>45453</v>
      </c>
      <c r="AJ908" t="s">
        <v>161</v>
      </c>
      <c r="AK908" t="s">
        <v>46</v>
      </c>
      <c r="AN908" t="s">
        <v>2444</v>
      </c>
      <c r="AO908" s="21">
        <v>45453.466666666667</v>
      </c>
      <c r="AP908" s="22">
        <v>45483</v>
      </c>
      <c r="AQ908" s="22">
        <v>45483</v>
      </c>
      <c r="AR908" s="21">
        <v>45497.333333333336</v>
      </c>
      <c r="AS908">
        <v>1</v>
      </c>
      <c r="AY908">
        <v>43.866666666668607</v>
      </c>
    </row>
    <row r="909" spans="1:51" x14ac:dyDescent="0.25">
      <c r="A909">
        <v>69065</v>
      </c>
      <c r="B909" t="s">
        <v>35</v>
      </c>
      <c r="C909" t="s">
        <v>36</v>
      </c>
      <c r="E909" t="str">
        <f t="shared" si="28"/>
        <v>EM-</v>
      </c>
      <c r="F909" t="s">
        <v>20</v>
      </c>
      <c r="G909" t="s">
        <v>51</v>
      </c>
      <c r="H909" t="s">
        <v>1881</v>
      </c>
      <c r="I909" t="s">
        <v>39</v>
      </c>
      <c r="J909" t="s">
        <v>3543</v>
      </c>
      <c r="K909" s="1">
        <v>45496.65</v>
      </c>
      <c r="L909" t="s">
        <v>41</v>
      </c>
      <c r="N909" s="2">
        <v>45453</v>
      </c>
      <c r="O909" s="2">
        <v>45475</v>
      </c>
      <c r="R909">
        <v>0</v>
      </c>
      <c r="S909">
        <v>0</v>
      </c>
      <c r="T909">
        <v>100</v>
      </c>
      <c r="U909" s="1">
        <v>45453.478472222225</v>
      </c>
      <c r="V909" s="1">
        <v>45496.65</v>
      </c>
      <c r="W909" t="s">
        <v>320</v>
      </c>
      <c r="Z909" s="12">
        <f t="shared" si="29"/>
        <v>43.171527777776646</v>
      </c>
      <c r="AB909" t="s">
        <v>2972</v>
      </c>
      <c r="AC909" t="s">
        <v>1336</v>
      </c>
      <c r="AD909" t="s">
        <v>198</v>
      </c>
      <c r="AI909" s="2">
        <v>45453</v>
      </c>
      <c r="AJ909" t="s">
        <v>198</v>
      </c>
      <c r="AK909" t="s">
        <v>46</v>
      </c>
      <c r="AN909" t="s">
        <v>2442</v>
      </c>
      <c r="AO909" s="21">
        <v>45453.478472222225</v>
      </c>
      <c r="AP909" s="22">
        <v>45453</v>
      </c>
      <c r="AQ909" s="22">
        <v>45475</v>
      </c>
      <c r="AR909" s="21">
        <v>45496.65</v>
      </c>
      <c r="AS909">
        <v>0</v>
      </c>
      <c r="AY909">
        <v>43.171527777776646</v>
      </c>
    </row>
    <row r="910" spans="1:51" x14ac:dyDescent="0.25">
      <c r="A910">
        <v>69066</v>
      </c>
      <c r="B910" t="s">
        <v>35</v>
      </c>
      <c r="C910" t="s">
        <v>36</v>
      </c>
      <c r="E910" t="str">
        <f t="shared" si="28"/>
        <v>EI-</v>
      </c>
      <c r="F910" t="s">
        <v>20</v>
      </c>
      <c r="G910" t="s">
        <v>37</v>
      </c>
      <c r="H910" t="s">
        <v>3544</v>
      </c>
      <c r="I910" t="s">
        <v>39</v>
      </c>
      <c r="J910" t="s">
        <v>64</v>
      </c>
      <c r="K910" s="1">
        <v>45467.438888888886</v>
      </c>
      <c r="L910" t="s">
        <v>41</v>
      </c>
      <c r="N910" s="2">
        <v>45453</v>
      </c>
      <c r="O910" s="2">
        <v>45453</v>
      </c>
      <c r="P910">
        <v>2</v>
      </c>
      <c r="Q910">
        <v>2</v>
      </c>
      <c r="R910">
        <v>2</v>
      </c>
      <c r="S910">
        <v>2</v>
      </c>
      <c r="T910">
        <v>80</v>
      </c>
      <c r="U910" s="1">
        <v>45453.480555555558</v>
      </c>
      <c r="V910" s="1">
        <v>45467.438888888886</v>
      </c>
      <c r="W910" t="s">
        <v>64</v>
      </c>
      <c r="Z910" s="12">
        <f t="shared" si="29"/>
        <v>13.958333333328483</v>
      </c>
      <c r="AB910" t="s">
        <v>65</v>
      </c>
      <c r="AC910">
        <v>633399</v>
      </c>
      <c r="AD910" t="s">
        <v>2163</v>
      </c>
      <c r="AF910" t="s">
        <v>64</v>
      </c>
      <c r="AI910" s="2">
        <v>45453</v>
      </c>
      <c r="AJ910" t="s">
        <v>69</v>
      </c>
      <c r="AK910" t="s">
        <v>46</v>
      </c>
      <c r="AN910" t="s">
        <v>2441</v>
      </c>
      <c r="AO910" s="21">
        <v>45453.480555555558</v>
      </c>
      <c r="AP910" s="22">
        <v>45453</v>
      </c>
      <c r="AQ910" s="22">
        <v>45453</v>
      </c>
      <c r="AR910" s="21">
        <v>45467.438888888886</v>
      </c>
      <c r="AS910">
        <v>2</v>
      </c>
      <c r="AY910">
        <v>13.958333333328483</v>
      </c>
    </row>
    <row r="911" spans="1:51" x14ac:dyDescent="0.25">
      <c r="A911">
        <v>69069</v>
      </c>
      <c r="B911" t="s">
        <v>35</v>
      </c>
      <c r="C911" t="s">
        <v>36</v>
      </c>
      <c r="E911" t="str">
        <f t="shared" si="28"/>
        <v>EI-</v>
      </c>
      <c r="F911" t="s">
        <v>20</v>
      </c>
      <c r="G911" t="s">
        <v>37</v>
      </c>
      <c r="H911" t="s">
        <v>3545</v>
      </c>
      <c r="I911" t="s">
        <v>39</v>
      </c>
      <c r="J911" t="s">
        <v>64</v>
      </c>
      <c r="K911" s="1">
        <v>45467.397916666669</v>
      </c>
      <c r="L911" t="s">
        <v>41</v>
      </c>
      <c r="N911" s="2">
        <v>45453</v>
      </c>
      <c r="O911" s="2">
        <v>45453</v>
      </c>
      <c r="P911">
        <v>2</v>
      </c>
      <c r="Q911">
        <v>2</v>
      </c>
      <c r="R911">
        <v>2</v>
      </c>
      <c r="S911">
        <v>2</v>
      </c>
      <c r="T911">
        <v>100</v>
      </c>
      <c r="U911" s="1">
        <v>45453.482638888891</v>
      </c>
      <c r="V911" s="1">
        <v>45467.397916666669</v>
      </c>
      <c r="W911" t="s">
        <v>64</v>
      </c>
      <c r="Z911" s="12">
        <f t="shared" si="29"/>
        <v>13.915277777778101</v>
      </c>
      <c r="AB911" t="s">
        <v>3546</v>
      </c>
      <c r="AC911">
        <v>633585</v>
      </c>
      <c r="AD911" t="s">
        <v>641</v>
      </c>
      <c r="AF911" t="s">
        <v>64</v>
      </c>
      <c r="AI911" s="2">
        <v>45453</v>
      </c>
      <c r="AJ911" t="s">
        <v>230</v>
      </c>
      <c r="AK911" t="s">
        <v>46</v>
      </c>
      <c r="AN911" t="s">
        <v>2441</v>
      </c>
      <c r="AO911" s="21">
        <v>45453.482638888891</v>
      </c>
      <c r="AP911" s="22">
        <v>45453</v>
      </c>
      <c r="AQ911" s="22">
        <v>45453</v>
      </c>
      <c r="AR911" s="21">
        <v>45467.397916666669</v>
      </c>
      <c r="AS911">
        <v>2</v>
      </c>
      <c r="AY911">
        <v>13.915277777778101</v>
      </c>
    </row>
    <row r="912" spans="1:51" x14ac:dyDescent="0.25">
      <c r="A912">
        <v>69070</v>
      </c>
      <c r="B912" t="s">
        <v>35</v>
      </c>
      <c r="C912" t="s">
        <v>36</v>
      </c>
      <c r="E912" t="str">
        <f t="shared" si="28"/>
        <v>RE-</v>
      </c>
      <c r="F912" t="s">
        <v>20</v>
      </c>
      <c r="G912" t="s">
        <v>37</v>
      </c>
      <c r="H912" t="s">
        <v>3547</v>
      </c>
      <c r="I912" t="s">
        <v>39</v>
      </c>
      <c r="J912" t="s">
        <v>179</v>
      </c>
      <c r="K912" s="1">
        <v>45475.443749999999</v>
      </c>
      <c r="L912" t="s">
        <v>41</v>
      </c>
      <c r="N912" s="2">
        <v>45475</v>
      </c>
      <c r="O912" s="2">
        <v>45475</v>
      </c>
      <c r="R912">
        <v>0</v>
      </c>
      <c r="S912">
        <v>0</v>
      </c>
      <c r="T912">
        <v>100</v>
      </c>
      <c r="U912" s="1">
        <v>45453.484722222223</v>
      </c>
      <c r="V912" s="1">
        <v>45475.443749999999</v>
      </c>
      <c r="W912" t="s">
        <v>179</v>
      </c>
      <c r="Z912" s="12">
        <f t="shared" si="29"/>
        <v>21.959027777775191</v>
      </c>
      <c r="AB912" t="s">
        <v>3546</v>
      </c>
      <c r="AC912">
        <v>633585</v>
      </c>
      <c r="AD912" t="s">
        <v>641</v>
      </c>
      <c r="AF912" t="s">
        <v>2712</v>
      </c>
      <c r="AI912" s="2">
        <v>45453</v>
      </c>
      <c r="AJ912" t="s">
        <v>230</v>
      </c>
      <c r="AK912" t="s">
        <v>46</v>
      </c>
      <c r="AN912" t="s">
        <v>2444</v>
      </c>
      <c r="AO912" s="21">
        <v>45453.484722222223</v>
      </c>
      <c r="AP912" s="22">
        <v>45475</v>
      </c>
      <c r="AQ912" s="22">
        <v>45475</v>
      </c>
      <c r="AR912" s="21">
        <v>45475.443749999999</v>
      </c>
      <c r="AS912">
        <v>0</v>
      </c>
      <c r="AY912">
        <v>21.959027777775191</v>
      </c>
    </row>
    <row r="913" spans="1:51" x14ac:dyDescent="0.25">
      <c r="A913">
        <v>69071</v>
      </c>
      <c r="B913" t="s">
        <v>35</v>
      </c>
      <c r="C913" t="s">
        <v>36</v>
      </c>
      <c r="E913" t="str">
        <f t="shared" si="28"/>
        <v>EI-</v>
      </c>
      <c r="F913" t="s">
        <v>20</v>
      </c>
      <c r="G913" t="s">
        <v>115</v>
      </c>
      <c r="H913" t="s">
        <v>3548</v>
      </c>
      <c r="I913" t="s">
        <v>39</v>
      </c>
      <c r="J913" t="s">
        <v>454</v>
      </c>
      <c r="K913" s="1">
        <v>45497.704861111109</v>
      </c>
      <c r="L913" t="s">
        <v>41</v>
      </c>
      <c r="N913" s="2">
        <v>45453</v>
      </c>
      <c r="O913" s="2">
        <v>45453</v>
      </c>
      <c r="P913">
        <v>1</v>
      </c>
      <c r="Q913">
        <v>1</v>
      </c>
      <c r="R913">
        <v>1</v>
      </c>
      <c r="S913">
        <v>1</v>
      </c>
      <c r="T913">
        <v>100</v>
      </c>
      <c r="U913" s="1">
        <v>45453.486805555556</v>
      </c>
      <c r="V913" s="1">
        <v>45497.704861111109</v>
      </c>
      <c r="W913" t="s">
        <v>454</v>
      </c>
      <c r="Z913" s="12">
        <f t="shared" si="29"/>
        <v>44.218055555553292</v>
      </c>
      <c r="AB913" t="s">
        <v>65</v>
      </c>
      <c r="AC913">
        <v>633399</v>
      </c>
      <c r="AD913" t="s">
        <v>2163</v>
      </c>
      <c r="AF913" t="s">
        <v>3549</v>
      </c>
      <c r="AI913" s="2">
        <v>45453</v>
      </c>
      <c r="AJ913" t="s">
        <v>69</v>
      </c>
      <c r="AK913" t="s">
        <v>46</v>
      </c>
      <c r="AN913" t="s">
        <v>2441</v>
      </c>
      <c r="AO913" s="21">
        <v>45453.486805555556</v>
      </c>
      <c r="AP913" s="22">
        <v>45453</v>
      </c>
      <c r="AQ913" s="22">
        <v>45453</v>
      </c>
      <c r="AR913" s="21">
        <v>45497.704861111109</v>
      </c>
      <c r="AS913">
        <v>1</v>
      </c>
      <c r="AY913">
        <v>44.218055555553292</v>
      </c>
    </row>
    <row r="914" spans="1:51" x14ac:dyDescent="0.25">
      <c r="A914">
        <v>69089</v>
      </c>
      <c r="B914" t="s">
        <v>35</v>
      </c>
      <c r="C914" t="s">
        <v>36</v>
      </c>
      <c r="E914" t="str">
        <f t="shared" si="28"/>
        <v>GC-</v>
      </c>
      <c r="F914" t="s">
        <v>20</v>
      </c>
      <c r="G914" t="s">
        <v>37</v>
      </c>
      <c r="H914" t="s">
        <v>3550</v>
      </c>
      <c r="I914" t="s">
        <v>39</v>
      </c>
      <c r="J914" t="s">
        <v>706</v>
      </c>
      <c r="K914" s="1">
        <v>45457.367361111108</v>
      </c>
      <c r="L914" t="s">
        <v>41</v>
      </c>
      <c r="N914" s="2">
        <v>45454</v>
      </c>
      <c r="O914" s="2">
        <v>45454</v>
      </c>
      <c r="P914">
        <v>1</v>
      </c>
      <c r="Q914">
        <v>1</v>
      </c>
      <c r="R914">
        <v>0</v>
      </c>
      <c r="S914">
        <v>0</v>
      </c>
      <c r="T914">
        <v>100</v>
      </c>
      <c r="U914" s="1">
        <v>45453.59097222222</v>
      </c>
      <c r="V914" s="1">
        <v>45457.367361111108</v>
      </c>
      <c r="W914" t="s">
        <v>706</v>
      </c>
      <c r="Z914" s="12">
        <f t="shared" si="29"/>
        <v>3.7763888888875954</v>
      </c>
      <c r="AB914" t="s">
        <v>3067</v>
      </c>
      <c r="AC914">
        <v>639553</v>
      </c>
      <c r="AD914" t="s">
        <v>3551</v>
      </c>
      <c r="AI914" s="2">
        <v>45453</v>
      </c>
      <c r="AJ914" t="s">
        <v>502</v>
      </c>
      <c r="AK914" t="s">
        <v>46</v>
      </c>
      <c r="AN914" t="s">
        <v>2443</v>
      </c>
      <c r="AO914" s="21">
        <v>45453.59097222222</v>
      </c>
      <c r="AP914" s="22">
        <v>45454</v>
      </c>
      <c r="AQ914" s="22">
        <v>45454</v>
      </c>
      <c r="AR914" s="21">
        <v>45457.367361111108</v>
      </c>
      <c r="AS914">
        <v>0</v>
      </c>
      <c r="AY914">
        <v>3.7763888888875954</v>
      </c>
    </row>
    <row r="915" spans="1:51" x14ac:dyDescent="0.25">
      <c r="A915">
        <v>69091</v>
      </c>
      <c r="B915" t="s">
        <v>35</v>
      </c>
      <c r="C915" t="s">
        <v>36</v>
      </c>
      <c r="E915" t="str">
        <f t="shared" si="28"/>
        <v>EI-</v>
      </c>
      <c r="F915" t="s">
        <v>20</v>
      </c>
      <c r="G915" t="s">
        <v>51</v>
      </c>
      <c r="H915" t="s">
        <v>3552</v>
      </c>
      <c r="I915" t="s">
        <v>39</v>
      </c>
      <c r="J915" t="s">
        <v>68</v>
      </c>
      <c r="K915" s="1">
        <v>45454.47152777778</v>
      </c>
      <c r="L915" t="s">
        <v>41</v>
      </c>
      <c r="N915" s="2">
        <v>45453</v>
      </c>
      <c r="O915" s="2">
        <v>45453</v>
      </c>
      <c r="P915">
        <v>1</v>
      </c>
      <c r="Q915">
        <v>1</v>
      </c>
      <c r="R915">
        <v>1</v>
      </c>
      <c r="S915">
        <v>1</v>
      </c>
      <c r="T915">
        <v>100</v>
      </c>
      <c r="U915" s="1">
        <v>45453.601388888892</v>
      </c>
      <c r="V915" s="1">
        <v>45454.47152777778</v>
      </c>
      <c r="W915" t="s">
        <v>68</v>
      </c>
      <c r="Z915" s="12">
        <f t="shared" si="29"/>
        <v>0.87013888888759539</v>
      </c>
      <c r="AB915" t="s">
        <v>2021</v>
      </c>
      <c r="AC915" t="s">
        <v>1491</v>
      </c>
      <c r="AD915" t="s">
        <v>1082</v>
      </c>
      <c r="AI915" s="2">
        <v>45453</v>
      </c>
      <c r="AJ915" t="s">
        <v>110</v>
      </c>
      <c r="AK915" t="s">
        <v>46</v>
      </c>
      <c r="AN915" t="s">
        <v>2441</v>
      </c>
      <c r="AO915" s="21">
        <v>45453.601388888892</v>
      </c>
      <c r="AP915" s="22">
        <v>45453</v>
      </c>
      <c r="AQ915" s="22">
        <v>45453</v>
      </c>
      <c r="AR915" s="21">
        <v>45454.47152777778</v>
      </c>
      <c r="AS915">
        <v>1</v>
      </c>
      <c r="AY915">
        <v>0.87013888888759539</v>
      </c>
    </row>
    <row r="916" spans="1:51" x14ac:dyDescent="0.25">
      <c r="A916">
        <v>69092</v>
      </c>
      <c r="B916" t="s">
        <v>35</v>
      </c>
      <c r="C916" t="s">
        <v>36</v>
      </c>
      <c r="E916" t="str">
        <f t="shared" si="28"/>
        <v>RE-</v>
      </c>
      <c r="F916" t="s">
        <v>20</v>
      </c>
      <c r="G916" t="s">
        <v>37</v>
      </c>
      <c r="H916" t="s">
        <v>3553</v>
      </c>
      <c r="I916" t="s">
        <v>39</v>
      </c>
      <c r="J916" t="s">
        <v>239</v>
      </c>
      <c r="K916" s="1">
        <v>45497.433333333334</v>
      </c>
      <c r="L916" t="s">
        <v>41</v>
      </c>
      <c r="N916" s="2">
        <v>45454</v>
      </c>
      <c r="O916" s="2">
        <v>45454</v>
      </c>
      <c r="P916">
        <v>1</v>
      </c>
      <c r="Q916">
        <v>1</v>
      </c>
      <c r="R916">
        <v>1</v>
      </c>
      <c r="S916">
        <v>1</v>
      </c>
      <c r="T916">
        <v>100</v>
      </c>
      <c r="U916" s="1">
        <v>45453.604166666664</v>
      </c>
      <c r="V916" s="1">
        <v>45497.433333333334</v>
      </c>
      <c r="W916" t="s">
        <v>100</v>
      </c>
      <c r="Z916" s="12">
        <f t="shared" si="29"/>
        <v>43.829166666670062</v>
      </c>
      <c r="AB916" t="s">
        <v>279</v>
      </c>
      <c r="AC916">
        <v>633650</v>
      </c>
      <c r="AD916" t="s">
        <v>735</v>
      </c>
      <c r="AI916" s="2">
        <v>45453</v>
      </c>
      <c r="AJ916" t="s">
        <v>281</v>
      </c>
      <c r="AK916" t="s">
        <v>46</v>
      </c>
      <c r="AN916" t="s">
        <v>2444</v>
      </c>
      <c r="AO916" s="21">
        <v>45453.604166666664</v>
      </c>
      <c r="AP916" s="22">
        <v>45454</v>
      </c>
      <c r="AQ916" s="22">
        <v>45454</v>
      </c>
      <c r="AR916" s="21">
        <v>45497.433333333334</v>
      </c>
      <c r="AS916">
        <v>1</v>
      </c>
      <c r="AY916">
        <v>43.829166666670062</v>
      </c>
    </row>
    <row r="917" spans="1:51" x14ac:dyDescent="0.25">
      <c r="A917">
        <v>69093</v>
      </c>
      <c r="B917" t="s">
        <v>35</v>
      </c>
      <c r="C917" t="s">
        <v>36</v>
      </c>
      <c r="E917" t="str">
        <f t="shared" si="28"/>
        <v>RE-</v>
      </c>
      <c r="F917" t="s">
        <v>20</v>
      </c>
      <c r="G917" t="s">
        <v>37</v>
      </c>
      <c r="H917" t="s">
        <v>3554</v>
      </c>
      <c r="I917" t="s">
        <v>39</v>
      </c>
      <c r="J917" t="s">
        <v>118</v>
      </c>
      <c r="K917" s="1">
        <v>45453.613194444442</v>
      </c>
      <c r="L917" t="s">
        <v>41</v>
      </c>
      <c r="N917" s="2">
        <v>45453</v>
      </c>
      <c r="O917" s="2">
        <v>45453</v>
      </c>
      <c r="R917">
        <v>0</v>
      </c>
      <c r="S917">
        <v>0</v>
      </c>
      <c r="T917">
        <v>100</v>
      </c>
      <c r="U917" s="1">
        <v>45453.607638888891</v>
      </c>
      <c r="V917" s="1">
        <v>45453.613194444442</v>
      </c>
      <c r="W917" t="s">
        <v>179</v>
      </c>
      <c r="Z917" s="12">
        <f t="shared" si="29"/>
        <v>5.5555555518367328E-3</v>
      </c>
      <c r="AB917" t="s">
        <v>271</v>
      </c>
      <c r="AC917">
        <v>633804</v>
      </c>
      <c r="AD917" t="s">
        <v>2097</v>
      </c>
      <c r="AF917" t="s">
        <v>179</v>
      </c>
      <c r="AI917" s="2">
        <v>45453</v>
      </c>
      <c r="AJ917" t="s">
        <v>81</v>
      </c>
      <c r="AK917" t="s">
        <v>46</v>
      </c>
      <c r="AN917" t="s">
        <v>2444</v>
      </c>
      <c r="AO917" s="21">
        <v>45453.607638888891</v>
      </c>
      <c r="AP917" s="22">
        <v>45453</v>
      </c>
      <c r="AQ917" s="22">
        <v>45453</v>
      </c>
      <c r="AR917" s="21">
        <v>45453.613194444442</v>
      </c>
      <c r="AS917">
        <v>0</v>
      </c>
      <c r="AY917">
        <v>5.5555555518367328E-3</v>
      </c>
    </row>
    <row r="918" spans="1:51" x14ac:dyDescent="0.25">
      <c r="A918">
        <v>69100</v>
      </c>
      <c r="B918" t="s">
        <v>35</v>
      </c>
      <c r="C918" t="s">
        <v>36</v>
      </c>
      <c r="E918" t="str">
        <f t="shared" si="28"/>
        <v>GC-</v>
      </c>
      <c r="F918" t="s">
        <v>20</v>
      </c>
      <c r="G918" t="s">
        <v>37</v>
      </c>
      <c r="H918" t="s">
        <v>3555</v>
      </c>
      <c r="I918" t="s">
        <v>39</v>
      </c>
      <c r="J918" t="s">
        <v>706</v>
      </c>
      <c r="K918" s="1">
        <v>45457.365972222222</v>
      </c>
      <c r="L918" t="s">
        <v>41</v>
      </c>
      <c r="N918" s="2">
        <v>45453</v>
      </c>
      <c r="O918" s="2">
        <v>45453</v>
      </c>
      <c r="P918">
        <v>1</v>
      </c>
      <c r="Q918">
        <v>1</v>
      </c>
      <c r="R918">
        <v>0</v>
      </c>
      <c r="S918">
        <v>0</v>
      </c>
      <c r="T918">
        <v>100</v>
      </c>
      <c r="U918" s="1">
        <v>45453.629861111112</v>
      </c>
      <c r="V918" s="1">
        <v>45457.365972222222</v>
      </c>
      <c r="W918" t="s">
        <v>706</v>
      </c>
      <c r="Z918" s="12">
        <f t="shared" si="29"/>
        <v>3.7361111111094942</v>
      </c>
      <c r="AB918" t="s">
        <v>557</v>
      </c>
      <c r="AC918">
        <v>633724</v>
      </c>
      <c r="AD918" t="s">
        <v>367</v>
      </c>
      <c r="AI918" s="2">
        <v>45453</v>
      </c>
      <c r="AJ918" t="s">
        <v>81</v>
      </c>
      <c r="AK918" t="s">
        <v>46</v>
      </c>
      <c r="AN918" t="s">
        <v>2443</v>
      </c>
      <c r="AO918" s="21">
        <v>45453.629861111112</v>
      </c>
      <c r="AP918" s="22">
        <v>45453</v>
      </c>
      <c r="AQ918" s="22">
        <v>45453</v>
      </c>
      <c r="AR918" s="21">
        <v>45457.365972222222</v>
      </c>
      <c r="AS918">
        <v>0</v>
      </c>
      <c r="AY918">
        <v>3.7361111111094942</v>
      </c>
    </row>
    <row r="919" spans="1:51" x14ac:dyDescent="0.25">
      <c r="A919">
        <v>69109</v>
      </c>
      <c r="B919" t="s">
        <v>35</v>
      </c>
      <c r="C919" t="s">
        <v>36</v>
      </c>
      <c r="E919" t="str">
        <f t="shared" si="28"/>
        <v>RE-</v>
      </c>
      <c r="F919" t="s">
        <v>20</v>
      </c>
      <c r="G919" t="s">
        <v>37</v>
      </c>
      <c r="H919" t="s">
        <v>3556</v>
      </c>
      <c r="I919" t="s">
        <v>39</v>
      </c>
      <c r="J919" t="s">
        <v>118</v>
      </c>
      <c r="K919" s="1">
        <v>45455.349305555559</v>
      </c>
      <c r="L919" t="s">
        <v>41</v>
      </c>
      <c r="N919" s="2">
        <v>45355</v>
      </c>
      <c r="O919" s="2">
        <v>45362</v>
      </c>
      <c r="R919">
        <v>0</v>
      </c>
      <c r="S919">
        <v>0</v>
      </c>
      <c r="T919">
        <v>100</v>
      </c>
      <c r="U919" s="1">
        <v>45453.651388888888</v>
      </c>
      <c r="V919" s="1">
        <v>45454.649305555555</v>
      </c>
      <c r="W919" t="s">
        <v>179</v>
      </c>
      <c r="Z919" s="12">
        <f t="shared" si="29"/>
        <v>0.99791666666715173</v>
      </c>
      <c r="AB919" t="s">
        <v>65</v>
      </c>
      <c r="AC919">
        <v>633399</v>
      </c>
      <c r="AD919" t="s">
        <v>277</v>
      </c>
      <c r="AF919" t="s">
        <v>179</v>
      </c>
      <c r="AI919" s="2">
        <v>45453</v>
      </c>
      <c r="AJ919" t="s">
        <v>69</v>
      </c>
      <c r="AK919" t="s">
        <v>46</v>
      </c>
      <c r="AN919" t="s">
        <v>2444</v>
      </c>
      <c r="AO919" s="21">
        <v>45453.651388888888</v>
      </c>
      <c r="AP919" s="22">
        <v>45355</v>
      </c>
      <c r="AQ919" s="22">
        <v>45362</v>
      </c>
      <c r="AR919" s="21">
        <v>45454.649305555555</v>
      </c>
      <c r="AS919">
        <v>0</v>
      </c>
      <c r="AY919">
        <v>0.99791666666715173</v>
      </c>
    </row>
    <row r="920" spans="1:51" x14ac:dyDescent="0.25">
      <c r="A920">
        <v>69123</v>
      </c>
      <c r="B920" t="s">
        <v>35</v>
      </c>
      <c r="C920" t="s">
        <v>36</v>
      </c>
      <c r="E920" t="str">
        <f t="shared" si="28"/>
        <v>GC-</v>
      </c>
      <c r="F920" t="s">
        <v>20</v>
      </c>
      <c r="G920" t="s">
        <v>37</v>
      </c>
      <c r="H920" t="s">
        <v>3557</v>
      </c>
      <c r="I920" t="s">
        <v>39</v>
      </c>
      <c r="J920" t="s">
        <v>706</v>
      </c>
      <c r="K920" s="1">
        <v>45457.37222222222</v>
      </c>
      <c r="L920" t="s">
        <v>41</v>
      </c>
      <c r="N920" s="2">
        <v>45457</v>
      </c>
      <c r="O920" s="2">
        <v>45457</v>
      </c>
      <c r="P920">
        <v>1</v>
      </c>
      <c r="Q920">
        <v>1</v>
      </c>
      <c r="R920">
        <v>0</v>
      </c>
      <c r="S920">
        <v>0</v>
      </c>
      <c r="T920">
        <v>100</v>
      </c>
      <c r="U920" s="1">
        <v>45453.693055555559</v>
      </c>
      <c r="V920" s="1">
        <v>45457.37222222222</v>
      </c>
      <c r="W920" t="s">
        <v>706</v>
      </c>
      <c r="Z920" s="12">
        <f t="shared" si="29"/>
        <v>3.679166666661331</v>
      </c>
      <c r="AB920" t="s">
        <v>2990</v>
      </c>
      <c r="AC920">
        <v>633636</v>
      </c>
      <c r="AD920" t="s">
        <v>168</v>
      </c>
      <c r="AI920" s="2">
        <v>45453</v>
      </c>
      <c r="AJ920" t="s">
        <v>81</v>
      </c>
      <c r="AK920" t="s">
        <v>46</v>
      </c>
      <c r="AN920" t="s">
        <v>2443</v>
      </c>
      <c r="AO920" s="21">
        <v>45453.693055555559</v>
      </c>
      <c r="AP920" s="22">
        <v>45457</v>
      </c>
      <c r="AQ920" s="22">
        <v>45457</v>
      </c>
      <c r="AR920" s="21">
        <v>45457.37222222222</v>
      </c>
      <c r="AS920">
        <v>0</v>
      </c>
      <c r="AY920">
        <v>3.679166666661331</v>
      </c>
    </row>
    <row r="921" spans="1:51" x14ac:dyDescent="0.25">
      <c r="A921">
        <v>69129</v>
      </c>
      <c r="B921" t="s">
        <v>35</v>
      </c>
      <c r="C921" t="s">
        <v>36</v>
      </c>
      <c r="E921" t="str">
        <f t="shared" si="28"/>
        <v>EM-</v>
      </c>
      <c r="F921" t="s">
        <v>20</v>
      </c>
      <c r="G921" t="s">
        <v>37</v>
      </c>
      <c r="H921" t="s">
        <v>1202</v>
      </c>
      <c r="I921" t="s">
        <v>39</v>
      </c>
      <c r="J921" t="s">
        <v>396</v>
      </c>
      <c r="K921" s="1">
        <v>45455.736805555556</v>
      </c>
      <c r="L921" t="s">
        <v>41</v>
      </c>
      <c r="N921" s="2">
        <v>45455</v>
      </c>
      <c r="O921" s="2">
        <v>45455</v>
      </c>
      <c r="R921">
        <v>0</v>
      </c>
      <c r="S921">
        <v>0</v>
      </c>
      <c r="T921">
        <v>100</v>
      </c>
      <c r="U921" s="1">
        <v>45453.698611111111</v>
      </c>
      <c r="V921" s="1">
        <v>45455.736805555556</v>
      </c>
      <c r="W921" t="s">
        <v>397</v>
      </c>
      <c r="Z921" s="12">
        <f t="shared" si="29"/>
        <v>2.0381944444452529</v>
      </c>
      <c r="AB921" t="s">
        <v>2990</v>
      </c>
      <c r="AC921">
        <v>633636</v>
      </c>
      <c r="AD921" t="s">
        <v>168</v>
      </c>
      <c r="AI921" s="2">
        <v>45453</v>
      </c>
      <c r="AJ921" t="s">
        <v>81</v>
      </c>
      <c r="AK921" t="s">
        <v>46</v>
      </c>
      <c r="AN921" t="s">
        <v>2442</v>
      </c>
      <c r="AO921" s="21">
        <v>45453.698611111111</v>
      </c>
      <c r="AP921" s="22">
        <v>45455</v>
      </c>
      <c r="AQ921" s="22">
        <v>45455</v>
      </c>
      <c r="AR921" s="21">
        <v>45455.736805555556</v>
      </c>
      <c r="AS921">
        <v>0</v>
      </c>
      <c r="AY921">
        <v>2.0381944444452529</v>
      </c>
    </row>
    <row r="922" spans="1:51" x14ac:dyDescent="0.25">
      <c r="A922">
        <v>69130</v>
      </c>
      <c r="B922" t="s">
        <v>35</v>
      </c>
      <c r="C922" t="s">
        <v>36</v>
      </c>
      <c r="E922" t="str">
        <f t="shared" si="28"/>
        <v>EI-</v>
      </c>
      <c r="F922" t="s">
        <v>20</v>
      </c>
      <c r="G922" t="s">
        <v>37</v>
      </c>
      <c r="H922" t="s">
        <v>3558</v>
      </c>
      <c r="I922" t="s">
        <v>39</v>
      </c>
      <c r="J922" t="s">
        <v>68</v>
      </c>
      <c r="K922" s="1">
        <v>45454.472916666666</v>
      </c>
      <c r="L922" t="s">
        <v>41</v>
      </c>
      <c r="N922" s="2">
        <v>45453</v>
      </c>
      <c r="O922" s="2">
        <v>45453</v>
      </c>
      <c r="P922">
        <v>2</v>
      </c>
      <c r="Q922">
        <v>2</v>
      </c>
      <c r="R922">
        <v>2</v>
      </c>
      <c r="S922">
        <v>2</v>
      </c>
      <c r="T922">
        <v>100</v>
      </c>
      <c r="U922" s="1">
        <v>45453.701388888891</v>
      </c>
      <c r="V922" s="1">
        <v>45454.472916666666</v>
      </c>
      <c r="W922" t="s">
        <v>68</v>
      </c>
      <c r="Z922" s="12">
        <f t="shared" si="29"/>
        <v>0.77152777777519077</v>
      </c>
      <c r="AB922" t="s">
        <v>279</v>
      </c>
      <c r="AC922">
        <v>633650</v>
      </c>
      <c r="AD922" t="s">
        <v>735</v>
      </c>
      <c r="AI922" s="2">
        <v>45453</v>
      </c>
      <c r="AJ922" t="s">
        <v>281</v>
      </c>
      <c r="AK922" t="s">
        <v>46</v>
      </c>
      <c r="AN922" t="s">
        <v>2441</v>
      </c>
      <c r="AO922" s="21">
        <v>45453.701388888891</v>
      </c>
      <c r="AP922" s="22">
        <v>45453</v>
      </c>
      <c r="AQ922" s="22">
        <v>45453</v>
      </c>
      <c r="AR922" s="21">
        <v>45454.472916666666</v>
      </c>
      <c r="AS922">
        <v>2</v>
      </c>
      <c r="AY922">
        <v>0.77152777777519077</v>
      </c>
    </row>
    <row r="923" spans="1:51" x14ac:dyDescent="0.25">
      <c r="A923">
        <v>69131</v>
      </c>
      <c r="B923" t="s">
        <v>35</v>
      </c>
      <c r="C923" t="s">
        <v>36</v>
      </c>
      <c r="E923" t="str">
        <f t="shared" si="28"/>
        <v>EM-</v>
      </c>
      <c r="F923" t="s">
        <v>20</v>
      </c>
      <c r="G923" t="s">
        <v>47</v>
      </c>
      <c r="H923" t="s">
        <v>3559</v>
      </c>
      <c r="I923" t="s">
        <v>39</v>
      </c>
      <c r="J923" t="s">
        <v>396</v>
      </c>
      <c r="K923" s="1">
        <v>45455.824305555558</v>
      </c>
      <c r="L923" t="s">
        <v>41</v>
      </c>
      <c r="N923" s="2">
        <v>45455</v>
      </c>
      <c r="O923" s="2">
        <v>45455</v>
      </c>
      <c r="R923">
        <v>0</v>
      </c>
      <c r="S923">
        <v>0</v>
      </c>
      <c r="T923">
        <v>100</v>
      </c>
      <c r="U923" s="1">
        <v>45453.70416666667</v>
      </c>
      <c r="V923" s="1">
        <v>45455.824305555558</v>
      </c>
      <c r="W923" t="s">
        <v>397</v>
      </c>
      <c r="Z923" s="12">
        <f t="shared" si="29"/>
        <v>2.1201388888875954</v>
      </c>
      <c r="AB923" t="s">
        <v>2990</v>
      </c>
      <c r="AC923">
        <v>633636</v>
      </c>
      <c r="AD923" t="s">
        <v>168</v>
      </c>
      <c r="AI923" s="2">
        <v>45453</v>
      </c>
      <c r="AJ923" t="s">
        <v>81</v>
      </c>
      <c r="AK923" t="s">
        <v>46</v>
      </c>
      <c r="AN923" t="s">
        <v>2442</v>
      </c>
      <c r="AO923" s="21">
        <v>45453.70416666667</v>
      </c>
      <c r="AP923" s="22">
        <v>45455</v>
      </c>
      <c r="AQ923" s="22">
        <v>45455</v>
      </c>
      <c r="AR923" s="21">
        <v>45455.824305555558</v>
      </c>
      <c r="AS923">
        <v>0</v>
      </c>
      <c r="AY923">
        <v>2.1201388888875954</v>
      </c>
    </row>
    <row r="924" spans="1:51" x14ac:dyDescent="0.25">
      <c r="A924">
        <v>69134</v>
      </c>
      <c r="B924" t="s">
        <v>35</v>
      </c>
      <c r="C924" t="s">
        <v>36</v>
      </c>
      <c r="E924" t="str">
        <f t="shared" si="28"/>
        <v>EM-</v>
      </c>
      <c r="F924" t="s">
        <v>20</v>
      </c>
      <c r="G924" t="s">
        <v>37</v>
      </c>
      <c r="H924" t="s">
        <v>3560</v>
      </c>
      <c r="I924" t="s">
        <v>39</v>
      </c>
      <c r="J924" t="s">
        <v>396</v>
      </c>
      <c r="K924" s="1">
        <v>45455.727083333331</v>
      </c>
      <c r="L924" t="s">
        <v>41</v>
      </c>
      <c r="N924" s="2">
        <v>45455</v>
      </c>
      <c r="O924" s="2">
        <v>45455</v>
      </c>
      <c r="R924">
        <v>0</v>
      </c>
      <c r="S924">
        <v>0</v>
      </c>
      <c r="T924">
        <v>100</v>
      </c>
      <c r="U924" s="1">
        <v>45453.705555555556</v>
      </c>
      <c r="V924" s="1">
        <v>45455.727083333331</v>
      </c>
      <c r="W924" t="s">
        <v>397</v>
      </c>
      <c r="Z924" s="12">
        <f t="shared" si="29"/>
        <v>2.0215277777751908</v>
      </c>
      <c r="AB924" t="s">
        <v>2990</v>
      </c>
      <c r="AC924">
        <v>633636</v>
      </c>
      <c r="AD924" t="s">
        <v>168</v>
      </c>
      <c r="AI924" s="2">
        <v>45453</v>
      </c>
      <c r="AJ924" t="s">
        <v>81</v>
      </c>
      <c r="AK924" t="s">
        <v>46</v>
      </c>
      <c r="AN924" t="s">
        <v>2442</v>
      </c>
      <c r="AO924" s="21">
        <v>45453.705555555556</v>
      </c>
      <c r="AP924" s="22">
        <v>45455</v>
      </c>
      <c r="AQ924" s="22">
        <v>45455</v>
      </c>
      <c r="AR924" s="21">
        <v>45455.727083333331</v>
      </c>
      <c r="AS924">
        <v>0</v>
      </c>
      <c r="AY924">
        <v>2.0215277777751908</v>
      </c>
    </row>
    <row r="925" spans="1:51" x14ac:dyDescent="0.25">
      <c r="A925">
        <v>69157</v>
      </c>
      <c r="B925" t="s">
        <v>35</v>
      </c>
      <c r="C925" t="s">
        <v>36</v>
      </c>
      <c r="E925" t="str">
        <f t="shared" si="28"/>
        <v>RE-</v>
      </c>
      <c r="F925" t="s">
        <v>20</v>
      </c>
      <c r="G925" t="s">
        <v>51</v>
      </c>
      <c r="H925" t="s">
        <v>3561</v>
      </c>
      <c r="I925" t="s">
        <v>39</v>
      </c>
      <c r="J925" t="s">
        <v>118</v>
      </c>
      <c r="K925" s="1">
        <v>45457.510416666664</v>
      </c>
      <c r="L925" t="s">
        <v>41</v>
      </c>
      <c r="N925" s="2">
        <v>45454</v>
      </c>
      <c r="O925" s="2">
        <v>45454</v>
      </c>
      <c r="R925">
        <v>0</v>
      </c>
      <c r="S925">
        <v>0</v>
      </c>
      <c r="T925">
        <v>100</v>
      </c>
      <c r="U925" s="1">
        <v>45454.363194444442</v>
      </c>
      <c r="V925" s="1">
        <v>45457.510416666664</v>
      </c>
      <c r="W925" t="s">
        <v>179</v>
      </c>
      <c r="Z925" s="12">
        <f t="shared" si="29"/>
        <v>3.1472222222218988</v>
      </c>
      <c r="AB925" t="s">
        <v>338</v>
      </c>
      <c r="AC925">
        <v>633799</v>
      </c>
      <c r="AD925" t="s">
        <v>681</v>
      </c>
      <c r="AI925" s="2">
        <v>45454</v>
      </c>
      <c r="AJ925" t="s">
        <v>119</v>
      </c>
      <c r="AK925" t="s">
        <v>46</v>
      </c>
      <c r="AN925" t="s">
        <v>2444</v>
      </c>
      <c r="AO925" s="21">
        <v>45454.363194444442</v>
      </c>
      <c r="AP925" s="22">
        <v>45454</v>
      </c>
      <c r="AQ925" s="22">
        <v>45454</v>
      </c>
      <c r="AR925" s="21">
        <v>45457.510416666664</v>
      </c>
      <c r="AS925">
        <v>0</v>
      </c>
      <c r="AY925">
        <v>3.1472222222218988</v>
      </c>
    </row>
    <row r="926" spans="1:51" x14ac:dyDescent="0.25">
      <c r="A926">
        <v>69162</v>
      </c>
      <c r="B926" t="s">
        <v>35</v>
      </c>
      <c r="C926" t="s">
        <v>36</v>
      </c>
      <c r="E926" t="str">
        <f t="shared" si="28"/>
        <v>EI-</v>
      </c>
      <c r="F926" t="s">
        <v>20</v>
      </c>
      <c r="G926" t="s">
        <v>37</v>
      </c>
      <c r="H926" t="s">
        <v>3562</v>
      </c>
      <c r="I926" t="s">
        <v>39</v>
      </c>
      <c r="J926" t="s">
        <v>92</v>
      </c>
      <c r="K926" s="1">
        <v>45460.45208333333</v>
      </c>
      <c r="L926" t="s">
        <v>41</v>
      </c>
      <c r="N926" s="2">
        <v>45457</v>
      </c>
      <c r="O926" s="2">
        <v>45457</v>
      </c>
      <c r="P926">
        <v>4</v>
      </c>
      <c r="Q926">
        <v>4</v>
      </c>
      <c r="R926">
        <v>4</v>
      </c>
      <c r="S926">
        <v>4</v>
      </c>
      <c r="T926">
        <v>100</v>
      </c>
      <c r="U926" s="1">
        <v>45454.379861111112</v>
      </c>
      <c r="V926" s="1">
        <v>45460.45208333333</v>
      </c>
      <c r="W926" t="s">
        <v>92</v>
      </c>
      <c r="Z926" s="12">
        <f t="shared" si="29"/>
        <v>6.0722222222175333</v>
      </c>
      <c r="AB926" t="s">
        <v>3563</v>
      </c>
      <c r="AC926" t="s">
        <v>3564</v>
      </c>
      <c r="AD926" t="s">
        <v>2341</v>
      </c>
      <c r="AF926" t="s">
        <v>92</v>
      </c>
      <c r="AI926" s="2">
        <v>45454</v>
      </c>
      <c r="AJ926" t="s">
        <v>81</v>
      </c>
      <c r="AK926" t="s">
        <v>46</v>
      </c>
      <c r="AN926" t="s">
        <v>2441</v>
      </c>
      <c r="AO926" s="21">
        <v>45454.379861111112</v>
      </c>
      <c r="AP926" s="22">
        <v>45457</v>
      </c>
      <c r="AQ926" s="22">
        <v>45457</v>
      </c>
      <c r="AR926" s="21">
        <v>45460.45208333333</v>
      </c>
      <c r="AS926">
        <v>4</v>
      </c>
      <c r="AY926">
        <v>6.0722222222175333</v>
      </c>
    </row>
    <row r="927" spans="1:51" x14ac:dyDescent="0.25">
      <c r="A927">
        <v>69213</v>
      </c>
      <c r="B927" t="s">
        <v>35</v>
      </c>
      <c r="C927" t="s">
        <v>36</v>
      </c>
      <c r="E927" t="str">
        <f t="shared" si="28"/>
        <v>GC-</v>
      </c>
      <c r="F927" t="s">
        <v>20</v>
      </c>
      <c r="G927" t="s">
        <v>37</v>
      </c>
      <c r="H927" t="s">
        <v>3565</v>
      </c>
      <c r="I927" t="s">
        <v>39</v>
      </c>
      <c r="J927" t="s">
        <v>706</v>
      </c>
      <c r="K927" s="1">
        <v>45457.370833333334</v>
      </c>
      <c r="L927" t="s">
        <v>41</v>
      </c>
      <c r="N927" s="2">
        <v>45457</v>
      </c>
      <c r="O927" s="2">
        <v>45457</v>
      </c>
      <c r="P927">
        <v>1</v>
      </c>
      <c r="Q927">
        <v>1</v>
      </c>
      <c r="R927">
        <v>0</v>
      </c>
      <c r="S927">
        <v>0</v>
      </c>
      <c r="T927">
        <v>100</v>
      </c>
      <c r="U927" s="1">
        <v>45454.647222222222</v>
      </c>
      <c r="V927" s="1">
        <v>45457.370833333334</v>
      </c>
      <c r="W927" t="s">
        <v>706</v>
      </c>
      <c r="Z927" s="12">
        <f t="shared" si="29"/>
        <v>2.7236111111124046</v>
      </c>
      <c r="AB927" t="s">
        <v>2990</v>
      </c>
      <c r="AC927">
        <v>633636</v>
      </c>
      <c r="AD927" t="s">
        <v>3566</v>
      </c>
      <c r="AI927" s="2">
        <v>45454</v>
      </c>
      <c r="AJ927" t="s">
        <v>81</v>
      </c>
      <c r="AK927" t="s">
        <v>46</v>
      </c>
      <c r="AN927" t="s">
        <v>2443</v>
      </c>
      <c r="AO927" s="21">
        <v>45454.647222222222</v>
      </c>
      <c r="AP927" s="22">
        <v>45457</v>
      </c>
      <c r="AQ927" s="22">
        <v>45457</v>
      </c>
      <c r="AR927" s="21">
        <v>45457.370833333334</v>
      </c>
      <c r="AS927">
        <v>0</v>
      </c>
      <c r="AY927">
        <v>2.7236111111124046</v>
      </c>
    </row>
    <row r="928" spans="1:51" x14ac:dyDescent="0.25">
      <c r="A928">
        <v>69214</v>
      </c>
      <c r="B928" t="s">
        <v>35</v>
      </c>
      <c r="C928" t="s">
        <v>36</v>
      </c>
      <c r="E928" t="str">
        <f t="shared" si="28"/>
        <v>EI-</v>
      </c>
      <c r="F928" t="s">
        <v>20</v>
      </c>
      <c r="G928" t="s">
        <v>37</v>
      </c>
      <c r="H928" t="s">
        <v>3567</v>
      </c>
      <c r="I928" t="s">
        <v>39</v>
      </c>
      <c r="J928" t="s">
        <v>68</v>
      </c>
      <c r="K928" s="1">
        <v>45474.404166666667</v>
      </c>
      <c r="L928" t="s">
        <v>41</v>
      </c>
      <c r="N928" s="2">
        <v>45460</v>
      </c>
      <c r="O928" s="2">
        <v>45490</v>
      </c>
      <c r="P928">
        <v>2</v>
      </c>
      <c r="Q928">
        <v>2</v>
      </c>
      <c r="R928">
        <v>2</v>
      </c>
      <c r="S928">
        <v>2</v>
      </c>
      <c r="T928">
        <v>100</v>
      </c>
      <c r="U928" s="1">
        <v>45454.649305555555</v>
      </c>
      <c r="V928" s="1">
        <v>45474.404166666667</v>
      </c>
      <c r="W928" t="s">
        <v>68</v>
      </c>
      <c r="Z928" s="12">
        <f t="shared" si="29"/>
        <v>19.754861111112405</v>
      </c>
      <c r="AB928" t="s">
        <v>2269</v>
      </c>
      <c r="AC928">
        <v>633305</v>
      </c>
      <c r="AD928" t="s">
        <v>658</v>
      </c>
      <c r="AI928" s="2">
        <v>45454</v>
      </c>
      <c r="AJ928" t="s">
        <v>240</v>
      </c>
      <c r="AK928" t="s">
        <v>46</v>
      </c>
      <c r="AN928" t="s">
        <v>2441</v>
      </c>
      <c r="AO928" s="21">
        <v>45454.649305555555</v>
      </c>
      <c r="AP928" s="22">
        <v>45460</v>
      </c>
      <c r="AQ928" s="22">
        <v>45490</v>
      </c>
      <c r="AR928" s="21">
        <v>45474.404166666667</v>
      </c>
      <c r="AS928">
        <v>2</v>
      </c>
      <c r="AY928">
        <v>19.754861111112405</v>
      </c>
    </row>
    <row r="929" spans="1:51" x14ac:dyDescent="0.25">
      <c r="A929">
        <v>69217</v>
      </c>
      <c r="B929" t="s">
        <v>35</v>
      </c>
      <c r="C929" t="s">
        <v>36</v>
      </c>
      <c r="E929" t="str">
        <f t="shared" si="28"/>
        <v>EM-</v>
      </c>
      <c r="F929" t="s">
        <v>1362</v>
      </c>
      <c r="G929" t="s">
        <v>37</v>
      </c>
      <c r="H929" t="s">
        <v>3258</v>
      </c>
      <c r="I929" t="s">
        <v>39</v>
      </c>
      <c r="J929" t="s">
        <v>758</v>
      </c>
      <c r="K929" s="1">
        <v>45481.806944444441</v>
      </c>
      <c r="L929" t="s">
        <v>41</v>
      </c>
      <c r="R929">
        <v>0</v>
      </c>
      <c r="S929">
        <v>0</v>
      </c>
      <c r="T929">
        <v>0</v>
      </c>
      <c r="U929" s="1">
        <v>45454.655555555553</v>
      </c>
      <c r="W929" t="s">
        <v>396</v>
      </c>
      <c r="Z929" s="12">
        <f t="shared" si="29"/>
        <v>0</v>
      </c>
      <c r="AB929" t="s">
        <v>1947</v>
      </c>
      <c r="AC929" t="s">
        <v>54</v>
      </c>
      <c r="AD929" t="s">
        <v>3568</v>
      </c>
      <c r="AI929" s="2">
        <v>45454</v>
      </c>
      <c r="AJ929" t="s">
        <v>323</v>
      </c>
      <c r="AK929" t="s">
        <v>46</v>
      </c>
      <c r="AN929" t="s">
        <v>2442</v>
      </c>
      <c r="AO929" s="21">
        <v>45454.655555555553</v>
      </c>
      <c r="AS929">
        <v>0</v>
      </c>
      <c r="AY929">
        <v>0</v>
      </c>
    </row>
    <row r="930" spans="1:51" x14ac:dyDescent="0.25">
      <c r="A930">
        <v>69232</v>
      </c>
      <c r="B930" t="s">
        <v>35</v>
      </c>
      <c r="C930" t="s">
        <v>36</v>
      </c>
      <c r="E930" t="str">
        <f t="shared" si="28"/>
        <v>EM-</v>
      </c>
      <c r="F930" t="s">
        <v>20</v>
      </c>
      <c r="G930" t="s">
        <v>37</v>
      </c>
      <c r="H930" t="s">
        <v>3569</v>
      </c>
      <c r="I930" t="s">
        <v>39</v>
      </c>
      <c r="J930" t="s">
        <v>758</v>
      </c>
      <c r="K930" s="1">
        <v>45506.525694444441</v>
      </c>
      <c r="L930" t="s">
        <v>41</v>
      </c>
      <c r="N930" s="2">
        <v>45506</v>
      </c>
      <c r="O930" s="2">
        <v>45506</v>
      </c>
      <c r="R930">
        <v>0</v>
      </c>
      <c r="S930">
        <v>0</v>
      </c>
      <c r="T930">
        <v>100</v>
      </c>
      <c r="U930" s="1">
        <v>45454.686111111114</v>
      </c>
      <c r="V930" s="1">
        <v>45506.525694444441</v>
      </c>
      <c r="W930" t="s">
        <v>758</v>
      </c>
      <c r="Z930" s="12">
        <f t="shared" si="29"/>
        <v>51.839583333327028</v>
      </c>
      <c r="AB930" t="s">
        <v>627</v>
      </c>
      <c r="AC930" t="s">
        <v>54</v>
      </c>
      <c r="AD930" t="s">
        <v>3570</v>
      </c>
      <c r="AI930" s="2">
        <v>45454</v>
      </c>
      <c r="AJ930" t="s">
        <v>3570</v>
      </c>
      <c r="AK930" t="s">
        <v>46</v>
      </c>
      <c r="AN930" t="s">
        <v>2442</v>
      </c>
      <c r="AO930" s="21">
        <v>45454.686111111114</v>
      </c>
      <c r="AP930" s="22">
        <v>45506</v>
      </c>
      <c r="AQ930" s="22">
        <v>45506</v>
      </c>
      <c r="AR930" s="21">
        <v>45506.525694444441</v>
      </c>
      <c r="AS930">
        <v>0</v>
      </c>
      <c r="AY930">
        <v>51.839583333327028</v>
      </c>
    </row>
    <row r="931" spans="1:51" x14ac:dyDescent="0.25">
      <c r="A931">
        <v>69235</v>
      </c>
      <c r="B931" t="s">
        <v>35</v>
      </c>
      <c r="C931" t="s">
        <v>36</v>
      </c>
      <c r="E931" t="str">
        <f t="shared" si="28"/>
        <v>GC-</v>
      </c>
      <c r="F931" t="s">
        <v>20</v>
      </c>
      <c r="G931" t="s">
        <v>37</v>
      </c>
      <c r="H931" t="s">
        <v>3571</v>
      </c>
      <c r="I931" t="s">
        <v>39</v>
      </c>
      <c r="J931" t="s">
        <v>706</v>
      </c>
      <c r="K931" s="1">
        <v>45457.36041666667</v>
      </c>
      <c r="L931" t="s">
        <v>41</v>
      </c>
      <c r="N931" s="2">
        <v>45454</v>
      </c>
      <c r="O931" s="2">
        <v>45454</v>
      </c>
      <c r="P931">
        <v>1</v>
      </c>
      <c r="Q931">
        <v>1</v>
      </c>
      <c r="R931">
        <v>0</v>
      </c>
      <c r="S931">
        <v>0</v>
      </c>
      <c r="T931">
        <v>100</v>
      </c>
      <c r="U931" s="1">
        <v>45454.694444444445</v>
      </c>
      <c r="V931" s="1">
        <v>45457.36041666667</v>
      </c>
      <c r="W931" t="s">
        <v>706</v>
      </c>
      <c r="Z931" s="12">
        <f t="shared" si="29"/>
        <v>2.6659722222248092</v>
      </c>
      <c r="AB931" t="s">
        <v>133</v>
      </c>
      <c r="AC931">
        <v>633815</v>
      </c>
      <c r="AD931" t="s">
        <v>135</v>
      </c>
      <c r="AI931" s="2">
        <v>45454</v>
      </c>
      <c r="AJ931" t="s">
        <v>135</v>
      </c>
      <c r="AK931" t="s">
        <v>46</v>
      </c>
      <c r="AN931" t="s">
        <v>2443</v>
      </c>
      <c r="AO931" s="21">
        <v>45454.694444444445</v>
      </c>
      <c r="AP931" s="22">
        <v>45454</v>
      </c>
      <c r="AQ931" s="22">
        <v>45454</v>
      </c>
      <c r="AR931" s="21">
        <v>45457.36041666667</v>
      </c>
      <c r="AS931">
        <v>0</v>
      </c>
      <c r="AY931">
        <v>2.6659722222248092</v>
      </c>
    </row>
    <row r="932" spans="1:51" x14ac:dyDescent="0.25">
      <c r="A932">
        <v>69253</v>
      </c>
      <c r="B932" t="s">
        <v>35</v>
      </c>
      <c r="C932" t="s">
        <v>36</v>
      </c>
      <c r="E932" t="str">
        <f t="shared" si="28"/>
        <v>EM-</v>
      </c>
      <c r="F932" t="s">
        <v>20</v>
      </c>
      <c r="G932" t="s">
        <v>37</v>
      </c>
      <c r="H932" t="s">
        <v>3572</v>
      </c>
      <c r="I932" t="s">
        <v>39</v>
      </c>
      <c r="J932" t="s">
        <v>3543</v>
      </c>
      <c r="K932" s="1">
        <v>45455.431944444441</v>
      </c>
      <c r="L932" t="s">
        <v>41</v>
      </c>
      <c r="N932" s="2">
        <v>45455</v>
      </c>
      <c r="O932" s="2">
        <v>45455</v>
      </c>
      <c r="R932">
        <v>0</v>
      </c>
      <c r="S932">
        <v>0</v>
      </c>
      <c r="T932">
        <v>100</v>
      </c>
      <c r="U932" s="1">
        <v>45455.338888888888</v>
      </c>
      <c r="V932" s="1">
        <v>45455.431944444441</v>
      </c>
      <c r="W932" t="s">
        <v>3543</v>
      </c>
      <c r="Z932" s="12">
        <f t="shared" si="29"/>
        <v>9.3055555553291924E-2</v>
      </c>
      <c r="AB932" t="s">
        <v>202</v>
      </c>
      <c r="AC932" t="s">
        <v>54</v>
      </c>
      <c r="AD932" t="s">
        <v>3573</v>
      </c>
      <c r="AF932" t="s">
        <v>3543</v>
      </c>
      <c r="AI932" s="2">
        <v>45455</v>
      </c>
      <c r="AJ932" t="s">
        <v>204</v>
      </c>
      <c r="AK932" t="s">
        <v>46</v>
      </c>
      <c r="AN932" t="s">
        <v>2442</v>
      </c>
      <c r="AO932" s="21">
        <v>45455.338888888888</v>
      </c>
      <c r="AP932" s="22">
        <v>45455</v>
      </c>
      <c r="AQ932" s="22">
        <v>45455</v>
      </c>
      <c r="AR932" s="21">
        <v>45455.431944444441</v>
      </c>
      <c r="AS932">
        <v>0</v>
      </c>
      <c r="AY932">
        <v>9.3055555553291924E-2</v>
      </c>
    </row>
    <row r="933" spans="1:51" x14ac:dyDescent="0.25">
      <c r="A933">
        <v>69257</v>
      </c>
      <c r="B933" t="s">
        <v>35</v>
      </c>
      <c r="C933" t="s">
        <v>36</v>
      </c>
      <c r="E933" t="str">
        <f t="shared" si="28"/>
        <v>GC-</v>
      </c>
      <c r="F933" t="s">
        <v>20</v>
      </c>
      <c r="G933" t="s">
        <v>37</v>
      </c>
      <c r="H933" t="s">
        <v>974</v>
      </c>
      <c r="I933" t="s">
        <v>39</v>
      </c>
      <c r="J933" t="s">
        <v>706</v>
      </c>
      <c r="K933" s="1">
        <v>45457.363888888889</v>
      </c>
      <c r="L933" t="s">
        <v>41</v>
      </c>
      <c r="N933" s="2">
        <v>45456</v>
      </c>
      <c r="O933" s="2">
        <v>45456</v>
      </c>
      <c r="P933">
        <v>1</v>
      </c>
      <c r="Q933">
        <v>1</v>
      </c>
      <c r="R933">
        <v>0</v>
      </c>
      <c r="S933">
        <v>0</v>
      </c>
      <c r="T933">
        <v>100</v>
      </c>
      <c r="U933" s="1">
        <v>45455.356944444444</v>
      </c>
      <c r="V933" s="1">
        <v>45457.363888888889</v>
      </c>
      <c r="W933" t="s">
        <v>706</v>
      </c>
      <c r="Z933" s="12">
        <f t="shared" si="29"/>
        <v>2.0069444444452529</v>
      </c>
      <c r="AB933" t="s">
        <v>157</v>
      </c>
      <c r="AC933">
        <v>633744</v>
      </c>
      <c r="AD933" t="s">
        <v>123</v>
      </c>
      <c r="AI933" s="2">
        <v>45455</v>
      </c>
      <c r="AJ933" t="s">
        <v>123</v>
      </c>
      <c r="AK933" t="s">
        <v>46</v>
      </c>
      <c r="AN933" t="s">
        <v>2443</v>
      </c>
      <c r="AO933" s="21">
        <v>45455.356944444444</v>
      </c>
      <c r="AP933" s="22">
        <v>45456</v>
      </c>
      <c r="AQ933" s="22">
        <v>45456</v>
      </c>
      <c r="AR933" s="21">
        <v>45457.363888888889</v>
      </c>
      <c r="AS933">
        <v>0</v>
      </c>
      <c r="AY933">
        <v>2.0069444444452529</v>
      </c>
    </row>
    <row r="934" spans="1:51" x14ac:dyDescent="0.25">
      <c r="A934">
        <v>69280</v>
      </c>
      <c r="B934" t="s">
        <v>35</v>
      </c>
      <c r="C934" t="s">
        <v>36</v>
      </c>
      <c r="E934" t="str">
        <f t="shared" si="28"/>
        <v>EI-</v>
      </c>
      <c r="F934" t="s">
        <v>20</v>
      </c>
      <c r="G934" t="s">
        <v>37</v>
      </c>
      <c r="H934" t="s">
        <v>3574</v>
      </c>
      <c r="I934" t="s">
        <v>39</v>
      </c>
      <c r="J934" t="s">
        <v>92</v>
      </c>
      <c r="K934" s="1">
        <v>45455.643055555556</v>
      </c>
      <c r="L934" t="s">
        <v>41</v>
      </c>
      <c r="N934" s="2">
        <v>45455</v>
      </c>
      <c r="O934" s="2">
        <v>45455</v>
      </c>
      <c r="P934">
        <v>3</v>
      </c>
      <c r="Q934">
        <v>3</v>
      </c>
      <c r="R934">
        <v>3</v>
      </c>
      <c r="S934">
        <v>3</v>
      </c>
      <c r="T934">
        <v>100</v>
      </c>
      <c r="U934" s="1">
        <v>45455.436805555553</v>
      </c>
      <c r="V934" s="1">
        <v>45455.643055555556</v>
      </c>
      <c r="W934" t="s">
        <v>92</v>
      </c>
      <c r="Z934" s="12">
        <f t="shared" si="29"/>
        <v>0.20625000000291038</v>
      </c>
      <c r="AB934" t="s">
        <v>141</v>
      </c>
      <c r="AC934">
        <v>633520</v>
      </c>
      <c r="AD934" t="s">
        <v>77</v>
      </c>
      <c r="AF934" t="s">
        <v>92</v>
      </c>
      <c r="AI934" s="2">
        <v>45455</v>
      </c>
      <c r="AJ934" t="s">
        <v>77</v>
      </c>
      <c r="AK934" t="s">
        <v>46</v>
      </c>
      <c r="AN934" t="s">
        <v>2441</v>
      </c>
      <c r="AO934" s="21">
        <v>45455.436805555553</v>
      </c>
      <c r="AP934" s="22">
        <v>45455</v>
      </c>
      <c r="AQ934" s="22">
        <v>45455</v>
      </c>
      <c r="AR934" s="21">
        <v>45455.643055555556</v>
      </c>
      <c r="AS934">
        <v>3</v>
      </c>
      <c r="AY934">
        <v>0.20625000000291038</v>
      </c>
    </row>
    <row r="935" spans="1:51" x14ac:dyDescent="0.25">
      <c r="A935">
        <v>69282</v>
      </c>
      <c r="B935" t="s">
        <v>35</v>
      </c>
      <c r="C935" t="s">
        <v>36</v>
      </c>
      <c r="E935" t="str">
        <f t="shared" si="28"/>
        <v>EM-</v>
      </c>
      <c r="F935" t="s">
        <v>20</v>
      </c>
      <c r="G935" t="s">
        <v>37</v>
      </c>
      <c r="H935" t="s">
        <v>3575</v>
      </c>
      <c r="I935" t="s">
        <v>39</v>
      </c>
      <c r="J935" t="s">
        <v>432</v>
      </c>
      <c r="K935" s="1">
        <v>45456.643750000003</v>
      </c>
      <c r="L935" t="s">
        <v>41</v>
      </c>
      <c r="N935" s="2">
        <v>45456</v>
      </c>
      <c r="O935" s="2">
        <v>45456</v>
      </c>
      <c r="R935">
        <v>0</v>
      </c>
      <c r="S935">
        <v>0</v>
      </c>
      <c r="T935">
        <v>100</v>
      </c>
      <c r="U935" s="1">
        <v>45455.438888888886</v>
      </c>
      <c r="V935" s="1">
        <v>45456.640972222223</v>
      </c>
      <c r="W935" t="s">
        <v>432</v>
      </c>
      <c r="Z935" s="12">
        <f t="shared" si="29"/>
        <v>1.2020833333372138</v>
      </c>
      <c r="AB935" t="s">
        <v>141</v>
      </c>
      <c r="AC935">
        <v>633520</v>
      </c>
      <c r="AD935" t="s">
        <v>77</v>
      </c>
      <c r="AI935" s="2">
        <v>45456</v>
      </c>
      <c r="AJ935" t="s">
        <v>77</v>
      </c>
      <c r="AK935" t="s">
        <v>46</v>
      </c>
      <c r="AN935" t="s">
        <v>2442</v>
      </c>
      <c r="AO935" s="21">
        <v>45455.438888888886</v>
      </c>
      <c r="AP935" s="22">
        <v>45456</v>
      </c>
      <c r="AQ935" s="22">
        <v>45456</v>
      </c>
      <c r="AR935" s="21">
        <v>45456.640972222223</v>
      </c>
      <c r="AS935">
        <v>0</v>
      </c>
      <c r="AY935">
        <v>1.2020833333372138</v>
      </c>
    </row>
    <row r="936" spans="1:51" x14ac:dyDescent="0.25">
      <c r="A936">
        <v>69286</v>
      </c>
      <c r="B936" t="s">
        <v>35</v>
      </c>
      <c r="C936" t="s">
        <v>36</v>
      </c>
      <c r="E936" t="str">
        <f t="shared" si="28"/>
        <v>RE-</v>
      </c>
      <c r="F936" t="s">
        <v>20</v>
      </c>
      <c r="G936" t="s">
        <v>37</v>
      </c>
      <c r="H936" t="s">
        <v>3576</v>
      </c>
      <c r="I936" t="s">
        <v>39</v>
      </c>
      <c r="J936" t="s">
        <v>179</v>
      </c>
      <c r="K936" s="1">
        <v>45468.744444444441</v>
      </c>
      <c r="L936" t="s">
        <v>41</v>
      </c>
      <c r="N936" s="2">
        <v>45468</v>
      </c>
      <c r="O936" s="2">
        <v>45468</v>
      </c>
      <c r="R936">
        <v>0</v>
      </c>
      <c r="S936">
        <v>0</v>
      </c>
      <c r="T936">
        <v>100</v>
      </c>
      <c r="U936" s="1">
        <v>45455.451388888891</v>
      </c>
      <c r="V936" s="1">
        <v>45468.744444444441</v>
      </c>
      <c r="W936" t="s">
        <v>179</v>
      </c>
      <c r="Z936" s="12">
        <f t="shared" si="29"/>
        <v>13.293055555550382</v>
      </c>
      <c r="AB936" t="s">
        <v>1194</v>
      </c>
      <c r="AC936">
        <v>633992</v>
      </c>
      <c r="AD936" t="s">
        <v>554</v>
      </c>
      <c r="AI936" s="2">
        <v>45455</v>
      </c>
      <c r="AJ936" t="s">
        <v>375</v>
      </c>
      <c r="AK936" t="s">
        <v>46</v>
      </c>
      <c r="AN936" t="s">
        <v>2444</v>
      </c>
      <c r="AO936" s="21">
        <v>45455.451388888891</v>
      </c>
      <c r="AP936" s="22">
        <v>45468</v>
      </c>
      <c r="AQ936" s="22">
        <v>45468</v>
      </c>
      <c r="AR936" s="21">
        <v>45468.744444444441</v>
      </c>
      <c r="AS936">
        <v>0</v>
      </c>
      <c r="AY936">
        <v>13.293055555550382</v>
      </c>
    </row>
    <row r="937" spans="1:51" x14ac:dyDescent="0.25">
      <c r="A937">
        <v>69292</v>
      </c>
      <c r="B937" t="s">
        <v>35</v>
      </c>
      <c r="C937" t="s">
        <v>36</v>
      </c>
      <c r="E937" t="str">
        <f t="shared" si="28"/>
        <v>EM-</v>
      </c>
      <c r="F937" t="s">
        <v>20</v>
      </c>
      <c r="G937" t="s">
        <v>37</v>
      </c>
      <c r="H937" t="s">
        <v>3577</v>
      </c>
      <c r="I937" t="s">
        <v>39</v>
      </c>
      <c r="J937" t="s">
        <v>397</v>
      </c>
      <c r="K937" s="1">
        <v>45455.823611111111</v>
      </c>
      <c r="L937" t="s">
        <v>41</v>
      </c>
      <c r="N937" s="2">
        <v>45455</v>
      </c>
      <c r="O937" s="2">
        <v>45455</v>
      </c>
      <c r="R937">
        <v>0</v>
      </c>
      <c r="S937">
        <v>0</v>
      </c>
      <c r="T937">
        <v>100</v>
      </c>
      <c r="U937" s="1">
        <v>45455.46875</v>
      </c>
      <c r="V937" s="1">
        <v>45455.823611111111</v>
      </c>
      <c r="W937" t="s">
        <v>397</v>
      </c>
      <c r="Z937" s="12">
        <f t="shared" si="29"/>
        <v>0.35486111111094942</v>
      </c>
      <c r="AB937" t="s">
        <v>65</v>
      </c>
      <c r="AC937">
        <v>633399</v>
      </c>
      <c r="AD937" t="s">
        <v>2163</v>
      </c>
      <c r="AI937" s="2">
        <v>45455</v>
      </c>
      <c r="AJ937" t="s">
        <v>69</v>
      </c>
      <c r="AK937" t="s">
        <v>46</v>
      </c>
      <c r="AN937" t="s">
        <v>2442</v>
      </c>
      <c r="AO937" s="21">
        <v>45455.46875</v>
      </c>
      <c r="AP937" s="22">
        <v>45455</v>
      </c>
      <c r="AQ937" s="22">
        <v>45455</v>
      </c>
      <c r="AR937" s="21">
        <v>45455.823611111111</v>
      </c>
      <c r="AS937">
        <v>0</v>
      </c>
      <c r="AY937">
        <v>0.35486111111094942</v>
      </c>
    </row>
    <row r="938" spans="1:51" x14ac:dyDescent="0.25">
      <c r="A938">
        <v>69300</v>
      </c>
      <c r="B938" t="s">
        <v>35</v>
      </c>
      <c r="C938" t="s">
        <v>36</v>
      </c>
      <c r="E938" t="str">
        <f t="shared" si="28"/>
        <v>RE-</v>
      </c>
      <c r="F938" t="s">
        <v>878</v>
      </c>
      <c r="G938" t="s">
        <v>37</v>
      </c>
      <c r="H938" t="s">
        <v>3578</v>
      </c>
      <c r="I938" t="s">
        <v>39</v>
      </c>
      <c r="J938" t="s">
        <v>100</v>
      </c>
      <c r="K938" s="1">
        <v>45455.490277777775</v>
      </c>
      <c r="L938" t="s">
        <v>41</v>
      </c>
      <c r="R938">
        <v>0</v>
      </c>
      <c r="S938">
        <v>0</v>
      </c>
      <c r="T938">
        <v>0</v>
      </c>
      <c r="U938" s="1">
        <v>45455.490277777775</v>
      </c>
      <c r="Z938" s="12">
        <f t="shared" si="29"/>
        <v>0</v>
      </c>
      <c r="AB938" t="s">
        <v>258</v>
      </c>
      <c r="AC938">
        <v>633769</v>
      </c>
      <c r="AD938" t="s">
        <v>259</v>
      </c>
      <c r="AI938" s="2">
        <v>45455</v>
      </c>
      <c r="AJ938" t="s">
        <v>259</v>
      </c>
      <c r="AK938" t="s">
        <v>46</v>
      </c>
      <c r="AN938" t="s">
        <v>2444</v>
      </c>
      <c r="AO938" s="21">
        <v>45455.490277777775</v>
      </c>
      <c r="AS938">
        <v>0</v>
      </c>
      <c r="AY938">
        <v>0</v>
      </c>
    </row>
    <row r="939" spans="1:51" x14ac:dyDescent="0.25">
      <c r="A939">
        <v>69422</v>
      </c>
      <c r="B939" t="s">
        <v>35</v>
      </c>
      <c r="C939" t="s">
        <v>36</v>
      </c>
      <c r="E939" t="str">
        <f t="shared" si="28"/>
        <v>EM-</v>
      </c>
      <c r="F939" t="s">
        <v>20</v>
      </c>
      <c r="G939" t="s">
        <v>37</v>
      </c>
      <c r="H939" t="s">
        <v>3579</v>
      </c>
      <c r="I939" t="s">
        <v>39</v>
      </c>
      <c r="J939" t="s">
        <v>758</v>
      </c>
      <c r="K939" s="1">
        <v>45506.526388888888</v>
      </c>
      <c r="L939" t="s">
        <v>41</v>
      </c>
      <c r="N939" s="2">
        <v>45506</v>
      </c>
      <c r="O939" s="2">
        <v>45506</v>
      </c>
      <c r="R939">
        <v>0</v>
      </c>
      <c r="S939">
        <v>0</v>
      </c>
      <c r="T939">
        <v>100</v>
      </c>
      <c r="U939" s="1">
        <v>45457.367361111108</v>
      </c>
      <c r="V939" s="1">
        <v>45506.526388888888</v>
      </c>
      <c r="W939" t="s">
        <v>758</v>
      </c>
      <c r="Z939" s="12">
        <f t="shared" si="29"/>
        <v>49.159027777779556</v>
      </c>
      <c r="AB939" t="s">
        <v>627</v>
      </c>
      <c r="AC939" t="s">
        <v>54</v>
      </c>
      <c r="AD939" t="s">
        <v>2855</v>
      </c>
      <c r="AF939" t="s">
        <v>3580</v>
      </c>
      <c r="AI939" s="2">
        <v>45457</v>
      </c>
      <c r="AJ939" t="s">
        <v>1049</v>
      </c>
      <c r="AK939" t="s">
        <v>46</v>
      </c>
      <c r="AN939" t="s">
        <v>2442</v>
      </c>
      <c r="AO939" s="21">
        <v>45457.367361111108</v>
      </c>
      <c r="AP939" s="22">
        <v>45506</v>
      </c>
      <c r="AQ939" s="22">
        <v>45506</v>
      </c>
      <c r="AR939" s="21">
        <v>45506.526388888888</v>
      </c>
      <c r="AS939">
        <v>0</v>
      </c>
      <c r="AY939">
        <v>49.159027777779556</v>
      </c>
    </row>
    <row r="940" spans="1:51" x14ac:dyDescent="0.25">
      <c r="A940">
        <v>69425</v>
      </c>
      <c r="B940" t="s">
        <v>35</v>
      </c>
      <c r="C940" t="s">
        <v>36</v>
      </c>
      <c r="E940" t="str">
        <f t="shared" si="28"/>
        <v>RE-</v>
      </c>
      <c r="F940" t="s">
        <v>20</v>
      </c>
      <c r="G940" t="s">
        <v>37</v>
      </c>
      <c r="H940" t="s">
        <v>3581</v>
      </c>
      <c r="I940" t="s">
        <v>39</v>
      </c>
      <c r="J940" t="s">
        <v>179</v>
      </c>
      <c r="K940" s="1">
        <v>45464.425694444442</v>
      </c>
      <c r="L940" t="s">
        <v>41</v>
      </c>
      <c r="N940" s="2">
        <v>45457</v>
      </c>
      <c r="O940" s="2">
        <v>45457</v>
      </c>
      <c r="R940">
        <v>0</v>
      </c>
      <c r="S940">
        <v>0</v>
      </c>
      <c r="T940">
        <v>100</v>
      </c>
      <c r="U940" s="1">
        <v>45457.372916666667</v>
      </c>
      <c r="V940" s="1">
        <v>45464.425694444442</v>
      </c>
      <c r="W940" t="s">
        <v>179</v>
      </c>
      <c r="Z940" s="12">
        <f t="shared" si="29"/>
        <v>7.0527777777751908</v>
      </c>
      <c r="AB940" t="s">
        <v>104</v>
      </c>
      <c r="AC940">
        <v>633061</v>
      </c>
      <c r="AD940" t="s">
        <v>3582</v>
      </c>
      <c r="AF940" t="s">
        <v>118</v>
      </c>
      <c r="AI940" s="2">
        <v>45457</v>
      </c>
      <c r="AJ940" t="s">
        <v>81</v>
      </c>
      <c r="AK940" t="s">
        <v>46</v>
      </c>
      <c r="AN940" t="s">
        <v>2444</v>
      </c>
      <c r="AO940" s="21">
        <v>45457.372916666667</v>
      </c>
      <c r="AP940" s="22">
        <v>45457</v>
      </c>
      <c r="AQ940" s="22">
        <v>45457</v>
      </c>
      <c r="AR940" s="21">
        <v>45464.425694444442</v>
      </c>
      <c r="AS940">
        <v>0</v>
      </c>
      <c r="AY940">
        <v>7.0527777777751908</v>
      </c>
    </row>
    <row r="941" spans="1:51" x14ac:dyDescent="0.25">
      <c r="A941">
        <v>69435</v>
      </c>
      <c r="B941" t="s">
        <v>35</v>
      </c>
      <c r="C941" t="s">
        <v>36</v>
      </c>
      <c r="E941" t="str">
        <f t="shared" si="28"/>
        <v>EI-</v>
      </c>
      <c r="F941" t="s">
        <v>20</v>
      </c>
      <c r="G941" t="s">
        <v>37</v>
      </c>
      <c r="H941" t="s">
        <v>3583</v>
      </c>
      <c r="I941" t="s">
        <v>39</v>
      </c>
      <c r="J941" t="s">
        <v>68</v>
      </c>
      <c r="K941" s="1">
        <v>45463.490277777775</v>
      </c>
      <c r="L941" t="s">
        <v>41</v>
      </c>
      <c r="N941" s="2">
        <v>45460</v>
      </c>
      <c r="O941" s="2">
        <v>45460</v>
      </c>
      <c r="P941">
        <v>1</v>
      </c>
      <c r="Q941">
        <v>1</v>
      </c>
      <c r="R941">
        <v>1</v>
      </c>
      <c r="S941">
        <v>1</v>
      </c>
      <c r="T941">
        <v>100</v>
      </c>
      <c r="U941" s="1">
        <v>45457.394444444442</v>
      </c>
      <c r="V941" s="1">
        <v>45463.490277777775</v>
      </c>
      <c r="W941" t="s">
        <v>68</v>
      </c>
      <c r="Z941" s="12">
        <f t="shared" si="29"/>
        <v>6.0958333333328483</v>
      </c>
      <c r="AB941" t="s">
        <v>107</v>
      </c>
      <c r="AC941">
        <v>633173</v>
      </c>
      <c r="AD941" t="s">
        <v>1082</v>
      </c>
      <c r="AI941" s="2">
        <v>45457</v>
      </c>
      <c r="AJ941" t="s">
        <v>110</v>
      </c>
      <c r="AK941" t="s">
        <v>46</v>
      </c>
      <c r="AN941" t="s">
        <v>2441</v>
      </c>
      <c r="AO941" s="21">
        <v>45457.394444444442</v>
      </c>
      <c r="AP941" s="22">
        <v>45460</v>
      </c>
      <c r="AQ941" s="22">
        <v>45460</v>
      </c>
      <c r="AR941" s="21">
        <v>45463.490277777775</v>
      </c>
      <c r="AS941">
        <v>1</v>
      </c>
      <c r="AY941">
        <v>6.0958333333328483</v>
      </c>
    </row>
    <row r="942" spans="1:51" x14ac:dyDescent="0.25">
      <c r="A942">
        <v>69445</v>
      </c>
      <c r="B942" t="s">
        <v>35</v>
      </c>
      <c r="C942" t="s">
        <v>3584</v>
      </c>
      <c r="E942" t="str">
        <f t="shared" si="28"/>
        <v>RE-</v>
      </c>
      <c r="F942" t="s">
        <v>1362</v>
      </c>
      <c r="G942" t="s">
        <v>51</v>
      </c>
      <c r="H942" t="s">
        <v>3585</v>
      </c>
      <c r="I942" t="s">
        <v>39</v>
      </c>
      <c r="J942" t="s">
        <v>100</v>
      </c>
      <c r="K942" s="1">
        <v>45483.509722222225</v>
      </c>
      <c r="L942" t="s">
        <v>41</v>
      </c>
      <c r="R942">
        <v>0</v>
      </c>
      <c r="S942">
        <v>0</v>
      </c>
      <c r="T942">
        <v>10</v>
      </c>
      <c r="U942" s="1">
        <v>45457.447916666664</v>
      </c>
      <c r="W942" t="s">
        <v>179</v>
      </c>
      <c r="Z942" s="12">
        <f t="shared" si="29"/>
        <v>0</v>
      </c>
      <c r="AB942" t="s">
        <v>362</v>
      </c>
      <c r="AC942">
        <v>635395</v>
      </c>
      <c r="AD942" t="s">
        <v>363</v>
      </c>
      <c r="AH942" t="s">
        <v>3586</v>
      </c>
      <c r="AI942" s="2">
        <v>45457</v>
      </c>
      <c r="AN942" t="s">
        <v>2444</v>
      </c>
      <c r="AO942" s="21">
        <v>45457.447916666664</v>
      </c>
      <c r="AS942">
        <v>0</v>
      </c>
      <c r="AY942">
        <v>0</v>
      </c>
    </row>
    <row r="943" spans="1:51" x14ac:dyDescent="0.25">
      <c r="A943">
        <v>69450</v>
      </c>
      <c r="B943" t="s">
        <v>35</v>
      </c>
      <c r="C943" t="s">
        <v>36</v>
      </c>
      <c r="E943" t="str">
        <f t="shared" si="28"/>
        <v>EI-</v>
      </c>
      <c r="F943" t="s">
        <v>878</v>
      </c>
      <c r="G943" t="s">
        <v>47</v>
      </c>
      <c r="H943" t="s">
        <v>3587</v>
      </c>
      <c r="I943" t="s">
        <v>39</v>
      </c>
      <c r="J943" t="s">
        <v>87</v>
      </c>
      <c r="K943" s="1">
        <v>45457.455555555556</v>
      </c>
      <c r="L943" t="s">
        <v>41</v>
      </c>
      <c r="R943">
        <v>0</v>
      </c>
      <c r="S943">
        <v>0</v>
      </c>
      <c r="T943">
        <v>0</v>
      </c>
      <c r="U943" s="1">
        <v>45457.455555555556</v>
      </c>
      <c r="Z943" s="12">
        <f t="shared" si="29"/>
        <v>0</v>
      </c>
      <c r="AB943" t="s">
        <v>3588</v>
      </c>
      <c r="AC943">
        <v>633354</v>
      </c>
      <c r="AD943" t="s">
        <v>3589</v>
      </c>
      <c r="AI943" s="2">
        <v>45457</v>
      </c>
      <c r="AJ943" t="s">
        <v>294</v>
      </c>
      <c r="AK943" t="s">
        <v>46</v>
      </c>
      <c r="AN943" t="s">
        <v>2441</v>
      </c>
      <c r="AO943" s="21">
        <v>45457.455555555556</v>
      </c>
      <c r="AS943">
        <v>0</v>
      </c>
      <c r="AY943">
        <v>0</v>
      </c>
    </row>
    <row r="944" spans="1:51" x14ac:dyDescent="0.25">
      <c r="A944">
        <v>69454</v>
      </c>
      <c r="B944" t="s">
        <v>35</v>
      </c>
      <c r="C944" t="s">
        <v>36</v>
      </c>
      <c r="E944" t="str">
        <f t="shared" si="28"/>
        <v>EI-</v>
      </c>
      <c r="F944" t="s">
        <v>878</v>
      </c>
      <c r="G944" t="s">
        <v>51</v>
      </c>
      <c r="H944" t="s">
        <v>3590</v>
      </c>
      <c r="I944" t="s">
        <v>39</v>
      </c>
      <c r="J944" t="s">
        <v>87</v>
      </c>
      <c r="K944" s="1">
        <v>45457.467361111114</v>
      </c>
      <c r="L944" t="s">
        <v>41</v>
      </c>
      <c r="R944">
        <v>0</v>
      </c>
      <c r="S944">
        <v>0</v>
      </c>
      <c r="T944">
        <v>0</v>
      </c>
      <c r="U944" s="1">
        <v>45457.467361111114</v>
      </c>
      <c r="Z944" s="12">
        <f t="shared" si="29"/>
        <v>0</v>
      </c>
      <c r="AB944" t="s">
        <v>3591</v>
      </c>
      <c r="AC944">
        <v>263799</v>
      </c>
      <c r="AD944" t="s">
        <v>3592</v>
      </c>
      <c r="AI944" s="2">
        <v>45457</v>
      </c>
      <c r="AJ944" t="s">
        <v>119</v>
      </c>
      <c r="AK944" t="s">
        <v>46</v>
      </c>
      <c r="AN944" t="s">
        <v>2441</v>
      </c>
      <c r="AO944" s="21">
        <v>45457.467361111114</v>
      </c>
      <c r="AS944">
        <v>0</v>
      </c>
      <c r="AY944">
        <v>0</v>
      </c>
    </row>
    <row r="945" spans="1:51" x14ac:dyDescent="0.25">
      <c r="A945">
        <v>69456</v>
      </c>
      <c r="B945" t="s">
        <v>35</v>
      </c>
      <c r="C945" t="s">
        <v>36</v>
      </c>
      <c r="E945" t="str">
        <f t="shared" si="28"/>
        <v>RE-</v>
      </c>
      <c r="F945" t="s">
        <v>20</v>
      </c>
      <c r="G945" t="s">
        <v>51</v>
      </c>
      <c r="H945" t="s">
        <v>3593</v>
      </c>
      <c r="I945" t="s">
        <v>39</v>
      </c>
      <c r="J945" t="s">
        <v>239</v>
      </c>
      <c r="K945" s="1">
        <v>45462.621527777781</v>
      </c>
      <c r="L945" t="s">
        <v>41</v>
      </c>
      <c r="N945" s="2">
        <v>45462</v>
      </c>
      <c r="O945" s="2">
        <v>45462</v>
      </c>
      <c r="R945">
        <v>3</v>
      </c>
      <c r="S945">
        <v>3</v>
      </c>
      <c r="T945">
        <v>100</v>
      </c>
      <c r="U945" s="1">
        <v>45457.469444444447</v>
      </c>
      <c r="V945" s="1">
        <v>45462.621527777781</v>
      </c>
      <c r="W945" t="s">
        <v>239</v>
      </c>
      <c r="Z945" s="12">
        <f t="shared" si="29"/>
        <v>5.1520833333343035</v>
      </c>
      <c r="AB945" t="s">
        <v>306</v>
      </c>
      <c r="AC945">
        <v>633427</v>
      </c>
      <c r="AD945" t="s">
        <v>3594</v>
      </c>
      <c r="AI945" s="2">
        <v>45457</v>
      </c>
      <c r="AJ945" t="s">
        <v>81</v>
      </c>
      <c r="AK945" t="s">
        <v>46</v>
      </c>
      <c r="AN945" t="s">
        <v>2444</v>
      </c>
      <c r="AO945" s="21">
        <v>45457.469444444447</v>
      </c>
      <c r="AP945" s="22">
        <v>45462</v>
      </c>
      <c r="AQ945" s="22">
        <v>45462</v>
      </c>
      <c r="AR945" s="21">
        <v>45462.621527777781</v>
      </c>
      <c r="AS945">
        <v>3</v>
      </c>
      <c r="AY945">
        <v>5.1520833333343035</v>
      </c>
    </row>
    <row r="946" spans="1:51" x14ac:dyDescent="0.25">
      <c r="A946">
        <v>69461</v>
      </c>
      <c r="B946" t="s">
        <v>35</v>
      </c>
      <c r="C946" t="s">
        <v>36</v>
      </c>
      <c r="E946" t="str">
        <f t="shared" si="28"/>
        <v>EI-</v>
      </c>
      <c r="F946" t="s">
        <v>20</v>
      </c>
      <c r="G946" t="s">
        <v>51</v>
      </c>
      <c r="H946" t="s">
        <v>3595</v>
      </c>
      <c r="I946" t="s">
        <v>39</v>
      </c>
      <c r="J946" t="s">
        <v>92</v>
      </c>
      <c r="K946" s="1">
        <v>45460.45416666667</v>
      </c>
      <c r="L946" t="s">
        <v>41</v>
      </c>
      <c r="N946" s="2">
        <v>45459</v>
      </c>
      <c r="O946" s="2">
        <v>45459</v>
      </c>
      <c r="P946">
        <v>3</v>
      </c>
      <c r="Q946">
        <v>3</v>
      </c>
      <c r="R946">
        <v>3</v>
      </c>
      <c r="S946">
        <v>3</v>
      </c>
      <c r="T946">
        <v>100</v>
      </c>
      <c r="U946" s="1">
        <v>45457.478472222225</v>
      </c>
      <c r="V946" s="1">
        <v>45460.45416666667</v>
      </c>
      <c r="W946" t="s">
        <v>92</v>
      </c>
      <c r="Z946" s="12">
        <f t="shared" si="29"/>
        <v>2.9756944444452529</v>
      </c>
      <c r="AB946" t="s">
        <v>3596</v>
      </c>
      <c r="AC946">
        <v>633539</v>
      </c>
      <c r="AD946" t="s">
        <v>1341</v>
      </c>
      <c r="AF946" t="s">
        <v>92</v>
      </c>
      <c r="AI946" s="2">
        <v>45457</v>
      </c>
      <c r="AJ946" t="s">
        <v>230</v>
      </c>
      <c r="AK946" t="s">
        <v>46</v>
      </c>
      <c r="AN946" t="s">
        <v>2441</v>
      </c>
      <c r="AO946" s="21">
        <v>45457.478472222225</v>
      </c>
      <c r="AP946" s="22">
        <v>45459</v>
      </c>
      <c r="AQ946" s="22">
        <v>45459</v>
      </c>
      <c r="AR946" s="21">
        <v>45460.45416666667</v>
      </c>
      <c r="AS946">
        <v>3</v>
      </c>
      <c r="AY946">
        <v>2.9756944444452529</v>
      </c>
    </row>
    <row r="947" spans="1:51" x14ac:dyDescent="0.25">
      <c r="A947">
        <v>69466</v>
      </c>
      <c r="B947" t="s">
        <v>35</v>
      </c>
      <c r="C947" t="s">
        <v>36</v>
      </c>
      <c r="E947" t="str">
        <f t="shared" si="28"/>
        <v>EI-</v>
      </c>
      <c r="F947" t="s">
        <v>878</v>
      </c>
      <c r="G947" t="s">
        <v>47</v>
      </c>
      <c r="H947" t="s">
        <v>3597</v>
      </c>
      <c r="I947" t="s">
        <v>39</v>
      </c>
      <c r="J947" t="s">
        <v>87</v>
      </c>
      <c r="K947" s="1">
        <v>45457.486805555556</v>
      </c>
      <c r="L947" t="s">
        <v>41</v>
      </c>
      <c r="R947">
        <v>0</v>
      </c>
      <c r="S947">
        <v>0</v>
      </c>
      <c r="T947">
        <v>0</v>
      </c>
      <c r="U947" s="1">
        <v>45457.486805555556</v>
      </c>
      <c r="Z947" s="12">
        <f t="shared" si="29"/>
        <v>0</v>
      </c>
      <c r="AB947" t="s">
        <v>3598</v>
      </c>
      <c r="AC947">
        <v>633173</v>
      </c>
      <c r="AD947" t="s">
        <v>3599</v>
      </c>
      <c r="AI947" s="2">
        <v>45457</v>
      </c>
      <c r="AJ947" t="s">
        <v>110</v>
      </c>
      <c r="AK947" t="s">
        <v>46</v>
      </c>
      <c r="AN947" t="s">
        <v>2441</v>
      </c>
      <c r="AO947" s="21">
        <v>45457.486805555556</v>
      </c>
      <c r="AS947">
        <v>0</v>
      </c>
      <c r="AY947">
        <v>0</v>
      </c>
    </row>
    <row r="948" spans="1:51" x14ac:dyDescent="0.25">
      <c r="A948">
        <v>69467</v>
      </c>
      <c r="B948" t="s">
        <v>35</v>
      </c>
      <c r="C948" t="s">
        <v>36</v>
      </c>
      <c r="E948" t="str">
        <f t="shared" si="28"/>
        <v>EM-</v>
      </c>
      <c r="F948" t="s">
        <v>1362</v>
      </c>
      <c r="G948" t="s">
        <v>47</v>
      </c>
      <c r="H948" t="s">
        <v>3600</v>
      </c>
      <c r="I948" t="s">
        <v>39</v>
      </c>
      <c r="J948" t="s">
        <v>408</v>
      </c>
      <c r="K948" s="1">
        <v>45481.807638888888</v>
      </c>
      <c r="L948" t="s">
        <v>41</v>
      </c>
      <c r="R948">
        <v>0</v>
      </c>
      <c r="S948">
        <v>0</v>
      </c>
      <c r="T948">
        <v>0</v>
      </c>
      <c r="U948" s="1">
        <v>45457.488888888889</v>
      </c>
      <c r="W948" t="s">
        <v>396</v>
      </c>
      <c r="Z948" s="12">
        <f t="shared" si="29"/>
        <v>0</v>
      </c>
      <c r="AB948" t="s">
        <v>1194</v>
      </c>
      <c r="AC948">
        <v>633399</v>
      </c>
      <c r="AD948" t="s">
        <v>427</v>
      </c>
      <c r="AI948" s="2">
        <v>45457</v>
      </c>
      <c r="AJ948" t="s">
        <v>375</v>
      </c>
      <c r="AK948" t="s">
        <v>46</v>
      </c>
      <c r="AN948" t="s">
        <v>2442</v>
      </c>
      <c r="AO948" s="21">
        <v>45457.488888888889</v>
      </c>
      <c r="AS948">
        <v>0</v>
      </c>
      <c r="AY948">
        <v>0</v>
      </c>
    </row>
    <row r="949" spans="1:51" x14ac:dyDescent="0.25">
      <c r="A949">
        <v>69475</v>
      </c>
      <c r="B949" t="s">
        <v>35</v>
      </c>
      <c r="C949" t="s">
        <v>36</v>
      </c>
      <c r="E949" t="str">
        <f t="shared" si="28"/>
        <v>EM-</v>
      </c>
      <c r="F949" t="s">
        <v>20</v>
      </c>
      <c r="G949" t="s">
        <v>37</v>
      </c>
      <c r="H949" t="s">
        <v>3601</v>
      </c>
      <c r="I949" t="s">
        <v>39</v>
      </c>
      <c r="J949" t="s">
        <v>320</v>
      </c>
      <c r="K949" s="1">
        <v>45496.650694444441</v>
      </c>
      <c r="L949" t="s">
        <v>41</v>
      </c>
      <c r="N949" s="2">
        <v>45457</v>
      </c>
      <c r="O949" s="2">
        <v>45457</v>
      </c>
      <c r="R949">
        <v>0</v>
      </c>
      <c r="S949">
        <v>0</v>
      </c>
      <c r="T949">
        <v>100</v>
      </c>
      <c r="U949" s="1">
        <v>45457.499305555553</v>
      </c>
      <c r="V949" s="1">
        <v>45496.650694444441</v>
      </c>
      <c r="W949" t="s">
        <v>320</v>
      </c>
      <c r="Z949" s="12">
        <f t="shared" si="29"/>
        <v>39.151388888887595</v>
      </c>
      <c r="AB949" t="s">
        <v>349</v>
      </c>
      <c r="AC949">
        <v>633638</v>
      </c>
      <c r="AD949" t="s">
        <v>403</v>
      </c>
      <c r="AI949" s="2">
        <v>45457</v>
      </c>
      <c r="AJ949" t="s">
        <v>290</v>
      </c>
      <c r="AK949" t="s">
        <v>46</v>
      </c>
      <c r="AN949" t="s">
        <v>2442</v>
      </c>
      <c r="AO949" s="21">
        <v>45457.499305555553</v>
      </c>
      <c r="AP949" s="22">
        <v>45457</v>
      </c>
      <c r="AQ949" s="22">
        <v>45457</v>
      </c>
      <c r="AR949" s="21">
        <v>45496.650694444441</v>
      </c>
      <c r="AS949">
        <v>0</v>
      </c>
      <c r="AY949">
        <v>39.151388888887595</v>
      </c>
    </row>
    <row r="950" spans="1:51" x14ac:dyDescent="0.25">
      <c r="A950">
        <v>69477</v>
      </c>
      <c r="B950" t="s">
        <v>35</v>
      </c>
      <c r="C950" t="s">
        <v>36</v>
      </c>
      <c r="E950" t="str">
        <f t="shared" si="28"/>
        <v>RE-</v>
      </c>
      <c r="F950" t="s">
        <v>20</v>
      </c>
      <c r="G950" t="s">
        <v>37</v>
      </c>
      <c r="H950" t="s">
        <v>3602</v>
      </c>
      <c r="I950" t="s">
        <v>39</v>
      </c>
      <c r="J950" t="s">
        <v>297</v>
      </c>
      <c r="K950" s="1">
        <v>45467.605555555558</v>
      </c>
      <c r="L950" t="s">
        <v>41</v>
      </c>
      <c r="N950" s="2">
        <v>45457</v>
      </c>
      <c r="O950" s="2">
        <v>45457</v>
      </c>
      <c r="P950">
        <v>1</v>
      </c>
      <c r="Q950">
        <v>1</v>
      </c>
      <c r="R950">
        <v>1</v>
      </c>
      <c r="S950">
        <v>1</v>
      </c>
      <c r="T950">
        <v>100</v>
      </c>
      <c r="U950" s="1">
        <v>45457.50277777778</v>
      </c>
      <c r="V950" s="1">
        <v>45467.605555555558</v>
      </c>
      <c r="W950" t="s">
        <v>100</v>
      </c>
      <c r="Z950" s="12">
        <f t="shared" si="29"/>
        <v>10.102777777778101</v>
      </c>
      <c r="AB950" t="s">
        <v>801</v>
      </c>
      <c r="AC950">
        <v>633001</v>
      </c>
      <c r="AD950" t="s">
        <v>3603</v>
      </c>
      <c r="AI950" s="2">
        <v>45457</v>
      </c>
      <c r="AJ950" t="s">
        <v>93</v>
      </c>
      <c r="AK950" t="s">
        <v>46</v>
      </c>
      <c r="AN950" t="s">
        <v>2444</v>
      </c>
      <c r="AO950" s="21">
        <v>45457.50277777778</v>
      </c>
      <c r="AP950" s="22">
        <v>45457</v>
      </c>
      <c r="AQ950" s="22">
        <v>45457</v>
      </c>
      <c r="AR950" s="21">
        <v>45467.605555555558</v>
      </c>
      <c r="AS950">
        <v>1</v>
      </c>
      <c r="AY950">
        <v>10.102777777778101</v>
      </c>
    </row>
    <row r="951" spans="1:51" x14ac:dyDescent="0.25">
      <c r="A951">
        <v>69498</v>
      </c>
      <c r="B951" t="s">
        <v>35</v>
      </c>
      <c r="C951" t="s">
        <v>36</v>
      </c>
      <c r="E951" t="str">
        <f t="shared" si="28"/>
        <v>EM-</v>
      </c>
      <c r="F951" t="s">
        <v>1362</v>
      </c>
      <c r="G951" t="s">
        <v>37</v>
      </c>
      <c r="H951" t="s">
        <v>3604</v>
      </c>
      <c r="I951" t="s">
        <v>39</v>
      </c>
      <c r="J951" t="s">
        <v>758</v>
      </c>
      <c r="K951" s="1">
        <v>45481.808333333334</v>
      </c>
      <c r="L951" t="s">
        <v>41</v>
      </c>
      <c r="R951">
        <v>0</v>
      </c>
      <c r="S951">
        <v>0</v>
      </c>
      <c r="T951">
        <v>0</v>
      </c>
      <c r="U951" s="1">
        <v>45457.60833333333</v>
      </c>
      <c r="W951" t="s">
        <v>396</v>
      </c>
      <c r="Z951" s="12">
        <f t="shared" si="29"/>
        <v>0</v>
      </c>
      <c r="AB951" t="s">
        <v>627</v>
      </c>
      <c r="AC951" t="s">
        <v>54</v>
      </c>
      <c r="AD951" t="s">
        <v>2855</v>
      </c>
      <c r="AF951" t="s">
        <v>3436</v>
      </c>
      <c r="AI951" s="2">
        <v>45457</v>
      </c>
      <c r="AJ951" t="s">
        <v>1049</v>
      </c>
      <c r="AK951" t="s">
        <v>46</v>
      </c>
      <c r="AN951" t="s">
        <v>2442</v>
      </c>
      <c r="AO951" s="21">
        <v>45457.60833333333</v>
      </c>
      <c r="AS951">
        <v>0</v>
      </c>
      <c r="AY951">
        <v>0</v>
      </c>
    </row>
    <row r="952" spans="1:51" x14ac:dyDescent="0.25">
      <c r="A952">
        <v>69504</v>
      </c>
      <c r="B952" t="s">
        <v>35</v>
      </c>
      <c r="C952" t="s">
        <v>36</v>
      </c>
      <c r="E952" t="str">
        <f t="shared" si="28"/>
        <v>EI-</v>
      </c>
      <c r="F952" t="s">
        <v>20</v>
      </c>
      <c r="G952" t="s">
        <v>51</v>
      </c>
      <c r="H952" t="s">
        <v>3605</v>
      </c>
      <c r="I952" t="s">
        <v>39</v>
      </c>
      <c r="J952" t="s">
        <v>64</v>
      </c>
      <c r="K952" s="1">
        <v>45467.447222222225</v>
      </c>
      <c r="L952" t="s">
        <v>41</v>
      </c>
      <c r="N952" s="2">
        <v>45457</v>
      </c>
      <c r="O952" s="2">
        <v>45457</v>
      </c>
      <c r="P952">
        <v>4</v>
      </c>
      <c r="Q952">
        <v>4</v>
      </c>
      <c r="R952">
        <v>0</v>
      </c>
      <c r="S952">
        <v>0</v>
      </c>
      <c r="T952">
        <v>100</v>
      </c>
      <c r="U952" s="1">
        <v>45457.644444444442</v>
      </c>
      <c r="V952" s="1">
        <v>45467.447222222225</v>
      </c>
      <c r="W952" t="s">
        <v>64</v>
      </c>
      <c r="Z952" s="12">
        <f t="shared" si="29"/>
        <v>9.8027777777824667</v>
      </c>
      <c r="AB952" t="s">
        <v>65</v>
      </c>
      <c r="AC952">
        <v>633399</v>
      </c>
      <c r="AD952" t="s">
        <v>609</v>
      </c>
      <c r="AF952" t="s">
        <v>64</v>
      </c>
      <c r="AI952" s="2">
        <v>45457</v>
      </c>
      <c r="AJ952" t="s">
        <v>69</v>
      </c>
      <c r="AK952" t="s">
        <v>46</v>
      </c>
      <c r="AN952" t="s">
        <v>2441</v>
      </c>
      <c r="AO952" s="21">
        <v>45457.644444444442</v>
      </c>
      <c r="AP952" s="22">
        <v>45457</v>
      </c>
      <c r="AQ952" s="22">
        <v>45457</v>
      </c>
      <c r="AR952" s="21">
        <v>45467.447222222225</v>
      </c>
      <c r="AS952">
        <v>0</v>
      </c>
      <c r="AY952">
        <v>9.8027777777824667</v>
      </c>
    </row>
    <row r="953" spans="1:51" x14ac:dyDescent="0.25">
      <c r="A953">
        <v>69506</v>
      </c>
      <c r="B953" t="s">
        <v>35</v>
      </c>
      <c r="C953" t="s">
        <v>36</v>
      </c>
      <c r="E953" t="str">
        <f t="shared" si="28"/>
        <v>EM-</v>
      </c>
      <c r="F953" t="s">
        <v>1362</v>
      </c>
      <c r="G953" t="s">
        <v>37</v>
      </c>
      <c r="H953" t="s">
        <v>3194</v>
      </c>
      <c r="I953" t="s">
        <v>39</v>
      </c>
      <c r="J953" t="s">
        <v>408</v>
      </c>
      <c r="K953" s="1">
        <v>45481.808333333334</v>
      </c>
      <c r="L953" t="s">
        <v>41</v>
      </c>
      <c r="R953">
        <v>0</v>
      </c>
      <c r="S953">
        <v>0</v>
      </c>
      <c r="T953">
        <v>0</v>
      </c>
      <c r="U953" s="1">
        <v>45457.652777777781</v>
      </c>
      <c r="W953" t="s">
        <v>396</v>
      </c>
      <c r="Z953" s="12">
        <f t="shared" si="29"/>
        <v>0</v>
      </c>
      <c r="AB953" t="s">
        <v>1146</v>
      </c>
      <c r="AC953">
        <v>633675</v>
      </c>
      <c r="AD953" t="s">
        <v>264</v>
      </c>
      <c r="AI953" s="2">
        <v>45457</v>
      </c>
      <c r="AJ953" t="s">
        <v>81</v>
      </c>
      <c r="AK953" t="s">
        <v>46</v>
      </c>
      <c r="AN953" t="s">
        <v>2442</v>
      </c>
      <c r="AO953" s="21">
        <v>45457.652777777781</v>
      </c>
      <c r="AS953">
        <v>0</v>
      </c>
      <c r="AY953">
        <v>0</v>
      </c>
    </row>
    <row r="954" spans="1:51" x14ac:dyDescent="0.25">
      <c r="A954">
        <v>69507</v>
      </c>
      <c r="B954" t="s">
        <v>35</v>
      </c>
      <c r="C954" t="s">
        <v>36</v>
      </c>
      <c r="E954" t="str">
        <f t="shared" si="28"/>
        <v>EI-</v>
      </c>
      <c r="F954" t="s">
        <v>20</v>
      </c>
      <c r="G954" t="s">
        <v>37</v>
      </c>
      <c r="H954" t="s">
        <v>2885</v>
      </c>
      <c r="I954" t="s">
        <v>39</v>
      </c>
      <c r="J954" t="s">
        <v>842</v>
      </c>
      <c r="K954" s="1">
        <v>45496.695138888892</v>
      </c>
      <c r="L954" t="s">
        <v>41</v>
      </c>
      <c r="N954" s="2">
        <v>45458</v>
      </c>
      <c r="O954" s="2">
        <v>45458</v>
      </c>
      <c r="P954">
        <v>4</v>
      </c>
      <c r="Q954">
        <v>4</v>
      </c>
      <c r="R954">
        <v>4</v>
      </c>
      <c r="S954">
        <v>4</v>
      </c>
      <c r="T954">
        <v>0</v>
      </c>
      <c r="U954" s="1">
        <v>45457.656944444447</v>
      </c>
      <c r="V954" s="1">
        <v>45496.695138888892</v>
      </c>
      <c r="W954" t="s">
        <v>842</v>
      </c>
      <c r="Z954" s="12">
        <f t="shared" si="29"/>
        <v>39.038194444445253</v>
      </c>
      <c r="AB954" t="s">
        <v>338</v>
      </c>
      <c r="AC954">
        <v>633799</v>
      </c>
      <c r="AD954" t="s">
        <v>681</v>
      </c>
      <c r="AF954" t="s">
        <v>844</v>
      </c>
      <c r="AI954" s="2">
        <v>45457</v>
      </c>
      <c r="AJ954" t="s">
        <v>119</v>
      </c>
      <c r="AK954" t="s">
        <v>46</v>
      </c>
      <c r="AN954" t="s">
        <v>2441</v>
      </c>
      <c r="AO954" s="21">
        <v>45457.656944444447</v>
      </c>
      <c r="AP954" s="22">
        <v>45458</v>
      </c>
      <c r="AQ954" s="22">
        <v>45458</v>
      </c>
      <c r="AR954" s="21">
        <v>45496.695138888892</v>
      </c>
      <c r="AS954">
        <v>4</v>
      </c>
      <c r="AY954">
        <v>39.038194444445253</v>
      </c>
    </row>
    <row r="955" spans="1:51" x14ac:dyDescent="0.25">
      <c r="A955">
        <v>69509</v>
      </c>
      <c r="B955" t="s">
        <v>35</v>
      </c>
      <c r="C955" t="s">
        <v>36</v>
      </c>
      <c r="E955" t="str">
        <f t="shared" si="28"/>
        <v>EI-</v>
      </c>
      <c r="F955" t="s">
        <v>20</v>
      </c>
      <c r="G955" t="s">
        <v>37</v>
      </c>
      <c r="H955" t="s">
        <v>1961</v>
      </c>
      <c r="I955" t="s">
        <v>39</v>
      </c>
      <c r="J955" t="s">
        <v>68</v>
      </c>
      <c r="K955" s="1">
        <v>45463.490972222222</v>
      </c>
      <c r="L955" t="s">
        <v>41</v>
      </c>
      <c r="N955" s="2">
        <v>45460</v>
      </c>
      <c r="O955" s="2">
        <v>45460</v>
      </c>
      <c r="P955">
        <v>1</v>
      </c>
      <c r="Q955">
        <v>1</v>
      </c>
      <c r="R955">
        <v>1</v>
      </c>
      <c r="S955">
        <v>1</v>
      </c>
      <c r="T955">
        <v>100</v>
      </c>
      <c r="U955" s="1">
        <v>45457.65902777778</v>
      </c>
      <c r="V955" s="1">
        <v>45463.490972222222</v>
      </c>
      <c r="W955" t="s">
        <v>68</v>
      </c>
      <c r="Z955" s="12">
        <f t="shared" si="29"/>
        <v>5.8319444444423425</v>
      </c>
      <c r="AB955" t="s">
        <v>2718</v>
      </c>
      <c r="AC955" t="s">
        <v>1491</v>
      </c>
      <c r="AD955" t="s">
        <v>109</v>
      </c>
      <c r="AI955" s="2">
        <v>45457</v>
      </c>
      <c r="AJ955" t="s">
        <v>110</v>
      </c>
      <c r="AK955" t="s">
        <v>46</v>
      </c>
      <c r="AN955" t="s">
        <v>2441</v>
      </c>
      <c r="AO955" s="21">
        <v>45457.65902777778</v>
      </c>
      <c r="AP955" s="22">
        <v>45460</v>
      </c>
      <c r="AQ955" s="22">
        <v>45460</v>
      </c>
      <c r="AR955" s="21">
        <v>45463.490972222222</v>
      </c>
      <c r="AS955">
        <v>1</v>
      </c>
      <c r="AY955">
        <v>5.8319444444423425</v>
      </c>
    </row>
    <row r="956" spans="1:51" x14ac:dyDescent="0.25">
      <c r="A956">
        <v>69511</v>
      </c>
      <c r="B956" t="s">
        <v>35</v>
      </c>
      <c r="C956" t="s">
        <v>36</v>
      </c>
      <c r="E956" t="str">
        <f t="shared" si="28"/>
        <v>RE-</v>
      </c>
      <c r="F956" t="s">
        <v>878</v>
      </c>
      <c r="G956" t="s">
        <v>37</v>
      </c>
      <c r="H956" t="s">
        <v>3606</v>
      </c>
      <c r="I956" t="s">
        <v>39</v>
      </c>
      <c r="J956" t="s">
        <v>100</v>
      </c>
      <c r="K956" s="1">
        <v>45457.665972222225</v>
      </c>
      <c r="L956" t="s">
        <v>41</v>
      </c>
      <c r="R956">
        <v>0</v>
      </c>
      <c r="S956">
        <v>0</v>
      </c>
      <c r="T956">
        <v>0</v>
      </c>
      <c r="U956" s="1">
        <v>45457.665972222225</v>
      </c>
      <c r="Z956" s="12">
        <f t="shared" si="29"/>
        <v>0</v>
      </c>
      <c r="AB956" t="s">
        <v>2569</v>
      </c>
      <c r="AC956" t="s">
        <v>54</v>
      </c>
      <c r="AD956" t="s">
        <v>203</v>
      </c>
      <c r="AI956" s="2">
        <v>45457</v>
      </c>
      <c r="AJ956" t="s">
        <v>204</v>
      </c>
      <c r="AK956" t="s">
        <v>46</v>
      </c>
      <c r="AN956" t="s">
        <v>2444</v>
      </c>
      <c r="AO956" s="21">
        <v>45457.665972222225</v>
      </c>
      <c r="AS956">
        <v>0</v>
      </c>
      <c r="AY956">
        <v>0</v>
      </c>
    </row>
    <row r="957" spans="1:51" x14ac:dyDescent="0.25">
      <c r="A957">
        <v>69514</v>
      </c>
      <c r="B957" t="s">
        <v>35</v>
      </c>
      <c r="C957" t="s">
        <v>36</v>
      </c>
      <c r="E957" t="str">
        <f t="shared" si="28"/>
        <v>EM-</v>
      </c>
      <c r="F957" t="s">
        <v>20</v>
      </c>
      <c r="G957" t="s">
        <v>37</v>
      </c>
      <c r="H957" t="s">
        <v>3607</v>
      </c>
      <c r="I957" t="s">
        <v>39</v>
      </c>
      <c r="J957" t="s">
        <v>397</v>
      </c>
      <c r="K957" s="1">
        <v>45461.85</v>
      </c>
      <c r="L957" t="s">
        <v>41</v>
      </c>
      <c r="N957" s="2">
        <v>45461</v>
      </c>
      <c r="O957" s="2">
        <v>45461</v>
      </c>
      <c r="R957">
        <v>0</v>
      </c>
      <c r="S957">
        <v>0</v>
      </c>
      <c r="T957">
        <v>100</v>
      </c>
      <c r="U957" s="1">
        <v>45458.422222222223</v>
      </c>
      <c r="V957" s="1">
        <v>45461.85</v>
      </c>
      <c r="W957" t="s">
        <v>397</v>
      </c>
      <c r="Z957" s="12">
        <f t="shared" si="29"/>
        <v>3.4277777777751908</v>
      </c>
      <c r="AB957" t="s">
        <v>279</v>
      </c>
      <c r="AC957" t="s">
        <v>54</v>
      </c>
      <c r="AD957" t="s">
        <v>735</v>
      </c>
      <c r="AI957" s="2">
        <v>45458</v>
      </c>
      <c r="AJ957" t="s">
        <v>281</v>
      </c>
      <c r="AK957" t="s">
        <v>46</v>
      </c>
      <c r="AN957" t="s">
        <v>2442</v>
      </c>
      <c r="AO957" s="21">
        <v>45458.422222222223</v>
      </c>
      <c r="AP957" s="22">
        <v>45461</v>
      </c>
      <c r="AQ957" s="22">
        <v>45461</v>
      </c>
      <c r="AR957" s="21">
        <v>45461.85</v>
      </c>
      <c r="AS957">
        <v>0</v>
      </c>
      <c r="AY957">
        <v>3.4277777777751908</v>
      </c>
    </row>
    <row r="958" spans="1:51" x14ac:dyDescent="0.25">
      <c r="A958">
        <v>69516</v>
      </c>
      <c r="B958" t="s">
        <v>35</v>
      </c>
      <c r="C958" t="s">
        <v>36</v>
      </c>
      <c r="E958" t="str">
        <f t="shared" si="28"/>
        <v>EM-</v>
      </c>
      <c r="F958" t="s">
        <v>20</v>
      </c>
      <c r="G958" t="s">
        <v>37</v>
      </c>
      <c r="H958" t="s">
        <v>3608</v>
      </c>
      <c r="I958" t="s">
        <v>39</v>
      </c>
      <c r="J958" t="s">
        <v>397</v>
      </c>
      <c r="K958" s="1">
        <v>45461.85</v>
      </c>
      <c r="L958" t="s">
        <v>41</v>
      </c>
      <c r="N958" s="2">
        <v>45461</v>
      </c>
      <c r="O958" s="2">
        <v>45461</v>
      </c>
      <c r="R958">
        <v>0</v>
      </c>
      <c r="S958">
        <v>0</v>
      </c>
      <c r="T958">
        <v>100</v>
      </c>
      <c r="U958" s="1">
        <v>45458.425694444442</v>
      </c>
      <c r="V958" s="1">
        <v>45461.85</v>
      </c>
      <c r="W958" t="s">
        <v>397</v>
      </c>
      <c r="Z958" s="12">
        <f t="shared" si="29"/>
        <v>3.4243055555562023</v>
      </c>
      <c r="AB958" t="s">
        <v>157</v>
      </c>
      <c r="AC958" t="s">
        <v>54</v>
      </c>
      <c r="AD958" t="s">
        <v>143</v>
      </c>
      <c r="AI958" s="2">
        <v>45458</v>
      </c>
      <c r="AJ958" t="s">
        <v>123</v>
      </c>
      <c r="AK958" t="s">
        <v>46</v>
      </c>
      <c r="AN958" t="s">
        <v>2442</v>
      </c>
      <c r="AO958" s="21">
        <v>45458.425694444442</v>
      </c>
      <c r="AP958" s="22">
        <v>45461</v>
      </c>
      <c r="AQ958" s="22">
        <v>45461</v>
      </c>
      <c r="AR958" s="21">
        <v>45461.85</v>
      </c>
      <c r="AS958">
        <v>0</v>
      </c>
      <c r="AY958">
        <v>3.4243055555562023</v>
      </c>
    </row>
    <row r="959" spans="1:51" x14ac:dyDescent="0.25">
      <c r="A959">
        <v>69523</v>
      </c>
      <c r="B959" t="s">
        <v>35</v>
      </c>
      <c r="C959" t="s">
        <v>36</v>
      </c>
      <c r="E959" t="str">
        <f t="shared" si="28"/>
        <v>EM-</v>
      </c>
      <c r="F959" t="s">
        <v>20</v>
      </c>
      <c r="G959" t="s">
        <v>37</v>
      </c>
      <c r="H959" t="s">
        <v>3608</v>
      </c>
      <c r="I959" t="s">
        <v>39</v>
      </c>
      <c r="J959" t="s">
        <v>397</v>
      </c>
      <c r="K959" s="1">
        <v>45503.520138888889</v>
      </c>
      <c r="N959" s="2">
        <v>45503</v>
      </c>
      <c r="O959" s="2">
        <v>45503</v>
      </c>
      <c r="R959">
        <v>0</v>
      </c>
      <c r="S959">
        <v>0</v>
      </c>
      <c r="T959">
        <v>100</v>
      </c>
      <c r="U959" s="1">
        <v>45458.472916666666</v>
      </c>
      <c r="V959" s="1">
        <v>45503.520138888889</v>
      </c>
      <c r="W959" t="s">
        <v>397</v>
      </c>
      <c r="Z959" s="12">
        <f t="shared" si="29"/>
        <v>45.047222222223354</v>
      </c>
      <c r="AB959" t="s">
        <v>157</v>
      </c>
      <c r="AC959">
        <v>633744</v>
      </c>
      <c r="AD959" t="s">
        <v>123</v>
      </c>
      <c r="AI959" s="2">
        <v>45458</v>
      </c>
      <c r="AJ959" t="s">
        <v>123</v>
      </c>
      <c r="AK959" t="s">
        <v>46</v>
      </c>
      <c r="AN959" t="s">
        <v>2442</v>
      </c>
      <c r="AO959" s="21">
        <v>45458.472916666666</v>
      </c>
      <c r="AP959" s="22">
        <v>45503</v>
      </c>
      <c r="AQ959" s="22">
        <v>45503</v>
      </c>
      <c r="AR959" s="21">
        <v>45503.520138888889</v>
      </c>
      <c r="AS959">
        <v>0</v>
      </c>
      <c r="AY959">
        <v>45.047222222223354</v>
      </c>
    </row>
    <row r="960" spans="1:51" x14ac:dyDescent="0.25">
      <c r="A960">
        <v>69524</v>
      </c>
      <c r="B960" t="s">
        <v>35</v>
      </c>
      <c r="C960" t="s">
        <v>36</v>
      </c>
      <c r="E960" t="str">
        <f t="shared" si="28"/>
        <v>EM-</v>
      </c>
      <c r="F960" t="s">
        <v>20</v>
      </c>
      <c r="G960" t="s">
        <v>37</v>
      </c>
      <c r="H960" t="s">
        <v>3609</v>
      </c>
      <c r="I960" t="s">
        <v>39</v>
      </c>
      <c r="J960" t="s">
        <v>397</v>
      </c>
      <c r="K960" s="1">
        <v>45461.850694444445</v>
      </c>
      <c r="L960" t="s">
        <v>41</v>
      </c>
      <c r="N960" s="2">
        <v>45461</v>
      </c>
      <c r="O960" s="2">
        <v>45461</v>
      </c>
      <c r="R960">
        <v>0</v>
      </c>
      <c r="S960">
        <v>0</v>
      </c>
      <c r="T960">
        <v>100</v>
      </c>
      <c r="U960" s="1">
        <v>45458.511805555558</v>
      </c>
      <c r="V960" s="1">
        <v>45461.850694444445</v>
      </c>
      <c r="W960" t="s">
        <v>397</v>
      </c>
      <c r="Z960" s="12">
        <f t="shared" si="29"/>
        <v>3.3388888888875954</v>
      </c>
      <c r="AB960" t="s">
        <v>65</v>
      </c>
      <c r="AC960">
        <v>633399</v>
      </c>
      <c r="AD960" t="s">
        <v>277</v>
      </c>
      <c r="AI960" s="2">
        <v>45458</v>
      </c>
      <c r="AJ960" t="s">
        <v>69</v>
      </c>
      <c r="AK960" t="s">
        <v>46</v>
      </c>
      <c r="AN960" t="s">
        <v>2442</v>
      </c>
      <c r="AO960" s="21">
        <v>45458.511805555558</v>
      </c>
      <c r="AP960" s="22">
        <v>45461</v>
      </c>
      <c r="AQ960" s="22">
        <v>45461</v>
      </c>
      <c r="AR960" s="21">
        <v>45461.850694444445</v>
      </c>
      <c r="AS960">
        <v>0</v>
      </c>
      <c r="AY960">
        <v>3.3388888888875954</v>
      </c>
    </row>
    <row r="961" spans="1:51" x14ac:dyDescent="0.25">
      <c r="A961">
        <v>69534</v>
      </c>
      <c r="B961" t="s">
        <v>35</v>
      </c>
      <c r="C961" t="s">
        <v>36</v>
      </c>
      <c r="E961" t="str">
        <f t="shared" si="28"/>
        <v>EM-</v>
      </c>
      <c r="F961" t="s">
        <v>20</v>
      </c>
      <c r="G961" t="s">
        <v>37</v>
      </c>
      <c r="H961" t="s">
        <v>3610</v>
      </c>
      <c r="I961" t="s">
        <v>39</v>
      </c>
      <c r="J961" t="s">
        <v>397</v>
      </c>
      <c r="K961" s="1">
        <v>45461.851388888892</v>
      </c>
      <c r="L961" t="s">
        <v>41</v>
      </c>
      <c r="N961" s="2">
        <v>45461</v>
      </c>
      <c r="O961" s="2">
        <v>45461</v>
      </c>
      <c r="R961">
        <v>0</v>
      </c>
      <c r="S961">
        <v>0</v>
      </c>
      <c r="T961">
        <v>100</v>
      </c>
      <c r="U961" s="1">
        <v>45458.566666666666</v>
      </c>
      <c r="V961" s="1">
        <v>45461.851388888892</v>
      </c>
      <c r="W961" t="s">
        <v>397</v>
      </c>
      <c r="Z961" s="12">
        <f t="shared" si="29"/>
        <v>3.2847222222262644</v>
      </c>
      <c r="AB961" t="s">
        <v>157</v>
      </c>
      <c r="AC961">
        <v>633744</v>
      </c>
      <c r="AD961" t="s">
        <v>123</v>
      </c>
      <c r="AI961" s="2">
        <v>45458</v>
      </c>
      <c r="AJ961" t="s">
        <v>123</v>
      </c>
      <c r="AK961" t="s">
        <v>46</v>
      </c>
      <c r="AN961" t="s">
        <v>2442</v>
      </c>
      <c r="AO961" s="21">
        <v>45458.566666666666</v>
      </c>
      <c r="AP961" s="22">
        <v>45461</v>
      </c>
      <c r="AQ961" s="22">
        <v>45461</v>
      </c>
      <c r="AR961" s="21">
        <v>45461.851388888892</v>
      </c>
      <c r="AS961">
        <v>0</v>
      </c>
      <c r="AY961">
        <v>3.2847222222262644</v>
      </c>
    </row>
    <row r="962" spans="1:51" x14ac:dyDescent="0.25">
      <c r="A962">
        <v>69535</v>
      </c>
      <c r="B962" t="s">
        <v>35</v>
      </c>
      <c r="C962" t="s">
        <v>36</v>
      </c>
      <c r="E962" t="str">
        <f t="shared" ref="E962:E1025" si="30">MID(H962,3,3)</f>
        <v>EM-</v>
      </c>
      <c r="F962" t="s">
        <v>1362</v>
      </c>
      <c r="G962" t="s">
        <v>37</v>
      </c>
      <c r="H962" t="s">
        <v>3611</v>
      </c>
      <c r="I962" t="s">
        <v>39</v>
      </c>
      <c r="J962" t="s">
        <v>3543</v>
      </c>
      <c r="K962" s="1">
        <v>45503.618750000001</v>
      </c>
      <c r="L962" t="s">
        <v>41</v>
      </c>
      <c r="N962" s="2">
        <v>45458</v>
      </c>
      <c r="R962">
        <v>0</v>
      </c>
      <c r="S962">
        <v>0</v>
      </c>
      <c r="T962">
        <v>90</v>
      </c>
      <c r="U962" s="1">
        <v>45458.572916666664</v>
      </c>
      <c r="W962" t="s">
        <v>3543</v>
      </c>
      <c r="Z962" s="12">
        <f t="shared" si="29"/>
        <v>0</v>
      </c>
      <c r="AB962" t="s">
        <v>1460</v>
      </c>
      <c r="AC962" t="s">
        <v>54</v>
      </c>
      <c r="AD962" t="s">
        <v>962</v>
      </c>
      <c r="AI962" s="2">
        <v>45458</v>
      </c>
      <c r="AJ962" t="s">
        <v>186</v>
      </c>
      <c r="AK962" t="s">
        <v>46</v>
      </c>
      <c r="AN962" t="s">
        <v>2442</v>
      </c>
      <c r="AO962" s="21">
        <v>45458.572916666664</v>
      </c>
      <c r="AP962" s="22">
        <v>45458</v>
      </c>
      <c r="AS962">
        <v>0</v>
      </c>
      <c r="AY962">
        <v>0</v>
      </c>
    </row>
    <row r="963" spans="1:51" x14ac:dyDescent="0.25">
      <c r="A963">
        <v>69536</v>
      </c>
      <c r="B963" t="s">
        <v>35</v>
      </c>
      <c r="C963" t="s">
        <v>36</v>
      </c>
      <c r="E963" t="str">
        <f t="shared" si="30"/>
        <v>EM-</v>
      </c>
      <c r="F963" t="s">
        <v>20</v>
      </c>
      <c r="G963" t="s">
        <v>37</v>
      </c>
      <c r="H963" t="s">
        <v>3612</v>
      </c>
      <c r="I963" t="s">
        <v>39</v>
      </c>
      <c r="J963" t="s">
        <v>397</v>
      </c>
      <c r="K963" s="1">
        <v>45461.852083333331</v>
      </c>
      <c r="L963" t="s">
        <v>41</v>
      </c>
      <c r="N963" s="2">
        <v>45461</v>
      </c>
      <c r="O963" s="2">
        <v>45461</v>
      </c>
      <c r="R963">
        <v>0</v>
      </c>
      <c r="S963">
        <v>0</v>
      </c>
      <c r="T963">
        <v>100</v>
      </c>
      <c r="U963" s="1">
        <v>45458.575694444444</v>
      </c>
      <c r="V963" s="1">
        <v>45461.852083333331</v>
      </c>
      <c r="W963" t="s">
        <v>397</v>
      </c>
      <c r="Z963" s="12">
        <f t="shared" ref="Z963:Z1026" si="31">IF(V963&gt;0,(V963-U963),0)</f>
        <v>3.2763888888875954</v>
      </c>
      <c r="AB963" t="s">
        <v>967</v>
      </c>
      <c r="AC963" t="s">
        <v>54</v>
      </c>
      <c r="AD963" t="s">
        <v>198</v>
      </c>
      <c r="AI963" s="2">
        <v>45458</v>
      </c>
      <c r="AJ963" t="s">
        <v>198</v>
      </c>
      <c r="AK963" t="s">
        <v>46</v>
      </c>
      <c r="AN963" t="s">
        <v>2442</v>
      </c>
      <c r="AO963" s="21">
        <v>45458.575694444444</v>
      </c>
      <c r="AP963" s="22">
        <v>45461</v>
      </c>
      <c r="AQ963" s="22">
        <v>45461</v>
      </c>
      <c r="AR963" s="21">
        <v>45461.852083333331</v>
      </c>
      <c r="AS963">
        <v>0</v>
      </c>
      <c r="AY963">
        <v>3.2763888888875954</v>
      </c>
    </row>
    <row r="964" spans="1:51" x14ac:dyDescent="0.25">
      <c r="A964">
        <v>69537</v>
      </c>
      <c r="B964" t="s">
        <v>35</v>
      </c>
      <c r="C964" t="s">
        <v>36</v>
      </c>
      <c r="E964" t="str">
        <f t="shared" si="30"/>
        <v>EM-</v>
      </c>
      <c r="F964" t="s">
        <v>20</v>
      </c>
      <c r="G964" t="s">
        <v>37</v>
      </c>
      <c r="H964" t="s">
        <v>3613</v>
      </c>
      <c r="I964" t="s">
        <v>39</v>
      </c>
      <c r="J964" t="s">
        <v>397</v>
      </c>
      <c r="K964" s="1">
        <v>45461.852083333331</v>
      </c>
      <c r="L964" t="s">
        <v>41</v>
      </c>
      <c r="N964" s="2">
        <v>45461</v>
      </c>
      <c r="O964" s="2">
        <v>45461</v>
      </c>
      <c r="R964">
        <v>0</v>
      </c>
      <c r="S964">
        <v>0</v>
      </c>
      <c r="T964">
        <v>100</v>
      </c>
      <c r="U964" s="1">
        <v>45458.578472222223</v>
      </c>
      <c r="V964" s="1">
        <v>45461.852083333331</v>
      </c>
      <c r="W964" t="s">
        <v>397</v>
      </c>
      <c r="Z964" s="12">
        <f t="shared" si="31"/>
        <v>3.273611111108039</v>
      </c>
      <c r="AB964" t="s">
        <v>3614</v>
      </c>
      <c r="AC964" t="s">
        <v>54</v>
      </c>
      <c r="AD964" t="s">
        <v>3615</v>
      </c>
      <c r="AI964" s="2">
        <v>45458</v>
      </c>
      <c r="AJ964" t="s">
        <v>375</v>
      </c>
      <c r="AK964" t="s">
        <v>46</v>
      </c>
      <c r="AN964" t="s">
        <v>2442</v>
      </c>
      <c r="AO964" s="21">
        <v>45458.578472222223</v>
      </c>
      <c r="AP964" s="22">
        <v>45461</v>
      </c>
      <c r="AQ964" s="22">
        <v>45461</v>
      </c>
      <c r="AR964" s="21">
        <v>45461.852083333331</v>
      </c>
      <c r="AS964">
        <v>0</v>
      </c>
      <c r="AY964">
        <v>3.273611111108039</v>
      </c>
    </row>
    <row r="965" spans="1:51" x14ac:dyDescent="0.25">
      <c r="A965">
        <v>69538</v>
      </c>
      <c r="B965" t="s">
        <v>35</v>
      </c>
      <c r="C965" t="s">
        <v>36</v>
      </c>
      <c r="E965" t="str">
        <f t="shared" si="30"/>
        <v>EM-</v>
      </c>
      <c r="F965" t="s">
        <v>20</v>
      </c>
      <c r="G965" t="s">
        <v>37</v>
      </c>
      <c r="H965" t="s">
        <v>3616</v>
      </c>
      <c r="I965" t="s">
        <v>39</v>
      </c>
      <c r="J965" t="s">
        <v>397</v>
      </c>
      <c r="K965" s="1">
        <v>45461.852777777778</v>
      </c>
      <c r="L965" t="s">
        <v>41</v>
      </c>
      <c r="N965" s="2">
        <v>45461</v>
      </c>
      <c r="O965" s="2">
        <v>45461</v>
      </c>
      <c r="R965">
        <v>0</v>
      </c>
      <c r="S965">
        <v>0</v>
      </c>
      <c r="T965">
        <v>100</v>
      </c>
      <c r="U965" s="1">
        <v>45458.586111111108</v>
      </c>
      <c r="V965" s="1">
        <v>45461.852777777778</v>
      </c>
      <c r="W965" t="s">
        <v>397</v>
      </c>
      <c r="Z965" s="12">
        <f t="shared" si="31"/>
        <v>3.2666666666700621</v>
      </c>
      <c r="AB965" t="s">
        <v>3617</v>
      </c>
      <c r="AC965" t="s">
        <v>54</v>
      </c>
      <c r="AD965" t="s">
        <v>230</v>
      </c>
      <c r="AI965" s="2">
        <v>45458</v>
      </c>
      <c r="AJ965" t="s">
        <v>230</v>
      </c>
      <c r="AK965" t="s">
        <v>46</v>
      </c>
      <c r="AN965" t="s">
        <v>2442</v>
      </c>
      <c r="AO965" s="21">
        <v>45458.586111111108</v>
      </c>
      <c r="AP965" s="22">
        <v>45461</v>
      </c>
      <c r="AQ965" s="22">
        <v>45461</v>
      </c>
      <c r="AR965" s="21">
        <v>45461.852777777778</v>
      </c>
      <c r="AS965">
        <v>0</v>
      </c>
      <c r="AY965">
        <v>3.2666666666700621</v>
      </c>
    </row>
    <row r="966" spans="1:51" x14ac:dyDescent="0.25">
      <c r="A966">
        <v>69539</v>
      </c>
      <c r="B966" t="s">
        <v>35</v>
      </c>
      <c r="C966" t="s">
        <v>36</v>
      </c>
      <c r="E966" t="str">
        <f t="shared" si="30"/>
        <v>EM-</v>
      </c>
      <c r="F966" t="s">
        <v>1362</v>
      </c>
      <c r="G966" t="s">
        <v>37</v>
      </c>
      <c r="H966" t="s">
        <v>3618</v>
      </c>
      <c r="I966" t="s">
        <v>39</v>
      </c>
      <c r="J966" t="s">
        <v>397</v>
      </c>
      <c r="K966" s="1">
        <v>45481.808333333334</v>
      </c>
      <c r="L966" t="s">
        <v>41</v>
      </c>
      <c r="N966" s="2">
        <v>45458</v>
      </c>
      <c r="R966">
        <v>0</v>
      </c>
      <c r="S966">
        <v>0</v>
      </c>
      <c r="T966">
        <v>50</v>
      </c>
      <c r="U966" s="1">
        <v>45458.588888888888</v>
      </c>
      <c r="W966" t="s">
        <v>396</v>
      </c>
      <c r="Z966" s="12">
        <f t="shared" si="31"/>
        <v>0</v>
      </c>
      <c r="AB966" t="s">
        <v>157</v>
      </c>
      <c r="AC966">
        <v>633744</v>
      </c>
      <c r="AD966" t="s">
        <v>123</v>
      </c>
      <c r="AI966" s="2">
        <v>45458</v>
      </c>
      <c r="AJ966" t="s">
        <v>123</v>
      </c>
      <c r="AK966" t="s">
        <v>46</v>
      </c>
      <c r="AN966" t="s">
        <v>2442</v>
      </c>
      <c r="AO966" s="21">
        <v>45458.588888888888</v>
      </c>
      <c r="AP966" s="22">
        <v>45458</v>
      </c>
      <c r="AS966">
        <v>0</v>
      </c>
      <c r="AY966">
        <v>0</v>
      </c>
    </row>
    <row r="967" spans="1:51" x14ac:dyDescent="0.25">
      <c r="A967">
        <v>69542</v>
      </c>
      <c r="B967" t="s">
        <v>35</v>
      </c>
      <c r="C967" t="s">
        <v>36</v>
      </c>
      <c r="E967" t="str">
        <f t="shared" si="30"/>
        <v>RE-</v>
      </c>
      <c r="F967" t="s">
        <v>20</v>
      </c>
      <c r="G967" t="s">
        <v>51</v>
      </c>
      <c r="H967" t="s">
        <v>3619</v>
      </c>
      <c r="I967" t="s">
        <v>39</v>
      </c>
      <c r="J967" t="s">
        <v>179</v>
      </c>
      <c r="K967" s="1">
        <v>45480.868055555555</v>
      </c>
      <c r="L967" t="s">
        <v>41</v>
      </c>
      <c r="N967" s="2">
        <v>45479</v>
      </c>
      <c r="O967" s="2">
        <v>45479</v>
      </c>
      <c r="R967">
        <v>3</v>
      </c>
      <c r="S967">
        <v>3</v>
      </c>
      <c r="T967">
        <v>100</v>
      </c>
      <c r="U967" s="1">
        <v>45458.601388888892</v>
      </c>
      <c r="V967" s="1">
        <v>45480.868055555555</v>
      </c>
      <c r="W967" t="s">
        <v>239</v>
      </c>
      <c r="Z967" s="12">
        <f t="shared" si="31"/>
        <v>22.266666666662786</v>
      </c>
      <c r="AB967" t="s">
        <v>3620</v>
      </c>
      <c r="AC967">
        <v>633444</v>
      </c>
      <c r="AD967" t="s">
        <v>3621</v>
      </c>
      <c r="AF967" t="s">
        <v>239</v>
      </c>
      <c r="AI967" s="2">
        <v>45458</v>
      </c>
      <c r="AJ967" t="s">
        <v>701</v>
      </c>
      <c r="AK967" t="s">
        <v>46</v>
      </c>
      <c r="AN967" t="s">
        <v>2444</v>
      </c>
      <c r="AO967" s="21">
        <v>45458.601388888892</v>
      </c>
      <c r="AP967" s="22">
        <v>45479</v>
      </c>
      <c r="AQ967" s="22">
        <v>45479</v>
      </c>
      <c r="AR967" s="21">
        <v>45480.868055555555</v>
      </c>
      <c r="AS967">
        <v>3</v>
      </c>
      <c r="AY967">
        <v>22.266666666662786</v>
      </c>
    </row>
    <row r="968" spans="1:51" x14ac:dyDescent="0.25">
      <c r="A968">
        <v>69563</v>
      </c>
      <c r="B968" t="s">
        <v>35</v>
      </c>
      <c r="C968" t="s">
        <v>36</v>
      </c>
      <c r="E968" t="str">
        <f t="shared" si="30"/>
        <v>EI-</v>
      </c>
      <c r="F968" t="s">
        <v>20</v>
      </c>
      <c r="G968" t="s">
        <v>37</v>
      </c>
      <c r="H968" t="s">
        <v>3622</v>
      </c>
      <c r="I968" t="s">
        <v>39</v>
      </c>
      <c r="J968" t="s">
        <v>92</v>
      </c>
      <c r="K968" s="1">
        <v>45511.627083333333</v>
      </c>
      <c r="L968" t="s">
        <v>41</v>
      </c>
      <c r="N968" s="2">
        <v>45464</v>
      </c>
      <c r="O968" s="2">
        <v>45464</v>
      </c>
      <c r="P968">
        <v>3</v>
      </c>
      <c r="Q968">
        <v>3</v>
      </c>
      <c r="R968">
        <v>3</v>
      </c>
      <c r="S968">
        <v>3</v>
      </c>
      <c r="T968">
        <v>100</v>
      </c>
      <c r="U968" s="1">
        <v>45460.392361111109</v>
      </c>
      <c r="V968" s="1">
        <v>45511.627083333333</v>
      </c>
      <c r="W968" t="s">
        <v>92</v>
      </c>
      <c r="Z968" s="12">
        <f t="shared" si="31"/>
        <v>51.234722222223354</v>
      </c>
      <c r="AB968" t="s">
        <v>3623</v>
      </c>
      <c r="AC968" t="s">
        <v>54</v>
      </c>
      <c r="AD968" t="s">
        <v>195</v>
      </c>
      <c r="AF968" t="s">
        <v>92</v>
      </c>
      <c r="AI968" s="2">
        <v>45460</v>
      </c>
      <c r="AJ968" t="s">
        <v>81</v>
      </c>
      <c r="AK968" t="s">
        <v>46</v>
      </c>
      <c r="AN968" t="s">
        <v>2441</v>
      </c>
      <c r="AO968" s="21">
        <v>45460.392361111109</v>
      </c>
      <c r="AP968" s="22">
        <v>45464</v>
      </c>
      <c r="AQ968" s="22">
        <v>45464</v>
      </c>
      <c r="AR968" s="21">
        <v>45511.627083333333</v>
      </c>
      <c r="AS968">
        <v>3</v>
      </c>
      <c r="AY968">
        <v>51.234722222223354</v>
      </c>
    </row>
    <row r="969" spans="1:51" x14ac:dyDescent="0.25">
      <c r="A969">
        <v>69601</v>
      </c>
      <c r="B969" t="s">
        <v>35</v>
      </c>
      <c r="C969" t="s">
        <v>36</v>
      </c>
      <c r="E969" t="str">
        <f t="shared" si="30"/>
        <v>RE-</v>
      </c>
      <c r="F969" t="s">
        <v>878</v>
      </c>
      <c r="G969" t="s">
        <v>37</v>
      </c>
      <c r="H969" t="s">
        <v>3624</v>
      </c>
      <c r="I969" t="s">
        <v>39</v>
      </c>
      <c r="J969" t="s">
        <v>100</v>
      </c>
      <c r="K969" s="1">
        <v>45460.496527777781</v>
      </c>
      <c r="L969" t="s">
        <v>41</v>
      </c>
      <c r="R969">
        <v>0</v>
      </c>
      <c r="S969">
        <v>0</v>
      </c>
      <c r="T969">
        <v>0</v>
      </c>
      <c r="U969" s="1">
        <v>45460.496527777781</v>
      </c>
      <c r="Z969" s="12">
        <f t="shared" si="31"/>
        <v>0</v>
      </c>
      <c r="AB969" t="s">
        <v>130</v>
      </c>
      <c r="AC969">
        <v>633957</v>
      </c>
      <c r="AD969" t="s">
        <v>127</v>
      </c>
      <c r="AI969" s="2">
        <v>45460</v>
      </c>
      <c r="AJ969" t="s">
        <v>128</v>
      </c>
      <c r="AK969" t="s">
        <v>46</v>
      </c>
      <c r="AN969" t="s">
        <v>2444</v>
      </c>
      <c r="AO969" s="21">
        <v>45460.496527777781</v>
      </c>
      <c r="AS969">
        <v>0</v>
      </c>
      <c r="AY969">
        <v>0</v>
      </c>
    </row>
    <row r="970" spans="1:51" x14ac:dyDescent="0.25">
      <c r="A970">
        <v>69610</v>
      </c>
      <c r="B970" t="s">
        <v>35</v>
      </c>
      <c r="C970" t="s">
        <v>36</v>
      </c>
      <c r="E970" t="str">
        <f t="shared" si="30"/>
        <v>RE-</v>
      </c>
      <c r="F970" t="s">
        <v>20</v>
      </c>
      <c r="G970" t="s">
        <v>51</v>
      </c>
      <c r="H970" t="s">
        <v>3625</v>
      </c>
      <c r="I970" t="s">
        <v>39</v>
      </c>
      <c r="J970" t="s">
        <v>179</v>
      </c>
      <c r="K970" s="1">
        <v>45470.636111111111</v>
      </c>
      <c r="L970" t="s">
        <v>41</v>
      </c>
      <c r="N970" s="2">
        <v>45470</v>
      </c>
      <c r="O970" s="2">
        <v>45470</v>
      </c>
      <c r="R970">
        <v>0</v>
      </c>
      <c r="S970">
        <v>0</v>
      </c>
      <c r="T970">
        <v>100</v>
      </c>
      <c r="U970" s="1">
        <v>45460.515972222223</v>
      </c>
      <c r="V970" s="1">
        <v>45470.636111111111</v>
      </c>
      <c r="W970" t="s">
        <v>179</v>
      </c>
      <c r="Z970" s="12">
        <f t="shared" si="31"/>
        <v>10.120138888887595</v>
      </c>
      <c r="AB970" t="s">
        <v>3315</v>
      </c>
      <c r="AC970">
        <v>633520</v>
      </c>
      <c r="AD970" t="s">
        <v>77</v>
      </c>
      <c r="AI970" s="2">
        <v>45460</v>
      </c>
      <c r="AJ970" t="s">
        <v>77</v>
      </c>
      <c r="AK970" t="s">
        <v>46</v>
      </c>
      <c r="AN970" t="s">
        <v>2444</v>
      </c>
      <c r="AO970" s="21">
        <v>45460.515972222223</v>
      </c>
      <c r="AP970" s="22">
        <v>45470</v>
      </c>
      <c r="AQ970" s="22">
        <v>45470</v>
      </c>
      <c r="AR970" s="21">
        <v>45470.636111111111</v>
      </c>
      <c r="AS970">
        <v>0</v>
      </c>
      <c r="AY970">
        <v>10.120138888887595</v>
      </c>
    </row>
    <row r="971" spans="1:51" x14ac:dyDescent="0.25">
      <c r="A971">
        <v>69616</v>
      </c>
      <c r="B971" t="s">
        <v>35</v>
      </c>
      <c r="C971" t="s">
        <v>36</v>
      </c>
      <c r="E971" t="str">
        <f t="shared" si="30"/>
        <v>GC-</v>
      </c>
      <c r="F971" t="s">
        <v>20</v>
      </c>
      <c r="G971" t="s">
        <v>37</v>
      </c>
      <c r="H971" t="s">
        <v>3626</v>
      </c>
      <c r="I971" t="s">
        <v>39</v>
      </c>
      <c r="J971" t="s">
        <v>706</v>
      </c>
      <c r="K971" s="1">
        <v>45490.459722222222</v>
      </c>
      <c r="L971" t="s">
        <v>41</v>
      </c>
      <c r="N971" s="2">
        <v>45461</v>
      </c>
      <c r="O971" s="2">
        <v>45461</v>
      </c>
      <c r="P971">
        <v>1</v>
      </c>
      <c r="Q971">
        <v>1</v>
      </c>
      <c r="R971">
        <v>0</v>
      </c>
      <c r="S971">
        <v>0</v>
      </c>
      <c r="T971">
        <v>100</v>
      </c>
      <c r="U971" s="1">
        <v>45460.527777777781</v>
      </c>
      <c r="V971" s="1">
        <v>45490.459722222222</v>
      </c>
      <c r="W971" t="s">
        <v>706</v>
      </c>
      <c r="Z971" s="12">
        <f t="shared" si="31"/>
        <v>29.931944444440887</v>
      </c>
      <c r="AB971" t="s">
        <v>2990</v>
      </c>
      <c r="AC971">
        <v>633636</v>
      </c>
      <c r="AD971" t="s">
        <v>3627</v>
      </c>
      <c r="AI971" s="2">
        <v>45460</v>
      </c>
      <c r="AJ971" t="s">
        <v>290</v>
      </c>
      <c r="AK971" t="s">
        <v>46</v>
      </c>
      <c r="AN971" t="s">
        <v>2443</v>
      </c>
      <c r="AO971" s="21">
        <v>45460.527777777781</v>
      </c>
      <c r="AP971" s="22">
        <v>45461</v>
      </c>
      <c r="AQ971" s="22">
        <v>45461</v>
      </c>
      <c r="AR971" s="21">
        <v>45490.459722222222</v>
      </c>
      <c r="AS971">
        <v>0</v>
      </c>
      <c r="AY971">
        <v>29.931944444440887</v>
      </c>
    </row>
    <row r="972" spans="1:51" x14ac:dyDescent="0.25">
      <c r="A972">
        <v>69618</v>
      </c>
      <c r="B972" t="s">
        <v>35</v>
      </c>
      <c r="C972" t="s">
        <v>36</v>
      </c>
      <c r="E972" t="str">
        <f t="shared" si="30"/>
        <v>RE-</v>
      </c>
      <c r="F972" t="s">
        <v>20</v>
      </c>
      <c r="G972" t="s">
        <v>37</v>
      </c>
      <c r="H972" t="s">
        <v>3628</v>
      </c>
      <c r="I972" t="s">
        <v>39</v>
      </c>
      <c r="J972" t="s">
        <v>179</v>
      </c>
      <c r="K972" s="1">
        <v>45467.691666666666</v>
      </c>
      <c r="L972" t="s">
        <v>41</v>
      </c>
      <c r="N972" s="2">
        <v>45467</v>
      </c>
      <c r="O972" s="2">
        <v>45467</v>
      </c>
      <c r="R972">
        <v>0</v>
      </c>
      <c r="S972">
        <v>0</v>
      </c>
      <c r="T972">
        <v>100</v>
      </c>
      <c r="U972" s="1">
        <v>45460.530555555553</v>
      </c>
      <c r="V972" s="1">
        <v>45467.691666666666</v>
      </c>
      <c r="W972" t="s">
        <v>179</v>
      </c>
      <c r="Z972" s="12">
        <f t="shared" si="31"/>
        <v>7.1611111111124046</v>
      </c>
      <c r="AB972" t="s">
        <v>579</v>
      </c>
      <c r="AC972" t="s">
        <v>636</v>
      </c>
      <c r="AD972" t="s">
        <v>1263</v>
      </c>
      <c r="AI972" s="2">
        <v>45460</v>
      </c>
      <c r="AJ972" t="s">
        <v>375</v>
      </c>
      <c r="AK972" t="s">
        <v>46</v>
      </c>
      <c r="AN972" t="s">
        <v>2444</v>
      </c>
      <c r="AO972" s="21">
        <v>45460.530555555553</v>
      </c>
      <c r="AP972" s="22">
        <v>45467</v>
      </c>
      <c r="AQ972" s="22">
        <v>45467</v>
      </c>
      <c r="AR972" s="21">
        <v>45467.691666666666</v>
      </c>
      <c r="AS972">
        <v>0</v>
      </c>
      <c r="AY972">
        <v>7.1611111111124046</v>
      </c>
    </row>
    <row r="973" spans="1:51" x14ac:dyDescent="0.25">
      <c r="A973">
        <v>69628</v>
      </c>
      <c r="B973" t="s">
        <v>35</v>
      </c>
      <c r="C973" t="s">
        <v>36</v>
      </c>
      <c r="E973" t="str">
        <f t="shared" si="30"/>
        <v>EM-</v>
      </c>
      <c r="F973" t="s">
        <v>20</v>
      </c>
      <c r="G973" t="s">
        <v>37</v>
      </c>
      <c r="H973" t="s">
        <v>3629</v>
      </c>
      <c r="I973" t="s">
        <v>39</v>
      </c>
      <c r="J973" t="s">
        <v>397</v>
      </c>
      <c r="K973" s="1">
        <v>45465.4375</v>
      </c>
      <c r="L973" t="s">
        <v>41</v>
      </c>
      <c r="N973" s="2">
        <v>45465</v>
      </c>
      <c r="O973" s="2">
        <v>45465</v>
      </c>
      <c r="R973">
        <v>0</v>
      </c>
      <c r="S973">
        <v>0</v>
      </c>
      <c r="T973">
        <v>100</v>
      </c>
      <c r="U973" s="1">
        <v>45460.630555555559</v>
      </c>
      <c r="V973" s="1">
        <v>45465.4375</v>
      </c>
      <c r="W973" t="s">
        <v>397</v>
      </c>
      <c r="Z973" s="12">
        <f t="shared" si="31"/>
        <v>4.8069444444408873</v>
      </c>
      <c r="AB973" t="s">
        <v>65</v>
      </c>
      <c r="AC973">
        <v>633399</v>
      </c>
      <c r="AD973" t="s">
        <v>277</v>
      </c>
      <c r="AI973" s="2">
        <v>45460</v>
      </c>
      <c r="AJ973" t="s">
        <v>69</v>
      </c>
      <c r="AK973" t="s">
        <v>46</v>
      </c>
      <c r="AN973" t="s">
        <v>2442</v>
      </c>
      <c r="AO973" s="21">
        <v>45460.630555555559</v>
      </c>
      <c r="AP973" s="22">
        <v>45465</v>
      </c>
      <c r="AQ973" s="22">
        <v>45465</v>
      </c>
      <c r="AR973" s="21">
        <v>45465.4375</v>
      </c>
      <c r="AS973">
        <v>0</v>
      </c>
      <c r="AY973">
        <v>4.8069444444408873</v>
      </c>
    </row>
    <row r="974" spans="1:51" x14ac:dyDescent="0.25">
      <c r="A974">
        <v>69644</v>
      </c>
      <c r="B974" t="s">
        <v>35</v>
      </c>
      <c r="C974" t="s">
        <v>36</v>
      </c>
      <c r="E974" t="str">
        <f t="shared" si="30"/>
        <v>RE-</v>
      </c>
      <c r="F974" t="s">
        <v>20</v>
      </c>
      <c r="G974" t="s">
        <v>37</v>
      </c>
      <c r="H974" t="s">
        <v>3630</v>
      </c>
      <c r="I974" t="s">
        <v>39</v>
      </c>
      <c r="J974" t="s">
        <v>118</v>
      </c>
      <c r="K974" s="1">
        <v>45461.338888888888</v>
      </c>
      <c r="L974" t="s">
        <v>41</v>
      </c>
      <c r="N974" s="2">
        <v>45460</v>
      </c>
      <c r="O974" s="2">
        <v>45460</v>
      </c>
      <c r="R974">
        <v>1</v>
      </c>
      <c r="S974">
        <v>1</v>
      </c>
      <c r="T974">
        <v>100</v>
      </c>
      <c r="U974" s="1">
        <v>45460.686805555553</v>
      </c>
      <c r="V974" s="1">
        <v>45461.338888888888</v>
      </c>
      <c r="W974" t="s">
        <v>239</v>
      </c>
      <c r="Z974" s="12">
        <f t="shared" si="31"/>
        <v>0.65208333333430346</v>
      </c>
      <c r="AB974" t="s">
        <v>338</v>
      </c>
      <c r="AC974">
        <v>633799</v>
      </c>
      <c r="AD974" t="s">
        <v>681</v>
      </c>
      <c r="AF974" t="s">
        <v>239</v>
      </c>
      <c r="AI974" s="2">
        <v>45460</v>
      </c>
      <c r="AJ974" t="s">
        <v>119</v>
      </c>
      <c r="AK974" t="s">
        <v>46</v>
      </c>
      <c r="AN974" t="s">
        <v>2444</v>
      </c>
      <c r="AO974" s="21">
        <v>45460.686805555553</v>
      </c>
      <c r="AP974" s="22">
        <v>45460</v>
      </c>
      <c r="AQ974" s="22">
        <v>45460</v>
      </c>
      <c r="AR974" s="21">
        <v>45461.338888888888</v>
      </c>
      <c r="AS974">
        <v>1</v>
      </c>
      <c r="AY974">
        <v>0.65208333333430346</v>
      </c>
    </row>
    <row r="975" spans="1:51" x14ac:dyDescent="0.25">
      <c r="A975">
        <v>69651</v>
      </c>
      <c r="B975" t="s">
        <v>35</v>
      </c>
      <c r="C975" t="s">
        <v>36</v>
      </c>
      <c r="E975" t="str">
        <f t="shared" si="30"/>
        <v>EI-</v>
      </c>
      <c r="F975" t="s">
        <v>20</v>
      </c>
      <c r="G975" t="s">
        <v>37</v>
      </c>
      <c r="H975" t="s">
        <v>3631</v>
      </c>
      <c r="I975" t="s">
        <v>39</v>
      </c>
      <c r="J975" t="s">
        <v>92</v>
      </c>
      <c r="K975" s="1">
        <v>45499.36041666667</v>
      </c>
      <c r="L975" t="s">
        <v>41</v>
      </c>
      <c r="N975" s="2">
        <v>45465</v>
      </c>
      <c r="O975" s="2">
        <v>45465</v>
      </c>
      <c r="P975">
        <v>3</v>
      </c>
      <c r="Q975">
        <v>3</v>
      </c>
      <c r="R975">
        <v>3</v>
      </c>
      <c r="S975">
        <v>3</v>
      </c>
      <c r="T975">
        <v>100</v>
      </c>
      <c r="U975" s="1">
        <v>45460.709722222222</v>
      </c>
      <c r="V975" s="1">
        <v>45499.36041666667</v>
      </c>
      <c r="W975" t="s">
        <v>92</v>
      </c>
      <c r="Z975" s="12">
        <f t="shared" si="31"/>
        <v>38.650694444448163</v>
      </c>
      <c r="AB975" t="s">
        <v>368</v>
      </c>
      <c r="AC975">
        <v>633648</v>
      </c>
      <c r="AD975" t="s">
        <v>3250</v>
      </c>
      <c r="AF975" t="s">
        <v>92</v>
      </c>
      <c r="AI975" s="2">
        <v>45460</v>
      </c>
      <c r="AJ975" t="s">
        <v>369</v>
      </c>
      <c r="AK975" t="s">
        <v>46</v>
      </c>
      <c r="AN975" t="s">
        <v>2441</v>
      </c>
      <c r="AO975" s="21">
        <v>45460.709722222222</v>
      </c>
      <c r="AP975" s="22">
        <v>45465</v>
      </c>
      <c r="AQ975" s="22">
        <v>45465</v>
      </c>
      <c r="AR975" s="21">
        <v>45499.36041666667</v>
      </c>
      <c r="AS975">
        <v>3</v>
      </c>
      <c r="AY975">
        <v>38.650694444448163</v>
      </c>
    </row>
    <row r="976" spans="1:51" x14ac:dyDescent="0.25">
      <c r="A976">
        <v>69652</v>
      </c>
      <c r="B976" t="s">
        <v>35</v>
      </c>
      <c r="C976" t="s">
        <v>36</v>
      </c>
      <c r="E976" t="str">
        <f t="shared" si="30"/>
        <v>EM-</v>
      </c>
      <c r="F976" t="s">
        <v>878</v>
      </c>
      <c r="G976" t="s">
        <v>37</v>
      </c>
      <c r="H976" t="s">
        <v>3632</v>
      </c>
      <c r="I976" t="s">
        <v>39</v>
      </c>
      <c r="J976" t="s">
        <v>758</v>
      </c>
      <c r="K976" s="1">
        <v>45504.777777777781</v>
      </c>
      <c r="L976" t="s">
        <v>41</v>
      </c>
      <c r="R976">
        <v>0</v>
      </c>
      <c r="S976">
        <v>0</v>
      </c>
      <c r="T976">
        <v>0</v>
      </c>
      <c r="U976" s="1">
        <v>45460.717361111114</v>
      </c>
      <c r="W976" t="s">
        <v>397</v>
      </c>
      <c r="Z976" s="12">
        <f t="shared" si="31"/>
        <v>0</v>
      </c>
      <c r="AB976" t="s">
        <v>1003</v>
      </c>
      <c r="AC976">
        <v>633713</v>
      </c>
      <c r="AD976" t="s">
        <v>1852</v>
      </c>
      <c r="AF976" t="s">
        <v>408</v>
      </c>
      <c r="AI976" s="2">
        <v>45460</v>
      </c>
      <c r="AJ976" t="s">
        <v>178</v>
      </c>
      <c r="AK976" t="s">
        <v>46</v>
      </c>
      <c r="AN976" t="s">
        <v>2442</v>
      </c>
      <c r="AO976" s="21">
        <v>45460.717361111114</v>
      </c>
      <c r="AS976">
        <v>0</v>
      </c>
      <c r="AY976">
        <v>0</v>
      </c>
    </row>
    <row r="977" spans="1:51" x14ac:dyDescent="0.25">
      <c r="A977">
        <v>69673</v>
      </c>
      <c r="B977" t="s">
        <v>35</v>
      </c>
      <c r="C977" t="s">
        <v>36</v>
      </c>
      <c r="E977" t="str">
        <f t="shared" si="30"/>
        <v>EM-</v>
      </c>
      <c r="F977" t="s">
        <v>1362</v>
      </c>
      <c r="G977" t="s">
        <v>37</v>
      </c>
      <c r="H977" t="s">
        <v>3633</v>
      </c>
      <c r="I977" t="s">
        <v>39</v>
      </c>
      <c r="J977" t="s">
        <v>408</v>
      </c>
      <c r="K977" s="1">
        <v>45481.809027777781</v>
      </c>
      <c r="L977" t="s">
        <v>41</v>
      </c>
      <c r="R977">
        <v>0</v>
      </c>
      <c r="S977">
        <v>0</v>
      </c>
      <c r="T977">
        <v>0</v>
      </c>
      <c r="U977" s="1">
        <v>45461.404861111114</v>
      </c>
      <c r="W977" t="s">
        <v>396</v>
      </c>
      <c r="Z977" s="12">
        <f t="shared" si="31"/>
        <v>0</v>
      </c>
      <c r="AB977" t="s">
        <v>349</v>
      </c>
      <c r="AC977">
        <v>633638</v>
      </c>
      <c r="AD977" t="s">
        <v>3634</v>
      </c>
      <c r="AI977" s="2">
        <v>45461</v>
      </c>
      <c r="AJ977" t="s">
        <v>81</v>
      </c>
      <c r="AK977" t="s">
        <v>46</v>
      </c>
      <c r="AN977" t="s">
        <v>2442</v>
      </c>
      <c r="AO977" s="21">
        <v>45461.404861111114</v>
      </c>
      <c r="AS977">
        <v>0</v>
      </c>
      <c r="AY977">
        <v>0</v>
      </c>
    </row>
    <row r="978" spans="1:51" x14ac:dyDescent="0.25">
      <c r="A978">
        <v>69683</v>
      </c>
      <c r="B978" t="s">
        <v>35</v>
      </c>
      <c r="C978" t="s">
        <v>36</v>
      </c>
      <c r="E978" t="str">
        <f t="shared" si="30"/>
        <v>EI-</v>
      </c>
      <c r="F978" t="s">
        <v>20</v>
      </c>
      <c r="G978" t="s">
        <v>37</v>
      </c>
      <c r="H978" t="s">
        <v>3635</v>
      </c>
      <c r="I978" t="s">
        <v>39</v>
      </c>
      <c r="J978" t="s">
        <v>64</v>
      </c>
      <c r="K978" s="1">
        <v>45467.44027777778</v>
      </c>
      <c r="L978" t="s">
        <v>41</v>
      </c>
      <c r="N978" s="2">
        <v>45461</v>
      </c>
      <c r="O978" s="2">
        <v>45461</v>
      </c>
      <c r="P978">
        <v>4</v>
      </c>
      <c r="Q978">
        <v>4</v>
      </c>
      <c r="R978">
        <v>4</v>
      </c>
      <c r="S978">
        <v>4</v>
      </c>
      <c r="T978">
        <v>100</v>
      </c>
      <c r="U978" s="1">
        <v>45461.4375</v>
      </c>
      <c r="V978" s="1">
        <v>45467.44027777778</v>
      </c>
      <c r="W978" t="s">
        <v>64</v>
      </c>
      <c r="Z978" s="12">
        <f t="shared" si="31"/>
        <v>6.0027777777795563</v>
      </c>
      <c r="AB978" t="s">
        <v>338</v>
      </c>
      <c r="AC978">
        <v>633799</v>
      </c>
      <c r="AD978" t="s">
        <v>681</v>
      </c>
      <c r="AF978" t="s">
        <v>64</v>
      </c>
      <c r="AI978" s="2">
        <v>45461</v>
      </c>
      <c r="AJ978" t="s">
        <v>119</v>
      </c>
      <c r="AK978" t="s">
        <v>46</v>
      </c>
      <c r="AN978" t="s">
        <v>2441</v>
      </c>
      <c r="AO978" s="21">
        <v>45461.4375</v>
      </c>
      <c r="AP978" s="22">
        <v>45461</v>
      </c>
      <c r="AQ978" s="22">
        <v>45461</v>
      </c>
      <c r="AR978" s="21">
        <v>45467.44027777778</v>
      </c>
      <c r="AS978">
        <v>4</v>
      </c>
      <c r="AY978">
        <v>6.0027777777795563</v>
      </c>
    </row>
    <row r="979" spans="1:51" x14ac:dyDescent="0.25">
      <c r="A979">
        <v>69685</v>
      </c>
      <c r="B979" t="s">
        <v>35</v>
      </c>
      <c r="C979" t="s">
        <v>36</v>
      </c>
      <c r="E979" t="str">
        <f t="shared" si="30"/>
        <v>EM-</v>
      </c>
      <c r="F979" t="s">
        <v>20</v>
      </c>
      <c r="G979" t="s">
        <v>37</v>
      </c>
      <c r="H979" t="s">
        <v>3636</v>
      </c>
      <c r="I979" t="s">
        <v>39</v>
      </c>
      <c r="J979" t="s">
        <v>396</v>
      </c>
      <c r="K979" s="1">
        <v>45465.436805555553</v>
      </c>
      <c r="L979" t="s">
        <v>41</v>
      </c>
      <c r="N979" s="2">
        <v>45465</v>
      </c>
      <c r="O979" s="2">
        <v>45465</v>
      </c>
      <c r="R979">
        <v>0</v>
      </c>
      <c r="S979">
        <v>0</v>
      </c>
      <c r="T979">
        <v>100</v>
      </c>
      <c r="U979" s="1">
        <v>45461.441666666666</v>
      </c>
      <c r="V979" s="1">
        <v>45465.436805555553</v>
      </c>
      <c r="W979" t="s">
        <v>397</v>
      </c>
      <c r="Z979" s="12">
        <f t="shared" si="31"/>
        <v>3.9951388888875954</v>
      </c>
      <c r="AB979" t="s">
        <v>303</v>
      </c>
      <c r="AC979" t="s">
        <v>54</v>
      </c>
      <c r="AD979" t="s">
        <v>609</v>
      </c>
      <c r="AI979" s="2">
        <v>45461</v>
      </c>
      <c r="AJ979" t="s">
        <v>69</v>
      </c>
      <c r="AK979" t="s">
        <v>46</v>
      </c>
      <c r="AN979" t="s">
        <v>2442</v>
      </c>
      <c r="AO979" s="21">
        <v>45461.441666666666</v>
      </c>
      <c r="AP979" s="22">
        <v>45465</v>
      </c>
      <c r="AQ979" s="22">
        <v>45465</v>
      </c>
      <c r="AR979" s="21">
        <v>45465.436805555553</v>
      </c>
      <c r="AS979">
        <v>0</v>
      </c>
      <c r="AY979">
        <v>3.9951388888875954</v>
      </c>
    </row>
    <row r="980" spans="1:51" x14ac:dyDescent="0.25">
      <c r="A980">
        <v>69695</v>
      </c>
      <c r="B980" t="s">
        <v>35</v>
      </c>
      <c r="C980" t="s">
        <v>36</v>
      </c>
      <c r="E980" t="str">
        <f t="shared" si="30"/>
        <v>EM-</v>
      </c>
      <c r="F980" t="s">
        <v>20</v>
      </c>
      <c r="G980" t="s">
        <v>115</v>
      </c>
      <c r="H980" t="s">
        <v>3637</v>
      </c>
      <c r="I980" t="s">
        <v>432</v>
      </c>
      <c r="J980" t="s">
        <v>432</v>
      </c>
      <c r="K980" s="1">
        <v>45461.486111111109</v>
      </c>
      <c r="L980" t="s">
        <v>41</v>
      </c>
      <c r="N980" s="2">
        <v>45460</v>
      </c>
      <c r="O980" s="2">
        <v>45460</v>
      </c>
      <c r="P980">
        <v>7</v>
      </c>
      <c r="Q980">
        <v>7</v>
      </c>
      <c r="R980">
        <v>0</v>
      </c>
      <c r="S980">
        <v>0</v>
      </c>
      <c r="T980">
        <v>100</v>
      </c>
      <c r="U980" s="1">
        <v>45461.48541666667</v>
      </c>
      <c r="V980" s="1">
        <v>45461.486111111109</v>
      </c>
      <c r="W980" t="s">
        <v>432</v>
      </c>
      <c r="Z980" s="12">
        <f t="shared" si="31"/>
        <v>6.9444443943211809E-4</v>
      </c>
      <c r="AB980" t="s">
        <v>3638</v>
      </c>
      <c r="AD980" t="s">
        <v>3639</v>
      </c>
      <c r="AI980" s="2">
        <v>45460</v>
      </c>
      <c r="AJ980" t="s">
        <v>1049</v>
      </c>
      <c r="AK980" t="s">
        <v>45</v>
      </c>
      <c r="AN980" t="s">
        <v>2442</v>
      </c>
      <c r="AO980" s="21">
        <v>45461.48541666667</v>
      </c>
      <c r="AP980" s="22">
        <v>45460</v>
      </c>
      <c r="AQ980" s="22">
        <v>45460</v>
      </c>
      <c r="AR980" s="21">
        <v>45461.486111111109</v>
      </c>
      <c r="AS980">
        <v>0</v>
      </c>
      <c r="AY980">
        <v>6.9444443943211809E-4</v>
      </c>
    </row>
    <row r="981" spans="1:51" x14ac:dyDescent="0.25">
      <c r="A981">
        <v>69698</v>
      </c>
      <c r="B981" t="s">
        <v>35</v>
      </c>
      <c r="C981" t="s">
        <v>36</v>
      </c>
      <c r="E981" t="str">
        <f t="shared" si="30"/>
        <v>EM-</v>
      </c>
      <c r="F981" t="s">
        <v>20</v>
      </c>
      <c r="G981" t="s">
        <v>115</v>
      </c>
      <c r="H981" t="s">
        <v>3640</v>
      </c>
      <c r="I981" t="s">
        <v>432</v>
      </c>
      <c r="J981" t="s">
        <v>432</v>
      </c>
      <c r="K981" s="1">
        <v>45461.488194444442</v>
      </c>
      <c r="L981" t="s">
        <v>41</v>
      </c>
      <c r="N981" s="2">
        <v>45461</v>
      </c>
      <c r="O981" s="2">
        <v>45461</v>
      </c>
      <c r="R981">
        <v>0</v>
      </c>
      <c r="S981">
        <v>0</v>
      </c>
      <c r="T981">
        <v>100</v>
      </c>
      <c r="U981" s="1">
        <v>45461.488194444442</v>
      </c>
      <c r="V981" s="1">
        <v>45461.488194444442</v>
      </c>
      <c r="W981" t="s">
        <v>432</v>
      </c>
      <c r="Z981" s="12">
        <f t="shared" si="31"/>
        <v>0</v>
      </c>
      <c r="AB981" t="s">
        <v>3639</v>
      </c>
      <c r="AD981" t="s">
        <v>3641</v>
      </c>
      <c r="AI981" s="2">
        <v>45461</v>
      </c>
      <c r="AJ981" t="s">
        <v>1049</v>
      </c>
      <c r="AK981" t="s">
        <v>46</v>
      </c>
      <c r="AN981" t="s">
        <v>2442</v>
      </c>
      <c r="AO981" s="21">
        <v>45461.488194444442</v>
      </c>
      <c r="AP981" s="22">
        <v>45461</v>
      </c>
      <c r="AQ981" s="22">
        <v>45461</v>
      </c>
      <c r="AR981" s="21">
        <v>45461.488194444442</v>
      </c>
      <c r="AS981">
        <v>0</v>
      </c>
      <c r="AY981">
        <v>0</v>
      </c>
    </row>
    <row r="982" spans="1:51" x14ac:dyDescent="0.25">
      <c r="A982">
        <v>69704</v>
      </c>
      <c r="B982" t="s">
        <v>35</v>
      </c>
      <c r="C982" t="s">
        <v>36</v>
      </c>
      <c r="E982" t="str">
        <f t="shared" si="30"/>
        <v>RE-</v>
      </c>
      <c r="F982" t="s">
        <v>20</v>
      </c>
      <c r="G982" t="s">
        <v>37</v>
      </c>
      <c r="H982" t="s">
        <v>3642</v>
      </c>
      <c r="I982" t="s">
        <v>39</v>
      </c>
      <c r="J982" t="s">
        <v>179</v>
      </c>
      <c r="K982" s="1">
        <v>45477.460416666669</v>
      </c>
      <c r="L982" t="s">
        <v>41</v>
      </c>
      <c r="N982" s="2">
        <v>45477</v>
      </c>
      <c r="O982" s="2">
        <v>45477</v>
      </c>
      <c r="R982">
        <v>0</v>
      </c>
      <c r="S982">
        <v>0</v>
      </c>
      <c r="T982">
        <v>100</v>
      </c>
      <c r="U982" s="1">
        <v>45461.503472222219</v>
      </c>
      <c r="V982" s="1">
        <v>45477.460416666669</v>
      </c>
      <c r="W982" t="s">
        <v>179</v>
      </c>
      <c r="Z982" s="12">
        <f t="shared" si="31"/>
        <v>15.956944444449618</v>
      </c>
      <c r="AB982" t="s">
        <v>368</v>
      </c>
      <c r="AC982" t="s">
        <v>3643</v>
      </c>
      <c r="AD982" t="s">
        <v>3250</v>
      </c>
      <c r="AI982" s="2">
        <v>45461</v>
      </c>
      <c r="AJ982" t="s">
        <v>369</v>
      </c>
      <c r="AK982" t="s">
        <v>46</v>
      </c>
      <c r="AN982" t="s">
        <v>2444</v>
      </c>
      <c r="AO982" s="21">
        <v>45461.503472222219</v>
      </c>
      <c r="AP982" s="22">
        <v>45477</v>
      </c>
      <c r="AQ982" s="22">
        <v>45477</v>
      </c>
      <c r="AR982" s="21">
        <v>45477.460416666669</v>
      </c>
      <c r="AS982">
        <v>0</v>
      </c>
      <c r="AY982">
        <v>15.956944444449618</v>
      </c>
    </row>
    <row r="983" spans="1:51" x14ac:dyDescent="0.25">
      <c r="A983">
        <v>69733</v>
      </c>
      <c r="B983" t="s">
        <v>35</v>
      </c>
      <c r="C983" t="s">
        <v>36</v>
      </c>
      <c r="E983" t="str">
        <f t="shared" si="30"/>
        <v>EI-</v>
      </c>
      <c r="F983" t="s">
        <v>20</v>
      </c>
      <c r="G983" t="s">
        <v>51</v>
      </c>
      <c r="H983" t="s">
        <v>3644</v>
      </c>
      <c r="I983" t="s">
        <v>39</v>
      </c>
      <c r="J983" t="s">
        <v>64</v>
      </c>
      <c r="K983" s="1">
        <v>45474.436805555553</v>
      </c>
      <c r="L983" t="s">
        <v>41</v>
      </c>
      <c r="N983" s="2">
        <v>45461</v>
      </c>
      <c r="O983" s="2">
        <v>45461</v>
      </c>
      <c r="P983">
        <v>2</v>
      </c>
      <c r="Q983">
        <v>2</v>
      </c>
      <c r="R983">
        <v>2</v>
      </c>
      <c r="S983">
        <v>2</v>
      </c>
      <c r="T983">
        <v>100</v>
      </c>
      <c r="U983" s="1">
        <v>45461.681250000001</v>
      </c>
      <c r="V983" s="1">
        <v>45474.436805555553</v>
      </c>
      <c r="W983" t="s">
        <v>64</v>
      </c>
      <c r="Z983" s="12">
        <f t="shared" si="31"/>
        <v>12.755555555551837</v>
      </c>
      <c r="AB983" t="s">
        <v>946</v>
      </c>
      <c r="AC983">
        <v>633494</v>
      </c>
      <c r="AD983" t="s">
        <v>198</v>
      </c>
      <c r="AF983" t="s">
        <v>64</v>
      </c>
      <c r="AI983" s="2">
        <v>45461</v>
      </c>
      <c r="AJ983" t="s">
        <v>198</v>
      </c>
      <c r="AK983" t="s">
        <v>46</v>
      </c>
      <c r="AN983" t="s">
        <v>2441</v>
      </c>
      <c r="AO983" s="21">
        <v>45461.681250000001</v>
      </c>
      <c r="AP983" s="22">
        <v>45461</v>
      </c>
      <c r="AQ983" s="22">
        <v>45461</v>
      </c>
      <c r="AR983" s="21">
        <v>45474.436805555553</v>
      </c>
      <c r="AS983">
        <v>2</v>
      </c>
      <c r="AY983">
        <v>12.755555555551837</v>
      </c>
    </row>
    <row r="984" spans="1:51" x14ac:dyDescent="0.25">
      <c r="A984">
        <v>69734</v>
      </c>
      <c r="B984" t="s">
        <v>35</v>
      </c>
      <c r="C984" t="s">
        <v>36</v>
      </c>
      <c r="E984" t="str">
        <f t="shared" si="30"/>
        <v>RE-</v>
      </c>
      <c r="F984" t="s">
        <v>20</v>
      </c>
      <c r="G984" t="s">
        <v>37</v>
      </c>
      <c r="H984" t="s">
        <v>3645</v>
      </c>
      <c r="I984" t="s">
        <v>39</v>
      </c>
      <c r="J984" t="s">
        <v>179</v>
      </c>
      <c r="K984" s="1">
        <v>45470.631944444445</v>
      </c>
      <c r="L984" t="s">
        <v>41</v>
      </c>
      <c r="N984" s="2">
        <v>45470</v>
      </c>
      <c r="O984" s="2">
        <v>45470</v>
      </c>
      <c r="R984">
        <v>0</v>
      </c>
      <c r="S984">
        <v>0</v>
      </c>
      <c r="T984">
        <v>100</v>
      </c>
      <c r="U984" s="1">
        <v>45461.683333333334</v>
      </c>
      <c r="V984" s="1">
        <v>45470.631944444445</v>
      </c>
      <c r="W984" t="s">
        <v>179</v>
      </c>
      <c r="Z984" s="12">
        <f t="shared" si="31"/>
        <v>8.9486111111109494</v>
      </c>
      <c r="AB984" t="s">
        <v>75</v>
      </c>
      <c r="AC984">
        <v>633520</v>
      </c>
      <c r="AD984" t="s">
        <v>77</v>
      </c>
      <c r="AI984" s="2">
        <v>45461</v>
      </c>
      <c r="AJ984" t="s">
        <v>77</v>
      </c>
      <c r="AK984" t="s">
        <v>46</v>
      </c>
      <c r="AN984" t="s">
        <v>2444</v>
      </c>
      <c r="AO984" s="21">
        <v>45461.683333333334</v>
      </c>
      <c r="AP984" s="22">
        <v>45470</v>
      </c>
      <c r="AQ984" s="22">
        <v>45470</v>
      </c>
      <c r="AR984" s="21">
        <v>45470.631944444445</v>
      </c>
      <c r="AS984">
        <v>0</v>
      </c>
      <c r="AY984">
        <v>8.9486111111109494</v>
      </c>
    </row>
    <row r="985" spans="1:51" x14ac:dyDescent="0.25">
      <c r="A985">
        <v>69738</v>
      </c>
      <c r="B985" t="s">
        <v>35</v>
      </c>
      <c r="C985" t="s">
        <v>36</v>
      </c>
      <c r="E985" t="str">
        <f t="shared" si="30"/>
        <v>RE-</v>
      </c>
      <c r="F985" t="s">
        <v>20</v>
      </c>
      <c r="G985" t="s">
        <v>37</v>
      </c>
      <c r="H985" t="s">
        <v>3646</v>
      </c>
      <c r="I985" t="s">
        <v>39</v>
      </c>
      <c r="J985" t="s">
        <v>239</v>
      </c>
      <c r="K985" s="1">
        <v>45467.709027777775</v>
      </c>
      <c r="L985" t="s">
        <v>41</v>
      </c>
      <c r="N985" s="2">
        <v>45467</v>
      </c>
      <c r="O985" s="2">
        <v>45467</v>
      </c>
      <c r="R985">
        <v>0</v>
      </c>
      <c r="S985">
        <v>0</v>
      </c>
      <c r="T985">
        <v>100</v>
      </c>
      <c r="U985" s="1">
        <v>45461.686111111114</v>
      </c>
      <c r="V985" s="1">
        <v>45467.709027777775</v>
      </c>
      <c r="W985" t="s">
        <v>179</v>
      </c>
      <c r="Z985" s="12">
        <f t="shared" si="31"/>
        <v>6.022916666661331</v>
      </c>
      <c r="AB985" t="s">
        <v>258</v>
      </c>
      <c r="AC985">
        <v>633769</v>
      </c>
      <c r="AD985" t="s">
        <v>259</v>
      </c>
      <c r="AF985" t="s">
        <v>179</v>
      </c>
      <c r="AI985" s="2">
        <v>45461</v>
      </c>
      <c r="AJ985" t="s">
        <v>259</v>
      </c>
      <c r="AK985" t="s">
        <v>46</v>
      </c>
      <c r="AN985" t="s">
        <v>2444</v>
      </c>
      <c r="AO985" s="21">
        <v>45461.686111111114</v>
      </c>
      <c r="AP985" s="22">
        <v>45467</v>
      </c>
      <c r="AQ985" s="22">
        <v>45467</v>
      </c>
      <c r="AR985" s="21">
        <v>45467.709027777775</v>
      </c>
      <c r="AS985">
        <v>0</v>
      </c>
      <c r="AY985">
        <v>6.022916666661331</v>
      </c>
    </row>
    <row r="986" spans="1:51" x14ac:dyDescent="0.25">
      <c r="A986">
        <v>69744</v>
      </c>
      <c r="B986" t="s">
        <v>35</v>
      </c>
      <c r="C986" t="s">
        <v>36</v>
      </c>
      <c r="E986" t="str">
        <f t="shared" si="30"/>
        <v>EM-</v>
      </c>
      <c r="F986" t="s">
        <v>20</v>
      </c>
      <c r="G986" t="s">
        <v>37</v>
      </c>
      <c r="H986" t="s">
        <v>3647</v>
      </c>
      <c r="I986" t="s">
        <v>39</v>
      </c>
      <c r="J986" t="s">
        <v>408</v>
      </c>
      <c r="K986" s="1">
        <v>45481.663888888892</v>
      </c>
      <c r="L986" t="s">
        <v>41</v>
      </c>
      <c r="N986" s="2">
        <v>45461</v>
      </c>
      <c r="O986" s="2">
        <v>45481</v>
      </c>
      <c r="P986">
        <v>1</v>
      </c>
      <c r="Q986">
        <v>1</v>
      </c>
      <c r="R986">
        <v>1</v>
      </c>
      <c r="S986">
        <v>1</v>
      </c>
      <c r="T986">
        <v>100</v>
      </c>
      <c r="U986" s="1">
        <v>45461.691666666666</v>
      </c>
      <c r="V986" s="1">
        <v>45481.663888888892</v>
      </c>
      <c r="W986" t="s">
        <v>408</v>
      </c>
      <c r="Z986" s="12">
        <f t="shared" si="31"/>
        <v>19.972222222226264</v>
      </c>
      <c r="AB986" t="s">
        <v>1051</v>
      </c>
      <c r="AC986">
        <v>633374</v>
      </c>
      <c r="AD986" t="s">
        <v>3648</v>
      </c>
      <c r="AI986" s="2">
        <v>45461</v>
      </c>
      <c r="AJ986" t="s">
        <v>375</v>
      </c>
      <c r="AK986" t="s">
        <v>46</v>
      </c>
      <c r="AN986" t="s">
        <v>2442</v>
      </c>
      <c r="AO986" s="21">
        <v>45461.691666666666</v>
      </c>
      <c r="AP986" s="22">
        <v>45461</v>
      </c>
      <c r="AQ986" s="22">
        <v>45481</v>
      </c>
      <c r="AR986" s="21">
        <v>45481.663888888892</v>
      </c>
      <c r="AS986">
        <v>1</v>
      </c>
      <c r="AY986">
        <v>19.972222222226264</v>
      </c>
    </row>
    <row r="987" spans="1:51" x14ac:dyDescent="0.25">
      <c r="A987">
        <v>69757</v>
      </c>
      <c r="B987" t="s">
        <v>35</v>
      </c>
      <c r="C987" t="s">
        <v>36</v>
      </c>
      <c r="E987" t="str">
        <f t="shared" si="30"/>
        <v>RE-</v>
      </c>
      <c r="F987" t="s">
        <v>20</v>
      </c>
      <c r="G987" t="s">
        <v>37</v>
      </c>
      <c r="H987" t="s">
        <v>3649</v>
      </c>
      <c r="I987" t="s">
        <v>39</v>
      </c>
      <c r="J987" t="s">
        <v>179</v>
      </c>
      <c r="K987" s="1">
        <v>45475.713194444441</v>
      </c>
      <c r="L987" t="s">
        <v>41</v>
      </c>
      <c r="N987" s="2">
        <v>45475</v>
      </c>
      <c r="O987" s="2">
        <v>45475</v>
      </c>
      <c r="R987">
        <v>0</v>
      </c>
      <c r="S987">
        <v>0</v>
      </c>
      <c r="T987">
        <v>100</v>
      </c>
      <c r="U987" s="1">
        <v>45462.382638888892</v>
      </c>
      <c r="V987" s="1">
        <v>45475.713194444441</v>
      </c>
      <c r="W987" t="s">
        <v>179</v>
      </c>
      <c r="Z987" s="12">
        <f t="shared" si="31"/>
        <v>13.330555555548926</v>
      </c>
      <c r="AB987" t="s">
        <v>202</v>
      </c>
      <c r="AC987" t="s">
        <v>54</v>
      </c>
      <c r="AD987" t="s">
        <v>203</v>
      </c>
      <c r="AI987" s="2">
        <v>45462</v>
      </c>
      <c r="AJ987" t="s">
        <v>204</v>
      </c>
      <c r="AK987" t="s">
        <v>46</v>
      </c>
      <c r="AN987" t="s">
        <v>2444</v>
      </c>
      <c r="AO987" s="21">
        <v>45462.382638888892</v>
      </c>
      <c r="AP987" s="22">
        <v>45475</v>
      </c>
      <c r="AQ987" s="22">
        <v>45475</v>
      </c>
      <c r="AR987" s="21">
        <v>45475.713194444441</v>
      </c>
      <c r="AS987">
        <v>0</v>
      </c>
      <c r="AY987">
        <v>13.330555555548926</v>
      </c>
    </row>
    <row r="988" spans="1:51" x14ac:dyDescent="0.25">
      <c r="A988">
        <v>69770</v>
      </c>
      <c r="B988" t="s">
        <v>35</v>
      </c>
      <c r="C988" t="s">
        <v>36</v>
      </c>
      <c r="E988" t="str">
        <f t="shared" si="30"/>
        <v>RE-</v>
      </c>
      <c r="F988" t="s">
        <v>20</v>
      </c>
      <c r="G988" t="s">
        <v>51</v>
      </c>
      <c r="H988" t="s">
        <v>3650</v>
      </c>
      <c r="I988" t="s">
        <v>39</v>
      </c>
      <c r="J988" t="s">
        <v>239</v>
      </c>
      <c r="K988" s="1">
        <v>45467.699305555558</v>
      </c>
      <c r="L988" t="s">
        <v>41</v>
      </c>
      <c r="N988" s="2">
        <v>45467</v>
      </c>
      <c r="O988" s="2">
        <v>45467</v>
      </c>
      <c r="R988">
        <v>0</v>
      </c>
      <c r="S988">
        <v>0</v>
      </c>
      <c r="T988">
        <v>100</v>
      </c>
      <c r="U988" s="1">
        <v>45462.427777777775</v>
      </c>
      <c r="V988" s="1">
        <v>45467.699305555558</v>
      </c>
      <c r="W988" t="s">
        <v>179</v>
      </c>
      <c r="Z988" s="12">
        <f t="shared" si="31"/>
        <v>5.2715277777824667</v>
      </c>
      <c r="AB988" t="s">
        <v>579</v>
      </c>
      <c r="AC988">
        <v>633605</v>
      </c>
      <c r="AD988" t="s">
        <v>637</v>
      </c>
      <c r="AI988" s="2">
        <v>45462</v>
      </c>
      <c r="AJ988" t="s">
        <v>3651</v>
      </c>
      <c r="AK988" t="s">
        <v>46</v>
      </c>
      <c r="AN988" t="s">
        <v>2444</v>
      </c>
      <c r="AO988" s="21">
        <v>45462.427777777775</v>
      </c>
      <c r="AP988" s="22">
        <v>45467</v>
      </c>
      <c r="AQ988" s="22">
        <v>45467</v>
      </c>
      <c r="AR988" s="21">
        <v>45467.699305555558</v>
      </c>
      <c r="AS988">
        <v>0</v>
      </c>
      <c r="AY988">
        <v>5.2715277777824667</v>
      </c>
    </row>
    <row r="989" spans="1:51" x14ac:dyDescent="0.25">
      <c r="A989">
        <v>69773</v>
      </c>
      <c r="B989" t="s">
        <v>35</v>
      </c>
      <c r="C989" t="s">
        <v>36</v>
      </c>
      <c r="E989" t="str">
        <f t="shared" si="30"/>
        <v>RE-</v>
      </c>
      <c r="F989" t="s">
        <v>20</v>
      </c>
      <c r="G989" t="s">
        <v>37</v>
      </c>
      <c r="H989" t="s">
        <v>804</v>
      </c>
      <c r="I989" t="s">
        <v>39</v>
      </c>
      <c r="J989" t="s">
        <v>118</v>
      </c>
      <c r="K989" s="1">
        <v>45497.430555555555</v>
      </c>
      <c r="L989" t="s">
        <v>41</v>
      </c>
      <c r="N989" s="2">
        <v>45497</v>
      </c>
      <c r="O989" s="2">
        <v>45497</v>
      </c>
      <c r="R989">
        <v>0</v>
      </c>
      <c r="S989">
        <v>0</v>
      </c>
      <c r="T989">
        <v>100</v>
      </c>
      <c r="U989" s="1">
        <v>45462.434027777781</v>
      </c>
      <c r="V989" s="1">
        <v>45497.430555555555</v>
      </c>
      <c r="W989" t="s">
        <v>179</v>
      </c>
      <c r="Z989" s="12">
        <f t="shared" si="31"/>
        <v>34.996527777773736</v>
      </c>
      <c r="AB989" t="s">
        <v>2548</v>
      </c>
      <c r="AC989">
        <v>633628</v>
      </c>
      <c r="AD989" t="s">
        <v>381</v>
      </c>
      <c r="AF989" t="s">
        <v>179</v>
      </c>
      <c r="AI989" s="2">
        <v>45462</v>
      </c>
      <c r="AJ989" t="s">
        <v>323</v>
      </c>
      <c r="AK989" t="s">
        <v>46</v>
      </c>
      <c r="AN989" t="s">
        <v>2444</v>
      </c>
      <c r="AO989" s="21">
        <v>45462.434027777781</v>
      </c>
      <c r="AP989" s="22">
        <v>45497</v>
      </c>
      <c r="AQ989" s="22">
        <v>45497</v>
      </c>
      <c r="AR989" s="21">
        <v>45497.430555555555</v>
      </c>
      <c r="AS989">
        <v>0</v>
      </c>
      <c r="AY989">
        <v>34.996527777773736</v>
      </c>
    </row>
    <row r="990" spans="1:51" ht="15" customHeight="1" x14ac:dyDescent="0.25">
      <c r="A990">
        <v>69791</v>
      </c>
      <c r="B990" t="s">
        <v>35</v>
      </c>
      <c r="C990" t="s">
        <v>36</v>
      </c>
      <c r="E990" t="str">
        <f t="shared" si="30"/>
        <v>EI-</v>
      </c>
      <c r="F990" t="s">
        <v>20</v>
      </c>
      <c r="G990" t="s">
        <v>37</v>
      </c>
      <c r="H990" t="s">
        <v>3652</v>
      </c>
      <c r="I990" t="s">
        <v>39</v>
      </c>
      <c r="J990" t="s">
        <v>64</v>
      </c>
      <c r="K990" s="1">
        <v>45495.448611111111</v>
      </c>
      <c r="L990" t="s">
        <v>41</v>
      </c>
      <c r="N990" s="2">
        <v>45462</v>
      </c>
      <c r="O990" s="2">
        <v>45462</v>
      </c>
      <c r="R990">
        <v>0</v>
      </c>
      <c r="S990">
        <v>0</v>
      </c>
      <c r="T990">
        <v>100</v>
      </c>
      <c r="U990" s="1">
        <v>45462.481944444444</v>
      </c>
      <c r="V990" s="1">
        <v>45495.448611111111</v>
      </c>
      <c r="W990" t="s">
        <v>64</v>
      </c>
      <c r="Y990" s="4" t="s">
        <v>3653</v>
      </c>
      <c r="Z990" s="12">
        <f t="shared" si="31"/>
        <v>32.966666666667152</v>
      </c>
      <c r="AB990" t="s">
        <v>939</v>
      </c>
      <c r="AC990">
        <v>633329</v>
      </c>
      <c r="AD990" t="s">
        <v>3291</v>
      </c>
      <c r="AF990" t="s">
        <v>64</v>
      </c>
      <c r="AI990" s="2">
        <v>45462</v>
      </c>
      <c r="AJ990" t="s">
        <v>114</v>
      </c>
      <c r="AK990" t="s">
        <v>46</v>
      </c>
      <c r="AN990" t="s">
        <v>2441</v>
      </c>
      <c r="AO990" s="21">
        <v>45462.481944444444</v>
      </c>
      <c r="AP990" s="22">
        <v>45462</v>
      </c>
      <c r="AQ990" s="22">
        <v>45462</v>
      </c>
      <c r="AR990" s="21">
        <v>45495.448611111111</v>
      </c>
      <c r="AS990">
        <v>0</v>
      </c>
      <c r="AY990">
        <v>32.966666666667152</v>
      </c>
    </row>
    <row r="991" spans="1:51" x14ac:dyDescent="0.25">
      <c r="A991">
        <v>69811</v>
      </c>
      <c r="B991" t="s">
        <v>35</v>
      </c>
      <c r="C991" t="s">
        <v>36</v>
      </c>
      <c r="E991" t="str">
        <f t="shared" si="30"/>
        <v>RE-</v>
      </c>
      <c r="F991" t="s">
        <v>20</v>
      </c>
      <c r="G991" t="s">
        <v>37</v>
      </c>
      <c r="H991" t="s">
        <v>3654</v>
      </c>
      <c r="I991" t="s">
        <v>39</v>
      </c>
      <c r="J991" t="s">
        <v>297</v>
      </c>
      <c r="K991" s="1">
        <v>45462.728472222225</v>
      </c>
      <c r="L991" t="s">
        <v>41</v>
      </c>
      <c r="N991" s="2">
        <v>45462</v>
      </c>
      <c r="O991" s="2">
        <v>45462</v>
      </c>
      <c r="R991">
        <v>1</v>
      </c>
      <c r="S991">
        <v>1</v>
      </c>
      <c r="T991">
        <v>100</v>
      </c>
      <c r="U991" s="1">
        <v>45462.609722222223</v>
      </c>
      <c r="V991" s="1">
        <v>45462.728472222225</v>
      </c>
      <c r="W991" t="s">
        <v>239</v>
      </c>
      <c r="Z991" s="12">
        <f t="shared" si="31"/>
        <v>0.11875000000145519</v>
      </c>
      <c r="AB991" t="s">
        <v>366</v>
      </c>
      <c r="AC991">
        <v>633673</v>
      </c>
      <c r="AD991" t="s">
        <v>367</v>
      </c>
      <c r="AI991" s="2">
        <v>45462</v>
      </c>
      <c r="AJ991" t="s">
        <v>81</v>
      </c>
      <c r="AK991" t="s">
        <v>46</v>
      </c>
      <c r="AN991" t="s">
        <v>2444</v>
      </c>
      <c r="AO991" s="21">
        <v>45462.609722222223</v>
      </c>
      <c r="AP991" s="22">
        <v>45462</v>
      </c>
      <c r="AQ991" s="22">
        <v>45462</v>
      </c>
      <c r="AR991" s="21">
        <v>45462.728472222225</v>
      </c>
      <c r="AS991">
        <v>1</v>
      </c>
      <c r="AY991">
        <v>0.11875000000145519</v>
      </c>
    </row>
    <row r="992" spans="1:51" x14ac:dyDescent="0.25">
      <c r="A992">
        <v>69819</v>
      </c>
      <c r="B992" t="s">
        <v>35</v>
      </c>
      <c r="C992" t="s">
        <v>36</v>
      </c>
      <c r="E992" t="str">
        <f t="shared" si="30"/>
        <v>RE-</v>
      </c>
      <c r="F992" t="s">
        <v>1362</v>
      </c>
      <c r="G992" t="s">
        <v>37</v>
      </c>
      <c r="H992" t="s">
        <v>3655</v>
      </c>
      <c r="I992" t="s">
        <v>39</v>
      </c>
      <c r="J992" t="s">
        <v>179</v>
      </c>
      <c r="K992" s="1">
        <v>45512.504166666666</v>
      </c>
      <c r="L992" t="s">
        <v>41</v>
      </c>
      <c r="R992">
        <v>0</v>
      </c>
      <c r="S992">
        <v>0</v>
      </c>
      <c r="T992">
        <v>30</v>
      </c>
      <c r="U992" s="1">
        <v>45462.637499999997</v>
      </c>
      <c r="W992" t="s">
        <v>179</v>
      </c>
      <c r="Z992" s="12">
        <f t="shared" si="31"/>
        <v>0</v>
      </c>
      <c r="AB992" t="s">
        <v>2815</v>
      </c>
      <c r="AC992">
        <v>633776</v>
      </c>
      <c r="AD992" t="s">
        <v>358</v>
      </c>
      <c r="AF992" t="s">
        <v>118</v>
      </c>
      <c r="AI992" s="2">
        <v>45462</v>
      </c>
      <c r="AJ992" t="s">
        <v>360</v>
      </c>
      <c r="AK992" t="s">
        <v>46</v>
      </c>
      <c r="AN992" t="s">
        <v>2444</v>
      </c>
      <c r="AO992" s="21">
        <v>45462.637499999997</v>
      </c>
      <c r="AS992">
        <v>0</v>
      </c>
      <c r="AY992">
        <v>0</v>
      </c>
    </row>
    <row r="993" spans="1:51" x14ac:dyDescent="0.25">
      <c r="A993">
        <v>69829</v>
      </c>
      <c r="B993" t="s">
        <v>35</v>
      </c>
      <c r="C993" t="s">
        <v>36</v>
      </c>
      <c r="E993" t="str">
        <f t="shared" si="30"/>
        <v>RE-</v>
      </c>
      <c r="F993" t="s">
        <v>20</v>
      </c>
      <c r="G993" t="s">
        <v>37</v>
      </c>
      <c r="H993" t="s">
        <v>3656</v>
      </c>
      <c r="I993" t="s">
        <v>39</v>
      </c>
      <c r="J993" t="s">
        <v>179</v>
      </c>
      <c r="K993" s="1">
        <v>45467.407638888886</v>
      </c>
      <c r="L993" t="s">
        <v>41</v>
      </c>
      <c r="N993" s="2">
        <v>45463</v>
      </c>
      <c r="O993" s="2">
        <v>45463</v>
      </c>
      <c r="R993">
        <v>0</v>
      </c>
      <c r="S993">
        <v>0</v>
      </c>
      <c r="T993">
        <v>100</v>
      </c>
      <c r="U993" s="1">
        <v>45462.646527777775</v>
      </c>
      <c r="V993" s="1">
        <v>45467.407638888886</v>
      </c>
      <c r="W993" t="s">
        <v>179</v>
      </c>
      <c r="Z993" s="12">
        <f t="shared" si="31"/>
        <v>4.7611111111109494</v>
      </c>
      <c r="AB993" t="s">
        <v>2815</v>
      </c>
      <c r="AC993">
        <v>633776</v>
      </c>
      <c r="AD993" t="s">
        <v>358</v>
      </c>
      <c r="AF993" t="s">
        <v>118</v>
      </c>
      <c r="AI993" s="2">
        <v>45462</v>
      </c>
      <c r="AJ993" t="s">
        <v>360</v>
      </c>
      <c r="AK993" t="s">
        <v>46</v>
      </c>
      <c r="AN993" t="s">
        <v>2444</v>
      </c>
      <c r="AO993" s="21">
        <v>45462.646527777775</v>
      </c>
      <c r="AP993" s="22">
        <v>45463</v>
      </c>
      <c r="AQ993" s="22">
        <v>45463</v>
      </c>
      <c r="AR993" s="21">
        <v>45467.407638888886</v>
      </c>
      <c r="AS993">
        <v>0</v>
      </c>
      <c r="AY993">
        <v>4.7611111111109494</v>
      </c>
    </row>
    <row r="994" spans="1:51" x14ac:dyDescent="0.25">
      <c r="A994">
        <v>69832</v>
      </c>
      <c r="B994" t="s">
        <v>35</v>
      </c>
      <c r="C994" t="s">
        <v>36</v>
      </c>
      <c r="E994" t="str">
        <f t="shared" si="30"/>
        <v>GC-</v>
      </c>
      <c r="F994" t="s">
        <v>20</v>
      </c>
      <c r="G994" t="s">
        <v>37</v>
      </c>
      <c r="H994" t="s">
        <v>3657</v>
      </c>
      <c r="I994" t="s">
        <v>39</v>
      </c>
      <c r="J994" t="s">
        <v>706</v>
      </c>
      <c r="K994" s="1">
        <v>45474.408333333333</v>
      </c>
      <c r="L994" t="s">
        <v>41</v>
      </c>
      <c r="N994" s="2">
        <v>45463</v>
      </c>
      <c r="O994" s="2">
        <v>45463</v>
      </c>
      <c r="P994">
        <v>2</v>
      </c>
      <c r="Q994">
        <v>2</v>
      </c>
      <c r="R994">
        <v>0</v>
      </c>
      <c r="S994">
        <v>0</v>
      </c>
      <c r="T994">
        <v>100</v>
      </c>
      <c r="U994" s="1">
        <v>45462.675694444442</v>
      </c>
      <c r="V994" s="1">
        <v>45474.408333333333</v>
      </c>
      <c r="W994" t="s">
        <v>706</v>
      </c>
      <c r="Z994" s="12">
        <f t="shared" si="31"/>
        <v>11.732638888890506</v>
      </c>
      <c r="AB994" t="s">
        <v>279</v>
      </c>
      <c r="AC994">
        <v>633650</v>
      </c>
      <c r="AD994" t="s">
        <v>3658</v>
      </c>
      <c r="AI994" s="2">
        <v>45462</v>
      </c>
      <c r="AJ994" t="s">
        <v>336</v>
      </c>
      <c r="AK994" t="s">
        <v>46</v>
      </c>
      <c r="AN994" t="s">
        <v>2443</v>
      </c>
      <c r="AO994" s="21">
        <v>45462.675694444442</v>
      </c>
      <c r="AP994" s="22">
        <v>45463</v>
      </c>
      <c r="AQ994" s="22">
        <v>45463</v>
      </c>
      <c r="AR994" s="21">
        <v>45474.408333333333</v>
      </c>
      <c r="AS994">
        <v>0</v>
      </c>
      <c r="AY994">
        <v>11.732638888890506</v>
      </c>
    </row>
    <row r="995" spans="1:51" x14ac:dyDescent="0.25">
      <c r="A995">
        <v>69844</v>
      </c>
      <c r="B995" t="s">
        <v>35</v>
      </c>
      <c r="C995" t="s">
        <v>36</v>
      </c>
      <c r="E995" t="str">
        <f t="shared" si="30"/>
        <v>RE-</v>
      </c>
      <c r="F995" t="s">
        <v>20</v>
      </c>
      <c r="G995" t="s">
        <v>37</v>
      </c>
      <c r="H995" t="s">
        <v>3659</v>
      </c>
      <c r="I995" t="s">
        <v>39</v>
      </c>
      <c r="J995" t="s">
        <v>100</v>
      </c>
      <c r="K995" s="1">
        <v>45565.664583333331</v>
      </c>
      <c r="L995" t="s">
        <v>41</v>
      </c>
      <c r="N995" s="2">
        <v>45465</v>
      </c>
      <c r="O995" s="2">
        <v>45465</v>
      </c>
      <c r="R995">
        <v>1</v>
      </c>
      <c r="S995">
        <v>1</v>
      </c>
      <c r="T995">
        <v>100</v>
      </c>
      <c r="U995" s="1">
        <v>45462.72152777778</v>
      </c>
      <c r="V995" s="1">
        <v>45565.664583333331</v>
      </c>
      <c r="W995" t="s">
        <v>239</v>
      </c>
      <c r="Z995" s="12">
        <f t="shared" si="31"/>
        <v>102.94305555555184</v>
      </c>
      <c r="AB995" t="s">
        <v>2724</v>
      </c>
      <c r="AC995" t="s">
        <v>54</v>
      </c>
      <c r="AD995" t="s">
        <v>127</v>
      </c>
      <c r="AI995" s="2">
        <v>45462</v>
      </c>
      <c r="AJ995" t="s">
        <v>128</v>
      </c>
      <c r="AK995" t="s">
        <v>46</v>
      </c>
      <c r="AN995" t="s">
        <v>2444</v>
      </c>
      <c r="AO995" s="21">
        <v>45462.72152777778</v>
      </c>
      <c r="AP995" s="22">
        <v>45465</v>
      </c>
      <c r="AQ995" s="22">
        <v>45465</v>
      </c>
      <c r="AR995" s="21">
        <v>45565.664583333331</v>
      </c>
      <c r="AS995">
        <v>1</v>
      </c>
      <c r="AY995">
        <v>102.94305555555184</v>
      </c>
    </row>
    <row r="996" spans="1:51" x14ac:dyDescent="0.25">
      <c r="A996">
        <v>69849</v>
      </c>
      <c r="B996" t="s">
        <v>35</v>
      </c>
      <c r="C996" t="s">
        <v>36</v>
      </c>
      <c r="E996" t="str">
        <f t="shared" si="30"/>
        <v>RE-</v>
      </c>
      <c r="F996" t="s">
        <v>20</v>
      </c>
      <c r="G996" t="s">
        <v>37</v>
      </c>
      <c r="H996" t="s">
        <v>3660</v>
      </c>
      <c r="I996" t="s">
        <v>39</v>
      </c>
      <c r="J996" t="s">
        <v>239</v>
      </c>
      <c r="K996" s="1">
        <v>45467.605555555558</v>
      </c>
      <c r="L996" t="s">
        <v>41</v>
      </c>
      <c r="N996" s="2">
        <v>45463</v>
      </c>
      <c r="O996" s="2">
        <v>45463</v>
      </c>
      <c r="R996">
        <v>1</v>
      </c>
      <c r="S996">
        <v>1</v>
      </c>
      <c r="T996">
        <v>100</v>
      </c>
      <c r="U996" s="1">
        <v>45463.543055555558</v>
      </c>
      <c r="V996" s="1">
        <v>45464.368750000001</v>
      </c>
      <c r="W996" t="s">
        <v>100</v>
      </c>
      <c r="Z996" s="12">
        <f t="shared" si="31"/>
        <v>0.82569444444379769</v>
      </c>
      <c r="AB996" t="s">
        <v>234</v>
      </c>
      <c r="AC996">
        <v>633793</v>
      </c>
      <c r="AD996" t="s">
        <v>80</v>
      </c>
      <c r="AI996" s="2">
        <v>45463</v>
      </c>
      <c r="AJ996" t="s">
        <v>93</v>
      </c>
      <c r="AK996" t="s">
        <v>46</v>
      </c>
      <c r="AN996" t="s">
        <v>2444</v>
      </c>
      <c r="AO996" s="21">
        <v>45463.543055555558</v>
      </c>
      <c r="AP996" s="22">
        <v>45463</v>
      </c>
      <c r="AQ996" s="22">
        <v>45463</v>
      </c>
      <c r="AR996" s="21">
        <v>45464.368750000001</v>
      </c>
      <c r="AS996">
        <v>1</v>
      </c>
      <c r="AY996">
        <v>0.82569444444379769</v>
      </c>
    </row>
    <row r="997" spans="1:51" x14ac:dyDescent="0.25">
      <c r="A997">
        <v>69896</v>
      </c>
      <c r="B997" t="s">
        <v>35</v>
      </c>
      <c r="C997" t="s">
        <v>36</v>
      </c>
      <c r="E997" t="str">
        <f t="shared" si="30"/>
        <v>EM-</v>
      </c>
      <c r="F997" t="s">
        <v>20</v>
      </c>
      <c r="G997" t="s">
        <v>37</v>
      </c>
      <c r="H997" t="s">
        <v>3661</v>
      </c>
      <c r="I997" t="s">
        <v>39</v>
      </c>
      <c r="J997" t="s">
        <v>758</v>
      </c>
      <c r="K997" s="1">
        <v>45490.474999999999</v>
      </c>
      <c r="L997" t="s">
        <v>41</v>
      </c>
      <c r="N997" s="2">
        <v>45464</v>
      </c>
      <c r="O997" s="2">
        <v>45464</v>
      </c>
      <c r="R997">
        <v>0</v>
      </c>
      <c r="S997">
        <v>0</v>
      </c>
      <c r="T997">
        <v>100</v>
      </c>
      <c r="U997" s="1">
        <v>45464.57708333333</v>
      </c>
      <c r="V997" s="1">
        <v>45490.474999999999</v>
      </c>
      <c r="W997" t="s">
        <v>758</v>
      </c>
      <c r="Z997" s="12">
        <f t="shared" si="31"/>
        <v>25.897916666668607</v>
      </c>
      <c r="AB997" t="s">
        <v>557</v>
      </c>
      <c r="AC997">
        <v>633724</v>
      </c>
      <c r="AD997" t="s">
        <v>367</v>
      </c>
      <c r="AF997" t="s">
        <v>320</v>
      </c>
      <c r="AI997" s="2">
        <v>45464</v>
      </c>
      <c r="AJ997" t="s">
        <v>81</v>
      </c>
      <c r="AK997" t="s">
        <v>46</v>
      </c>
      <c r="AN997" t="s">
        <v>2442</v>
      </c>
      <c r="AO997" s="21">
        <v>45464.57708333333</v>
      </c>
      <c r="AP997" s="22">
        <v>45464</v>
      </c>
      <c r="AQ997" s="22">
        <v>45464</v>
      </c>
      <c r="AR997" s="21">
        <v>45490.474999999999</v>
      </c>
      <c r="AS997">
        <v>0</v>
      </c>
      <c r="AY997">
        <v>25.897916666668607</v>
      </c>
    </row>
    <row r="998" spans="1:51" x14ac:dyDescent="0.25">
      <c r="A998">
        <v>69897</v>
      </c>
      <c r="B998" t="s">
        <v>35</v>
      </c>
      <c r="C998" t="s">
        <v>36</v>
      </c>
      <c r="E998" t="str">
        <f t="shared" si="30"/>
        <v>RE-</v>
      </c>
      <c r="F998" t="s">
        <v>20</v>
      </c>
      <c r="G998" t="s">
        <v>37</v>
      </c>
      <c r="H998" t="s">
        <v>3662</v>
      </c>
      <c r="I998" t="s">
        <v>39</v>
      </c>
      <c r="J998" t="s">
        <v>179</v>
      </c>
      <c r="K998" s="1">
        <v>45470.634722222225</v>
      </c>
      <c r="L998" t="s">
        <v>41</v>
      </c>
      <c r="N998" s="2">
        <v>45470</v>
      </c>
      <c r="O998" s="2">
        <v>45470</v>
      </c>
      <c r="R998">
        <v>0</v>
      </c>
      <c r="S998">
        <v>0</v>
      </c>
      <c r="T998">
        <v>100</v>
      </c>
      <c r="U998" s="1">
        <v>45464.57916666667</v>
      </c>
      <c r="V998" s="1">
        <v>45470.629166666666</v>
      </c>
      <c r="W998" t="s">
        <v>179</v>
      </c>
      <c r="Z998" s="12">
        <f t="shared" si="31"/>
        <v>6.0499999999956344</v>
      </c>
      <c r="AB998" t="s">
        <v>3028</v>
      </c>
      <c r="AC998">
        <v>633551</v>
      </c>
      <c r="AD998" t="s">
        <v>268</v>
      </c>
      <c r="AF998" t="s">
        <v>239</v>
      </c>
      <c r="AI998" s="2">
        <v>45464</v>
      </c>
      <c r="AJ998" t="s">
        <v>77</v>
      </c>
      <c r="AK998" t="s">
        <v>46</v>
      </c>
      <c r="AN998" t="s">
        <v>2444</v>
      </c>
      <c r="AO998" s="21">
        <v>45464.57916666667</v>
      </c>
      <c r="AP998" s="22">
        <v>45470</v>
      </c>
      <c r="AQ998" s="22">
        <v>45470</v>
      </c>
      <c r="AR998" s="21">
        <v>45470.629166666666</v>
      </c>
      <c r="AS998">
        <v>0</v>
      </c>
      <c r="AY998">
        <v>6.0499999999956344</v>
      </c>
    </row>
    <row r="999" spans="1:51" x14ac:dyDescent="0.25">
      <c r="A999">
        <v>69906</v>
      </c>
      <c r="B999" t="s">
        <v>35</v>
      </c>
      <c r="C999" t="s">
        <v>36</v>
      </c>
      <c r="E999" t="str">
        <f t="shared" si="30"/>
        <v>EI-</v>
      </c>
      <c r="F999" t="s">
        <v>20</v>
      </c>
      <c r="G999" t="s">
        <v>37</v>
      </c>
      <c r="H999" t="s">
        <v>3663</v>
      </c>
      <c r="I999" t="s">
        <v>39</v>
      </c>
      <c r="J999" t="s">
        <v>92</v>
      </c>
      <c r="K999" s="1">
        <v>45511.621527777781</v>
      </c>
      <c r="L999" t="s">
        <v>41</v>
      </c>
      <c r="N999" s="2">
        <v>45471</v>
      </c>
      <c r="O999" s="2">
        <v>45471</v>
      </c>
      <c r="P999">
        <v>3</v>
      </c>
      <c r="Q999">
        <v>3</v>
      </c>
      <c r="R999">
        <v>3</v>
      </c>
      <c r="S999">
        <v>3</v>
      </c>
      <c r="T999">
        <v>100</v>
      </c>
      <c r="U999" s="1">
        <v>45464.629861111112</v>
      </c>
      <c r="V999" s="1">
        <v>45511.621527777781</v>
      </c>
      <c r="W999" t="s">
        <v>92</v>
      </c>
      <c r="Z999" s="12">
        <f t="shared" si="31"/>
        <v>46.991666666668607</v>
      </c>
      <c r="AB999" t="s">
        <v>939</v>
      </c>
      <c r="AC999">
        <v>633329</v>
      </c>
      <c r="AD999" t="s">
        <v>113</v>
      </c>
      <c r="AF999" t="s">
        <v>92</v>
      </c>
      <c r="AI999" s="2">
        <v>45464</v>
      </c>
      <c r="AJ999" t="s">
        <v>114</v>
      </c>
      <c r="AK999" t="s">
        <v>46</v>
      </c>
      <c r="AN999" t="s">
        <v>2441</v>
      </c>
      <c r="AO999" s="21">
        <v>45464.629861111112</v>
      </c>
      <c r="AP999" s="22">
        <v>45471</v>
      </c>
      <c r="AQ999" s="22">
        <v>45471</v>
      </c>
      <c r="AR999" s="21">
        <v>45511.621527777781</v>
      </c>
      <c r="AS999">
        <v>3</v>
      </c>
      <c r="AY999">
        <v>46.991666666668607</v>
      </c>
    </row>
    <row r="1000" spans="1:51" x14ac:dyDescent="0.25">
      <c r="A1000">
        <v>69907</v>
      </c>
      <c r="B1000" t="s">
        <v>35</v>
      </c>
      <c r="C1000" t="s">
        <v>36</v>
      </c>
      <c r="E1000" t="str">
        <f t="shared" si="30"/>
        <v>EI-</v>
      </c>
      <c r="F1000" t="s">
        <v>20</v>
      </c>
      <c r="G1000" t="s">
        <v>37</v>
      </c>
      <c r="H1000" t="s">
        <v>3664</v>
      </c>
      <c r="I1000" t="s">
        <v>39</v>
      </c>
      <c r="J1000" t="s">
        <v>92</v>
      </c>
      <c r="K1000" s="1">
        <v>45532.464583333334</v>
      </c>
      <c r="L1000" t="s">
        <v>41</v>
      </c>
      <c r="N1000" s="2">
        <v>45471</v>
      </c>
      <c r="O1000" s="2">
        <v>45471</v>
      </c>
      <c r="P1000">
        <v>3</v>
      </c>
      <c r="Q1000">
        <v>3</v>
      </c>
      <c r="R1000">
        <v>3</v>
      </c>
      <c r="S1000">
        <v>3</v>
      </c>
      <c r="T1000">
        <v>100</v>
      </c>
      <c r="U1000" s="1">
        <v>45464.631944444445</v>
      </c>
      <c r="V1000" s="1">
        <v>45532.464583333334</v>
      </c>
      <c r="W1000" t="s">
        <v>92</v>
      </c>
      <c r="Z1000" s="12">
        <f t="shared" si="31"/>
        <v>67.832638888889051</v>
      </c>
      <c r="AB1000" t="s">
        <v>2815</v>
      </c>
      <c r="AC1000">
        <v>633776</v>
      </c>
      <c r="AD1000" t="s">
        <v>358</v>
      </c>
      <c r="AF1000" t="s">
        <v>92</v>
      </c>
      <c r="AI1000" s="2">
        <v>45464</v>
      </c>
      <c r="AJ1000" t="s">
        <v>360</v>
      </c>
      <c r="AK1000" t="s">
        <v>46</v>
      </c>
      <c r="AN1000" t="s">
        <v>2441</v>
      </c>
      <c r="AO1000" s="21">
        <v>45464.631944444445</v>
      </c>
      <c r="AP1000" s="22">
        <v>45471</v>
      </c>
      <c r="AQ1000" s="22">
        <v>45471</v>
      </c>
      <c r="AR1000" s="21">
        <v>45532.464583333334</v>
      </c>
      <c r="AS1000">
        <v>3</v>
      </c>
      <c r="AY1000">
        <v>67.832638888889051</v>
      </c>
    </row>
    <row r="1001" spans="1:51" x14ac:dyDescent="0.25">
      <c r="A1001">
        <v>69926</v>
      </c>
      <c r="B1001" t="s">
        <v>35</v>
      </c>
      <c r="C1001" t="s">
        <v>36</v>
      </c>
      <c r="E1001" t="str">
        <f t="shared" si="30"/>
        <v>EI-</v>
      </c>
      <c r="F1001" t="s">
        <v>20</v>
      </c>
      <c r="G1001" t="s">
        <v>37</v>
      </c>
      <c r="H1001" t="s">
        <v>3665</v>
      </c>
      <c r="I1001" t="s">
        <v>39</v>
      </c>
      <c r="J1001" t="s">
        <v>68</v>
      </c>
      <c r="K1001" s="1">
        <v>45474.40625</v>
      </c>
      <c r="L1001" t="s">
        <v>41</v>
      </c>
      <c r="N1001" s="2">
        <v>45467</v>
      </c>
      <c r="O1001" s="2">
        <v>45467</v>
      </c>
      <c r="P1001">
        <v>2</v>
      </c>
      <c r="Q1001">
        <v>2</v>
      </c>
      <c r="R1001">
        <v>2</v>
      </c>
      <c r="S1001">
        <v>2</v>
      </c>
      <c r="T1001">
        <v>100</v>
      </c>
      <c r="U1001" s="1">
        <v>45465.34375</v>
      </c>
      <c r="V1001" s="1">
        <v>45474.40625</v>
      </c>
      <c r="W1001" t="s">
        <v>68</v>
      </c>
      <c r="Z1001" s="12">
        <f t="shared" si="31"/>
        <v>9.0625</v>
      </c>
      <c r="AB1001" t="s">
        <v>2021</v>
      </c>
      <c r="AC1001" t="s">
        <v>1491</v>
      </c>
      <c r="AD1001" t="s">
        <v>3666</v>
      </c>
      <c r="AI1001" s="2">
        <v>45465</v>
      </c>
      <c r="AJ1001" t="s">
        <v>110</v>
      </c>
      <c r="AK1001" t="s">
        <v>46</v>
      </c>
      <c r="AN1001" t="s">
        <v>2441</v>
      </c>
      <c r="AO1001" s="21">
        <v>45465.34375</v>
      </c>
      <c r="AP1001" s="22">
        <v>45467</v>
      </c>
      <c r="AQ1001" s="22">
        <v>45467</v>
      </c>
      <c r="AR1001" s="21">
        <v>45474.40625</v>
      </c>
      <c r="AS1001">
        <v>2</v>
      </c>
      <c r="AY1001">
        <v>9.0625</v>
      </c>
    </row>
    <row r="1002" spans="1:51" x14ac:dyDescent="0.25">
      <c r="A1002">
        <v>69928</v>
      </c>
      <c r="B1002" t="s">
        <v>35</v>
      </c>
      <c r="C1002" t="s">
        <v>36</v>
      </c>
      <c r="E1002" t="str">
        <f t="shared" si="30"/>
        <v>RE-</v>
      </c>
      <c r="F1002" t="s">
        <v>20</v>
      </c>
      <c r="G1002" t="s">
        <v>37</v>
      </c>
      <c r="H1002" t="s">
        <v>3667</v>
      </c>
      <c r="I1002" t="s">
        <v>39</v>
      </c>
      <c r="J1002" t="s">
        <v>179</v>
      </c>
      <c r="K1002" s="1">
        <v>45512.50277777778</v>
      </c>
      <c r="L1002" t="s">
        <v>41</v>
      </c>
      <c r="N1002" s="2">
        <v>45512</v>
      </c>
      <c r="O1002" s="2">
        <v>45512</v>
      </c>
      <c r="R1002">
        <v>0</v>
      </c>
      <c r="S1002">
        <v>0</v>
      </c>
      <c r="T1002">
        <v>100</v>
      </c>
      <c r="U1002" s="1">
        <v>45465.595833333333</v>
      </c>
      <c r="V1002" s="1">
        <v>45512.50277777778</v>
      </c>
      <c r="W1002" t="s">
        <v>179</v>
      </c>
      <c r="Z1002" s="12">
        <f t="shared" si="31"/>
        <v>46.906944444446708</v>
      </c>
      <c r="AB1002" t="s">
        <v>790</v>
      </c>
      <c r="AC1002">
        <v>633420</v>
      </c>
      <c r="AD1002" t="s">
        <v>3668</v>
      </c>
      <c r="AI1002" s="2">
        <v>45465</v>
      </c>
      <c r="AJ1002" t="s">
        <v>186</v>
      </c>
      <c r="AK1002" t="s">
        <v>46</v>
      </c>
      <c r="AN1002" t="s">
        <v>2444</v>
      </c>
      <c r="AO1002" s="21">
        <v>45465.595833333333</v>
      </c>
      <c r="AP1002" s="22">
        <v>45512</v>
      </c>
      <c r="AQ1002" s="22">
        <v>45512</v>
      </c>
      <c r="AR1002" s="21">
        <v>45512.50277777778</v>
      </c>
      <c r="AS1002">
        <v>0</v>
      </c>
      <c r="AY1002">
        <v>46.906944444446708</v>
      </c>
    </row>
    <row r="1003" spans="1:51" x14ac:dyDescent="0.25">
      <c r="A1003">
        <v>69952</v>
      </c>
      <c r="B1003" t="s">
        <v>35</v>
      </c>
      <c r="C1003" t="s">
        <v>36</v>
      </c>
      <c r="E1003" t="str">
        <f t="shared" si="30"/>
        <v>EI-</v>
      </c>
      <c r="F1003" t="s">
        <v>20</v>
      </c>
      <c r="G1003" t="s">
        <v>51</v>
      </c>
      <c r="H1003" t="s">
        <v>3669</v>
      </c>
      <c r="I1003" t="s">
        <v>39</v>
      </c>
      <c r="J1003" t="s">
        <v>92</v>
      </c>
      <c r="K1003" s="1">
        <v>45511.638888888891</v>
      </c>
      <c r="L1003" t="s">
        <v>41</v>
      </c>
      <c r="N1003" s="2">
        <v>45471</v>
      </c>
      <c r="O1003" s="2">
        <v>45471</v>
      </c>
      <c r="P1003">
        <v>2</v>
      </c>
      <c r="Q1003">
        <v>2</v>
      </c>
      <c r="R1003">
        <v>2</v>
      </c>
      <c r="S1003">
        <v>2</v>
      </c>
      <c r="T1003">
        <v>100</v>
      </c>
      <c r="U1003" s="1">
        <v>45467.368055555555</v>
      </c>
      <c r="V1003" s="1">
        <v>45511.638888888891</v>
      </c>
      <c r="W1003" t="s">
        <v>92</v>
      </c>
      <c r="Z1003" s="12">
        <f t="shared" si="31"/>
        <v>44.270833333335759</v>
      </c>
      <c r="AB1003" t="s">
        <v>446</v>
      </c>
      <c r="AC1003">
        <v>633815</v>
      </c>
      <c r="AD1003" t="s">
        <v>2009</v>
      </c>
      <c r="AF1003" t="s">
        <v>92</v>
      </c>
      <c r="AI1003" s="2">
        <v>45467</v>
      </c>
      <c r="AJ1003" t="s">
        <v>81</v>
      </c>
      <c r="AK1003" t="s">
        <v>46</v>
      </c>
      <c r="AN1003" t="s">
        <v>2441</v>
      </c>
      <c r="AO1003" s="21">
        <v>45467.368055555555</v>
      </c>
      <c r="AP1003" s="22">
        <v>45471</v>
      </c>
      <c r="AQ1003" s="22">
        <v>45471</v>
      </c>
      <c r="AR1003" s="21">
        <v>45511.638888888891</v>
      </c>
      <c r="AS1003">
        <v>2</v>
      </c>
      <c r="AY1003">
        <v>44.270833333335759</v>
      </c>
    </row>
    <row r="1004" spans="1:51" x14ac:dyDescent="0.25">
      <c r="A1004">
        <v>69969</v>
      </c>
      <c r="B1004" t="s">
        <v>35</v>
      </c>
      <c r="C1004" t="s">
        <v>36</v>
      </c>
      <c r="E1004" t="str">
        <f t="shared" si="30"/>
        <v>EI-</v>
      </c>
      <c r="F1004" t="s">
        <v>878</v>
      </c>
      <c r="G1004" t="s">
        <v>37</v>
      </c>
      <c r="H1004" t="s">
        <v>3670</v>
      </c>
      <c r="I1004" t="s">
        <v>39</v>
      </c>
      <c r="J1004" t="s">
        <v>87</v>
      </c>
      <c r="K1004" s="1">
        <v>45470.359722222223</v>
      </c>
      <c r="L1004" t="s">
        <v>41</v>
      </c>
      <c r="R1004">
        <v>0</v>
      </c>
      <c r="S1004">
        <v>0</v>
      </c>
      <c r="T1004">
        <v>0</v>
      </c>
      <c r="U1004" s="1">
        <v>45467.429861111108</v>
      </c>
      <c r="W1004" t="s">
        <v>880</v>
      </c>
      <c r="Z1004" s="12">
        <f t="shared" si="31"/>
        <v>0</v>
      </c>
      <c r="AB1004" t="s">
        <v>1785</v>
      </c>
      <c r="AC1004" t="s">
        <v>1491</v>
      </c>
      <c r="AD1004" t="s">
        <v>109</v>
      </c>
      <c r="AI1004" s="2">
        <v>45467</v>
      </c>
      <c r="AJ1004" t="s">
        <v>110</v>
      </c>
      <c r="AK1004" t="s">
        <v>46</v>
      </c>
      <c r="AN1004" t="s">
        <v>2441</v>
      </c>
      <c r="AO1004" s="21">
        <v>45467.429861111108</v>
      </c>
      <c r="AS1004">
        <v>0</v>
      </c>
      <c r="AY1004">
        <v>0</v>
      </c>
    </row>
    <row r="1005" spans="1:51" x14ac:dyDescent="0.25">
      <c r="A1005">
        <v>69991</v>
      </c>
      <c r="B1005" t="s">
        <v>35</v>
      </c>
      <c r="C1005" t="s">
        <v>36</v>
      </c>
      <c r="E1005" t="str">
        <f t="shared" si="30"/>
        <v>EM-</v>
      </c>
      <c r="F1005" t="s">
        <v>1362</v>
      </c>
      <c r="G1005" t="s">
        <v>37</v>
      </c>
      <c r="H1005" t="s">
        <v>3671</v>
      </c>
      <c r="I1005" t="s">
        <v>39</v>
      </c>
      <c r="J1005" t="s">
        <v>758</v>
      </c>
      <c r="K1005" s="1">
        <v>45481.809027777781</v>
      </c>
      <c r="L1005" t="s">
        <v>41</v>
      </c>
      <c r="R1005">
        <v>0</v>
      </c>
      <c r="S1005">
        <v>0</v>
      </c>
      <c r="T1005">
        <v>0</v>
      </c>
      <c r="U1005" s="1">
        <v>45467.492361111108</v>
      </c>
      <c r="W1005" t="s">
        <v>396</v>
      </c>
      <c r="Z1005" s="12">
        <f t="shared" si="31"/>
        <v>0</v>
      </c>
      <c r="AB1005" t="s">
        <v>2982</v>
      </c>
      <c r="AC1005">
        <v>633626</v>
      </c>
      <c r="AD1005" t="s">
        <v>381</v>
      </c>
      <c r="AI1005" s="2">
        <v>45467</v>
      </c>
      <c r="AJ1005" t="s">
        <v>323</v>
      </c>
      <c r="AK1005" t="s">
        <v>46</v>
      </c>
      <c r="AN1005" t="s">
        <v>2442</v>
      </c>
      <c r="AO1005" s="21">
        <v>45467.492361111108</v>
      </c>
      <c r="AS1005">
        <v>0</v>
      </c>
      <c r="AY1005">
        <v>0</v>
      </c>
    </row>
    <row r="1006" spans="1:51" x14ac:dyDescent="0.25">
      <c r="A1006">
        <v>70020</v>
      </c>
      <c r="B1006" t="s">
        <v>35</v>
      </c>
      <c r="C1006" t="s">
        <v>36</v>
      </c>
      <c r="E1006" t="str">
        <f t="shared" si="30"/>
        <v>RE-</v>
      </c>
      <c r="F1006" t="s">
        <v>20</v>
      </c>
      <c r="G1006" t="s">
        <v>37</v>
      </c>
      <c r="H1006" t="s">
        <v>3672</v>
      </c>
      <c r="I1006" t="s">
        <v>39</v>
      </c>
      <c r="J1006" t="s">
        <v>239</v>
      </c>
      <c r="K1006" s="1">
        <v>45483.480555555558</v>
      </c>
      <c r="L1006" t="s">
        <v>41</v>
      </c>
      <c r="N1006" s="2">
        <v>45483</v>
      </c>
      <c r="O1006" s="2">
        <v>45483</v>
      </c>
      <c r="R1006">
        <v>2</v>
      </c>
      <c r="S1006">
        <v>2</v>
      </c>
      <c r="T1006">
        <v>100</v>
      </c>
      <c r="U1006" s="1">
        <v>45467.636805555558</v>
      </c>
      <c r="V1006" s="1">
        <v>45483.480555555558</v>
      </c>
      <c r="W1006" t="s">
        <v>239</v>
      </c>
      <c r="Z1006" s="12">
        <f t="shared" si="31"/>
        <v>15.84375</v>
      </c>
      <c r="AB1006" t="s">
        <v>2012</v>
      </c>
      <c r="AC1006">
        <v>633012</v>
      </c>
      <c r="AD1006" t="s">
        <v>3673</v>
      </c>
      <c r="AI1006" s="2">
        <v>45467</v>
      </c>
      <c r="AJ1006" t="s">
        <v>81</v>
      </c>
      <c r="AK1006" t="s">
        <v>46</v>
      </c>
      <c r="AN1006" t="s">
        <v>2444</v>
      </c>
      <c r="AO1006" s="21">
        <v>45467.636805555558</v>
      </c>
      <c r="AP1006" s="22">
        <v>45483</v>
      </c>
      <c r="AQ1006" s="22">
        <v>45483</v>
      </c>
      <c r="AR1006" s="21">
        <v>45483.480555555558</v>
      </c>
      <c r="AS1006">
        <v>2</v>
      </c>
      <c r="AY1006">
        <v>15.84375</v>
      </c>
    </row>
    <row r="1007" spans="1:51" x14ac:dyDescent="0.25">
      <c r="A1007">
        <v>70035</v>
      </c>
      <c r="B1007" t="s">
        <v>35</v>
      </c>
      <c r="C1007" t="s">
        <v>36</v>
      </c>
      <c r="E1007" t="str">
        <f t="shared" si="30"/>
        <v>EI-</v>
      </c>
      <c r="F1007" t="s">
        <v>20</v>
      </c>
      <c r="G1007" t="s">
        <v>37</v>
      </c>
      <c r="H1007" t="s">
        <v>3674</v>
      </c>
      <c r="I1007" t="s">
        <v>39</v>
      </c>
      <c r="J1007" t="s">
        <v>92</v>
      </c>
      <c r="K1007" s="1">
        <v>45474.443055555559</v>
      </c>
      <c r="L1007" t="s">
        <v>41</v>
      </c>
      <c r="N1007" s="2">
        <v>45468</v>
      </c>
      <c r="O1007" s="2">
        <v>45468</v>
      </c>
      <c r="P1007">
        <v>2</v>
      </c>
      <c r="Q1007">
        <v>2</v>
      </c>
      <c r="R1007">
        <v>2</v>
      </c>
      <c r="S1007">
        <v>2</v>
      </c>
      <c r="T1007">
        <v>0</v>
      </c>
      <c r="U1007" s="1">
        <v>45467.697222222225</v>
      </c>
      <c r="V1007" s="1">
        <v>45474.443055555559</v>
      </c>
      <c r="W1007" t="s">
        <v>92</v>
      </c>
      <c r="Z1007" s="12">
        <f t="shared" si="31"/>
        <v>6.7458333333343035</v>
      </c>
      <c r="AB1007" t="s">
        <v>3675</v>
      </c>
      <c r="AC1007">
        <v>633836</v>
      </c>
      <c r="AD1007" t="s">
        <v>161</v>
      </c>
      <c r="AF1007" t="s">
        <v>92</v>
      </c>
      <c r="AI1007" s="2">
        <v>45467</v>
      </c>
      <c r="AJ1007" t="s">
        <v>161</v>
      </c>
      <c r="AK1007" t="s">
        <v>46</v>
      </c>
      <c r="AN1007" t="s">
        <v>2441</v>
      </c>
      <c r="AO1007" s="21">
        <v>45467.697222222225</v>
      </c>
      <c r="AP1007" s="22">
        <v>45468</v>
      </c>
      <c r="AQ1007" s="22">
        <v>45468</v>
      </c>
      <c r="AR1007" s="21">
        <v>45474.443055555559</v>
      </c>
      <c r="AS1007">
        <v>2</v>
      </c>
      <c r="AY1007">
        <v>6.7458333333343035</v>
      </c>
    </row>
    <row r="1008" spans="1:51" x14ac:dyDescent="0.25">
      <c r="A1008">
        <v>70154</v>
      </c>
      <c r="B1008" t="s">
        <v>35</v>
      </c>
      <c r="C1008" t="s">
        <v>36</v>
      </c>
      <c r="E1008" t="str">
        <f t="shared" si="30"/>
        <v>RE-</v>
      </c>
      <c r="F1008" t="s">
        <v>20</v>
      </c>
      <c r="G1008" t="s">
        <v>37</v>
      </c>
      <c r="H1008" t="s">
        <v>3676</v>
      </c>
      <c r="I1008" t="s">
        <v>39</v>
      </c>
      <c r="J1008" t="s">
        <v>179</v>
      </c>
      <c r="K1008" s="1">
        <v>45471.467361111114</v>
      </c>
      <c r="L1008" t="s">
        <v>41</v>
      </c>
      <c r="N1008" s="2">
        <v>45471</v>
      </c>
      <c r="O1008" s="2">
        <v>45471</v>
      </c>
      <c r="R1008">
        <v>0</v>
      </c>
      <c r="S1008">
        <v>0</v>
      </c>
      <c r="T1008">
        <v>100</v>
      </c>
      <c r="U1008" s="1">
        <v>45468.724999999999</v>
      </c>
      <c r="V1008" s="1">
        <v>45471.467361111114</v>
      </c>
      <c r="W1008" t="s">
        <v>179</v>
      </c>
      <c r="Z1008" s="12">
        <f t="shared" si="31"/>
        <v>2.742361111115315</v>
      </c>
      <c r="AB1008" t="s">
        <v>1657</v>
      </c>
      <c r="AC1008">
        <v>633535</v>
      </c>
      <c r="AD1008" t="s">
        <v>3345</v>
      </c>
      <c r="AI1008" s="2">
        <v>45468</v>
      </c>
      <c r="AJ1008" t="s">
        <v>139</v>
      </c>
      <c r="AK1008" t="s">
        <v>46</v>
      </c>
      <c r="AN1008" t="s">
        <v>2444</v>
      </c>
      <c r="AO1008" s="21">
        <v>45468.724999999999</v>
      </c>
      <c r="AP1008" s="22">
        <v>45471</v>
      </c>
      <c r="AQ1008" s="22">
        <v>45471</v>
      </c>
      <c r="AR1008" s="21">
        <v>45471.467361111114</v>
      </c>
      <c r="AS1008">
        <v>0</v>
      </c>
      <c r="AY1008">
        <v>2.742361111115315</v>
      </c>
    </row>
    <row r="1009" spans="1:51" x14ac:dyDescent="0.25">
      <c r="A1009">
        <v>70220</v>
      </c>
      <c r="B1009" t="s">
        <v>35</v>
      </c>
      <c r="C1009" t="s">
        <v>36</v>
      </c>
      <c r="E1009" t="str">
        <f t="shared" si="30"/>
        <v>RE-</v>
      </c>
      <c r="F1009" t="s">
        <v>20</v>
      </c>
      <c r="G1009" t="s">
        <v>51</v>
      </c>
      <c r="H1009" t="s">
        <v>3677</v>
      </c>
      <c r="I1009" t="s">
        <v>39</v>
      </c>
      <c r="J1009" t="s">
        <v>179</v>
      </c>
      <c r="K1009" s="1">
        <v>45469.677083333336</v>
      </c>
      <c r="L1009" t="s">
        <v>41</v>
      </c>
      <c r="N1009" s="2">
        <v>45469</v>
      </c>
      <c r="O1009" s="2">
        <v>45469</v>
      </c>
      <c r="R1009">
        <v>0</v>
      </c>
      <c r="S1009">
        <v>0</v>
      </c>
      <c r="T1009">
        <v>100</v>
      </c>
      <c r="U1009" s="1">
        <v>45469.620138888888</v>
      </c>
      <c r="V1009" s="1">
        <v>45469.677083333336</v>
      </c>
      <c r="W1009" t="s">
        <v>179</v>
      </c>
      <c r="Z1009" s="12">
        <f t="shared" si="31"/>
        <v>5.6944444448163267E-2</v>
      </c>
      <c r="AB1009" t="s">
        <v>3678</v>
      </c>
      <c r="AC1009">
        <v>633559</v>
      </c>
      <c r="AD1009" t="s">
        <v>262</v>
      </c>
      <c r="AF1009" t="s">
        <v>239</v>
      </c>
      <c r="AI1009" s="2">
        <v>45469</v>
      </c>
      <c r="AJ1009" t="s">
        <v>81</v>
      </c>
      <c r="AK1009" t="s">
        <v>46</v>
      </c>
      <c r="AN1009" t="s">
        <v>2444</v>
      </c>
      <c r="AO1009" s="21">
        <v>45469.620138888888</v>
      </c>
      <c r="AP1009" s="22">
        <v>45469</v>
      </c>
      <c r="AQ1009" s="22">
        <v>45469</v>
      </c>
      <c r="AR1009" s="21">
        <v>45469.677083333336</v>
      </c>
      <c r="AS1009">
        <v>0</v>
      </c>
      <c r="AY1009">
        <v>5.6944444448163267E-2</v>
      </c>
    </row>
    <row r="1010" spans="1:51" x14ac:dyDescent="0.25">
      <c r="A1010">
        <v>70227</v>
      </c>
      <c r="B1010" t="s">
        <v>35</v>
      </c>
      <c r="C1010" t="s">
        <v>36</v>
      </c>
      <c r="E1010" t="str">
        <f t="shared" si="30"/>
        <v>RE-</v>
      </c>
      <c r="F1010" t="s">
        <v>20</v>
      </c>
      <c r="G1010" t="s">
        <v>51</v>
      </c>
      <c r="H1010" t="s">
        <v>3679</v>
      </c>
      <c r="I1010" t="s">
        <v>39</v>
      </c>
      <c r="J1010" t="s">
        <v>100</v>
      </c>
      <c r="K1010" s="1">
        <v>45542.691666666666</v>
      </c>
      <c r="L1010" t="s">
        <v>41</v>
      </c>
      <c r="N1010" s="2">
        <v>45472</v>
      </c>
      <c r="O1010" s="2">
        <v>45472</v>
      </c>
      <c r="P1010">
        <v>1</v>
      </c>
      <c r="Q1010">
        <v>1</v>
      </c>
      <c r="R1010">
        <v>1</v>
      </c>
      <c r="S1010">
        <v>1</v>
      </c>
      <c r="T1010">
        <v>100</v>
      </c>
      <c r="U1010" s="1">
        <v>45469.628472222219</v>
      </c>
      <c r="V1010" s="1">
        <v>45542.691666666666</v>
      </c>
      <c r="W1010" t="s">
        <v>100</v>
      </c>
      <c r="Z1010" s="12">
        <f t="shared" si="31"/>
        <v>73.063194444446708</v>
      </c>
      <c r="AB1010" t="s">
        <v>3680</v>
      </c>
      <c r="AC1010">
        <v>951747825</v>
      </c>
      <c r="AD1010" t="s">
        <v>307</v>
      </c>
      <c r="AI1010" s="2">
        <v>45469</v>
      </c>
      <c r="AJ1010" t="s">
        <v>186</v>
      </c>
      <c r="AK1010" t="s">
        <v>46</v>
      </c>
      <c r="AN1010" t="s">
        <v>2444</v>
      </c>
      <c r="AO1010" s="21">
        <v>45469.628472222219</v>
      </c>
      <c r="AP1010" s="22">
        <v>45472</v>
      </c>
      <c r="AQ1010" s="22">
        <v>45472</v>
      </c>
      <c r="AR1010" s="21">
        <v>45542.691666666666</v>
      </c>
      <c r="AS1010">
        <v>1</v>
      </c>
      <c r="AY1010">
        <v>73.063194444446708</v>
      </c>
    </row>
    <row r="1011" spans="1:51" x14ac:dyDescent="0.25">
      <c r="A1011">
        <v>70228</v>
      </c>
      <c r="B1011" t="s">
        <v>35</v>
      </c>
      <c r="C1011" t="s">
        <v>36</v>
      </c>
      <c r="E1011" t="str">
        <f t="shared" si="30"/>
        <v>RE-</v>
      </c>
      <c r="F1011" t="s">
        <v>20</v>
      </c>
      <c r="G1011" t="s">
        <v>47</v>
      </c>
      <c r="H1011" t="s">
        <v>3681</v>
      </c>
      <c r="I1011" t="s">
        <v>39</v>
      </c>
      <c r="J1011" t="s">
        <v>179</v>
      </c>
      <c r="K1011" s="1">
        <v>45470.625694444447</v>
      </c>
      <c r="L1011" t="s">
        <v>41</v>
      </c>
      <c r="N1011" s="2">
        <v>45470</v>
      </c>
      <c r="O1011" s="2">
        <v>45470</v>
      </c>
      <c r="R1011">
        <v>0</v>
      </c>
      <c r="S1011">
        <v>0</v>
      </c>
      <c r="T1011">
        <v>100</v>
      </c>
      <c r="U1011" s="1">
        <v>45469.630555555559</v>
      </c>
      <c r="V1011" s="1">
        <v>45470.625694444447</v>
      </c>
      <c r="W1011" t="s">
        <v>179</v>
      </c>
      <c r="Z1011" s="12">
        <f t="shared" si="31"/>
        <v>0.99513888888759539</v>
      </c>
      <c r="AB1011" t="s">
        <v>75</v>
      </c>
      <c r="AC1011">
        <v>633520</v>
      </c>
      <c r="AD1011" t="s">
        <v>371</v>
      </c>
      <c r="AI1011" s="2">
        <v>45469</v>
      </c>
      <c r="AJ1011" t="s">
        <v>77</v>
      </c>
      <c r="AK1011" t="s">
        <v>46</v>
      </c>
      <c r="AN1011" t="s">
        <v>2444</v>
      </c>
      <c r="AO1011" s="21">
        <v>45469.630555555559</v>
      </c>
      <c r="AP1011" s="22">
        <v>45470</v>
      </c>
      <c r="AQ1011" s="22">
        <v>45470</v>
      </c>
      <c r="AR1011" s="21">
        <v>45470.625694444447</v>
      </c>
      <c r="AS1011">
        <v>0</v>
      </c>
      <c r="AY1011">
        <v>0.99513888888759539</v>
      </c>
    </row>
    <row r="1012" spans="1:51" x14ac:dyDescent="0.25">
      <c r="A1012">
        <v>70232</v>
      </c>
      <c r="B1012" t="s">
        <v>35</v>
      </c>
      <c r="C1012" t="s">
        <v>36</v>
      </c>
      <c r="E1012" t="str">
        <f t="shared" si="30"/>
        <v>EI-</v>
      </c>
      <c r="F1012" t="s">
        <v>20</v>
      </c>
      <c r="G1012" t="s">
        <v>47</v>
      </c>
      <c r="H1012" t="s">
        <v>3682</v>
      </c>
      <c r="I1012" t="s">
        <v>39</v>
      </c>
      <c r="J1012" t="s">
        <v>68</v>
      </c>
      <c r="K1012" s="1">
        <v>45474.406944444447</v>
      </c>
      <c r="L1012" t="s">
        <v>41</v>
      </c>
      <c r="N1012" s="2">
        <v>45471</v>
      </c>
      <c r="O1012" s="2">
        <v>45499</v>
      </c>
      <c r="P1012">
        <v>2</v>
      </c>
      <c r="Q1012">
        <v>2</v>
      </c>
      <c r="R1012">
        <v>2</v>
      </c>
      <c r="S1012">
        <v>2</v>
      </c>
      <c r="T1012">
        <v>100</v>
      </c>
      <c r="U1012" s="1">
        <v>45469.638888888891</v>
      </c>
      <c r="V1012" s="1">
        <v>45474.406944444447</v>
      </c>
      <c r="W1012" t="s">
        <v>68</v>
      </c>
      <c r="Z1012" s="12">
        <f t="shared" si="31"/>
        <v>4.7680555555562023</v>
      </c>
      <c r="AB1012" t="s">
        <v>3683</v>
      </c>
      <c r="AC1012">
        <v>633435</v>
      </c>
      <c r="AD1012" t="s">
        <v>3599</v>
      </c>
      <c r="AI1012" s="2">
        <v>45469</v>
      </c>
      <c r="AJ1012" t="s">
        <v>110</v>
      </c>
      <c r="AK1012" t="s">
        <v>46</v>
      </c>
      <c r="AN1012" t="s">
        <v>2441</v>
      </c>
      <c r="AO1012" s="21">
        <v>45469.638888888891</v>
      </c>
      <c r="AP1012" s="22">
        <v>45471</v>
      </c>
      <c r="AQ1012" s="22">
        <v>45499</v>
      </c>
      <c r="AR1012" s="21">
        <v>45474.406944444447</v>
      </c>
      <c r="AS1012">
        <v>2</v>
      </c>
      <c r="AY1012">
        <v>4.7680555555562023</v>
      </c>
    </row>
    <row r="1013" spans="1:51" x14ac:dyDescent="0.25">
      <c r="A1013">
        <v>70236</v>
      </c>
      <c r="B1013" t="s">
        <v>35</v>
      </c>
      <c r="C1013" t="s">
        <v>36</v>
      </c>
      <c r="E1013" t="str">
        <f t="shared" si="30"/>
        <v>EI-</v>
      </c>
      <c r="F1013" t="s">
        <v>20</v>
      </c>
      <c r="G1013" t="s">
        <v>47</v>
      </c>
      <c r="H1013" t="s">
        <v>3684</v>
      </c>
      <c r="I1013" t="s">
        <v>39</v>
      </c>
      <c r="J1013" t="s">
        <v>92</v>
      </c>
      <c r="K1013" s="1">
        <v>45472.446527777778</v>
      </c>
      <c r="L1013" t="s">
        <v>41</v>
      </c>
      <c r="N1013" s="2">
        <v>45469</v>
      </c>
      <c r="O1013" s="2">
        <v>45469</v>
      </c>
      <c r="P1013">
        <v>2</v>
      </c>
      <c r="Q1013">
        <v>2</v>
      </c>
      <c r="R1013">
        <v>2</v>
      </c>
      <c r="S1013">
        <v>2</v>
      </c>
      <c r="T1013">
        <v>100</v>
      </c>
      <c r="U1013" s="1">
        <v>45469.645138888889</v>
      </c>
      <c r="V1013" s="1">
        <v>45472.446527777778</v>
      </c>
      <c r="W1013" t="s">
        <v>92</v>
      </c>
      <c r="Z1013" s="12">
        <f t="shared" si="31"/>
        <v>2.8013888888890506</v>
      </c>
      <c r="AB1013" t="s">
        <v>3685</v>
      </c>
      <c r="AC1013">
        <v>633718</v>
      </c>
      <c r="AD1013" t="s">
        <v>3686</v>
      </c>
      <c r="AF1013" t="s">
        <v>92</v>
      </c>
      <c r="AI1013" s="2">
        <v>45469</v>
      </c>
      <c r="AJ1013" t="s">
        <v>558</v>
      </c>
      <c r="AK1013" t="s">
        <v>46</v>
      </c>
      <c r="AN1013" t="s">
        <v>2441</v>
      </c>
      <c r="AO1013" s="21">
        <v>45469.645138888889</v>
      </c>
      <c r="AP1013" s="22">
        <v>45469</v>
      </c>
      <c r="AQ1013" s="22">
        <v>45469</v>
      </c>
      <c r="AR1013" s="21">
        <v>45472.446527777778</v>
      </c>
      <c r="AS1013">
        <v>2</v>
      </c>
      <c r="AY1013">
        <v>2.8013888888890506</v>
      </c>
    </row>
    <row r="1014" spans="1:51" x14ac:dyDescent="0.25">
      <c r="A1014">
        <v>70251</v>
      </c>
      <c r="B1014" t="s">
        <v>35</v>
      </c>
      <c r="C1014" t="s">
        <v>36</v>
      </c>
      <c r="E1014" t="str">
        <f t="shared" si="30"/>
        <v>RE-</v>
      </c>
      <c r="F1014" t="s">
        <v>20</v>
      </c>
      <c r="G1014" t="s">
        <v>37</v>
      </c>
      <c r="H1014" t="s">
        <v>3687</v>
      </c>
      <c r="I1014" t="s">
        <v>39</v>
      </c>
      <c r="J1014" t="s">
        <v>179</v>
      </c>
      <c r="K1014" s="1">
        <v>45471.679861111108</v>
      </c>
      <c r="L1014" t="s">
        <v>41</v>
      </c>
      <c r="N1014" s="2">
        <v>45471</v>
      </c>
      <c r="O1014" s="2">
        <v>45471</v>
      </c>
      <c r="R1014">
        <v>0</v>
      </c>
      <c r="S1014">
        <v>0</v>
      </c>
      <c r="T1014">
        <v>100</v>
      </c>
      <c r="U1014" s="1">
        <v>45469.688194444447</v>
      </c>
      <c r="V1014" s="1">
        <v>45471.679861111108</v>
      </c>
      <c r="W1014" t="s">
        <v>179</v>
      </c>
      <c r="Z1014" s="12">
        <f t="shared" si="31"/>
        <v>1.991666666661331</v>
      </c>
      <c r="AB1014" t="s">
        <v>3688</v>
      </c>
      <c r="AC1014">
        <v>633871</v>
      </c>
      <c r="AD1014" t="s">
        <v>3689</v>
      </c>
      <c r="AI1014" s="2">
        <v>45469</v>
      </c>
      <c r="AJ1014" t="s">
        <v>81</v>
      </c>
      <c r="AK1014" t="s">
        <v>46</v>
      </c>
      <c r="AN1014" t="s">
        <v>2444</v>
      </c>
      <c r="AO1014" s="21">
        <v>45469.688194444447</v>
      </c>
      <c r="AP1014" s="22">
        <v>45471</v>
      </c>
      <c r="AQ1014" s="22">
        <v>45471</v>
      </c>
      <c r="AR1014" s="21">
        <v>45471.679861111108</v>
      </c>
      <c r="AS1014">
        <v>0</v>
      </c>
      <c r="AY1014">
        <v>1.991666666661331</v>
      </c>
    </row>
    <row r="1015" spans="1:51" x14ac:dyDescent="0.25">
      <c r="A1015">
        <v>70252</v>
      </c>
      <c r="B1015" t="s">
        <v>35</v>
      </c>
      <c r="C1015" t="s">
        <v>36</v>
      </c>
      <c r="E1015" t="str">
        <f t="shared" si="30"/>
        <v>RE-</v>
      </c>
      <c r="F1015" t="s">
        <v>20</v>
      </c>
      <c r="G1015" t="s">
        <v>37</v>
      </c>
      <c r="H1015" t="s">
        <v>3690</v>
      </c>
      <c r="I1015" t="s">
        <v>39</v>
      </c>
      <c r="J1015" t="s">
        <v>179</v>
      </c>
      <c r="K1015" s="1">
        <v>45471.515277777777</v>
      </c>
      <c r="L1015" t="s">
        <v>41</v>
      </c>
      <c r="N1015" s="2">
        <v>45471</v>
      </c>
      <c r="O1015" s="2">
        <v>45471</v>
      </c>
      <c r="R1015">
        <v>0</v>
      </c>
      <c r="S1015">
        <v>0</v>
      </c>
      <c r="T1015">
        <v>100</v>
      </c>
      <c r="U1015" s="1">
        <v>45469.691666666666</v>
      </c>
      <c r="V1015" s="1">
        <v>45471.515277777777</v>
      </c>
      <c r="W1015" t="s">
        <v>179</v>
      </c>
      <c r="Z1015" s="12">
        <f t="shared" si="31"/>
        <v>1.8236111111109494</v>
      </c>
      <c r="AB1015" t="s">
        <v>3691</v>
      </c>
      <c r="AC1015" t="s">
        <v>54</v>
      </c>
      <c r="AD1015" t="s">
        <v>272</v>
      </c>
      <c r="AI1015" s="2">
        <v>45469</v>
      </c>
      <c r="AJ1015" t="s">
        <v>81</v>
      </c>
      <c r="AK1015" t="s">
        <v>46</v>
      </c>
      <c r="AN1015" t="s">
        <v>2444</v>
      </c>
      <c r="AO1015" s="21">
        <v>45469.691666666666</v>
      </c>
      <c r="AP1015" s="22">
        <v>45471</v>
      </c>
      <c r="AQ1015" s="22">
        <v>45471</v>
      </c>
      <c r="AR1015" s="21">
        <v>45471.515277777777</v>
      </c>
      <c r="AS1015">
        <v>0</v>
      </c>
      <c r="AY1015">
        <v>1.8236111111109494</v>
      </c>
    </row>
    <row r="1016" spans="1:51" x14ac:dyDescent="0.25">
      <c r="A1016">
        <v>70253</v>
      </c>
      <c r="B1016" t="s">
        <v>35</v>
      </c>
      <c r="C1016" t="s">
        <v>36</v>
      </c>
      <c r="E1016" t="str">
        <f t="shared" si="30"/>
        <v>RE-</v>
      </c>
      <c r="F1016" t="s">
        <v>20</v>
      </c>
      <c r="G1016" t="s">
        <v>51</v>
      </c>
      <c r="H1016" t="s">
        <v>3692</v>
      </c>
      <c r="I1016" t="s">
        <v>39</v>
      </c>
      <c r="J1016" t="s">
        <v>179</v>
      </c>
      <c r="K1016" s="1">
        <v>45469.705555555556</v>
      </c>
      <c r="L1016" t="s">
        <v>41</v>
      </c>
      <c r="N1016" s="2">
        <v>45469</v>
      </c>
      <c r="O1016" s="2">
        <v>45469</v>
      </c>
      <c r="R1016">
        <v>0</v>
      </c>
      <c r="S1016">
        <v>0</v>
      </c>
      <c r="T1016">
        <v>100</v>
      </c>
      <c r="U1016" s="1">
        <v>45469.695138888892</v>
      </c>
      <c r="V1016" s="1">
        <v>45469.705555555556</v>
      </c>
      <c r="W1016" t="s">
        <v>179</v>
      </c>
      <c r="Z1016" s="12">
        <f t="shared" si="31"/>
        <v>1.0416666664241347E-2</v>
      </c>
      <c r="AB1016" t="s">
        <v>59</v>
      </c>
      <c r="AC1016">
        <v>633459</v>
      </c>
      <c r="AD1016" t="s">
        <v>43</v>
      </c>
      <c r="AF1016" t="s">
        <v>239</v>
      </c>
      <c r="AI1016" s="2">
        <v>45469</v>
      </c>
      <c r="AJ1016" t="s">
        <v>43</v>
      </c>
      <c r="AK1016" t="s">
        <v>46</v>
      </c>
      <c r="AN1016" t="s">
        <v>2444</v>
      </c>
      <c r="AO1016" s="21">
        <v>45469.695138888892</v>
      </c>
      <c r="AP1016" s="22">
        <v>45469</v>
      </c>
      <c r="AQ1016" s="22">
        <v>45469</v>
      </c>
      <c r="AR1016" s="21">
        <v>45469.705555555556</v>
      </c>
      <c r="AS1016">
        <v>0</v>
      </c>
      <c r="AY1016">
        <v>1.0416666664241347E-2</v>
      </c>
    </row>
    <row r="1017" spans="1:51" x14ac:dyDescent="0.25">
      <c r="A1017">
        <v>70259</v>
      </c>
      <c r="B1017" t="s">
        <v>35</v>
      </c>
      <c r="C1017" t="s">
        <v>36</v>
      </c>
      <c r="E1017" t="str">
        <f t="shared" si="30"/>
        <v>EM-</v>
      </c>
      <c r="F1017" t="s">
        <v>1362</v>
      </c>
      <c r="G1017" t="s">
        <v>51</v>
      </c>
      <c r="H1017" t="s">
        <v>3693</v>
      </c>
      <c r="I1017" t="s">
        <v>39</v>
      </c>
      <c r="J1017" t="s">
        <v>408</v>
      </c>
      <c r="K1017" s="1">
        <v>45481.80972222222</v>
      </c>
      <c r="L1017" t="s">
        <v>41</v>
      </c>
      <c r="R1017">
        <v>0</v>
      </c>
      <c r="S1017">
        <v>0</v>
      </c>
      <c r="T1017">
        <v>0</v>
      </c>
      <c r="U1017" s="1">
        <v>45469.705555555556</v>
      </c>
      <c r="W1017" t="s">
        <v>396</v>
      </c>
      <c r="Z1017" s="12">
        <f t="shared" si="31"/>
        <v>0</v>
      </c>
      <c r="AB1017" t="s">
        <v>1686</v>
      </c>
      <c r="AC1017" t="s">
        <v>54</v>
      </c>
      <c r="AD1017" t="s">
        <v>127</v>
      </c>
      <c r="AF1017" t="s">
        <v>979</v>
      </c>
      <c r="AI1017" s="2">
        <v>45469</v>
      </c>
      <c r="AJ1017" t="s">
        <v>128</v>
      </c>
      <c r="AK1017" t="s">
        <v>46</v>
      </c>
      <c r="AN1017" t="s">
        <v>2442</v>
      </c>
      <c r="AO1017" s="21">
        <v>45469.705555555556</v>
      </c>
      <c r="AS1017">
        <v>0</v>
      </c>
      <c r="AY1017">
        <v>0</v>
      </c>
    </row>
    <row r="1018" spans="1:51" x14ac:dyDescent="0.25">
      <c r="A1018">
        <v>70262</v>
      </c>
      <c r="B1018" t="s">
        <v>35</v>
      </c>
      <c r="C1018" t="s">
        <v>36</v>
      </c>
      <c r="E1018" t="str">
        <f t="shared" si="30"/>
        <v>GC-</v>
      </c>
      <c r="F1018" t="s">
        <v>20</v>
      </c>
      <c r="G1018" t="s">
        <v>51</v>
      </c>
      <c r="H1018" t="s">
        <v>3694</v>
      </c>
      <c r="I1018" t="s">
        <v>39</v>
      </c>
      <c r="J1018" t="s">
        <v>706</v>
      </c>
      <c r="K1018" s="1">
        <v>45474.400694444441</v>
      </c>
      <c r="L1018" t="s">
        <v>41</v>
      </c>
      <c r="N1018" s="2">
        <v>45472</v>
      </c>
      <c r="O1018" s="2">
        <v>45472</v>
      </c>
      <c r="P1018">
        <v>1</v>
      </c>
      <c r="Q1018">
        <v>1</v>
      </c>
      <c r="R1018">
        <v>0</v>
      </c>
      <c r="S1018">
        <v>0</v>
      </c>
      <c r="T1018">
        <v>100</v>
      </c>
      <c r="U1018" s="1">
        <v>45469.713194444441</v>
      </c>
      <c r="V1018" s="1">
        <v>45474.400694444441</v>
      </c>
      <c r="W1018" t="s">
        <v>706</v>
      </c>
      <c r="Z1018" s="12">
        <f t="shared" si="31"/>
        <v>4.6875</v>
      </c>
      <c r="AB1018" t="s">
        <v>3695</v>
      </c>
      <c r="AC1018" t="s">
        <v>54</v>
      </c>
      <c r="AD1018" t="s">
        <v>3696</v>
      </c>
      <c r="AI1018" s="2">
        <v>45469</v>
      </c>
      <c r="AJ1018" t="s">
        <v>254</v>
      </c>
      <c r="AK1018" t="s">
        <v>46</v>
      </c>
      <c r="AN1018" t="s">
        <v>2443</v>
      </c>
      <c r="AO1018" s="21">
        <v>45469.713194444441</v>
      </c>
      <c r="AP1018" s="22">
        <v>45472</v>
      </c>
      <c r="AQ1018" s="22">
        <v>45472</v>
      </c>
      <c r="AR1018" s="21">
        <v>45474.400694444441</v>
      </c>
      <c r="AS1018">
        <v>0</v>
      </c>
      <c r="AY1018">
        <v>4.6875</v>
      </c>
    </row>
    <row r="1019" spans="1:51" x14ac:dyDescent="0.25">
      <c r="A1019">
        <v>70263</v>
      </c>
      <c r="B1019" t="s">
        <v>35</v>
      </c>
      <c r="C1019" t="s">
        <v>36</v>
      </c>
      <c r="E1019" t="str">
        <f t="shared" si="30"/>
        <v>EM-</v>
      </c>
      <c r="F1019" t="s">
        <v>1362</v>
      </c>
      <c r="G1019" t="s">
        <v>37</v>
      </c>
      <c r="H1019" t="s">
        <v>3697</v>
      </c>
      <c r="I1019" t="s">
        <v>39</v>
      </c>
      <c r="J1019" t="s">
        <v>758</v>
      </c>
      <c r="K1019" s="1">
        <v>45481.80972222222</v>
      </c>
      <c r="L1019" t="s">
        <v>41</v>
      </c>
      <c r="R1019">
        <v>0</v>
      </c>
      <c r="S1019">
        <v>0</v>
      </c>
      <c r="T1019">
        <v>0</v>
      </c>
      <c r="U1019" s="1">
        <v>45469.71597222222</v>
      </c>
      <c r="W1019" t="s">
        <v>396</v>
      </c>
      <c r="Z1019" s="12">
        <f t="shared" si="31"/>
        <v>0</v>
      </c>
      <c r="AB1019" t="s">
        <v>2455</v>
      </c>
      <c r="AC1019" t="s">
        <v>54</v>
      </c>
      <c r="AD1019" t="s">
        <v>381</v>
      </c>
      <c r="AI1019" s="2">
        <v>45469</v>
      </c>
      <c r="AJ1019" t="s">
        <v>323</v>
      </c>
      <c r="AK1019" t="s">
        <v>46</v>
      </c>
      <c r="AN1019" t="s">
        <v>2442</v>
      </c>
      <c r="AO1019" s="21">
        <v>45469.71597222222</v>
      </c>
      <c r="AS1019">
        <v>0</v>
      </c>
      <c r="AY1019">
        <v>0</v>
      </c>
    </row>
    <row r="1020" spans="1:51" x14ac:dyDescent="0.25">
      <c r="A1020">
        <v>70265</v>
      </c>
      <c r="B1020" t="s">
        <v>35</v>
      </c>
      <c r="C1020" t="s">
        <v>36</v>
      </c>
      <c r="E1020" t="str">
        <f t="shared" si="30"/>
        <v>EI-</v>
      </c>
      <c r="F1020" t="s">
        <v>20</v>
      </c>
      <c r="G1020" t="s">
        <v>37</v>
      </c>
      <c r="H1020" t="s">
        <v>3698</v>
      </c>
      <c r="I1020" t="s">
        <v>39</v>
      </c>
      <c r="J1020" t="s">
        <v>92</v>
      </c>
      <c r="K1020" s="1">
        <v>45481.656944444447</v>
      </c>
      <c r="L1020" t="s">
        <v>41</v>
      </c>
      <c r="N1020" s="2">
        <v>45472</v>
      </c>
      <c r="O1020" s="2">
        <v>45472</v>
      </c>
      <c r="P1020">
        <v>3</v>
      </c>
      <c r="Q1020">
        <v>3</v>
      </c>
      <c r="R1020">
        <v>3</v>
      </c>
      <c r="S1020">
        <v>3</v>
      </c>
      <c r="T1020">
        <v>100</v>
      </c>
      <c r="U1020" s="1">
        <v>45469.72152777778</v>
      </c>
      <c r="V1020" s="1">
        <v>45481.656944444447</v>
      </c>
      <c r="W1020" t="s">
        <v>92</v>
      </c>
      <c r="Z1020" s="12">
        <f t="shared" si="31"/>
        <v>11.935416666667152</v>
      </c>
      <c r="AB1020" t="s">
        <v>3699</v>
      </c>
      <c r="AC1020">
        <v>633815</v>
      </c>
      <c r="AD1020" t="s">
        <v>411</v>
      </c>
      <c r="AF1020" t="s">
        <v>92</v>
      </c>
      <c r="AI1020" s="2">
        <v>45469</v>
      </c>
      <c r="AJ1020" t="s">
        <v>81</v>
      </c>
      <c r="AK1020" t="s">
        <v>46</v>
      </c>
      <c r="AN1020" t="s">
        <v>2441</v>
      </c>
      <c r="AO1020" s="21">
        <v>45469.72152777778</v>
      </c>
      <c r="AP1020" s="22">
        <v>45472</v>
      </c>
      <c r="AQ1020" s="22">
        <v>45472</v>
      </c>
      <c r="AR1020" s="21">
        <v>45481.656944444447</v>
      </c>
      <c r="AS1020">
        <v>3</v>
      </c>
      <c r="AY1020">
        <v>11.935416666667152</v>
      </c>
    </row>
    <row r="1021" spans="1:51" x14ac:dyDescent="0.25">
      <c r="A1021">
        <v>70266</v>
      </c>
      <c r="B1021" t="s">
        <v>35</v>
      </c>
      <c r="C1021" t="s">
        <v>36</v>
      </c>
      <c r="E1021" t="str">
        <f t="shared" si="30"/>
        <v>GC-</v>
      </c>
      <c r="F1021" t="s">
        <v>20</v>
      </c>
      <c r="G1021" t="s">
        <v>37</v>
      </c>
      <c r="H1021" t="s">
        <v>3700</v>
      </c>
      <c r="I1021" t="s">
        <v>39</v>
      </c>
      <c r="J1021" t="s">
        <v>706</v>
      </c>
      <c r="K1021" s="1">
        <v>45474.402777777781</v>
      </c>
      <c r="L1021" t="s">
        <v>41</v>
      </c>
      <c r="N1021" s="2">
        <v>45469</v>
      </c>
      <c r="O1021" s="2">
        <v>45469</v>
      </c>
      <c r="P1021">
        <v>1</v>
      </c>
      <c r="Q1021">
        <v>1</v>
      </c>
      <c r="R1021">
        <v>0</v>
      </c>
      <c r="S1021">
        <v>0</v>
      </c>
      <c r="T1021">
        <v>100</v>
      </c>
      <c r="U1021" s="1">
        <v>45469.722916666666</v>
      </c>
      <c r="V1021" s="1">
        <v>45474.402777777781</v>
      </c>
      <c r="W1021" t="s">
        <v>706</v>
      </c>
      <c r="Z1021" s="12">
        <f t="shared" si="31"/>
        <v>4.679861111115315</v>
      </c>
      <c r="AB1021" t="s">
        <v>279</v>
      </c>
      <c r="AC1021">
        <v>633650</v>
      </c>
      <c r="AD1021" t="s">
        <v>2016</v>
      </c>
      <c r="AI1021" s="2">
        <v>45469</v>
      </c>
      <c r="AJ1021" t="s">
        <v>281</v>
      </c>
      <c r="AK1021" t="s">
        <v>46</v>
      </c>
      <c r="AN1021" t="s">
        <v>2443</v>
      </c>
      <c r="AO1021" s="21">
        <v>45469.722916666666</v>
      </c>
      <c r="AP1021" s="22">
        <v>45469</v>
      </c>
      <c r="AQ1021" s="22">
        <v>45469</v>
      </c>
      <c r="AR1021" s="21">
        <v>45474.402777777781</v>
      </c>
      <c r="AS1021">
        <v>0</v>
      </c>
      <c r="AY1021">
        <v>4.679861111115315</v>
      </c>
    </row>
    <row r="1022" spans="1:51" x14ac:dyDescent="0.25">
      <c r="A1022">
        <v>70267</v>
      </c>
      <c r="B1022" t="s">
        <v>35</v>
      </c>
      <c r="C1022" t="s">
        <v>36</v>
      </c>
      <c r="E1022" t="str">
        <f t="shared" si="30"/>
        <v>GC-</v>
      </c>
      <c r="F1022" t="s">
        <v>20</v>
      </c>
      <c r="G1022" t="s">
        <v>37</v>
      </c>
      <c r="H1022" t="s">
        <v>3701</v>
      </c>
      <c r="I1022" t="s">
        <v>39</v>
      </c>
      <c r="J1022" t="s">
        <v>706</v>
      </c>
      <c r="K1022" s="1">
        <v>45474.405555555553</v>
      </c>
      <c r="L1022" t="s">
        <v>41</v>
      </c>
      <c r="N1022" s="2">
        <v>45470</v>
      </c>
      <c r="O1022" s="2">
        <v>45470</v>
      </c>
      <c r="P1022">
        <v>1</v>
      </c>
      <c r="Q1022">
        <v>1</v>
      </c>
      <c r="R1022">
        <v>0</v>
      </c>
      <c r="S1022">
        <v>0</v>
      </c>
      <c r="T1022">
        <v>100</v>
      </c>
      <c r="U1022" s="1">
        <v>45469.724999999999</v>
      </c>
      <c r="V1022" s="1">
        <v>45474.405555555553</v>
      </c>
      <c r="W1022" t="s">
        <v>706</v>
      </c>
      <c r="Z1022" s="12">
        <f t="shared" si="31"/>
        <v>4.6805555555547471</v>
      </c>
      <c r="AB1022" t="s">
        <v>279</v>
      </c>
      <c r="AC1022">
        <v>633654</v>
      </c>
      <c r="AD1022" t="s">
        <v>280</v>
      </c>
      <c r="AI1022" s="2">
        <v>45469</v>
      </c>
      <c r="AJ1022" t="s">
        <v>281</v>
      </c>
      <c r="AK1022" t="s">
        <v>46</v>
      </c>
      <c r="AN1022" t="s">
        <v>2443</v>
      </c>
      <c r="AO1022" s="21">
        <v>45469.724999999999</v>
      </c>
      <c r="AP1022" s="22">
        <v>45470</v>
      </c>
      <c r="AQ1022" s="22">
        <v>45470</v>
      </c>
      <c r="AR1022" s="21">
        <v>45474.405555555553</v>
      </c>
      <c r="AS1022">
        <v>0</v>
      </c>
      <c r="AY1022">
        <v>4.6805555555547471</v>
      </c>
    </row>
    <row r="1023" spans="1:51" x14ac:dyDescent="0.25">
      <c r="A1023">
        <v>70269</v>
      </c>
      <c r="B1023" t="s">
        <v>35</v>
      </c>
      <c r="C1023" t="s">
        <v>36</v>
      </c>
      <c r="E1023" t="str">
        <f t="shared" si="30"/>
        <v>EI-</v>
      </c>
      <c r="F1023" t="s">
        <v>20</v>
      </c>
      <c r="G1023" t="s">
        <v>51</v>
      </c>
      <c r="H1023" t="s">
        <v>3702</v>
      </c>
      <c r="I1023" t="s">
        <v>39</v>
      </c>
      <c r="J1023" t="s">
        <v>92</v>
      </c>
      <c r="K1023" s="1">
        <v>45499.355555555558</v>
      </c>
      <c r="L1023" t="s">
        <v>41</v>
      </c>
      <c r="N1023" s="2">
        <v>45472</v>
      </c>
      <c r="O1023" s="2">
        <v>45472</v>
      </c>
      <c r="P1023">
        <v>5</v>
      </c>
      <c r="Q1023">
        <v>5</v>
      </c>
      <c r="R1023">
        <v>5</v>
      </c>
      <c r="S1023">
        <v>5</v>
      </c>
      <c r="T1023">
        <v>100</v>
      </c>
      <c r="U1023" s="1">
        <v>45469.73333333333</v>
      </c>
      <c r="V1023" s="1">
        <v>45499.355555555558</v>
      </c>
      <c r="W1023" t="s">
        <v>92</v>
      </c>
      <c r="Z1023" s="12">
        <f t="shared" si="31"/>
        <v>29.62222222222772</v>
      </c>
      <c r="AB1023" t="s">
        <v>3060</v>
      </c>
      <c r="AC1023" t="s">
        <v>54</v>
      </c>
      <c r="AD1023" t="s">
        <v>565</v>
      </c>
      <c r="AF1023" t="s">
        <v>92</v>
      </c>
      <c r="AI1023" s="2">
        <v>45469</v>
      </c>
      <c r="AJ1023" t="s">
        <v>566</v>
      </c>
      <c r="AK1023" t="s">
        <v>46</v>
      </c>
      <c r="AN1023" t="s">
        <v>2441</v>
      </c>
      <c r="AO1023" s="21">
        <v>45469.73333333333</v>
      </c>
      <c r="AP1023" s="22">
        <v>45472</v>
      </c>
      <c r="AQ1023" s="22">
        <v>45472</v>
      </c>
      <c r="AR1023" s="21">
        <v>45499.355555555558</v>
      </c>
      <c r="AS1023">
        <v>5</v>
      </c>
      <c r="AY1023">
        <v>29.62222222222772</v>
      </c>
    </row>
    <row r="1024" spans="1:51" x14ac:dyDescent="0.25">
      <c r="A1024">
        <v>70314</v>
      </c>
      <c r="B1024" t="s">
        <v>35</v>
      </c>
      <c r="C1024" t="s">
        <v>36</v>
      </c>
      <c r="E1024" t="str">
        <f t="shared" si="30"/>
        <v>RE-</v>
      </c>
      <c r="F1024" t="s">
        <v>878</v>
      </c>
      <c r="G1024" t="s">
        <v>37</v>
      </c>
      <c r="H1024" t="s">
        <v>3703</v>
      </c>
      <c r="I1024" t="s">
        <v>39</v>
      </c>
      <c r="J1024" t="s">
        <v>100</v>
      </c>
      <c r="K1024" s="1">
        <v>45470.472222222219</v>
      </c>
      <c r="L1024" t="s">
        <v>41</v>
      </c>
      <c r="R1024">
        <v>0</v>
      </c>
      <c r="S1024">
        <v>0</v>
      </c>
      <c r="T1024">
        <v>0</v>
      </c>
      <c r="U1024" s="1">
        <v>45470.472222222219</v>
      </c>
      <c r="Z1024" s="12">
        <f t="shared" si="31"/>
        <v>0</v>
      </c>
      <c r="AB1024" t="s">
        <v>2534</v>
      </c>
      <c r="AC1024">
        <v>633575</v>
      </c>
      <c r="AD1024" t="s">
        <v>363</v>
      </c>
      <c r="AI1024" s="2">
        <v>45470</v>
      </c>
      <c r="AJ1024" t="s">
        <v>230</v>
      </c>
      <c r="AK1024" t="s">
        <v>46</v>
      </c>
      <c r="AN1024" t="s">
        <v>2444</v>
      </c>
      <c r="AO1024" s="21">
        <v>45470.472222222219</v>
      </c>
      <c r="AS1024">
        <v>0</v>
      </c>
      <c r="AY1024">
        <v>0</v>
      </c>
    </row>
    <row r="1025" spans="1:51" x14ac:dyDescent="0.25">
      <c r="A1025">
        <v>70315</v>
      </c>
      <c r="B1025" t="s">
        <v>35</v>
      </c>
      <c r="C1025" t="s">
        <v>36</v>
      </c>
      <c r="E1025" t="str">
        <f t="shared" si="30"/>
        <v>EI-</v>
      </c>
      <c r="F1025" t="s">
        <v>20</v>
      </c>
      <c r="G1025" t="s">
        <v>37</v>
      </c>
      <c r="H1025" t="s">
        <v>3704</v>
      </c>
      <c r="I1025" t="s">
        <v>39</v>
      </c>
      <c r="J1025" t="s">
        <v>92</v>
      </c>
      <c r="K1025" s="1">
        <v>45474.447222222225</v>
      </c>
      <c r="L1025" t="s">
        <v>41</v>
      </c>
      <c r="N1025" s="2">
        <v>45474</v>
      </c>
      <c r="O1025" s="2">
        <v>45474</v>
      </c>
      <c r="P1025">
        <v>2</v>
      </c>
      <c r="Q1025">
        <v>2</v>
      </c>
      <c r="R1025">
        <v>2</v>
      </c>
      <c r="S1025">
        <v>2</v>
      </c>
      <c r="T1025">
        <v>100</v>
      </c>
      <c r="U1025" s="1">
        <v>45470.474999999999</v>
      </c>
      <c r="V1025" s="1">
        <v>45474.447222222225</v>
      </c>
      <c r="W1025" t="s">
        <v>92</v>
      </c>
      <c r="Z1025" s="12">
        <f t="shared" si="31"/>
        <v>3.9722222222262644</v>
      </c>
      <c r="AB1025" t="s">
        <v>75</v>
      </c>
      <c r="AC1025">
        <v>633520</v>
      </c>
      <c r="AD1025" t="s">
        <v>3705</v>
      </c>
      <c r="AF1025" t="s">
        <v>92</v>
      </c>
      <c r="AI1025" s="2">
        <v>45470</v>
      </c>
      <c r="AJ1025" t="s">
        <v>77</v>
      </c>
      <c r="AK1025" t="s">
        <v>46</v>
      </c>
      <c r="AN1025" t="s">
        <v>2441</v>
      </c>
      <c r="AO1025" s="21">
        <v>45470.474999999999</v>
      </c>
      <c r="AP1025" s="22">
        <v>45474</v>
      </c>
      <c r="AQ1025" s="22">
        <v>45474</v>
      </c>
      <c r="AR1025" s="21">
        <v>45474.447222222225</v>
      </c>
      <c r="AS1025">
        <v>2</v>
      </c>
      <c r="AY1025">
        <v>3.9722222222262644</v>
      </c>
    </row>
    <row r="1026" spans="1:51" x14ac:dyDescent="0.25">
      <c r="A1026">
        <v>70320</v>
      </c>
      <c r="B1026" t="s">
        <v>35</v>
      </c>
      <c r="C1026" t="s">
        <v>36</v>
      </c>
      <c r="E1026" t="str">
        <f t="shared" ref="E1026:E1089" si="32">MID(H1026,3,3)</f>
        <v>RE-</v>
      </c>
      <c r="F1026" t="s">
        <v>20</v>
      </c>
      <c r="G1026" t="s">
        <v>37</v>
      </c>
      <c r="H1026" t="s">
        <v>3706</v>
      </c>
      <c r="I1026" t="s">
        <v>39</v>
      </c>
      <c r="J1026" t="s">
        <v>179</v>
      </c>
      <c r="K1026" s="1">
        <v>45470.736111111109</v>
      </c>
      <c r="L1026" t="s">
        <v>41</v>
      </c>
      <c r="N1026" s="2">
        <v>45470</v>
      </c>
      <c r="O1026" s="2">
        <v>45470</v>
      </c>
      <c r="R1026">
        <v>0</v>
      </c>
      <c r="S1026">
        <v>0</v>
      </c>
      <c r="T1026">
        <v>100</v>
      </c>
      <c r="U1026" s="1">
        <v>45470.491666666669</v>
      </c>
      <c r="V1026" s="1">
        <v>45470.736111111109</v>
      </c>
      <c r="W1026" t="s">
        <v>179</v>
      </c>
      <c r="Z1026" s="12">
        <f t="shared" si="31"/>
        <v>0.24444444444088731</v>
      </c>
      <c r="AB1026" t="s">
        <v>200</v>
      </c>
      <c r="AC1026">
        <v>633713</v>
      </c>
      <c r="AD1026" t="s">
        <v>1852</v>
      </c>
      <c r="AI1026" s="2">
        <v>45470</v>
      </c>
      <c r="AJ1026" t="s">
        <v>178</v>
      </c>
      <c r="AK1026" t="s">
        <v>46</v>
      </c>
      <c r="AN1026" t="s">
        <v>2444</v>
      </c>
      <c r="AO1026" s="21">
        <v>45470.491666666669</v>
      </c>
      <c r="AP1026" s="22">
        <v>45470</v>
      </c>
      <c r="AQ1026" s="22">
        <v>45470</v>
      </c>
      <c r="AR1026" s="21">
        <v>45470.736111111109</v>
      </c>
      <c r="AS1026">
        <v>0</v>
      </c>
      <c r="AY1026">
        <v>0.24444444444088731</v>
      </c>
    </row>
    <row r="1027" spans="1:51" x14ac:dyDescent="0.25">
      <c r="A1027">
        <v>70334</v>
      </c>
      <c r="B1027" t="s">
        <v>35</v>
      </c>
      <c r="C1027" t="s">
        <v>36</v>
      </c>
      <c r="E1027" t="str">
        <f t="shared" si="32"/>
        <v>RE-</v>
      </c>
      <c r="F1027" t="s">
        <v>878</v>
      </c>
      <c r="G1027" t="s">
        <v>47</v>
      </c>
      <c r="H1027" t="s">
        <v>3707</v>
      </c>
      <c r="I1027" t="s">
        <v>39</v>
      </c>
      <c r="J1027" t="s">
        <v>100</v>
      </c>
      <c r="K1027" s="1">
        <v>45470.513194444444</v>
      </c>
      <c r="L1027" t="s">
        <v>41</v>
      </c>
      <c r="R1027">
        <v>0</v>
      </c>
      <c r="S1027">
        <v>0</v>
      </c>
      <c r="T1027">
        <v>0</v>
      </c>
      <c r="U1027" s="1">
        <v>45470.513194444444</v>
      </c>
      <c r="Z1027" s="12">
        <f t="shared" ref="Z1027:Z1090" si="33">IF(V1027&gt;0,(V1027-U1027),0)</f>
        <v>0</v>
      </c>
      <c r="AB1027" t="s">
        <v>3708</v>
      </c>
      <c r="AC1027" t="s">
        <v>54</v>
      </c>
      <c r="AD1027" t="s">
        <v>3709</v>
      </c>
      <c r="AI1027" s="2">
        <v>45470</v>
      </c>
      <c r="AJ1027" t="s">
        <v>128</v>
      </c>
      <c r="AK1027" t="s">
        <v>46</v>
      </c>
      <c r="AN1027" t="s">
        <v>2444</v>
      </c>
      <c r="AO1027" s="21">
        <v>45470.513194444444</v>
      </c>
      <c r="AS1027">
        <v>0</v>
      </c>
      <c r="AY1027">
        <v>0</v>
      </c>
    </row>
    <row r="1028" spans="1:51" x14ac:dyDescent="0.25">
      <c r="A1028">
        <v>70337</v>
      </c>
      <c r="B1028" t="s">
        <v>35</v>
      </c>
      <c r="C1028" t="s">
        <v>36</v>
      </c>
      <c r="E1028" t="str">
        <f t="shared" si="32"/>
        <v>EM-</v>
      </c>
      <c r="F1028" t="s">
        <v>20</v>
      </c>
      <c r="G1028" t="s">
        <v>37</v>
      </c>
      <c r="H1028" t="s">
        <v>3710</v>
      </c>
      <c r="I1028" t="s">
        <v>39</v>
      </c>
      <c r="J1028" t="s">
        <v>3543</v>
      </c>
      <c r="K1028" s="1">
        <v>45490.427083333336</v>
      </c>
      <c r="L1028" t="s">
        <v>41</v>
      </c>
      <c r="N1028" s="2">
        <v>45490</v>
      </c>
      <c r="O1028" s="2">
        <v>45490</v>
      </c>
      <c r="R1028">
        <v>0</v>
      </c>
      <c r="S1028">
        <v>0</v>
      </c>
      <c r="T1028">
        <v>100</v>
      </c>
      <c r="U1028" s="1">
        <v>45470.517361111109</v>
      </c>
      <c r="V1028" s="1">
        <v>45490.427083333336</v>
      </c>
      <c r="W1028" t="s">
        <v>3543</v>
      </c>
      <c r="Z1028" s="12">
        <f t="shared" si="33"/>
        <v>19.909722222226264</v>
      </c>
      <c r="AB1028" t="s">
        <v>3711</v>
      </c>
      <c r="AC1028">
        <v>633906</v>
      </c>
      <c r="AD1028" t="s">
        <v>3250</v>
      </c>
      <c r="AI1028" s="2">
        <v>45470</v>
      </c>
      <c r="AJ1028" t="s">
        <v>369</v>
      </c>
      <c r="AK1028" t="s">
        <v>46</v>
      </c>
      <c r="AN1028" t="s">
        <v>2442</v>
      </c>
      <c r="AO1028" s="21">
        <v>45470.517361111109</v>
      </c>
      <c r="AP1028" s="22">
        <v>45490</v>
      </c>
      <c r="AQ1028" s="22">
        <v>45490</v>
      </c>
      <c r="AR1028" s="21">
        <v>45490.427083333336</v>
      </c>
      <c r="AS1028">
        <v>0</v>
      </c>
      <c r="AY1028">
        <v>19.909722222226264</v>
      </c>
    </row>
    <row r="1029" spans="1:51" x14ac:dyDescent="0.25">
      <c r="A1029">
        <v>70356</v>
      </c>
      <c r="B1029" t="s">
        <v>35</v>
      </c>
      <c r="C1029" t="s">
        <v>36</v>
      </c>
      <c r="E1029" t="str">
        <f t="shared" si="32"/>
        <v>EM-</v>
      </c>
      <c r="F1029" t="s">
        <v>1362</v>
      </c>
      <c r="G1029" t="s">
        <v>37</v>
      </c>
      <c r="H1029" t="s">
        <v>3712</v>
      </c>
      <c r="I1029" t="s">
        <v>39</v>
      </c>
      <c r="J1029" t="s">
        <v>408</v>
      </c>
      <c r="K1029" s="1">
        <v>45481.810416666667</v>
      </c>
      <c r="L1029" t="s">
        <v>41</v>
      </c>
      <c r="R1029">
        <v>0</v>
      </c>
      <c r="S1029">
        <v>0</v>
      </c>
      <c r="T1029">
        <v>0</v>
      </c>
      <c r="U1029" s="1">
        <v>45470.640277777777</v>
      </c>
      <c r="W1029" t="s">
        <v>396</v>
      </c>
      <c r="Z1029" s="12">
        <f t="shared" si="33"/>
        <v>0</v>
      </c>
      <c r="AB1029" t="s">
        <v>721</v>
      </c>
      <c r="AC1029">
        <v>633374</v>
      </c>
      <c r="AD1029" t="s">
        <v>294</v>
      </c>
      <c r="AF1029" t="s">
        <v>432</v>
      </c>
      <c r="AI1029" s="2">
        <v>45470</v>
      </c>
      <c r="AJ1029" t="s">
        <v>294</v>
      </c>
      <c r="AK1029" t="s">
        <v>46</v>
      </c>
      <c r="AN1029" t="s">
        <v>2442</v>
      </c>
      <c r="AO1029" s="21">
        <v>45470.640277777777</v>
      </c>
      <c r="AS1029">
        <v>0</v>
      </c>
      <c r="AY1029">
        <v>0</v>
      </c>
    </row>
    <row r="1030" spans="1:51" x14ac:dyDescent="0.25">
      <c r="A1030">
        <v>70361</v>
      </c>
      <c r="B1030" t="s">
        <v>35</v>
      </c>
      <c r="C1030" t="s">
        <v>36</v>
      </c>
      <c r="E1030" t="str">
        <f t="shared" si="32"/>
        <v>RE-</v>
      </c>
      <c r="F1030" t="s">
        <v>20</v>
      </c>
      <c r="G1030" t="s">
        <v>37</v>
      </c>
      <c r="H1030" t="s">
        <v>3713</v>
      </c>
      <c r="I1030" t="s">
        <v>39</v>
      </c>
      <c r="J1030" t="s">
        <v>239</v>
      </c>
      <c r="K1030" s="1">
        <v>45478.736805555556</v>
      </c>
      <c r="L1030" t="s">
        <v>41</v>
      </c>
      <c r="N1030" s="2">
        <v>45478</v>
      </c>
      <c r="O1030" s="2">
        <v>45478</v>
      </c>
      <c r="R1030">
        <v>1</v>
      </c>
      <c r="S1030">
        <v>1</v>
      </c>
      <c r="T1030">
        <v>100</v>
      </c>
      <c r="U1030" s="1">
        <v>45470.646527777775</v>
      </c>
      <c r="V1030" s="1">
        <v>45478.736805555556</v>
      </c>
      <c r="W1030" t="s">
        <v>239</v>
      </c>
      <c r="Z1030" s="12">
        <f t="shared" si="33"/>
        <v>8.0902777777810115</v>
      </c>
      <c r="AB1030" t="s">
        <v>3714</v>
      </c>
      <c r="AC1030">
        <v>633411</v>
      </c>
      <c r="AD1030" t="s">
        <v>247</v>
      </c>
      <c r="AI1030" s="2">
        <v>45470</v>
      </c>
      <c r="AJ1030" t="s">
        <v>247</v>
      </c>
      <c r="AK1030" t="s">
        <v>46</v>
      </c>
      <c r="AN1030" t="s">
        <v>2444</v>
      </c>
      <c r="AO1030" s="21">
        <v>45470.646527777775</v>
      </c>
      <c r="AP1030" s="22">
        <v>45478</v>
      </c>
      <c r="AQ1030" s="22">
        <v>45478</v>
      </c>
      <c r="AR1030" s="21">
        <v>45478.736805555556</v>
      </c>
      <c r="AS1030">
        <v>1</v>
      </c>
      <c r="AY1030">
        <v>8.0902777777810115</v>
      </c>
    </row>
    <row r="1031" spans="1:51" x14ac:dyDescent="0.25">
      <c r="A1031">
        <v>70366</v>
      </c>
      <c r="B1031" t="s">
        <v>35</v>
      </c>
      <c r="C1031" t="s">
        <v>36</v>
      </c>
      <c r="E1031" t="str">
        <f t="shared" si="32"/>
        <v>RE-</v>
      </c>
      <c r="F1031" t="s">
        <v>878</v>
      </c>
      <c r="G1031" t="s">
        <v>37</v>
      </c>
      <c r="H1031" t="s">
        <v>3715</v>
      </c>
      <c r="I1031" t="s">
        <v>39</v>
      </c>
      <c r="J1031" t="s">
        <v>100</v>
      </c>
      <c r="K1031" s="1">
        <v>45470.697222222225</v>
      </c>
      <c r="L1031" t="s">
        <v>41</v>
      </c>
      <c r="R1031">
        <v>0</v>
      </c>
      <c r="S1031">
        <v>0</v>
      </c>
      <c r="T1031">
        <v>0</v>
      </c>
      <c r="U1031" s="1">
        <v>45470.677083333336</v>
      </c>
      <c r="W1031" t="s">
        <v>39</v>
      </c>
      <c r="Z1031" s="12">
        <f t="shared" si="33"/>
        <v>0</v>
      </c>
      <c r="AB1031" t="s">
        <v>351</v>
      </c>
      <c r="AC1031">
        <v>633784</v>
      </c>
      <c r="AD1031" t="s">
        <v>3716</v>
      </c>
      <c r="AI1031" s="2">
        <v>45470</v>
      </c>
      <c r="AJ1031" t="s">
        <v>354</v>
      </c>
      <c r="AK1031" t="s">
        <v>46</v>
      </c>
      <c r="AN1031" t="s">
        <v>2444</v>
      </c>
      <c r="AO1031" s="21">
        <v>45470.677083333336</v>
      </c>
      <c r="AS1031">
        <v>0</v>
      </c>
      <c r="AY1031">
        <v>0</v>
      </c>
    </row>
    <row r="1032" spans="1:51" x14ac:dyDescent="0.25">
      <c r="A1032">
        <v>70371</v>
      </c>
      <c r="B1032" t="s">
        <v>35</v>
      </c>
      <c r="C1032" t="s">
        <v>36</v>
      </c>
      <c r="E1032" t="str">
        <f t="shared" si="32"/>
        <v>RE-</v>
      </c>
      <c r="F1032" t="s">
        <v>20</v>
      </c>
      <c r="G1032" t="s">
        <v>37</v>
      </c>
      <c r="H1032" t="s">
        <v>3717</v>
      </c>
      <c r="I1032" t="s">
        <v>39</v>
      </c>
      <c r="J1032" t="s">
        <v>239</v>
      </c>
      <c r="K1032" s="1">
        <v>45474.753472222219</v>
      </c>
      <c r="L1032" t="s">
        <v>41</v>
      </c>
      <c r="N1032" s="2">
        <v>45474</v>
      </c>
      <c r="O1032" s="2">
        <v>45474</v>
      </c>
      <c r="R1032">
        <v>2</v>
      </c>
      <c r="S1032">
        <v>2</v>
      </c>
      <c r="T1032">
        <v>100</v>
      </c>
      <c r="U1032" s="1">
        <v>45470.698611111111</v>
      </c>
      <c r="V1032" s="1">
        <v>45474.753472222219</v>
      </c>
      <c r="W1032" t="s">
        <v>239</v>
      </c>
      <c r="Z1032" s="12">
        <f t="shared" si="33"/>
        <v>4.054861111108039</v>
      </c>
      <c r="AB1032" t="s">
        <v>3718</v>
      </c>
      <c r="AC1032" t="s">
        <v>1491</v>
      </c>
      <c r="AD1032" t="s">
        <v>109</v>
      </c>
      <c r="AI1032" s="2">
        <v>45470</v>
      </c>
      <c r="AJ1032" t="s">
        <v>110</v>
      </c>
      <c r="AK1032" t="s">
        <v>46</v>
      </c>
      <c r="AN1032" t="s">
        <v>2444</v>
      </c>
      <c r="AO1032" s="21">
        <v>45470.698611111111</v>
      </c>
      <c r="AP1032" s="22">
        <v>45474</v>
      </c>
      <c r="AQ1032" s="22">
        <v>45474</v>
      </c>
      <c r="AR1032" s="21">
        <v>45474.753472222219</v>
      </c>
      <c r="AS1032">
        <v>2</v>
      </c>
      <c r="AY1032">
        <v>4.054861111108039</v>
      </c>
    </row>
    <row r="1033" spans="1:51" x14ac:dyDescent="0.25">
      <c r="A1033">
        <v>70374</v>
      </c>
      <c r="B1033" t="s">
        <v>35</v>
      </c>
      <c r="C1033" t="s">
        <v>36</v>
      </c>
      <c r="E1033" t="str">
        <f t="shared" si="32"/>
        <v>RE-</v>
      </c>
      <c r="F1033" t="s">
        <v>878</v>
      </c>
      <c r="G1033" t="s">
        <v>37</v>
      </c>
      <c r="H1033" t="s">
        <v>3719</v>
      </c>
      <c r="I1033" t="s">
        <v>39</v>
      </c>
      <c r="J1033" t="s">
        <v>100</v>
      </c>
      <c r="K1033" s="1">
        <v>45470.700694444444</v>
      </c>
      <c r="L1033" t="s">
        <v>41</v>
      </c>
      <c r="R1033">
        <v>0</v>
      </c>
      <c r="S1033">
        <v>0</v>
      </c>
      <c r="T1033">
        <v>0</v>
      </c>
      <c r="U1033" s="1">
        <v>45470.700694444444</v>
      </c>
      <c r="Z1033" s="12">
        <f t="shared" si="33"/>
        <v>0</v>
      </c>
      <c r="AB1033" t="s">
        <v>351</v>
      </c>
      <c r="AC1033">
        <v>633784</v>
      </c>
      <c r="AD1033" t="s">
        <v>353</v>
      </c>
      <c r="AI1033" s="2">
        <v>45470</v>
      </c>
      <c r="AJ1033" t="s">
        <v>354</v>
      </c>
      <c r="AK1033" t="s">
        <v>46</v>
      </c>
      <c r="AN1033" t="s">
        <v>2444</v>
      </c>
      <c r="AO1033" s="21">
        <v>45470.700694444444</v>
      </c>
      <c r="AS1033">
        <v>0</v>
      </c>
      <c r="AY1033">
        <v>0</v>
      </c>
    </row>
    <row r="1034" spans="1:51" x14ac:dyDescent="0.25">
      <c r="A1034">
        <v>70382</v>
      </c>
      <c r="B1034" t="s">
        <v>35</v>
      </c>
      <c r="C1034" t="s">
        <v>36</v>
      </c>
      <c r="E1034" t="str">
        <f t="shared" si="32"/>
        <v>EI-</v>
      </c>
      <c r="F1034" t="s">
        <v>20</v>
      </c>
      <c r="G1034" t="s">
        <v>37</v>
      </c>
      <c r="H1034" t="s">
        <v>3720</v>
      </c>
      <c r="I1034" t="s">
        <v>39</v>
      </c>
      <c r="J1034" t="s">
        <v>64</v>
      </c>
      <c r="K1034" s="1">
        <v>45474.443055555559</v>
      </c>
      <c r="L1034" t="s">
        <v>41</v>
      </c>
      <c r="N1034" s="2">
        <v>45470</v>
      </c>
      <c r="O1034" s="2">
        <v>45470</v>
      </c>
      <c r="P1034">
        <v>2</v>
      </c>
      <c r="Q1034">
        <v>2</v>
      </c>
      <c r="R1034">
        <v>2</v>
      </c>
      <c r="S1034">
        <v>2</v>
      </c>
      <c r="T1034">
        <v>100</v>
      </c>
      <c r="U1034" s="1">
        <v>45470.748611111114</v>
      </c>
      <c r="V1034" s="1">
        <v>45474.443055555559</v>
      </c>
      <c r="W1034" t="s">
        <v>64</v>
      </c>
      <c r="Z1034" s="12">
        <f t="shared" si="33"/>
        <v>3.6944444444452529</v>
      </c>
      <c r="AB1034" t="s">
        <v>279</v>
      </c>
      <c r="AC1034">
        <v>633650</v>
      </c>
      <c r="AD1034" t="s">
        <v>735</v>
      </c>
      <c r="AF1034" t="s">
        <v>68</v>
      </c>
      <c r="AI1034" s="2">
        <v>45470</v>
      </c>
      <c r="AJ1034" t="s">
        <v>281</v>
      </c>
      <c r="AK1034" t="s">
        <v>46</v>
      </c>
      <c r="AN1034" t="s">
        <v>2441</v>
      </c>
      <c r="AO1034" s="21">
        <v>45470.748611111114</v>
      </c>
      <c r="AP1034" s="22">
        <v>45470</v>
      </c>
      <c r="AQ1034" s="22">
        <v>45470</v>
      </c>
      <c r="AR1034" s="21">
        <v>45474.443055555559</v>
      </c>
      <c r="AS1034">
        <v>2</v>
      </c>
      <c r="AY1034">
        <v>3.6944444444452529</v>
      </c>
    </row>
    <row r="1035" spans="1:51" x14ac:dyDescent="0.25">
      <c r="A1035">
        <v>70440</v>
      </c>
      <c r="B1035" t="s">
        <v>35</v>
      </c>
      <c r="C1035" t="s">
        <v>36</v>
      </c>
      <c r="E1035" t="str">
        <f t="shared" si="32"/>
        <v>RE-</v>
      </c>
      <c r="F1035" t="s">
        <v>20</v>
      </c>
      <c r="G1035" t="s">
        <v>37</v>
      </c>
      <c r="H1035" t="s">
        <v>3721</v>
      </c>
      <c r="I1035" t="s">
        <v>39</v>
      </c>
      <c r="J1035" t="s">
        <v>179</v>
      </c>
      <c r="K1035" s="1">
        <v>45475.383333333331</v>
      </c>
      <c r="L1035" t="s">
        <v>41</v>
      </c>
      <c r="N1035" s="2">
        <v>45475</v>
      </c>
      <c r="O1035" s="2">
        <v>45475</v>
      </c>
      <c r="R1035">
        <v>0</v>
      </c>
      <c r="S1035">
        <v>0</v>
      </c>
      <c r="T1035">
        <v>100</v>
      </c>
      <c r="U1035" s="1">
        <v>45471.613194444442</v>
      </c>
      <c r="V1035" s="1">
        <v>45475.383333333331</v>
      </c>
      <c r="W1035" t="s">
        <v>179</v>
      </c>
      <c r="Z1035" s="12">
        <f t="shared" si="33"/>
        <v>3.7701388888890506</v>
      </c>
      <c r="AB1035" t="s">
        <v>2534</v>
      </c>
      <c r="AC1035">
        <v>633575</v>
      </c>
      <c r="AD1035" t="s">
        <v>363</v>
      </c>
      <c r="AI1035" s="2">
        <v>45471</v>
      </c>
      <c r="AJ1035" t="s">
        <v>230</v>
      </c>
      <c r="AK1035" t="s">
        <v>46</v>
      </c>
      <c r="AN1035" t="s">
        <v>2444</v>
      </c>
      <c r="AO1035" s="21">
        <v>45471.613194444442</v>
      </c>
      <c r="AP1035" s="22">
        <v>45475</v>
      </c>
      <c r="AQ1035" s="22">
        <v>45475</v>
      </c>
      <c r="AR1035" s="21">
        <v>45475.383333333331</v>
      </c>
      <c r="AS1035">
        <v>0</v>
      </c>
      <c r="AY1035">
        <v>3.7701388888890506</v>
      </c>
    </row>
    <row r="1036" spans="1:51" x14ac:dyDescent="0.25">
      <c r="A1036">
        <v>70441</v>
      </c>
      <c r="B1036" t="s">
        <v>35</v>
      </c>
      <c r="C1036" t="s">
        <v>36</v>
      </c>
      <c r="E1036" t="str">
        <f t="shared" si="32"/>
        <v>EI-</v>
      </c>
      <c r="F1036" t="s">
        <v>20</v>
      </c>
      <c r="G1036" t="s">
        <v>37</v>
      </c>
      <c r="H1036" t="s">
        <v>3722</v>
      </c>
      <c r="I1036" t="s">
        <v>39</v>
      </c>
      <c r="J1036" t="s">
        <v>92</v>
      </c>
      <c r="K1036" s="1">
        <v>45474.456944444442</v>
      </c>
      <c r="L1036" t="s">
        <v>41</v>
      </c>
      <c r="N1036" s="2">
        <v>45474</v>
      </c>
      <c r="O1036" s="2">
        <v>45474</v>
      </c>
      <c r="P1036">
        <v>2</v>
      </c>
      <c r="Q1036">
        <v>2</v>
      </c>
      <c r="R1036">
        <v>2</v>
      </c>
      <c r="S1036">
        <v>2</v>
      </c>
      <c r="T1036">
        <v>100</v>
      </c>
      <c r="U1036" s="1">
        <v>45471.621527777781</v>
      </c>
      <c r="V1036" s="1">
        <v>45474.456944444442</v>
      </c>
      <c r="W1036" t="s">
        <v>92</v>
      </c>
      <c r="Z1036" s="12">
        <f t="shared" si="33"/>
        <v>2.835416666661331</v>
      </c>
      <c r="AB1036" t="s">
        <v>1159</v>
      </c>
      <c r="AC1036" t="s">
        <v>54</v>
      </c>
      <c r="AD1036" t="s">
        <v>1160</v>
      </c>
      <c r="AF1036" t="s">
        <v>92</v>
      </c>
      <c r="AI1036" s="2">
        <v>45471</v>
      </c>
      <c r="AJ1036" t="s">
        <v>1160</v>
      </c>
      <c r="AK1036" t="s">
        <v>46</v>
      </c>
      <c r="AN1036" t="s">
        <v>2441</v>
      </c>
      <c r="AO1036" s="21">
        <v>45471.621527777781</v>
      </c>
      <c r="AP1036" s="22">
        <v>45474</v>
      </c>
      <c r="AQ1036" s="22">
        <v>45474</v>
      </c>
      <c r="AR1036" s="21">
        <v>45474.456944444442</v>
      </c>
      <c r="AS1036">
        <v>2</v>
      </c>
      <c r="AY1036">
        <v>2.835416666661331</v>
      </c>
    </row>
    <row r="1037" spans="1:51" x14ac:dyDescent="0.25">
      <c r="A1037">
        <v>70445</v>
      </c>
      <c r="B1037" t="s">
        <v>35</v>
      </c>
      <c r="C1037" t="s">
        <v>36</v>
      </c>
      <c r="E1037" t="str">
        <f t="shared" si="32"/>
        <v>EM-</v>
      </c>
      <c r="F1037" t="s">
        <v>20</v>
      </c>
      <c r="G1037" t="s">
        <v>37</v>
      </c>
      <c r="H1037" t="s">
        <v>3723</v>
      </c>
      <c r="I1037" t="s">
        <v>39</v>
      </c>
      <c r="J1037" t="s">
        <v>432</v>
      </c>
      <c r="K1037" s="1">
        <v>45484.814583333333</v>
      </c>
      <c r="L1037" t="s">
        <v>41</v>
      </c>
      <c r="N1037" s="2">
        <v>45484</v>
      </c>
      <c r="O1037" s="2">
        <v>45484</v>
      </c>
      <c r="R1037">
        <v>0</v>
      </c>
      <c r="S1037">
        <v>0</v>
      </c>
      <c r="T1037">
        <v>100</v>
      </c>
      <c r="U1037" s="1">
        <v>45471.625694444447</v>
      </c>
      <c r="V1037" s="1">
        <v>45484.732638888891</v>
      </c>
      <c r="W1037" t="s">
        <v>432</v>
      </c>
      <c r="Z1037" s="12">
        <f t="shared" si="33"/>
        <v>13.106944444443798</v>
      </c>
      <c r="AB1037" t="s">
        <v>534</v>
      </c>
      <c r="AC1037" t="s">
        <v>535</v>
      </c>
      <c r="AD1037" t="s">
        <v>536</v>
      </c>
      <c r="AI1037" s="2">
        <v>45471</v>
      </c>
      <c r="AJ1037" t="s">
        <v>558</v>
      </c>
      <c r="AK1037" t="s">
        <v>46</v>
      </c>
      <c r="AN1037" t="s">
        <v>2442</v>
      </c>
      <c r="AO1037" s="21">
        <v>45471.625694444447</v>
      </c>
      <c r="AP1037" s="22">
        <v>45484</v>
      </c>
      <c r="AQ1037" s="22">
        <v>45484</v>
      </c>
      <c r="AR1037" s="21">
        <v>45484.732638888891</v>
      </c>
      <c r="AS1037">
        <v>0</v>
      </c>
      <c r="AY1037">
        <v>13.106944444443798</v>
      </c>
    </row>
    <row r="1038" spans="1:51" x14ac:dyDescent="0.25">
      <c r="A1038">
        <v>70447</v>
      </c>
      <c r="B1038" t="s">
        <v>35</v>
      </c>
      <c r="C1038" t="s">
        <v>36</v>
      </c>
      <c r="E1038" t="str">
        <f t="shared" si="32"/>
        <v>EM-</v>
      </c>
      <c r="F1038" t="s">
        <v>1362</v>
      </c>
      <c r="G1038" t="s">
        <v>37</v>
      </c>
      <c r="H1038" t="s">
        <v>3724</v>
      </c>
      <c r="I1038" t="s">
        <v>39</v>
      </c>
      <c r="J1038" t="s">
        <v>432</v>
      </c>
      <c r="K1038" s="1">
        <v>45481.811111111114</v>
      </c>
      <c r="L1038" t="s">
        <v>41</v>
      </c>
      <c r="R1038">
        <v>0</v>
      </c>
      <c r="S1038">
        <v>0</v>
      </c>
      <c r="T1038">
        <v>0</v>
      </c>
      <c r="U1038" s="1">
        <v>45471.631249999999</v>
      </c>
      <c r="W1038" t="s">
        <v>396</v>
      </c>
      <c r="Z1038" s="12">
        <f t="shared" si="33"/>
        <v>0</v>
      </c>
      <c r="AB1038" t="s">
        <v>534</v>
      </c>
      <c r="AC1038" t="s">
        <v>535</v>
      </c>
      <c r="AD1038" t="s">
        <v>536</v>
      </c>
      <c r="AI1038" s="2">
        <v>45471</v>
      </c>
      <c r="AJ1038" t="s">
        <v>558</v>
      </c>
      <c r="AK1038" t="s">
        <v>46</v>
      </c>
      <c r="AN1038" t="s">
        <v>2442</v>
      </c>
      <c r="AO1038" s="21">
        <v>45471.631249999999</v>
      </c>
      <c r="AS1038">
        <v>0</v>
      </c>
      <c r="AY1038">
        <v>0</v>
      </c>
    </row>
    <row r="1039" spans="1:51" x14ac:dyDescent="0.25">
      <c r="A1039">
        <v>70448</v>
      </c>
      <c r="B1039" t="s">
        <v>35</v>
      </c>
      <c r="C1039" t="s">
        <v>36</v>
      </c>
      <c r="E1039" t="str">
        <f t="shared" si="32"/>
        <v>RE-</v>
      </c>
      <c r="F1039" t="s">
        <v>20</v>
      </c>
      <c r="G1039" t="s">
        <v>37</v>
      </c>
      <c r="H1039" t="s">
        <v>3725</v>
      </c>
      <c r="I1039" t="s">
        <v>39</v>
      </c>
      <c r="J1039" t="s">
        <v>179</v>
      </c>
      <c r="K1039" s="1">
        <v>45482.486111111109</v>
      </c>
      <c r="L1039" t="s">
        <v>41</v>
      </c>
      <c r="N1039" s="2">
        <v>45482</v>
      </c>
      <c r="O1039" s="2">
        <v>45482</v>
      </c>
      <c r="R1039">
        <v>0</v>
      </c>
      <c r="S1039">
        <v>0</v>
      </c>
      <c r="T1039">
        <v>100</v>
      </c>
      <c r="U1039" s="1">
        <v>45471.634027777778</v>
      </c>
      <c r="V1039" s="1">
        <v>45482.486111111109</v>
      </c>
      <c r="W1039" t="s">
        <v>179</v>
      </c>
      <c r="Z1039" s="12">
        <f t="shared" si="33"/>
        <v>10.852083333331393</v>
      </c>
      <c r="AB1039" t="s">
        <v>338</v>
      </c>
      <c r="AC1039">
        <v>633799</v>
      </c>
      <c r="AD1039" t="s">
        <v>681</v>
      </c>
      <c r="AI1039" s="2">
        <v>45471</v>
      </c>
      <c r="AJ1039" t="s">
        <v>119</v>
      </c>
      <c r="AK1039" t="s">
        <v>46</v>
      </c>
      <c r="AN1039" t="s">
        <v>2444</v>
      </c>
      <c r="AO1039" s="21">
        <v>45471.634027777778</v>
      </c>
      <c r="AP1039" s="22">
        <v>45482</v>
      </c>
      <c r="AQ1039" s="22">
        <v>45482</v>
      </c>
      <c r="AR1039" s="21">
        <v>45482.486111111109</v>
      </c>
      <c r="AS1039">
        <v>0</v>
      </c>
      <c r="AY1039">
        <v>10.852083333331393</v>
      </c>
    </row>
    <row r="1040" spans="1:51" x14ac:dyDescent="0.25">
      <c r="A1040">
        <v>70453</v>
      </c>
      <c r="B1040" t="s">
        <v>35</v>
      </c>
      <c r="C1040" t="s">
        <v>36</v>
      </c>
      <c r="E1040" t="str">
        <f t="shared" si="32"/>
        <v>RE-</v>
      </c>
      <c r="F1040" t="s">
        <v>20</v>
      </c>
      <c r="G1040" t="s">
        <v>37</v>
      </c>
      <c r="H1040" t="s">
        <v>3726</v>
      </c>
      <c r="I1040" t="s">
        <v>39</v>
      </c>
      <c r="J1040" t="s">
        <v>239</v>
      </c>
      <c r="K1040" s="1">
        <v>45495.62777777778</v>
      </c>
      <c r="L1040" t="s">
        <v>41</v>
      </c>
      <c r="N1040" s="2">
        <v>45495</v>
      </c>
      <c r="O1040" s="2">
        <v>45495</v>
      </c>
      <c r="R1040">
        <v>0</v>
      </c>
      <c r="S1040">
        <v>0</v>
      </c>
      <c r="T1040">
        <v>100</v>
      </c>
      <c r="U1040" s="1">
        <v>45471.647916666669</v>
      </c>
      <c r="V1040" s="1">
        <v>45495.62777777778</v>
      </c>
      <c r="W1040" t="s">
        <v>239</v>
      </c>
      <c r="Z1040" s="12">
        <f t="shared" si="33"/>
        <v>23.979861111110949</v>
      </c>
      <c r="AB1040" t="s">
        <v>2110</v>
      </c>
      <c r="AC1040" t="s">
        <v>54</v>
      </c>
      <c r="AD1040" t="s">
        <v>1554</v>
      </c>
      <c r="AI1040" s="2">
        <v>45471</v>
      </c>
      <c r="AJ1040" t="s">
        <v>81</v>
      </c>
      <c r="AK1040" t="s">
        <v>46</v>
      </c>
      <c r="AN1040" t="s">
        <v>2444</v>
      </c>
      <c r="AO1040" s="21">
        <v>45471.647916666669</v>
      </c>
      <c r="AP1040" s="22">
        <v>45495</v>
      </c>
      <c r="AQ1040" s="22">
        <v>45495</v>
      </c>
      <c r="AR1040" s="21">
        <v>45495.62777777778</v>
      </c>
      <c r="AS1040">
        <v>0</v>
      </c>
      <c r="AY1040">
        <v>23.979861111110949</v>
      </c>
    </row>
    <row r="1041" spans="1:51" x14ac:dyDescent="0.25">
      <c r="A1041">
        <v>70455</v>
      </c>
      <c r="B1041" t="s">
        <v>35</v>
      </c>
      <c r="C1041" t="s">
        <v>36</v>
      </c>
      <c r="E1041" t="str">
        <f t="shared" si="32"/>
        <v>EI-</v>
      </c>
      <c r="F1041" t="s">
        <v>20</v>
      </c>
      <c r="G1041" t="s">
        <v>37</v>
      </c>
      <c r="H1041" t="s">
        <v>3727</v>
      </c>
      <c r="I1041" t="s">
        <v>39</v>
      </c>
      <c r="J1041" t="s">
        <v>92</v>
      </c>
      <c r="K1041" s="1">
        <v>45478.381944444445</v>
      </c>
      <c r="L1041" t="s">
        <v>41</v>
      </c>
      <c r="N1041" s="2">
        <v>45451</v>
      </c>
      <c r="O1041" s="2">
        <v>45451</v>
      </c>
      <c r="P1041">
        <v>3</v>
      </c>
      <c r="Q1041">
        <v>3</v>
      </c>
      <c r="R1041">
        <v>3</v>
      </c>
      <c r="S1041">
        <v>3</v>
      </c>
      <c r="T1041">
        <v>100</v>
      </c>
      <c r="U1041" s="1">
        <v>45471.650694444441</v>
      </c>
      <c r="V1041" s="1">
        <v>45478.381944444445</v>
      </c>
      <c r="W1041" t="s">
        <v>92</v>
      </c>
      <c r="Z1041" s="12">
        <f t="shared" si="33"/>
        <v>6.7312500000043656</v>
      </c>
      <c r="AB1041" t="s">
        <v>349</v>
      </c>
      <c r="AC1041">
        <v>633638</v>
      </c>
      <c r="AD1041" t="s">
        <v>1203</v>
      </c>
      <c r="AF1041" t="s">
        <v>92</v>
      </c>
      <c r="AI1041" s="2">
        <v>45471</v>
      </c>
      <c r="AJ1041" t="s">
        <v>81</v>
      </c>
      <c r="AK1041" t="s">
        <v>46</v>
      </c>
      <c r="AN1041" t="s">
        <v>2441</v>
      </c>
      <c r="AO1041" s="21">
        <v>45471.650694444441</v>
      </c>
      <c r="AP1041" s="22">
        <v>45451</v>
      </c>
      <c r="AQ1041" s="22">
        <v>45451</v>
      </c>
      <c r="AR1041" s="21">
        <v>45478.381944444445</v>
      </c>
      <c r="AS1041">
        <v>3</v>
      </c>
      <c r="AY1041">
        <v>6.7312500000043656</v>
      </c>
    </row>
    <row r="1042" spans="1:51" x14ac:dyDescent="0.25">
      <c r="A1042">
        <v>70459</v>
      </c>
      <c r="B1042" t="s">
        <v>35</v>
      </c>
      <c r="C1042" t="s">
        <v>36</v>
      </c>
      <c r="E1042" t="str">
        <f t="shared" si="32"/>
        <v>EM-</v>
      </c>
      <c r="F1042" t="s">
        <v>20</v>
      </c>
      <c r="G1042" t="s">
        <v>37</v>
      </c>
      <c r="H1042" t="s">
        <v>3728</v>
      </c>
      <c r="I1042" t="s">
        <v>39</v>
      </c>
      <c r="J1042" t="s">
        <v>3543</v>
      </c>
      <c r="K1042" s="1">
        <v>45481.704861111109</v>
      </c>
      <c r="L1042" t="s">
        <v>41</v>
      </c>
      <c r="N1042" s="2">
        <v>45477</v>
      </c>
      <c r="O1042" s="2">
        <v>45477</v>
      </c>
      <c r="R1042">
        <v>0</v>
      </c>
      <c r="S1042">
        <v>0</v>
      </c>
      <c r="T1042">
        <v>100</v>
      </c>
      <c r="U1042" s="1">
        <v>45471.663194444445</v>
      </c>
      <c r="V1042" s="1">
        <v>45481.704861111109</v>
      </c>
      <c r="W1042" t="s">
        <v>3543</v>
      </c>
      <c r="Z1042" s="12">
        <f t="shared" si="33"/>
        <v>10.041666666664241</v>
      </c>
      <c r="AB1042" t="s">
        <v>157</v>
      </c>
      <c r="AC1042">
        <v>633744</v>
      </c>
      <c r="AD1042" t="s">
        <v>123</v>
      </c>
      <c r="AF1042" t="s">
        <v>3543</v>
      </c>
      <c r="AI1042" s="2">
        <v>45471</v>
      </c>
      <c r="AJ1042" t="s">
        <v>123</v>
      </c>
      <c r="AK1042" t="s">
        <v>46</v>
      </c>
      <c r="AN1042" t="s">
        <v>2442</v>
      </c>
      <c r="AO1042" s="21">
        <v>45471.663194444445</v>
      </c>
      <c r="AP1042" s="22">
        <v>45477</v>
      </c>
      <c r="AQ1042" s="22">
        <v>45477</v>
      </c>
      <c r="AR1042" s="21">
        <v>45481.704861111109</v>
      </c>
      <c r="AS1042">
        <v>0</v>
      </c>
      <c r="AY1042">
        <v>10.041666666664241</v>
      </c>
    </row>
    <row r="1043" spans="1:51" x14ac:dyDescent="0.25">
      <c r="A1043">
        <v>70462</v>
      </c>
      <c r="B1043" t="s">
        <v>35</v>
      </c>
      <c r="C1043" t="s">
        <v>36</v>
      </c>
      <c r="E1043" t="str">
        <f t="shared" si="32"/>
        <v>EI-</v>
      </c>
      <c r="F1043" t="s">
        <v>20</v>
      </c>
      <c r="G1043" t="s">
        <v>37</v>
      </c>
      <c r="H1043" t="s">
        <v>3729</v>
      </c>
      <c r="I1043" t="s">
        <v>39</v>
      </c>
      <c r="J1043" t="s">
        <v>92</v>
      </c>
      <c r="K1043" s="1">
        <v>45474.45416666667</v>
      </c>
      <c r="L1043" t="s">
        <v>41</v>
      </c>
      <c r="N1043" s="2">
        <v>45474</v>
      </c>
      <c r="O1043" s="2">
        <v>45474</v>
      </c>
      <c r="P1043">
        <v>2</v>
      </c>
      <c r="Q1043">
        <v>2</v>
      </c>
      <c r="R1043">
        <v>2</v>
      </c>
      <c r="S1043">
        <v>2</v>
      </c>
      <c r="T1043">
        <v>100</v>
      </c>
      <c r="U1043" s="1">
        <v>45471.671527777777</v>
      </c>
      <c r="V1043" s="1">
        <v>45474.45416666667</v>
      </c>
      <c r="W1043" t="s">
        <v>92</v>
      </c>
      <c r="Z1043" s="12">
        <f t="shared" si="33"/>
        <v>2.7826388888934162</v>
      </c>
      <c r="AB1043" t="s">
        <v>1128</v>
      </c>
      <c r="AC1043">
        <v>633168</v>
      </c>
      <c r="AD1043" t="s">
        <v>1129</v>
      </c>
      <c r="AF1043" t="s">
        <v>92</v>
      </c>
      <c r="AI1043" s="2">
        <v>45471</v>
      </c>
      <c r="AJ1043" t="s">
        <v>1129</v>
      </c>
      <c r="AK1043" t="s">
        <v>46</v>
      </c>
      <c r="AN1043" t="s">
        <v>2441</v>
      </c>
      <c r="AO1043" s="21">
        <v>45471.671527777777</v>
      </c>
      <c r="AP1043" s="22">
        <v>45474</v>
      </c>
      <c r="AQ1043" s="22">
        <v>45474</v>
      </c>
      <c r="AR1043" s="21">
        <v>45474.45416666667</v>
      </c>
      <c r="AS1043">
        <v>2</v>
      </c>
      <c r="AY1043">
        <v>2.7826388888934162</v>
      </c>
    </row>
    <row r="1044" spans="1:51" x14ac:dyDescent="0.25">
      <c r="A1044">
        <v>70463</v>
      </c>
      <c r="B1044" t="s">
        <v>35</v>
      </c>
      <c r="C1044" t="s">
        <v>36</v>
      </c>
      <c r="E1044" t="str">
        <f t="shared" si="32"/>
        <v>EI-</v>
      </c>
      <c r="F1044" t="s">
        <v>1362</v>
      </c>
      <c r="G1044" t="s">
        <v>37</v>
      </c>
      <c r="H1044" t="s">
        <v>3730</v>
      </c>
      <c r="I1044" t="s">
        <v>39</v>
      </c>
      <c r="J1044" t="s">
        <v>68</v>
      </c>
      <c r="K1044" s="1">
        <v>45496.672222222223</v>
      </c>
      <c r="L1044" t="s">
        <v>41</v>
      </c>
      <c r="N1044" s="2">
        <v>45481</v>
      </c>
      <c r="O1044" s="2">
        <v>45481</v>
      </c>
      <c r="P1044">
        <v>1</v>
      </c>
      <c r="Q1044">
        <v>1</v>
      </c>
      <c r="R1044">
        <v>1</v>
      </c>
      <c r="S1044">
        <v>1</v>
      </c>
      <c r="T1044">
        <v>20</v>
      </c>
      <c r="U1044" s="1">
        <v>45471.674305555556</v>
      </c>
      <c r="W1044" t="s">
        <v>68</v>
      </c>
      <c r="Z1044" s="12">
        <f t="shared" si="33"/>
        <v>0</v>
      </c>
      <c r="AB1044" t="s">
        <v>2718</v>
      </c>
      <c r="AC1044" t="s">
        <v>1491</v>
      </c>
      <c r="AD1044" t="s">
        <v>109</v>
      </c>
      <c r="AI1044" s="2">
        <v>45471</v>
      </c>
      <c r="AJ1044" t="s">
        <v>110</v>
      </c>
      <c r="AK1044" t="s">
        <v>46</v>
      </c>
      <c r="AN1044" t="s">
        <v>2441</v>
      </c>
      <c r="AO1044" s="21">
        <v>45471.674305555556</v>
      </c>
      <c r="AP1044" s="22">
        <v>45481</v>
      </c>
      <c r="AQ1044" s="22">
        <v>45481</v>
      </c>
      <c r="AS1044">
        <v>1</v>
      </c>
      <c r="AY1044">
        <v>0</v>
      </c>
    </row>
    <row r="1045" spans="1:51" x14ac:dyDescent="0.25">
      <c r="A1045">
        <v>70506</v>
      </c>
      <c r="B1045" t="s">
        <v>35</v>
      </c>
      <c r="C1045" t="s">
        <v>36</v>
      </c>
      <c r="E1045" t="str">
        <f t="shared" si="32"/>
        <v>EI-</v>
      </c>
      <c r="F1045" t="s">
        <v>20</v>
      </c>
      <c r="G1045" t="s">
        <v>51</v>
      </c>
      <c r="H1045" t="s">
        <v>1505</v>
      </c>
      <c r="I1045" t="s">
        <v>39</v>
      </c>
      <c r="J1045" t="s">
        <v>842</v>
      </c>
      <c r="K1045" s="1">
        <v>45496.67083333333</v>
      </c>
      <c r="L1045" t="s">
        <v>41</v>
      </c>
      <c r="N1045" s="2">
        <v>45478</v>
      </c>
      <c r="O1045" s="2">
        <v>45478</v>
      </c>
      <c r="P1045">
        <v>4</v>
      </c>
      <c r="Q1045">
        <v>4</v>
      </c>
      <c r="R1045">
        <v>4</v>
      </c>
      <c r="S1045">
        <v>4</v>
      </c>
      <c r="T1045">
        <v>0</v>
      </c>
      <c r="U1045" s="1">
        <v>45472.418749999997</v>
      </c>
      <c r="V1045" s="1">
        <v>45496.67083333333</v>
      </c>
      <c r="W1045" t="s">
        <v>842</v>
      </c>
      <c r="Z1045" s="12">
        <f t="shared" si="33"/>
        <v>24.252083333332848</v>
      </c>
      <c r="AB1045" t="s">
        <v>338</v>
      </c>
      <c r="AC1045">
        <v>633799</v>
      </c>
      <c r="AD1045" t="s">
        <v>681</v>
      </c>
      <c r="AF1045" t="s">
        <v>853</v>
      </c>
      <c r="AI1045" s="2">
        <v>45472</v>
      </c>
      <c r="AJ1045" t="s">
        <v>119</v>
      </c>
      <c r="AK1045" t="s">
        <v>46</v>
      </c>
      <c r="AN1045" t="s">
        <v>2441</v>
      </c>
      <c r="AO1045" s="21">
        <v>45472.418749999997</v>
      </c>
      <c r="AP1045" s="22">
        <v>45478</v>
      </c>
      <c r="AQ1045" s="22">
        <v>45478</v>
      </c>
      <c r="AR1045" s="21">
        <v>45496.67083333333</v>
      </c>
      <c r="AS1045">
        <v>4</v>
      </c>
      <c r="AY1045">
        <v>24.252083333332848</v>
      </c>
    </row>
    <row r="1046" spans="1:51" x14ac:dyDescent="0.25">
      <c r="A1046">
        <v>70507</v>
      </c>
      <c r="B1046" t="s">
        <v>35</v>
      </c>
      <c r="C1046" t="s">
        <v>36</v>
      </c>
      <c r="E1046" t="str">
        <f t="shared" si="32"/>
        <v>EI-</v>
      </c>
      <c r="F1046" t="s">
        <v>20</v>
      </c>
      <c r="G1046" t="s">
        <v>51</v>
      </c>
      <c r="H1046" t="s">
        <v>3731</v>
      </c>
      <c r="I1046" t="s">
        <v>39</v>
      </c>
      <c r="J1046" t="s">
        <v>842</v>
      </c>
      <c r="K1046" s="1">
        <v>45497.65347222222</v>
      </c>
      <c r="L1046" t="s">
        <v>41</v>
      </c>
      <c r="N1046" s="2">
        <v>45472</v>
      </c>
      <c r="O1046" s="2">
        <v>45472</v>
      </c>
      <c r="P1046">
        <v>1</v>
      </c>
      <c r="Q1046">
        <v>1</v>
      </c>
      <c r="R1046">
        <v>1</v>
      </c>
      <c r="S1046">
        <v>1</v>
      </c>
      <c r="T1046">
        <v>0</v>
      </c>
      <c r="U1046" s="1">
        <v>45472.423611111109</v>
      </c>
      <c r="V1046" s="1">
        <v>45497.65347222222</v>
      </c>
      <c r="W1046" t="s">
        <v>842</v>
      </c>
      <c r="Z1046" s="12">
        <f t="shared" si="33"/>
        <v>25.229861111110949</v>
      </c>
      <c r="AB1046" t="s">
        <v>338</v>
      </c>
      <c r="AC1046">
        <v>633799</v>
      </c>
      <c r="AD1046" t="s">
        <v>681</v>
      </c>
      <c r="AF1046" t="s">
        <v>842</v>
      </c>
      <c r="AI1046" s="2">
        <v>45472</v>
      </c>
      <c r="AJ1046" t="s">
        <v>119</v>
      </c>
      <c r="AK1046" t="s">
        <v>46</v>
      </c>
      <c r="AN1046" t="s">
        <v>2441</v>
      </c>
      <c r="AO1046" s="21">
        <v>45472.423611111109</v>
      </c>
      <c r="AP1046" s="22">
        <v>45472</v>
      </c>
      <c r="AQ1046" s="22">
        <v>45472</v>
      </c>
      <c r="AR1046" s="21">
        <v>45497.65347222222</v>
      </c>
      <c r="AS1046">
        <v>1</v>
      </c>
      <c r="AY1046">
        <v>25.229861111110949</v>
      </c>
    </row>
    <row r="1047" spans="1:51" x14ac:dyDescent="0.25">
      <c r="A1047">
        <v>70508</v>
      </c>
      <c r="B1047" t="s">
        <v>35</v>
      </c>
      <c r="C1047" t="s">
        <v>36</v>
      </c>
      <c r="E1047" t="str">
        <f t="shared" si="32"/>
        <v>EI-</v>
      </c>
      <c r="F1047" t="s">
        <v>20</v>
      </c>
      <c r="G1047" t="s">
        <v>51</v>
      </c>
      <c r="H1047" t="s">
        <v>3732</v>
      </c>
      <c r="I1047" t="s">
        <v>39</v>
      </c>
      <c r="J1047" t="s">
        <v>842</v>
      </c>
      <c r="K1047" s="1">
        <v>45496.671527777777</v>
      </c>
      <c r="L1047" t="s">
        <v>41</v>
      </c>
      <c r="N1047" s="2">
        <v>45474</v>
      </c>
      <c r="O1047" s="2">
        <v>45474</v>
      </c>
      <c r="P1047">
        <v>2</v>
      </c>
      <c r="Q1047">
        <v>2</v>
      </c>
      <c r="R1047">
        <v>2</v>
      </c>
      <c r="S1047">
        <v>2</v>
      </c>
      <c r="T1047">
        <v>0</v>
      </c>
      <c r="U1047" s="1">
        <v>45472.427083333336</v>
      </c>
      <c r="V1047" s="1">
        <v>45496.671527777777</v>
      </c>
      <c r="W1047" t="s">
        <v>842</v>
      </c>
      <c r="Z1047" s="12">
        <f t="shared" si="33"/>
        <v>24.244444444440887</v>
      </c>
      <c r="AB1047" t="s">
        <v>338</v>
      </c>
      <c r="AC1047">
        <v>633799</v>
      </c>
      <c r="AD1047" t="s">
        <v>681</v>
      </c>
      <c r="AF1047" t="s">
        <v>844</v>
      </c>
      <c r="AI1047" s="2">
        <v>45472</v>
      </c>
      <c r="AJ1047" t="s">
        <v>119</v>
      </c>
      <c r="AK1047" t="s">
        <v>46</v>
      </c>
      <c r="AN1047" t="s">
        <v>2441</v>
      </c>
      <c r="AO1047" s="21">
        <v>45472.427083333336</v>
      </c>
      <c r="AP1047" s="22">
        <v>45474</v>
      </c>
      <c r="AQ1047" s="22">
        <v>45474</v>
      </c>
      <c r="AR1047" s="21">
        <v>45496.671527777777</v>
      </c>
      <c r="AS1047">
        <v>2</v>
      </c>
      <c r="AY1047">
        <v>24.244444444440887</v>
      </c>
    </row>
    <row r="1048" spans="1:51" x14ac:dyDescent="0.25">
      <c r="A1048">
        <v>70509</v>
      </c>
      <c r="B1048" t="s">
        <v>35</v>
      </c>
      <c r="C1048" t="s">
        <v>36</v>
      </c>
      <c r="E1048" t="str">
        <f t="shared" si="32"/>
        <v>RE-</v>
      </c>
      <c r="F1048" t="s">
        <v>20</v>
      </c>
      <c r="G1048" t="s">
        <v>37</v>
      </c>
      <c r="H1048" t="s">
        <v>3733</v>
      </c>
      <c r="I1048" t="s">
        <v>39</v>
      </c>
      <c r="J1048" t="s">
        <v>179</v>
      </c>
      <c r="K1048" s="1">
        <v>45472.81527777778</v>
      </c>
      <c r="L1048" t="s">
        <v>41</v>
      </c>
      <c r="N1048" s="2">
        <v>45472</v>
      </c>
      <c r="O1048" s="2">
        <v>45472</v>
      </c>
      <c r="R1048">
        <v>0</v>
      </c>
      <c r="S1048">
        <v>0</v>
      </c>
      <c r="T1048">
        <v>100</v>
      </c>
      <c r="U1048" s="1">
        <v>45472.430555555555</v>
      </c>
      <c r="V1048" s="1">
        <v>45472.81527777778</v>
      </c>
      <c r="W1048" t="s">
        <v>179</v>
      </c>
      <c r="Z1048" s="12">
        <f t="shared" si="33"/>
        <v>0.38472222222480923</v>
      </c>
      <c r="AB1048" t="s">
        <v>1947</v>
      </c>
      <c r="AC1048" t="s">
        <v>1336</v>
      </c>
      <c r="AD1048" t="s">
        <v>72</v>
      </c>
      <c r="AI1048" s="2">
        <v>45472</v>
      </c>
      <c r="AJ1048" t="s">
        <v>73</v>
      </c>
      <c r="AK1048" t="s">
        <v>46</v>
      </c>
      <c r="AN1048" t="s">
        <v>2444</v>
      </c>
      <c r="AO1048" s="21">
        <v>45472.430555555555</v>
      </c>
      <c r="AP1048" s="22">
        <v>45472</v>
      </c>
      <c r="AQ1048" s="22">
        <v>45472</v>
      </c>
      <c r="AR1048" s="21">
        <v>45472.81527777778</v>
      </c>
      <c r="AS1048">
        <v>0</v>
      </c>
      <c r="AY1048">
        <v>0.38472222222480923</v>
      </c>
    </row>
    <row r="1049" spans="1:51" x14ac:dyDescent="0.25">
      <c r="A1049">
        <v>70515</v>
      </c>
      <c r="B1049" t="s">
        <v>35</v>
      </c>
      <c r="C1049" t="s">
        <v>36</v>
      </c>
      <c r="E1049" t="str">
        <f t="shared" si="32"/>
        <v>GC-</v>
      </c>
      <c r="F1049" t="s">
        <v>20</v>
      </c>
      <c r="G1049" t="s">
        <v>37</v>
      </c>
      <c r="H1049" t="s">
        <v>3734</v>
      </c>
      <c r="I1049" t="s">
        <v>39</v>
      </c>
      <c r="J1049" t="s">
        <v>706</v>
      </c>
      <c r="K1049" s="1">
        <v>45474.399305555555</v>
      </c>
      <c r="L1049" t="s">
        <v>41</v>
      </c>
      <c r="N1049" s="2">
        <v>45472</v>
      </c>
      <c r="O1049" s="2">
        <v>45472</v>
      </c>
      <c r="P1049">
        <v>2</v>
      </c>
      <c r="Q1049">
        <v>2</v>
      </c>
      <c r="R1049">
        <v>0</v>
      </c>
      <c r="S1049">
        <v>0</v>
      </c>
      <c r="T1049">
        <v>100</v>
      </c>
      <c r="U1049" s="1">
        <v>45472.59097222222</v>
      </c>
      <c r="V1049" s="1">
        <v>45474.399305555555</v>
      </c>
      <c r="W1049" t="s">
        <v>706</v>
      </c>
      <c r="Z1049" s="12">
        <f t="shared" si="33"/>
        <v>1.8083333333343035</v>
      </c>
      <c r="AB1049" t="s">
        <v>332</v>
      </c>
      <c r="AC1049" t="s">
        <v>54</v>
      </c>
      <c r="AD1049" t="s">
        <v>198</v>
      </c>
      <c r="AI1049" s="2">
        <v>45472</v>
      </c>
      <c r="AJ1049" t="s">
        <v>198</v>
      </c>
      <c r="AK1049" t="s">
        <v>46</v>
      </c>
      <c r="AN1049" t="s">
        <v>2443</v>
      </c>
      <c r="AO1049" s="21">
        <v>45472.59097222222</v>
      </c>
      <c r="AP1049" s="22">
        <v>45472</v>
      </c>
      <c r="AQ1049" s="22">
        <v>45472</v>
      </c>
      <c r="AR1049" s="21">
        <v>45474.399305555555</v>
      </c>
      <c r="AS1049">
        <v>0</v>
      </c>
      <c r="AY1049">
        <v>1.8083333333343035</v>
      </c>
    </row>
    <row r="1050" spans="1:51" x14ac:dyDescent="0.25">
      <c r="A1050">
        <v>70569</v>
      </c>
      <c r="B1050" t="s">
        <v>35</v>
      </c>
      <c r="C1050" t="s">
        <v>36</v>
      </c>
      <c r="E1050" t="str">
        <f t="shared" si="32"/>
        <v>RE-</v>
      </c>
      <c r="F1050" t="s">
        <v>20</v>
      </c>
      <c r="G1050" t="s">
        <v>37</v>
      </c>
      <c r="H1050" t="s">
        <v>3735</v>
      </c>
      <c r="I1050" t="s">
        <v>39</v>
      </c>
      <c r="J1050" t="s">
        <v>179</v>
      </c>
      <c r="K1050" s="1">
        <v>45477.352083333331</v>
      </c>
      <c r="L1050" t="s">
        <v>41</v>
      </c>
      <c r="N1050" s="2">
        <v>45476</v>
      </c>
      <c r="O1050" s="2">
        <v>45476</v>
      </c>
      <c r="R1050">
        <v>0</v>
      </c>
      <c r="S1050">
        <v>0</v>
      </c>
      <c r="T1050">
        <v>100</v>
      </c>
      <c r="U1050" s="1">
        <v>45474.37222222222</v>
      </c>
      <c r="V1050" s="1">
        <v>45477.352083333331</v>
      </c>
      <c r="W1050" t="s">
        <v>179</v>
      </c>
      <c r="Z1050" s="12">
        <f t="shared" si="33"/>
        <v>2.9798611111109494</v>
      </c>
      <c r="AB1050" t="s">
        <v>640</v>
      </c>
      <c r="AC1050">
        <v>633585</v>
      </c>
      <c r="AD1050" t="s">
        <v>641</v>
      </c>
      <c r="AI1050" s="2">
        <v>45474</v>
      </c>
      <c r="AJ1050" t="s">
        <v>230</v>
      </c>
      <c r="AK1050" t="s">
        <v>46</v>
      </c>
      <c r="AN1050" t="s">
        <v>2444</v>
      </c>
      <c r="AO1050" s="21">
        <v>45474.37222222222</v>
      </c>
      <c r="AP1050" s="22">
        <v>45476</v>
      </c>
      <c r="AQ1050" s="22">
        <v>45476</v>
      </c>
      <c r="AR1050" s="21">
        <v>45477.352083333331</v>
      </c>
      <c r="AS1050">
        <v>0</v>
      </c>
      <c r="AY1050">
        <v>2.9798611111109494</v>
      </c>
    </row>
    <row r="1051" spans="1:51" x14ac:dyDescent="0.25">
      <c r="A1051">
        <v>70598</v>
      </c>
      <c r="B1051" t="s">
        <v>35</v>
      </c>
      <c r="C1051" t="s">
        <v>36</v>
      </c>
      <c r="E1051" t="str">
        <f t="shared" si="32"/>
        <v>EI-</v>
      </c>
      <c r="F1051" t="s">
        <v>878</v>
      </c>
      <c r="G1051" t="s">
        <v>51</v>
      </c>
      <c r="H1051" t="s">
        <v>3736</v>
      </c>
      <c r="I1051" t="s">
        <v>39</v>
      </c>
      <c r="J1051" t="s">
        <v>454</v>
      </c>
      <c r="K1051" s="1">
        <v>45510.509722222225</v>
      </c>
      <c r="L1051" t="s">
        <v>41</v>
      </c>
      <c r="R1051">
        <v>0</v>
      </c>
      <c r="S1051">
        <v>0</v>
      </c>
      <c r="T1051">
        <v>0</v>
      </c>
      <c r="U1051" s="1">
        <v>45474.434027777781</v>
      </c>
      <c r="W1051" t="s">
        <v>39</v>
      </c>
      <c r="Z1051" s="12">
        <f t="shared" si="33"/>
        <v>0</v>
      </c>
      <c r="AB1051" t="s">
        <v>3737</v>
      </c>
      <c r="AC1051">
        <v>633410</v>
      </c>
      <c r="AD1051" t="s">
        <v>247</v>
      </c>
      <c r="AI1051" s="2">
        <v>45474</v>
      </c>
      <c r="AJ1051" t="s">
        <v>247</v>
      </c>
      <c r="AK1051" t="s">
        <v>46</v>
      </c>
      <c r="AN1051" t="s">
        <v>2441</v>
      </c>
      <c r="AO1051" s="21">
        <v>45474.434027777781</v>
      </c>
      <c r="AS1051">
        <v>0</v>
      </c>
      <c r="AY1051">
        <v>0</v>
      </c>
    </row>
    <row r="1052" spans="1:51" x14ac:dyDescent="0.25">
      <c r="A1052">
        <v>70624</v>
      </c>
      <c r="B1052" t="s">
        <v>35</v>
      </c>
      <c r="C1052" t="s">
        <v>36</v>
      </c>
      <c r="E1052" t="str">
        <f t="shared" si="32"/>
        <v>EI-</v>
      </c>
      <c r="F1052" t="s">
        <v>20</v>
      </c>
      <c r="G1052" t="s">
        <v>37</v>
      </c>
      <c r="H1052" t="s">
        <v>3738</v>
      </c>
      <c r="I1052" t="s">
        <v>39</v>
      </c>
      <c r="J1052" t="s">
        <v>68</v>
      </c>
      <c r="K1052" s="1">
        <v>45476.61041666667</v>
      </c>
      <c r="L1052" t="s">
        <v>41</v>
      </c>
      <c r="N1052" s="2">
        <v>45474</v>
      </c>
      <c r="O1052" s="2">
        <v>45474</v>
      </c>
      <c r="P1052">
        <v>2</v>
      </c>
      <c r="Q1052">
        <v>2</v>
      </c>
      <c r="R1052">
        <v>2</v>
      </c>
      <c r="S1052">
        <v>2</v>
      </c>
      <c r="T1052">
        <v>100</v>
      </c>
      <c r="U1052" s="1">
        <v>45474.468055555553</v>
      </c>
      <c r="V1052" s="1">
        <v>45476.61041666667</v>
      </c>
      <c r="W1052" t="s">
        <v>68</v>
      </c>
      <c r="Z1052" s="12">
        <f t="shared" si="33"/>
        <v>2.1423611111167702</v>
      </c>
      <c r="AB1052" t="s">
        <v>1785</v>
      </c>
      <c r="AC1052" t="s">
        <v>1491</v>
      </c>
      <c r="AD1052" t="s">
        <v>109</v>
      </c>
      <c r="AI1052" s="2">
        <v>45474</v>
      </c>
      <c r="AJ1052" t="s">
        <v>110</v>
      </c>
      <c r="AK1052" t="s">
        <v>46</v>
      </c>
      <c r="AN1052" t="s">
        <v>2441</v>
      </c>
      <c r="AO1052" s="21">
        <v>45474.468055555553</v>
      </c>
      <c r="AP1052" s="22">
        <v>45474</v>
      </c>
      <c r="AQ1052" s="22">
        <v>45474</v>
      </c>
      <c r="AR1052" s="21">
        <v>45476.61041666667</v>
      </c>
      <c r="AS1052">
        <v>2</v>
      </c>
      <c r="AY1052">
        <v>2.1423611111167702</v>
      </c>
    </row>
    <row r="1053" spans="1:51" x14ac:dyDescent="0.25">
      <c r="A1053">
        <v>70644</v>
      </c>
      <c r="B1053" t="s">
        <v>35</v>
      </c>
      <c r="C1053" t="s">
        <v>36</v>
      </c>
      <c r="E1053" t="str">
        <f t="shared" si="32"/>
        <v>RE-</v>
      </c>
      <c r="F1053" t="s">
        <v>878</v>
      </c>
      <c r="G1053" t="s">
        <v>47</v>
      </c>
      <c r="H1053" t="s">
        <v>908</v>
      </c>
      <c r="I1053" t="s">
        <v>39</v>
      </c>
      <c r="J1053" t="s">
        <v>100</v>
      </c>
      <c r="K1053" s="1">
        <v>45474.518055555556</v>
      </c>
      <c r="L1053" t="s">
        <v>41</v>
      </c>
      <c r="R1053">
        <v>0</v>
      </c>
      <c r="S1053">
        <v>0</v>
      </c>
      <c r="T1053">
        <v>0</v>
      </c>
      <c r="U1053" s="1">
        <v>45474.518055555556</v>
      </c>
      <c r="Z1053" s="12">
        <f t="shared" si="33"/>
        <v>0</v>
      </c>
      <c r="AB1053" t="s">
        <v>125</v>
      </c>
      <c r="AC1053" t="s">
        <v>54</v>
      </c>
      <c r="AD1053" t="s">
        <v>127</v>
      </c>
      <c r="AI1053" s="2">
        <v>45474</v>
      </c>
      <c r="AJ1053" t="s">
        <v>128</v>
      </c>
      <c r="AK1053" t="s">
        <v>46</v>
      </c>
      <c r="AN1053" t="s">
        <v>2444</v>
      </c>
      <c r="AO1053" s="21">
        <v>45474.518055555556</v>
      </c>
      <c r="AS1053">
        <v>0</v>
      </c>
      <c r="AY1053">
        <v>0</v>
      </c>
    </row>
    <row r="1054" spans="1:51" x14ac:dyDescent="0.25">
      <c r="A1054">
        <v>70659</v>
      </c>
      <c r="B1054" t="s">
        <v>35</v>
      </c>
      <c r="C1054" t="s">
        <v>36</v>
      </c>
      <c r="E1054" t="str">
        <f t="shared" si="32"/>
        <v>RE-</v>
      </c>
      <c r="F1054" t="s">
        <v>20</v>
      </c>
      <c r="G1054" t="s">
        <v>37</v>
      </c>
      <c r="H1054" t="s">
        <v>3739</v>
      </c>
      <c r="I1054" t="s">
        <v>39</v>
      </c>
      <c r="J1054" t="s">
        <v>179</v>
      </c>
      <c r="K1054" s="1">
        <v>45475.71597222222</v>
      </c>
      <c r="L1054" t="s">
        <v>41</v>
      </c>
      <c r="N1054" s="2">
        <v>45475</v>
      </c>
      <c r="O1054" s="2">
        <v>45475</v>
      </c>
      <c r="R1054">
        <v>0</v>
      </c>
      <c r="S1054">
        <v>0</v>
      </c>
      <c r="T1054">
        <v>100</v>
      </c>
      <c r="U1054" s="1">
        <v>45474.634027777778</v>
      </c>
      <c r="V1054" s="1">
        <v>45475.71597222222</v>
      </c>
      <c r="W1054" t="s">
        <v>179</v>
      </c>
      <c r="Z1054" s="12">
        <f t="shared" si="33"/>
        <v>1.0819444444423425</v>
      </c>
      <c r="AB1054" t="s">
        <v>1017</v>
      </c>
      <c r="AC1054">
        <v>633466</v>
      </c>
      <c r="AD1054" t="s">
        <v>573</v>
      </c>
      <c r="AI1054" s="2">
        <v>45474</v>
      </c>
      <c r="AJ1054" t="s">
        <v>575</v>
      </c>
      <c r="AK1054" t="s">
        <v>46</v>
      </c>
      <c r="AN1054" t="s">
        <v>2444</v>
      </c>
      <c r="AO1054" s="21">
        <v>45474.634027777778</v>
      </c>
      <c r="AP1054" s="22">
        <v>45475</v>
      </c>
      <c r="AQ1054" s="22">
        <v>45475</v>
      </c>
      <c r="AR1054" s="21">
        <v>45475.71597222222</v>
      </c>
      <c r="AS1054">
        <v>0</v>
      </c>
      <c r="AY1054">
        <v>1.0819444444423425</v>
      </c>
    </row>
    <row r="1055" spans="1:51" x14ac:dyDescent="0.25">
      <c r="A1055">
        <v>70693</v>
      </c>
      <c r="B1055" t="s">
        <v>35</v>
      </c>
      <c r="C1055" t="s">
        <v>36</v>
      </c>
      <c r="E1055" t="str">
        <f t="shared" si="32"/>
        <v>RE-</v>
      </c>
      <c r="F1055" t="s">
        <v>20</v>
      </c>
      <c r="G1055" t="s">
        <v>37</v>
      </c>
      <c r="H1055" t="s">
        <v>3740</v>
      </c>
      <c r="I1055" t="s">
        <v>39</v>
      </c>
      <c r="J1055" t="s">
        <v>179</v>
      </c>
      <c r="K1055" s="1">
        <v>45476.644444444442</v>
      </c>
      <c r="L1055" t="s">
        <v>41</v>
      </c>
      <c r="N1055" s="2">
        <v>45476</v>
      </c>
      <c r="O1055" s="2">
        <v>45476</v>
      </c>
      <c r="R1055">
        <v>0</v>
      </c>
      <c r="S1055">
        <v>0</v>
      </c>
      <c r="T1055">
        <v>100</v>
      </c>
      <c r="U1055" s="1">
        <v>45474.70416666667</v>
      </c>
      <c r="V1055" s="1">
        <v>45476.644444444442</v>
      </c>
      <c r="W1055" t="s">
        <v>179</v>
      </c>
      <c r="Z1055" s="12">
        <f t="shared" si="33"/>
        <v>1.9402777777722804</v>
      </c>
      <c r="AB1055" t="s">
        <v>561</v>
      </c>
      <c r="AC1055" t="s">
        <v>54</v>
      </c>
      <c r="AD1055" t="s">
        <v>363</v>
      </c>
      <c r="AI1055" s="2">
        <v>45474</v>
      </c>
      <c r="AJ1055" t="s">
        <v>230</v>
      </c>
      <c r="AK1055" t="s">
        <v>46</v>
      </c>
      <c r="AN1055" t="s">
        <v>2444</v>
      </c>
      <c r="AO1055" s="21">
        <v>45474.70416666667</v>
      </c>
      <c r="AP1055" s="22">
        <v>45476</v>
      </c>
      <c r="AQ1055" s="22">
        <v>45476</v>
      </c>
      <c r="AR1055" s="21">
        <v>45476.644444444442</v>
      </c>
      <c r="AS1055">
        <v>0</v>
      </c>
      <c r="AY1055">
        <v>1.9402777777722804</v>
      </c>
    </row>
    <row r="1056" spans="1:51" x14ac:dyDescent="0.25">
      <c r="A1056">
        <v>70696</v>
      </c>
      <c r="B1056" t="s">
        <v>35</v>
      </c>
      <c r="C1056" t="s">
        <v>36</v>
      </c>
      <c r="E1056" t="str">
        <f t="shared" si="32"/>
        <v>EI-</v>
      </c>
      <c r="F1056" t="s">
        <v>20</v>
      </c>
      <c r="G1056" t="s">
        <v>37</v>
      </c>
      <c r="H1056" t="s">
        <v>1564</v>
      </c>
      <c r="I1056" t="s">
        <v>39</v>
      </c>
      <c r="J1056" t="s">
        <v>842</v>
      </c>
      <c r="K1056" s="1">
        <v>45496.681250000001</v>
      </c>
      <c r="L1056" t="s">
        <v>41</v>
      </c>
      <c r="N1056" s="2">
        <v>45474</v>
      </c>
      <c r="O1056" s="2">
        <v>45474</v>
      </c>
      <c r="P1056">
        <v>1</v>
      </c>
      <c r="Q1056">
        <v>1</v>
      </c>
      <c r="R1056">
        <v>1</v>
      </c>
      <c r="S1056">
        <v>1</v>
      </c>
      <c r="T1056">
        <v>0</v>
      </c>
      <c r="U1056" s="1">
        <v>45474.722222222219</v>
      </c>
      <c r="V1056" s="1">
        <v>45496.681250000001</v>
      </c>
      <c r="W1056" t="s">
        <v>842</v>
      </c>
      <c r="Z1056" s="12">
        <f t="shared" si="33"/>
        <v>21.959027777782467</v>
      </c>
      <c r="AB1056" t="s">
        <v>338</v>
      </c>
      <c r="AC1056">
        <v>633799</v>
      </c>
      <c r="AD1056" t="s">
        <v>681</v>
      </c>
      <c r="AF1056" t="s">
        <v>85</v>
      </c>
      <c r="AI1056" s="2">
        <v>45474</v>
      </c>
      <c r="AJ1056" t="s">
        <v>119</v>
      </c>
      <c r="AK1056" t="s">
        <v>46</v>
      </c>
      <c r="AN1056" t="s">
        <v>2441</v>
      </c>
      <c r="AO1056" s="21">
        <v>45474.722222222219</v>
      </c>
      <c r="AP1056" s="22">
        <v>45474</v>
      </c>
      <c r="AQ1056" s="22">
        <v>45474</v>
      </c>
      <c r="AR1056" s="21">
        <v>45496.681250000001</v>
      </c>
      <c r="AS1056">
        <v>1</v>
      </c>
      <c r="AY1056">
        <v>21.959027777782467</v>
      </c>
    </row>
    <row r="1057" spans="1:51" x14ac:dyDescent="0.25">
      <c r="A1057">
        <v>70697</v>
      </c>
      <c r="B1057" t="s">
        <v>35</v>
      </c>
      <c r="C1057" t="s">
        <v>36</v>
      </c>
      <c r="E1057" t="str">
        <f t="shared" si="32"/>
        <v>EI-</v>
      </c>
      <c r="F1057" t="s">
        <v>20</v>
      </c>
      <c r="G1057" t="s">
        <v>37</v>
      </c>
      <c r="H1057" t="s">
        <v>3741</v>
      </c>
      <c r="I1057" t="s">
        <v>39</v>
      </c>
      <c r="J1057" t="s">
        <v>842</v>
      </c>
      <c r="K1057" s="1">
        <v>45496.696527777778</v>
      </c>
      <c r="L1057" t="s">
        <v>41</v>
      </c>
      <c r="N1057" s="2">
        <v>45474</v>
      </c>
      <c r="O1057" s="2">
        <v>45474</v>
      </c>
      <c r="P1057">
        <v>1</v>
      </c>
      <c r="Q1057">
        <v>1</v>
      </c>
      <c r="R1057">
        <v>1</v>
      </c>
      <c r="S1057">
        <v>1</v>
      </c>
      <c r="T1057">
        <v>0</v>
      </c>
      <c r="U1057" s="1">
        <v>45474.723611111112</v>
      </c>
      <c r="V1057" s="1">
        <v>45496.696527777778</v>
      </c>
      <c r="W1057" t="s">
        <v>842</v>
      </c>
      <c r="Z1057" s="12">
        <f t="shared" si="33"/>
        <v>21.972916666665697</v>
      </c>
      <c r="AB1057" t="s">
        <v>338</v>
      </c>
      <c r="AC1057">
        <v>633799</v>
      </c>
      <c r="AD1057" t="s">
        <v>681</v>
      </c>
      <c r="AF1057" t="s">
        <v>842</v>
      </c>
      <c r="AI1057" s="2">
        <v>45474</v>
      </c>
      <c r="AJ1057" t="s">
        <v>119</v>
      </c>
      <c r="AK1057" t="s">
        <v>46</v>
      </c>
      <c r="AN1057" t="s">
        <v>2441</v>
      </c>
      <c r="AO1057" s="21">
        <v>45474.723611111112</v>
      </c>
      <c r="AP1057" s="22">
        <v>45474</v>
      </c>
      <c r="AQ1057" s="22">
        <v>45474</v>
      </c>
      <c r="AR1057" s="21">
        <v>45496.696527777778</v>
      </c>
      <c r="AS1057">
        <v>1</v>
      </c>
      <c r="AY1057">
        <v>21.972916666665697</v>
      </c>
    </row>
    <row r="1058" spans="1:51" x14ac:dyDescent="0.25">
      <c r="A1058">
        <v>70744</v>
      </c>
      <c r="B1058" t="s">
        <v>35</v>
      </c>
      <c r="C1058" t="s">
        <v>36</v>
      </c>
      <c r="E1058" t="str">
        <f t="shared" si="32"/>
        <v>EI-</v>
      </c>
      <c r="F1058" t="s">
        <v>20</v>
      </c>
      <c r="G1058" t="s">
        <v>37</v>
      </c>
      <c r="H1058" t="s">
        <v>3742</v>
      </c>
      <c r="I1058" t="s">
        <v>39</v>
      </c>
      <c r="J1058" t="s">
        <v>842</v>
      </c>
      <c r="K1058" s="1">
        <v>45496.680555555555</v>
      </c>
      <c r="L1058" t="s">
        <v>41</v>
      </c>
      <c r="N1058" s="2">
        <v>45478</v>
      </c>
      <c r="O1058" s="2">
        <v>45478</v>
      </c>
      <c r="P1058">
        <v>2</v>
      </c>
      <c r="Q1058">
        <v>2</v>
      </c>
      <c r="R1058">
        <v>2</v>
      </c>
      <c r="S1058">
        <v>2</v>
      </c>
      <c r="T1058">
        <v>0</v>
      </c>
      <c r="U1058" s="1">
        <v>45475.376388888886</v>
      </c>
      <c r="V1058" s="1">
        <v>45496.680555555555</v>
      </c>
      <c r="W1058" t="s">
        <v>842</v>
      </c>
      <c r="Z1058" s="12">
        <f t="shared" si="33"/>
        <v>21.304166666668607</v>
      </c>
      <c r="AB1058" t="s">
        <v>338</v>
      </c>
      <c r="AC1058">
        <v>633799</v>
      </c>
      <c r="AD1058" t="s">
        <v>681</v>
      </c>
      <c r="AF1058" t="s">
        <v>844</v>
      </c>
      <c r="AI1058" s="2">
        <v>45475</v>
      </c>
      <c r="AJ1058" t="s">
        <v>119</v>
      </c>
      <c r="AK1058" t="s">
        <v>46</v>
      </c>
      <c r="AN1058" t="s">
        <v>2441</v>
      </c>
      <c r="AO1058" s="21">
        <v>45475.376388888886</v>
      </c>
      <c r="AP1058" s="22">
        <v>45478</v>
      </c>
      <c r="AQ1058" s="22">
        <v>45478</v>
      </c>
      <c r="AR1058" s="21">
        <v>45496.680555555555</v>
      </c>
      <c r="AS1058">
        <v>2</v>
      </c>
      <c r="AY1058">
        <v>21.304166666668607</v>
      </c>
    </row>
    <row r="1059" spans="1:51" x14ac:dyDescent="0.25">
      <c r="A1059">
        <v>70745</v>
      </c>
      <c r="B1059" t="s">
        <v>35</v>
      </c>
      <c r="C1059" t="s">
        <v>36</v>
      </c>
      <c r="E1059" t="str">
        <f t="shared" si="32"/>
        <v>EI-</v>
      </c>
      <c r="F1059" t="s">
        <v>20</v>
      </c>
      <c r="G1059" t="s">
        <v>37</v>
      </c>
      <c r="H1059" t="s">
        <v>3743</v>
      </c>
      <c r="I1059" t="s">
        <v>39</v>
      </c>
      <c r="J1059" t="s">
        <v>92</v>
      </c>
      <c r="K1059" s="1">
        <v>45494.626388888886</v>
      </c>
      <c r="L1059" t="s">
        <v>41</v>
      </c>
      <c r="N1059" s="2">
        <v>45479</v>
      </c>
      <c r="O1059" s="2">
        <v>45479</v>
      </c>
      <c r="P1059">
        <v>5</v>
      </c>
      <c r="Q1059">
        <v>5</v>
      </c>
      <c r="R1059">
        <v>5</v>
      </c>
      <c r="S1059">
        <v>5</v>
      </c>
      <c r="T1059">
        <v>100</v>
      </c>
      <c r="U1059" s="1">
        <v>45475.384722222225</v>
      </c>
      <c r="V1059" s="1">
        <v>45494.626388888886</v>
      </c>
      <c r="W1059" t="s">
        <v>92</v>
      </c>
      <c r="Z1059" s="12">
        <f t="shared" si="33"/>
        <v>19.241666666661331</v>
      </c>
      <c r="AB1059" t="s">
        <v>564</v>
      </c>
      <c r="AC1059">
        <v>633987</v>
      </c>
      <c r="AD1059" t="s">
        <v>363</v>
      </c>
      <c r="AF1059" t="s">
        <v>92</v>
      </c>
      <c r="AI1059" s="2">
        <v>45475</v>
      </c>
      <c r="AJ1059" t="s">
        <v>230</v>
      </c>
      <c r="AK1059" t="s">
        <v>46</v>
      </c>
      <c r="AN1059" t="s">
        <v>2441</v>
      </c>
      <c r="AO1059" s="21">
        <v>45475.384722222225</v>
      </c>
      <c r="AP1059" s="22">
        <v>45479</v>
      </c>
      <c r="AQ1059" s="22">
        <v>45479</v>
      </c>
      <c r="AR1059" s="21">
        <v>45494.626388888886</v>
      </c>
      <c r="AS1059">
        <v>5</v>
      </c>
      <c r="AY1059">
        <v>19.241666666661331</v>
      </c>
    </row>
    <row r="1060" spans="1:51" x14ac:dyDescent="0.25">
      <c r="A1060">
        <v>70747</v>
      </c>
      <c r="B1060" t="s">
        <v>35</v>
      </c>
      <c r="C1060" t="s">
        <v>36</v>
      </c>
      <c r="E1060" t="str">
        <f t="shared" si="32"/>
        <v>RE-</v>
      </c>
      <c r="F1060" t="s">
        <v>20</v>
      </c>
      <c r="G1060" t="s">
        <v>47</v>
      </c>
      <c r="H1060" t="s">
        <v>3744</v>
      </c>
      <c r="I1060" t="s">
        <v>39</v>
      </c>
      <c r="J1060" t="s">
        <v>100</v>
      </c>
      <c r="K1060" s="1">
        <v>45497.622916666667</v>
      </c>
      <c r="L1060" t="s">
        <v>41</v>
      </c>
      <c r="N1060" s="2">
        <v>45497</v>
      </c>
      <c r="O1060" s="2">
        <v>45497</v>
      </c>
      <c r="P1060">
        <v>3</v>
      </c>
      <c r="Q1060">
        <v>3</v>
      </c>
      <c r="R1060">
        <v>0</v>
      </c>
      <c r="S1060">
        <v>0</v>
      </c>
      <c r="T1060">
        <v>100</v>
      </c>
      <c r="U1060" s="1">
        <v>45475.393055555556</v>
      </c>
      <c r="V1060" s="1">
        <v>45497.622916666667</v>
      </c>
      <c r="W1060" t="s">
        <v>39</v>
      </c>
      <c r="Z1060" s="12">
        <f t="shared" si="33"/>
        <v>22.229861111110949</v>
      </c>
      <c r="AB1060" t="s">
        <v>3745</v>
      </c>
      <c r="AC1060">
        <v>263650</v>
      </c>
      <c r="AD1060" t="s">
        <v>3746</v>
      </c>
      <c r="AI1060" s="2">
        <v>45475</v>
      </c>
      <c r="AJ1060" t="s">
        <v>281</v>
      </c>
      <c r="AK1060" t="s">
        <v>46</v>
      </c>
      <c r="AN1060" t="s">
        <v>2444</v>
      </c>
      <c r="AO1060" s="21">
        <v>45475.393055555556</v>
      </c>
      <c r="AP1060" s="22">
        <v>45497</v>
      </c>
      <c r="AQ1060" s="22">
        <v>45497</v>
      </c>
      <c r="AR1060" s="21">
        <v>45497.622916666667</v>
      </c>
      <c r="AS1060">
        <v>0</v>
      </c>
      <c r="AY1060">
        <v>22.229861111110949</v>
      </c>
    </row>
    <row r="1061" spans="1:51" x14ac:dyDescent="0.25">
      <c r="A1061">
        <v>70853</v>
      </c>
      <c r="B1061" t="s">
        <v>35</v>
      </c>
      <c r="C1061" t="s">
        <v>36</v>
      </c>
      <c r="E1061" t="str">
        <f t="shared" si="32"/>
        <v>RE-</v>
      </c>
      <c r="F1061" t="s">
        <v>20</v>
      </c>
      <c r="G1061" t="s">
        <v>47</v>
      </c>
      <c r="H1061" t="s">
        <v>3747</v>
      </c>
      <c r="I1061" t="s">
        <v>39</v>
      </c>
      <c r="J1061" t="s">
        <v>239</v>
      </c>
      <c r="K1061" s="1">
        <v>45476.397916666669</v>
      </c>
      <c r="L1061" t="s">
        <v>41</v>
      </c>
      <c r="N1061" s="2">
        <v>45475</v>
      </c>
      <c r="O1061" s="2">
        <v>45475</v>
      </c>
      <c r="R1061">
        <v>1</v>
      </c>
      <c r="S1061">
        <v>1</v>
      </c>
      <c r="T1061">
        <v>100</v>
      </c>
      <c r="U1061" s="1">
        <v>45475.621527777781</v>
      </c>
      <c r="V1061" s="1">
        <v>45476.397916666669</v>
      </c>
      <c r="W1061" t="s">
        <v>239</v>
      </c>
      <c r="Z1061" s="12">
        <f t="shared" si="33"/>
        <v>0.77638888888759539</v>
      </c>
      <c r="AB1061" t="s">
        <v>3748</v>
      </c>
      <c r="AC1061">
        <v>633425</v>
      </c>
      <c r="AD1061" t="s">
        <v>3749</v>
      </c>
      <c r="AI1061" s="2">
        <v>45470</v>
      </c>
      <c r="AJ1061" t="s">
        <v>186</v>
      </c>
      <c r="AK1061" t="s">
        <v>46</v>
      </c>
      <c r="AN1061" t="s">
        <v>2444</v>
      </c>
      <c r="AO1061" s="21">
        <v>45475.621527777781</v>
      </c>
      <c r="AP1061" s="22">
        <v>45475</v>
      </c>
      <c r="AQ1061" s="22">
        <v>45475</v>
      </c>
      <c r="AR1061" s="21">
        <v>45476.397916666669</v>
      </c>
      <c r="AS1061">
        <v>1</v>
      </c>
      <c r="AY1061">
        <v>0.77638888888759539</v>
      </c>
    </row>
    <row r="1062" spans="1:51" x14ac:dyDescent="0.25">
      <c r="A1062">
        <v>70855</v>
      </c>
      <c r="B1062" t="s">
        <v>35</v>
      </c>
      <c r="C1062" t="s">
        <v>36</v>
      </c>
      <c r="E1062" t="str">
        <f t="shared" si="32"/>
        <v>EI-</v>
      </c>
      <c r="F1062" t="s">
        <v>20</v>
      </c>
      <c r="G1062" t="s">
        <v>37</v>
      </c>
      <c r="H1062" t="s">
        <v>3750</v>
      </c>
      <c r="I1062" t="s">
        <v>39</v>
      </c>
      <c r="J1062" t="s">
        <v>92</v>
      </c>
      <c r="K1062" s="1">
        <v>45481.651388888888</v>
      </c>
      <c r="L1062" t="s">
        <v>41</v>
      </c>
      <c r="N1062" s="2">
        <v>45478</v>
      </c>
      <c r="O1062" s="2">
        <v>45478</v>
      </c>
      <c r="P1062">
        <v>2</v>
      </c>
      <c r="Q1062">
        <v>2</v>
      </c>
      <c r="R1062">
        <v>0</v>
      </c>
      <c r="S1062">
        <v>0</v>
      </c>
      <c r="T1062">
        <v>100</v>
      </c>
      <c r="U1062" s="1">
        <v>45475.62222222222</v>
      </c>
      <c r="V1062" s="1">
        <v>45481.651388888888</v>
      </c>
      <c r="W1062" t="s">
        <v>92</v>
      </c>
      <c r="Z1062" s="12">
        <f t="shared" si="33"/>
        <v>6.0291666666671517</v>
      </c>
      <c r="AB1062" t="s">
        <v>349</v>
      </c>
      <c r="AC1062">
        <v>633638</v>
      </c>
      <c r="AD1062" t="s">
        <v>168</v>
      </c>
      <c r="AF1062" t="s">
        <v>92</v>
      </c>
      <c r="AI1062" s="2">
        <v>45475</v>
      </c>
      <c r="AJ1062" t="s">
        <v>81</v>
      </c>
      <c r="AK1062" t="s">
        <v>46</v>
      </c>
      <c r="AN1062" t="s">
        <v>2441</v>
      </c>
      <c r="AO1062" s="21">
        <v>45475.62222222222</v>
      </c>
      <c r="AP1062" s="22">
        <v>45478</v>
      </c>
      <c r="AQ1062" s="22">
        <v>45478</v>
      </c>
      <c r="AR1062" s="21">
        <v>45481.651388888888</v>
      </c>
      <c r="AS1062">
        <v>0</v>
      </c>
      <c r="AY1062">
        <v>6.0291666666671517</v>
      </c>
    </row>
    <row r="1063" spans="1:51" x14ac:dyDescent="0.25">
      <c r="A1063">
        <v>70859</v>
      </c>
      <c r="B1063" t="s">
        <v>35</v>
      </c>
      <c r="C1063" t="s">
        <v>36</v>
      </c>
      <c r="E1063" t="str">
        <f t="shared" si="32"/>
        <v>EM-</v>
      </c>
      <c r="F1063" t="s">
        <v>20</v>
      </c>
      <c r="G1063" t="s">
        <v>37</v>
      </c>
      <c r="H1063" t="s">
        <v>3751</v>
      </c>
      <c r="I1063" t="s">
        <v>39</v>
      </c>
      <c r="J1063" t="s">
        <v>3543</v>
      </c>
      <c r="K1063" s="1">
        <v>45481.7</v>
      </c>
      <c r="L1063" t="s">
        <v>41</v>
      </c>
      <c r="N1063" s="2">
        <v>45476</v>
      </c>
      <c r="O1063" s="2">
        <v>45478</v>
      </c>
      <c r="R1063">
        <v>0</v>
      </c>
      <c r="S1063">
        <v>0</v>
      </c>
      <c r="T1063">
        <v>100</v>
      </c>
      <c r="U1063" s="1">
        <v>45475.634027777778</v>
      </c>
      <c r="V1063" s="1">
        <v>45481.7</v>
      </c>
      <c r="W1063" t="s">
        <v>3543</v>
      </c>
      <c r="Z1063" s="12">
        <f t="shared" si="33"/>
        <v>6.0659722222189885</v>
      </c>
      <c r="AB1063" t="s">
        <v>2298</v>
      </c>
      <c r="AC1063">
        <v>633595</v>
      </c>
      <c r="AD1063" t="s">
        <v>138</v>
      </c>
      <c r="AI1063" s="2">
        <v>45475</v>
      </c>
      <c r="AJ1063" t="s">
        <v>139</v>
      </c>
      <c r="AK1063" t="s">
        <v>46</v>
      </c>
      <c r="AN1063" t="s">
        <v>2442</v>
      </c>
      <c r="AO1063" s="21">
        <v>45475.634027777778</v>
      </c>
      <c r="AP1063" s="22">
        <v>45476</v>
      </c>
      <c r="AQ1063" s="22">
        <v>45478</v>
      </c>
      <c r="AR1063" s="21">
        <v>45481.7</v>
      </c>
      <c r="AS1063">
        <v>0</v>
      </c>
      <c r="AY1063">
        <v>6.0659722222189885</v>
      </c>
    </row>
    <row r="1064" spans="1:51" x14ac:dyDescent="0.25">
      <c r="A1064">
        <v>70882</v>
      </c>
      <c r="B1064" t="s">
        <v>35</v>
      </c>
      <c r="C1064" t="s">
        <v>36</v>
      </c>
      <c r="E1064" t="str">
        <f t="shared" si="32"/>
        <v>EI-</v>
      </c>
      <c r="F1064" t="s">
        <v>20</v>
      </c>
      <c r="G1064" t="s">
        <v>37</v>
      </c>
      <c r="H1064" t="s">
        <v>3752</v>
      </c>
      <c r="I1064" t="s">
        <v>39</v>
      </c>
      <c r="J1064" t="s">
        <v>92</v>
      </c>
      <c r="K1064" s="1">
        <v>45481.654861111114</v>
      </c>
      <c r="L1064" t="s">
        <v>41</v>
      </c>
      <c r="N1064" s="2">
        <v>45478</v>
      </c>
      <c r="O1064" s="2">
        <v>45478</v>
      </c>
      <c r="P1064">
        <v>2</v>
      </c>
      <c r="Q1064">
        <v>2</v>
      </c>
      <c r="R1064">
        <v>2</v>
      </c>
      <c r="S1064">
        <v>2</v>
      </c>
      <c r="T1064">
        <v>100</v>
      </c>
      <c r="U1064" s="1">
        <v>45475.699305555558</v>
      </c>
      <c r="V1064" s="1">
        <v>45481.654861111114</v>
      </c>
      <c r="W1064" t="s">
        <v>92</v>
      </c>
      <c r="Z1064" s="12">
        <f t="shared" si="33"/>
        <v>5.9555555555562023</v>
      </c>
      <c r="AB1064" t="s">
        <v>1435</v>
      </c>
      <c r="AC1064">
        <v>633815</v>
      </c>
      <c r="AF1064" t="s">
        <v>92</v>
      </c>
      <c r="AI1064" s="2">
        <v>45475</v>
      </c>
      <c r="AJ1064" t="s">
        <v>81</v>
      </c>
      <c r="AK1064" t="s">
        <v>46</v>
      </c>
      <c r="AN1064" t="s">
        <v>2441</v>
      </c>
      <c r="AO1064" s="21">
        <v>45475.699305555558</v>
      </c>
      <c r="AP1064" s="22">
        <v>45478</v>
      </c>
      <c r="AQ1064" s="22">
        <v>45478</v>
      </c>
      <c r="AR1064" s="21">
        <v>45481.654861111114</v>
      </c>
      <c r="AS1064">
        <v>2</v>
      </c>
      <c r="AY1064">
        <v>5.9555555555562023</v>
      </c>
    </row>
    <row r="1065" spans="1:51" x14ac:dyDescent="0.25">
      <c r="A1065">
        <v>70895</v>
      </c>
      <c r="B1065" t="s">
        <v>35</v>
      </c>
      <c r="C1065" t="s">
        <v>36</v>
      </c>
      <c r="E1065" t="str">
        <f t="shared" si="32"/>
        <v>RE-</v>
      </c>
      <c r="F1065" t="s">
        <v>20</v>
      </c>
      <c r="G1065" t="s">
        <v>37</v>
      </c>
      <c r="H1065" t="s">
        <v>3753</v>
      </c>
      <c r="I1065" t="s">
        <v>39</v>
      </c>
      <c r="J1065" t="s">
        <v>118</v>
      </c>
      <c r="K1065" s="1">
        <v>45482.495138888888</v>
      </c>
      <c r="L1065" t="s">
        <v>41</v>
      </c>
      <c r="N1065" s="2">
        <v>45482</v>
      </c>
      <c r="O1065" s="2">
        <v>45482</v>
      </c>
      <c r="R1065">
        <v>0</v>
      </c>
      <c r="S1065">
        <v>0</v>
      </c>
      <c r="T1065">
        <v>100</v>
      </c>
      <c r="U1065" s="1">
        <v>45476.384722222225</v>
      </c>
      <c r="V1065" s="1">
        <v>45482.495138888888</v>
      </c>
      <c r="W1065" t="s">
        <v>179</v>
      </c>
      <c r="Z1065" s="12">
        <f t="shared" si="33"/>
        <v>6.1104166666627862</v>
      </c>
      <c r="AB1065" t="s">
        <v>338</v>
      </c>
      <c r="AC1065">
        <v>633799</v>
      </c>
      <c r="AD1065" t="s">
        <v>681</v>
      </c>
      <c r="AI1065" s="2">
        <v>45476</v>
      </c>
      <c r="AJ1065" t="s">
        <v>119</v>
      </c>
      <c r="AK1065" t="s">
        <v>46</v>
      </c>
      <c r="AN1065" t="s">
        <v>2444</v>
      </c>
      <c r="AO1065" s="21">
        <v>45476.384722222225</v>
      </c>
      <c r="AP1065" s="22">
        <v>45482</v>
      </c>
      <c r="AQ1065" s="22">
        <v>45482</v>
      </c>
      <c r="AR1065" s="21">
        <v>45482.495138888888</v>
      </c>
      <c r="AS1065">
        <v>0</v>
      </c>
      <c r="AY1065">
        <v>6.1104166666627862</v>
      </c>
    </row>
    <row r="1066" spans="1:51" x14ac:dyDescent="0.25">
      <c r="A1066">
        <v>70896</v>
      </c>
      <c r="B1066" t="s">
        <v>35</v>
      </c>
      <c r="C1066" t="s">
        <v>36</v>
      </c>
      <c r="E1066" t="str">
        <f t="shared" si="32"/>
        <v>EI-</v>
      </c>
      <c r="F1066" t="s">
        <v>20</v>
      </c>
      <c r="G1066" t="s">
        <v>51</v>
      </c>
      <c r="H1066" t="s">
        <v>1505</v>
      </c>
      <c r="I1066" t="s">
        <v>39</v>
      </c>
      <c r="J1066" t="s">
        <v>842</v>
      </c>
      <c r="K1066" s="1">
        <v>45496.668749999997</v>
      </c>
      <c r="L1066" t="s">
        <v>41</v>
      </c>
      <c r="N1066" s="2">
        <v>45479</v>
      </c>
      <c r="O1066" s="2">
        <v>45479</v>
      </c>
      <c r="P1066">
        <v>2</v>
      </c>
      <c r="Q1066">
        <v>2</v>
      </c>
      <c r="R1066">
        <v>2</v>
      </c>
      <c r="S1066">
        <v>2</v>
      </c>
      <c r="T1066">
        <v>0</v>
      </c>
      <c r="U1066" s="1">
        <v>45476.386805555558</v>
      </c>
      <c r="V1066" s="1">
        <v>45496.668749999997</v>
      </c>
      <c r="W1066" t="s">
        <v>842</v>
      </c>
      <c r="Z1066" s="12">
        <f t="shared" si="33"/>
        <v>20.281944444439432</v>
      </c>
      <c r="AB1066" t="s">
        <v>338</v>
      </c>
      <c r="AC1066">
        <v>633799</v>
      </c>
      <c r="AD1066" t="s">
        <v>681</v>
      </c>
      <c r="AF1066" t="s">
        <v>844</v>
      </c>
      <c r="AI1066" s="2">
        <v>45476</v>
      </c>
      <c r="AJ1066" t="s">
        <v>119</v>
      </c>
      <c r="AK1066" t="s">
        <v>46</v>
      </c>
      <c r="AN1066" t="s">
        <v>2441</v>
      </c>
      <c r="AO1066" s="21">
        <v>45476.386805555558</v>
      </c>
      <c r="AP1066" s="22">
        <v>45479</v>
      </c>
      <c r="AQ1066" s="22">
        <v>45479</v>
      </c>
      <c r="AR1066" s="21">
        <v>45496.668749999997</v>
      </c>
      <c r="AS1066">
        <v>2</v>
      </c>
      <c r="AY1066">
        <v>20.281944444439432</v>
      </c>
    </row>
    <row r="1067" spans="1:51" x14ac:dyDescent="0.25">
      <c r="A1067">
        <v>70897</v>
      </c>
      <c r="B1067" t="s">
        <v>35</v>
      </c>
      <c r="C1067" t="s">
        <v>36</v>
      </c>
      <c r="E1067" t="str">
        <f t="shared" si="32"/>
        <v>RE-</v>
      </c>
      <c r="F1067" t="s">
        <v>878</v>
      </c>
      <c r="G1067" t="s">
        <v>37</v>
      </c>
      <c r="H1067" t="s">
        <v>3754</v>
      </c>
      <c r="I1067" t="s">
        <v>39</v>
      </c>
      <c r="J1067" t="s">
        <v>100</v>
      </c>
      <c r="K1067" s="1">
        <v>45476.39166666667</v>
      </c>
      <c r="L1067" t="s">
        <v>41</v>
      </c>
      <c r="R1067">
        <v>0</v>
      </c>
      <c r="S1067">
        <v>0</v>
      </c>
      <c r="T1067">
        <v>0</v>
      </c>
      <c r="U1067" s="1">
        <v>45476.39166666667</v>
      </c>
      <c r="Z1067" s="12">
        <f t="shared" si="33"/>
        <v>0</v>
      </c>
      <c r="AB1067" t="s">
        <v>234</v>
      </c>
      <c r="AC1067">
        <v>633793</v>
      </c>
      <c r="AD1067" t="s">
        <v>996</v>
      </c>
      <c r="AI1067" s="2">
        <v>45476</v>
      </c>
      <c r="AJ1067" t="s">
        <v>93</v>
      </c>
      <c r="AK1067" t="s">
        <v>46</v>
      </c>
      <c r="AN1067" t="s">
        <v>2444</v>
      </c>
      <c r="AO1067" s="21">
        <v>45476.39166666667</v>
      </c>
      <c r="AS1067">
        <v>0</v>
      </c>
      <c r="AY1067">
        <v>0</v>
      </c>
    </row>
    <row r="1068" spans="1:51" x14ac:dyDescent="0.25">
      <c r="A1068">
        <v>70902</v>
      </c>
      <c r="B1068" t="s">
        <v>35</v>
      </c>
      <c r="C1068" t="s">
        <v>36</v>
      </c>
      <c r="E1068" t="str">
        <f t="shared" si="32"/>
        <v>EM-</v>
      </c>
      <c r="F1068" t="s">
        <v>20</v>
      </c>
      <c r="G1068" t="s">
        <v>37</v>
      </c>
      <c r="H1068" t="s">
        <v>3755</v>
      </c>
      <c r="I1068" t="s">
        <v>39</v>
      </c>
      <c r="J1068" t="s">
        <v>3543</v>
      </c>
      <c r="K1068" s="1">
        <v>45481.703472222223</v>
      </c>
      <c r="L1068" t="s">
        <v>41</v>
      </c>
      <c r="N1068" s="2">
        <v>45476</v>
      </c>
      <c r="O1068" s="2">
        <v>45478</v>
      </c>
      <c r="R1068">
        <v>0</v>
      </c>
      <c r="S1068">
        <v>0</v>
      </c>
      <c r="T1068">
        <v>100</v>
      </c>
      <c r="U1068" s="1">
        <v>45476.430555555555</v>
      </c>
      <c r="V1068" s="1">
        <v>45481.703472222223</v>
      </c>
      <c r="W1068" t="s">
        <v>3543</v>
      </c>
      <c r="Z1068" s="12">
        <f t="shared" si="33"/>
        <v>5.2729166666686069</v>
      </c>
      <c r="AB1068" t="s">
        <v>3756</v>
      </c>
      <c r="AC1068">
        <v>633595</v>
      </c>
      <c r="AD1068" t="s">
        <v>138</v>
      </c>
      <c r="AI1068" s="2">
        <v>45476</v>
      </c>
      <c r="AJ1068" t="s">
        <v>139</v>
      </c>
      <c r="AK1068" t="s">
        <v>46</v>
      </c>
      <c r="AN1068" t="s">
        <v>2442</v>
      </c>
      <c r="AO1068" s="21">
        <v>45476.430555555555</v>
      </c>
      <c r="AP1068" s="22">
        <v>45476</v>
      </c>
      <c r="AQ1068" s="22">
        <v>45478</v>
      </c>
      <c r="AR1068" s="21">
        <v>45481.703472222223</v>
      </c>
      <c r="AS1068">
        <v>0</v>
      </c>
      <c r="AY1068">
        <v>5.2729166666686069</v>
      </c>
    </row>
    <row r="1069" spans="1:51" x14ac:dyDescent="0.25">
      <c r="A1069">
        <v>70903</v>
      </c>
      <c r="B1069" t="s">
        <v>35</v>
      </c>
      <c r="C1069" t="s">
        <v>36</v>
      </c>
      <c r="E1069" t="str">
        <f t="shared" si="32"/>
        <v>EM-</v>
      </c>
      <c r="F1069" t="s">
        <v>20</v>
      </c>
      <c r="G1069" t="s">
        <v>37</v>
      </c>
      <c r="H1069" t="s">
        <v>3757</v>
      </c>
      <c r="I1069" t="s">
        <v>39</v>
      </c>
      <c r="J1069" t="s">
        <v>432</v>
      </c>
      <c r="K1069" s="1">
        <v>45503.449305555558</v>
      </c>
      <c r="L1069" t="s">
        <v>41</v>
      </c>
      <c r="N1069" s="2">
        <v>45503</v>
      </c>
      <c r="O1069" s="2">
        <v>45503</v>
      </c>
      <c r="R1069">
        <v>0</v>
      </c>
      <c r="S1069">
        <v>0</v>
      </c>
      <c r="T1069">
        <v>100</v>
      </c>
      <c r="U1069" s="1">
        <v>45476.432638888888</v>
      </c>
      <c r="V1069" s="1">
        <v>45503.449305555558</v>
      </c>
      <c r="W1069" t="s">
        <v>432</v>
      </c>
      <c r="Z1069" s="12">
        <f t="shared" si="33"/>
        <v>27.016666666670062</v>
      </c>
      <c r="AB1069" t="s">
        <v>75</v>
      </c>
      <c r="AC1069">
        <v>633520</v>
      </c>
      <c r="AD1069" t="s">
        <v>77</v>
      </c>
      <c r="AI1069" s="2">
        <v>45476</v>
      </c>
      <c r="AJ1069" t="s">
        <v>77</v>
      </c>
      <c r="AK1069" t="s">
        <v>46</v>
      </c>
      <c r="AN1069" t="s">
        <v>2442</v>
      </c>
      <c r="AO1069" s="21">
        <v>45476.432638888888</v>
      </c>
      <c r="AP1069" s="22">
        <v>45503</v>
      </c>
      <c r="AQ1069" s="22">
        <v>45503</v>
      </c>
      <c r="AR1069" s="21">
        <v>45503.449305555558</v>
      </c>
      <c r="AS1069">
        <v>0</v>
      </c>
      <c r="AY1069">
        <v>27.016666666670062</v>
      </c>
    </row>
    <row r="1070" spans="1:51" x14ac:dyDescent="0.25">
      <c r="A1070">
        <v>70919</v>
      </c>
      <c r="B1070" t="s">
        <v>35</v>
      </c>
      <c r="C1070" t="s">
        <v>36</v>
      </c>
      <c r="E1070" t="str">
        <f t="shared" si="32"/>
        <v>EM-</v>
      </c>
      <c r="F1070" t="s">
        <v>1362</v>
      </c>
      <c r="G1070" t="s">
        <v>37</v>
      </c>
      <c r="H1070" t="s">
        <v>3758</v>
      </c>
      <c r="I1070" t="s">
        <v>39</v>
      </c>
      <c r="J1070" t="s">
        <v>758</v>
      </c>
      <c r="K1070" s="1">
        <v>45481.811805555553</v>
      </c>
      <c r="L1070" t="s">
        <v>41</v>
      </c>
      <c r="R1070">
        <v>0</v>
      </c>
      <c r="S1070">
        <v>0</v>
      </c>
      <c r="T1070">
        <v>0</v>
      </c>
      <c r="U1070" s="1">
        <v>45476.481249999997</v>
      </c>
      <c r="W1070" t="s">
        <v>396</v>
      </c>
      <c r="Z1070" s="12">
        <f t="shared" si="33"/>
        <v>0</v>
      </c>
      <c r="AB1070" t="s">
        <v>2982</v>
      </c>
      <c r="AC1070" t="s">
        <v>1336</v>
      </c>
      <c r="AD1070" t="s">
        <v>3759</v>
      </c>
      <c r="AI1070" s="2">
        <v>45476</v>
      </c>
      <c r="AJ1070" t="s">
        <v>323</v>
      </c>
      <c r="AK1070" t="s">
        <v>46</v>
      </c>
      <c r="AN1070" t="s">
        <v>2442</v>
      </c>
      <c r="AO1070" s="21">
        <v>45476.481249999997</v>
      </c>
      <c r="AS1070">
        <v>0</v>
      </c>
      <c r="AY1070">
        <v>0</v>
      </c>
    </row>
    <row r="1071" spans="1:51" x14ac:dyDescent="0.25">
      <c r="A1071">
        <v>70924</v>
      </c>
      <c r="B1071" t="s">
        <v>35</v>
      </c>
      <c r="C1071" t="s">
        <v>36</v>
      </c>
      <c r="E1071" t="str">
        <f t="shared" si="32"/>
        <v>EI-</v>
      </c>
      <c r="F1071" t="s">
        <v>878</v>
      </c>
      <c r="G1071" t="s">
        <v>47</v>
      </c>
      <c r="H1071" t="s">
        <v>3760</v>
      </c>
      <c r="I1071" t="s">
        <v>39</v>
      </c>
      <c r="J1071" t="s">
        <v>87</v>
      </c>
      <c r="K1071" s="1">
        <v>45478.605555555558</v>
      </c>
      <c r="L1071" t="s">
        <v>41</v>
      </c>
      <c r="R1071">
        <v>0</v>
      </c>
      <c r="S1071">
        <v>0</v>
      </c>
      <c r="T1071">
        <v>0</v>
      </c>
      <c r="U1071" s="1">
        <v>45476.512499999997</v>
      </c>
      <c r="W1071" t="s">
        <v>159</v>
      </c>
      <c r="Z1071" s="12">
        <f t="shared" si="33"/>
        <v>0</v>
      </c>
      <c r="AB1071" t="s">
        <v>1194</v>
      </c>
      <c r="AC1071">
        <v>633992</v>
      </c>
      <c r="AD1071" t="s">
        <v>427</v>
      </c>
      <c r="AI1071" s="2">
        <v>45476</v>
      </c>
      <c r="AJ1071" t="s">
        <v>375</v>
      </c>
      <c r="AK1071" t="s">
        <v>46</v>
      </c>
      <c r="AN1071" t="s">
        <v>2441</v>
      </c>
      <c r="AO1071" s="21">
        <v>45476.512499999997</v>
      </c>
      <c r="AS1071">
        <v>0</v>
      </c>
      <c r="AY1071">
        <v>0</v>
      </c>
    </row>
    <row r="1072" spans="1:51" x14ac:dyDescent="0.25">
      <c r="A1072">
        <v>70935</v>
      </c>
      <c r="B1072" t="s">
        <v>35</v>
      </c>
      <c r="C1072" t="s">
        <v>36</v>
      </c>
      <c r="E1072" t="str">
        <f t="shared" si="32"/>
        <v>EI-</v>
      </c>
      <c r="F1072" t="s">
        <v>20</v>
      </c>
      <c r="G1072" t="s">
        <v>37</v>
      </c>
      <c r="H1072" t="s">
        <v>3761</v>
      </c>
      <c r="I1072" t="s">
        <v>39</v>
      </c>
      <c r="J1072" t="s">
        <v>92</v>
      </c>
      <c r="K1072" s="1">
        <v>45499.368055555555</v>
      </c>
      <c r="L1072" t="s">
        <v>41</v>
      </c>
      <c r="N1072" s="2">
        <v>45479</v>
      </c>
      <c r="O1072" s="2">
        <v>45479</v>
      </c>
      <c r="P1072">
        <v>3</v>
      </c>
      <c r="Q1072">
        <v>3</v>
      </c>
      <c r="R1072">
        <v>3</v>
      </c>
      <c r="S1072">
        <v>3</v>
      </c>
      <c r="T1072">
        <v>100</v>
      </c>
      <c r="U1072" s="1">
        <v>45476.638888888891</v>
      </c>
      <c r="V1072" s="1">
        <v>45499.368055555555</v>
      </c>
      <c r="W1072" t="s">
        <v>92</v>
      </c>
      <c r="Z1072" s="12">
        <f t="shared" si="33"/>
        <v>22.729166666664241</v>
      </c>
      <c r="AB1072" t="s">
        <v>1709</v>
      </c>
      <c r="AC1072">
        <v>633713</v>
      </c>
      <c r="AD1072" t="s">
        <v>1852</v>
      </c>
      <c r="AF1072" t="s">
        <v>92</v>
      </c>
      <c r="AI1072" s="2">
        <v>45476</v>
      </c>
      <c r="AJ1072" t="s">
        <v>178</v>
      </c>
      <c r="AK1072" t="s">
        <v>46</v>
      </c>
      <c r="AN1072" t="s">
        <v>2441</v>
      </c>
      <c r="AO1072" s="21">
        <v>45476.638888888891</v>
      </c>
      <c r="AP1072" s="22">
        <v>45479</v>
      </c>
      <c r="AQ1072" s="22">
        <v>45479</v>
      </c>
      <c r="AR1072" s="21">
        <v>45499.368055555555</v>
      </c>
      <c r="AS1072">
        <v>3</v>
      </c>
      <c r="AY1072">
        <v>22.729166666664241</v>
      </c>
    </row>
    <row r="1073" spans="1:51" x14ac:dyDescent="0.25">
      <c r="A1073">
        <v>70937</v>
      </c>
      <c r="B1073" t="s">
        <v>35</v>
      </c>
      <c r="C1073" t="s">
        <v>36</v>
      </c>
      <c r="E1073" t="str">
        <f t="shared" si="32"/>
        <v>RE-</v>
      </c>
      <c r="F1073" t="s">
        <v>20</v>
      </c>
      <c r="G1073" t="s">
        <v>47</v>
      </c>
      <c r="H1073" t="s">
        <v>3762</v>
      </c>
      <c r="I1073" t="s">
        <v>39</v>
      </c>
      <c r="J1073" t="s">
        <v>179</v>
      </c>
      <c r="K1073" s="1">
        <v>45477.458333333336</v>
      </c>
      <c r="L1073" t="s">
        <v>41</v>
      </c>
      <c r="N1073" s="2">
        <v>45477</v>
      </c>
      <c r="O1073" s="2">
        <v>45477</v>
      </c>
      <c r="R1073">
        <v>0</v>
      </c>
      <c r="S1073">
        <v>0</v>
      </c>
      <c r="T1073">
        <v>100</v>
      </c>
      <c r="U1073" s="1">
        <v>45476.652777777781</v>
      </c>
      <c r="V1073" s="1">
        <v>45477.458333333336</v>
      </c>
      <c r="W1073" t="s">
        <v>179</v>
      </c>
      <c r="Z1073" s="12">
        <f t="shared" si="33"/>
        <v>0.80555555555474712</v>
      </c>
      <c r="AB1073" t="s">
        <v>368</v>
      </c>
      <c r="AC1073">
        <v>633906</v>
      </c>
      <c r="AD1073" t="s">
        <v>3250</v>
      </c>
      <c r="AI1073" s="2">
        <v>45476</v>
      </c>
      <c r="AJ1073" t="s">
        <v>369</v>
      </c>
      <c r="AK1073" t="s">
        <v>46</v>
      </c>
      <c r="AN1073" t="s">
        <v>2444</v>
      </c>
      <c r="AO1073" s="21">
        <v>45476.652777777781</v>
      </c>
      <c r="AP1073" s="22">
        <v>45477</v>
      </c>
      <c r="AQ1073" s="22">
        <v>45477</v>
      </c>
      <c r="AR1073" s="21">
        <v>45477.458333333336</v>
      </c>
      <c r="AS1073">
        <v>0</v>
      </c>
      <c r="AY1073">
        <v>0.80555555555474712</v>
      </c>
    </row>
    <row r="1074" spans="1:51" x14ac:dyDescent="0.25">
      <c r="A1074">
        <v>70940</v>
      </c>
      <c r="B1074" t="s">
        <v>35</v>
      </c>
      <c r="C1074" t="s">
        <v>36</v>
      </c>
      <c r="E1074" t="str">
        <f t="shared" si="32"/>
        <v>RE-</v>
      </c>
      <c r="F1074" t="s">
        <v>20</v>
      </c>
      <c r="G1074" t="s">
        <v>47</v>
      </c>
      <c r="H1074" t="s">
        <v>3763</v>
      </c>
      <c r="I1074" t="s">
        <v>39</v>
      </c>
      <c r="J1074" t="s">
        <v>100</v>
      </c>
      <c r="K1074" s="1">
        <v>45488.842361111114</v>
      </c>
      <c r="L1074" t="s">
        <v>41</v>
      </c>
      <c r="N1074" s="2">
        <v>45476</v>
      </c>
      <c r="O1074" s="2">
        <v>45476</v>
      </c>
      <c r="P1074">
        <v>1</v>
      </c>
      <c r="Q1074">
        <v>1</v>
      </c>
      <c r="R1074">
        <v>1</v>
      </c>
      <c r="S1074">
        <v>1</v>
      </c>
      <c r="T1074">
        <v>100</v>
      </c>
      <c r="U1074" s="1">
        <v>45476.658333333333</v>
      </c>
      <c r="V1074" s="1">
        <v>45488.842361111114</v>
      </c>
      <c r="W1074" t="s">
        <v>100</v>
      </c>
      <c r="Z1074" s="12">
        <f t="shared" si="33"/>
        <v>12.184027777781012</v>
      </c>
      <c r="AB1074" t="s">
        <v>1271</v>
      </c>
      <c r="AC1074" t="s">
        <v>54</v>
      </c>
      <c r="AD1074" t="s">
        <v>955</v>
      </c>
      <c r="AI1074" s="2">
        <v>45476</v>
      </c>
      <c r="AJ1074" t="s">
        <v>956</v>
      </c>
      <c r="AK1074" t="s">
        <v>46</v>
      </c>
      <c r="AN1074" t="s">
        <v>2444</v>
      </c>
      <c r="AO1074" s="21">
        <v>45476.658333333333</v>
      </c>
      <c r="AP1074" s="22">
        <v>45476</v>
      </c>
      <c r="AQ1074" s="22">
        <v>45476</v>
      </c>
      <c r="AR1074" s="21">
        <v>45488.842361111114</v>
      </c>
      <c r="AS1074">
        <v>1</v>
      </c>
      <c r="AY1074">
        <v>12.184027777781012</v>
      </c>
    </row>
    <row r="1075" spans="1:51" x14ac:dyDescent="0.25">
      <c r="A1075">
        <v>70964</v>
      </c>
      <c r="B1075" t="s">
        <v>35</v>
      </c>
      <c r="C1075" t="s">
        <v>36</v>
      </c>
      <c r="E1075" t="str">
        <f t="shared" si="32"/>
        <v>EM-</v>
      </c>
      <c r="F1075" t="s">
        <v>20</v>
      </c>
      <c r="G1075" t="s">
        <v>37</v>
      </c>
      <c r="H1075" t="s">
        <v>3764</v>
      </c>
      <c r="I1075" t="s">
        <v>39</v>
      </c>
      <c r="J1075" t="s">
        <v>3543</v>
      </c>
      <c r="K1075" s="1">
        <v>45478.487500000003</v>
      </c>
      <c r="L1075" t="s">
        <v>41</v>
      </c>
      <c r="N1075" s="2">
        <v>45477</v>
      </c>
      <c r="O1075" s="2">
        <v>45477</v>
      </c>
      <c r="R1075">
        <v>0</v>
      </c>
      <c r="S1075">
        <v>0</v>
      </c>
      <c r="T1075">
        <v>100</v>
      </c>
      <c r="U1075" s="1">
        <v>45477.351388888892</v>
      </c>
      <c r="V1075" s="1">
        <v>45478.487500000003</v>
      </c>
      <c r="W1075" t="s">
        <v>397</v>
      </c>
      <c r="Z1075" s="12">
        <f t="shared" si="33"/>
        <v>1.1361111111109494</v>
      </c>
      <c r="AB1075" t="s">
        <v>1435</v>
      </c>
      <c r="AC1075">
        <v>633815</v>
      </c>
      <c r="AD1075" t="s">
        <v>2009</v>
      </c>
      <c r="AF1075" t="s">
        <v>3543</v>
      </c>
      <c r="AI1075" s="2">
        <v>45477</v>
      </c>
      <c r="AJ1075" t="s">
        <v>81</v>
      </c>
      <c r="AK1075" t="s">
        <v>46</v>
      </c>
      <c r="AN1075" t="s">
        <v>2442</v>
      </c>
      <c r="AO1075" s="21">
        <v>45477.351388888892</v>
      </c>
      <c r="AP1075" s="22">
        <v>45477</v>
      </c>
      <c r="AQ1075" s="22">
        <v>45477</v>
      </c>
      <c r="AR1075" s="21">
        <v>45478.487500000003</v>
      </c>
      <c r="AS1075">
        <v>0</v>
      </c>
      <c r="AY1075">
        <v>1.1361111111109494</v>
      </c>
    </row>
    <row r="1076" spans="1:51" x14ac:dyDescent="0.25">
      <c r="A1076">
        <v>71029</v>
      </c>
      <c r="B1076" t="s">
        <v>35</v>
      </c>
      <c r="C1076" t="s">
        <v>36</v>
      </c>
      <c r="E1076" t="str">
        <f t="shared" si="32"/>
        <v>RE-</v>
      </c>
      <c r="F1076" t="s">
        <v>20</v>
      </c>
      <c r="G1076" t="s">
        <v>37</v>
      </c>
      <c r="H1076" t="s">
        <v>3765</v>
      </c>
      <c r="I1076" t="s">
        <v>39</v>
      </c>
      <c r="J1076" t="s">
        <v>118</v>
      </c>
      <c r="K1076" s="1">
        <v>45483.363194444442</v>
      </c>
      <c r="L1076" t="s">
        <v>41</v>
      </c>
      <c r="N1076" s="2">
        <v>45482</v>
      </c>
      <c r="O1076" s="2">
        <v>45482</v>
      </c>
      <c r="R1076">
        <v>0</v>
      </c>
      <c r="S1076">
        <v>0</v>
      </c>
      <c r="T1076">
        <v>100</v>
      </c>
      <c r="U1076" s="1">
        <v>45477.494444444441</v>
      </c>
      <c r="V1076" s="1">
        <v>45483.363194444442</v>
      </c>
      <c r="W1076" t="s">
        <v>179</v>
      </c>
      <c r="Z1076" s="12">
        <f t="shared" si="33"/>
        <v>5.8687500000014552</v>
      </c>
      <c r="AB1076" t="s">
        <v>1969</v>
      </c>
      <c r="AC1076">
        <v>633312</v>
      </c>
      <c r="AD1076" t="s">
        <v>658</v>
      </c>
      <c r="AF1076" t="s">
        <v>179</v>
      </c>
      <c r="AI1076" s="2">
        <v>45477</v>
      </c>
      <c r="AJ1076" t="s">
        <v>240</v>
      </c>
      <c r="AK1076" t="s">
        <v>46</v>
      </c>
      <c r="AN1076" t="s">
        <v>2444</v>
      </c>
      <c r="AO1076" s="21">
        <v>45477.494444444441</v>
      </c>
      <c r="AP1076" s="22">
        <v>45482</v>
      </c>
      <c r="AQ1076" s="22">
        <v>45482</v>
      </c>
      <c r="AR1076" s="21">
        <v>45483.363194444442</v>
      </c>
      <c r="AS1076">
        <v>0</v>
      </c>
      <c r="AY1076">
        <v>5.8687500000014552</v>
      </c>
    </row>
    <row r="1077" spans="1:51" x14ac:dyDescent="0.25">
      <c r="A1077">
        <v>71047</v>
      </c>
      <c r="B1077" t="s">
        <v>35</v>
      </c>
      <c r="C1077" t="s">
        <v>36</v>
      </c>
      <c r="E1077" t="str">
        <f t="shared" si="32"/>
        <v>GC-</v>
      </c>
      <c r="F1077" t="s">
        <v>20</v>
      </c>
      <c r="G1077" t="s">
        <v>37</v>
      </c>
      <c r="H1077" t="s">
        <v>3766</v>
      </c>
      <c r="I1077" t="s">
        <v>39</v>
      </c>
      <c r="J1077" t="s">
        <v>706</v>
      </c>
      <c r="K1077" s="1">
        <v>45479.650694444441</v>
      </c>
      <c r="L1077" t="s">
        <v>41</v>
      </c>
      <c r="N1077" s="2">
        <v>45478</v>
      </c>
      <c r="O1077" s="2">
        <v>45478</v>
      </c>
      <c r="P1077">
        <v>1</v>
      </c>
      <c r="Q1077">
        <v>1</v>
      </c>
      <c r="R1077">
        <v>0</v>
      </c>
      <c r="S1077">
        <v>0</v>
      </c>
      <c r="T1077">
        <v>0</v>
      </c>
      <c r="U1077" s="1">
        <v>45477.634027777778</v>
      </c>
      <c r="V1077" s="1">
        <v>45479.650694444441</v>
      </c>
      <c r="W1077" t="s">
        <v>706</v>
      </c>
      <c r="Z1077" s="12">
        <f t="shared" si="33"/>
        <v>2.0166666666627862</v>
      </c>
      <c r="AB1077" t="s">
        <v>3767</v>
      </c>
      <c r="AC1077" t="s">
        <v>54</v>
      </c>
      <c r="AD1077" t="s">
        <v>3768</v>
      </c>
      <c r="AI1077" s="2">
        <v>45477</v>
      </c>
      <c r="AJ1077" t="s">
        <v>254</v>
      </c>
      <c r="AK1077" t="s">
        <v>46</v>
      </c>
      <c r="AN1077" t="s">
        <v>2443</v>
      </c>
      <c r="AO1077" s="21">
        <v>45477.634027777778</v>
      </c>
      <c r="AP1077" s="22">
        <v>45478</v>
      </c>
      <c r="AQ1077" s="22">
        <v>45478</v>
      </c>
      <c r="AR1077" s="21">
        <v>45479.650694444441</v>
      </c>
      <c r="AS1077">
        <v>0</v>
      </c>
      <c r="AY1077">
        <v>2.0166666666627862</v>
      </c>
    </row>
    <row r="1078" spans="1:51" x14ac:dyDescent="0.25">
      <c r="A1078">
        <v>71053</v>
      </c>
      <c r="B1078" t="s">
        <v>35</v>
      </c>
      <c r="C1078" t="s">
        <v>36</v>
      </c>
      <c r="E1078" t="str">
        <f t="shared" si="32"/>
        <v>EI-</v>
      </c>
      <c r="F1078" t="s">
        <v>878</v>
      </c>
      <c r="G1078" t="s">
        <v>37</v>
      </c>
      <c r="H1078" t="s">
        <v>3769</v>
      </c>
      <c r="I1078" t="s">
        <v>39</v>
      </c>
      <c r="J1078" t="s">
        <v>87</v>
      </c>
      <c r="K1078" s="1">
        <v>45496.678472222222</v>
      </c>
      <c r="L1078" t="s">
        <v>41</v>
      </c>
      <c r="R1078">
        <v>0</v>
      </c>
      <c r="S1078">
        <v>0</v>
      </c>
      <c r="T1078">
        <v>0</v>
      </c>
      <c r="U1078" s="1">
        <v>45477.638194444444</v>
      </c>
      <c r="W1078" t="s">
        <v>159</v>
      </c>
      <c r="Z1078" s="12">
        <f t="shared" si="33"/>
        <v>0</v>
      </c>
      <c r="AB1078" t="s">
        <v>141</v>
      </c>
      <c r="AC1078" t="s">
        <v>1336</v>
      </c>
      <c r="AD1078" t="s">
        <v>3705</v>
      </c>
      <c r="AI1078" s="2">
        <v>45477</v>
      </c>
      <c r="AJ1078" t="s">
        <v>77</v>
      </c>
      <c r="AK1078" t="s">
        <v>46</v>
      </c>
      <c r="AN1078" t="s">
        <v>2441</v>
      </c>
      <c r="AO1078" s="21">
        <v>45477.638194444444</v>
      </c>
      <c r="AS1078">
        <v>0</v>
      </c>
      <c r="AY1078">
        <v>0</v>
      </c>
    </row>
    <row r="1079" spans="1:51" x14ac:dyDescent="0.25">
      <c r="A1079">
        <v>71058</v>
      </c>
      <c r="B1079" t="s">
        <v>35</v>
      </c>
      <c r="C1079" t="s">
        <v>36</v>
      </c>
      <c r="E1079" t="str">
        <f t="shared" si="32"/>
        <v>RE-</v>
      </c>
      <c r="F1079" t="s">
        <v>20</v>
      </c>
      <c r="G1079" t="s">
        <v>47</v>
      </c>
      <c r="H1079" t="s">
        <v>3770</v>
      </c>
      <c r="I1079" t="s">
        <v>39</v>
      </c>
      <c r="J1079" t="s">
        <v>239</v>
      </c>
      <c r="K1079" s="1">
        <v>45497.617361111108</v>
      </c>
      <c r="L1079" t="s">
        <v>41</v>
      </c>
      <c r="N1079" s="2">
        <v>45497</v>
      </c>
      <c r="O1079" s="2">
        <v>45497</v>
      </c>
      <c r="R1079">
        <v>2</v>
      </c>
      <c r="S1079">
        <v>2</v>
      </c>
      <c r="T1079">
        <v>100</v>
      </c>
      <c r="U1079" s="1">
        <v>45477.640277777777</v>
      </c>
      <c r="V1079" s="1">
        <v>45497.617361111108</v>
      </c>
      <c r="W1079" t="s">
        <v>239</v>
      </c>
      <c r="Z1079" s="12">
        <f t="shared" si="33"/>
        <v>19.977083333331393</v>
      </c>
      <c r="AB1079" t="s">
        <v>202</v>
      </c>
      <c r="AC1079" t="s">
        <v>54</v>
      </c>
      <c r="AD1079" t="s">
        <v>203</v>
      </c>
      <c r="AI1079" s="2">
        <v>45477</v>
      </c>
      <c r="AJ1079" t="s">
        <v>204</v>
      </c>
      <c r="AK1079" t="s">
        <v>46</v>
      </c>
      <c r="AN1079" t="s">
        <v>2444</v>
      </c>
      <c r="AO1079" s="21">
        <v>45477.640277777777</v>
      </c>
      <c r="AP1079" s="22">
        <v>45497</v>
      </c>
      <c r="AQ1079" s="22">
        <v>45497</v>
      </c>
      <c r="AR1079" s="21">
        <v>45497.617361111108</v>
      </c>
      <c r="AS1079">
        <v>2</v>
      </c>
      <c r="AY1079">
        <v>19.977083333331393</v>
      </c>
    </row>
    <row r="1080" spans="1:51" x14ac:dyDescent="0.25">
      <c r="A1080">
        <v>71092</v>
      </c>
      <c r="B1080" t="s">
        <v>35</v>
      </c>
      <c r="C1080" t="s">
        <v>36</v>
      </c>
      <c r="E1080" t="str">
        <f t="shared" si="32"/>
        <v>EI-</v>
      </c>
      <c r="F1080" t="s">
        <v>20</v>
      </c>
      <c r="G1080" t="s">
        <v>37</v>
      </c>
      <c r="H1080" t="s">
        <v>3771</v>
      </c>
      <c r="I1080" t="s">
        <v>39</v>
      </c>
      <c r="J1080" t="s">
        <v>92</v>
      </c>
      <c r="K1080" s="1">
        <v>45491.642361111109</v>
      </c>
      <c r="L1080" t="s">
        <v>41</v>
      </c>
      <c r="N1080" s="2">
        <v>45478</v>
      </c>
      <c r="O1080" s="2">
        <v>45478</v>
      </c>
      <c r="P1080">
        <v>3</v>
      </c>
      <c r="Q1080">
        <v>3</v>
      </c>
      <c r="R1080">
        <v>3</v>
      </c>
      <c r="S1080">
        <v>3</v>
      </c>
      <c r="T1080">
        <v>100</v>
      </c>
      <c r="U1080" s="1">
        <v>45478.363888888889</v>
      </c>
      <c r="V1080" s="1">
        <v>45491.642361111109</v>
      </c>
      <c r="W1080" t="s">
        <v>92</v>
      </c>
      <c r="Z1080" s="12">
        <f t="shared" si="33"/>
        <v>13.278472222220444</v>
      </c>
      <c r="AB1080" t="s">
        <v>2534</v>
      </c>
      <c r="AC1080">
        <v>633575</v>
      </c>
      <c r="AD1080" t="s">
        <v>230</v>
      </c>
      <c r="AF1080" t="s">
        <v>92</v>
      </c>
      <c r="AI1080" s="2">
        <v>45478</v>
      </c>
      <c r="AJ1080" t="s">
        <v>230</v>
      </c>
      <c r="AK1080" t="s">
        <v>46</v>
      </c>
      <c r="AN1080" t="s">
        <v>2441</v>
      </c>
      <c r="AO1080" s="21">
        <v>45478.363888888889</v>
      </c>
      <c r="AP1080" s="22">
        <v>45478</v>
      </c>
      <c r="AQ1080" s="22">
        <v>45478</v>
      </c>
      <c r="AR1080" s="21">
        <v>45491.642361111109</v>
      </c>
      <c r="AS1080">
        <v>3</v>
      </c>
      <c r="AY1080">
        <v>13.278472222220444</v>
      </c>
    </row>
    <row r="1081" spans="1:51" x14ac:dyDescent="0.25">
      <c r="A1081">
        <v>71093</v>
      </c>
      <c r="B1081" t="s">
        <v>35</v>
      </c>
      <c r="C1081" t="s">
        <v>36</v>
      </c>
      <c r="E1081" t="str">
        <f t="shared" si="32"/>
        <v>RE-</v>
      </c>
      <c r="F1081" t="s">
        <v>20</v>
      </c>
      <c r="G1081" t="s">
        <v>37</v>
      </c>
      <c r="H1081" t="s">
        <v>3772</v>
      </c>
      <c r="I1081" t="s">
        <v>39</v>
      </c>
      <c r="J1081" t="s">
        <v>297</v>
      </c>
      <c r="K1081" s="1">
        <v>45478.742361111108</v>
      </c>
      <c r="L1081" t="s">
        <v>41</v>
      </c>
      <c r="N1081" s="2">
        <v>45478</v>
      </c>
      <c r="O1081" s="2">
        <v>45478</v>
      </c>
      <c r="R1081">
        <v>2</v>
      </c>
      <c r="S1081">
        <v>2</v>
      </c>
      <c r="T1081">
        <v>100</v>
      </c>
      <c r="U1081" s="1">
        <v>45478.379861111112</v>
      </c>
      <c r="V1081" s="1">
        <v>45478.742361111108</v>
      </c>
      <c r="W1081" t="s">
        <v>239</v>
      </c>
      <c r="Z1081" s="12">
        <f t="shared" si="33"/>
        <v>0.36249999999563443</v>
      </c>
      <c r="AB1081" t="s">
        <v>374</v>
      </c>
      <c r="AC1081">
        <v>633992</v>
      </c>
      <c r="AD1081" t="s">
        <v>673</v>
      </c>
      <c r="AF1081" t="s">
        <v>239</v>
      </c>
      <c r="AI1081" s="2">
        <v>45478</v>
      </c>
      <c r="AJ1081" t="s">
        <v>375</v>
      </c>
      <c r="AK1081" t="s">
        <v>46</v>
      </c>
      <c r="AN1081" t="s">
        <v>2444</v>
      </c>
      <c r="AO1081" s="21">
        <v>45478.379861111112</v>
      </c>
      <c r="AP1081" s="22">
        <v>45478</v>
      </c>
      <c r="AQ1081" s="22">
        <v>45478</v>
      </c>
      <c r="AR1081" s="21">
        <v>45478.742361111108</v>
      </c>
      <c r="AS1081">
        <v>2</v>
      </c>
      <c r="AY1081">
        <v>0.36249999999563443</v>
      </c>
    </row>
    <row r="1082" spans="1:51" x14ac:dyDescent="0.25">
      <c r="A1082">
        <v>71137</v>
      </c>
      <c r="B1082" t="s">
        <v>35</v>
      </c>
      <c r="C1082" t="s">
        <v>36</v>
      </c>
      <c r="E1082" t="str">
        <f t="shared" si="32"/>
        <v>EI-</v>
      </c>
      <c r="F1082" t="s">
        <v>20</v>
      </c>
      <c r="G1082" t="s">
        <v>37</v>
      </c>
      <c r="H1082" t="s">
        <v>3773</v>
      </c>
      <c r="I1082" t="s">
        <v>39</v>
      </c>
      <c r="J1082" t="s">
        <v>92</v>
      </c>
      <c r="K1082" s="1">
        <v>45511.609722222223</v>
      </c>
      <c r="L1082" t="s">
        <v>41</v>
      </c>
      <c r="N1082" s="2">
        <v>45485</v>
      </c>
      <c r="O1082" s="2">
        <v>45485</v>
      </c>
      <c r="P1082">
        <v>3</v>
      </c>
      <c r="Q1082">
        <v>3</v>
      </c>
      <c r="R1082">
        <v>3</v>
      </c>
      <c r="S1082">
        <v>3</v>
      </c>
      <c r="T1082">
        <v>100</v>
      </c>
      <c r="U1082" s="1">
        <v>45478.686111111114</v>
      </c>
      <c r="V1082" s="1">
        <v>45511.609722222223</v>
      </c>
      <c r="W1082" t="s">
        <v>92</v>
      </c>
      <c r="Z1082" s="12">
        <f t="shared" si="33"/>
        <v>32.923611111109494</v>
      </c>
      <c r="AB1082" t="s">
        <v>172</v>
      </c>
      <c r="AC1082">
        <v>633650</v>
      </c>
      <c r="AD1082" t="s">
        <v>280</v>
      </c>
      <c r="AF1082" t="s">
        <v>92</v>
      </c>
      <c r="AI1082" s="2">
        <v>45478</v>
      </c>
      <c r="AJ1082" t="s">
        <v>81</v>
      </c>
      <c r="AK1082" t="s">
        <v>46</v>
      </c>
      <c r="AN1082" t="s">
        <v>2441</v>
      </c>
      <c r="AO1082" s="21">
        <v>45478.686111111114</v>
      </c>
      <c r="AP1082" s="22">
        <v>45485</v>
      </c>
      <c r="AQ1082" s="22">
        <v>45485</v>
      </c>
      <c r="AR1082" s="21">
        <v>45511.609722222223</v>
      </c>
      <c r="AS1082">
        <v>3</v>
      </c>
      <c r="AY1082">
        <v>32.923611111109494</v>
      </c>
    </row>
    <row r="1083" spans="1:51" x14ac:dyDescent="0.25">
      <c r="A1083">
        <v>71140</v>
      </c>
      <c r="B1083" t="s">
        <v>35</v>
      </c>
      <c r="C1083" t="s">
        <v>36</v>
      </c>
      <c r="E1083" t="str">
        <f t="shared" si="32"/>
        <v>RE-</v>
      </c>
      <c r="F1083" t="s">
        <v>20</v>
      </c>
      <c r="G1083" t="s">
        <v>37</v>
      </c>
      <c r="H1083" t="s">
        <v>3774</v>
      </c>
      <c r="I1083" t="s">
        <v>39</v>
      </c>
      <c r="J1083" t="s">
        <v>239</v>
      </c>
      <c r="K1083" s="1">
        <v>45481.129166666666</v>
      </c>
      <c r="L1083" t="s">
        <v>41</v>
      </c>
      <c r="N1083" s="2">
        <v>45481</v>
      </c>
      <c r="O1083" s="2">
        <v>45481</v>
      </c>
      <c r="R1083">
        <v>1</v>
      </c>
      <c r="S1083">
        <v>1</v>
      </c>
      <c r="T1083">
        <v>100</v>
      </c>
      <c r="U1083" s="1">
        <v>45478.699305555558</v>
      </c>
      <c r="V1083" s="1">
        <v>45481.129166666666</v>
      </c>
      <c r="W1083" t="s">
        <v>239</v>
      </c>
      <c r="Z1083" s="12">
        <f t="shared" si="33"/>
        <v>2.429861111108039</v>
      </c>
      <c r="AB1083" t="s">
        <v>65</v>
      </c>
      <c r="AC1083">
        <v>633399</v>
      </c>
      <c r="AD1083" t="s">
        <v>2163</v>
      </c>
      <c r="AI1083" s="2">
        <v>45478</v>
      </c>
      <c r="AJ1083" t="s">
        <v>69</v>
      </c>
      <c r="AK1083" t="s">
        <v>46</v>
      </c>
      <c r="AN1083" t="s">
        <v>2444</v>
      </c>
      <c r="AO1083" s="21">
        <v>45478.699305555558</v>
      </c>
      <c r="AP1083" s="22">
        <v>45481</v>
      </c>
      <c r="AQ1083" s="22">
        <v>45481</v>
      </c>
      <c r="AR1083" s="21">
        <v>45481.129166666666</v>
      </c>
      <c r="AS1083">
        <v>1</v>
      </c>
      <c r="AY1083">
        <v>2.429861111108039</v>
      </c>
    </row>
    <row r="1084" spans="1:51" x14ac:dyDescent="0.25">
      <c r="A1084">
        <v>71149</v>
      </c>
      <c r="B1084" t="s">
        <v>35</v>
      </c>
      <c r="C1084" t="s">
        <v>36</v>
      </c>
      <c r="E1084" t="str">
        <f t="shared" si="32"/>
        <v>EI-</v>
      </c>
      <c r="F1084" t="s">
        <v>20</v>
      </c>
      <c r="G1084" t="s">
        <v>51</v>
      </c>
      <c r="H1084" t="s">
        <v>1505</v>
      </c>
      <c r="I1084" t="s">
        <v>39</v>
      </c>
      <c r="J1084" t="s">
        <v>842</v>
      </c>
      <c r="K1084" s="1">
        <v>45569.375694444447</v>
      </c>
      <c r="L1084" t="s">
        <v>41</v>
      </c>
      <c r="N1084" s="2">
        <v>45569</v>
      </c>
      <c r="O1084" s="2">
        <v>45569</v>
      </c>
      <c r="P1084">
        <v>54</v>
      </c>
      <c r="Q1084">
        <v>54</v>
      </c>
      <c r="R1084">
        <v>55</v>
      </c>
      <c r="S1084">
        <v>55</v>
      </c>
      <c r="T1084">
        <v>0</v>
      </c>
      <c r="U1084" s="1">
        <v>45479.645833333336</v>
      </c>
      <c r="V1084" s="1">
        <v>45569.375694444447</v>
      </c>
      <c r="W1084" t="s">
        <v>842</v>
      </c>
      <c r="Z1084" s="12">
        <f t="shared" si="33"/>
        <v>89.729861111110949</v>
      </c>
      <c r="AB1084" t="s">
        <v>338</v>
      </c>
      <c r="AC1084">
        <v>633799</v>
      </c>
      <c r="AD1084" t="s">
        <v>681</v>
      </c>
      <c r="AF1084" t="s">
        <v>842</v>
      </c>
      <c r="AI1084" s="2">
        <v>45479</v>
      </c>
      <c r="AJ1084" t="s">
        <v>119</v>
      </c>
      <c r="AK1084" t="s">
        <v>46</v>
      </c>
      <c r="AN1084" t="s">
        <v>2441</v>
      </c>
      <c r="AO1084" s="21">
        <v>45479.645833333336</v>
      </c>
      <c r="AP1084" s="22">
        <v>45569</v>
      </c>
      <c r="AQ1084" s="22">
        <v>45569</v>
      </c>
      <c r="AR1084" s="21">
        <v>45569.375694444447</v>
      </c>
      <c r="AS1084">
        <v>55</v>
      </c>
      <c r="AY1084">
        <v>89.729861111110949</v>
      </c>
    </row>
    <row r="1085" spans="1:51" x14ac:dyDescent="0.25">
      <c r="A1085">
        <v>71160</v>
      </c>
      <c r="B1085" t="s">
        <v>35</v>
      </c>
      <c r="C1085" t="s">
        <v>36</v>
      </c>
      <c r="E1085" t="str">
        <f t="shared" si="32"/>
        <v>RE-</v>
      </c>
      <c r="F1085" t="s">
        <v>20</v>
      </c>
      <c r="G1085" t="s">
        <v>47</v>
      </c>
      <c r="H1085" t="s">
        <v>3775</v>
      </c>
      <c r="I1085" t="s">
        <v>39</v>
      </c>
      <c r="J1085" t="s">
        <v>239</v>
      </c>
      <c r="K1085" s="1">
        <v>45511.560416666667</v>
      </c>
      <c r="L1085" t="s">
        <v>41</v>
      </c>
      <c r="N1085" s="2">
        <v>45511</v>
      </c>
      <c r="O1085" s="2">
        <v>45511</v>
      </c>
      <c r="R1085">
        <v>2</v>
      </c>
      <c r="S1085">
        <v>2</v>
      </c>
      <c r="T1085">
        <v>100</v>
      </c>
      <c r="U1085" s="1">
        <v>45481.363194444442</v>
      </c>
      <c r="V1085" s="1">
        <v>45511.560416666667</v>
      </c>
      <c r="W1085" t="s">
        <v>239</v>
      </c>
      <c r="Z1085" s="12">
        <f t="shared" si="33"/>
        <v>30.197222222224809</v>
      </c>
      <c r="AB1085" t="s">
        <v>160</v>
      </c>
      <c r="AC1085">
        <v>263685</v>
      </c>
      <c r="AD1085" t="s">
        <v>161</v>
      </c>
      <c r="AI1085" s="2">
        <v>45481</v>
      </c>
      <c r="AJ1085" t="s">
        <v>161</v>
      </c>
      <c r="AK1085" t="s">
        <v>46</v>
      </c>
      <c r="AN1085" t="s">
        <v>2444</v>
      </c>
      <c r="AO1085" s="21">
        <v>45481.363194444442</v>
      </c>
      <c r="AP1085" s="22">
        <v>45511</v>
      </c>
      <c r="AQ1085" s="22">
        <v>45511</v>
      </c>
      <c r="AR1085" s="21">
        <v>45511.560416666667</v>
      </c>
      <c r="AS1085">
        <v>2</v>
      </c>
      <c r="AY1085">
        <v>30.197222222224809</v>
      </c>
    </row>
    <row r="1086" spans="1:51" x14ac:dyDescent="0.25">
      <c r="A1086">
        <v>71224</v>
      </c>
      <c r="B1086" t="s">
        <v>35</v>
      </c>
      <c r="C1086" t="s">
        <v>36</v>
      </c>
      <c r="E1086" t="str">
        <f t="shared" si="32"/>
        <v>RE-</v>
      </c>
      <c r="F1086" t="s">
        <v>20</v>
      </c>
      <c r="G1086" t="s">
        <v>37</v>
      </c>
      <c r="H1086" t="s">
        <v>3776</v>
      </c>
      <c r="I1086" t="s">
        <v>39</v>
      </c>
      <c r="J1086" t="s">
        <v>179</v>
      </c>
      <c r="K1086" s="1">
        <v>45482.38958333333</v>
      </c>
      <c r="L1086" t="s">
        <v>41</v>
      </c>
      <c r="N1086" s="2">
        <v>45481</v>
      </c>
      <c r="O1086" s="2">
        <v>45481</v>
      </c>
      <c r="R1086">
        <v>0</v>
      </c>
      <c r="S1086">
        <v>0</v>
      </c>
      <c r="T1086">
        <v>100</v>
      </c>
      <c r="U1086" s="1">
        <v>45481.599305555559</v>
      </c>
      <c r="V1086" s="1">
        <v>45482.38958333333</v>
      </c>
      <c r="W1086" t="s">
        <v>179</v>
      </c>
      <c r="Z1086" s="12">
        <f t="shared" si="33"/>
        <v>0.7902777777708252</v>
      </c>
      <c r="AB1086" t="s">
        <v>2718</v>
      </c>
      <c r="AC1086" t="s">
        <v>1491</v>
      </c>
      <c r="AD1086" t="s">
        <v>109</v>
      </c>
      <c r="AF1086" t="s">
        <v>118</v>
      </c>
      <c r="AI1086" s="2">
        <v>45481</v>
      </c>
      <c r="AJ1086" t="s">
        <v>110</v>
      </c>
      <c r="AK1086" t="s">
        <v>46</v>
      </c>
      <c r="AN1086" t="s">
        <v>2444</v>
      </c>
      <c r="AO1086" s="21">
        <v>45481.599305555559</v>
      </c>
      <c r="AP1086" s="22">
        <v>45481</v>
      </c>
      <c r="AQ1086" s="22">
        <v>45481</v>
      </c>
      <c r="AR1086" s="21">
        <v>45482.38958333333</v>
      </c>
      <c r="AS1086">
        <v>0</v>
      </c>
      <c r="AY1086">
        <v>0.7902777777708252</v>
      </c>
    </row>
    <row r="1087" spans="1:51" x14ac:dyDescent="0.25">
      <c r="A1087">
        <v>71255</v>
      </c>
      <c r="B1087" t="s">
        <v>35</v>
      </c>
      <c r="C1087" t="s">
        <v>36</v>
      </c>
      <c r="E1087" t="str">
        <f t="shared" si="32"/>
        <v>EI-</v>
      </c>
      <c r="F1087" t="s">
        <v>20</v>
      </c>
      <c r="G1087" t="s">
        <v>37</v>
      </c>
      <c r="H1087" t="s">
        <v>3777</v>
      </c>
      <c r="I1087" t="s">
        <v>39</v>
      </c>
      <c r="J1087" t="s">
        <v>92</v>
      </c>
      <c r="K1087" s="1">
        <v>45491.615277777775</v>
      </c>
      <c r="L1087" t="s">
        <v>41</v>
      </c>
      <c r="N1087" s="2">
        <v>45487</v>
      </c>
      <c r="O1087" s="2">
        <v>45487</v>
      </c>
      <c r="P1087">
        <v>2</v>
      </c>
      <c r="Q1087">
        <v>2</v>
      </c>
      <c r="R1087">
        <v>2</v>
      </c>
      <c r="S1087">
        <v>2</v>
      </c>
      <c r="T1087">
        <v>100</v>
      </c>
      <c r="U1087" s="1">
        <v>45481.660416666666</v>
      </c>
      <c r="V1087" s="1">
        <v>45491.615277777775</v>
      </c>
      <c r="W1087" t="s">
        <v>92</v>
      </c>
      <c r="Z1087" s="12">
        <f t="shared" si="33"/>
        <v>9.9548611111094942</v>
      </c>
      <c r="AB1087" t="s">
        <v>3778</v>
      </c>
      <c r="AC1087">
        <v>633636</v>
      </c>
      <c r="AD1087" t="s">
        <v>3779</v>
      </c>
      <c r="AF1087" t="s">
        <v>92</v>
      </c>
      <c r="AI1087" s="2">
        <v>45481</v>
      </c>
      <c r="AJ1087" t="s">
        <v>290</v>
      </c>
      <c r="AK1087" t="s">
        <v>46</v>
      </c>
      <c r="AN1087" t="s">
        <v>2441</v>
      </c>
      <c r="AO1087" s="21">
        <v>45481.660416666666</v>
      </c>
      <c r="AP1087" s="22">
        <v>45487</v>
      </c>
      <c r="AQ1087" s="22">
        <v>45487</v>
      </c>
      <c r="AR1087" s="21">
        <v>45491.615277777775</v>
      </c>
      <c r="AS1087">
        <v>2</v>
      </c>
      <c r="AY1087">
        <v>9.9548611111094942</v>
      </c>
    </row>
    <row r="1088" spans="1:51" x14ac:dyDescent="0.25">
      <c r="A1088">
        <v>71256</v>
      </c>
      <c r="B1088" t="s">
        <v>35</v>
      </c>
      <c r="C1088" t="s">
        <v>36</v>
      </c>
      <c r="E1088" t="str">
        <f t="shared" si="32"/>
        <v>EI-</v>
      </c>
      <c r="F1088" t="s">
        <v>20</v>
      </c>
      <c r="G1088" t="s">
        <v>37</v>
      </c>
      <c r="H1088" t="s">
        <v>3780</v>
      </c>
      <c r="I1088" t="s">
        <v>39</v>
      </c>
      <c r="J1088" t="s">
        <v>92</v>
      </c>
      <c r="K1088" s="1">
        <v>45491.619444444441</v>
      </c>
      <c r="L1088" t="s">
        <v>41</v>
      </c>
      <c r="N1088" s="2">
        <v>45487</v>
      </c>
      <c r="O1088" s="2">
        <v>45487</v>
      </c>
      <c r="P1088">
        <v>2</v>
      </c>
      <c r="Q1088">
        <v>2</v>
      </c>
      <c r="R1088">
        <v>2</v>
      </c>
      <c r="S1088">
        <v>2</v>
      </c>
      <c r="T1088">
        <v>100</v>
      </c>
      <c r="U1088" s="1">
        <v>45481.663194444445</v>
      </c>
      <c r="V1088" s="1">
        <v>45491.619444444441</v>
      </c>
      <c r="W1088" t="s">
        <v>92</v>
      </c>
      <c r="Z1088" s="12">
        <f t="shared" si="33"/>
        <v>9.9562499999956344</v>
      </c>
      <c r="AB1088" t="s">
        <v>990</v>
      </c>
      <c r="AC1088">
        <v>633636</v>
      </c>
      <c r="AD1088" t="s">
        <v>2587</v>
      </c>
      <c r="AF1088" t="s">
        <v>92</v>
      </c>
      <c r="AI1088" s="2">
        <v>45481</v>
      </c>
      <c r="AJ1088" t="s">
        <v>290</v>
      </c>
      <c r="AK1088" t="s">
        <v>46</v>
      </c>
      <c r="AN1088" t="s">
        <v>2441</v>
      </c>
      <c r="AO1088" s="21">
        <v>45481.663194444445</v>
      </c>
      <c r="AP1088" s="22">
        <v>45487</v>
      </c>
      <c r="AQ1088" s="22">
        <v>45487</v>
      </c>
      <c r="AR1088" s="21">
        <v>45491.619444444441</v>
      </c>
      <c r="AS1088">
        <v>2</v>
      </c>
      <c r="AY1088">
        <v>9.9562499999956344</v>
      </c>
    </row>
    <row r="1089" spans="1:51" x14ac:dyDescent="0.25">
      <c r="A1089">
        <v>71260</v>
      </c>
      <c r="B1089" t="s">
        <v>35</v>
      </c>
      <c r="C1089" t="s">
        <v>36</v>
      </c>
      <c r="E1089" t="str">
        <f t="shared" si="32"/>
        <v>RE-</v>
      </c>
      <c r="F1089" t="s">
        <v>20</v>
      </c>
      <c r="G1089" t="s">
        <v>51</v>
      </c>
      <c r="H1089" t="s">
        <v>3781</v>
      </c>
      <c r="I1089" t="s">
        <v>39</v>
      </c>
      <c r="J1089" t="s">
        <v>297</v>
      </c>
      <c r="K1089" s="1">
        <v>45486.590277777781</v>
      </c>
      <c r="L1089" t="s">
        <v>41</v>
      </c>
      <c r="N1089" s="2">
        <v>45481</v>
      </c>
      <c r="O1089" s="2">
        <v>45481</v>
      </c>
      <c r="P1089">
        <v>1</v>
      </c>
      <c r="Q1089">
        <v>1</v>
      </c>
      <c r="R1089">
        <v>1</v>
      </c>
      <c r="S1089">
        <v>1</v>
      </c>
      <c r="T1089">
        <v>100</v>
      </c>
      <c r="U1089" s="1">
        <v>45481.67291666667</v>
      </c>
      <c r="V1089" s="1">
        <v>45486.590277777781</v>
      </c>
      <c r="W1089" t="s">
        <v>100</v>
      </c>
      <c r="Z1089" s="12">
        <f t="shared" si="33"/>
        <v>4.9173611111109494</v>
      </c>
      <c r="AB1089" t="s">
        <v>157</v>
      </c>
      <c r="AC1089">
        <v>633744</v>
      </c>
      <c r="AD1089" t="s">
        <v>123</v>
      </c>
      <c r="AI1089" s="2">
        <v>45481</v>
      </c>
      <c r="AJ1089" t="s">
        <v>123</v>
      </c>
      <c r="AK1089" t="s">
        <v>46</v>
      </c>
      <c r="AN1089" t="s">
        <v>2444</v>
      </c>
      <c r="AO1089" s="21">
        <v>45481.67291666667</v>
      </c>
      <c r="AP1089" s="22">
        <v>45481</v>
      </c>
      <c r="AQ1089" s="22">
        <v>45481</v>
      </c>
      <c r="AR1089" s="21">
        <v>45486.590277777781</v>
      </c>
      <c r="AS1089">
        <v>1</v>
      </c>
      <c r="AY1089">
        <v>4.9173611111109494</v>
      </c>
    </row>
    <row r="1090" spans="1:51" x14ac:dyDescent="0.25">
      <c r="A1090">
        <v>71262</v>
      </c>
      <c r="B1090" t="s">
        <v>35</v>
      </c>
      <c r="C1090" t="s">
        <v>36</v>
      </c>
      <c r="E1090" t="str">
        <f t="shared" ref="E1090:E1153" si="34">MID(H1090,3,3)</f>
        <v>EI-</v>
      </c>
      <c r="F1090" t="s">
        <v>20</v>
      </c>
      <c r="G1090" t="s">
        <v>37</v>
      </c>
      <c r="H1090" t="s">
        <v>3782</v>
      </c>
      <c r="I1090" t="s">
        <v>39</v>
      </c>
      <c r="J1090" t="s">
        <v>92</v>
      </c>
      <c r="K1090" s="1">
        <v>45484.598611111112</v>
      </c>
      <c r="L1090" t="s">
        <v>41</v>
      </c>
      <c r="N1090" s="2">
        <v>45483</v>
      </c>
      <c r="O1090" s="2">
        <v>45483</v>
      </c>
      <c r="P1090">
        <v>2</v>
      </c>
      <c r="Q1090">
        <v>2</v>
      </c>
      <c r="R1090">
        <v>2</v>
      </c>
      <c r="S1090">
        <v>2</v>
      </c>
      <c r="T1090">
        <v>100</v>
      </c>
      <c r="U1090" s="1">
        <v>45481.681250000001</v>
      </c>
      <c r="V1090" s="1">
        <v>45484.598611111112</v>
      </c>
      <c r="W1090" t="s">
        <v>92</v>
      </c>
      <c r="Z1090" s="12">
        <f t="shared" si="33"/>
        <v>2.9173611111109494</v>
      </c>
      <c r="AB1090" t="s">
        <v>366</v>
      </c>
      <c r="AC1090">
        <v>633676</v>
      </c>
      <c r="AD1090" t="s">
        <v>942</v>
      </c>
      <c r="AF1090" t="s">
        <v>92</v>
      </c>
      <c r="AI1090" s="2">
        <v>45481</v>
      </c>
      <c r="AJ1090" t="s">
        <v>81</v>
      </c>
      <c r="AK1090" t="s">
        <v>46</v>
      </c>
      <c r="AN1090" t="s">
        <v>2441</v>
      </c>
      <c r="AO1090" s="21">
        <v>45481.681250000001</v>
      </c>
      <c r="AP1090" s="22">
        <v>45483</v>
      </c>
      <c r="AQ1090" s="22">
        <v>45483</v>
      </c>
      <c r="AR1090" s="21">
        <v>45484.598611111112</v>
      </c>
      <c r="AS1090">
        <v>2</v>
      </c>
      <c r="AY1090">
        <v>2.9173611111109494</v>
      </c>
    </row>
    <row r="1091" spans="1:51" x14ac:dyDescent="0.25">
      <c r="A1091">
        <v>71263</v>
      </c>
      <c r="B1091" t="s">
        <v>35</v>
      </c>
      <c r="C1091" t="s">
        <v>36</v>
      </c>
      <c r="E1091" t="str">
        <f t="shared" si="34"/>
        <v>EI-</v>
      </c>
      <c r="F1091" t="s">
        <v>20</v>
      </c>
      <c r="G1091" t="s">
        <v>37</v>
      </c>
      <c r="H1091" t="s">
        <v>3783</v>
      </c>
      <c r="I1091" t="s">
        <v>39</v>
      </c>
      <c r="J1091" t="s">
        <v>454</v>
      </c>
      <c r="K1091" s="1">
        <v>45497.361111111109</v>
      </c>
      <c r="L1091" t="s">
        <v>41</v>
      </c>
      <c r="N1091" s="2">
        <v>45481</v>
      </c>
      <c r="O1091" s="2">
        <v>45481</v>
      </c>
      <c r="P1091">
        <v>2</v>
      </c>
      <c r="Q1091">
        <v>2</v>
      </c>
      <c r="R1091">
        <v>2</v>
      </c>
      <c r="S1091">
        <v>2</v>
      </c>
      <c r="T1091">
        <v>100</v>
      </c>
      <c r="U1091" s="1">
        <v>45481.682638888888</v>
      </c>
      <c r="V1091" s="1">
        <v>45497.361111111109</v>
      </c>
      <c r="W1091" t="s">
        <v>454</v>
      </c>
      <c r="Z1091" s="12">
        <f t="shared" ref="Z1091:Z1154" si="35">IF(V1091&gt;0,(V1091-U1091),0)</f>
        <v>15.678472222221899</v>
      </c>
      <c r="AB1091" t="s">
        <v>338</v>
      </c>
      <c r="AC1091">
        <v>633799</v>
      </c>
      <c r="AD1091" t="s">
        <v>681</v>
      </c>
      <c r="AF1091" t="s">
        <v>454</v>
      </c>
      <c r="AI1091" s="2">
        <v>45481</v>
      </c>
      <c r="AJ1091" t="s">
        <v>119</v>
      </c>
      <c r="AK1091" t="s">
        <v>46</v>
      </c>
      <c r="AN1091" t="s">
        <v>2441</v>
      </c>
      <c r="AO1091" s="21">
        <v>45481.682638888888</v>
      </c>
      <c r="AP1091" s="22">
        <v>45481</v>
      </c>
      <c r="AQ1091" s="22">
        <v>45481</v>
      </c>
      <c r="AR1091" s="21">
        <v>45497.361111111109</v>
      </c>
      <c r="AS1091">
        <v>2</v>
      </c>
      <c r="AY1091">
        <v>15.678472222221899</v>
      </c>
    </row>
    <row r="1092" spans="1:51" x14ac:dyDescent="0.25">
      <c r="A1092">
        <v>71264</v>
      </c>
      <c r="B1092" t="s">
        <v>35</v>
      </c>
      <c r="C1092" t="s">
        <v>36</v>
      </c>
      <c r="E1092" t="str">
        <f t="shared" si="34"/>
        <v>RE-</v>
      </c>
      <c r="F1092" t="s">
        <v>20</v>
      </c>
      <c r="G1092" t="s">
        <v>37</v>
      </c>
      <c r="H1092" t="s">
        <v>3784</v>
      </c>
      <c r="I1092" t="s">
        <v>39</v>
      </c>
      <c r="J1092" t="s">
        <v>118</v>
      </c>
      <c r="K1092" s="1">
        <v>45482.496527777781</v>
      </c>
      <c r="L1092" t="s">
        <v>41</v>
      </c>
      <c r="N1092" s="2">
        <v>45482</v>
      </c>
      <c r="O1092" s="2">
        <v>45482</v>
      </c>
      <c r="R1092">
        <v>0</v>
      </c>
      <c r="S1092">
        <v>0</v>
      </c>
      <c r="T1092">
        <v>100</v>
      </c>
      <c r="U1092" s="1">
        <v>45481.685416666667</v>
      </c>
      <c r="V1092" s="1">
        <v>45482.496527777781</v>
      </c>
      <c r="W1092" t="s">
        <v>179</v>
      </c>
      <c r="Z1092" s="12">
        <f t="shared" si="35"/>
        <v>0.81111111111385981</v>
      </c>
      <c r="AB1092" t="s">
        <v>366</v>
      </c>
      <c r="AC1092">
        <v>633676</v>
      </c>
      <c r="AD1092" t="s">
        <v>3785</v>
      </c>
      <c r="AI1092" s="2">
        <v>45481</v>
      </c>
      <c r="AJ1092" t="s">
        <v>81</v>
      </c>
      <c r="AK1092" t="s">
        <v>46</v>
      </c>
      <c r="AN1092" t="s">
        <v>2444</v>
      </c>
      <c r="AO1092" s="21">
        <v>45481.685416666667</v>
      </c>
      <c r="AP1092" s="22">
        <v>45482</v>
      </c>
      <c r="AQ1092" s="22">
        <v>45482</v>
      </c>
      <c r="AR1092" s="21">
        <v>45482.496527777781</v>
      </c>
      <c r="AS1092">
        <v>0</v>
      </c>
      <c r="AY1092">
        <v>0.81111111111385981</v>
      </c>
    </row>
    <row r="1093" spans="1:51" x14ac:dyDescent="0.25">
      <c r="A1093">
        <v>71270</v>
      </c>
      <c r="B1093" t="s">
        <v>35</v>
      </c>
      <c r="C1093" t="s">
        <v>36</v>
      </c>
      <c r="E1093" t="str">
        <f t="shared" si="34"/>
        <v>EM-</v>
      </c>
      <c r="F1093" t="s">
        <v>1362</v>
      </c>
      <c r="G1093" t="s">
        <v>51</v>
      </c>
      <c r="H1093" t="s">
        <v>3786</v>
      </c>
      <c r="I1093" t="s">
        <v>39</v>
      </c>
      <c r="J1093" t="s">
        <v>408</v>
      </c>
      <c r="K1093" s="1">
        <v>45490.431250000001</v>
      </c>
      <c r="L1093" t="s">
        <v>41</v>
      </c>
      <c r="R1093">
        <v>0</v>
      </c>
      <c r="S1093">
        <v>0</v>
      </c>
      <c r="T1093">
        <v>0</v>
      </c>
      <c r="U1093" s="1">
        <v>45481.7</v>
      </c>
      <c r="W1093" t="s">
        <v>3543</v>
      </c>
      <c r="Z1093" s="12">
        <f t="shared" si="35"/>
        <v>0</v>
      </c>
      <c r="AB1093" t="s">
        <v>202</v>
      </c>
      <c r="AC1093" t="s">
        <v>54</v>
      </c>
      <c r="AD1093" t="s">
        <v>2137</v>
      </c>
      <c r="AF1093" t="s">
        <v>408</v>
      </c>
      <c r="AI1093" s="2">
        <v>45481</v>
      </c>
      <c r="AJ1093" t="s">
        <v>204</v>
      </c>
      <c r="AK1093" t="s">
        <v>46</v>
      </c>
      <c r="AN1093" t="s">
        <v>2442</v>
      </c>
      <c r="AO1093" s="21">
        <v>45481.7</v>
      </c>
      <c r="AS1093">
        <v>0</v>
      </c>
      <c r="AY1093">
        <v>0</v>
      </c>
    </row>
    <row r="1094" spans="1:51" x14ac:dyDescent="0.25">
      <c r="A1094">
        <v>71312</v>
      </c>
      <c r="B1094" t="s">
        <v>35</v>
      </c>
      <c r="C1094" t="s">
        <v>36</v>
      </c>
      <c r="E1094" t="str">
        <f t="shared" si="34"/>
        <v>EM-</v>
      </c>
      <c r="F1094" t="s">
        <v>20</v>
      </c>
      <c r="G1094" t="s">
        <v>37</v>
      </c>
      <c r="H1094" t="s">
        <v>3787</v>
      </c>
      <c r="I1094" t="s">
        <v>39</v>
      </c>
      <c r="J1094" t="s">
        <v>320</v>
      </c>
      <c r="K1094" s="1">
        <v>45496.651388888888</v>
      </c>
      <c r="L1094" t="s">
        <v>41</v>
      </c>
      <c r="N1094" s="2">
        <v>45482</v>
      </c>
      <c r="O1094" s="2">
        <v>45482</v>
      </c>
      <c r="R1094">
        <v>0</v>
      </c>
      <c r="S1094">
        <v>0</v>
      </c>
      <c r="T1094">
        <v>100</v>
      </c>
      <c r="U1094" s="1">
        <v>45482.461111111108</v>
      </c>
      <c r="V1094" s="1">
        <v>45496.651388888888</v>
      </c>
      <c r="W1094" t="s">
        <v>320</v>
      </c>
      <c r="Z1094" s="12">
        <f t="shared" si="35"/>
        <v>14.190277777779556</v>
      </c>
      <c r="AB1094" t="s">
        <v>332</v>
      </c>
      <c r="AC1094" t="s">
        <v>54</v>
      </c>
      <c r="AD1094" t="s">
        <v>198</v>
      </c>
      <c r="AI1094" s="2">
        <v>45482</v>
      </c>
      <c r="AJ1094" t="s">
        <v>198</v>
      </c>
      <c r="AK1094" t="s">
        <v>46</v>
      </c>
      <c r="AN1094" t="s">
        <v>2442</v>
      </c>
      <c r="AO1094" s="21">
        <v>45482.461111111108</v>
      </c>
      <c r="AP1094" s="22">
        <v>45482</v>
      </c>
      <c r="AQ1094" s="22">
        <v>45482</v>
      </c>
      <c r="AR1094" s="21">
        <v>45496.651388888888</v>
      </c>
      <c r="AS1094">
        <v>0</v>
      </c>
      <c r="AY1094">
        <v>14.190277777779556</v>
      </c>
    </row>
    <row r="1095" spans="1:51" x14ac:dyDescent="0.25">
      <c r="A1095">
        <v>71322</v>
      </c>
      <c r="B1095" t="s">
        <v>35</v>
      </c>
      <c r="C1095" t="s">
        <v>36</v>
      </c>
      <c r="E1095" t="str">
        <f t="shared" si="34"/>
        <v>EI-</v>
      </c>
      <c r="F1095" t="s">
        <v>20</v>
      </c>
      <c r="G1095" t="s">
        <v>37</v>
      </c>
      <c r="H1095" t="s">
        <v>3788</v>
      </c>
      <c r="I1095" t="s">
        <v>39</v>
      </c>
      <c r="J1095" t="s">
        <v>92</v>
      </c>
      <c r="K1095" s="1">
        <v>45491.661805555559</v>
      </c>
      <c r="L1095" t="s">
        <v>41</v>
      </c>
      <c r="N1095" s="2">
        <v>45487</v>
      </c>
      <c r="O1095" s="2">
        <v>45487</v>
      </c>
      <c r="P1095">
        <v>3</v>
      </c>
      <c r="Q1095">
        <v>3</v>
      </c>
      <c r="R1095">
        <v>3</v>
      </c>
      <c r="S1095">
        <v>3</v>
      </c>
      <c r="T1095">
        <v>100</v>
      </c>
      <c r="U1095" s="1">
        <v>45482.488888888889</v>
      </c>
      <c r="V1095" s="1">
        <v>45491.661805555559</v>
      </c>
      <c r="W1095" t="s">
        <v>92</v>
      </c>
      <c r="Z1095" s="12">
        <f t="shared" si="35"/>
        <v>9.1729166666700621</v>
      </c>
      <c r="AB1095" t="s">
        <v>534</v>
      </c>
      <c r="AC1095">
        <v>633718</v>
      </c>
      <c r="AD1095" t="s">
        <v>536</v>
      </c>
      <c r="AF1095" t="s">
        <v>92</v>
      </c>
      <c r="AI1095" s="2">
        <v>45482</v>
      </c>
      <c r="AJ1095" t="s">
        <v>558</v>
      </c>
      <c r="AK1095" t="s">
        <v>46</v>
      </c>
      <c r="AN1095" t="s">
        <v>2441</v>
      </c>
      <c r="AO1095" s="21">
        <v>45482.488888888889</v>
      </c>
      <c r="AP1095" s="22">
        <v>45487</v>
      </c>
      <c r="AQ1095" s="22">
        <v>45487</v>
      </c>
      <c r="AR1095" s="21">
        <v>45491.661805555559</v>
      </c>
      <c r="AS1095">
        <v>3</v>
      </c>
      <c r="AY1095">
        <v>9.1729166666700621</v>
      </c>
    </row>
    <row r="1096" spans="1:51" x14ac:dyDescent="0.25">
      <c r="A1096">
        <v>71353</v>
      </c>
      <c r="B1096" t="s">
        <v>35</v>
      </c>
      <c r="C1096" t="s">
        <v>36</v>
      </c>
      <c r="E1096" t="str">
        <f t="shared" si="34"/>
        <v>EM-</v>
      </c>
      <c r="F1096" t="s">
        <v>20</v>
      </c>
      <c r="G1096" t="s">
        <v>37</v>
      </c>
      <c r="H1096" t="s">
        <v>3789</v>
      </c>
      <c r="I1096" t="s">
        <v>39</v>
      </c>
      <c r="J1096" t="s">
        <v>432</v>
      </c>
      <c r="K1096" s="1">
        <v>45485.417361111111</v>
      </c>
      <c r="L1096" t="s">
        <v>41</v>
      </c>
      <c r="N1096" s="2">
        <v>45484</v>
      </c>
      <c r="O1096" s="2">
        <v>45485</v>
      </c>
      <c r="R1096">
        <v>0</v>
      </c>
      <c r="S1096">
        <v>0</v>
      </c>
      <c r="T1096">
        <v>100</v>
      </c>
      <c r="U1096" s="1">
        <v>45482.660416666666</v>
      </c>
      <c r="V1096" s="1">
        <v>45485.417361111111</v>
      </c>
      <c r="W1096" t="s">
        <v>432</v>
      </c>
      <c r="Z1096" s="12">
        <f t="shared" si="35"/>
        <v>2.7569444444452529</v>
      </c>
      <c r="AB1096" t="s">
        <v>366</v>
      </c>
      <c r="AC1096">
        <v>633673</v>
      </c>
      <c r="AD1096" t="s">
        <v>367</v>
      </c>
      <c r="AI1096" s="2">
        <v>45482</v>
      </c>
      <c r="AJ1096" t="s">
        <v>81</v>
      </c>
      <c r="AK1096" t="s">
        <v>46</v>
      </c>
      <c r="AN1096" t="s">
        <v>2442</v>
      </c>
      <c r="AO1096" s="21">
        <v>45482.660416666666</v>
      </c>
      <c r="AP1096" s="22">
        <v>45484</v>
      </c>
      <c r="AQ1096" s="22">
        <v>45485</v>
      </c>
      <c r="AR1096" s="21">
        <v>45485.417361111111</v>
      </c>
      <c r="AS1096">
        <v>0</v>
      </c>
      <c r="AY1096">
        <v>2.7569444444452529</v>
      </c>
    </row>
    <row r="1097" spans="1:51" x14ac:dyDescent="0.25">
      <c r="A1097">
        <v>71355</v>
      </c>
      <c r="B1097" t="s">
        <v>35</v>
      </c>
      <c r="C1097" t="s">
        <v>36</v>
      </c>
      <c r="E1097" t="str">
        <f t="shared" si="34"/>
        <v>RE-</v>
      </c>
      <c r="F1097" t="s">
        <v>298</v>
      </c>
      <c r="G1097" t="s">
        <v>37</v>
      </c>
      <c r="H1097" t="s">
        <v>3790</v>
      </c>
      <c r="I1097" t="s">
        <v>39</v>
      </c>
      <c r="J1097" t="s">
        <v>179</v>
      </c>
      <c r="K1097" s="1">
        <v>45541.586805555555</v>
      </c>
      <c r="L1097" t="s">
        <v>41</v>
      </c>
      <c r="N1097" s="2">
        <v>45541</v>
      </c>
      <c r="O1097" s="2">
        <v>45541</v>
      </c>
      <c r="R1097">
        <v>0</v>
      </c>
      <c r="S1097">
        <v>0</v>
      </c>
      <c r="T1097">
        <v>100</v>
      </c>
      <c r="U1097" s="1">
        <v>45482.664583333331</v>
      </c>
      <c r="V1097" s="1">
        <v>45541.586805555555</v>
      </c>
      <c r="W1097" t="s">
        <v>179</v>
      </c>
      <c r="Z1097" s="12">
        <f t="shared" si="35"/>
        <v>58.922222222223354</v>
      </c>
      <c r="AB1097" t="s">
        <v>1680</v>
      </c>
      <c r="AC1097">
        <v>633681</v>
      </c>
      <c r="AD1097" t="s">
        <v>3791</v>
      </c>
      <c r="AI1097" s="2">
        <v>45482</v>
      </c>
      <c r="AJ1097" t="s">
        <v>531</v>
      </c>
      <c r="AK1097" t="s">
        <v>46</v>
      </c>
      <c r="AN1097" t="s">
        <v>2444</v>
      </c>
      <c r="AO1097" s="21">
        <v>45482.664583333331</v>
      </c>
      <c r="AP1097" s="22">
        <v>45541</v>
      </c>
      <c r="AQ1097" s="22">
        <v>45541</v>
      </c>
      <c r="AR1097" s="21">
        <v>45541.586805555555</v>
      </c>
      <c r="AS1097">
        <v>0</v>
      </c>
      <c r="AY1097">
        <v>58.922222222223354</v>
      </c>
    </row>
    <row r="1098" spans="1:51" x14ac:dyDescent="0.25">
      <c r="A1098">
        <v>71356</v>
      </c>
      <c r="B1098" t="s">
        <v>35</v>
      </c>
      <c r="C1098" t="s">
        <v>36</v>
      </c>
      <c r="E1098" t="str">
        <f t="shared" si="34"/>
        <v>EI-</v>
      </c>
      <c r="F1098" t="s">
        <v>20</v>
      </c>
      <c r="G1098" t="s">
        <v>37</v>
      </c>
      <c r="H1098" t="s">
        <v>3792</v>
      </c>
      <c r="I1098" t="s">
        <v>39</v>
      </c>
      <c r="J1098" t="s">
        <v>454</v>
      </c>
      <c r="K1098" s="1">
        <v>45498.371527777781</v>
      </c>
      <c r="L1098" t="s">
        <v>41</v>
      </c>
      <c r="N1098" s="2">
        <v>45482</v>
      </c>
      <c r="O1098" s="2">
        <v>45482</v>
      </c>
      <c r="P1098">
        <v>2</v>
      </c>
      <c r="Q1098">
        <v>2</v>
      </c>
      <c r="R1098">
        <v>2</v>
      </c>
      <c r="S1098">
        <v>2</v>
      </c>
      <c r="T1098">
        <v>100</v>
      </c>
      <c r="U1098" s="1">
        <v>45482.666666666664</v>
      </c>
      <c r="V1098" s="1">
        <v>45498.371527777781</v>
      </c>
      <c r="W1098" t="s">
        <v>454</v>
      </c>
      <c r="Z1098" s="12">
        <f t="shared" si="35"/>
        <v>15.70486111111677</v>
      </c>
      <c r="AB1098" t="s">
        <v>3793</v>
      </c>
      <c r="AC1098">
        <v>63</v>
      </c>
      <c r="AD1098" t="s">
        <v>3794</v>
      </c>
      <c r="AI1098" s="2">
        <v>45482</v>
      </c>
      <c r="AJ1098" t="s">
        <v>81</v>
      </c>
      <c r="AK1098" t="s">
        <v>46</v>
      </c>
      <c r="AN1098" t="s">
        <v>2441</v>
      </c>
      <c r="AO1098" s="21">
        <v>45482.666666666664</v>
      </c>
      <c r="AP1098" s="22">
        <v>45482</v>
      </c>
      <c r="AQ1098" s="22">
        <v>45482</v>
      </c>
      <c r="AR1098" s="21">
        <v>45498.371527777781</v>
      </c>
      <c r="AS1098">
        <v>2</v>
      </c>
      <c r="AY1098">
        <v>15.70486111111677</v>
      </c>
    </row>
    <row r="1099" spans="1:51" x14ac:dyDescent="0.25">
      <c r="A1099">
        <v>71358</v>
      </c>
      <c r="B1099" t="s">
        <v>35</v>
      </c>
      <c r="C1099" t="s">
        <v>36</v>
      </c>
      <c r="E1099" t="str">
        <f t="shared" si="34"/>
        <v>RE-</v>
      </c>
      <c r="F1099" t="s">
        <v>20</v>
      </c>
      <c r="G1099" t="s">
        <v>37</v>
      </c>
      <c r="H1099" t="s">
        <v>3795</v>
      </c>
      <c r="I1099" t="s">
        <v>39</v>
      </c>
      <c r="J1099" t="s">
        <v>179</v>
      </c>
      <c r="K1099" s="1">
        <v>45483.484027777777</v>
      </c>
      <c r="L1099" t="s">
        <v>41</v>
      </c>
      <c r="N1099" s="2">
        <v>45483</v>
      </c>
      <c r="O1099" s="2">
        <v>45483</v>
      </c>
      <c r="R1099">
        <v>0</v>
      </c>
      <c r="S1099">
        <v>0</v>
      </c>
      <c r="T1099">
        <v>100</v>
      </c>
      <c r="U1099" s="1">
        <v>45482.683333333334</v>
      </c>
      <c r="V1099" s="1">
        <v>45483.484027777777</v>
      </c>
      <c r="W1099" t="s">
        <v>179</v>
      </c>
      <c r="Z1099" s="12">
        <f t="shared" si="35"/>
        <v>0.8006944444423425</v>
      </c>
      <c r="AB1099" t="s">
        <v>557</v>
      </c>
      <c r="AC1099">
        <v>633724</v>
      </c>
      <c r="AD1099" t="s">
        <v>367</v>
      </c>
      <c r="AI1099" s="2">
        <v>45482</v>
      </c>
      <c r="AJ1099" t="s">
        <v>81</v>
      </c>
      <c r="AK1099" t="s">
        <v>46</v>
      </c>
      <c r="AN1099" t="s">
        <v>2444</v>
      </c>
      <c r="AO1099" s="21">
        <v>45482.683333333334</v>
      </c>
      <c r="AP1099" s="22">
        <v>45483</v>
      </c>
      <c r="AQ1099" s="22">
        <v>45483</v>
      </c>
      <c r="AR1099" s="21">
        <v>45483.484027777777</v>
      </c>
      <c r="AS1099">
        <v>0</v>
      </c>
      <c r="AY1099">
        <v>0.8006944444423425</v>
      </c>
    </row>
    <row r="1100" spans="1:51" x14ac:dyDescent="0.25">
      <c r="A1100">
        <v>71359</v>
      </c>
      <c r="B1100" t="s">
        <v>35</v>
      </c>
      <c r="C1100" t="s">
        <v>36</v>
      </c>
      <c r="E1100" t="str">
        <f t="shared" si="34"/>
        <v>EI-</v>
      </c>
      <c r="F1100" t="s">
        <v>20</v>
      </c>
      <c r="G1100" t="s">
        <v>51</v>
      </c>
      <c r="H1100" t="s">
        <v>3796</v>
      </c>
      <c r="I1100" t="s">
        <v>39</v>
      </c>
      <c r="J1100" t="s">
        <v>64</v>
      </c>
      <c r="K1100" s="1">
        <v>45496.463888888888</v>
      </c>
      <c r="L1100" t="s">
        <v>41</v>
      </c>
      <c r="N1100" s="2">
        <v>45482</v>
      </c>
      <c r="O1100" s="2">
        <v>45482</v>
      </c>
      <c r="P1100">
        <v>4</v>
      </c>
      <c r="Q1100">
        <v>4</v>
      </c>
      <c r="R1100">
        <v>4</v>
      </c>
      <c r="S1100">
        <v>4</v>
      </c>
      <c r="T1100">
        <v>100</v>
      </c>
      <c r="U1100" s="1">
        <v>45482.6875</v>
      </c>
      <c r="V1100" s="1">
        <v>45496.463888888888</v>
      </c>
      <c r="W1100" t="s">
        <v>64</v>
      </c>
      <c r="Z1100" s="12">
        <f t="shared" si="35"/>
        <v>13.776388888887595</v>
      </c>
      <c r="AB1100" t="s">
        <v>579</v>
      </c>
      <c r="AC1100">
        <v>633992</v>
      </c>
      <c r="AD1100" t="s">
        <v>427</v>
      </c>
      <c r="AF1100" t="s">
        <v>68</v>
      </c>
      <c r="AI1100" s="2">
        <v>45482</v>
      </c>
      <c r="AJ1100" t="s">
        <v>375</v>
      </c>
      <c r="AK1100" t="s">
        <v>46</v>
      </c>
      <c r="AN1100" t="s">
        <v>2441</v>
      </c>
      <c r="AO1100" s="21">
        <v>45482.6875</v>
      </c>
      <c r="AP1100" s="22">
        <v>45482</v>
      </c>
      <c r="AQ1100" s="22">
        <v>45482</v>
      </c>
      <c r="AR1100" s="21">
        <v>45496.463888888888</v>
      </c>
      <c r="AS1100">
        <v>4</v>
      </c>
      <c r="AY1100">
        <v>13.776388888887595</v>
      </c>
    </row>
    <row r="1101" spans="1:51" x14ac:dyDescent="0.25">
      <c r="A1101">
        <v>71363</v>
      </c>
      <c r="B1101" t="s">
        <v>35</v>
      </c>
      <c r="C1101" t="s">
        <v>36</v>
      </c>
      <c r="E1101" t="str">
        <f t="shared" si="34"/>
        <v>RE-</v>
      </c>
      <c r="F1101" t="s">
        <v>20</v>
      </c>
      <c r="G1101" t="s">
        <v>51</v>
      </c>
      <c r="H1101" t="s">
        <v>3797</v>
      </c>
      <c r="I1101" t="s">
        <v>39</v>
      </c>
      <c r="J1101" t="s">
        <v>100</v>
      </c>
      <c r="K1101" s="1">
        <v>45483.361111111109</v>
      </c>
      <c r="L1101" t="s">
        <v>41</v>
      </c>
      <c r="N1101" s="2">
        <v>45483</v>
      </c>
      <c r="O1101" s="2">
        <v>45483</v>
      </c>
      <c r="R1101">
        <v>0</v>
      </c>
      <c r="S1101">
        <v>0</v>
      </c>
      <c r="T1101">
        <v>100</v>
      </c>
      <c r="U1101" s="1">
        <v>45482.690972222219</v>
      </c>
      <c r="V1101" s="1">
        <v>45483.361111111109</v>
      </c>
      <c r="W1101" t="s">
        <v>179</v>
      </c>
      <c r="Z1101" s="12">
        <f t="shared" si="35"/>
        <v>0.67013888889050577</v>
      </c>
      <c r="AB1101" t="s">
        <v>279</v>
      </c>
      <c r="AC1101">
        <v>633654</v>
      </c>
      <c r="AD1101" t="s">
        <v>280</v>
      </c>
      <c r="AI1101" s="2">
        <v>45482</v>
      </c>
      <c r="AJ1101" t="s">
        <v>81</v>
      </c>
      <c r="AK1101" t="s">
        <v>46</v>
      </c>
      <c r="AN1101" t="s">
        <v>2444</v>
      </c>
      <c r="AO1101" s="21">
        <v>45482.690972222219</v>
      </c>
      <c r="AP1101" s="22">
        <v>45483</v>
      </c>
      <c r="AQ1101" s="22">
        <v>45483</v>
      </c>
      <c r="AR1101" s="21">
        <v>45483.361111111109</v>
      </c>
      <c r="AS1101">
        <v>0</v>
      </c>
      <c r="AY1101">
        <v>0.67013888889050577</v>
      </c>
    </row>
    <row r="1102" spans="1:51" x14ac:dyDescent="0.25">
      <c r="A1102">
        <v>71372</v>
      </c>
      <c r="B1102" t="s">
        <v>35</v>
      </c>
      <c r="C1102" t="s">
        <v>36</v>
      </c>
      <c r="E1102" t="str">
        <f t="shared" si="34"/>
        <v>EI-</v>
      </c>
      <c r="F1102" t="s">
        <v>20</v>
      </c>
      <c r="G1102" t="s">
        <v>37</v>
      </c>
      <c r="H1102" t="s">
        <v>1505</v>
      </c>
      <c r="I1102" t="s">
        <v>39</v>
      </c>
      <c r="J1102" t="s">
        <v>842</v>
      </c>
      <c r="K1102" s="1">
        <v>45496.697916666664</v>
      </c>
      <c r="L1102" t="s">
        <v>41</v>
      </c>
      <c r="N1102" s="2">
        <v>45484</v>
      </c>
      <c r="O1102" s="2">
        <v>45484</v>
      </c>
      <c r="P1102">
        <v>6</v>
      </c>
      <c r="Q1102">
        <v>6</v>
      </c>
      <c r="R1102">
        <v>6</v>
      </c>
      <c r="S1102">
        <v>6</v>
      </c>
      <c r="T1102">
        <v>0</v>
      </c>
      <c r="U1102" s="1">
        <v>45483.343055555553</v>
      </c>
      <c r="V1102" s="1">
        <v>45496.697916666664</v>
      </c>
      <c r="W1102" t="s">
        <v>842</v>
      </c>
      <c r="Z1102" s="12">
        <f t="shared" si="35"/>
        <v>13.354861111110949</v>
      </c>
      <c r="AB1102" t="s">
        <v>338</v>
      </c>
      <c r="AC1102">
        <v>633799</v>
      </c>
      <c r="AD1102" t="s">
        <v>681</v>
      </c>
      <c r="AF1102" t="s">
        <v>853</v>
      </c>
      <c r="AI1102" s="2">
        <v>45483</v>
      </c>
      <c r="AJ1102" t="s">
        <v>119</v>
      </c>
      <c r="AK1102" t="s">
        <v>46</v>
      </c>
      <c r="AN1102" t="s">
        <v>2441</v>
      </c>
      <c r="AO1102" s="21">
        <v>45483.343055555553</v>
      </c>
      <c r="AP1102" s="22">
        <v>45484</v>
      </c>
      <c r="AQ1102" s="22">
        <v>45484</v>
      </c>
      <c r="AR1102" s="21">
        <v>45496.697916666664</v>
      </c>
      <c r="AS1102">
        <v>6</v>
      </c>
      <c r="AY1102">
        <v>13.354861111110949</v>
      </c>
    </row>
    <row r="1103" spans="1:51" x14ac:dyDescent="0.25">
      <c r="A1103">
        <v>71375</v>
      </c>
      <c r="B1103" t="s">
        <v>35</v>
      </c>
      <c r="C1103" t="s">
        <v>36</v>
      </c>
      <c r="E1103" t="str">
        <f t="shared" si="34"/>
        <v>RE-</v>
      </c>
      <c r="F1103" t="s">
        <v>20</v>
      </c>
      <c r="G1103" t="s">
        <v>51</v>
      </c>
      <c r="H1103" t="s">
        <v>3798</v>
      </c>
      <c r="I1103" t="s">
        <v>39</v>
      </c>
      <c r="J1103" t="s">
        <v>118</v>
      </c>
      <c r="K1103" s="1">
        <v>45512.594444444447</v>
      </c>
      <c r="L1103" t="s">
        <v>41</v>
      </c>
      <c r="N1103" s="2">
        <v>45504</v>
      </c>
      <c r="O1103" s="2">
        <v>45504</v>
      </c>
      <c r="R1103">
        <v>0</v>
      </c>
      <c r="S1103">
        <v>0</v>
      </c>
      <c r="T1103">
        <v>100</v>
      </c>
      <c r="U1103" s="1">
        <v>45483.368750000001</v>
      </c>
      <c r="V1103" s="1">
        <v>45512.59375</v>
      </c>
      <c r="W1103" t="s">
        <v>179</v>
      </c>
      <c r="Z1103" s="12">
        <f t="shared" si="35"/>
        <v>29.224999999998545</v>
      </c>
      <c r="AB1103" t="s">
        <v>3799</v>
      </c>
      <c r="AC1103" t="s">
        <v>54</v>
      </c>
      <c r="AD1103" t="s">
        <v>2855</v>
      </c>
      <c r="AF1103" t="s">
        <v>179</v>
      </c>
      <c r="AI1103" s="2">
        <v>45483</v>
      </c>
      <c r="AJ1103" t="s">
        <v>956</v>
      </c>
      <c r="AK1103" t="s">
        <v>46</v>
      </c>
      <c r="AN1103" t="s">
        <v>2444</v>
      </c>
      <c r="AO1103" s="21">
        <v>45483.368750000001</v>
      </c>
      <c r="AP1103" s="22">
        <v>45504</v>
      </c>
      <c r="AQ1103" s="22">
        <v>45504</v>
      </c>
      <c r="AR1103" s="21">
        <v>45512.59375</v>
      </c>
      <c r="AS1103">
        <v>0</v>
      </c>
      <c r="AY1103">
        <v>29.224999999998545</v>
      </c>
    </row>
    <row r="1104" spans="1:51" x14ac:dyDescent="0.25">
      <c r="A1104">
        <v>71425</v>
      </c>
      <c r="B1104" t="s">
        <v>35</v>
      </c>
      <c r="C1104" t="s">
        <v>36</v>
      </c>
      <c r="E1104" t="str">
        <f t="shared" si="34"/>
        <v>RE-</v>
      </c>
      <c r="F1104" t="s">
        <v>20</v>
      </c>
      <c r="G1104" t="s">
        <v>51</v>
      </c>
      <c r="H1104" t="s">
        <v>779</v>
      </c>
      <c r="I1104" t="s">
        <v>39</v>
      </c>
      <c r="J1104" t="s">
        <v>239</v>
      </c>
      <c r="K1104" s="1">
        <v>45486.711111111108</v>
      </c>
      <c r="L1104" t="s">
        <v>41</v>
      </c>
      <c r="N1104" s="2">
        <v>45486</v>
      </c>
      <c r="O1104" s="2">
        <v>45486</v>
      </c>
      <c r="R1104">
        <v>2</v>
      </c>
      <c r="S1104">
        <v>2</v>
      </c>
      <c r="T1104">
        <v>100</v>
      </c>
      <c r="U1104" s="1">
        <v>45483.519444444442</v>
      </c>
      <c r="V1104" s="1">
        <v>45486.711111111108</v>
      </c>
      <c r="W1104" t="s">
        <v>239</v>
      </c>
      <c r="Z1104" s="12">
        <f t="shared" si="35"/>
        <v>3.1916666666656965</v>
      </c>
      <c r="AB1104" t="s">
        <v>3800</v>
      </c>
      <c r="AC1104">
        <v>633466</v>
      </c>
      <c r="AD1104" t="s">
        <v>573</v>
      </c>
      <c r="AI1104" s="2">
        <v>45483</v>
      </c>
      <c r="AJ1104" t="s">
        <v>575</v>
      </c>
      <c r="AK1104" t="s">
        <v>46</v>
      </c>
      <c r="AN1104" t="s">
        <v>2444</v>
      </c>
      <c r="AO1104" s="21">
        <v>45483.519444444442</v>
      </c>
      <c r="AP1104" s="22">
        <v>45486</v>
      </c>
      <c r="AQ1104" s="22">
        <v>45486</v>
      </c>
      <c r="AR1104" s="21">
        <v>45486.711111111108</v>
      </c>
      <c r="AS1104">
        <v>2</v>
      </c>
      <c r="AY1104">
        <v>3.1916666666656965</v>
      </c>
    </row>
    <row r="1105" spans="1:51" x14ac:dyDescent="0.25">
      <c r="A1105">
        <v>71432</v>
      </c>
      <c r="B1105" t="s">
        <v>35</v>
      </c>
      <c r="C1105" t="s">
        <v>36</v>
      </c>
      <c r="E1105" t="str">
        <f t="shared" si="34"/>
        <v>RE-</v>
      </c>
      <c r="F1105" t="s">
        <v>20</v>
      </c>
      <c r="G1105" t="s">
        <v>37</v>
      </c>
      <c r="H1105" t="s">
        <v>3801</v>
      </c>
      <c r="I1105" t="s">
        <v>39</v>
      </c>
      <c r="J1105" t="s">
        <v>118</v>
      </c>
      <c r="K1105" s="1">
        <v>45496.740972222222</v>
      </c>
      <c r="L1105" t="s">
        <v>41</v>
      </c>
      <c r="N1105" s="2">
        <v>45486</v>
      </c>
      <c r="O1105" s="2">
        <v>45486</v>
      </c>
      <c r="R1105">
        <v>2</v>
      </c>
      <c r="S1105">
        <v>2</v>
      </c>
      <c r="T1105">
        <v>100</v>
      </c>
      <c r="U1105" s="1">
        <v>45483.612500000003</v>
      </c>
      <c r="V1105" s="1">
        <v>45488.713888888888</v>
      </c>
      <c r="W1105" t="s">
        <v>239</v>
      </c>
      <c r="Z1105" s="12">
        <f t="shared" si="35"/>
        <v>5.101388888884685</v>
      </c>
      <c r="AB1105" t="s">
        <v>946</v>
      </c>
      <c r="AC1105">
        <v>633359</v>
      </c>
      <c r="AD1105" t="s">
        <v>3802</v>
      </c>
      <c r="AF1105" t="s">
        <v>179</v>
      </c>
      <c r="AI1105" s="2">
        <v>45483</v>
      </c>
      <c r="AJ1105" t="s">
        <v>198</v>
      </c>
      <c r="AK1105" t="s">
        <v>46</v>
      </c>
      <c r="AN1105" t="s">
        <v>2444</v>
      </c>
      <c r="AO1105" s="21">
        <v>45483.612500000003</v>
      </c>
      <c r="AP1105" s="22">
        <v>45486</v>
      </c>
      <c r="AQ1105" s="22">
        <v>45486</v>
      </c>
      <c r="AR1105" s="21">
        <v>45488.713888888888</v>
      </c>
      <c r="AS1105">
        <v>2</v>
      </c>
      <c r="AY1105">
        <v>5.101388888884685</v>
      </c>
    </row>
    <row r="1106" spans="1:51" x14ac:dyDescent="0.25">
      <c r="A1106">
        <v>71438</v>
      </c>
      <c r="B1106" t="s">
        <v>35</v>
      </c>
      <c r="C1106" t="s">
        <v>36</v>
      </c>
      <c r="E1106" t="str">
        <f t="shared" si="34"/>
        <v>RE-</v>
      </c>
      <c r="F1106" t="s">
        <v>20</v>
      </c>
      <c r="G1106" t="s">
        <v>37</v>
      </c>
      <c r="H1106" t="s">
        <v>3803</v>
      </c>
      <c r="I1106" t="s">
        <v>39</v>
      </c>
      <c r="J1106" t="s">
        <v>239</v>
      </c>
      <c r="K1106" s="1">
        <v>45483.706944444442</v>
      </c>
      <c r="L1106" t="s">
        <v>41</v>
      </c>
      <c r="N1106" s="2">
        <v>45483</v>
      </c>
      <c r="O1106" s="2">
        <v>45483</v>
      </c>
      <c r="R1106">
        <v>1</v>
      </c>
      <c r="S1106">
        <v>1</v>
      </c>
      <c r="T1106">
        <v>100</v>
      </c>
      <c r="U1106" s="1">
        <v>45483.626388888886</v>
      </c>
      <c r="V1106" s="1">
        <v>45483.706944444442</v>
      </c>
      <c r="W1106" t="s">
        <v>239</v>
      </c>
      <c r="Z1106" s="12">
        <f t="shared" si="35"/>
        <v>8.0555555556202307E-2</v>
      </c>
      <c r="AB1106" t="s">
        <v>279</v>
      </c>
      <c r="AC1106">
        <v>633650</v>
      </c>
      <c r="AD1106" t="s">
        <v>280</v>
      </c>
      <c r="AI1106" s="2">
        <v>45483</v>
      </c>
      <c r="AJ1106" t="s">
        <v>281</v>
      </c>
      <c r="AK1106" t="s">
        <v>46</v>
      </c>
      <c r="AN1106" t="s">
        <v>2444</v>
      </c>
      <c r="AO1106" s="21">
        <v>45483.626388888886</v>
      </c>
      <c r="AP1106" s="22">
        <v>45483</v>
      </c>
      <c r="AQ1106" s="22">
        <v>45483</v>
      </c>
      <c r="AR1106" s="21">
        <v>45483.706944444442</v>
      </c>
      <c r="AS1106">
        <v>1</v>
      </c>
      <c r="AY1106">
        <v>8.0555555556202307E-2</v>
      </c>
    </row>
    <row r="1107" spans="1:51" x14ac:dyDescent="0.25">
      <c r="A1107">
        <v>71441</v>
      </c>
      <c r="B1107" t="s">
        <v>35</v>
      </c>
      <c r="C1107" t="s">
        <v>36</v>
      </c>
      <c r="E1107" t="str">
        <f t="shared" si="34"/>
        <v>RE-</v>
      </c>
      <c r="F1107" t="s">
        <v>20</v>
      </c>
      <c r="G1107" t="s">
        <v>37</v>
      </c>
      <c r="H1107" t="s">
        <v>3804</v>
      </c>
      <c r="I1107" t="s">
        <v>39</v>
      </c>
      <c r="J1107" t="s">
        <v>100</v>
      </c>
      <c r="K1107" s="1">
        <v>45483.702777777777</v>
      </c>
      <c r="L1107" t="s">
        <v>41</v>
      </c>
      <c r="N1107" s="2">
        <v>45483</v>
      </c>
      <c r="O1107" s="2">
        <v>45483</v>
      </c>
      <c r="R1107">
        <v>1</v>
      </c>
      <c r="S1107">
        <v>1</v>
      </c>
      <c r="T1107">
        <v>100</v>
      </c>
      <c r="U1107" s="1">
        <v>45483.636111111111</v>
      </c>
      <c r="V1107" s="1">
        <v>45483.702777777777</v>
      </c>
      <c r="W1107" t="s">
        <v>239</v>
      </c>
      <c r="Z1107" s="12">
        <f t="shared" si="35"/>
        <v>6.6666666665696539E-2</v>
      </c>
      <c r="AB1107" t="s">
        <v>790</v>
      </c>
      <c r="AC1107" t="s">
        <v>54</v>
      </c>
      <c r="AD1107" t="s">
        <v>184</v>
      </c>
      <c r="AI1107" s="2">
        <v>45483</v>
      </c>
      <c r="AJ1107" t="s">
        <v>186</v>
      </c>
      <c r="AK1107" t="s">
        <v>46</v>
      </c>
      <c r="AN1107" t="s">
        <v>2444</v>
      </c>
      <c r="AO1107" s="21">
        <v>45483.636111111111</v>
      </c>
      <c r="AP1107" s="22">
        <v>45483</v>
      </c>
      <c r="AQ1107" s="22">
        <v>45483</v>
      </c>
      <c r="AR1107" s="21">
        <v>45483.702777777777</v>
      </c>
      <c r="AS1107">
        <v>1</v>
      </c>
      <c r="AY1107">
        <v>6.6666666665696539E-2</v>
      </c>
    </row>
    <row r="1108" spans="1:51" x14ac:dyDescent="0.25">
      <c r="A1108">
        <v>71453</v>
      </c>
      <c r="B1108" t="s">
        <v>35</v>
      </c>
      <c r="C1108" t="s">
        <v>36</v>
      </c>
      <c r="E1108" t="str">
        <f t="shared" si="34"/>
        <v>EI-</v>
      </c>
      <c r="F1108" t="s">
        <v>20</v>
      </c>
      <c r="G1108" t="s">
        <v>37</v>
      </c>
      <c r="H1108" t="s">
        <v>3400</v>
      </c>
      <c r="I1108" t="s">
        <v>39</v>
      </c>
      <c r="J1108" t="s">
        <v>842</v>
      </c>
      <c r="K1108" s="1">
        <v>45496.679166666669</v>
      </c>
      <c r="L1108" t="s">
        <v>41</v>
      </c>
      <c r="N1108" s="2">
        <v>45485</v>
      </c>
      <c r="O1108" s="2">
        <v>45485</v>
      </c>
      <c r="P1108">
        <v>1</v>
      </c>
      <c r="Q1108">
        <v>1</v>
      </c>
      <c r="R1108">
        <v>1</v>
      </c>
      <c r="S1108">
        <v>1</v>
      </c>
      <c r="T1108">
        <v>0</v>
      </c>
      <c r="U1108" s="1">
        <v>45483.708333333336</v>
      </c>
      <c r="V1108" s="1">
        <v>45496.679166666669</v>
      </c>
      <c r="W1108" t="s">
        <v>842</v>
      </c>
      <c r="Z1108" s="12">
        <f t="shared" si="35"/>
        <v>12.970833333332848</v>
      </c>
      <c r="AB1108" t="s">
        <v>338</v>
      </c>
      <c r="AC1108">
        <v>633799</v>
      </c>
      <c r="AD1108" t="s">
        <v>681</v>
      </c>
      <c r="AF1108" t="s">
        <v>842</v>
      </c>
      <c r="AI1108" s="2">
        <v>45483</v>
      </c>
      <c r="AJ1108" t="s">
        <v>119</v>
      </c>
      <c r="AK1108" t="s">
        <v>46</v>
      </c>
      <c r="AN1108" t="s">
        <v>2441</v>
      </c>
      <c r="AO1108" s="21">
        <v>45483.708333333336</v>
      </c>
      <c r="AP1108" s="22">
        <v>45485</v>
      </c>
      <c r="AQ1108" s="22">
        <v>45485</v>
      </c>
      <c r="AR1108" s="21">
        <v>45496.679166666669</v>
      </c>
      <c r="AS1108">
        <v>1</v>
      </c>
      <c r="AY1108">
        <v>12.970833333332848</v>
      </c>
    </row>
    <row r="1109" spans="1:51" x14ac:dyDescent="0.25">
      <c r="A1109">
        <v>71473</v>
      </c>
      <c r="B1109" t="s">
        <v>35</v>
      </c>
      <c r="C1109" t="s">
        <v>36</v>
      </c>
      <c r="E1109" t="str">
        <f t="shared" si="34"/>
        <v>RE-</v>
      </c>
      <c r="F1109" t="s">
        <v>20</v>
      </c>
      <c r="G1109" t="s">
        <v>37</v>
      </c>
      <c r="H1109" t="s">
        <v>3805</v>
      </c>
      <c r="I1109" t="s">
        <v>39</v>
      </c>
      <c r="J1109" t="s">
        <v>239</v>
      </c>
      <c r="K1109" s="1">
        <v>45484.635416666664</v>
      </c>
      <c r="L1109" t="s">
        <v>41</v>
      </c>
      <c r="N1109" s="2">
        <v>45484</v>
      </c>
      <c r="O1109" s="2">
        <v>45484</v>
      </c>
      <c r="R1109">
        <v>1</v>
      </c>
      <c r="S1109">
        <v>1</v>
      </c>
      <c r="T1109">
        <v>100</v>
      </c>
      <c r="U1109" s="1">
        <v>45484.42083333333</v>
      </c>
      <c r="V1109" s="1">
        <v>45484.635416666664</v>
      </c>
      <c r="W1109" t="s">
        <v>239</v>
      </c>
      <c r="Z1109" s="12">
        <f t="shared" si="35"/>
        <v>0.21458333333430346</v>
      </c>
      <c r="AB1109" t="s">
        <v>665</v>
      </c>
      <c r="AC1109">
        <v>633043</v>
      </c>
      <c r="AD1109" t="s">
        <v>1736</v>
      </c>
      <c r="AI1109" s="2">
        <v>45484</v>
      </c>
      <c r="AJ1109" t="s">
        <v>114</v>
      </c>
      <c r="AK1109" t="s">
        <v>46</v>
      </c>
      <c r="AN1109" t="s">
        <v>2444</v>
      </c>
      <c r="AO1109" s="21">
        <v>45484.42083333333</v>
      </c>
      <c r="AP1109" s="22">
        <v>45484</v>
      </c>
      <c r="AQ1109" s="22">
        <v>45484</v>
      </c>
      <c r="AR1109" s="21">
        <v>45484.635416666664</v>
      </c>
      <c r="AS1109">
        <v>1</v>
      </c>
      <c r="AY1109">
        <v>0.21458333333430346</v>
      </c>
    </row>
    <row r="1110" spans="1:51" x14ac:dyDescent="0.25">
      <c r="A1110">
        <v>71474</v>
      </c>
      <c r="B1110" t="s">
        <v>35</v>
      </c>
      <c r="C1110" t="s">
        <v>36</v>
      </c>
      <c r="E1110" t="str">
        <f t="shared" si="34"/>
        <v>RE-</v>
      </c>
      <c r="F1110" t="s">
        <v>20</v>
      </c>
      <c r="G1110" t="s">
        <v>37</v>
      </c>
      <c r="H1110" t="s">
        <v>3806</v>
      </c>
      <c r="I1110" t="s">
        <v>39</v>
      </c>
      <c r="J1110" t="s">
        <v>239</v>
      </c>
      <c r="K1110" s="1">
        <v>45495.493055555555</v>
      </c>
      <c r="L1110" t="s">
        <v>41</v>
      </c>
      <c r="N1110" s="2">
        <v>45495</v>
      </c>
      <c r="O1110" s="2">
        <v>45495</v>
      </c>
      <c r="R1110">
        <v>2</v>
      </c>
      <c r="S1110">
        <v>2</v>
      </c>
      <c r="T1110">
        <v>100</v>
      </c>
      <c r="U1110" s="1">
        <v>45484.424305555556</v>
      </c>
      <c r="V1110" s="1">
        <v>45495.493055555555</v>
      </c>
      <c r="W1110" t="s">
        <v>239</v>
      </c>
      <c r="Z1110" s="12">
        <f t="shared" si="35"/>
        <v>11.068749999998545</v>
      </c>
      <c r="AB1110" t="s">
        <v>362</v>
      </c>
      <c r="AC1110">
        <v>635395</v>
      </c>
      <c r="AD1110" t="s">
        <v>641</v>
      </c>
      <c r="AI1110" s="2">
        <v>45484</v>
      </c>
      <c r="AJ1110" t="s">
        <v>230</v>
      </c>
      <c r="AK1110" t="s">
        <v>46</v>
      </c>
      <c r="AN1110" t="s">
        <v>2444</v>
      </c>
      <c r="AO1110" s="21">
        <v>45484.424305555556</v>
      </c>
      <c r="AP1110" s="22">
        <v>45495</v>
      </c>
      <c r="AQ1110" s="22">
        <v>45495</v>
      </c>
      <c r="AR1110" s="21">
        <v>45495.493055555555</v>
      </c>
      <c r="AS1110">
        <v>2</v>
      </c>
      <c r="AY1110">
        <v>11.068749999998545</v>
      </c>
    </row>
    <row r="1111" spans="1:51" x14ac:dyDescent="0.25">
      <c r="A1111">
        <v>71499</v>
      </c>
      <c r="B1111" t="s">
        <v>35</v>
      </c>
      <c r="C1111" t="s">
        <v>36</v>
      </c>
      <c r="E1111" t="str">
        <f t="shared" si="34"/>
        <v>RE-</v>
      </c>
      <c r="F1111" t="s">
        <v>20</v>
      </c>
      <c r="G1111" t="s">
        <v>51</v>
      </c>
      <c r="H1111" t="s">
        <v>3807</v>
      </c>
      <c r="I1111" t="s">
        <v>39</v>
      </c>
      <c r="J1111" t="s">
        <v>118</v>
      </c>
      <c r="K1111" s="1">
        <v>45496.740277777775</v>
      </c>
      <c r="L1111" t="s">
        <v>41</v>
      </c>
      <c r="N1111" s="2">
        <v>45488</v>
      </c>
      <c r="O1111" s="2">
        <v>45488</v>
      </c>
      <c r="R1111">
        <v>1</v>
      </c>
      <c r="S1111">
        <v>1</v>
      </c>
      <c r="T1111">
        <v>100</v>
      </c>
      <c r="U1111" s="1">
        <v>45484.524305555555</v>
      </c>
      <c r="V1111" s="1">
        <v>45488.711805555555</v>
      </c>
      <c r="W1111" t="s">
        <v>239</v>
      </c>
      <c r="Z1111" s="12">
        <f t="shared" si="35"/>
        <v>4.1875</v>
      </c>
      <c r="AB1111" t="s">
        <v>1503</v>
      </c>
      <c r="AC1111">
        <v>633593</v>
      </c>
      <c r="AD1111" t="s">
        <v>2557</v>
      </c>
      <c r="AF1111" t="s">
        <v>239</v>
      </c>
      <c r="AI1111" s="2">
        <v>45484</v>
      </c>
      <c r="AJ1111" t="s">
        <v>81</v>
      </c>
      <c r="AK1111" t="s">
        <v>46</v>
      </c>
      <c r="AN1111" t="s">
        <v>2444</v>
      </c>
      <c r="AO1111" s="21">
        <v>45484.524305555555</v>
      </c>
      <c r="AP1111" s="22">
        <v>45488</v>
      </c>
      <c r="AQ1111" s="22">
        <v>45488</v>
      </c>
      <c r="AR1111" s="21">
        <v>45488.711805555555</v>
      </c>
      <c r="AS1111">
        <v>1</v>
      </c>
      <c r="AY1111">
        <v>4.1875</v>
      </c>
    </row>
    <row r="1112" spans="1:51" x14ac:dyDescent="0.25">
      <c r="A1112">
        <v>71502</v>
      </c>
      <c r="B1112" t="s">
        <v>35</v>
      </c>
      <c r="C1112" t="s">
        <v>36</v>
      </c>
      <c r="E1112" t="str">
        <f t="shared" si="34"/>
        <v>RE-</v>
      </c>
      <c r="F1112" t="s">
        <v>1362</v>
      </c>
      <c r="G1112" t="s">
        <v>37</v>
      </c>
      <c r="H1112" t="s">
        <v>3808</v>
      </c>
      <c r="I1112" t="s">
        <v>39</v>
      </c>
      <c r="J1112" t="s">
        <v>118</v>
      </c>
      <c r="K1112" s="1">
        <v>45512.505555555559</v>
      </c>
      <c r="L1112" t="s">
        <v>41</v>
      </c>
      <c r="R1112">
        <v>0</v>
      </c>
      <c r="S1112">
        <v>0</v>
      </c>
      <c r="T1112">
        <v>10</v>
      </c>
      <c r="U1112" s="1">
        <v>45484.529166666667</v>
      </c>
      <c r="W1112" t="s">
        <v>179</v>
      </c>
      <c r="Z1112" s="12">
        <f t="shared" si="35"/>
        <v>0</v>
      </c>
      <c r="AB1112" t="s">
        <v>101</v>
      </c>
      <c r="AC1112" t="s">
        <v>54</v>
      </c>
      <c r="AD1112" t="s">
        <v>102</v>
      </c>
      <c r="AF1112" t="s">
        <v>179</v>
      </c>
      <c r="AI1112" s="2">
        <v>45484</v>
      </c>
      <c r="AJ1112" t="s">
        <v>102</v>
      </c>
      <c r="AK1112" t="s">
        <v>46</v>
      </c>
      <c r="AN1112" t="s">
        <v>2444</v>
      </c>
      <c r="AO1112" s="21">
        <v>45484.529166666667</v>
      </c>
      <c r="AS1112">
        <v>0</v>
      </c>
      <c r="AY1112">
        <v>0</v>
      </c>
    </row>
    <row r="1113" spans="1:51" x14ac:dyDescent="0.25">
      <c r="A1113">
        <v>71521</v>
      </c>
      <c r="B1113" t="s">
        <v>35</v>
      </c>
      <c r="C1113" t="s">
        <v>36</v>
      </c>
      <c r="E1113" t="str">
        <f t="shared" si="34"/>
        <v>RE-</v>
      </c>
      <c r="F1113" t="s">
        <v>20</v>
      </c>
      <c r="G1113" t="s">
        <v>115</v>
      </c>
      <c r="H1113" t="s">
        <v>3809</v>
      </c>
      <c r="I1113" t="s">
        <v>39</v>
      </c>
      <c r="J1113" t="s">
        <v>297</v>
      </c>
      <c r="K1113" s="1">
        <v>45521.453472222223</v>
      </c>
      <c r="L1113" t="s">
        <v>41</v>
      </c>
      <c r="N1113" s="2">
        <v>45520</v>
      </c>
      <c r="O1113" s="2">
        <v>45520</v>
      </c>
      <c r="R1113">
        <v>2</v>
      </c>
      <c r="S1113">
        <v>2</v>
      </c>
      <c r="T1113">
        <v>100</v>
      </c>
      <c r="U1113" s="1">
        <v>45484.663194444445</v>
      </c>
      <c r="V1113" s="1">
        <v>45521.453472222223</v>
      </c>
      <c r="W1113" t="s">
        <v>239</v>
      </c>
      <c r="Z1113" s="12">
        <f t="shared" si="35"/>
        <v>36.790277777778101</v>
      </c>
      <c r="AB1113" t="s">
        <v>3810</v>
      </c>
      <c r="AC1113" t="s">
        <v>54</v>
      </c>
      <c r="AD1113" t="s">
        <v>606</v>
      </c>
      <c r="AI1113" s="2">
        <v>45484</v>
      </c>
      <c r="AJ1113" t="s">
        <v>81</v>
      </c>
      <c r="AK1113" t="s">
        <v>46</v>
      </c>
      <c r="AN1113" t="s">
        <v>2444</v>
      </c>
      <c r="AO1113" s="21">
        <v>45484.663194444445</v>
      </c>
      <c r="AP1113" s="22">
        <v>45520</v>
      </c>
      <c r="AQ1113" s="22">
        <v>45520</v>
      </c>
      <c r="AR1113" s="21">
        <v>45521.453472222223</v>
      </c>
      <c r="AS1113">
        <v>2</v>
      </c>
      <c r="AY1113">
        <v>36.790277777778101</v>
      </c>
    </row>
    <row r="1114" spans="1:51" x14ac:dyDescent="0.25">
      <c r="A1114">
        <v>71525</v>
      </c>
      <c r="B1114" t="s">
        <v>35</v>
      </c>
      <c r="C1114" t="s">
        <v>36</v>
      </c>
      <c r="E1114" t="str">
        <f t="shared" si="34"/>
        <v>EI-</v>
      </c>
      <c r="F1114" t="s">
        <v>20</v>
      </c>
      <c r="G1114" t="s">
        <v>37</v>
      </c>
      <c r="H1114" t="s">
        <v>3277</v>
      </c>
      <c r="I1114" t="s">
        <v>39</v>
      </c>
      <c r="J1114" t="s">
        <v>64</v>
      </c>
      <c r="K1114" s="1">
        <v>45495.443749999999</v>
      </c>
      <c r="L1114" t="s">
        <v>41</v>
      </c>
      <c r="N1114" s="2">
        <v>45484</v>
      </c>
      <c r="O1114" s="2">
        <v>45484</v>
      </c>
      <c r="P1114">
        <v>2</v>
      </c>
      <c r="Q1114">
        <v>2</v>
      </c>
      <c r="R1114">
        <v>2</v>
      </c>
      <c r="S1114">
        <v>2</v>
      </c>
      <c r="T1114">
        <v>100</v>
      </c>
      <c r="U1114" s="1">
        <v>45484.675000000003</v>
      </c>
      <c r="V1114" s="1">
        <v>45495.443749999999</v>
      </c>
      <c r="W1114" t="s">
        <v>64</v>
      </c>
      <c r="Z1114" s="12">
        <f t="shared" si="35"/>
        <v>10.768749999995634</v>
      </c>
      <c r="AB1114" t="s">
        <v>640</v>
      </c>
      <c r="AC1114">
        <v>633585</v>
      </c>
      <c r="AD1114" t="s">
        <v>641</v>
      </c>
      <c r="AF1114" t="s">
        <v>64</v>
      </c>
      <c r="AI1114" s="2">
        <v>45484</v>
      </c>
      <c r="AJ1114" t="s">
        <v>230</v>
      </c>
      <c r="AK1114" t="s">
        <v>46</v>
      </c>
      <c r="AN1114" t="s">
        <v>2441</v>
      </c>
      <c r="AO1114" s="21">
        <v>45484.675000000003</v>
      </c>
      <c r="AP1114" s="22">
        <v>45484</v>
      </c>
      <c r="AQ1114" s="22">
        <v>45484</v>
      </c>
      <c r="AR1114" s="21">
        <v>45495.443749999999</v>
      </c>
      <c r="AS1114">
        <v>2</v>
      </c>
      <c r="AY1114">
        <v>10.768749999995634</v>
      </c>
    </row>
    <row r="1115" spans="1:51" x14ac:dyDescent="0.25">
      <c r="A1115">
        <v>71534</v>
      </c>
      <c r="B1115" t="s">
        <v>35</v>
      </c>
      <c r="C1115" t="s">
        <v>36</v>
      </c>
      <c r="E1115" t="str">
        <f t="shared" si="34"/>
        <v>EM-</v>
      </c>
      <c r="F1115" t="s">
        <v>1362</v>
      </c>
      <c r="G1115" t="s">
        <v>37</v>
      </c>
      <c r="H1115" t="s">
        <v>3811</v>
      </c>
      <c r="I1115" t="s">
        <v>39</v>
      </c>
      <c r="J1115" t="s">
        <v>758</v>
      </c>
      <c r="K1115" s="1">
        <v>45491.418749999997</v>
      </c>
      <c r="L1115" t="s">
        <v>41</v>
      </c>
      <c r="R1115">
        <v>0</v>
      </c>
      <c r="S1115">
        <v>0</v>
      </c>
      <c r="T1115">
        <v>0</v>
      </c>
      <c r="U1115" s="1">
        <v>45484.713888888888</v>
      </c>
      <c r="W1115" t="s">
        <v>396</v>
      </c>
      <c r="Z1115" s="12">
        <f t="shared" si="35"/>
        <v>0</v>
      </c>
      <c r="AB1115" t="s">
        <v>3812</v>
      </c>
      <c r="AC1115">
        <v>633312</v>
      </c>
      <c r="AD1115" t="s">
        <v>325</v>
      </c>
      <c r="AI1115" s="2">
        <v>45484</v>
      </c>
      <c r="AJ1115" t="s">
        <v>240</v>
      </c>
      <c r="AK1115" t="s">
        <v>46</v>
      </c>
      <c r="AN1115" t="s">
        <v>2442</v>
      </c>
      <c r="AO1115" s="21">
        <v>45484.713888888888</v>
      </c>
      <c r="AS1115">
        <v>0</v>
      </c>
      <c r="AY1115">
        <v>0</v>
      </c>
    </row>
    <row r="1116" spans="1:51" x14ac:dyDescent="0.25">
      <c r="A1116">
        <v>71537</v>
      </c>
      <c r="B1116" t="s">
        <v>35</v>
      </c>
      <c r="C1116" t="s">
        <v>36</v>
      </c>
      <c r="E1116" t="str">
        <f t="shared" si="34"/>
        <v>EM-</v>
      </c>
      <c r="F1116" t="s">
        <v>20</v>
      </c>
      <c r="G1116" t="s">
        <v>37</v>
      </c>
      <c r="H1116" t="s">
        <v>3813</v>
      </c>
      <c r="I1116" t="s">
        <v>432</v>
      </c>
      <c r="J1116" t="s">
        <v>432</v>
      </c>
      <c r="K1116" s="1">
        <v>45484.738194444442</v>
      </c>
      <c r="L1116" t="s">
        <v>41</v>
      </c>
      <c r="N1116" s="2">
        <v>45463</v>
      </c>
      <c r="O1116" s="2">
        <v>45463</v>
      </c>
      <c r="R1116">
        <v>0</v>
      </c>
      <c r="S1116">
        <v>0</v>
      </c>
      <c r="T1116">
        <v>100</v>
      </c>
      <c r="U1116" s="1">
        <v>45484.738194444442</v>
      </c>
      <c r="V1116" s="1">
        <v>45484.738194444442</v>
      </c>
      <c r="W1116" t="s">
        <v>432</v>
      </c>
      <c r="Z1116" s="12">
        <f t="shared" si="35"/>
        <v>0</v>
      </c>
      <c r="AB1116" t="s">
        <v>200</v>
      </c>
      <c r="AD1116" t="s">
        <v>177</v>
      </c>
      <c r="AI1116" s="2">
        <v>45461</v>
      </c>
      <c r="AJ1116" t="s">
        <v>178</v>
      </c>
      <c r="AK1116" t="s">
        <v>45</v>
      </c>
      <c r="AN1116" t="s">
        <v>2442</v>
      </c>
      <c r="AO1116" s="21">
        <v>45484.738194444442</v>
      </c>
      <c r="AP1116" s="22">
        <v>45463</v>
      </c>
      <c r="AQ1116" s="22">
        <v>45463</v>
      </c>
      <c r="AR1116" s="21">
        <v>45484.738194444442</v>
      </c>
      <c r="AS1116">
        <v>0</v>
      </c>
      <c r="AY1116">
        <v>0</v>
      </c>
    </row>
    <row r="1117" spans="1:51" x14ac:dyDescent="0.25">
      <c r="A1117">
        <v>71539</v>
      </c>
      <c r="B1117" t="s">
        <v>35</v>
      </c>
      <c r="C1117" t="s">
        <v>36</v>
      </c>
      <c r="E1117" t="str">
        <f t="shared" si="34"/>
        <v>EM-</v>
      </c>
      <c r="F1117" t="s">
        <v>20</v>
      </c>
      <c r="G1117" t="s">
        <v>51</v>
      </c>
      <c r="H1117" t="s">
        <v>3814</v>
      </c>
      <c r="I1117" t="s">
        <v>432</v>
      </c>
      <c r="J1117" t="s">
        <v>432</v>
      </c>
      <c r="K1117" s="1">
        <v>45484.746527777781</v>
      </c>
      <c r="L1117" t="s">
        <v>41</v>
      </c>
      <c r="N1117" s="2">
        <v>45460</v>
      </c>
      <c r="O1117" s="2">
        <v>45460</v>
      </c>
      <c r="R1117">
        <v>0</v>
      </c>
      <c r="S1117">
        <v>0</v>
      </c>
      <c r="T1117">
        <v>100</v>
      </c>
      <c r="U1117" s="1">
        <v>45484.746527777781</v>
      </c>
      <c r="V1117" s="1">
        <v>45484.746527777781</v>
      </c>
      <c r="W1117" t="s">
        <v>432</v>
      </c>
      <c r="Z1117" s="12">
        <f t="shared" si="35"/>
        <v>0</v>
      </c>
      <c r="AD1117" t="s">
        <v>154</v>
      </c>
      <c r="AI1117" s="2">
        <v>45460</v>
      </c>
      <c r="AJ1117" t="s">
        <v>154</v>
      </c>
      <c r="AK1117" t="s">
        <v>45</v>
      </c>
      <c r="AN1117" t="s">
        <v>2442</v>
      </c>
      <c r="AO1117" s="21">
        <v>45484.746527777781</v>
      </c>
      <c r="AP1117" s="22">
        <v>45460</v>
      </c>
      <c r="AQ1117" s="22">
        <v>45460</v>
      </c>
      <c r="AR1117" s="21">
        <v>45484.746527777781</v>
      </c>
      <c r="AS1117">
        <v>0</v>
      </c>
      <c r="AY1117">
        <v>0</v>
      </c>
    </row>
    <row r="1118" spans="1:51" x14ac:dyDescent="0.25">
      <c r="A1118">
        <v>71540</v>
      </c>
      <c r="B1118" t="s">
        <v>35</v>
      </c>
      <c r="C1118" t="s">
        <v>36</v>
      </c>
      <c r="E1118" t="str">
        <f t="shared" si="34"/>
        <v>EM-</v>
      </c>
      <c r="F1118" t="s">
        <v>20</v>
      </c>
      <c r="G1118" t="s">
        <v>51</v>
      </c>
      <c r="H1118" t="s">
        <v>3815</v>
      </c>
      <c r="I1118" t="s">
        <v>432</v>
      </c>
      <c r="J1118" t="s">
        <v>432</v>
      </c>
      <c r="K1118" s="1">
        <v>45485.522222222222</v>
      </c>
      <c r="L1118" t="s">
        <v>41</v>
      </c>
      <c r="N1118" s="2">
        <v>45450</v>
      </c>
      <c r="O1118" s="2">
        <v>45451</v>
      </c>
      <c r="R1118">
        <v>0</v>
      </c>
      <c r="S1118">
        <v>0</v>
      </c>
      <c r="T1118">
        <v>100</v>
      </c>
      <c r="U1118" s="1">
        <v>45484.754166666666</v>
      </c>
      <c r="V1118" s="1">
        <v>45484.754861111112</v>
      </c>
      <c r="W1118" t="s">
        <v>432</v>
      </c>
      <c r="Z1118" s="12">
        <f t="shared" si="35"/>
        <v>6.944444467080757E-4</v>
      </c>
      <c r="AB1118" t="s">
        <v>3816</v>
      </c>
      <c r="AD1118" t="s">
        <v>3817</v>
      </c>
      <c r="AI1118" s="2">
        <v>45449</v>
      </c>
      <c r="AJ1118" t="s">
        <v>154</v>
      </c>
      <c r="AK1118" t="s">
        <v>45</v>
      </c>
      <c r="AN1118" t="s">
        <v>2442</v>
      </c>
      <c r="AO1118" s="21">
        <v>45484.754166666666</v>
      </c>
      <c r="AP1118" s="22">
        <v>45450</v>
      </c>
      <c r="AQ1118" s="22">
        <v>45451</v>
      </c>
      <c r="AR1118" s="21">
        <v>45484.754861111112</v>
      </c>
      <c r="AS1118">
        <v>0</v>
      </c>
      <c r="AY1118">
        <v>6.944444467080757E-4</v>
      </c>
    </row>
    <row r="1119" spans="1:51" x14ac:dyDescent="0.25">
      <c r="A1119">
        <v>71541</v>
      </c>
      <c r="B1119" t="s">
        <v>35</v>
      </c>
      <c r="C1119" t="s">
        <v>36</v>
      </c>
      <c r="E1119" t="str">
        <f t="shared" si="34"/>
        <v>EM-</v>
      </c>
      <c r="F1119" t="s">
        <v>20</v>
      </c>
      <c r="G1119" t="s">
        <v>37</v>
      </c>
      <c r="H1119" t="s">
        <v>3818</v>
      </c>
      <c r="I1119" t="s">
        <v>432</v>
      </c>
      <c r="J1119" t="s">
        <v>432</v>
      </c>
      <c r="K1119" s="1">
        <v>45484.818749999999</v>
      </c>
      <c r="L1119" t="s">
        <v>41</v>
      </c>
      <c r="N1119" s="2">
        <v>45484</v>
      </c>
      <c r="O1119" s="2">
        <v>45484</v>
      </c>
      <c r="R1119">
        <v>0</v>
      </c>
      <c r="S1119">
        <v>0</v>
      </c>
      <c r="T1119">
        <v>100</v>
      </c>
      <c r="U1119" s="1">
        <v>45484.818055555559</v>
      </c>
      <c r="V1119" s="1">
        <v>45484.818749999999</v>
      </c>
      <c r="W1119" t="s">
        <v>432</v>
      </c>
      <c r="Z1119" s="12">
        <f t="shared" si="35"/>
        <v>6.9444443943211809E-4</v>
      </c>
      <c r="AD1119" t="s">
        <v>3819</v>
      </c>
      <c r="AI1119" s="2">
        <v>45484</v>
      </c>
      <c r="AJ1119" t="s">
        <v>230</v>
      </c>
      <c r="AK1119" t="s">
        <v>46</v>
      </c>
      <c r="AN1119" t="s">
        <v>2442</v>
      </c>
      <c r="AO1119" s="21">
        <v>45484.818055555559</v>
      </c>
      <c r="AP1119" s="22">
        <v>45484</v>
      </c>
      <c r="AQ1119" s="22">
        <v>45484</v>
      </c>
      <c r="AR1119" s="21">
        <v>45484.818749999999</v>
      </c>
      <c r="AS1119">
        <v>0</v>
      </c>
      <c r="AY1119">
        <v>6.9444443943211809E-4</v>
      </c>
    </row>
    <row r="1120" spans="1:51" x14ac:dyDescent="0.25">
      <c r="A1120">
        <v>71542</v>
      </c>
      <c r="B1120" t="s">
        <v>35</v>
      </c>
      <c r="C1120" t="s">
        <v>36</v>
      </c>
      <c r="E1120" t="str">
        <f t="shared" si="34"/>
        <v>EM-</v>
      </c>
      <c r="F1120" t="s">
        <v>20</v>
      </c>
      <c r="G1120" t="s">
        <v>115</v>
      </c>
      <c r="H1120" t="s">
        <v>3820</v>
      </c>
      <c r="I1120" t="s">
        <v>432</v>
      </c>
      <c r="J1120" t="s">
        <v>432</v>
      </c>
      <c r="K1120" s="1">
        <v>45484.824305555558</v>
      </c>
      <c r="L1120" t="s">
        <v>41</v>
      </c>
      <c r="N1120" s="2">
        <v>45483</v>
      </c>
      <c r="O1120" s="2">
        <v>45483</v>
      </c>
      <c r="R1120">
        <v>0</v>
      </c>
      <c r="S1120">
        <v>0</v>
      </c>
      <c r="T1120">
        <v>100</v>
      </c>
      <c r="U1120" s="1">
        <v>45484.822222222225</v>
      </c>
      <c r="V1120" s="1">
        <v>45484.824305555558</v>
      </c>
      <c r="W1120" t="s">
        <v>432</v>
      </c>
      <c r="Z1120" s="12">
        <f t="shared" si="35"/>
        <v>2.0833333328482695E-3</v>
      </c>
      <c r="AB1120" t="s">
        <v>2298</v>
      </c>
      <c r="AD1120" t="s">
        <v>3821</v>
      </c>
      <c r="AI1120" s="2">
        <v>45483</v>
      </c>
      <c r="AJ1120" t="s">
        <v>525</v>
      </c>
      <c r="AK1120" t="s">
        <v>46</v>
      </c>
      <c r="AN1120" t="s">
        <v>2442</v>
      </c>
      <c r="AO1120" s="21">
        <v>45484.822222222225</v>
      </c>
      <c r="AP1120" s="22">
        <v>45483</v>
      </c>
      <c r="AQ1120" s="22">
        <v>45483</v>
      </c>
      <c r="AR1120" s="21">
        <v>45484.824305555558</v>
      </c>
      <c r="AS1120">
        <v>0</v>
      </c>
      <c r="AY1120">
        <v>2.0833333328482695E-3</v>
      </c>
    </row>
    <row r="1121" spans="1:51" x14ac:dyDescent="0.25">
      <c r="A1121">
        <v>71543</v>
      </c>
      <c r="B1121" t="s">
        <v>35</v>
      </c>
      <c r="C1121" t="s">
        <v>36</v>
      </c>
      <c r="E1121" t="str">
        <f t="shared" si="34"/>
        <v>RE-</v>
      </c>
      <c r="F1121" t="s">
        <v>20</v>
      </c>
      <c r="G1121" t="s">
        <v>37</v>
      </c>
      <c r="H1121" t="s">
        <v>3822</v>
      </c>
      <c r="I1121" t="s">
        <v>39</v>
      </c>
      <c r="J1121" t="s">
        <v>239</v>
      </c>
      <c r="K1121" s="1">
        <v>45495.427777777775</v>
      </c>
      <c r="L1121" t="s">
        <v>41</v>
      </c>
      <c r="N1121" s="2">
        <v>45495</v>
      </c>
      <c r="O1121" s="2">
        <v>45495</v>
      </c>
      <c r="R1121">
        <v>1</v>
      </c>
      <c r="S1121">
        <v>1</v>
      </c>
      <c r="T1121">
        <v>100</v>
      </c>
      <c r="U1121" s="1">
        <v>45485.347222222219</v>
      </c>
      <c r="V1121" s="1">
        <v>45495.427777777775</v>
      </c>
      <c r="W1121" t="s">
        <v>239</v>
      </c>
      <c r="Z1121" s="12">
        <f t="shared" si="35"/>
        <v>10.080555555556202</v>
      </c>
      <c r="AB1121" t="s">
        <v>383</v>
      </c>
      <c r="AC1121">
        <v>633704</v>
      </c>
      <c r="AD1121" t="s">
        <v>384</v>
      </c>
      <c r="AI1121" s="2">
        <v>45485</v>
      </c>
      <c r="AJ1121" t="s">
        <v>384</v>
      </c>
      <c r="AK1121" t="s">
        <v>46</v>
      </c>
      <c r="AN1121" t="s">
        <v>2444</v>
      </c>
      <c r="AO1121" s="21">
        <v>45485.347222222219</v>
      </c>
      <c r="AP1121" s="22">
        <v>45495</v>
      </c>
      <c r="AQ1121" s="22">
        <v>45495</v>
      </c>
      <c r="AR1121" s="21">
        <v>45495.427777777775</v>
      </c>
      <c r="AS1121">
        <v>1</v>
      </c>
      <c r="AY1121">
        <v>10.080555555556202</v>
      </c>
    </row>
    <row r="1122" spans="1:51" ht="15" customHeight="1" x14ac:dyDescent="0.25">
      <c r="A1122">
        <v>71554</v>
      </c>
      <c r="B1122" t="s">
        <v>35</v>
      </c>
      <c r="C1122" t="s">
        <v>36</v>
      </c>
      <c r="E1122" t="str">
        <f t="shared" si="34"/>
        <v>EI-</v>
      </c>
      <c r="F1122" t="s">
        <v>20</v>
      </c>
      <c r="G1122" t="s">
        <v>51</v>
      </c>
      <c r="H1122" t="s">
        <v>3823</v>
      </c>
      <c r="I1122" t="s">
        <v>39</v>
      </c>
      <c r="J1122" t="s">
        <v>92</v>
      </c>
      <c r="K1122" s="1">
        <v>45532.462500000001</v>
      </c>
      <c r="L1122" t="s">
        <v>41</v>
      </c>
      <c r="N1122" s="2">
        <v>45486</v>
      </c>
      <c r="O1122" s="2">
        <v>45486</v>
      </c>
      <c r="P1122">
        <v>3</v>
      </c>
      <c r="Q1122">
        <v>3</v>
      </c>
      <c r="R1122">
        <v>6</v>
      </c>
      <c r="S1122">
        <v>6</v>
      </c>
      <c r="T1122">
        <v>100</v>
      </c>
      <c r="U1122" s="1">
        <v>45485.368750000001</v>
      </c>
      <c r="V1122" s="1">
        <v>45532.460416666669</v>
      </c>
      <c r="W1122" t="s">
        <v>92</v>
      </c>
      <c r="Y1122" s="4" t="s">
        <v>3824</v>
      </c>
      <c r="Z1122" s="12">
        <f t="shared" si="35"/>
        <v>47.091666666667152</v>
      </c>
      <c r="AB1122" t="s">
        <v>2317</v>
      </c>
      <c r="AC1122">
        <v>633174</v>
      </c>
      <c r="AD1122" t="s">
        <v>358</v>
      </c>
      <c r="AF1122" t="s">
        <v>92</v>
      </c>
      <c r="AI1122" s="2">
        <v>45485</v>
      </c>
      <c r="AJ1122" t="s">
        <v>81</v>
      </c>
      <c r="AK1122" t="s">
        <v>46</v>
      </c>
      <c r="AN1122" t="s">
        <v>2441</v>
      </c>
      <c r="AO1122" s="21">
        <v>45485.368750000001</v>
      </c>
      <c r="AP1122" s="22">
        <v>45486</v>
      </c>
      <c r="AQ1122" s="22">
        <v>45486</v>
      </c>
      <c r="AR1122" s="21">
        <v>45532.460416666669</v>
      </c>
      <c r="AS1122">
        <v>6</v>
      </c>
      <c r="AY1122">
        <v>47.091666666667152</v>
      </c>
    </row>
    <row r="1123" spans="1:51" x14ac:dyDescent="0.25">
      <c r="A1123">
        <v>71557</v>
      </c>
      <c r="B1123" t="s">
        <v>35</v>
      </c>
      <c r="C1123" t="s">
        <v>36</v>
      </c>
      <c r="E1123" t="str">
        <f t="shared" si="34"/>
        <v>EI-</v>
      </c>
      <c r="F1123" t="s">
        <v>20</v>
      </c>
      <c r="G1123" t="s">
        <v>37</v>
      </c>
      <c r="H1123" t="s">
        <v>3825</v>
      </c>
      <c r="I1123" t="s">
        <v>39</v>
      </c>
      <c r="J1123" t="s">
        <v>92</v>
      </c>
      <c r="K1123" s="1">
        <v>45491.612500000003</v>
      </c>
      <c r="L1123" t="s">
        <v>41</v>
      </c>
      <c r="N1123" s="2">
        <v>45485</v>
      </c>
      <c r="O1123" s="2">
        <v>45485</v>
      </c>
      <c r="P1123">
        <v>2</v>
      </c>
      <c r="Q1123">
        <v>2</v>
      </c>
      <c r="R1123">
        <v>2</v>
      </c>
      <c r="S1123">
        <v>2</v>
      </c>
      <c r="T1123">
        <v>100</v>
      </c>
      <c r="U1123" s="1">
        <v>45485.375694444447</v>
      </c>
      <c r="V1123" s="1">
        <v>45491.612500000003</v>
      </c>
      <c r="W1123" t="s">
        <v>92</v>
      </c>
      <c r="Z1123" s="12">
        <f t="shared" si="35"/>
        <v>6.2368055555562023</v>
      </c>
      <c r="AB1123" t="s">
        <v>368</v>
      </c>
      <c r="AC1123">
        <v>633906</v>
      </c>
      <c r="AD1123" t="s">
        <v>369</v>
      </c>
      <c r="AF1123" t="s">
        <v>92</v>
      </c>
      <c r="AI1123" s="2">
        <v>45485</v>
      </c>
      <c r="AJ1123" t="s">
        <v>369</v>
      </c>
      <c r="AK1123" t="s">
        <v>46</v>
      </c>
      <c r="AN1123" t="s">
        <v>2441</v>
      </c>
      <c r="AO1123" s="21">
        <v>45485.375694444447</v>
      </c>
      <c r="AP1123" s="22">
        <v>45485</v>
      </c>
      <c r="AQ1123" s="22">
        <v>45485</v>
      </c>
      <c r="AR1123" s="21">
        <v>45491.612500000003</v>
      </c>
      <c r="AS1123">
        <v>2</v>
      </c>
      <c r="AY1123">
        <v>6.2368055555562023</v>
      </c>
    </row>
    <row r="1124" spans="1:51" x14ac:dyDescent="0.25">
      <c r="A1124">
        <v>71560</v>
      </c>
      <c r="B1124" t="s">
        <v>35</v>
      </c>
      <c r="C1124" t="s">
        <v>36</v>
      </c>
      <c r="E1124" t="str">
        <f t="shared" si="34"/>
        <v>EM-</v>
      </c>
      <c r="F1124" t="s">
        <v>20</v>
      </c>
      <c r="G1124" t="s">
        <v>47</v>
      </c>
      <c r="H1124" t="s">
        <v>3826</v>
      </c>
      <c r="I1124" t="s">
        <v>39</v>
      </c>
      <c r="J1124" t="s">
        <v>396</v>
      </c>
      <c r="K1124" s="1">
        <v>45485.64166666667</v>
      </c>
      <c r="L1124" t="s">
        <v>41</v>
      </c>
      <c r="N1124" s="2">
        <v>45485</v>
      </c>
      <c r="O1124" s="2">
        <v>45485</v>
      </c>
      <c r="R1124">
        <v>0</v>
      </c>
      <c r="S1124">
        <v>0</v>
      </c>
      <c r="T1124">
        <v>100</v>
      </c>
      <c r="U1124" s="1">
        <v>45485.390277777777</v>
      </c>
      <c r="V1124" s="1">
        <v>45485.64166666667</v>
      </c>
      <c r="W1124" t="s">
        <v>397</v>
      </c>
      <c r="Z1124" s="12">
        <f t="shared" si="35"/>
        <v>0.25138888889341615</v>
      </c>
      <c r="AB1124" t="s">
        <v>65</v>
      </c>
      <c r="AC1124">
        <v>633399</v>
      </c>
      <c r="AD1124" t="s">
        <v>609</v>
      </c>
      <c r="AI1124" s="2">
        <v>45485</v>
      </c>
      <c r="AJ1124" t="s">
        <v>81</v>
      </c>
      <c r="AK1124" t="s">
        <v>46</v>
      </c>
      <c r="AN1124" t="s">
        <v>2442</v>
      </c>
      <c r="AO1124" s="21">
        <v>45485.390277777777</v>
      </c>
      <c r="AP1124" s="22">
        <v>45485</v>
      </c>
      <c r="AQ1124" s="22">
        <v>45485</v>
      </c>
      <c r="AR1124" s="21">
        <v>45485.64166666667</v>
      </c>
      <c r="AS1124">
        <v>0</v>
      </c>
      <c r="AY1124">
        <v>0.25138888889341615</v>
      </c>
    </row>
    <row r="1125" spans="1:51" x14ac:dyDescent="0.25">
      <c r="A1125">
        <v>71561</v>
      </c>
      <c r="B1125" t="s">
        <v>35</v>
      </c>
      <c r="C1125" t="s">
        <v>36</v>
      </c>
      <c r="E1125" t="str">
        <f t="shared" si="34"/>
        <v>EM-</v>
      </c>
      <c r="F1125" t="s">
        <v>20</v>
      </c>
      <c r="G1125" t="s">
        <v>115</v>
      </c>
      <c r="H1125" t="s">
        <v>3827</v>
      </c>
      <c r="I1125" t="s">
        <v>432</v>
      </c>
      <c r="J1125" t="s">
        <v>432</v>
      </c>
      <c r="K1125" s="1">
        <v>45485.397222222222</v>
      </c>
      <c r="L1125" t="s">
        <v>41</v>
      </c>
      <c r="N1125" s="2">
        <v>45484</v>
      </c>
      <c r="O1125" s="2">
        <v>45484</v>
      </c>
      <c r="R1125">
        <v>0</v>
      </c>
      <c r="S1125">
        <v>0</v>
      </c>
      <c r="T1125">
        <v>100</v>
      </c>
      <c r="U1125" s="1">
        <v>45485.397222222222</v>
      </c>
      <c r="V1125" s="1">
        <v>45485.397222222222</v>
      </c>
      <c r="W1125" t="s">
        <v>432</v>
      </c>
      <c r="Z1125" s="12">
        <f t="shared" si="35"/>
        <v>0</v>
      </c>
      <c r="AB1125" t="s">
        <v>2298</v>
      </c>
      <c r="AD1125" t="s">
        <v>138</v>
      </c>
      <c r="AF1125" t="s">
        <v>3543</v>
      </c>
      <c r="AI1125" s="2">
        <v>45481</v>
      </c>
      <c r="AJ1125" t="s">
        <v>250</v>
      </c>
      <c r="AK1125" t="s">
        <v>46</v>
      </c>
      <c r="AN1125" t="s">
        <v>2442</v>
      </c>
      <c r="AO1125" s="21">
        <v>45485.397222222222</v>
      </c>
      <c r="AP1125" s="22">
        <v>45484</v>
      </c>
      <c r="AQ1125" s="22">
        <v>45484</v>
      </c>
      <c r="AR1125" s="21">
        <v>45485.397222222222</v>
      </c>
      <c r="AS1125">
        <v>0</v>
      </c>
      <c r="AY1125">
        <v>0</v>
      </c>
    </row>
    <row r="1126" spans="1:51" x14ac:dyDescent="0.25">
      <c r="A1126">
        <v>71563</v>
      </c>
      <c r="B1126" t="s">
        <v>35</v>
      </c>
      <c r="C1126" t="s">
        <v>36</v>
      </c>
      <c r="E1126" t="str">
        <f t="shared" si="34"/>
        <v>EM-</v>
      </c>
      <c r="F1126" t="s">
        <v>20</v>
      </c>
      <c r="G1126" t="s">
        <v>37</v>
      </c>
      <c r="H1126" t="s">
        <v>3828</v>
      </c>
      <c r="I1126" t="s">
        <v>432</v>
      </c>
      <c r="J1126" t="s">
        <v>432</v>
      </c>
      <c r="K1126" s="1">
        <v>45485.401388888888</v>
      </c>
      <c r="L1126" t="s">
        <v>41</v>
      </c>
      <c r="N1126" s="2">
        <v>45484</v>
      </c>
      <c r="O1126" s="2">
        <v>45484</v>
      </c>
      <c r="R1126">
        <v>0</v>
      </c>
      <c r="S1126">
        <v>0</v>
      </c>
      <c r="T1126">
        <v>100</v>
      </c>
      <c r="U1126" s="1">
        <v>45485.399305555555</v>
      </c>
      <c r="V1126" s="1">
        <v>45485.399305555555</v>
      </c>
      <c r="W1126" t="s">
        <v>432</v>
      </c>
      <c r="Z1126" s="12">
        <f t="shared" si="35"/>
        <v>0</v>
      </c>
      <c r="AB1126" t="s">
        <v>663</v>
      </c>
      <c r="AD1126" t="s">
        <v>3821</v>
      </c>
      <c r="AF1126" t="s">
        <v>3543</v>
      </c>
      <c r="AI1126" s="2">
        <v>45481</v>
      </c>
      <c r="AJ1126" t="s">
        <v>250</v>
      </c>
      <c r="AK1126" t="s">
        <v>46</v>
      </c>
      <c r="AN1126" t="s">
        <v>2442</v>
      </c>
      <c r="AO1126" s="21">
        <v>45485.399305555555</v>
      </c>
      <c r="AP1126" s="22">
        <v>45484</v>
      </c>
      <c r="AQ1126" s="22">
        <v>45484</v>
      </c>
      <c r="AR1126" s="21">
        <v>45485.399305555555</v>
      </c>
      <c r="AS1126">
        <v>0</v>
      </c>
      <c r="AY1126">
        <v>0</v>
      </c>
    </row>
    <row r="1127" spans="1:51" x14ac:dyDescent="0.25">
      <c r="A1127">
        <v>71569</v>
      </c>
      <c r="B1127" t="s">
        <v>35</v>
      </c>
      <c r="C1127" t="s">
        <v>36</v>
      </c>
      <c r="E1127" t="str">
        <f t="shared" si="34"/>
        <v>RE-</v>
      </c>
      <c r="F1127" t="s">
        <v>20</v>
      </c>
      <c r="G1127" t="s">
        <v>37</v>
      </c>
      <c r="H1127" t="s">
        <v>3829</v>
      </c>
      <c r="I1127" t="s">
        <v>39</v>
      </c>
      <c r="J1127" t="s">
        <v>239</v>
      </c>
      <c r="K1127" s="1">
        <v>45495.425694444442</v>
      </c>
      <c r="L1127" t="s">
        <v>41</v>
      </c>
      <c r="N1127" s="2">
        <v>45495</v>
      </c>
      <c r="O1127" s="2">
        <v>45495</v>
      </c>
      <c r="R1127">
        <v>1</v>
      </c>
      <c r="S1127">
        <v>1</v>
      </c>
      <c r="T1127">
        <v>100</v>
      </c>
      <c r="U1127" s="1">
        <v>45485.418749999997</v>
      </c>
      <c r="V1127" s="1">
        <v>45495.425694444442</v>
      </c>
      <c r="W1127" t="s">
        <v>239</v>
      </c>
      <c r="Z1127" s="12">
        <f t="shared" si="35"/>
        <v>10.006944444445253</v>
      </c>
      <c r="AB1127" t="s">
        <v>383</v>
      </c>
      <c r="AC1127" t="s">
        <v>2996</v>
      </c>
      <c r="AD1127" t="s">
        <v>384</v>
      </c>
      <c r="AI1127" s="2">
        <v>45485</v>
      </c>
      <c r="AJ1127" t="s">
        <v>384</v>
      </c>
      <c r="AK1127" t="s">
        <v>46</v>
      </c>
      <c r="AN1127" t="s">
        <v>2444</v>
      </c>
      <c r="AO1127" s="21">
        <v>45485.418749999997</v>
      </c>
      <c r="AP1127" s="22">
        <v>45495</v>
      </c>
      <c r="AQ1127" s="22">
        <v>45495</v>
      </c>
      <c r="AR1127" s="21">
        <v>45495.425694444442</v>
      </c>
      <c r="AS1127">
        <v>1</v>
      </c>
      <c r="AY1127">
        <v>10.006944444445253</v>
      </c>
    </row>
    <row r="1128" spans="1:51" x14ac:dyDescent="0.25">
      <c r="A1128">
        <v>71577</v>
      </c>
      <c r="B1128" t="s">
        <v>35</v>
      </c>
      <c r="C1128" t="s">
        <v>36</v>
      </c>
      <c r="E1128" t="str">
        <f t="shared" si="34"/>
        <v>EM-</v>
      </c>
      <c r="F1128" t="s">
        <v>20</v>
      </c>
      <c r="G1128" t="s">
        <v>47</v>
      </c>
      <c r="H1128" t="s">
        <v>3830</v>
      </c>
      <c r="I1128" t="s">
        <v>39</v>
      </c>
      <c r="J1128" t="s">
        <v>397</v>
      </c>
      <c r="K1128" s="1">
        <v>45503.520833333336</v>
      </c>
      <c r="L1128" t="s">
        <v>41</v>
      </c>
      <c r="N1128" s="2">
        <v>45485</v>
      </c>
      <c r="O1128" s="2">
        <v>45503</v>
      </c>
      <c r="R1128">
        <v>0</v>
      </c>
      <c r="S1128">
        <v>0</v>
      </c>
      <c r="T1128">
        <v>100</v>
      </c>
      <c r="U1128" s="1">
        <v>45485.436805555553</v>
      </c>
      <c r="V1128" s="1">
        <v>45503.520833333336</v>
      </c>
      <c r="W1128" t="s">
        <v>397</v>
      </c>
      <c r="Z1128" s="12">
        <f t="shared" si="35"/>
        <v>18.084027777782467</v>
      </c>
      <c r="AB1128" t="s">
        <v>303</v>
      </c>
      <c r="AC1128">
        <v>633399</v>
      </c>
      <c r="AD1128" t="s">
        <v>609</v>
      </c>
      <c r="AI1128" s="2">
        <v>45485</v>
      </c>
      <c r="AJ1128" t="s">
        <v>81</v>
      </c>
      <c r="AK1128" t="s">
        <v>46</v>
      </c>
      <c r="AN1128" t="s">
        <v>2442</v>
      </c>
      <c r="AO1128" s="21">
        <v>45485.436805555553</v>
      </c>
      <c r="AP1128" s="22">
        <v>45485</v>
      </c>
      <c r="AQ1128" s="22">
        <v>45503</v>
      </c>
      <c r="AR1128" s="21">
        <v>45503.520833333336</v>
      </c>
      <c r="AS1128">
        <v>0</v>
      </c>
      <c r="AY1128">
        <v>18.084027777782467</v>
      </c>
    </row>
    <row r="1129" spans="1:51" x14ac:dyDescent="0.25">
      <c r="A1129">
        <v>71578</v>
      </c>
      <c r="B1129" t="s">
        <v>35</v>
      </c>
      <c r="C1129" t="s">
        <v>36</v>
      </c>
      <c r="E1129" t="str">
        <f t="shared" si="34"/>
        <v>EI-</v>
      </c>
      <c r="F1129" t="s">
        <v>20</v>
      </c>
      <c r="G1129" t="s">
        <v>37</v>
      </c>
      <c r="H1129" t="s">
        <v>3831</v>
      </c>
      <c r="I1129" t="s">
        <v>39</v>
      </c>
      <c r="J1129" t="s">
        <v>842</v>
      </c>
      <c r="K1129" s="1">
        <v>45496.699305555558</v>
      </c>
      <c r="L1129" t="s">
        <v>41</v>
      </c>
      <c r="N1129" s="2">
        <v>45485</v>
      </c>
      <c r="O1129" s="2">
        <v>45485</v>
      </c>
      <c r="P1129">
        <v>1</v>
      </c>
      <c r="Q1129">
        <v>1</v>
      </c>
      <c r="R1129">
        <v>0</v>
      </c>
      <c r="S1129">
        <v>0</v>
      </c>
      <c r="T1129">
        <v>0</v>
      </c>
      <c r="U1129" s="1">
        <v>45485.44027777778</v>
      </c>
      <c r="V1129" s="1">
        <v>45496.699305555558</v>
      </c>
      <c r="W1129" t="s">
        <v>842</v>
      </c>
      <c r="Z1129" s="12">
        <f t="shared" si="35"/>
        <v>11.259027777778101</v>
      </c>
      <c r="AB1129" t="s">
        <v>338</v>
      </c>
      <c r="AC1129">
        <v>633799</v>
      </c>
      <c r="AD1129" t="s">
        <v>681</v>
      </c>
      <c r="AF1129" t="s">
        <v>842</v>
      </c>
      <c r="AI1129" s="2">
        <v>45485</v>
      </c>
      <c r="AJ1129" t="s">
        <v>119</v>
      </c>
      <c r="AK1129" t="s">
        <v>46</v>
      </c>
      <c r="AN1129" t="s">
        <v>2441</v>
      </c>
      <c r="AO1129" s="21">
        <v>45485.44027777778</v>
      </c>
      <c r="AP1129" s="22">
        <v>45485</v>
      </c>
      <c r="AQ1129" s="22">
        <v>45485</v>
      </c>
      <c r="AR1129" s="21">
        <v>45496.699305555558</v>
      </c>
      <c r="AS1129">
        <v>0</v>
      </c>
      <c r="AY1129">
        <v>11.259027777778101</v>
      </c>
    </row>
    <row r="1130" spans="1:51" x14ac:dyDescent="0.25">
      <c r="A1130">
        <v>71580</v>
      </c>
      <c r="B1130" t="s">
        <v>35</v>
      </c>
      <c r="C1130" t="s">
        <v>36</v>
      </c>
      <c r="E1130" t="str">
        <f t="shared" si="34"/>
        <v>GC-</v>
      </c>
      <c r="F1130" t="s">
        <v>20</v>
      </c>
      <c r="G1130" t="s">
        <v>37</v>
      </c>
      <c r="H1130" t="s">
        <v>3832</v>
      </c>
      <c r="I1130" t="s">
        <v>39</v>
      </c>
      <c r="J1130" t="s">
        <v>706</v>
      </c>
      <c r="K1130" s="1">
        <v>45497.652083333334</v>
      </c>
      <c r="L1130" t="s">
        <v>41</v>
      </c>
      <c r="N1130" s="2">
        <v>45497</v>
      </c>
      <c r="O1130" s="2">
        <v>45497</v>
      </c>
      <c r="P1130">
        <v>1</v>
      </c>
      <c r="Q1130">
        <v>1</v>
      </c>
      <c r="R1130">
        <v>0</v>
      </c>
      <c r="S1130">
        <v>0</v>
      </c>
      <c r="T1130">
        <v>100</v>
      </c>
      <c r="U1130" s="1">
        <v>45485.454861111109</v>
      </c>
      <c r="V1130" s="1">
        <v>45497.652083333334</v>
      </c>
      <c r="W1130" t="s">
        <v>706</v>
      </c>
      <c r="Z1130" s="12">
        <f t="shared" si="35"/>
        <v>12.197222222224809</v>
      </c>
      <c r="AB1130" t="s">
        <v>133</v>
      </c>
      <c r="AC1130" t="s">
        <v>194</v>
      </c>
      <c r="AD1130" t="s">
        <v>2009</v>
      </c>
      <c r="AI1130" s="2">
        <v>45485</v>
      </c>
      <c r="AJ1130" t="s">
        <v>81</v>
      </c>
      <c r="AK1130" t="s">
        <v>46</v>
      </c>
      <c r="AN1130" t="s">
        <v>2443</v>
      </c>
      <c r="AO1130" s="21">
        <v>45485.454861111109</v>
      </c>
      <c r="AP1130" s="22">
        <v>45497</v>
      </c>
      <c r="AQ1130" s="22">
        <v>45497</v>
      </c>
      <c r="AR1130" s="21">
        <v>45497.652083333334</v>
      </c>
      <c r="AS1130">
        <v>0</v>
      </c>
      <c r="AY1130">
        <v>12.197222222224809</v>
      </c>
    </row>
    <row r="1131" spans="1:51" x14ac:dyDescent="0.25">
      <c r="A1131">
        <v>71636</v>
      </c>
      <c r="B1131" t="s">
        <v>35</v>
      </c>
      <c r="C1131" t="s">
        <v>36</v>
      </c>
      <c r="E1131" t="str">
        <f t="shared" si="34"/>
        <v>EI-</v>
      </c>
      <c r="F1131" t="s">
        <v>20</v>
      </c>
      <c r="G1131" t="s">
        <v>37</v>
      </c>
      <c r="H1131" t="s">
        <v>3833</v>
      </c>
      <c r="I1131" t="s">
        <v>39</v>
      </c>
      <c r="J1131" t="s">
        <v>40</v>
      </c>
      <c r="K1131" s="1">
        <v>45497.646527777775</v>
      </c>
      <c r="L1131" t="s">
        <v>41</v>
      </c>
      <c r="N1131" s="2">
        <v>45488</v>
      </c>
      <c r="O1131" s="2">
        <v>45488</v>
      </c>
      <c r="P1131">
        <v>6</v>
      </c>
      <c r="Q1131">
        <v>6</v>
      </c>
      <c r="R1131">
        <v>0</v>
      </c>
      <c r="S1131">
        <v>0</v>
      </c>
      <c r="T1131">
        <v>100</v>
      </c>
      <c r="U1131" s="1">
        <v>45488.430555555555</v>
      </c>
      <c r="V1131" s="1">
        <v>45497.646527777775</v>
      </c>
      <c r="W1131" t="s">
        <v>40</v>
      </c>
      <c r="Z1131" s="12">
        <f t="shared" si="35"/>
        <v>9.2159722222204437</v>
      </c>
      <c r="AB1131" t="s">
        <v>265</v>
      </c>
      <c r="AC1131">
        <v>633459</v>
      </c>
      <c r="AD1131" t="s">
        <v>43</v>
      </c>
      <c r="AF1131" t="s">
        <v>1102</v>
      </c>
      <c r="AI1131" s="2">
        <v>45488</v>
      </c>
      <c r="AJ1131" t="s">
        <v>81</v>
      </c>
      <c r="AK1131" t="s">
        <v>46</v>
      </c>
      <c r="AN1131" t="s">
        <v>2441</v>
      </c>
      <c r="AO1131" s="21">
        <v>45488.430555555555</v>
      </c>
      <c r="AP1131" s="22">
        <v>45488</v>
      </c>
      <c r="AQ1131" s="22">
        <v>45488</v>
      </c>
      <c r="AR1131" s="21">
        <v>45497.646527777775</v>
      </c>
      <c r="AS1131">
        <v>0</v>
      </c>
      <c r="AY1131">
        <v>9.2159722222204437</v>
      </c>
    </row>
    <row r="1132" spans="1:51" x14ac:dyDescent="0.25">
      <c r="A1132">
        <v>71638</v>
      </c>
      <c r="B1132" t="s">
        <v>35</v>
      </c>
      <c r="C1132" t="s">
        <v>36</v>
      </c>
      <c r="E1132" t="str">
        <f t="shared" si="34"/>
        <v>EI-</v>
      </c>
      <c r="F1132" t="s">
        <v>20</v>
      </c>
      <c r="G1132" t="s">
        <v>37</v>
      </c>
      <c r="H1132" t="s">
        <v>3834</v>
      </c>
      <c r="I1132" t="s">
        <v>39</v>
      </c>
      <c r="J1132" t="s">
        <v>68</v>
      </c>
      <c r="K1132" s="1">
        <v>45495.413194444445</v>
      </c>
      <c r="L1132" t="s">
        <v>41</v>
      </c>
      <c r="N1132" s="2">
        <v>45488</v>
      </c>
      <c r="O1132" s="2">
        <v>45488</v>
      </c>
      <c r="P1132">
        <v>1</v>
      </c>
      <c r="Q1132">
        <v>1</v>
      </c>
      <c r="R1132">
        <v>1</v>
      </c>
      <c r="S1132">
        <v>1</v>
      </c>
      <c r="T1132">
        <v>100</v>
      </c>
      <c r="U1132" s="1">
        <v>45488.436805555553</v>
      </c>
      <c r="V1132" s="1">
        <v>45495.413194444445</v>
      </c>
      <c r="W1132" t="s">
        <v>68</v>
      </c>
      <c r="Z1132" s="12">
        <f t="shared" si="35"/>
        <v>6.976388888891961</v>
      </c>
      <c r="AB1132" t="s">
        <v>1785</v>
      </c>
      <c r="AC1132" t="s">
        <v>1491</v>
      </c>
      <c r="AI1132" s="2">
        <v>45488</v>
      </c>
      <c r="AJ1132" t="s">
        <v>81</v>
      </c>
      <c r="AK1132" t="s">
        <v>46</v>
      </c>
      <c r="AN1132" t="s">
        <v>2441</v>
      </c>
      <c r="AO1132" s="21">
        <v>45488.436805555553</v>
      </c>
      <c r="AP1132" s="22">
        <v>45488</v>
      </c>
      <c r="AQ1132" s="22">
        <v>45488</v>
      </c>
      <c r="AR1132" s="21">
        <v>45495.413194444445</v>
      </c>
      <c r="AS1132">
        <v>1</v>
      </c>
      <c r="AY1132">
        <v>6.976388888891961</v>
      </c>
    </row>
    <row r="1133" spans="1:51" x14ac:dyDescent="0.25">
      <c r="A1133">
        <v>71644</v>
      </c>
      <c r="B1133" t="s">
        <v>35</v>
      </c>
      <c r="C1133" t="s">
        <v>36</v>
      </c>
      <c r="E1133" t="str">
        <f t="shared" si="34"/>
        <v>RE-</v>
      </c>
      <c r="F1133" t="s">
        <v>20</v>
      </c>
      <c r="G1133" t="s">
        <v>37</v>
      </c>
      <c r="H1133" t="s">
        <v>3835</v>
      </c>
      <c r="I1133" t="s">
        <v>39</v>
      </c>
      <c r="J1133" t="s">
        <v>239</v>
      </c>
      <c r="K1133" s="1">
        <v>45497.446527777778</v>
      </c>
      <c r="L1133" t="s">
        <v>41</v>
      </c>
      <c r="N1133" s="2">
        <v>45497</v>
      </c>
      <c r="O1133" s="2">
        <v>45497</v>
      </c>
      <c r="R1133">
        <v>1</v>
      </c>
      <c r="S1133">
        <v>1</v>
      </c>
      <c r="T1133">
        <v>100</v>
      </c>
      <c r="U1133" s="1">
        <v>45488.45416666667</v>
      </c>
      <c r="V1133" s="1">
        <v>45497.446527777778</v>
      </c>
      <c r="W1133" t="s">
        <v>239</v>
      </c>
      <c r="Z1133" s="12">
        <f t="shared" si="35"/>
        <v>8.992361111108039</v>
      </c>
      <c r="AB1133" t="s">
        <v>75</v>
      </c>
      <c r="AC1133">
        <v>633520</v>
      </c>
      <c r="AD1133" t="s">
        <v>268</v>
      </c>
      <c r="AI1133" s="2">
        <v>45488</v>
      </c>
      <c r="AJ1133" t="s">
        <v>77</v>
      </c>
      <c r="AK1133" t="s">
        <v>46</v>
      </c>
      <c r="AN1133" t="s">
        <v>2444</v>
      </c>
      <c r="AO1133" s="21">
        <v>45488.45416666667</v>
      </c>
      <c r="AP1133" s="22">
        <v>45497</v>
      </c>
      <c r="AQ1133" s="22">
        <v>45497</v>
      </c>
      <c r="AR1133" s="21">
        <v>45497.446527777778</v>
      </c>
      <c r="AS1133">
        <v>1</v>
      </c>
      <c r="AY1133">
        <v>8.992361111108039</v>
      </c>
    </row>
    <row r="1134" spans="1:51" x14ac:dyDescent="0.25">
      <c r="A1134">
        <v>71645</v>
      </c>
      <c r="B1134" t="s">
        <v>35</v>
      </c>
      <c r="C1134" t="s">
        <v>36</v>
      </c>
      <c r="E1134" t="str">
        <f t="shared" si="34"/>
        <v>EI-</v>
      </c>
      <c r="F1134" t="s">
        <v>20</v>
      </c>
      <c r="G1134" t="s">
        <v>51</v>
      </c>
      <c r="H1134" t="s">
        <v>3836</v>
      </c>
      <c r="I1134" t="s">
        <v>39</v>
      </c>
      <c r="J1134" t="s">
        <v>706</v>
      </c>
      <c r="K1134" s="1">
        <v>45490.457638888889</v>
      </c>
      <c r="L1134" t="s">
        <v>41</v>
      </c>
      <c r="N1134" s="2">
        <v>45488</v>
      </c>
      <c r="O1134" s="2">
        <v>45488</v>
      </c>
      <c r="P1134">
        <v>1</v>
      </c>
      <c r="Q1134">
        <v>1</v>
      </c>
      <c r="R1134">
        <v>0</v>
      </c>
      <c r="S1134">
        <v>0</v>
      </c>
      <c r="T1134">
        <v>100</v>
      </c>
      <c r="U1134" s="1">
        <v>45488.461111111108</v>
      </c>
      <c r="V1134" s="1">
        <v>45490.457638888889</v>
      </c>
      <c r="W1134" t="s">
        <v>706</v>
      </c>
      <c r="Z1134" s="12">
        <f t="shared" si="35"/>
        <v>1.9965277777810115</v>
      </c>
      <c r="AB1134" t="s">
        <v>3837</v>
      </c>
      <c r="AC1134">
        <v>633744</v>
      </c>
      <c r="AD1134" t="s">
        <v>316</v>
      </c>
      <c r="AI1134" s="2">
        <v>45488</v>
      </c>
      <c r="AJ1134" t="s">
        <v>316</v>
      </c>
      <c r="AK1134" t="s">
        <v>46</v>
      </c>
      <c r="AN1134" t="s">
        <v>2441</v>
      </c>
      <c r="AO1134" s="21">
        <v>45488.461111111108</v>
      </c>
      <c r="AP1134" s="22">
        <v>45488</v>
      </c>
      <c r="AQ1134" s="22">
        <v>45488</v>
      </c>
      <c r="AR1134" s="21">
        <v>45490.457638888889</v>
      </c>
      <c r="AS1134">
        <v>0</v>
      </c>
      <c r="AY1134">
        <v>1.9965277777810115</v>
      </c>
    </row>
    <row r="1135" spans="1:51" x14ac:dyDescent="0.25">
      <c r="A1135">
        <v>71646</v>
      </c>
      <c r="B1135" t="s">
        <v>35</v>
      </c>
      <c r="C1135" t="s">
        <v>36</v>
      </c>
      <c r="E1135" t="str">
        <f t="shared" si="34"/>
        <v>EI-</v>
      </c>
      <c r="F1135" t="s">
        <v>20</v>
      </c>
      <c r="G1135" t="s">
        <v>37</v>
      </c>
      <c r="H1135" t="s">
        <v>3838</v>
      </c>
      <c r="I1135" t="s">
        <v>39</v>
      </c>
      <c r="J1135" t="s">
        <v>432</v>
      </c>
      <c r="K1135" s="1">
        <v>45503.458333333336</v>
      </c>
      <c r="L1135" t="s">
        <v>41</v>
      </c>
      <c r="N1135" s="2">
        <v>45490</v>
      </c>
      <c r="O1135" s="2">
        <v>45490</v>
      </c>
      <c r="R1135">
        <v>0</v>
      </c>
      <c r="S1135">
        <v>0</v>
      </c>
      <c r="T1135">
        <v>100</v>
      </c>
      <c r="U1135" s="1">
        <v>45488.463888888888</v>
      </c>
      <c r="V1135" s="1">
        <v>45503.458333333336</v>
      </c>
      <c r="W1135" t="s">
        <v>432</v>
      </c>
      <c r="Y1135" t="s">
        <v>3839</v>
      </c>
      <c r="Z1135" s="12">
        <f t="shared" si="35"/>
        <v>14.994444444448163</v>
      </c>
      <c r="AB1135" t="s">
        <v>2298</v>
      </c>
      <c r="AC1135">
        <v>633595</v>
      </c>
      <c r="AD1135" t="s">
        <v>3840</v>
      </c>
      <c r="AI1135" s="2">
        <v>45488</v>
      </c>
      <c r="AJ1135" t="s">
        <v>81</v>
      </c>
      <c r="AK1135" t="s">
        <v>46</v>
      </c>
      <c r="AN1135" t="s">
        <v>2441</v>
      </c>
      <c r="AO1135" s="21">
        <v>45488.463888888888</v>
      </c>
      <c r="AP1135" s="22">
        <v>45490</v>
      </c>
      <c r="AQ1135" s="22">
        <v>45490</v>
      </c>
      <c r="AR1135" s="21">
        <v>45503.458333333336</v>
      </c>
      <c r="AS1135">
        <v>0</v>
      </c>
      <c r="AY1135">
        <v>14.994444444448163</v>
      </c>
    </row>
    <row r="1136" spans="1:51" x14ac:dyDescent="0.25">
      <c r="A1136">
        <v>71665</v>
      </c>
      <c r="B1136" t="s">
        <v>35</v>
      </c>
      <c r="C1136" t="s">
        <v>36</v>
      </c>
      <c r="E1136" t="str">
        <f t="shared" si="34"/>
        <v>RE-</v>
      </c>
      <c r="F1136" t="s">
        <v>20</v>
      </c>
      <c r="G1136" t="s">
        <v>37</v>
      </c>
      <c r="H1136" t="s">
        <v>3841</v>
      </c>
      <c r="I1136" t="s">
        <v>39</v>
      </c>
      <c r="J1136" t="s">
        <v>239</v>
      </c>
      <c r="K1136" s="1">
        <v>45489.54791666667</v>
      </c>
      <c r="L1136" t="s">
        <v>41</v>
      </c>
      <c r="N1136" s="2">
        <v>45489</v>
      </c>
      <c r="O1136" s="2">
        <v>45489</v>
      </c>
      <c r="R1136">
        <v>1</v>
      </c>
      <c r="S1136">
        <v>1</v>
      </c>
      <c r="T1136">
        <v>100</v>
      </c>
      <c r="U1136" s="1">
        <v>45488.638888888891</v>
      </c>
      <c r="V1136" s="1">
        <v>45489.54791666667</v>
      </c>
      <c r="W1136" t="s">
        <v>239</v>
      </c>
      <c r="Z1136" s="12">
        <f t="shared" si="35"/>
        <v>0.90902777777955635</v>
      </c>
      <c r="AB1136" t="s">
        <v>3842</v>
      </c>
      <c r="AC1136" t="s">
        <v>126</v>
      </c>
      <c r="AD1136" t="s">
        <v>384</v>
      </c>
      <c r="AI1136" s="2">
        <v>45488</v>
      </c>
      <c r="AJ1136" t="s">
        <v>384</v>
      </c>
      <c r="AK1136" t="s">
        <v>46</v>
      </c>
      <c r="AN1136" t="s">
        <v>2444</v>
      </c>
      <c r="AO1136" s="21">
        <v>45488.638888888891</v>
      </c>
      <c r="AP1136" s="22">
        <v>45489</v>
      </c>
      <c r="AQ1136" s="22">
        <v>45489</v>
      </c>
      <c r="AR1136" s="21">
        <v>45489.54791666667</v>
      </c>
      <c r="AS1136">
        <v>1</v>
      </c>
      <c r="AY1136">
        <v>0.90902777777955635</v>
      </c>
    </row>
    <row r="1137" spans="1:51" x14ac:dyDescent="0.25">
      <c r="A1137">
        <v>71666</v>
      </c>
      <c r="B1137" t="s">
        <v>35</v>
      </c>
      <c r="C1137" t="s">
        <v>36</v>
      </c>
      <c r="E1137" t="str">
        <f t="shared" si="34"/>
        <v>RE-</v>
      </c>
      <c r="F1137" t="s">
        <v>20</v>
      </c>
      <c r="G1137" t="s">
        <v>37</v>
      </c>
      <c r="H1137" t="s">
        <v>3843</v>
      </c>
      <c r="I1137" t="s">
        <v>39</v>
      </c>
      <c r="J1137" t="s">
        <v>239</v>
      </c>
      <c r="K1137" s="1">
        <v>45496.65902777778</v>
      </c>
      <c r="L1137" t="s">
        <v>41</v>
      </c>
      <c r="N1137" s="2">
        <v>45490</v>
      </c>
      <c r="O1137" s="2">
        <v>45490</v>
      </c>
      <c r="R1137">
        <v>1</v>
      </c>
      <c r="S1137">
        <v>1</v>
      </c>
      <c r="T1137">
        <v>100</v>
      </c>
      <c r="U1137" s="1">
        <v>45488.643055555556</v>
      </c>
      <c r="V1137" s="1">
        <v>45491.339583333334</v>
      </c>
      <c r="W1137" t="s">
        <v>239</v>
      </c>
      <c r="Y1137" t="s">
        <v>3844</v>
      </c>
      <c r="Z1137" s="12">
        <f t="shared" si="35"/>
        <v>2.6965277777781012</v>
      </c>
      <c r="AB1137" t="s">
        <v>197</v>
      </c>
      <c r="AC1137" t="s">
        <v>126</v>
      </c>
      <c r="AD1137" t="s">
        <v>198</v>
      </c>
      <c r="AI1137" s="2">
        <v>45488</v>
      </c>
      <c r="AJ1137" t="s">
        <v>81</v>
      </c>
      <c r="AK1137" t="s">
        <v>46</v>
      </c>
      <c r="AN1137" t="s">
        <v>2444</v>
      </c>
      <c r="AO1137" s="21">
        <v>45488.643055555556</v>
      </c>
      <c r="AP1137" s="22">
        <v>45490</v>
      </c>
      <c r="AQ1137" s="22">
        <v>45490</v>
      </c>
      <c r="AR1137" s="21">
        <v>45491.339583333334</v>
      </c>
      <c r="AS1137">
        <v>1</v>
      </c>
      <c r="AY1137">
        <v>2.6965277777781012</v>
      </c>
    </row>
    <row r="1138" spans="1:51" x14ac:dyDescent="0.25">
      <c r="A1138">
        <v>71678</v>
      </c>
      <c r="B1138" t="s">
        <v>35</v>
      </c>
      <c r="C1138" t="s">
        <v>36</v>
      </c>
      <c r="E1138" t="str">
        <f t="shared" si="34"/>
        <v>EM-</v>
      </c>
      <c r="F1138" t="s">
        <v>20</v>
      </c>
      <c r="G1138" t="s">
        <v>37</v>
      </c>
      <c r="H1138" t="s">
        <v>3845</v>
      </c>
      <c r="I1138" t="s">
        <v>39</v>
      </c>
      <c r="J1138" t="s">
        <v>320</v>
      </c>
      <c r="K1138" s="1">
        <v>45496.65347222222</v>
      </c>
      <c r="L1138" t="s">
        <v>41</v>
      </c>
      <c r="N1138" s="2">
        <v>45496</v>
      </c>
      <c r="O1138" s="2">
        <v>45496</v>
      </c>
      <c r="R1138">
        <v>0</v>
      </c>
      <c r="S1138">
        <v>0</v>
      </c>
      <c r="T1138">
        <v>100</v>
      </c>
      <c r="U1138" s="1">
        <v>45488.671527777777</v>
      </c>
      <c r="V1138" s="1">
        <v>45496.65347222222</v>
      </c>
      <c r="W1138" t="s">
        <v>320</v>
      </c>
      <c r="Z1138" s="12">
        <f t="shared" si="35"/>
        <v>7.9819444444437977</v>
      </c>
      <c r="AB1138" t="s">
        <v>3846</v>
      </c>
      <c r="AC1138">
        <v>633510</v>
      </c>
      <c r="AD1138" t="s">
        <v>198</v>
      </c>
      <c r="AI1138" s="2">
        <v>45488</v>
      </c>
      <c r="AJ1138" t="s">
        <v>198</v>
      </c>
      <c r="AK1138" t="s">
        <v>46</v>
      </c>
      <c r="AN1138" t="s">
        <v>2442</v>
      </c>
      <c r="AO1138" s="21">
        <v>45488.671527777777</v>
      </c>
      <c r="AP1138" s="22">
        <v>45496</v>
      </c>
      <c r="AQ1138" s="22">
        <v>45496</v>
      </c>
      <c r="AR1138" s="21">
        <v>45496.65347222222</v>
      </c>
      <c r="AS1138">
        <v>0</v>
      </c>
      <c r="AY1138">
        <v>7.9819444444437977</v>
      </c>
    </row>
    <row r="1139" spans="1:51" x14ac:dyDescent="0.25">
      <c r="A1139">
        <v>71680</v>
      </c>
      <c r="B1139" t="s">
        <v>35</v>
      </c>
      <c r="C1139" t="s">
        <v>36</v>
      </c>
      <c r="E1139" t="str">
        <f t="shared" si="34"/>
        <v>EI-</v>
      </c>
      <c r="F1139" t="s">
        <v>20</v>
      </c>
      <c r="G1139" t="s">
        <v>37</v>
      </c>
      <c r="H1139" t="s">
        <v>3847</v>
      </c>
      <c r="I1139" t="s">
        <v>39</v>
      </c>
      <c r="J1139" t="s">
        <v>68</v>
      </c>
      <c r="K1139" s="1">
        <v>45495.414583333331</v>
      </c>
      <c r="L1139" t="s">
        <v>41</v>
      </c>
      <c r="N1139" s="2">
        <v>45490</v>
      </c>
      <c r="O1139" s="2">
        <v>45490</v>
      </c>
      <c r="P1139">
        <v>2</v>
      </c>
      <c r="Q1139">
        <v>2</v>
      </c>
      <c r="R1139">
        <v>2</v>
      </c>
      <c r="S1139">
        <v>2</v>
      </c>
      <c r="T1139">
        <v>100</v>
      </c>
      <c r="U1139" s="1">
        <v>45488.674305555556</v>
      </c>
      <c r="V1139" s="1">
        <v>45495.414583333331</v>
      </c>
      <c r="W1139" t="s">
        <v>68</v>
      </c>
      <c r="Y1139" t="s">
        <v>3848</v>
      </c>
      <c r="Z1139" s="12">
        <f t="shared" si="35"/>
        <v>6.7402777777751908</v>
      </c>
      <c r="AB1139" t="s">
        <v>107</v>
      </c>
      <c r="AC1139">
        <v>633173</v>
      </c>
      <c r="AD1139" t="s">
        <v>109</v>
      </c>
      <c r="AI1139" s="2">
        <v>45488</v>
      </c>
      <c r="AJ1139" t="s">
        <v>81</v>
      </c>
      <c r="AK1139" t="s">
        <v>46</v>
      </c>
      <c r="AN1139" t="s">
        <v>2441</v>
      </c>
      <c r="AO1139" s="21">
        <v>45488.674305555556</v>
      </c>
      <c r="AP1139" s="22">
        <v>45490</v>
      </c>
      <c r="AQ1139" s="22">
        <v>45490</v>
      </c>
      <c r="AR1139" s="21">
        <v>45495.414583333331</v>
      </c>
      <c r="AS1139">
        <v>2</v>
      </c>
      <c r="AY1139">
        <v>6.7402777777751908</v>
      </c>
    </row>
    <row r="1140" spans="1:51" x14ac:dyDescent="0.25">
      <c r="A1140">
        <v>71683</v>
      </c>
      <c r="B1140" t="s">
        <v>35</v>
      </c>
      <c r="C1140" t="s">
        <v>36</v>
      </c>
      <c r="E1140" t="str">
        <f t="shared" si="34"/>
        <v>EI-</v>
      </c>
      <c r="F1140" t="s">
        <v>20</v>
      </c>
      <c r="G1140" t="s">
        <v>37</v>
      </c>
      <c r="H1140" t="s">
        <v>3849</v>
      </c>
      <c r="I1140" t="s">
        <v>39</v>
      </c>
      <c r="J1140" t="s">
        <v>842</v>
      </c>
      <c r="K1140" s="1">
        <v>45496.678472222222</v>
      </c>
      <c r="L1140" t="s">
        <v>41</v>
      </c>
      <c r="N1140" s="2">
        <v>45489</v>
      </c>
      <c r="O1140" s="2">
        <v>45489</v>
      </c>
      <c r="P1140">
        <v>1</v>
      </c>
      <c r="Q1140">
        <v>1</v>
      </c>
      <c r="R1140">
        <v>1</v>
      </c>
      <c r="S1140">
        <v>1</v>
      </c>
      <c r="T1140">
        <v>0</v>
      </c>
      <c r="U1140" s="1">
        <v>45488.676388888889</v>
      </c>
      <c r="V1140" s="1">
        <v>45496.678472222222</v>
      </c>
      <c r="W1140" t="s">
        <v>842</v>
      </c>
      <c r="Z1140" s="12">
        <f t="shared" si="35"/>
        <v>8.0020833333328483</v>
      </c>
      <c r="AB1140" t="s">
        <v>338</v>
      </c>
      <c r="AC1140">
        <v>633799</v>
      </c>
      <c r="AD1140" t="s">
        <v>681</v>
      </c>
      <c r="AF1140" t="s">
        <v>842</v>
      </c>
      <c r="AI1140" s="2">
        <v>45488</v>
      </c>
      <c r="AJ1140" t="s">
        <v>119</v>
      </c>
      <c r="AK1140" t="s">
        <v>46</v>
      </c>
      <c r="AN1140" t="s">
        <v>2441</v>
      </c>
      <c r="AO1140" s="21">
        <v>45488.676388888889</v>
      </c>
      <c r="AP1140" s="22">
        <v>45489</v>
      </c>
      <c r="AQ1140" s="22">
        <v>45489</v>
      </c>
      <c r="AR1140" s="21">
        <v>45496.678472222222</v>
      </c>
      <c r="AS1140">
        <v>1</v>
      </c>
      <c r="AY1140">
        <v>8.0020833333328483</v>
      </c>
    </row>
    <row r="1141" spans="1:51" x14ac:dyDescent="0.25">
      <c r="A1141">
        <v>71693</v>
      </c>
      <c r="B1141" t="s">
        <v>35</v>
      </c>
      <c r="C1141" t="s">
        <v>36</v>
      </c>
      <c r="E1141" t="str">
        <f t="shared" si="34"/>
        <v>RE-</v>
      </c>
      <c r="F1141" t="s">
        <v>298</v>
      </c>
      <c r="G1141" t="s">
        <v>37</v>
      </c>
      <c r="H1141" t="s">
        <v>3850</v>
      </c>
      <c r="I1141" t="s">
        <v>39</v>
      </c>
      <c r="J1141" t="s">
        <v>100</v>
      </c>
      <c r="K1141" s="1">
        <v>45489.497916666667</v>
      </c>
      <c r="L1141" t="s">
        <v>41</v>
      </c>
      <c r="R1141">
        <v>0</v>
      </c>
      <c r="S1141">
        <v>0</v>
      </c>
      <c r="T1141">
        <v>100</v>
      </c>
      <c r="U1141" s="1">
        <v>45489.493750000001</v>
      </c>
      <c r="V1141" s="1">
        <v>45489.497916666667</v>
      </c>
      <c r="W1141" t="s">
        <v>39</v>
      </c>
      <c r="Z1141" s="12">
        <f t="shared" si="35"/>
        <v>4.166666665696539E-3</v>
      </c>
      <c r="AB1141" t="s">
        <v>57</v>
      </c>
      <c r="AC1141">
        <v>633459</v>
      </c>
      <c r="AD1141" t="s">
        <v>43</v>
      </c>
      <c r="AI1141" s="2">
        <v>45489</v>
      </c>
      <c r="AJ1141" t="s">
        <v>43</v>
      </c>
      <c r="AK1141" t="s">
        <v>46</v>
      </c>
      <c r="AN1141" t="s">
        <v>2444</v>
      </c>
      <c r="AO1141" s="21">
        <v>45489.493750000001</v>
      </c>
      <c r="AR1141" s="21">
        <v>45489.497916666667</v>
      </c>
      <c r="AS1141">
        <v>0</v>
      </c>
      <c r="AY1141">
        <v>4.166666665696539E-3</v>
      </c>
    </row>
    <row r="1142" spans="1:51" x14ac:dyDescent="0.25">
      <c r="A1142">
        <v>71728</v>
      </c>
      <c r="B1142" t="s">
        <v>35</v>
      </c>
      <c r="C1142" t="s">
        <v>36</v>
      </c>
      <c r="E1142" t="str">
        <f t="shared" si="34"/>
        <v>EI-</v>
      </c>
      <c r="F1142" t="s">
        <v>20</v>
      </c>
      <c r="G1142" t="s">
        <v>51</v>
      </c>
      <c r="H1142" t="s">
        <v>3851</v>
      </c>
      <c r="I1142" t="s">
        <v>39</v>
      </c>
      <c r="J1142" t="s">
        <v>92</v>
      </c>
      <c r="K1142" s="1">
        <v>45496.61041666667</v>
      </c>
      <c r="L1142" t="s">
        <v>41</v>
      </c>
      <c r="N1142" s="2">
        <v>45492</v>
      </c>
      <c r="O1142" s="2">
        <v>45492</v>
      </c>
      <c r="P1142">
        <v>2</v>
      </c>
      <c r="Q1142">
        <v>2</v>
      </c>
      <c r="R1142">
        <v>2</v>
      </c>
      <c r="S1142">
        <v>2</v>
      </c>
      <c r="T1142">
        <v>100</v>
      </c>
      <c r="U1142" s="1">
        <v>45490.35833333333</v>
      </c>
      <c r="V1142" s="1">
        <v>45496.61041666667</v>
      </c>
      <c r="W1142" t="s">
        <v>92</v>
      </c>
      <c r="Z1142" s="12">
        <f t="shared" si="35"/>
        <v>6.2520833333401242</v>
      </c>
      <c r="AB1142" t="s">
        <v>79</v>
      </c>
      <c r="AC1142" t="s">
        <v>54</v>
      </c>
      <c r="AD1142" t="s">
        <v>3852</v>
      </c>
      <c r="AF1142" t="s">
        <v>92</v>
      </c>
      <c r="AI1142" s="2">
        <v>45490</v>
      </c>
      <c r="AJ1142" t="s">
        <v>81</v>
      </c>
      <c r="AK1142" t="s">
        <v>46</v>
      </c>
      <c r="AN1142" t="s">
        <v>2441</v>
      </c>
      <c r="AO1142" s="21">
        <v>45490.35833333333</v>
      </c>
      <c r="AP1142" s="22">
        <v>45492</v>
      </c>
      <c r="AQ1142" s="22">
        <v>45492</v>
      </c>
      <c r="AR1142" s="21">
        <v>45496.61041666667</v>
      </c>
      <c r="AS1142">
        <v>2</v>
      </c>
      <c r="AY1142">
        <v>6.2520833333401242</v>
      </c>
    </row>
    <row r="1143" spans="1:51" x14ac:dyDescent="0.25">
      <c r="A1143">
        <v>71733</v>
      </c>
      <c r="B1143" t="s">
        <v>35</v>
      </c>
      <c r="C1143" t="s">
        <v>36</v>
      </c>
      <c r="E1143" t="str">
        <f t="shared" si="34"/>
        <v>EM-</v>
      </c>
      <c r="F1143" t="s">
        <v>20</v>
      </c>
      <c r="G1143" t="s">
        <v>37</v>
      </c>
      <c r="H1143" t="s">
        <v>3853</v>
      </c>
      <c r="I1143" t="s">
        <v>39</v>
      </c>
      <c r="J1143" t="s">
        <v>397</v>
      </c>
      <c r="K1143" s="1">
        <v>45504.772222222222</v>
      </c>
      <c r="L1143" t="s">
        <v>41</v>
      </c>
      <c r="N1143" s="2">
        <v>45504</v>
      </c>
      <c r="O1143" s="2">
        <v>45504</v>
      </c>
      <c r="R1143">
        <v>0</v>
      </c>
      <c r="S1143">
        <v>0</v>
      </c>
      <c r="T1143">
        <v>100</v>
      </c>
      <c r="U1143" s="1">
        <v>45490.398611111108</v>
      </c>
      <c r="V1143" s="1">
        <v>45504.772222222222</v>
      </c>
      <c r="W1143" t="s">
        <v>397</v>
      </c>
      <c r="Z1143" s="12">
        <f t="shared" si="35"/>
        <v>14.37361111111386</v>
      </c>
      <c r="AB1143" t="s">
        <v>65</v>
      </c>
      <c r="AC1143" t="s">
        <v>126</v>
      </c>
      <c r="AD1143" t="s">
        <v>609</v>
      </c>
      <c r="AF1143" t="s">
        <v>3436</v>
      </c>
      <c r="AI1143" s="2">
        <v>45490</v>
      </c>
      <c r="AJ1143" t="s">
        <v>81</v>
      </c>
      <c r="AK1143" t="s">
        <v>46</v>
      </c>
      <c r="AN1143" t="s">
        <v>2442</v>
      </c>
      <c r="AO1143" s="21">
        <v>45490.398611111108</v>
      </c>
      <c r="AP1143" s="22">
        <v>45504</v>
      </c>
      <c r="AQ1143" s="22">
        <v>45504</v>
      </c>
      <c r="AR1143" s="21">
        <v>45504.772222222222</v>
      </c>
      <c r="AS1143">
        <v>0</v>
      </c>
      <c r="AY1143">
        <v>14.37361111111386</v>
      </c>
    </row>
    <row r="1144" spans="1:51" x14ac:dyDescent="0.25">
      <c r="A1144">
        <v>71734</v>
      </c>
      <c r="B1144" t="s">
        <v>35</v>
      </c>
      <c r="C1144" t="s">
        <v>36</v>
      </c>
      <c r="E1144" t="str">
        <f t="shared" si="34"/>
        <v>EI-</v>
      </c>
      <c r="F1144" t="s">
        <v>20</v>
      </c>
      <c r="G1144" t="s">
        <v>37</v>
      </c>
      <c r="H1144" t="s">
        <v>3854</v>
      </c>
      <c r="I1144" t="s">
        <v>39</v>
      </c>
      <c r="J1144" t="s">
        <v>92</v>
      </c>
      <c r="K1144" s="1">
        <v>45494.620138888888</v>
      </c>
      <c r="L1144" t="s">
        <v>41</v>
      </c>
      <c r="N1144" s="2">
        <v>45492</v>
      </c>
      <c r="O1144" s="2">
        <v>45492</v>
      </c>
      <c r="P1144">
        <v>2</v>
      </c>
      <c r="Q1144">
        <v>2</v>
      </c>
      <c r="R1144">
        <v>2</v>
      </c>
      <c r="S1144">
        <v>2</v>
      </c>
      <c r="T1144">
        <v>100</v>
      </c>
      <c r="U1144" s="1">
        <v>45490.40347222222</v>
      </c>
      <c r="V1144" s="1">
        <v>45494.620138888888</v>
      </c>
      <c r="W1144" t="s">
        <v>92</v>
      </c>
      <c r="Z1144" s="12">
        <f t="shared" si="35"/>
        <v>4.2166666666671517</v>
      </c>
      <c r="AB1144" t="s">
        <v>1680</v>
      </c>
      <c r="AC1144">
        <v>633681</v>
      </c>
      <c r="AD1144" t="s">
        <v>2746</v>
      </c>
      <c r="AF1144" t="s">
        <v>92</v>
      </c>
      <c r="AI1144" s="2">
        <v>45490</v>
      </c>
      <c r="AJ1144" t="s">
        <v>81</v>
      </c>
      <c r="AK1144" t="s">
        <v>46</v>
      </c>
      <c r="AN1144" t="s">
        <v>2441</v>
      </c>
      <c r="AO1144" s="21">
        <v>45490.40347222222</v>
      </c>
      <c r="AP1144" s="22">
        <v>45492</v>
      </c>
      <c r="AQ1144" s="22">
        <v>45492</v>
      </c>
      <c r="AR1144" s="21">
        <v>45494.620138888888</v>
      </c>
      <c r="AS1144">
        <v>2</v>
      </c>
      <c r="AY1144">
        <v>4.2166666666671517</v>
      </c>
    </row>
    <row r="1145" spans="1:51" x14ac:dyDescent="0.25">
      <c r="A1145">
        <v>71739</v>
      </c>
      <c r="B1145" t="s">
        <v>35</v>
      </c>
      <c r="C1145" t="s">
        <v>36</v>
      </c>
      <c r="E1145" t="str">
        <f t="shared" si="34"/>
        <v>RE-</v>
      </c>
      <c r="F1145" t="s">
        <v>20</v>
      </c>
      <c r="G1145" t="s">
        <v>37</v>
      </c>
      <c r="H1145" t="s">
        <v>3855</v>
      </c>
      <c r="I1145" t="s">
        <v>39</v>
      </c>
      <c r="J1145" t="s">
        <v>118</v>
      </c>
      <c r="K1145" s="1">
        <v>45491.341666666667</v>
      </c>
      <c r="L1145" t="s">
        <v>41</v>
      </c>
      <c r="N1145" s="2">
        <v>45490</v>
      </c>
      <c r="O1145" s="2">
        <v>45490</v>
      </c>
      <c r="R1145">
        <v>1</v>
      </c>
      <c r="S1145">
        <v>1</v>
      </c>
      <c r="T1145">
        <v>100</v>
      </c>
      <c r="U1145" s="1">
        <v>45490.426388888889</v>
      </c>
      <c r="V1145" s="1">
        <v>45491.34097222222</v>
      </c>
      <c r="W1145" t="s">
        <v>239</v>
      </c>
      <c r="Z1145" s="12">
        <f t="shared" si="35"/>
        <v>0.91458333333139308</v>
      </c>
      <c r="AB1145" t="s">
        <v>954</v>
      </c>
      <c r="AC1145" t="s">
        <v>54</v>
      </c>
      <c r="AD1145" t="s">
        <v>3856</v>
      </c>
      <c r="AI1145" s="2">
        <v>45490</v>
      </c>
      <c r="AJ1145" t="s">
        <v>81</v>
      </c>
      <c r="AK1145" t="s">
        <v>46</v>
      </c>
      <c r="AN1145" t="s">
        <v>2444</v>
      </c>
      <c r="AO1145" s="21">
        <v>45490.426388888889</v>
      </c>
      <c r="AP1145" s="22">
        <v>45490</v>
      </c>
      <c r="AQ1145" s="22">
        <v>45490</v>
      </c>
      <c r="AR1145" s="21">
        <v>45491.34097222222</v>
      </c>
      <c r="AS1145">
        <v>1</v>
      </c>
      <c r="AY1145">
        <v>0.91458333333139308</v>
      </c>
    </row>
    <row r="1146" spans="1:51" x14ac:dyDescent="0.25">
      <c r="A1146">
        <v>71741</v>
      </c>
      <c r="B1146" t="s">
        <v>35</v>
      </c>
      <c r="C1146" t="s">
        <v>36</v>
      </c>
      <c r="E1146" t="str">
        <f t="shared" si="34"/>
        <v>RE-</v>
      </c>
      <c r="F1146" t="s">
        <v>20</v>
      </c>
      <c r="G1146" t="s">
        <v>51</v>
      </c>
      <c r="H1146" t="s">
        <v>3857</v>
      </c>
      <c r="I1146" t="s">
        <v>39</v>
      </c>
      <c r="J1146" t="s">
        <v>297</v>
      </c>
      <c r="K1146" s="1">
        <v>45496.490972222222</v>
      </c>
      <c r="L1146" t="s">
        <v>41</v>
      </c>
      <c r="N1146" s="2">
        <v>45492</v>
      </c>
      <c r="O1146" s="2">
        <v>45492</v>
      </c>
      <c r="R1146">
        <v>2</v>
      </c>
      <c r="S1146">
        <v>2</v>
      </c>
      <c r="T1146">
        <v>100</v>
      </c>
      <c r="U1146" s="1">
        <v>45490.432638888888</v>
      </c>
      <c r="V1146" s="1">
        <v>45496.490972222222</v>
      </c>
      <c r="W1146" t="s">
        <v>239</v>
      </c>
      <c r="Z1146" s="12">
        <f t="shared" si="35"/>
        <v>6.0583333333343035</v>
      </c>
      <c r="AB1146" t="s">
        <v>3858</v>
      </c>
      <c r="AC1146">
        <v>632021</v>
      </c>
      <c r="AD1146" t="s">
        <v>3289</v>
      </c>
      <c r="AI1146" s="2">
        <v>45490</v>
      </c>
      <c r="AJ1146" t="s">
        <v>81</v>
      </c>
      <c r="AK1146" t="s">
        <v>46</v>
      </c>
      <c r="AN1146" t="s">
        <v>2444</v>
      </c>
      <c r="AO1146" s="21">
        <v>45490.432638888888</v>
      </c>
      <c r="AP1146" s="22">
        <v>45492</v>
      </c>
      <c r="AQ1146" s="22">
        <v>45492</v>
      </c>
      <c r="AR1146" s="21">
        <v>45496.490972222222</v>
      </c>
      <c r="AS1146">
        <v>2</v>
      </c>
      <c r="AY1146">
        <v>6.0583333333343035</v>
      </c>
    </row>
    <row r="1147" spans="1:51" x14ac:dyDescent="0.25">
      <c r="A1147">
        <v>71743</v>
      </c>
      <c r="B1147" t="s">
        <v>35</v>
      </c>
      <c r="C1147" t="s">
        <v>36</v>
      </c>
      <c r="E1147" t="str">
        <f t="shared" si="34"/>
        <v>EM-</v>
      </c>
      <c r="F1147" t="s">
        <v>20</v>
      </c>
      <c r="G1147" t="s">
        <v>37</v>
      </c>
      <c r="H1147" t="s">
        <v>3859</v>
      </c>
      <c r="I1147" t="s">
        <v>39</v>
      </c>
      <c r="J1147" t="s">
        <v>432</v>
      </c>
      <c r="K1147" s="1">
        <v>45498.645138888889</v>
      </c>
      <c r="L1147" t="s">
        <v>41</v>
      </c>
      <c r="N1147" s="2">
        <v>45497</v>
      </c>
      <c r="O1147" s="2">
        <v>45497</v>
      </c>
      <c r="R1147">
        <v>0</v>
      </c>
      <c r="S1147">
        <v>0</v>
      </c>
      <c r="T1147">
        <v>100</v>
      </c>
      <c r="U1147" s="1">
        <v>45490.438194444447</v>
      </c>
      <c r="V1147" s="1">
        <v>45498.644444444442</v>
      </c>
      <c r="W1147" t="s">
        <v>432</v>
      </c>
      <c r="Z1147" s="12">
        <f t="shared" si="35"/>
        <v>8.2062499999956344</v>
      </c>
      <c r="AB1147" t="s">
        <v>2298</v>
      </c>
      <c r="AC1147" t="s">
        <v>126</v>
      </c>
      <c r="AD1147" t="s">
        <v>138</v>
      </c>
      <c r="AI1147" s="2">
        <v>45490</v>
      </c>
      <c r="AJ1147" t="s">
        <v>81</v>
      </c>
      <c r="AK1147" t="s">
        <v>45</v>
      </c>
      <c r="AN1147" t="s">
        <v>2442</v>
      </c>
      <c r="AO1147" s="21">
        <v>45490.438194444447</v>
      </c>
      <c r="AP1147" s="22">
        <v>45497</v>
      </c>
      <c r="AQ1147" s="22">
        <v>45497</v>
      </c>
      <c r="AR1147" s="21">
        <v>45498.644444444442</v>
      </c>
      <c r="AS1147">
        <v>0</v>
      </c>
      <c r="AY1147">
        <v>8.2062499999956344</v>
      </c>
    </row>
    <row r="1148" spans="1:51" x14ac:dyDescent="0.25">
      <c r="A1148">
        <v>71747</v>
      </c>
      <c r="B1148" t="s">
        <v>35</v>
      </c>
      <c r="C1148" t="s">
        <v>36</v>
      </c>
      <c r="E1148" t="str">
        <f t="shared" si="34"/>
        <v>EM-</v>
      </c>
      <c r="F1148" t="s">
        <v>1362</v>
      </c>
      <c r="G1148" t="s">
        <v>37</v>
      </c>
      <c r="H1148" t="s">
        <v>3860</v>
      </c>
      <c r="I1148" t="s">
        <v>39</v>
      </c>
      <c r="J1148" t="s">
        <v>408</v>
      </c>
      <c r="K1148" s="1">
        <v>45503.4375</v>
      </c>
      <c r="L1148" t="s">
        <v>41</v>
      </c>
      <c r="R1148">
        <v>0</v>
      </c>
      <c r="S1148">
        <v>0</v>
      </c>
      <c r="T1148">
        <v>0</v>
      </c>
      <c r="U1148" s="1">
        <v>45490.447222222225</v>
      </c>
      <c r="W1148" t="s">
        <v>432</v>
      </c>
      <c r="Z1148" s="12">
        <f t="shared" si="35"/>
        <v>0</v>
      </c>
      <c r="AB1148" t="s">
        <v>75</v>
      </c>
      <c r="AC1148">
        <v>633520</v>
      </c>
      <c r="AD1148" t="s">
        <v>77</v>
      </c>
      <c r="AI1148" s="2">
        <v>45490</v>
      </c>
      <c r="AJ1148" t="s">
        <v>77</v>
      </c>
      <c r="AK1148" t="s">
        <v>46</v>
      </c>
      <c r="AN1148" t="s">
        <v>2442</v>
      </c>
      <c r="AO1148" s="21">
        <v>45490.447222222225</v>
      </c>
      <c r="AS1148">
        <v>0</v>
      </c>
      <c r="AY1148">
        <v>0</v>
      </c>
    </row>
    <row r="1149" spans="1:51" x14ac:dyDescent="0.25">
      <c r="A1149">
        <v>71749</v>
      </c>
      <c r="B1149" t="s">
        <v>35</v>
      </c>
      <c r="C1149" t="s">
        <v>36</v>
      </c>
      <c r="E1149" t="str">
        <f t="shared" si="34"/>
        <v>EM-</v>
      </c>
      <c r="F1149" t="s">
        <v>20</v>
      </c>
      <c r="G1149" t="s">
        <v>37</v>
      </c>
      <c r="H1149" t="s">
        <v>3861</v>
      </c>
      <c r="I1149" t="s">
        <v>39</v>
      </c>
      <c r="J1149" t="s">
        <v>432</v>
      </c>
      <c r="K1149" s="1">
        <v>45510.820833333331</v>
      </c>
      <c r="L1149" t="s">
        <v>41</v>
      </c>
      <c r="N1149" s="2">
        <v>45490</v>
      </c>
      <c r="R1149">
        <v>0</v>
      </c>
      <c r="S1149">
        <v>0</v>
      </c>
      <c r="T1149">
        <v>100</v>
      </c>
      <c r="U1149" s="1">
        <v>45490.45</v>
      </c>
      <c r="V1149" s="1">
        <v>45510.820833333331</v>
      </c>
      <c r="W1149" t="s">
        <v>432</v>
      </c>
      <c r="Z1149" s="12">
        <f t="shared" si="35"/>
        <v>20.370833333334303</v>
      </c>
      <c r="AB1149" t="s">
        <v>75</v>
      </c>
      <c r="AC1149">
        <v>633520</v>
      </c>
      <c r="AD1149" t="s">
        <v>77</v>
      </c>
      <c r="AI1149" s="2">
        <v>45490</v>
      </c>
      <c r="AJ1149" t="s">
        <v>77</v>
      </c>
      <c r="AK1149" t="s">
        <v>46</v>
      </c>
      <c r="AN1149" t="s">
        <v>2442</v>
      </c>
      <c r="AO1149" s="21">
        <v>45490.45</v>
      </c>
      <c r="AP1149" s="22">
        <v>45490</v>
      </c>
      <c r="AR1149" s="21">
        <v>45510.820833333331</v>
      </c>
      <c r="AS1149">
        <v>0</v>
      </c>
      <c r="AY1149">
        <v>20.370833333334303</v>
      </c>
    </row>
    <row r="1150" spans="1:51" x14ac:dyDescent="0.25">
      <c r="A1150">
        <v>71752</v>
      </c>
      <c r="B1150" t="s">
        <v>35</v>
      </c>
      <c r="C1150" t="s">
        <v>36</v>
      </c>
      <c r="E1150" t="str">
        <f t="shared" si="34"/>
        <v>RE-</v>
      </c>
      <c r="F1150" t="s">
        <v>20</v>
      </c>
      <c r="G1150" t="s">
        <v>37</v>
      </c>
      <c r="H1150" t="s">
        <v>3862</v>
      </c>
      <c r="I1150" t="s">
        <v>39</v>
      </c>
      <c r="J1150" t="s">
        <v>239</v>
      </c>
      <c r="K1150" s="1">
        <v>45495.527777777781</v>
      </c>
      <c r="L1150" t="s">
        <v>41</v>
      </c>
      <c r="N1150" s="2">
        <v>45495</v>
      </c>
      <c r="O1150" s="2">
        <v>45495</v>
      </c>
      <c r="R1150">
        <v>1</v>
      </c>
      <c r="S1150">
        <v>1</v>
      </c>
      <c r="T1150">
        <v>100</v>
      </c>
      <c r="U1150" s="1">
        <v>45490.453472222223</v>
      </c>
      <c r="V1150" s="1">
        <v>45495.527777777781</v>
      </c>
      <c r="W1150" t="s">
        <v>239</v>
      </c>
      <c r="Z1150" s="12">
        <f t="shared" si="35"/>
        <v>5.0743055555576575</v>
      </c>
      <c r="AB1150" t="s">
        <v>579</v>
      </c>
      <c r="AC1150" t="s">
        <v>636</v>
      </c>
      <c r="AD1150" t="s">
        <v>427</v>
      </c>
      <c r="AI1150" s="2">
        <v>45490</v>
      </c>
      <c r="AJ1150" t="s">
        <v>81</v>
      </c>
      <c r="AK1150" t="s">
        <v>46</v>
      </c>
      <c r="AN1150" t="s">
        <v>2444</v>
      </c>
      <c r="AO1150" s="21">
        <v>45490.453472222223</v>
      </c>
      <c r="AP1150" s="22">
        <v>45495</v>
      </c>
      <c r="AQ1150" s="22">
        <v>45495</v>
      </c>
      <c r="AR1150" s="21">
        <v>45495.527777777781</v>
      </c>
      <c r="AS1150">
        <v>1</v>
      </c>
      <c r="AY1150">
        <v>5.0743055555576575</v>
      </c>
    </row>
    <row r="1151" spans="1:51" x14ac:dyDescent="0.25">
      <c r="A1151">
        <v>71766</v>
      </c>
      <c r="B1151" t="s">
        <v>35</v>
      </c>
      <c r="C1151" t="s">
        <v>36</v>
      </c>
      <c r="E1151" t="str">
        <f t="shared" si="34"/>
        <v>EI-</v>
      </c>
      <c r="F1151" t="s">
        <v>20</v>
      </c>
      <c r="G1151" t="s">
        <v>37</v>
      </c>
      <c r="H1151" t="s">
        <v>3863</v>
      </c>
      <c r="I1151" t="s">
        <v>39</v>
      </c>
      <c r="J1151" t="s">
        <v>92</v>
      </c>
      <c r="K1151" s="1">
        <v>45496.614583333336</v>
      </c>
      <c r="L1151" t="s">
        <v>41</v>
      </c>
      <c r="N1151" s="2">
        <v>45490</v>
      </c>
      <c r="O1151" s="2">
        <v>45490</v>
      </c>
      <c r="P1151">
        <v>3</v>
      </c>
      <c r="Q1151">
        <v>3</v>
      </c>
      <c r="R1151">
        <v>3</v>
      </c>
      <c r="S1151">
        <v>3</v>
      </c>
      <c r="T1151">
        <v>100</v>
      </c>
      <c r="U1151" s="1">
        <v>45490.505555555559</v>
      </c>
      <c r="V1151" s="1">
        <v>45496.614583333336</v>
      </c>
      <c r="W1151" t="s">
        <v>92</v>
      </c>
      <c r="Z1151" s="12">
        <f t="shared" si="35"/>
        <v>6.109027777776646</v>
      </c>
      <c r="AB1151" t="s">
        <v>2812</v>
      </c>
      <c r="AC1151">
        <v>633636</v>
      </c>
      <c r="AD1151" t="s">
        <v>1537</v>
      </c>
      <c r="AF1151" t="s">
        <v>92</v>
      </c>
      <c r="AI1151" s="2">
        <v>45490</v>
      </c>
      <c r="AJ1151" t="s">
        <v>81</v>
      </c>
      <c r="AK1151" t="s">
        <v>46</v>
      </c>
      <c r="AN1151" t="s">
        <v>2441</v>
      </c>
      <c r="AO1151" s="21">
        <v>45490.505555555559</v>
      </c>
      <c r="AP1151" s="22">
        <v>45490</v>
      </c>
      <c r="AQ1151" s="22">
        <v>45490</v>
      </c>
      <c r="AR1151" s="21">
        <v>45496.614583333336</v>
      </c>
      <c r="AS1151">
        <v>3</v>
      </c>
      <c r="AY1151">
        <v>6.109027777776646</v>
      </c>
    </row>
    <row r="1152" spans="1:51" x14ac:dyDescent="0.25">
      <c r="A1152">
        <v>71802</v>
      </c>
      <c r="B1152" t="s">
        <v>35</v>
      </c>
      <c r="C1152" t="s">
        <v>36</v>
      </c>
      <c r="E1152" t="str">
        <f t="shared" si="34"/>
        <v>RE-</v>
      </c>
      <c r="F1152" t="s">
        <v>20</v>
      </c>
      <c r="G1152" t="s">
        <v>37</v>
      </c>
      <c r="H1152" t="s">
        <v>3864</v>
      </c>
      <c r="I1152" t="s">
        <v>39</v>
      </c>
      <c r="J1152" t="s">
        <v>118</v>
      </c>
      <c r="K1152" s="1">
        <v>45496.79583333333</v>
      </c>
      <c r="L1152" t="s">
        <v>41</v>
      </c>
      <c r="N1152" s="2">
        <v>45491</v>
      </c>
      <c r="O1152" s="2">
        <v>45491</v>
      </c>
      <c r="R1152">
        <v>1</v>
      </c>
      <c r="S1152">
        <v>1</v>
      </c>
      <c r="T1152">
        <v>100</v>
      </c>
      <c r="U1152" s="1">
        <v>45491.368055555555</v>
      </c>
      <c r="V1152" s="1">
        <v>45496.79583333333</v>
      </c>
      <c r="W1152" t="s">
        <v>239</v>
      </c>
      <c r="Z1152" s="12">
        <f t="shared" si="35"/>
        <v>5.4277777777751908</v>
      </c>
      <c r="AB1152" t="s">
        <v>790</v>
      </c>
      <c r="AC1152" t="s">
        <v>126</v>
      </c>
      <c r="AD1152" t="s">
        <v>230</v>
      </c>
      <c r="AF1152" t="s">
        <v>239</v>
      </c>
      <c r="AI1152" s="2">
        <v>45491</v>
      </c>
      <c r="AJ1152" t="s">
        <v>230</v>
      </c>
      <c r="AK1152" t="s">
        <v>46</v>
      </c>
      <c r="AN1152" t="s">
        <v>2444</v>
      </c>
      <c r="AO1152" s="21">
        <v>45491.368055555555</v>
      </c>
      <c r="AP1152" s="22">
        <v>45491</v>
      </c>
      <c r="AQ1152" s="22">
        <v>45491</v>
      </c>
      <c r="AR1152" s="21">
        <v>45496.79583333333</v>
      </c>
      <c r="AS1152">
        <v>1</v>
      </c>
      <c r="AY1152">
        <v>5.4277777777751908</v>
      </c>
    </row>
    <row r="1153" spans="1:51" x14ac:dyDescent="0.25">
      <c r="A1153">
        <v>71808</v>
      </c>
      <c r="B1153" t="s">
        <v>35</v>
      </c>
      <c r="C1153" t="s">
        <v>36</v>
      </c>
      <c r="E1153" t="str">
        <f t="shared" si="34"/>
        <v>EI-</v>
      </c>
      <c r="F1153" t="s">
        <v>878</v>
      </c>
      <c r="G1153" t="s">
        <v>37</v>
      </c>
      <c r="H1153" t="s">
        <v>3865</v>
      </c>
      <c r="I1153" t="s">
        <v>39</v>
      </c>
      <c r="J1153" t="s">
        <v>87</v>
      </c>
      <c r="K1153" s="1">
        <v>45492.406944444447</v>
      </c>
      <c r="L1153" t="s">
        <v>41</v>
      </c>
      <c r="R1153">
        <v>0</v>
      </c>
      <c r="S1153">
        <v>0</v>
      </c>
      <c r="T1153">
        <v>0</v>
      </c>
      <c r="U1153" s="1">
        <v>45491.38958333333</v>
      </c>
      <c r="W1153" t="s">
        <v>159</v>
      </c>
      <c r="Z1153" s="12">
        <f t="shared" si="35"/>
        <v>0</v>
      </c>
      <c r="AB1153" t="s">
        <v>2110</v>
      </c>
      <c r="AC1153">
        <v>633886</v>
      </c>
      <c r="AD1153" t="s">
        <v>3866</v>
      </c>
      <c r="AI1153" s="2">
        <v>45491</v>
      </c>
      <c r="AJ1153" t="s">
        <v>81</v>
      </c>
      <c r="AK1153" t="s">
        <v>46</v>
      </c>
      <c r="AN1153" t="s">
        <v>2441</v>
      </c>
      <c r="AO1153" s="21">
        <v>45491.38958333333</v>
      </c>
      <c r="AS1153">
        <v>0</v>
      </c>
      <c r="AY1153">
        <v>0</v>
      </c>
    </row>
    <row r="1154" spans="1:51" x14ac:dyDescent="0.25">
      <c r="A1154">
        <v>71816</v>
      </c>
      <c r="B1154" t="s">
        <v>35</v>
      </c>
      <c r="C1154" t="s">
        <v>36</v>
      </c>
      <c r="E1154" t="str">
        <f t="shared" ref="E1154:E1217" si="36">MID(H1154,3,3)</f>
        <v>EM-</v>
      </c>
      <c r="F1154" t="s">
        <v>20</v>
      </c>
      <c r="G1154" t="s">
        <v>37</v>
      </c>
      <c r="H1154" t="s">
        <v>3867</v>
      </c>
      <c r="I1154" t="s">
        <v>39</v>
      </c>
      <c r="J1154" t="s">
        <v>432</v>
      </c>
      <c r="K1154" s="1">
        <v>45518.611805555556</v>
      </c>
      <c r="L1154" t="s">
        <v>41</v>
      </c>
      <c r="N1154" s="2">
        <v>45505</v>
      </c>
      <c r="O1154" s="2">
        <v>45505</v>
      </c>
      <c r="R1154">
        <v>0</v>
      </c>
      <c r="S1154">
        <v>0</v>
      </c>
      <c r="T1154">
        <v>100</v>
      </c>
      <c r="U1154" s="1">
        <v>45491.40902777778</v>
      </c>
      <c r="V1154" s="1">
        <v>45518.611805555556</v>
      </c>
      <c r="W1154" t="s">
        <v>432</v>
      </c>
      <c r="Z1154" s="12">
        <f t="shared" si="35"/>
        <v>27.202777777776646</v>
      </c>
      <c r="AB1154" t="s">
        <v>200</v>
      </c>
      <c r="AC1154">
        <v>633713</v>
      </c>
      <c r="AD1154" t="s">
        <v>177</v>
      </c>
      <c r="AI1154" s="2">
        <v>45491</v>
      </c>
      <c r="AJ1154" t="s">
        <v>81</v>
      </c>
      <c r="AK1154" t="s">
        <v>46</v>
      </c>
      <c r="AN1154" t="s">
        <v>2442</v>
      </c>
      <c r="AO1154" s="21">
        <v>45491.40902777778</v>
      </c>
      <c r="AP1154" s="22">
        <v>45505</v>
      </c>
      <c r="AQ1154" s="22">
        <v>45505</v>
      </c>
      <c r="AR1154" s="21">
        <v>45518.611805555556</v>
      </c>
      <c r="AS1154">
        <v>0</v>
      </c>
      <c r="AY1154">
        <v>27.202777777776646</v>
      </c>
    </row>
    <row r="1155" spans="1:51" x14ac:dyDescent="0.25">
      <c r="A1155">
        <v>71826</v>
      </c>
      <c r="B1155" t="s">
        <v>35</v>
      </c>
      <c r="C1155" t="s">
        <v>36</v>
      </c>
      <c r="E1155" t="str">
        <f t="shared" si="36"/>
        <v>RE-</v>
      </c>
      <c r="F1155" t="s">
        <v>20</v>
      </c>
      <c r="G1155" t="s">
        <v>37</v>
      </c>
      <c r="H1155" t="s">
        <v>3868</v>
      </c>
      <c r="I1155" t="s">
        <v>39</v>
      </c>
      <c r="J1155" t="s">
        <v>239</v>
      </c>
      <c r="K1155" s="1">
        <v>45491.724305555559</v>
      </c>
      <c r="L1155" t="s">
        <v>41</v>
      </c>
      <c r="N1155" s="2">
        <v>45491</v>
      </c>
      <c r="O1155" s="2">
        <v>45491</v>
      </c>
      <c r="R1155">
        <v>1</v>
      </c>
      <c r="S1155">
        <v>1</v>
      </c>
      <c r="T1155">
        <v>100</v>
      </c>
      <c r="U1155" s="1">
        <v>45491.424305555556</v>
      </c>
      <c r="V1155" s="1">
        <v>45491.724305555559</v>
      </c>
      <c r="W1155" t="s">
        <v>239</v>
      </c>
      <c r="Z1155" s="12">
        <f t="shared" ref="Z1155:Z1218" si="37">IF(V1155&gt;0,(V1155-U1155),0)</f>
        <v>0.30000000000291038</v>
      </c>
      <c r="AB1155" t="s">
        <v>1194</v>
      </c>
      <c r="AC1155">
        <v>633992</v>
      </c>
      <c r="AD1155" t="s">
        <v>427</v>
      </c>
      <c r="AI1155" s="2">
        <v>45491</v>
      </c>
      <c r="AJ1155" t="s">
        <v>81</v>
      </c>
      <c r="AK1155" t="s">
        <v>46</v>
      </c>
      <c r="AN1155" t="s">
        <v>2444</v>
      </c>
      <c r="AO1155" s="21">
        <v>45491.424305555556</v>
      </c>
      <c r="AP1155" s="22">
        <v>45491</v>
      </c>
      <c r="AQ1155" s="22">
        <v>45491</v>
      </c>
      <c r="AR1155" s="21">
        <v>45491.724305555559</v>
      </c>
      <c r="AS1155">
        <v>1</v>
      </c>
      <c r="AY1155">
        <v>0.30000000000291038</v>
      </c>
    </row>
    <row r="1156" spans="1:51" x14ac:dyDescent="0.25">
      <c r="A1156">
        <v>71833</v>
      </c>
      <c r="B1156" t="s">
        <v>35</v>
      </c>
      <c r="C1156" t="s">
        <v>36</v>
      </c>
      <c r="E1156" t="str">
        <f t="shared" si="36"/>
        <v>RE-</v>
      </c>
      <c r="F1156" t="s">
        <v>20</v>
      </c>
      <c r="G1156" t="s">
        <v>37</v>
      </c>
      <c r="H1156" t="s">
        <v>3869</v>
      </c>
      <c r="I1156" t="s">
        <v>39</v>
      </c>
      <c r="J1156" t="s">
        <v>239</v>
      </c>
      <c r="K1156" s="1">
        <v>45526.357638888891</v>
      </c>
      <c r="L1156" t="s">
        <v>41</v>
      </c>
      <c r="N1156" s="2">
        <v>45521</v>
      </c>
      <c r="O1156" s="2">
        <v>45521</v>
      </c>
      <c r="R1156">
        <v>1.5</v>
      </c>
      <c r="S1156">
        <v>1.5</v>
      </c>
      <c r="T1156">
        <v>100</v>
      </c>
      <c r="U1156" s="1">
        <v>45491.433333333334</v>
      </c>
      <c r="V1156" s="1">
        <v>45526.357638888891</v>
      </c>
      <c r="W1156" t="s">
        <v>239</v>
      </c>
      <c r="Z1156" s="12">
        <f t="shared" si="37"/>
        <v>34.924305555556202</v>
      </c>
      <c r="AB1156" t="s">
        <v>3870</v>
      </c>
      <c r="AC1156" t="s">
        <v>54</v>
      </c>
      <c r="AD1156" t="s">
        <v>3871</v>
      </c>
      <c r="AF1156" t="s">
        <v>159</v>
      </c>
      <c r="AI1156" s="2">
        <v>45491</v>
      </c>
      <c r="AJ1156" t="s">
        <v>81</v>
      </c>
      <c r="AK1156" t="s">
        <v>46</v>
      </c>
      <c r="AN1156" t="s">
        <v>2444</v>
      </c>
      <c r="AO1156" s="21">
        <v>45491.433333333334</v>
      </c>
      <c r="AP1156" s="22">
        <v>45521</v>
      </c>
      <c r="AQ1156" s="22">
        <v>45521</v>
      </c>
      <c r="AR1156" s="21">
        <v>45526.357638888891</v>
      </c>
      <c r="AS1156">
        <v>1.5</v>
      </c>
      <c r="AY1156">
        <v>34.924305555556202</v>
      </c>
    </row>
    <row r="1157" spans="1:51" x14ac:dyDescent="0.25">
      <c r="A1157">
        <v>71849</v>
      </c>
      <c r="B1157" t="s">
        <v>35</v>
      </c>
      <c r="C1157" t="s">
        <v>36</v>
      </c>
      <c r="E1157" t="str">
        <f t="shared" si="36"/>
        <v>EI-</v>
      </c>
      <c r="F1157" t="s">
        <v>20</v>
      </c>
      <c r="G1157" t="s">
        <v>37</v>
      </c>
      <c r="H1157" t="s">
        <v>3872</v>
      </c>
      <c r="I1157" t="s">
        <v>39</v>
      </c>
      <c r="J1157" t="s">
        <v>842</v>
      </c>
      <c r="K1157" s="1">
        <v>45530.700694444444</v>
      </c>
      <c r="L1157" t="s">
        <v>41</v>
      </c>
      <c r="N1157" s="2">
        <v>45514</v>
      </c>
      <c r="O1157" s="2">
        <v>45514</v>
      </c>
      <c r="P1157">
        <v>4</v>
      </c>
      <c r="Q1157">
        <v>4</v>
      </c>
      <c r="R1157">
        <v>4</v>
      </c>
      <c r="S1157">
        <v>4</v>
      </c>
      <c r="T1157">
        <v>0</v>
      </c>
      <c r="U1157" s="1">
        <v>45491.476388888892</v>
      </c>
      <c r="V1157" s="1">
        <v>45530.700694444444</v>
      </c>
      <c r="W1157" t="s">
        <v>842</v>
      </c>
      <c r="Z1157" s="12">
        <f t="shared" si="37"/>
        <v>39.224305555551837</v>
      </c>
      <c r="AB1157" t="s">
        <v>2982</v>
      </c>
      <c r="AC1157">
        <v>633626</v>
      </c>
      <c r="AD1157" t="s">
        <v>381</v>
      </c>
      <c r="AF1157" t="s">
        <v>842</v>
      </c>
      <c r="AI1157" s="2">
        <v>45491</v>
      </c>
      <c r="AJ1157" t="s">
        <v>323</v>
      </c>
      <c r="AK1157" t="s">
        <v>46</v>
      </c>
      <c r="AN1157" t="s">
        <v>2441</v>
      </c>
      <c r="AO1157" s="21">
        <v>45491.476388888892</v>
      </c>
      <c r="AP1157" s="22">
        <v>45514</v>
      </c>
      <c r="AQ1157" s="22">
        <v>45514</v>
      </c>
      <c r="AR1157" s="21">
        <v>45530.700694444444</v>
      </c>
      <c r="AS1157">
        <v>4</v>
      </c>
      <c r="AY1157">
        <v>39.224305555551837</v>
      </c>
    </row>
    <row r="1158" spans="1:51" x14ac:dyDescent="0.25">
      <c r="A1158">
        <v>71853</v>
      </c>
      <c r="B1158" t="s">
        <v>35</v>
      </c>
      <c r="C1158" t="s">
        <v>36</v>
      </c>
      <c r="E1158" t="str">
        <f t="shared" si="36"/>
        <v>EM-</v>
      </c>
      <c r="F1158" t="s">
        <v>1362</v>
      </c>
      <c r="G1158" t="s">
        <v>51</v>
      </c>
      <c r="H1158" t="s">
        <v>3873</v>
      </c>
      <c r="I1158" t="s">
        <v>39</v>
      </c>
      <c r="J1158" t="s">
        <v>758</v>
      </c>
      <c r="K1158" s="1">
        <v>45498.795138888891</v>
      </c>
      <c r="L1158" t="s">
        <v>41</v>
      </c>
      <c r="R1158">
        <v>0</v>
      </c>
      <c r="S1158">
        <v>0</v>
      </c>
      <c r="T1158">
        <v>0</v>
      </c>
      <c r="U1158" s="1">
        <v>45491.486111111109</v>
      </c>
      <c r="W1158" t="s">
        <v>396</v>
      </c>
      <c r="Z1158" s="12">
        <f t="shared" si="37"/>
        <v>0</v>
      </c>
      <c r="AB1158" t="s">
        <v>2455</v>
      </c>
      <c r="AC1158" t="s">
        <v>126</v>
      </c>
      <c r="AD1158" t="s">
        <v>323</v>
      </c>
      <c r="AF1158" t="s">
        <v>3436</v>
      </c>
      <c r="AI1158" s="2">
        <v>45491</v>
      </c>
      <c r="AJ1158" t="s">
        <v>323</v>
      </c>
      <c r="AK1158" t="s">
        <v>46</v>
      </c>
      <c r="AN1158" t="s">
        <v>2442</v>
      </c>
      <c r="AO1158" s="21">
        <v>45491.486111111109</v>
      </c>
      <c r="AS1158">
        <v>0</v>
      </c>
      <c r="AY1158">
        <v>0</v>
      </c>
    </row>
    <row r="1159" spans="1:51" x14ac:dyDescent="0.25">
      <c r="A1159">
        <v>71860</v>
      </c>
      <c r="B1159" t="s">
        <v>35</v>
      </c>
      <c r="C1159" t="s">
        <v>36</v>
      </c>
      <c r="E1159" t="str">
        <f t="shared" si="36"/>
        <v>EI-</v>
      </c>
      <c r="F1159" t="s">
        <v>20</v>
      </c>
      <c r="G1159" t="s">
        <v>37</v>
      </c>
      <c r="H1159" t="s">
        <v>3874</v>
      </c>
      <c r="I1159" t="s">
        <v>39</v>
      </c>
      <c r="J1159" t="s">
        <v>87</v>
      </c>
      <c r="K1159" s="1">
        <v>45495.453472222223</v>
      </c>
      <c r="L1159" t="s">
        <v>41</v>
      </c>
      <c r="N1159" s="2">
        <v>45493</v>
      </c>
      <c r="O1159" s="2">
        <v>45493</v>
      </c>
      <c r="P1159">
        <v>3</v>
      </c>
      <c r="Q1159">
        <v>3</v>
      </c>
      <c r="R1159">
        <v>3</v>
      </c>
      <c r="S1159">
        <v>3</v>
      </c>
      <c r="T1159">
        <v>100</v>
      </c>
      <c r="U1159" s="1">
        <v>45491.504166666666</v>
      </c>
      <c r="V1159" s="1">
        <v>45495.453472222223</v>
      </c>
      <c r="W1159" t="s">
        <v>87</v>
      </c>
      <c r="Z1159" s="12">
        <f t="shared" si="37"/>
        <v>3.9493055555576575</v>
      </c>
      <c r="AB1159" t="s">
        <v>137</v>
      </c>
      <c r="AC1159">
        <v>633594</v>
      </c>
      <c r="AD1159" t="s">
        <v>138</v>
      </c>
      <c r="AI1159" s="2">
        <v>45491</v>
      </c>
      <c r="AJ1159" t="s">
        <v>81</v>
      </c>
      <c r="AK1159" t="s">
        <v>46</v>
      </c>
      <c r="AN1159" t="s">
        <v>2441</v>
      </c>
      <c r="AO1159" s="21">
        <v>45491.504166666666</v>
      </c>
      <c r="AP1159" s="22">
        <v>45493</v>
      </c>
      <c r="AQ1159" s="22">
        <v>45493</v>
      </c>
      <c r="AR1159" s="21">
        <v>45495.453472222223</v>
      </c>
      <c r="AS1159">
        <v>3</v>
      </c>
      <c r="AY1159">
        <v>3.9493055555576575</v>
      </c>
    </row>
    <row r="1160" spans="1:51" x14ac:dyDescent="0.25">
      <c r="A1160">
        <v>71901</v>
      </c>
      <c r="B1160" t="s">
        <v>35</v>
      </c>
      <c r="C1160" t="s">
        <v>36</v>
      </c>
      <c r="E1160" t="str">
        <f t="shared" si="36"/>
        <v>EM-</v>
      </c>
      <c r="F1160" t="s">
        <v>20</v>
      </c>
      <c r="G1160" t="s">
        <v>37</v>
      </c>
      <c r="H1160" t="s">
        <v>3875</v>
      </c>
      <c r="I1160" t="s">
        <v>39</v>
      </c>
      <c r="J1160" t="s">
        <v>432</v>
      </c>
      <c r="K1160" s="1">
        <v>45560.527777777781</v>
      </c>
      <c r="L1160" t="s">
        <v>41</v>
      </c>
      <c r="N1160" s="2">
        <v>45491</v>
      </c>
      <c r="O1160" s="2">
        <v>45537</v>
      </c>
      <c r="R1160">
        <v>0</v>
      </c>
      <c r="S1160">
        <v>0</v>
      </c>
      <c r="T1160">
        <v>100</v>
      </c>
      <c r="U1160" s="1">
        <v>45491.688194444447</v>
      </c>
      <c r="V1160" s="1">
        <v>45560.527777777781</v>
      </c>
      <c r="W1160" t="s">
        <v>432</v>
      </c>
      <c r="Z1160" s="12">
        <f t="shared" si="37"/>
        <v>68.839583333334303</v>
      </c>
      <c r="AB1160" t="s">
        <v>2298</v>
      </c>
      <c r="AC1160">
        <v>633595</v>
      </c>
      <c r="AD1160" t="s">
        <v>3840</v>
      </c>
      <c r="AI1160" s="2">
        <v>45491</v>
      </c>
      <c r="AJ1160" t="s">
        <v>81</v>
      </c>
      <c r="AK1160" t="s">
        <v>45</v>
      </c>
      <c r="AN1160" t="s">
        <v>2442</v>
      </c>
      <c r="AO1160" s="21">
        <v>45491.688194444447</v>
      </c>
      <c r="AP1160" s="22">
        <v>45491</v>
      </c>
      <c r="AQ1160" s="22">
        <v>45537</v>
      </c>
      <c r="AR1160" s="21">
        <v>45560.527777777781</v>
      </c>
      <c r="AS1160">
        <v>0</v>
      </c>
      <c r="AY1160">
        <v>68.839583333334303</v>
      </c>
    </row>
    <row r="1161" spans="1:51" x14ac:dyDescent="0.25">
      <c r="A1161">
        <v>71918</v>
      </c>
      <c r="B1161" t="s">
        <v>35</v>
      </c>
      <c r="C1161" t="s">
        <v>36</v>
      </c>
      <c r="E1161" t="str">
        <f t="shared" si="36"/>
        <v>EI-</v>
      </c>
      <c r="F1161" t="s">
        <v>20</v>
      </c>
      <c r="G1161" t="s">
        <v>37</v>
      </c>
      <c r="H1161" t="s">
        <v>3876</v>
      </c>
      <c r="I1161" t="s">
        <v>39</v>
      </c>
      <c r="J1161" t="s">
        <v>68</v>
      </c>
      <c r="K1161" s="1">
        <v>45496.674305555556</v>
      </c>
      <c r="L1161" t="s">
        <v>41</v>
      </c>
      <c r="N1161" s="2">
        <v>45492</v>
      </c>
      <c r="O1161" s="2">
        <v>45492</v>
      </c>
      <c r="P1161">
        <v>2</v>
      </c>
      <c r="Q1161">
        <v>2</v>
      </c>
      <c r="R1161">
        <v>2</v>
      </c>
      <c r="S1161">
        <v>2</v>
      </c>
      <c r="T1161">
        <v>100</v>
      </c>
      <c r="U1161" s="1">
        <v>45492.430555555555</v>
      </c>
      <c r="V1161" s="1">
        <v>45496.674305555556</v>
      </c>
      <c r="W1161" t="s">
        <v>68</v>
      </c>
      <c r="Z1161" s="12">
        <f t="shared" si="37"/>
        <v>4.2437500000014552</v>
      </c>
      <c r="AB1161" t="s">
        <v>57</v>
      </c>
      <c r="AC1161">
        <v>633459</v>
      </c>
      <c r="AD1161" t="s">
        <v>43</v>
      </c>
      <c r="AF1161" t="s">
        <v>1632</v>
      </c>
      <c r="AI1161" s="2">
        <v>45492</v>
      </c>
      <c r="AJ1161" t="s">
        <v>43</v>
      </c>
      <c r="AK1161" t="s">
        <v>46</v>
      </c>
      <c r="AN1161" t="s">
        <v>2441</v>
      </c>
      <c r="AO1161" s="21">
        <v>45492.430555555555</v>
      </c>
      <c r="AP1161" s="22">
        <v>45492</v>
      </c>
      <c r="AQ1161" s="22">
        <v>45492</v>
      </c>
      <c r="AR1161" s="21">
        <v>45496.674305555556</v>
      </c>
      <c r="AS1161">
        <v>2</v>
      </c>
      <c r="AY1161">
        <v>4.2437500000014552</v>
      </c>
    </row>
    <row r="1162" spans="1:51" x14ac:dyDescent="0.25">
      <c r="A1162">
        <v>71926</v>
      </c>
      <c r="B1162" t="s">
        <v>35</v>
      </c>
      <c r="C1162" t="s">
        <v>36</v>
      </c>
      <c r="E1162" t="str">
        <f t="shared" si="36"/>
        <v>EI-</v>
      </c>
      <c r="F1162" t="s">
        <v>20</v>
      </c>
      <c r="G1162" t="s">
        <v>37</v>
      </c>
      <c r="H1162" t="s">
        <v>3877</v>
      </c>
      <c r="I1162" t="s">
        <v>39</v>
      </c>
      <c r="J1162" t="s">
        <v>92</v>
      </c>
      <c r="K1162" s="1">
        <v>45499.364583333336</v>
      </c>
      <c r="L1162" t="s">
        <v>41</v>
      </c>
      <c r="N1162" s="2">
        <v>45493</v>
      </c>
      <c r="O1162" s="2">
        <v>45493</v>
      </c>
      <c r="P1162">
        <v>3</v>
      </c>
      <c r="Q1162">
        <v>3</v>
      </c>
      <c r="R1162">
        <v>3</v>
      </c>
      <c r="S1162">
        <v>3</v>
      </c>
      <c r="T1162">
        <v>100</v>
      </c>
      <c r="U1162" s="1">
        <v>45492.447222222225</v>
      </c>
      <c r="V1162" s="1">
        <v>45499.364583333336</v>
      </c>
      <c r="W1162" t="s">
        <v>92</v>
      </c>
      <c r="Z1162" s="12">
        <f t="shared" si="37"/>
        <v>6.9173611111109494</v>
      </c>
      <c r="AB1162" t="s">
        <v>75</v>
      </c>
      <c r="AC1162">
        <v>633520</v>
      </c>
      <c r="AD1162" t="s">
        <v>480</v>
      </c>
      <c r="AF1162" t="s">
        <v>92</v>
      </c>
      <c r="AI1162" s="2">
        <v>45492</v>
      </c>
      <c r="AJ1162" t="s">
        <v>81</v>
      </c>
      <c r="AK1162" t="s">
        <v>46</v>
      </c>
      <c r="AN1162" t="s">
        <v>2441</v>
      </c>
      <c r="AO1162" s="21">
        <v>45492.447222222225</v>
      </c>
      <c r="AP1162" s="22">
        <v>45493</v>
      </c>
      <c r="AQ1162" s="22">
        <v>45493</v>
      </c>
      <c r="AR1162" s="21">
        <v>45499.364583333336</v>
      </c>
      <c r="AS1162">
        <v>3</v>
      </c>
      <c r="AY1162">
        <v>6.9173611111109494</v>
      </c>
    </row>
    <row r="1163" spans="1:51" x14ac:dyDescent="0.25">
      <c r="A1163">
        <v>71967</v>
      </c>
      <c r="B1163" t="s">
        <v>35</v>
      </c>
      <c r="C1163" t="s">
        <v>36</v>
      </c>
      <c r="E1163" t="str">
        <f t="shared" si="36"/>
        <v>EI-</v>
      </c>
      <c r="F1163" t="s">
        <v>878</v>
      </c>
      <c r="G1163" t="s">
        <v>37</v>
      </c>
      <c r="H1163" t="s">
        <v>3878</v>
      </c>
      <c r="I1163" t="s">
        <v>39</v>
      </c>
      <c r="J1163" t="s">
        <v>64</v>
      </c>
      <c r="K1163" s="1">
        <v>45567.368750000001</v>
      </c>
      <c r="L1163" t="s">
        <v>41</v>
      </c>
      <c r="R1163">
        <v>0</v>
      </c>
      <c r="S1163">
        <v>0</v>
      </c>
      <c r="T1163">
        <v>0</v>
      </c>
      <c r="U1163" s="1">
        <v>45492.621527777781</v>
      </c>
      <c r="V1163" s="1">
        <v>45502.45208333333</v>
      </c>
      <c r="W1163" t="s">
        <v>159</v>
      </c>
      <c r="Z1163" s="12">
        <f t="shared" si="37"/>
        <v>9.8305555555489263</v>
      </c>
      <c r="AB1163" t="s">
        <v>368</v>
      </c>
      <c r="AC1163">
        <v>633906</v>
      </c>
      <c r="AD1163" t="s">
        <v>369</v>
      </c>
      <c r="AI1163" s="2">
        <v>45492</v>
      </c>
      <c r="AJ1163" t="s">
        <v>369</v>
      </c>
      <c r="AK1163" t="s">
        <v>46</v>
      </c>
      <c r="AN1163" t="s">
        <v>2441</v>
      </c>
      <c r="AO1163" s="21">
        <v>45492.621527777781</v>
      </c>
      <c r="AR1163" s="21">
        <v>45502.45208333333</v>
      </c>
      <c r="AS1163">
        <v>0</v>
      </c>
      <c r="AY1163">
        <v>9.8305555555489263</v>
      </c>
    </row>
    <row r="1164" spans="1:51" x14ac:dyDescent="0.25">
      <c r="A1164">
        <v>71969</v>
      </c>
      <c r="B1164" t="s">
        <v>35</v>
      </c>
      <c r="C1164" t="s">
        <v>36</v>
      </c>
      <c r="E1164" t="str">
        <f t="shared" si="36"/>
        <v>EI-</v>
      </c>
      <c r="F1164" t="s">
        <v>878</v>
      </c>
      <c r="G1164" t="s">
        <v>37</v>
      </c>
      <c r="H1164" t="s">
        <v>3879</v>
      </c>
      <c r="I1164" t="s">
        <v>39</v>
      </c>
      <c r="J1164" t="s">
        <v>87</v>
      </c>
      <c r="K1164" s="1">
        <v>45495.413194444445</v>
      </c>
      <c r="L1164" t="s">
        <v>41</v>
      </c>
      <c r="R1164">
        <v>0</v>
      </c>
      <c r="S1164">
        <v>0</v>
      </c>
      <c r="T1164">
        <v>0</v>
      </c>
      <c r="U1164" s="1">
        <v>45492.628472222219</v>
      </c>
      <c r="W1164" t="s">
        <v>159</v>
      </c>
      <c r="Z1164" s="12">
        <f t="shared" si="37"/>
        <v>0</v>
      </c>
      <c r="AB1164" t="s">
        <v>1194</v>
      </c>
      <c r="AC1164">
        <v>633992</v>
      </c>
      <c r="AD1164" t="s">
        <v>427</v>
      </c>
      <c r="AI1164" s="2">
        <v>45492</v>
      </c>
      <c r="AJ1164" t="s">
        <v>3211</v>
      </c>
      <c r="AK1164" t="s">
        <v>46</v>
      </c>
      <c r="AN1164" t="s">
        <v>2441</v>
      </c>
      <c r="AO1164" s="21">
        <v>45492.628472222219</v>
      </c>
      <c r="AS1164">
        <v>0</v>
      </c>
      <c r="AY1164">
        <v>0</v>
      </c>
    </row>
    <row r="1165" spans="1:51" x14ac:dyDescent="0.25">
      <c r="A1165">
        <v>72045</v>
      </c>
      <c r="B1165" t="s">
        <v>35</v>
      </c>
      <c r="C1165" t="s">
        <v>36</v>
      </c>
      <c r="E1165" t="str">
        <f t="shared" si="36"/>
        <v>EI-</v>
      </c>
      <c r="F1165" t="s">
        <v>20</v>
      </c>
      <c r="G1165" t="s">
        <v>37</v>
      </c>
      <c r="H1165" t="s">
        <v>1505</v>
      </c>
      <c r="I1165" t="s">
        <v>39</v>
      </c>
      <c r="J1165" t="s">
        <v>842</v>
      </c>
      <c r="K1165" s="1">
        <v>45497.651388888888</v>
      </c>
      <c r="L1165" t="s">
        <v>41</v>
      </c>
      <c r="N1165" s="2">
        <v>45495</v>
      </c>
      <c r="O1165" s="2">
        <v>45495</v>
      </c>
      <c r="P1165">
        <v>1</v>
      </c>
      <c r="Q1165">
        <v>1</v>
      </c>
      <c r="R1165">
        <v>1</v>
      </c>
      <c r="S1165">
        <v>1</v>
      </c>
      <c r="T1165">
        <v>0</v>
      </c>
      <c r="U1165" s="1">
        <v>45495.459722222222</v>
      </c>
      <c r="V1165" s="1">
        <v>45497.651388888888</v>
      </c>
      <c r="W1165" t="s">
        <v>842</v>
      </c>
      <c r="Z1165" s="12">
        <f t="shared" si="37"/>
        <v>2.1916666666656965</v>
      </c>
      <c r="AB1165" t="s">
        <v>338</v>
      </c>
      <c r="AC1165">
        <v>633799</v>
      </c>
      <c r="AD1165" t="s">
        <v>681</v>
      </c>
      <c r="AF1165" t="s">
        <v>842</v>
      </c>
      <c r="AI1165" s="2">
        <v>45495</v>
      </c>
      <c r="AJ1165" t="s">
        <v>119</v>
      </c>
      <c r="AK1165" t="s">
        <v>46</v>
      </c>
      <c r="AN1165" t="s">
        <v>2441</v>
      </c>
      <c r="AO1165" s="21">
        <v>45495.459722222222</v>
      </c>
      <c r="AP1165" s="22">
        <v>45495</v>
      </c>
      <c r="AQ1165" s="22">
        <v>45495</v>
      </c>
      <c r="AR1165" s="21">
        <v>45497.651388888888</v>
      </c>
      <c r="AS1165">
        <v>1</v>
      </c>
      <c r="AY1165">
        <v>2.1916666666656965</v>
      </c>
    </row>
    <row r="1166" spans="1:51" x14ac:dyDescent="0.25">
      <c r="A1166">
        <v>72046</v>
      </c>
      <c r="B1166" t="s">
        <v>35</v>
      </c>
      <c r="C1166" t="s">
        <v>36</v>
      </c>
      <c r="E1166" t="str">
        <f t="shared" si="36"/>
        <v>RE-</v>
      </c>
      <c r="F1166" t="s">
        <v>20</v>
      </c>
      <c r="G1166" t="s">
        <v>37</v>
      </c>
      <c r="H1166" t="s">
        <v>3880</v>
      </c>
      <c r="I1166" t="s">
        <v>39</v>
      </c>
      <c r="J1166" t="s">
        <v>239</v>
      </c>
      <c r="K1166" s="1">
        <v>45495.681944444441</v>
      </c>
      <c r="L1166" t="s">
        <v>41</v>
      </c>
      <c r="N1166" s="2">
        <v>45495</v>
      </c>
      <c r="O1166" s="2">
        <v>45495</v>
      </c>
      <c r="R1166">
        <v>1</v>
      </c>
      <c r="S1166">
        <v>1</v>
      </c>
      <c r="T1166">
        <v>100</v>
      </c>
      <c r="U1166" s="1">
        <v>45495.47152777778</v>
      </c>
      <c r="V1166" s="1">
        <v>45495.681944444441</v>
      </c>
      <c r="W1166" t="s">
        <v>239</v>
      </c>
      <c r="Z1166" s="12">
        <f t="shared" si="37"/>
        <v>0.21041666666133096</v>
      </c>
      <c r="AB1166" t="s">
        <v>202</v>
      </c>
      <c r="AC1166" t="s">
        <v>3881</v>
      </c>
      <c r="AD1166" t="s">
        <v>2137</v>
      </c>
      <c r="AI1166" s="2">
        <v>45495</v>
      </c>
      <c r="AJ1166" t="s">
        <v>204</v>
      </c>
      <c r="AK1166" t="s">
        <v>46</v>
      </c>
      <c r="AN1166" t="s">
        <v>2444</v>
      </c>
      <c r="AO1166" s="21">
        <v>45495.47152777778</v>
      </c>
      <c r="AP1166" s="22">
        <v>45495</v>
      </c>
      <c r="AQ1166" s="22">
        <v>45495</v>
      </c>
      <c r="AR1166" s="21">
        <v>45495.681944444441</v>
      </c>
      <c r="AS1166">
        <v>1</v>
      </c>
      <c r="AY1166">
        <v>0.21041666666133096</v>
      </c>
    </row>
    <row r="1167" spans="1:51" x14ac:dyDescent="0.25">
      <c r="A1167">
        <v>72048</v>
      </c>
      <c r="B1167" t="s">
        <v>35</v>
      </c>
      <c r="C1167" t="s">
        <v>36</v>
      </c>
      <c r="E1167" t="str">
        <f t="shared" si="36"/>
        <v>EM-</v>
      </c>
      <c r="F1167" t="s">
        <v>20</v>
      </c>
      <c r="G1167" t="s">
        <v>37</v>
      </c>
      <c r="H1167" t="s">
        <v>3882</v>
      </c>
      <c r="I1167" t="s">
        <v>39</v>
      </c>
      <c r="J1167" t="s">
        <v>397</v>
      </c>
      <c r="K1167" s="1">
        <v>45503.521527777775</v>
      </c>
      <c r="L1167" t="s">
        <v>41</v>
      </c>
      <c r="N1167" s="2">
        <v>45503</v>
      </c>
      <c r="O1167" s="2">
        <v>45503</v>
      </c>
      <c r="R1167">
        <v>0</v>
      </c>
      <c r="S1167">
        <v>0</v>
      </c>
      <c r="T1167">
        <v>100</v>
      </c>
      <c r="U1167" s="1">
        <v>45495.474999999999</v>
      </c>
      <c r="V1167" s="1">
        <v>45503.521527777775</v>
      </c>
      <c r="W1167" t="s">
        <v>397</v>
      </c>
      <c r="Z1167" s="12">
        <f t="shared" si="37"/>
        <v>8.046527777776646</v>
      </c>
      <c r="AB1167" t="s">
        <v>303</v>
      </c>
      <c r="AC1167">
        <v>633399</v>
      </c>
      <c r="AD1167" t="s">
        <v>609</v>
      </c>
      <c r="AF1167" t="s">
        <v>979</v>
      </c>
      <c r="AI1167" s="2">
        <v>45495</v>
      </c>
      <c r="AJ1167" t="s">
        <v>69</v>
      </c>
      <c r="AK1167" t="s">
        <v>46</v>
      </c>
      <c r="AN1167" t="s">
        <v>2442</v>
      </c>
      <c r="AO1167" s="21">
        <v>45495.474999999999</v>
      </c>
      <c r="AP1167" s="22">
        <v>45503</v>
      </c>
      <c r="AQ1167" s="22">
        <v>45503</v>
      </c>
      <c r="AR1167" s="21">
        <v>45503.521527777775</v>
      </c>
      <c r="AS1167">
        <v>0</v>
      </c>
      <c r="AY1167">
        <v>8.046527777776646</v>
      </c>
    </row>
    <row r="1168" spans="1:51" x14ac:dyDescent="0.25">
      <c r="A1168">
        <v>72052</v>
      </c>
      <c r="B1168" t="s">
        <v>35</v>
      </c>
      <c r="C1168" t="s">
        <v>36</v>
      </c>
      <c r="E1168" t="str">
        <f t="shared" si="36"/>
        <v>EM-</v>
      </c>
      <c r="F1168" t="s">
        <v>1362</v>
      </c>
      <c r="G1168" t="s">
        <v>37</v>
      </c>
      <c r="H1168" t="s">
        <v>3883</v>
      </c>
      <c r="I1168" t="s">
        <v>39</v>
      </c>
      <c r="J1168" t="s">
        <v>432</v>
      </c>
      <c r="K1168" s="1">
        <v>45498.79583333333</v>
      </c>
      <c r="L1168" t="s">
        <v>41</v>
      </c>
      <c r="R1168">
        <v>0</v>
      </c>
      <c r="S1168">
        <v>0</v>
      </c>
      <c r="T1168">
        <v>0</v>
      </c>
      <c r="U1168" s="1">
        <v>45495.484027777777</v>
      </c>
      <c r="W1168" t="s">
        <v>396</v>
      </c>
      <c r="Z1168" s="12">
        <f t="shared" si="37"/>
        <v>0</v>
      </c>
      <c r="AB1168" t="s">
        <v>200</v>
      </c>
      <c r="AC1168">
        <v>633713</v>
      </c>
      <c r="AD1168" t="s">
        <v>1852</v>
      </c>
      <c r="AI1168" s="2">
        <v>45495</v>
      </c>
      <c r="AJ1168" t="s">
        <v>178</v>
      </c>
      <c r="AK1168" t="s">
        <v>46</v>
      </c>
      <c r="AN1168" t="s">
        <v>2442</v>
      </c>
      <c r="AO1168" s="21">
        <v>45495.484027777777</v>
      </c>
      <c r="AS1168">
        <v>0</v>
      </c>
      <c r="AY1168">
        <v>0</v>
      </c>
    </row>
    <row r="1169" spans="1:51" x14ac:dyDescent="0.25">
      <c r="A1169">
        <v>72074</v>
      </c>
      <c r="B1169" t="s">
        <v>35</v>
      </c>
      <c r="C1169" t="s">
        <v>36</v>
      </c>
      <c r="E1169" t="str">
        <f t="shared" si="36"/>
        <v>RE-</v>
      </c>
      <c r="F1169" t="s">
        <v>20</v>
      </c>
      <c r="G1169" t="s">
        <v>47</v>
      </c>
      <c r="H1169" t="s">
        <v>3884</v>
      </c>
      <c r="I1169" t="s">
        <v>39</v>
      </c>
      <c r="J1169" t="s">
        <v>297</v>
      </c>
      <c r="K1169" s="1">
        <v>45496.488194444442</v>
      </c>
      <c r="L1169" t="s">
        <v>41</v>
      </c>
      <c r="N1169" s="2">
        <v>45496</v>
      </c>
      <c r="O1169" s="2">
        <v>45496</v>
      </c>
      <c r="R1169">
        <v>2</v>
      </c>
      <c r="S1169">
        <v>2</v>
      </c>
      <c r="T1169">
        <v>100</v>
      </c>
      <c r="U1169" s="1">
        <v>45495.630555555559</v>
      </c>
      <c r="V1169" s="1">
        <v>45496.488194444442</v>
      </c>
      <c r="W1169" t="s">
        <v>239</v>
      </c>
      <c r="Z1169" s="12">
        <f t="shared" si="37"/>
        <v>0.85763888888322981</v>
      </c>
      <c r="AB1169" t="s">
        <v>3885</v>
      </c>
      <c r="AC1169">
        <v>633800</v>
      </c>
      <c r="AD1169" t="s">
        <v>3886</v>
      </c>
      <c r="AF1169" t="s">
        <v>239</v>
      </c>
      <c r="AI1169" s="2">
        <v>45495</v>
      </c>
      <c r="AJ1169" t="s">
        <v>123</v>
      </c>
      <c r="AK1169" t="s">
        <v>46</v>
      </c>
      <c r="AN1169" t="s">
        <v>2444</v>
      </c>
      <c r="AO1169" s="21">
        <v>45495.630555555559</v>
      </c>
      <c r="AP1169" s="22">
        <v>45496</v>
      </c>
      <c r="AQ1169" s="22">
        <v>45496</v>
      </c>
      <c r="AR1169" s="21">
        <v>45496.488194444442</v>
      </c>
      <c r="AS1169">
        <v>2</v>
      </c>
      <c r="AY1169">
        <v>0.85763888888322981</v>
      </c>
    </row>
    <row r="1170" spans="1:51" x14ac:dyDescent="0.25">
      <c r="A1170">
        <v>72091</v>
      </c>
      <c r="B1170" t="s">
        <v>35</v>
      </c>
      <c r="C1170" t="s">
        <v>36</v>
      </c>
      <c r="E1170" t="str">
        <f t="shared" si="36"/>
        <v>EM-</v>
      </c>
      <c r="F1170" t="s">
        <v>20</v>
      </c>
      <c r="G1170" t="s">
        <v>37</v>
      </c>
      <c r="H1170" t="s">
        <v>3887</v>
      </c>
      <c r="I1170" t="s">
        <v>39</v>
      </c>
      <c r="J1170" t="s">
        <v>432</v>
      </c>
      <c r="K1170" s="1">
        <v>45503.446527777778</v>
      </c>
      <c r="L1170" t="s">
        <v>41</v>
      </c>
      <c r="N1170" s="2">
        <v>45498</v>
      </c>
      <c r="O1170" s="2">
        <v>45499</v>
      </c>
      <c r="R1170">
        <v>0</v>
      </c>
      <c r="S1170">
        <v>0</v>
      </c>
      <c r="T1170">
        <v>100</v>
      </c>
      <c r="U1170" s="1">
        <v>45495.71875</v>
      </c>
      <c r="V1170" s="1">
        <v>45503.445833333331</v>
      </c>
      <c r="W1170" t="s">
        <v>432</v>
      </c>
      <c r="Z1170" s="12">
        <f t="shared" si="37"/>
        <v>7.7270833333313931</v>
      </c>
      <c r="AB1170" t="s">
        <v>75</v>
      </c>
      <c r="AC1170">
        <v>633520</v>
      </c>
      <c r="AD1170" t="s">
        <v>77</v>
      </c>
      <c r="AF1170" t="s">
        <v>396</v>
      </c>
      <c r="AI1170" s="2">
        <v>45495</v>
      </c>
      <c r="AJ1170" t="s">
        <v>77</v>
      </c>
      <c r="AK1170" t="s">
        <v>45</v>
      </c>
      <c r="AN1170" t="s">
        <v>2442</v>
      </c>
      <c r="AO1170" s="21">
        <v>45495.71875</v>
      </c>
      <c r="AP1170" s="22">
        <v>45498</v>
      </c>
      <c r="AQ1170" s="22">
        <v>45499</v>
      </c>
      <c r="AR1170" s="21">
        <v>45503.445833333331</v>
      </c>
      <c r="AS1170">
        <v>0</v>
      </c>
      <c r="AY1170">
        <v>7.7270833333313931</v>
      </c>
    </row>
    <row r="1171" spans="1:51" x14ac:dyDescent="0.25">
      <c r="A1171">
        <v>72092</v>
      </c>
      <c r="B1171" t="s">
        <v>35</v>
      </c>
      <c r="C1171" t="s">
        <v>36</v>
      </c>
      <c r="E1171" t="str">
        <f t="shared" si="36"/>
        <v>EM-</v>
      </c>
      <c r="F1171" t="s">
        <v>1362</v>
      </c>
      <c r="G1171" t="s">
        <v>37</v>
      </c>
      <c r="H1171" t="s">
        <v>3433</v>
      </c>
      <c r="I1171" t="s">
        <v>39</v>
      </c>
      <c r="J1171" t="s">
        <v>758</v>
      </c>
      <c r="K1171" s="1">
        <v>45498.796527777777</v>
      </c>
      <c r="L1171" t="s">
        <v>41</v>
      </c>
      <c r="R1171">
        <v>0</v>
      </c>
      <c r="S1171">
        <v>0</v>
      </c>
      <c r="T1171">
        <v>0</v>
      </c>
      <c r="U1171" s="1">
        <v>45495.72152777778</v>
      </c>
      <c r="W1171" t="s">
        <v>396</v>
      </c>
      <c r="Z1171" s="12">
        <f t="shared" si="37"/>
        <v>0</v>
      </c>
      <c r="AB1171" t="s">
        <v>75</v>
      </c>
      <c r="AC1171">
        <v>633520</v>
      </c>
      <c r="AD1171" t="s">
        <v>77</v>
      </c>
      <c r="AF1171" t="s">
        <v>408</v>
      </c>
      <c r="AI1171" s="2">
        <v>45495</v>
      </c>
      <c r="AJ1171" t="s">
        <v>77</v>
      </c>
      <c r="AK1171" t="s">
        <v>46</v>
      </c>
      <c r="AN1171" t="s">
        <v>2442</v>
      </c>
      <c r="AO1171" s="21">
        <v>45495.72152777778</v>
      </c>
      <c r="AS1171">
        <v>0</v>
      </c>
      <c r="AY1171">
        <v>0</v>
      </c>
    </row>
    <row r="1172" spans="1:51" x14ac:dyDescent="0.25">
      <c r="A1172">
        <v>72093</v>
      </c>
      <c r="B1172" t="s">
        <v>35</v>
      </c>
      <c r="C1172" t="s">
        <v>36</v>
      </c>
      <c r="E1172" t="str">
        <f t="shared" si="36"/>
        <v>EM-</v>
      </c>
      <c r="F1172" t="s">
        <v>20</v>
      </c>
      <c r="G1172" t="s">
        <v>37</v>
      </c>
      <c r="H1172" t="s">
        <v>3888</v>
      </c>
      <c r="I1172" t="s">
        <v>39</v>
      </c>
      <c r="J1172" t="s">
        <v>432</v>
      </c>
      <c r="K1172" s="1">
        <v>45510.821527777778</v>
      </c>
      <c r="L1172" t="s">
        <v>41</v>
      </c>
      <c r="N1172" s="2">
        <v>45496</v>
      </c>
      <c r="O1172" s="2">
        <v>45510</v>
      </c>
      <c r="R1172">
        <v>0</v>
      </c>
      <c r="S1172">
        <v>0</v>
      </c>
      <c r="T1172">
        <v>100</v>
      </c>
      <c r="U1172" s="1">
        <v>45495.742361111108</v>
      </c>
      <c r="V1172" s="1">
        <v>45510.821527777778</v>
      </c>
      <c r="W1172" t="s">
        <v>432</v>
      </c>
      <c r="Z1172" s="12">
        <f t="shared" si="37"/>
        <v>15.079166666670062</v>
      </c>
      <c r="AB1172" t="s">
        <v>663</v>
      </c>
      <c r="AC1172">
        <v>633595</v>
      </c>
      <c r="AD1172" t="s">
        <v>138</v>
      </c>
      <c r="AI1172" s="2">
        <v>45495</v>
      </c>
      <c r="AJ1172" t="s">
        <v>139</v>
      </c>
      <c r="AK1172" t="s">
        <v>46</v>
      </c>
      <c r="AN1172" t="s">
        <v>2442</v>
      </c>
      <c r="AO1172" s="21">
        <v>45495.742361111108</v>
      </c>
      <c r="AP1172" s="22">
        <v>45496</v>
      </c>
      <c r="AQ1172" s="22">
        <v>45510</v>
      </c>
      <c r="AR1172" s="21">
        <v>45510.821527777778</v>
      </c>
      <c r="AS1172">
        <v>0</v>
      </c>
      <c r="AY1172">
        <v>15.079166666670062</v>
      </c>
    </row>
    <row r="1173" spans="1:51" x14ac:dyDescent="0.25">
      <c r="A1173">
        <v>72095</v>
      </c>
      <c r="B1173" t="s">
        <v>35</v>
      </c>
      <c r="C1173" t="s">
        <v>36</v>
      </c>
      <c r="E1173" t="str">
        <f t="shared" si="36"/>
        <v>EI-</v>
      </c>
      <c r="F1173" t="s">
        <v>20</v>
      </c>
      <c r="G1173" t="s">
        <v>37</v>
      </c>
      <c r="H1173" t="s">
        <v>3889</v>
      </c>
      <c r="I1173" t="s">
        <v>39</v>
      </c>
      <c r="J1173" t="s">
        <v>92</v>
      </c>
      <c r="K1173" s="1">
        <v>45496.618750000001</v>
      </c>
      <c r="L1173" t="s">
        <v>41</v>
      </c>
      <c r="N1173" s="2">
        <v>45496</v>
      </c>
      <c r="O1173" s="2">
        <v>45496</v>
      </c>
      <c r="P1173">
        <v>3</v>
      </c>
      <c r="Q1173">
        <v>3</v>
      </c>
      <c r="R1173">
        <v>3</v>
      </c>
      <c r="S1173">
        <v>3</v>
      </c>
      <c r="T1173">
        <v>100</v>
      </c>
      <c r="U1173" s="1">
        <v>45495.748611111114</v>
      </c>
      <c r="V1173" s="1">
        <v>45496.618750000001</v>
      </c>
      <c r="W1173" t="s">
        <v>92</v>
      </c>
      <c r="Z1173" s="12">
        <f t="shared" si="37"/>
        <v>0.87013888888759539</v>
      </c>
      <c r="AB1173" t="s">
        <v>349</v>
      </c>
      <c r="AC1173">
        <v>633638</v>
      </c>
      <c r="AD1173" t="s">
        <v>449</v>
      </c>
      <c r="AF1173" t="s">
        <v>92</v>
      </c>
      <c r="AI1173" s="2">
        <v>45495</v>
      </c>
      <c r="AJ1173" t="s">
        <v>81</v>
      </c>
      <c r="AK1173" t="s">
        <v>46</v>
      </c>
      <c r="AN1173" t="s">
        <v>2441</v>
      </c>
      <c r="AO1173" s="21">
        <v>45495.748611111114</v>
      </c>
      <c r="AP1173" s="22">
        <v>45496</v>
      </c>
      <c r="AQ1173" s="22">
        <v>45496</v>
      </c>
      <c r="AR1173" s="21">
        <v>45496.618750000001</v>
      </c>
      <c r="AS1173">
        <v>3</v>
      </c>
      <c r="AY1173">
        <v>0.87013888888759539</v>
      </c>
    </row>
    <row r="1174" spans="1:51" x14ac:dyDescent="0.25">
      <c r="A1174">
        <v>72149</v>
      </c>
      <c r="B1174" t="s">
        <v>35</v>
      </c>
      <c r="C1174" t="s">
        <v>36</v>
      </c>
      <c r="E1174" t="str">
        <f t="shared" si="36"/>
        <v>EI-</v>
      </c>
      <c r="F1174" t="s">
        <v>20</v>
      </c>
      <c r="G1174" t="s">
        <v>37</v>
      </c>
      <c r="H1174" t="s">
        <v>3890</v>
      </c>
      <c r="I1174" t="s">
        <v>39</v>
      </c>
      <c r="J1174" t="s">
        <v>92</v>
      </c>
      <c r="K1174" s="1">
        <v>45521.375694444447</v>
      </c>
      <c r="L1174" t="s">
        <v>41</v>
      </c>
      <c r="N1174" s="2">
        <v>45500</v>
      </c>
      <c r="O1174" s="2">
        <v>45500</v>
      </c>
      <c r="P1174">
        <v>3</v>
      </c>
      <c r="Q1174">
        <v>3</v>
      </c>
      <c r="R1174">
        <v>3</v>
      </c>
      <c r="S1174">
        <v>3</v>
      </c>
      <c r="T1174">
        <v>100</v>
      </c>
      <c r="U1174" s="1">
        <v>45496.628472222219</v>
      </c>
      <c r="V1174" s="1">
        <v>45521.375694444447</v>
      </c>
      <c r="W1174" t="s">
        <v>92</v>
      </c>
      <c r="Z1174" s="12">
        <f t="shared" si="37"/>
        <v>24.74722222222772</v>
      </c>
      <c r="AB1174" t="s">
        <v>133</v>
      </c>
      <c r="AD1174" t="s">
        <v>492</v>
      </c>
      <c r="AI1174" s="2">
        <v>45496</v>
      </c>
      <c r="AJ1174" t="s">
        <v>81</v>
      </c>
      <c r="AK1174" t="s">
        <v>46</v>
      </c>
      <c r="AN1174" t="s">
        <v>2441</v>
      </c>
      <c r="AO1174" s="21">
        <v>45496.628472222219</v>
      </c>
      <c r="AP1174" s="22">
        <v>45500</v>
      </c>
      <c r="AQ1174" s="22">
        <v>45500</v>
      </c>
      <c r="AR1174" s="21">
        <v>45521.375694444447</v>
      </c>
      <c r="AS1174">
        <v>3</v>
      </c>
      <c r="AY1174">
        <v>24.74722222222772</v>
      </c>
    </row>
    <row r="1175" spans="1:51" x14ac:dyDescent="0.25">
      <c r="A1175">
        <v>72150</v>
      </c>
      <c r="B1175" t="s">
        <v>35</v>
      </c>
      <c r="C1175" t="s">
        <v>36</v>
      </c>
      <c r="E1175" t="str">
        <f t="shared" si="36"/>
        <v>RE-</v>
      </c>
      <c r="F1175" t="s">
        <v>878</v>
      </c>
      <c r="G1175" t="s">
        <v>37</v>
      </c>
      <c r="H1175" t="s">
        <v>3891</v>
      </c>
      <c r="I1175" t="s">
        <v>39</v>
      </c>
      <c r="J1175" t="s">
        <v>100</v>
      </c>
      <c r="K1175" s="1">
        <v>45496.631249999999</v>
      </c>
      <c r="L1175" t="s">
        <v>41</v>
      </c>
      <c r="R1175">
        <v>0</v>
      </c>
      <c r="S1175">
        <v>0</v>
      </c>
      <c r="T1175">
        <v>0</v>
      </c>
      <c r="U1175" s="1">
        <v>45496.631249999999</v>
      </c>
      <c r="Z1175" s="12">
        <f t="shared" si="37"/>
        <v>0</v>
      </c>
      <c r="AB1175" t="s">
        <v>133</v>
      </c>
      <c r="AC1175">
        <v>633815</v>
      </c>
      <c r="AD1175" t="s">
        <v>2009</v>
      </c>
      <c r="AI1175" s="2">
        <v>45496</v>
      </c>
      <c r="AJ1175" t="s">
        <v>81</v>
      </c>
      <c r="AK1175" t="s">
        <v>46</v>
      </c>
      <c r="AN1175" t="s">
        <v>2444</v>
      </c>
      <c r="AO1175" s="21">
        <v>45496.631249999999</v>
      </c>
      <c r="AS1175">
        <v>0</v>
      </c>
      <c r="AY1175">
        <v>0</v>
      </c>
    </row>
    <row r="1176" spans="1:51" x14ac:dyDescent="0.25">
      <c r="A1176">
        <v>72163</v>
      </c>
      <c r="B1176" t="s">
        <v>35</v>
      </c>
      <c r="C1176" t="s">
        <v>36</v>
      </c>
      <c r="E1176" t="str">
        <f t="shared" si="36"/>
        <v>EI-</v>
      </c>
      <c r="F1176" t="s">
        <v>20</v>
      </c>
      <c r="G1176" t="s">
        <v>37</v>
      </c>
      <c r="H1176" t="s">
        <v>3892</v>
      </c>
      <c r="I1176" t="s">
        <v>39</v>
      </c>
      <c r="J1176" t="s">
        <v>92</v>
      </c>
      <c r="K1176" s="1">
        <v>45497.587500000001</v>
      </c>
      <c r="L1176" t="s">
        <v>41</v>
      </c>
      <c r="N1176" s="2">
        <v>45497</v>
      </c>
      <c r="O1176" s="2">
        <v>45497</v>
      </c>
      <c r="P1176">
        <v>2</v>
      </c>
      <c r="Q1176">
        <v>2</v>
      </c>
      <c r="R1176">
        <v>2</v>
      </c>
      <c r="S1176">
        <v>2</v>
      </c>
      <c r="T1176">
        <v>100</v>
      </c>
      <c r="U1176" s="1">
        <v>45496.668749999997</v>
      </c>
      <c r="V1176" s="1">
        <v>45497.587500000001</v>
      </c>
      <c r="W1176" t="s">
        <v>92</v>
      </c>
      <c r="Z1176" s="12">
        <f t="shared" si="37"/>
        <v>0.91875000000436557</v>
      </c>
      <c r="AB1176" t="s">
        <v>383</v>
      </c>
      <c r="AC1176">
        <v>633704</v>
      </c>
      <c r="AD1176" t="s">
        <v>384</v>
      </c>
      <c r="AF1176" t="s">
        <v>92</v>
      </c>
      <c r="AI1176" s="2">
        <v>45496</v>
      </c>
      <c r="AJ1176" t="s">
        <v>384</v>
      </c>
      <c r="AK1176" t="s">
        <v>46</v>
      </c>
      <c r="AN1176" t="s">
        <v>2441</v>
      </c>
      <c r="AO1176" s="21">
        <v>45496.668749999997</v>
      </c>
      <c r="AP1176" s="22">
        <v>45497</v>
      </c>
      <c r="AQ1176" s="22">
        <v>45497</v>
      </c>
      <c r="AR1176" s="21">
        <v>45497.587500000001</v>
      </c>
      <c r="AS1176">
        <v>2</v>
      </c>
      <c r="AY1176">
        <v>0.91875000000436557</v>
      </c>
    </row>
    <row r="1177" spans="1:51" x14ac:dyDescent="0.25">
      <c r="A1177">
        <v>72211</v>
      </c>
      <c r="B1177" t="s">
        <v>35</v>
      </c>
      <c r="C1177" t="s">
        <v>36</v>
      </c>
      <c r="E1177" t="str">
        <f t="shared" si="36"/>
        <v>RE-</v>
      </c>
      <c r="F1177" t="s">
        <v>20</v>
      </c>
      <c r="G1177" t="s">
        <v>37</v>
      </c>
      <c r="H1177" t="s">
        <v>3893</v>
      </c>
      <c r="I1177" t="s">
        <v>39</v>
      </c>
      <c r="J1177" t="s">
        <v>179</v>
      </c>
      <c r="K1177" s="1">
        <v>45502.497916666667</v>
      </c>
      <c r="L1177" t="s">
        <v>41</v>
      </c>
      <c r="N1177" s="2">
        <v>45502</v>
      </c>
      <c r="O1177" s="2">
        <v>45502</v>
      </c>
      <c r="R1177">
        <v>0</v>
      </c>
      <c r="S1177">
        <v>0</v>
      </c>
      <c r="T1177">
        <v>100</v>
      </c>
      <c r="U1177" s="1">
        <v>45497.447222222225</v>
      </c>
      <c r="V1177" s="1">
        <v>45502.495833333334</v>
      </c>
      <c r="W1177" t="s">
        <v>179</v>
      </c>
      <c r="Z1177" s="12">
        <f t="shared" si="37"/>
        <v>5.0486111111094942</v>
      </c>
      <c r="AB1177" t="s">
        <v>2534</v>
      </c>
      <c r="AC1177">
        <v>633575</v>
      </c>
      <c r="AD1177" t="s">
        <v>363</v>
      </c>
      <c r="AF1177" t="s">
        <v>118</v>
      </c>
      <c r="AI1177" s="2">
        <v>45497</v>
      </c>
      <c r="AJ1177" t="s">
        <v>230</v>
      </c>
      <c r="AK1177" t="s">
        <v>46</v>
      </c>
      <c r="AN1177" t="s">
        <v>2444</v>
      </c>
      <c r="AO1177" s="21">
        <v>45497.447222222225</v>
      </c>
      <c r="AP1177" s="22">
        <v>45502</v>
      </c>
      <c r="AQ1177" s="22">
        <v>45502</v>
      </c>
      <c r="AR1177" s="21">
        <v>45502.495833333334</v>
      </c>
      <c r="AS1177">
        <v>0</v>
      </c>
      <c r="AY1177">
        <v>5.0486111111094942</v>
      </c>
    </row>
    <row r="1178" spans="1:51" x14ac:dyDescent="0.25">
      <c r="A1178">
        <v>72225</v>
      </c>
      <c r="B1178" t="s">
        <v>35</v>
      </c>
      <c r="C1178" t="s">
        <v>36</v>
      </c>
      <c r="E1178" t="str">
        <f t="shared" si="36"/>
        <v>EI-</v>
      </c>
      <c r="F1178" t="s">
        <v>20</v>
      </c>
      <c r="G1178" t="s">
        <v>37</v>
      </c>
      <c r="H1178" t="s">
        <v>3894</v>
      </c>
      <c r="I1178" t="s">
        <v>39</v>
      </c>
      <c r="J1178" t="s">
        <v>92</v>
      </c>
      <c r="K1178" s="1">
        <v>45503.477083333331</v>
      </c>
      <c r="L1178" t="s">
        <v>41</v>
      </c>
      <c r="N1178" s="2">
        <v>45500</v>
      </c>
      <c r="O1178" s="2">
        <v>45500</v>
      </c>
      <c r="P1178">
        <v>3</v>
      </c>
      <c r="Q1178">
        <v>3</v>
      </c>
      <c r="R1178">
        <v>3</v>
      </c>
      <c r="S1178">
        <v>3</v>
      </c>
      <c r="T1178">
        <v>100</v>
      </c>
      <c r="U1178" s="1">
        <v>45497.511805555558</v>
      </c>
      <c r="V1178" s="1">
        <v>45503.477083333331</v>
      </c>
      <c r="W1178" t="s">
        <v>92</v>
      </c>
      <c r="Z1178" s="12">
        <f t="shared" si="37"/>
        <v>5.9652777777737356</v>
      </c>
      <c r="AB1178" t="s">
        <v>1194</v>
      </c>
      <c r="AC1178">
        <v>633992</v>
      </c>
      <c r="AD1178" t="s">
        <v>427</v>
      </c>
      <c r="AF1178" t="s">
        <v>92</v>
      </c>
      <c r="AI1178" s="2">
        <v>45497</v>
      </c>
      <c r="AJ1178" t="s">
        <v>375</v>
      </c>
      <c r="AK1178" t="s">
        <v>46</v>
      </c>
      <c r="AN1178" t="s">
        <v>2441</v>
      </c>
      <c r="AO1178" s="21">
        <v>45497.511805555558</v>
      </c>
      <c r="AP1178" s="22">
        <v>45500</v>
      </c>
      <c r="AQ1178" s="22">
        <v>45500</v>
      </c>
      <c r="AR1178" s="21">
        <v>45503.477083333331</v>
      </c>
      <c r="AS1178">
        <v>3</v>
      </c>
      <c r="AY1178">
        <v>5.9652777777737356</v>
      </c>
    </row>
    <row r="1179" spans="1:51" x14ac:dyDescent="0.25">
      <c r="A1179">
        <v>72226</v>
      </c>
      <c r="B1179" t="s">
        <v>35</v>
      </c>
      <c r="C1179" t="s">
        <v>36</v>
      </c>
      <c r="E1179" t="str">
        <f t="shared" si="36"/>
        <v>EI-</v>
      </c>
      <c r="F1179" t="s">
        <v>20</v>
      </c>
      <c r="G1179" t="s">
        <v>37</v>
      </c>
      <c r="H1179" t="s">
        <v>3895</v>
      </c>
      <c r="I1179" t="s">
        <v>39</v>
      </c>
      <c r="J1179" t="s">
        <v>50</v>
      </c>
      <c r="K1179" s="1">
        <v>45497.651388888888</v>
      </c>
      <c r="L1179" t="s">
        <v>41</v>
      </c>
      <c r="N1179" s="2">
        <v>45497</v>
      </c>
      <c r="O1179" s="2">
        <v>45497</v>
      </c>
      <c r="P1179">
        <v>1</v>
      </c>
      <c r="Q1179">
        <v>1</v>
      </c>
      <c r="R1179">
        <v>1</v>
      </c>
      <c r="S1179">
        <v>1</v>
      </c>
      <c r="T1179">
        <v>100</v>
      </c>
      <c r="U1179" s="1">
        <v>45497.515277777777</v>
      </c>
      <c r="V1179" s="1">
        <v>45497.651388888888</v>
      </c>
      <c r="W1179" t="s">
        <v>50</v>
      </c>
      <c r="Z1179" s="12">
        <f t="shared" si="37"/>
        <v>0.13611111111094942</v>
      </c>
      <c r="AB1179" t="s">
        <v>564</v>
      </c>
      <c r="AC1179">
        <v>633987</v>
      </c>
      <c r="AD1179" t="s">
        <v>363</v>
      </c>
      <c r="AF1179" t="s">
        <v>2573</v>
      </c>
      <c r="AI1179" s="2">
        <v>45497</v>
      </c>
      <c r="AJ1179" t="s">
        <v>230</v>
      </c>
      <c r="AK1179" t="s">
        <v>46</v>
      </c>
      <c r="AN1179" t="s">
        <v>2441</v>
      </c>
      <c r="AO1179" s="21">
        <v>45497.515277777777</v>
      </c>
      <c r="AP1179" s="22">
        <v>45497</v>
      </c>
      <c r="AQ1179" s="22">
        <v>45497</v>
      </c>
      <c r="AR1179" s="21">
        <v>45497.651388888888</v>
      </c>
      <c r="AS1179">
        <v>1</v>
      </c>
      <c r="AY1179">
        <v>0.13611111111094942</v>
      </c>
    </row>
    <row r="1180" spans="1:51" x14ac:dyDescent="0.25">
      <c r="A1180">
        <v>72239</v>
      </c>
      <c r="B1180" t="s">
        <v>35</v>
      </c>
      <c r="C1180" t="s">
        <v>36</v>
      </c>
      <c r="E1180" t="str">
        <f t="shared" si="36"/>
        <v>EI-</v>
      </c>
      <c r="F1180" t="s">
        <v>878</v>
      </c>
      <c r="G1180" t="s">
        <v>37</v>
      </c>
      <c r="H1180" t="s">
        <v>3896</v>
      </c>
      <c r="I1180" t="s">
        <v>39</v>
      </c>
      <c r="J1180" t="s">
        <v>50</v>
      </c>
      <c r="K1180" s="1">
        <v>45497.669444444444</v>
      </c>
      <c r="L1180" t="s">
        <v>41</v>
      </c>
      <c r="R1180">
        <v>0</v>
      </c>
      <c r="S1180">
        <v>0</v>
      </c>
      <c r="T1180">
        <v>0</v>
      </c>
      <c r="U1180" s="1">
        <v>45497.632638888892</v>
      </c>
      <c r="W1180" t="s">
        <v>159</v>
      </c>
      <c r="Z1180" s="12">
        <f t="shared" si="37"/>
        <v>0</v>
      </c>
      <c r="AB1180" t="s">
        <v>65</v>
      </c>
      <c r="AC1180">
        <v>633399</v>
      </c>
      <c r="AD1180" t="s">
        <v>3897</v>
      </c>
      <c r="AI1180" s="2">
        <v>45497</v>
      </c>
      <c r="AJ1180" t="s">
        <v>69</v>
      </c>
      <c r="AK1180" t="s">
        <v>46</v>
      </c>
      <c r="AN1180" t="s">
        <v>2441</v>
      </c>
      <c r="AO1180" s="21">
        <v>45497.632638888892</v>
      </c>
      <c r="AS1180">
        <v>0</v>
      </c>
      <c r="AY1180">
        <v>0</v>
      </c>
    </row>
    <row r="1181" spans="1:51" x14ac:dyDescent="0.25">
      <c r="A1181">
        <v>72240</v>
      </c>
      <c r="B1181" t="s">
        <v>35</v>
      </c>
      <c r="C1181" t="s">
        <v>36</v>
      </c>
      <c r="E1181" t="str">
        <f t="shared" si="36"/>
        <v>EI-</v>
      </c>
      <c r="F1181" t="s">
        <v>20</v>
      </c>
      <c r="G1181" t="s">
        <v>37</v>
      </c>
      <c r="H1181" t="s">
        <v>3898</v>
      </c>
      <c r="I1181" t="s">
        <v>39</v>
      </c>
      <c r="J1181" t="s">
        <v>92</v>
      </c>
      <c r="K1181" s="1">
        <v>45500.36041666667</v>
      </c>
      <c r="L1181" t="s">
        <v>41</v>
      </c>
      <c r="N1181" s="2">
        <v>45498</v>
      </c>
      <c r="O1181" s="2">
        <v>45498</v>
      </c>
      <c r="P1181">
        <v>3</v>
      </c>
      <c r="Q1181">
        <v>3</v>
      </c>
      <c r="R1181">
        <v>3</v>
      </c>
      <c r="S1181">
        <v>3</v>
      </c>
      <c r="T1181">
        <v>100</v>
      </c>
      <c r="U1181" s="1">
        <v>45497.636111111111</v>
      </c>
      <c r="V1181" s="1">
        <v>45500.36041666667</v>
      </c>
      <c r="W1181" t="s">
        <v>92</v>
      </c>
      <c r="Z1181" s="12">
        <f t="shared" si="37"/>
        <v>2.7243055555591127</v>
      </c>
      <c r="AB1181" t="s">
        <v>3899</v>
      </c>
      <c r="AC1181">
        <v>633707</v>
      </c>
      <c r="AD1181" t="s">
        <v>384</v>
      </c>
      <c r="AF1181" t="s">
        <v>92</v>
      </c>
      <c r="AI1181" s="2">
        <v>45497</v>
      </c>
      <c r="AJ1181" t="s">
        <v>384</v>
      </c>
      <c r="AK1181" t="s">
        <v>46</v>
      </c>
      <c r="AN1181" t="s">
        <v>2441</v>
      </c>
      <c r="AO1181" s="21">
        <v>45497.636111111111</v>
      </c>
      <c r="AP1181" s="22">
        <v>45498</v>
      </c>
      <c r="AQ1181" s="22">
        <v>45498</v>
      </c>
      <c r="AR1181" s="21">
        <v>45500.36041666667</v>
      </c>
      <c r="AS1181">
        <v>3</v>
      </c>
      <c r="AY1181">
        <v>2.7243055555591127</v>
      </c>
    </row>
    <row r="1182" spans="1:51" x14ac:dyDescent="0.25">
      <c r="A1182">
        <v>72242</v>
      </c>
      <c r="B1182" t="s">
        <v>35</v>
      </c>
      <c r="C1182" t="s">
        <v>36</v>
      </c>
      <c r="E1182" t="str">
        <f t="shared" si="36"/>
        <v>RE-</v>
      </c>
      <c r="F1182" t="s">
        <v>878</v>
      </c>
      <c r="G1182" t="s">
        <v>37</v>
      </c>
      <c r="H1182" t="s">
        <v>3900</v>
      </c>
      <c r="I1182" t="s">
        <v>39</v>
      </c>
      <c r="J1182" t="s">
        <v>100</v>
      </c>
      <c r="K1182" s="1">
        <v>45497.648611111108</v>
      </c>
      <c r="L1182" t="s">
        <v>41</v>
      </c>
      <c r="R1182">
        <v>0</v>
      </c>
      <c r="S1182">
        <v>0</v>
      </c>
      <c r="T1182">
        <v>0</v>
      </c>
      <c r="U1182" s="1">
        <v>45497.648611111108</v>
      </c>
      <c r="Z1182" s="12">
        <f t="shared" si="37"/>
        <v>0</v>
      </c>
      <c r="AB1182" t="s">
        <v>3901</v>
      </c>
      <c r="AD1182" t="s">
        <v>3902</v>
      </c>
      <c r="AI1182" s="2">
        <v>45497</v>
      </c>
      <c r="AJ1182" t="s">
        <v>230</v>
      </c>
      <c r="AK1182" t="s">
        <v>46</v>
      </c>
      <c r="AN1182" t="s">
        <v>2444</v>
      </c>
      <c r="AO1182" s="21">
        <v>45497.648611111108</v>
      </c>
      <c r="AS1182">
        <v>0</v>
      </c>
      <c r="AY1182">
        <v>0</v>
      </c>
    </row>
    <row r="1183" spans="1:51" x14ac:dyDescent="0.25">
      <c r="A1183">
        <v>72245</v>
      </c>
      <c r="B1183" t="s">
        <v>35</v>
      </c>
      <c r="C1183" t="s">
        <v>36</v>
      </c>
      <c r="E1183" t="str">
        <f t="shared" si="36"/>
        <v>EI-</v>
      </c>
      <c r="F1183" t="s">
        <v>20</v>
      </c>
      <c r="G1183" t="s">
        <v>37</v>
      </c>
      <c r="H1183" t="s">
        <v>3903</v>
      </c>
      <c r="I1183" t="s">
        <v>39</v>
      </c>
      <c r="J1183" t="s">
        <v>92</v>
      </c>
      <c r="K1183" s="1">
        <v>45498.336805555555</v>
      </c>
      <c r="L1183" t="s">
        <v>41</v>
      </c>
      <c r="N1183" s="2">
        <v>45497</v>
      </c>
      <c r="O1183" s="2">
        <v>45497</v>
      </c>
      <c r="P1183">
        <v>2</v>
      </c>
      <c r="Q1183">
        <v>2</v>
      </c>
      <c r="R1183">
        <v>2</v>
      </c>
      <c r="S1183">
        <v>2</v>
      </c>
      <c r="T1183">
        <v>100</v>
      </c>
      <c r="U1183" s="1">
        <v>45497.652777777781</v>
      </c>
      <c r="V1183" s="1">
        <v>45498.336805555555</v>
      </c>
      <c r="W1183" t="s">
        <v>92</v>
      </c>
      <c r="Z1183" s="12">
        <f t="shared" si="37"/>
        <v>0.68402777777373558</v>
      </c>
      <c r="AB1183" t="s">
        <v>3904</v>
      </c>
      <c r="AC1183" t="s">
        <v>54</v>
      </c>
      <c r="AD1183" t="s">
        <v>138</v>
      </c>
      <c r="AF1183" t="s">
        <v>92</v>
      </c>
      <c r="AI1183" s="2">
        <v>45497</v>
      </c>
      <c r="AJ1183" t="s">
        <v>139</v>
      </c>
      <c r="AK1183" t="s">
        <v>46</v>
      </c>
      <c r="AN1183" t="s">
        <v>2441</v>
      </c>
      <c r="AO1183" s="21">
        <v>45497.652777777781</v>
      </c>
      <c r="AP1183" s="22">
        <v>45497</v>
      </c>
      <c r="AQ1183" s="22">
        <v>45497</v>
      </c>
      <c r="AR1183" s="21">
        <v>45498.336805555555</v>
      </c>
      <c r="AS1183">
        <v>2</v>
      </c>
      <c r="AY1183">
        <v>0.68402777777373558</v>
      </c>
    </row>
    <row r="1184" spans="1:51" x14ac:dyDescent="0.25">
      <c r="A1184">
        <v>72251</v>
      </c>
      <c r="B1184" t="s">
        <v>35</v>
      </c>
      <c r="C1184" t="s">
        <v>36</v>
      </c>
      <c r="E1184" t="str">
        <f t="shared" si="36"/>
        <v>RE-</v>
      </c>
      <c r="F1184" t="s">
        <v>20</v>
      </c>
      <c r="G1184" t="s">
        <v>37</v>
      </c>
      <c r="H1184" t="s">
        <v>3905</v>
      </c>
      <c r="I1184" t="s">
        <v>39</v>
      </c>
      <c r="J1184" t="s">
        <v>118</v>
      </c>
      <c r="K1184" s="1">
        <v>45503.494444444441</v>
      </c>
      <c r="L1184" t="s">
        <v>41</v>
      </c>
      <c r="N1184" s="2">
        <v>45503</v>
      </c>
      <c r="O1184" s="2">
        <v>45503</v>
      </c>
      <c r="R1184">
        <v>0</v>
      </c>
      <c r="S1184">
        <v>0</v>
      </c>
      <c r="T1184">
        <v>100</v>
      </c>
      <c r="U1184" s="1">
        <v>45497.661805555559</v>
      </c>
      <c r="V1184" s="1">
        <v>45503.494444444441</v>
      </c>
      <c r="W1184" t="s">
        <v>179</v>
      </c>
      <c r="Z1184" s="12">
        <f t="shared" si="37"/>
        <v>5.8326388888817746</v>
      </c>
      <c r="AB1184" t="s">
        <v>939</v>
      </c>
      <c r="AC1184">
        <v>633329</v>
      </c>
      <c r="AD1184" t="s">
        <v>3906</v>
      </c>
      <c r="AF1184" t="s">
        <v>179</v>
      </c>
      <c r="AI1184" s="2">
        <v>45497</v>
      </c>
      <c r="AJ1184" t="s">
        <v>114</v>
      </c>
      <c r="AK1184" t="s">
        <v>46</v>
      </c>
      <c r="AN1184" t="s">
        <v>2444</v>
      </c>
      <c r="AO1184" s="21">
        <v>45497.661805555559</v>
      </c>
      <c r="AP1184" s="22">
        <v>45503</v>
      </c>
      <c r="AQ1184" s="22">
        <v>45503</v>
      </c>
      <c r="AR1184" s="21">
        <v>45503.494444444441</v>
      </c>
      <c r="AS1184">
        <v>0</v>
      </c>
      <c r="AY1184">
        <v>5.8326388888817746</v>
      </c>
    </row>
    <row r="1185" spans="1:51" x14ac:dyDescent="0.25">
      <c r="A1185">
        <v>72257</v>
      </c>
      <c r="B1185" t="s">
        <v>35</v>
      </c>
      <c r="C1185" t="s">
        <v>36</v>
      </c>
      <c r="E1185" t="str">
        <f t="shared" si="36"/>
        <v>EI-</v>
      </c>
      <c r="F1185" t="s">
        <v>20</v>
      </c>
      <c r="G1185" t="s">
        <v>37</v>
      </c>
      <c r="H1185" t="s">
        <v>3907</v>
      </c>
      <c r="I1185" t="s">
        <v>39</v>
      </c>
      <c r="J1185" t="s">
        <v>92</v>
      </c>
      <c r="K1185" s="1">
        <v>45512.624305555553</v>
      </c>
      <c r="L1185" t="s">
        <v>41</v>
      </c>
      <c r="N1185" s="2">
        <v>45499</v>
      </c>
      <c r="O1185" s="2">
        <v>45499</v>
      </c>
      <c r="P1185">
        <v>2</v>
      </c>
      <c r="Q1185">
        <v>2</v>
      </c>
      <c r="R1185">
        <v>2</v>
      </c>
      <c r="S1185">
        <v>2</v>
      </c>
      <c r="T1185">
        <v>100</v>
      </c>
      <c r="U1185" s="1">
        <v>45497.670138888891</v>
      </c>
      <c r="V1185" s="1">
        <v>45512.624305555553</v>
      </c>
      <c r="W1185" t="s">
        <v>92</v>
      </c>
      <c r="Z1185" s="12">
        <f t="shared" si="37"/>
        <v>14.954166666662786</v>
      </c>
      <c r="AB1185" t="s">
        <v>579</v>
      </c>
      <c r="AC1185" t="s">
        <v>636</v>
      </c>
      <c r="AD1185" t="s">
        <v>594</v>
      </c>
      <c r="AF1185" t="s">
        <v>92</v>
      </c>
      <c r="AI1185" s="2">
        <v>45497</v>
      </c>
      <c r="AJ1185" t="s">
        <v>375</v>
      </c>
      <c r="AK1185" t="s">
        <v>46</v>
      </c>
      <c r="AN1185" t="s">
        <v>2441</v>
      </c>
      <c r="AO1185" s="21">
        <v>45497.670138888891</v>
      </c>
      <c r="AP1185" s="22">
        <v>45499</v>
      </c>
      <c r="AQ1185" s="22">
        <v>45499</v>
      </c>
      <c r="AR1185" s="21">
        <v>45512.624305555553</v>
      </c>
      <c r="AS1185">
        <v>2</v>
      </c>
      <c r="AY1185">
        <v>14.954166666662786</v>
      </c>
    </row>
    <row r="1186" spans="1:51" x14ac:dyDescent="0.25">
      <c r="A1186">
        <v>72258</v>
      </c>
      <c r="B1186" t="s">
        <v>35</v>
      </c>
      <c r="C1186" t="s">
        <v>36</v>
      </c>
      <c r="E1186" t="str">
        <f t="shared" si="36"/>
        <v>EM-</v>
      </c>
      <c r="F1186" t="s">
        <v>1362</v>
      </c>
      <c r="G1186" t="s">
        <v>37</v>
      </c>
      <c r="H1186" t="s">
        <v>3908</v>
      </c>
      <c r="I1186" t="s">
        <v>39</v>
      </c>
      <c r="J1186" t="s">
        <v>408</v>
      </c>
      <c r="K1186" s="1">
        <v>45498.797222222223</v>
      </c>
      <c r="L1186" t="s">
        <v>41</v>
      </c>
      <c r="R1186">
        <v>0</v>
      </c>
      <c r="S1186">
        <v>0</v>
      </c>
      <c r="T1186">
        <v>0</v>
      </c>
      <c r="U1186" s="1">
        <v>45497.677083333336</v>
      </c>
      <c r="W1186" t="s">
        <v>396</v>
      </c>
      <c r="Z1186" s="12">
        <f t="shared" si="37"/>
        <v>0</v>
      </c>
      <c r="AB1186" t="s">
        <v>303</v>
      </c>
      <c r="AC1186">
        <v>633399</v>
      </c>
      <c r="AD1186" t="s">
        <v>3897</v>
      </c>
      <c r="AF1186" t="s">
        <v>979</v>
      </c>
      <c r="AI1186" s="2">
        <v>45497</v>
      </c>
      <c r="AJ1186" t="s">
        <v>69</v>
      </c>
      <c r="AK1186" t="s">
        <v>46</v>
      </c>
      <c r="AN1186" t="s">
        <v>2442</v>
      </c>
      <c r="AO1186" s="21">
        <v>45497.677083333336</v>
      </c>
      <c r="AS1186">
        <v>0</v>
      </c>
      <c r="AY1186">
        <v>0</v>
      </c>
    </row>
    <row r="1187" spans="1:51" x14ac:dyDescent="0.25">
      <c r="A1187">
        <v>72261</v>
      </c>
      <c r="B1187" t="s">
        <v>35</v>
      </c>
      <c r="C1187" t="s">
        <v>36</v>
      </c>
      <c r="E1187" t="str">
        <f t="shared" si="36"/>
        <v>RE-</v>
      </c>
      <c r="F1187" t="s">
        <v>20</v>
      </c>
      <c r="G1187" t="s">
        <v>37</v>
      </c>
      <c r="H1187" t="s">
        <v>3909</v>
      </c>
      <c r="I1187" t="s">
        <v>39</v>
      </c>
      <c r="J1187" t="s">
        <v>239</v>
      </c>
      <c r="K1187" s="1">
        <v>45503.458333333336</v>
      </c>
      <c r="L1187" t="s">
        <v>41</v>
      </c>
      <c r="N1187" s="2">
        <v>45497</v>
      </c>
      <c r="O1187" s="2">
        <v>45497</v>
      </c>
      <c r="R1187">
        <v>2</v>
      </c>
      <c r="S1187">
        <v>2</v>
      </c>
      <c r="T1187">
        <v>100</v>
      </c>
      <c r="U1187" s="1">
        <v>45497.681944444441</v>
      </c>
      <c r="V1187" s="1">
        <v>45497.695138888892</v>
      </c>
      <c r="W1187" t="s">
        <v>239</v>
      </c>
      <c r="Z1187" s="12">
        <f t="shared" si="37"/>
        <v>1.319444445107365E-2</v>
      </c>
      <c r="AB1187" t="s">
        <v>1680</v>
      </c>
      <c r="AC1187">
        <v>633681</v>
      </c>
      <c r="AD1187" t="s">
        <v>3910</v>
      </c>
      <c r="AI1187" s="2">
        <v>45497</v>
      </c>
      <c r="AJ1187" t="s">
        <v>531</v>
      </c>
      <c r="AK1187" t="s">
        <v>46</v>
      </c>
      <c r="AN1187" t="s">
        <v>2444</v>
      </c>
      <c r="AO1187" s="21">
        <v>45497.681944444441</v>
      </c>
      <c r="AP1187" s="22">
        <v>45497</v>
      </c>
      <c r="AQ1187" s="22">
        <v>45497</v>
      </c>
      <c r="AR1187" s="21">
        <v>45497.695138888892</v>
      </c>
      <c r="AS1187">
        <v>2</v>
      </c>
      <c r="AY1187">
        <v>1.319444445107365E-2</v>
      </c>
    </row>
    <row r="1188" spans="1:51" x14ac:dyDescent="0.25">
      <c r="A1188">
        <v>72265</v>
      </c>
      <c r="B1188" t="s">
        <v>35</v>
      </c>
      <c r="C1188" t="s">
        <v>36</v>
      </c>
      <c r="E1188" t="str">
        <f t="shared" si="36"/>
        <v>RE-</v>
      </c>
      <c r="F1188" t="s">
        <v>20</v>
      </c>
      <c r="G1188" t="s">
        <v>37</v>
      </c>
      <c r="H1188" t="s">
        <v>3911</v>
      </c>
      <c r="I1188" t="s">
        <v>39</v>
      </c>
      <c r="J1188" t="s">
        <v>239</v>
      </c>
      <c r="K1188" s="1">
        <v>45502.696527777778</v>
      </c>
      <c r="L1188" t="s">
        <v>41</v>
      </c>
      <c r="N1188" s="2">
        <v>45502</v>
      </c>
      <c r="O1188" s="2">
        <v>45502</v>
      </c>
      <c r="R1188">
        <v>2</v>
      </c>
      <c r="S1188">
        <v>2</v>
      </c>
      <c r="T1188">
        <v>100</v>
      </c>
      <c r="U1188" s="1">
        <v>45497.686111111114</v>
      </c>
      <c r="V1188" s="1">
        <v>45502.696527777778</v>
      </c>
      <c r="W1188" t="s">
        <v>239</v>
      </c>
      <c r="Z1188" s="12">
        <f t="shared" si="37"/>
        <v>5.0104166666642413</v>
      </c>
      <c r="AB1188" t="s">
        <v>1218</v>
      </c>
      <c r="AC1188">
        <v>633349</v>
      </c>
      <c r="AD1188" t="s">
        <v>3912</v>
      </c>
      <c r="AI1188" s="2">
        <v>45497</v>
      </c>
      <c r="AJ1188" t="s">
        <v>96</v>
      </c>
      <c r="AK1188" t="s">
        <v>46</v>
      </c>
      <c r="AN1188" t="s">
        <v>2444</v>
      </c>
      <c r="AO1188" s="21">
        <v>45497.686111111114</v>
      </c>
      <c r="AP1188" s="22">
        <v>45502</v>
      </c>
      <c r="AQ1188" s="22">
        <v>45502</v>
      </c>
      <c r="AR1188" s="21">
        <v>45502.696527777778</v>
      </c>
      <c r="AS1188">
        <v>2</v>
      </c>
      <c r="AY1188">
        <v>5.0104166666642413</v>
      </c>
    </row>
    <row r="1189" spans="1:51" x14ac:dyDescent="0.25">
      <c r="A1189">
        <v>72271</v>
      </c>
      <c r="B1189" t="s">
        <v>35</v>
      </c>
      <c r="C1189" t="s">
        <v>36</v>
      </c>
      <c r="E1189" t="str">
        <f t="shared" si="36"/>
        <v>RE-</v>
      </c>
      <c r="F1189" t="s">
        <v>20</v>
      </c>
      <c r="G1189" t="s">
        <v>37</v>
      </c>
      <c r="H1189" t="s">
        <v>3913</v>
      </c>
      <c r="I1189" t="s">
        <v>39</v>
      </c>
      <c r="J1189" t="s">
        <v>179</v>
      </c>
      <c r="K1189" s="1">
        <v>45502.506249999999</v>
      </c>
      <c r="L1189" t="s">
        <v>41</v>
      </c>
      <c r="N1189" s="2">
        <v>45502</v>
      </c>
      <c r="O1189" s="2">
        <v>45502</v>
      </c>
      <c r="R1189">
        <v>0</v>
      </c>
      <c r="S1189">
        <v>0</v>
      </c>
      <c r="T1189">
        <v>100</v>
      </c>
      <c r="U1189" s="1">
        <v>45497.695833333331</v>
      </c>
      <c r="V1189" s="1">
        <v>45502.506249999999</v>
      </c>
      <c r="W1189" t="s">
        <v>179</v>
      </c>
      <c r="Z1189" s="12">
        <f t="shared" si="37"/>
        <v>4.8104166666671517</v>
      </c>
      <c r="AB1189" t="s">
        <v>3914</v>
      </c>
      <c r="AC1189">
        <v>633354</v>
      </c>
      <c r="AD1189" t="s">
        <v>3915</v>
      </c>
      <c r="AF1189" t="s">
        <v>118</v>
      </c>
      <c r="AI1189" s="2">
        <v>45497</v>
      </c>
      <c r="AJ1189" t="s">
        <v>294</v>
      </c>
      <c r="AK1189" t="s">
        <v>46</v>
      </c>
      <c r="AN1189" t="s">
        <v>2444</v>
      </c>
      <c r="AO1189" s="21">
        <v>45497.695833333331</v>
      </c>
      <c r="AP1189" s="22">
        <v>45502</v>
      </c>
      <c r="AQ1189" s="22">
        <v>45502</v>
      </c>
      <c r="AR1189" s="21">
        <v>45502.506249999999</v>
      </c>
      <c r="AS1189">
        <v>0</v>
      </c>
      <c r="AY1189">
        <v>4.8104166666671517</v>
      </c>
    </row>
    <row r="1190" spans="1:51" x14ac:dyDescent="0.25">
      <c r="A1190">
        <v>72278</v>
      </c>
      <c r="B1190" t="s">
        <v>35</v>
      </c>
      <c r="C1190" t="s">
        <v>36</v>
      </c>
      <c r="E1190" t="str">
        <f t="shared" si="36"/>
        <v>EI-</v>
      </c>
      <c r="F1190" t="s">
        <v>20</v>
      </c>
      <c r="G1190" t="s">
        <v>37</v>
      </c>
      <c r="H1190" t="s">
        <v>3916</v>
      </c>
      <c r="I1190" t="s">
        <v>39</v>
      </c>
      <c r="J1190" t="s">
        <v>92</v>
      </c>
      <c r="K1190" s="1">
        <v>45541.36041666667</v>
      </c>
      <c r="L1190" t="s">
        <v>41</v>
      </c>
      <c r="N1190" s="2">
        <v>45499</v>
      </c>
      <c r="O1190" s="2">
        <v>45499</v>
      </c>
      <c r="P1190">
        <v>2</v>
      </c>
      <c r="Q1190">
        <v>2</v>
      </c>
      <c r="R1190">
        <v>2</v>
      </c>
      <c r="S1190">
        <v>2</v>
      </c>
      <c r="T1190">
        <v>100</v>
      </c>
      <c r="U1190" s="1">
        <v>45497.770833333336</v>
      </c>
      <c r="V1190" s="1">
        <v>45541.36041666667</v>
      </c>
      <c r="W1190" t="s">
        <v>92</v>
      </c>
      <c r="Z1190" s="12">
        <f t="shared" si="37"/>
        <v>43.589583333334303</v>
      </c>
      <c r="AB1190" t="s">
        <v>1333</v>
      </c>
      <c r="AC1190">
        <v>633794</v>
      </c>
      <c r="AD1190" t="s">
        <v>1334</v>
      </c>
      <c r="AF1190" t="s">
        <v>92</v>
      </c>
      <c r="AI1190" s="2">
        <v>45497</v>
      </c>
      <c r="AJ1190" t="s">
        <v>1334</v>
      </c>
      <c r="AK1190" t="s">
        <v>46</v>
      </c>
      <c r="AN1190" t="s">
        <v>2441</v>
      </c>
      <c r="AO1190" s="21">
        <v>45497.770833333336</v>
      </c>
      <c r="AP1190" s="22">
        <v>45499</v>
      </c>
      <c r="AQ1190" s="22">
        <v>45499</v>
      </c>
      <c r="AR1190" s="21">
        <v>45541.36041666667</v>
      </c>
      <c r="AS1190">
        <v>2</v>
      </c>
      <c r="AY1190">
        <v>43.589583333334303</v>
      </c>
    </row>
    <row r="1191" spans="1:51" x14ac:dyDescent="0.25">
      <c r="A1191">
        <v>72281</v>
      </c>
      <c r="B1191" t="s">
        <v>35</v>
      </c>
      <c r="C1191" t="s">
        <v>36</v>
      </c>
      <c r="E1191" t="str">
        <f t="shared" si="36"/>
        <v>RE-</v>
      </c>
      <c r="F1191" t="s">
        <v>20</v>
      </c>
      <c r="G1191" t="s">
        <v>37</v>
      </c>
      <c r="H1191" t="s">
        <v>3917</v>
      </c>
      <c r="I1191" t="s">
        <v>39</v>
      </c>
      <c r="J1191" t="s">
        <v>179</v>
      </c>
      <c r="K1191" s="1">
        <v>45524.354861111111</v>
      </c>
      <c r="L1191" t="s">
        <v>41</v>
      </c>
      <c r="N1191" s="2">
        <v>45524</v>
      </c>
      <c r="O1191" s="2">
        <v>45524</v>
      </c>
      <c r="R1191">
        <v>0</v>
      </c>
      <c r="S1191">
        <v>0</v>
      </c>
      <c r="T1191">
        <v>100</v>
      </c>
      <c r="U1191" s="1">
        <v>45497.784722222219</v>
      </c>
      <c r="V1191" s="1">
        <v>45524.354861111111</v>
      </c>
      <c r="W1191" t="s">
        <v>179</v>
      </c>
      <c r="Z1191" s="12">
        <f t="shared" si="37"/>
        <v>26.570138888891961</v>
      </c>
      <c r="AB1191" t="s">
        <v>383</v>
      </c>
      <c r="AC1191">
        <v>633704</v>
      </c>
      <c r="AD1191" t="s">
        <v>384</v>
      </c>
      <c r="AI1191" s="2">
        <v>45497</v>
      </c>
      <c r="AJ1191" t="s">
        <v>384</v>
      </c>
      <c r="AK1191" t="s">
        <v>46</v>
      </c>
      <c r="AN1191" t="s">
        <v>2444</v>
      </c>
      <c r="AO1191" s="21">
        <v>45497.784722222219</v>
      </c>
      <c r="AP1191" s="22">
        <v>45524</v>
      </c>
      <c r="AQ1191" s="22">
        <v>45524</v>
      </c>
      <c r="AR1191" s="21">
        <v>45524.354861111111</v>
      </c>
      <c r="AS1191">
        <v>0</v>
      </c>
      <c r="AY1191">
        <v>26.570138888891961</v>
      </c>
    </row>
    <row r="1192" spans="1:51" x14ac:dyDescent="0.25">
      <c r="A1192">
        <v>72314</v>
      </c>
      <c r="B1192" t="s">
        <v>35</v>
      </c>
      <c r="C1192" t="s">
        <v>36</v>
      </c>
      <c r="E1192" t="str">
        <f t="shared" si="36"/>
        <v>EI-</v>
      </c>
      <c r="F1192" t="s">
        <v>20</v>
      </c>
      <c r="G1192" t="s">
        <v>37</v>
      </c>
      <c r="H1192" t="s">
        <v>1505</v>
      </c>
      <c r="I1192" t="s">
        <v>39</v>
      </c>
      <c r="J1192" t="s">
        <v>842</v>
      </c>
      <c r="K1192" s="1">
        <v>45499.615277777775</v>
      </c>
      <c r="L1192" t="s">
        <v>41</v>
      </c>
      <c r="N1192" s="2">
        <v>45498</v>
      </c>
      <c r="O1192" s="2">
        <v>45498</v>
      </c>
      <c r="P1192">
        <v>1</v>
      </c>
      <c r="Q1192">
        <v>1</v>
      </c>
      <c r="R1192">
        <v>1</v>
      </c>
      <c r="S1192">
        <v>1</v>
      </c>
      <c r="T1192">
        <v>0</v>
      </c>
      <c r="U1192" s="1">
        <v>45498.402777777781</v>
      </c>
      <c r="V1192" s="1">
        <v>45499.615277777775</v>
      </c>
      <c r="W1192" t="s">
        <v>842</v>
      </c>
      <c r="Z1192" s="12">
        <f t="shared" si="37"/>
        <v>1.2124999999941792</v>
      </c>
      <c r="AB1192" t="s">
        <v>338</v>
      </c>
      <c r="AC1192">
        <v>633799</v>
      </c>
      <c r="AD1192" t="s">
        <v>681</v>
      </c>
      <c r="AF1192" t="s">
        <v>842</v>
      </c>
      <c r="AI1192" s="2">
        <v>45498</v>
      </c>
      <c r="AJ1192" t="s">
        <v>119</v>
      </c>
      <c r="AK1192" t="s">
        <v>46</v>
      </c>
      <c r="AN1192" t="s">
        <v>2441</v>
      </c>
      <c r="AO1192" s="21">
        <v>45498.402777777781</v>
      </c>
      <c r="AP1192" s="22">
        <v>45498</v>
      </c>
      <c r="AQ1192" s="22">
        <v>45498</v>
      </c>
      <c r="AR1192" s="21">
        <v>45499.615277777775</v>
      </c>
      <c r="AS1192">
        <v>1</v>
      </c>
      <c r="AY1192">
        <v>1.2124999999941792</v>
      </c>
    </row>
    <row r="1193" spans="1:51" x14ac:dyDescent="0.25">
      <c r="A1193">
        <v>72319</v>
      </c>
      <c r="B1193" t="s">
        <v>35</v>
      </c>
      <c r="C1193" t="s">
        <v>36</v>
      </c>
      <c r="E1193" t="str">
        <f t="shared" si="36"/>
        <v>RE-</v>
      </c>
      <c r="F1193" t="s">
        <v>20</v>
      </c>
      <c r="G1193" t="s">
        <v>37</v>
      </c>
      <c r="H1193" t="s">
        <v>3918</v>
      </c>
      <c r="I1193" t="s">
        <v>39</v>
      </c>
      <c r="J1193" t="s">
        <v>239</v>
      </c>
      <c r="K1193" s="1">
        <v>45503.429166666669</v>
      </c>
      <c r="L1193" t="s">
        <v>41</v>
      </c>
      <c r="N1193" s="2">
        <v>45503</v>
      </c>
      <c r="O1193" s="2">
        <v>45503</v>
      </c>
      <c r="R1193">
        <v>1</v>
      </c>
      <c r="S1193">
        <v>1</v>
      </c>
      <c r="T1193">
        <v>100</v>
      </c>
      <c r="U1193" s="1">
        <v>45498.469444444447</v>
      </c>
      <c r="V1193" s="1">
        <v>45503.429166666669</v>
      </c>
      <c r="W1193" t="s">
        <v>239</v>
      </c>
      <c r="Z1193" s="12">
        <f t="shared" si="37"/>
        <v>4.9597222222218988</v>
      </c>
      <c r="AB1193" t="s">
        <v>349</v>
      </c>
      <c r="AC1193">
        <v>633638</v>
      </c>
      <c r="AD1193" t="s">
        <v>401</v>
      </c>
      <c r="AI1193" s="2">
        <v>45498</v>
      </c>
      <c r="AJ1193" t="s">
        <v>290</v>
      </c>
      <c r="AK1193" t="s">
        <v>46</v>
      </c>
      <c r="AN1193" t="s">
        <v>2444</v>
      </c>
      <c r="AO1193" s="21">
        <v>45498.469444444447</v>
      </c>
      <c r="AP1193" s="22">
        <v>45503</v>
      </c>
      <c r="AQ1193" s="22">
        <v>45503</v>
      </c>
      <c r="AR1193" s="21">
        <v>45503.429166666669</v>
      </c>
      <c r="AS1193">
        <v>1</v>
      </c>
      <c r="AY1193">
        <v>4.9597222222218988</v>
      </c>
    </row>
    <row r="1194" spans="1:51" x14ac:dyDescent="0.25">
      <c r="A1194">
        <v>72326</v>
      </c>
      <c r="B1194" t="s">
        <v>35</v>
      </c>
      <c r="C1194" t="s">
        <v>36</v>
      </c>
      <c r="E1194" t="str">
        <f t="shared" si="36"/>
        <v>EM-</v>
      </c>
      <c r="F1194" t="s">
        <v>20</v>
      </c>
      <c r="G1194" t="s">
        <v>37</v>
      </c>
      <c r="H1194" t="s">
        <v>3919</v>
      </c>
      <c r="I1194" t="s">
        <v>432</v>
      </c>
      <c r="J1194" t="s">
        <v>432</v>
      </c>
      <c r="K1194" s="1">
        <v>45510.822916666664</v>
      </c>
      <c r="L1194" t="s">
        <v>41</v>
      </c>
      <c r="N1194" s="2">
        <v>45498</v>
      </c>
      <c r="O1194" s="2">
        <v>45498</v>
      </c>
      <c r="P1194">
        <v>3</v>
      </c>
      <c r="Q1194">
        <v>3</v>
      </c>
      <c r="R1194">
        <v>0</v>
      </c>
      <c r="S1194">
        <v>0</v>
      </c>
      <c r="T1194">
        <v>100</v>
      </c>
      <c r="U1194" s="1">
        <v>45498.488194444442</v>
      </c>
      <c r="V1194" s="1">
        <v>45498.488194444442</v>
      </c>
      <c r="W1194" t="s">
        <v>432</v>
      </c>
      <c r="Z1194" s="12">
        <f t="shared" si="37"/>
        <v>0</v>
      </c>
      <c r="AD1194" t="s">
        <v>3920</v>
      </c>
      <c r="AI1194" s="2">
        <v>45498</v>
      </c>
      <c r="AJ1194" t="s">
        <v>1049</v>
      </c>
      <c r="AK1194" t="s">
        <v>46</v>
      </c>
      <c r="AN1194" t="s">
        <v>2442</v>
      </c>
      <c r="AO1194" s="21">
        <v>45498.488194444442</v>
      </c>
      <c r="AP1194" s="22">
        <v>45498</v>
      </c>
      <c r="AQ1194" s="22">
        <v>45498</v>
      </c>
      <c r="AR1194" s="21">
        <v>45498.488194444442</v>
      </c>
      <c r="AS1194">
        <v>0</v>
      </c>
      <c r="AY1194">
        <v>0</v>
      </c>
    </row>
    <row r="1195" spans="1:51" x14ac:dyDescent="0.25">
      <c r="A1195">
        <v>72389</v>
      </c>
      <c r="B1195" t="s">
        <v>35</v>
      </c>
      <c r="C1195" t="s">
        <v>36</v>
      </c>
      <c r="E1195" t="str">
        <f t="shared" si="36"/>
        <v>RE-</v>
      </c>
      <c r="F1195" t="s">
        <v>20</v>
      </c>
      <c r="G1195" t="s">
        <v>37</v>
      </c>
      <c r="H1195" t="s">
        <v>3921</v>
      </c>
      <c r="I1195" t="s">
        <v>39</v>
      </c>
      <c r="J1195" t="s">
        <v>239</v>
      </c>
      <c r="K1195" s="1">
        <v>45503.464583333334</v>
      </c>
      <c r="L1195" t="s">
        <v>41</v>
      </c>
      <c r="N1195" s="2">
        <v>45503</v>
      </c>
      <c r="O1195" s="2">
        <v>45503</v>
      </c>
      <c r="R1195">
        <v>1</v>
      </c>
      <c r="S1195">
        <v>1</v>
      </c>
      <c r="T1195">
        <v>100</v>
      </c>
      <c r="U1195" s="1">
        <v>45498.645138888889</v>
      </c>
      <c r="V1195" s="1">
        <v>45503.464583333334</v>
      </c>
      <c r="W1195" t="s">
        <v>239</v>
      </c>
      <c r="Z1195" s="12">
        <f t="shared" si="37"/>
        <v>4.8194444444452529</v>
      </c>
      <c r="AB1195" t="s">
        <v>1285</v>
      </c>
      <c r="AC1195">
        <v>633493</v>
      </c>
      <c r="AD1195" t="s">
        <v>1971</v>
      </c>
      <c r="AI1195" s="2">
        <v>45498</v>
      </c>
      <c r="AJ1195" t="s">
        <v>73</v>
      </c>
      <c r="AK1195" t="s">
        <v>46</v>
      </c>
      <c r="AN1195" t="s">
        <v>2444</v>
      </c>
      <c r="AO1195" s="21">
        <v>45498.645138888889</v>
      </c>
      <c r="AP1195" s="22">
        <v>45503</v>
      </c>
      <c r="AQ1195" s="22">
        <v>45503</v>
      </c>
      <c r="AR1195" s="21">
        <v>45503.464583333334</v>
      </c>
      <c r="AS1195">
        <v>1</v>
      </c>
      <c r="AY1195">
        <v>4.8194444444452529</v>
      </c>
    </row>
    <row r="1196" spans="1:51" x14ac:dyDescent="0.25">
      <c r="A1196">
        <v>72395</v>
      </c>
      <c r="B1196" t="s">
        <v>35</v>
      </c>
      <c r="C1196" t="s">
        <v>36</v>
      </c>
      <c r="E1196" t="str">
        <f t="shared" si="36"/>
        <v>EI-</v>
      </c>
      <c r="F1196" t="s">
        <v>20</v>
      </c>
      <c r="G1196" t="s">
        <v>47</v>
      </c>
      <c r="H1196" t="s">
        <v>3922</v>
      </c>
      <c r="I1196" t="s">
        <v>39</v>
      </c>
      <c r="J1196" t="s">
        <v>64</v>
      </c>
      <c r="K1196" s="1">
        <v>45572.423611111109</v>
      </c>
      <c r="L1196" t="s">
        <v>41</v>
      </c>
      <c r="N1196" s="2">
        <v>45498</v>
      </c>
      <c r="O1196" s="2">
        <v>45498</v>
      </c>
      <c r="P1196">
        <v>2</v>
      </c>
      <c r="Q1196">
        <v>2</v>
      </c>
      <c r="R1196">
        <v>2</v>
      </c>
      <c r="S1196">
        <v>2</v>
      </c>
      <c r="T1196">
        <v>100</v>
      </c>
      <c r="U1196" s="1">
        <v>45498.658333333333</v>
      </c>
      <c r="V1196" s="1">
        <v>45572.423611111109</v>
      </c>
      <c r="W1196" t="s">
        <v>64</v>
      </c>
      <c r="Z1196" s="12">
        <f t="shared" si="37"/>
        <v>73.765277777776646</v>
      </c>
      <c r="AB1196" t="s">
        <v>3923</v>
      </c>
      <c r="AC1196">
        <v>633031</v>
      </c>
      <c r="AD1196" t="s">
        <v>3924</v>
      </c>
      <c r="AF1196" t="s">
        <v>68</v>
      </c>
      <c r="AI1196" s="2">
        <v>45498</v>
      </c>
      <c r="AJ1196" t="s">
        <v>81</v>
      </c>
      <c r="AK1196" t="s">
        <v>46</v>
      </c>
      <c r="AN1196" t="s">
        <v>2441</v>
      </c>
      <c r="AO1196" s="21">
        <v>45498.658333333333</v>
      </c>
      <c r="AP1196" s="22">
        <v>45498</v>
      </c>
      <c r="AQ1196" s="22">
        <v>45498</v>
      </c>
      <c r="AR1196" s="21">
        <v>45572.423611111109</v>
      </c>
      <c r="AS1196">
        <v>2</v>
      </c>
      <c r="AY1196">
        <v>73.765277777776646</v>
      </c>
    </row>
    <row r="1197" spans="1:51" x14ac:dyDescent="0.25">
      <c r="A1197">
        <v>72396</v>
      </c>
      <c r="B1197" t="s">
        <v>35</v>
      </c>
      <c r="C1197" t="s">
        <v>36</v>
      </c>
      <c r="E1197" t="str">
        <f t="shared" si="36"/>
        <v>RE-</v>
      </c>
      <c r="F1197" t="s">
        <v>1362</v>
      </c>
      <c r="G1197" t="s">
        <v>37</v>
      </c>
      <c r="H1197" t="s">
        <v>3925</v>
      </c>
      <c r="I1197" t="s">
        <v>39</v>
      </c>
      <c r="J1197" t="s">
        <v>179</v>
      </c>
      <c r="K1197" s="1">
        <v>45503.495833333334</v>
      </c>
      <c r="L1197" t="s">
        <v>41</v>
      </c>
      <c r="N1197" s="2">
        <v>45503</v>
      </c>
      <c r="R1197">
        <v>0</v>
      </c>
      <c r="S1197">
        <v>0</v>
      </c>
      <c r="T1197">
        <v>10</v>
      </c>
      <c r="U1197" s="1">
        <v>45498.660416666666</v>
      </c>
      <c r="W1197" t="s">
        <v>179</v>
      </c>
      <c r="Z1197" s="12">
        <f t="shared" si="37"/>
        <v>0</v>
      </c>
      <c r="AB1197" t="s">
        <v>3923</v>
      </c>
      <c r="AC1197">
        <v>633031</v>
      </c>
      <c r="AD1197" t="s">
        <v>3924</v>
      </c>
      <c r="AF1197" t="s">
        <v>118</v>
      </c>
      <c r="AI1197" s="2">
        <v>45498</v>
      </c>
      <c r="AJ1197" t="s">
        <v>81</v>
      </c>
      <c r="AK1197" t="s">
        <v>46</v>
      </c>
      <c r="AN1197" t="s">
        <v>2444</v>
      </c>
      <c r="AO1197" s="21">
        <v>45498.660416666666</v>
      </c>
      <c r="AP1197" s="22">
        <v>45503</v>
      </c>
      <c r="AS1197">
        <v>0</v>
      </c>
      <c r="AY1197">
        <v>0</v>
      </c>
    </row>
    <row r="1198" spans="1:51" x14ac:dyDescent="0.25">
      <c r="A1198">
        <v>72418</v>
      </c>
      <c r="B1198" t="s">
        <v>35</v>
      </c>
      <c r="C1198" t="s">
        <v>36</v>
      </c>
      <c r="E1198" t="str">
        <f t="shared" si="36"/>
        <v>RE-</v>
      </c>
      <c r="F1198" t="s">
        <v>878</v>
      </c>
      <c r="G1198" t="s">
        <v>37</v>
      </c>
      <c r="H1198" t="s">
        <v>3926</v>
      </c>
      <c r="I1198" t="s">
        <v>39</v>
      </c>
      <c r="J1198" t="s">
        <v>100</v>
      </c>
      <c r="K1198" s="1">
        <v>45498.7</v>
      </c>
      <c r="L1198" t="s">
        <v>41</v>
      </c>
      <c r="R1198">
        <v>0</v>
      </c>
      <c r="S1198">
        <v>0</v>
      </c>
      <c r="T1198">
        <v>0</v>
      </c>
      <c r="U1198" s="1">
        <v>45498.7</v>
      </c>
      <c r="Z1198" s="12">
        <f t="shared" si="37"/>
        <v>0</v>
      </c>
      <c r="AB1198" t="s">
        <v>351</v>
      </c>
      <c r="AC1198">
        <v>633784</v>
      </c>
      <c r="AD1198" t="s">
        <v>354</v>
      </c>
      <c r="AI1198" s="2">
        <v>45498</v>
      </c>
      <c r="AJ1198" t="s">
        <v>354</v>
      </c>
      <c r="AK1198" t="s">
        <v>46</v>
      </c>
      <c r="AN1198" t="s">
        <v>2444</v>
      </c>
      <c r="AO1198" s="21">
        <v>45498.7</v>
      </c>
      <c r="AS1198">
        <v>0</v>
      </c>
      <c r="AY1198">
        <v>0</v>
      </c>
    </row>
    <row r="1199" spans="1:51" x14ac:dyDescent="0.25">
      <c r="A1199">
        <v>72420</v>
      </c>
      <c r="B1199" t="s">
        <v>35</v>
      </c>
      <c r="C1199" t="s">
        <v>36</v>
      </c>
      <c r="E1199" t="str">
        <f t="shared" si="36"/>
        <v>EM-</v>
      </c>
      <c r="F1199" t="s">
        <v>20</v>
      </c>
      <c r="G1199" t="s">
        <v>37</v>
      </c>
      <c r="H1199" t="s">
        <v>3927</v>
      </c>
      <c r="I1199" t="s">
        <v>39</v>
      </c>
      <c r="J1199" t="s">
        <v>432</v>
      </c>
      <c r="K1199" s="1">
        <v>45503.436111111114</v>
      </c>
      <c r="L1199" t="s">
        <v>41</v>
      </c>
      <c r="N1199" s="2">
        <v>45498</v>
      </c>
      <c r="O1199" s="2">
        <v>45499</v>
      </c>
      <c r="R1199">
        <v>0</v>
      </c>
      <c r="S1199">
        <v>0</v>
      </c>
      <c r="T1199">
        <v>100</v>
      </c>
      <c r="U1199" s="1">
        <v>45498.701388888891</v>
      </c>
      <c r="V1199" s="1">
        <v>45503.436111111114</v>
      </c>
      <c r="W1199" t="s">
        <v>432</v>
      </c>
      <c r="Z1199" s="12">
        <f t="shared" si="37"/>
        <v>4.734722222223354</v>
      </c>
      <c r="AB1199" t="s">
        <v>75</v>
      </c>
      <c r="AC1199">
        <v>633520</v>
      </c>
      <c r="AD1199" t="s">
        <v>77</v>
      </c>
      <c r="AF1199" t="s">
        <v>396</v>
      </c>
      <c r="AI1199" s="2">
        <v>45498</v>
      </c>
      <c r="AJ1199" t="s">
        <v>77</v>
      </c>
      <c r="AK1199" t="s">
        <v>46</v>
      </c>
      <c r="AN1199" t="s">
        <v>2442</v>
      </c>
      <c r="AO1199" s="21">
        <v>45498.701388888891</v>
      </c>
      <c r="AP1199" s="22">
        <v>45498</v>
      </c>
      <c r="AQ1199" s="22">
        <v>45499</v>
      </c>
      <c r="AR1199" s="21">
        <v>45503.436111111114</v>
      </c>
      <c r="AS1199">
        <v>0</v>
      </c>
      <c r="AY1199">
        <v>4.734722222223354</v>
      </c>
    </row>
    <row r="1200" spans="1:51" x14ac:dyDescent="0.25">
      <c r="A1200">
        <v>72421</v>
      </c>
      <c r="B1200" t="s">
        <v>35</v>
      </c>
      <c r="C1200" t="s">
        <v>36</v>
      </c>
      <c r="E1200" t="str">
        <f t="shared" si="36"/>
        <v>EI-</v>
      </c>
      <c r="F1200" t="s">
        <v>20</v>
      </c>
      <c r="G1200" t="s">
        <v>37</v>
      </c>
      <c r="H1200" t="s">
        <v>1022</v>
      </c>
      <c r="I1200" t="s">
        <v>39</v>
      </c>
      <c r="J1200" t="s">
        <v>92</v>
      </c>
      <c r="K1200" s="1">
        <v>45500.363888888889</v>
      </c>
      <c r="L1200" t="s">
        <v>41</v>
      </c>
      <c r="N1200" s="2">
        <v>45499</v>
      </c>
      <c r="O1200" s="2">
        <v>45499</v>
      </c>
      <c r="P1200">
        <v>2</v>
      </c>
      <c r="Q1200">
        <v>2</v>
      </c>
      <c r="R1200">
        <v>2</v>
      </c>
      <c r="S1200">
        <v>2</v>
      </c>
      <c r="T1200">
        <v>100</v>
      </c>
      <c r="U1200" s="1">
        <v>45498.704861111109</v>
      </c>
      <c r="V1200" s="1">
        <v>45500.363888888889</v>
      </c>
      <c r="W1200" t="s">
        <v>92</v>
      </c>
      <c r="Z1200" s="12">
        <f t="shared" si="37"/>
        <v>1.6590277777795563</v>
      </c>
      <c r="AB1200" t="s">
        <v>3028</v>
      </c>
      <c r="AC1200">
        <v>633551</v>
      </c>
      <c r="AD1200" t="s">
        <v>3928</v>
      </c>
      <c r="AF1200" t="s">
        <v>92</v>
      </c>
      <c r="AI1200" s="2">
        <v>45498</v>
      </c>
      <c r="AJ1200" t="s">
        <v>77</v>
      </c>
      <c r="AK1200" t="s">
        <v>46</v>
      </c>
      <c r="AN1200" t="s">
        <v>2441</v>
      </c>
      <c r="AO1200" s="21">
        <v>45498.704861111109</v>
      </c>
      <c r="AP1200" s="22">
        <v>45499</v>
      </c>
      <c r="AQ1200" s="22">
        <v>45499</v>
      </c>
      <c r="AR1200" s="21">
        <v>45500.363888888889</v>
      </c>
      <c r="AS1200">
        <v>2</v>
      </c>
      <c r="AY1200">
        <v>1.6590277777795563</v>
      </c>
    </row>
    <row r="1201" spans="1:51" x14ac:dyDescent="0.25">
      <c r="A1201">
        <v>72422</v>
      </c>
      <c r="B1201" t="s">
        <v>35</v>
      </c>
      <c r="C1201" t="s">
        <v>36</v>
      </c>
      <c r="E1201" t="str">
        <f t="shared" si="36"/>
        <v>GC-</v>
      </c>
      <c r="F1201" t="s">
        <v>20</v>
      </c>
      <c r="G1201" t="s">
        <v>37</v>
      </c>
      <c r="H1201" t="s">
        <v>3929</v>
      </c>
      <c r="I1201" t="s">
        <v>39</v>
      </c>
      <c r="J1201" t="s">
        <v>121</v>
      </c>
      <c r="K1201" s="1">
        <v>45501.738194444442</v>
      </c>
      <c r="L1201" t="s">
        <v>41</v>
      </c>
      <c r="N1201" s="2">
        <v>45498</v>
      </c>
      <c r="O1201" s="2">
        <v>45498</v>
      </c>
      <c r="P1201">
        <v>6</v>
      </c>
      <c r="Q1201">
        <v>6</v>
      </c>
      <c r="R1201">
        <v>6</v>
      </c>
      <c r="S1201">
        <v>6</v>
      </c>
      <c r="T1201">
        <v>100</v>
      </c>
      <c r="U1201" s="1">
        <v>45498.707638888889</v>
      </c>
      <c r="V1201" s="1">
        <v>45501.738194444442</v>
      </c>
      <c r="W1201" t="s">
        <v>121</v>
      </c>
      <c r="Z1201" s="12">
        <f t="shared" si="37"/>
        <v>3.0305555555532919</v>
      </c>
      <c r="AB1201" t="s">
        <v>3315</v>
      </c>
      <c r="AC1201">
        <v>633520</v>
      </c>
      <c r="AD1201" t="s">
        <v>77</v>
      </c>
      <c r="AF1201" t="s">
        <v>121</v>
      </c>
      <c r="AI1201" s="2">
        <v>45498</v>
      </c>
      <c r="AJ1201" t="s">
        <v>77</v>
      </c>
      <c r="AK1201" t="s">
        <v>46</v>
      </c>
      <c r="AN1201" t="s">
        <v>2443</v>
      </c>
      <c r="AO1201" s="21">
        <v>45498.707638888889</v>
      </c>
      <c r="AP1201" s="22">
        <v>45498</v>
      </c>
      <c r="AQ1201" s="22">
        <v>45498</v>
      </c>
      <c r="AR1201" s="21">
        <v>45501.738194444442</v>
      </c>
      <c r="AS1201">
        <v>6</v>
      </c>
      <c r="AY1201">
        <v>3.0305555555532919</v>
      </c>
    </row>
    <row r="1202" spans="1:51" x14ac:dyDescent="0.25">
      <c r="A1202">
        <v>72426</v>
      </c>
      <c r="B1202" t="s">
        <v>35</v>
      </c>
      <c r="C1202" t="s">
        <v>36</v>
      </c>
      <c r="E1202" t="str">
        <f t="shared" si="36"/>
        <v>EI-</v>
      </c>
      <c r="F1202" t="s">
        <v>20</v>
      </c>
      <c r="G1202" t="s">
        <v>37</v>
      </c>
      <c r="H1202" t="s">
        <v>3930</v>
      </c>
      <c r="I1202" t="s">
        <v>39</v>
      </c>
      <c r="J1202" t="s">
        <v>40</v>
      </c>
      <c r="K1202" s="1">
        <v>45509.500694444447</v>
      </c>
      <c r="L1202" t="s">
        <v>41</v>
      </c>
      <c r="N1202" s="2">
        <v>45498</v>
      </c>
      <c r="O1202" s="2">
        <v>45498</v>
      </c>
      <c r="P1202">
        <v>2</v>
      </c>
      <c r="Q1202">
        <v>2</v>
      </c>
      <c r="R1202">
        <v>2</v>
      </c>
      <c r="S1202">
        <v>2</v>
      </c>
      <c r="T1202">
        <v>100</v>
      </c>
      <c r="U1202" s="1">
        <v>45498.720138888886</v>
      </c>
      <c r="V1202" s="1">
        <v>45509.500694444447</v>
      </c>
      <c r="W1202" t="s">
        <v>40</v>
      </c>
      <c r="Z1202" s="12">
        <f t="shared" si="37"/>
        <v>10.780555555560568</v>
      </c>
      <c r="AB1202" t="s">
        <v>53</v>
      </c>
      <c r="AC1202">
        <v>633459</v>
      </c>
      <c r="AD1202" t="s">
        <v>43</v>
      </c>
      <c r="AF1202" t="s">
        <v>1632</v>
      </c>
      <c r="AI1202" s="2">
        <v>45498</v>
      </c>
      <c r="AJ1202" t="s">
        <v>43</v>
      </c>
      <c r="AK1202" t="s">
        <v>46</v>
      </c>
      <c r="AN1202" t="s">
        <v>2441</v>
      </c>
      <c r="AO1202" s="21">
        <v>45498.720138888886</v>
      </c>
      <c r="AP1202" s="22">
        <v>45498</v>
      </c>
      <c r="AQ1202" s="22">
        <v>45498</v>
      </c>
      <c r="AR1202" s="21">
        <v>45509.500694444447</v>
      </c>
      <c r="AS1202">
        <v>2</v>
      </c>
      <c r="AY1202">
        <v>10.780555555560568</v>
      </c>
    </row>
    <row r="1203" spans="1:51" x14ac:dyDescent="0.25">
      <c r="A1203">
        <v>72429</v>
      </c>
      <c r="B1203" t="s">
        <v>35</v>
      </c>
      <c r="C1203" t="s">
        <v>36</v>
      </c>
      <c r="E1203" t="str">
        <f t="shared" si="36"/>
        <v>EM-</v>
      </c>
      <c r="F1203" t="s">
        <v>20</v>
      </c>
      <c r="G1203" t="s">
        <v>47</v>
      </c>
      <c r="H1203" t="s">
        <v>3931</v>
      </c>
      <c r="I1203" t="s">
        <v>39</v>
      </c>
      <c r="J1203" t="s">
        <v>320</v>
      </c>
      <c r="K1203" s="1">
        <v>45526.520138888889</v>
      </c>
      <c r="L1203" t="s">
        <v>41</v>
      </c>
      <c r="N1203" s="2">
        <v>45498</v>
      </c>
      <c r="O1203" s="2">
        <v>45498</v>
      </c>
      <c r="R1203">
        <v>0</v>
      </c>
      <c r="S1203">
        <v>0</v>
      </c>
      <c r="T1203">
        <v>100</v>
      </c>
      <c r="U1203" s="1">
        <v>45498.73333333333</v>
      </c>
      <c r="V1203" s="1">
        <v>45526.520138888889</v>
      </c>
      <c r="W1203" t="s">
        <v>320</v>
      </c>
      <c r="Z1203" s="12">
        <f t="shared" si="37"/>
        <v>27.786805555559113</v>
      </c>
      <c r="AB1203" t="s">
        <v>197</v>
      </c>
      <c r="AC1203">
        <v>633510</v>
      </c>
      <c r="AD1203" t="s">
        <v>198</v>
      </c>
      <c r="AI1203" s="2">
        <v>45498</v>
      </c>
      <c r="AJ1203" t="s">
        <v>198</v>
      </c>
      <c r="AK1203" t="s">
        <v>46</v>
      </c>
      <c r="AN1203" t="s">
        <v>2442</v>
      </c>
      <c r="AO1203" s="21">
        <v>45498.73333333333</v>
      </c>
      <c r="AP1203" s="22">
        <v>45498</v>
      </c>
      <c r="AQ1203" s="22">
        <v>45498</v>
      </c>
      <c r="AR1203" s="21">
        <v>45526.520138888889</v>
      </c>
      <c r="AS1203">
        <v>0</v>
      </c>
      <c r="AY1203">
        <v>27.786805555559113</v>
      </c>
    </row>
    <row r="1204" spans="1:51" x14ac:dyDescent="0.25">
      <c r="A1204">
        <v>72437</v>
      </c>
      <c r="B1204" t="s">
        <v>35</v>
      </c>
      <c r="C1204" t="s">
        <v>36</v>
      </c>
      <c r="E1204" t="str">
        <f t="shared" si="36"/>
        <v>EM-</v>
      </c>
      <c r="F1204" t="s">
        <v>1362</v>
      </c>
      <c r="G1204" t="s">
        <v>37</v>
      </c>
      <c r="H1204" t="s">
        <v>3258</v>
      </c>
      <c r="I1204" t="s">
        <v>39</v>
      </c>
      <c r="J1204" t="s">
        <v>758</v>
      </c>
      <c r="K1204" s="1">
        <v>45503.609722222223</v>
      </c>
      <c r="L1204" t="s">
        <v>41</v>
      </c>
      <c r="R1204">
        <v>0</v>
      </c>
      <c r="S1204">
        <v>0</v>
      </c>
      <c r="T1204">
        <v>0</v>
      </c>
      <c r="U1204" s="1">
        <v>45499.381249999999</v>
      </c>
      <c r="W1204" t="s">
        <v>396</v>
      </c>
      <c r="Z1204" s="12">
        <f t="shared" si="37"/>
        <v>0</v>
      </c>
      <c r="AB1204" t="s">
        <v>2982</v>
      </c>
      <c r="AC1204">
        <v>633626</v>
      </c>
      <c r="AD1204" t="s">
        <v>381</v>
      </c>
      <c r="AI1204" s="2">
        <v>45499</v>
      </c>
      <c r="AJ1204" t="s">
        <v>323</v>
      </c>
      <c r="AK1204" t="s">
        <v>46</v>
      </c>
      <c r="AN1204" t="s">
        <v>2442</v>
      </c>
      <c r="AO1204" s="21">
        <v>45499.381249999999</v>
      </c>
      <c r="AS1204">
        <v>0</v>
      </c>
      <c r="AY1204">
        <v>0</v>
      </c>
    </row>
    <row r="1205" spans="1:51" x14ac:dyDescent="0.25">
      <c r="A1205">
        <v>72439</v>
      </c>
      <c r="B1205" t="s">
        <v>35</v>
      </c>
      <c r="C1205" t="s">
        <v>36</v>
      </c>
      <c r="E1205" t="str">
        <f t="shared" si="36"/>
        <v>EI-</v>
      </c>
      <c r="F1205" t="s">
        <v>20</v>
      </c>
      <c r="G1205" t="s">
        <v>37</v>
      </c>
      <c r="H1205" t="s">
        <v>3932</v>
      </c>
      <c r="I1205" t="s">
        <v>39</v>
      </c>
      <c r="J1205" t="s">
        <v>1102</v>
      </c>
      <c r="K1205" s="1">
        <v>45509.818055555559</v>
      </c>
      <c r="L1205" t="s">
        <v>41</v>
      </c>
      <c r="N1205" s="2">
        <v>45499</v>
      </c>
      <c r="O1205" s="2">
        <v>45500</v>
      </c>
      <c r="P1205">
        <v>8</v>
      </c>
      <c r="Q1205">
        <v>8</v>
      </c>
      <c r="R1205">
        <v>14</v>
      </c>
      <c r="S1205">
        <v>14</v>
      </c>
      <c r="T1205">
        <v>100</v>
      </c>
      <c r="U1205" s="1">
        <v>45499.384027777778</v>
      </c>
      <c r="V1205" s="1">
        <v>45509.818055555559</v>
      </c>
      <c r="W1205" t="s">
        <v>1102</v>
      </c>
      <c r="Z1205" s="12">
        <f t="shared" si="37"/>
        <v>10.434027777781012</v>
      </c>
      <c r="AB1205" t="s">
        <v>3060</v>
      </c>
      <c r="AC1205" t="s">
        <v>1336</v>
      </c>
      <c r="AD1205" t="s">
        <v>3933</v>
      </c>
      <c r="AF1205" t="s">
        <v>1102</v>
      </c>
      <c r="AG1205" t="s">
        <v>1706</v>
      </c>
      <c r="AI1205" s="2">
        <v>45499</v>
      </c>
      <c r="AJ1205" t="s">
        <v>230</v>
      </c>
      <c r="AK1205" t="s">
        <v>46</v>
      </c>
      <c r="AN1205" t="s">
        <v>2441</v>
      </c>
      <c r="AO1205" s="21">
        <v>45499.384027777778</v>
      </c>
      <c r="AP1205" s="22">
        <v>45499</v>
      </c>
      <c r="AQ1205" s="22">
        <v>45500</v>
      </c>
      <c r="AR1205" s="21">
        <v>45509.818055555559</v>
      </c>
      <c r="AS1205">
        <v>14</v>
      </c>
      <c r="AY1205">
        <v>10.434027777781012</v>
      </c>
    </row>
    <row r="1206" spans="1:51" x14ac:dyDescent="0.25">
      <c r="A1206">
        <v>72441</v>
      </c>
      <c r="B1206" t="s">
        <v>35</v>
      </c>
      <c r="C1206" t="s">
        <v>36</v>
      </c>
      <c r="E1206" t="str">
        <f t="shared" si="36"/>
        <v>EI-</v>
      </c>
      <c r="F1206" t="s">
        <v>20</v>
      </c>
      <c r="G1206" t="s">
        <v>37</v>
      </c>
      <c r="H1206" t="s">
        <v>3932</v>
      </c>
      <c r="I1206" t="s">
        <v>39</v>
      </c>
      <c r="J1206" t="s">
        <v>1102</v>
      </c>
      <c r="K1206" s="1">
        <v>45512.40902777778</v>
      </c>
      <c r="L1206" t="s">
        <v>41</v>
      </c>
      <c r="N1206" s="2">
        <v>45499</v>
      </c>
      <c r="O1206" s="2">
        <v>45510</v>
      </c>
      <c r="P1206">
        <v>10</v>
      </c>
      <c r="Q1206">
        <v>10</v>
      </c>
      <c r="R1206">
        <v>10</v>
      </c>
      <c r="S1206">
        <v>10</v>
      </c>
      <c r="T1206">
        <v>100</v>
      </c>
      <c r="U1206" s="1">
        <v>45499.386805555558</v>
      </c>
      <c r="V1206" s="1">
        <v>45512.40902777778</v>
      </c>
      <c r="W1206" t="s">
        <v>1102</v>
      </c>
      <c r="Z1206" s="12">
        <f t="shared" si="37"/>
        <v>13.022222222221899</v>
      </c>
      <c r="AB1206" t="s">
        <v>3060</v>
      </c>
      <c r="AC1206" t="s">
        <v>54</v>
      </c>
      <c r="AD1206" t="s">
        <v>363</v>
      </c>
      <c r="AI1206" s="2">
        <v>45499</v>
      </c>
      <c r="AJ1206" t="s">
        <v>230</v>
      </c>
      <c r="AK1206" t="s">
        <v>45</v>
      </c>
      <c r="AN1206" t="s">
        <v>2441</v>
      </c>
      <c r="AO1206" s="21">
        <v>45499.386805555558</v>
      </c>
      <c r="AP1206" s="22">
        <v>45499</v>
      </c>
      <c r="AQ1206" s="22">
        <v>45510</v>
      </c>
      <c r="AR1206" s="21">
        <v>45512.40902777778</v>
      </c>
      <c r="AS1206">
        <v>10</v>
      </c>
      <c r="AY1206">
        <v>13.022222222221899</v>
      </c>
    </row>
    <row r="1207" spans="1:51" x14ac:dyDescent="0.25">
      <c r="A1207">
        <v>72457</v>
      </c>
      <c r="B1207" t="s">
        <v>35</v>
      </c>
      <c r="C1207" t="s">
        <v>36</v>
      </c>
      <c r="E1207" t="str">
        <f t="shared" si="36"/>
        <v>EI-</v>
      </c>
      <c r="F1207" t="s">
        <v>20</v>
      </c>
      <c r="G1207" t="s">
        <v>37</v>
      </c>
      <c r="H1207" t="s">
        <v>2561</v>
      </c>
      <c r="I1207" t="s">
        <v>39</v>
      </c>
      <c r="J1207" t="s">
        <v>842</v>
      </c>
      <c r="K1207" s="1">
        <v>45504.355555555558</v>
      </c>
      <c r="L1207" t="s">
        <v>41</v>
      </c>
      <c r="N1207" s="2">
        <v>45499</v>
      </c>
      <c r="O1207" s="2">
        <v>45499</v>
      </c>
      <c r="P1207">
        <v>4</v>
      </c>
      <c r="Q1207">
        <v>4</v>
      </c>
      <c r="R1207">
        <v>4</v>
      </c>
      <c r="S1207">
        <v>4</v>
      </c>
      <c r="T1207">
        <v>0</v>
      </c>
      <c r="U1207" s="1">
        <v>45499.475694444445</v>
      </c>
      <c r="V1207" s="1">
        <v>45504.355555555558</v>
      </c>
      <c r="W1207" t="s">
        <v>842</v>
      </c>
      <c r="Z1207" s="12">
        <f t="shared" si="37"/>
        <v>4.8798611111124046</v>
      </c>
      <c r="AB1207" t="s">
        <v>338</v>
      </c>
      <c r="AC1207">
        <v>633799</v>
      </c>
      <c r="AD1207" t="s">
        <v>681</v>
      </c>
      <c r="AF1207" t="s">
        <v>2624</v>
      </c>
      <c r="AI1207" s="2">
        <v>45499</v>
      </c>
      <c r="AJ1207" t="s">
        <v>119</v>
      </c>
      <c r="AK1207" t="s">
        <v>46</v>
      </c>
      <c r="AN1207" t="s">
        <v>2441</v>
      </c>
      <c r="AO1207" s="21">
        <v>45499.475694444445</v>
      </c>
      <c r="AP1207" s="22">
        <v>45499</v>
      </c>
      <c r="AQ1207" s="22">
        <v>45499</v>
      </c>
      <c r="AR1207" s="21">
        <v>45504.355555555558</v>
      </c>
      <c r="AS1207">
        <v>4</v>
      </c>
      <c r="AY1207">
        <v>4.8798611111124046</v>
      </c>
    </row>
    <row r="1208" spans="1:51" x14ac:dyDescent="0.25">
      <c r="A1208">
        <v>72465</v>
      </c>
      <c r="B1208" t="s">
        <v>35</v>
      </c>
      <c r="C1208" t="s">
        <v>36</v>
      </c>
      <c r="E1208" t="str">
        <f t="shared" si="36"/>
        <v>EM-</v>
      </c>
      <c r="F1208" t="s">
        <v>20</v>
      </c>
      <c r="G1208" t="s">
        <v>37</v>
      </c>
      <c r="H1208" t="s">
        <v>3934</v>
      </c>
      <c r="I1208" t="s">
        <v>39</v>
      </c>
      <c r="J1208" t="s">
        <v>432</v>
      </c>
      <c r="K1208" s="1">
        <v>45510.824305555558</v>
      </c>
      <c r="L1208" t="s">
        <v>41</v>
      </c>
      <c r="N1208" s="2">
        <v>45499</v>
      </c>
      <c r="O1208" s="2">
        <v>45499</v>
      </c>
      <c r="R1208">
        <v>0</v>
      </c>
      <c r="S1208">
        <v>0</v>
      </c>
      <c r="T1208">
        <v>100</v>
      </c>
      <c r="U1208" s="1">
        <v>45499.493055555555</v>
      </c>
      <c r="V1208" s="1">
        <v>45510.824305555558</v>
      </c>
      <c r="W1208" t="s">
        <v>432</v>
      </c>
      <c r="Z1208" s="12">
        <f t="shared" si="37"/>
        <v>11.33125000000291</v>
      </c>
      <c r="AB1208" t="s">
        <v>1680</v>
      </c>
      <c r="AC1208">
        <v>633681</v>
      </c>
      <c r="AD1208" t="s">
        <v>3187</v>
      </c>
      <c r="AI1208" s="2">
        <v>45499</v>
      </c>
      <c r="AJ1208" t="s">
        <v>531</v>
      </c>
      <c r="AK1208" t="s">
        <v>45</v>
      </c>
      <c r="AN1208" t="s">
        <v>2442</v>
      </c>
      <c r="AO1208" s="21">
        <v>45499.493055555555</v>
      </c>
      <c r="AP1208" s="22">
        <v>45499</v>
      </c>
      <c r="AQ1208" s="22">
        <v>45499</v>
      </c>
      <c r="AR1208" s="21">
        <v>45510.824305555558</v>
      </c>
      <c r="AS1208">
        <v>0</v>
      </c>
      <c r="AY1208">
        <v>11.33125000000291</v>
      </c>
    </row>
    <row r="1209" spans="1:51" x14ac:dyDescent="0.25">
      <c r="A1209">
        <v>72515</v>
      </c>
      <c r="B1209" t="s">
        <v>35</v>
      </c>
      <c r="C1209" t="s">
        <v>36</v>
      </c>
      <c r="E1209" t="str">
        <f t="shared" si="36"/>
        <v>EI-</v>
      </c>
      <c r="F1209" t="s">
        <v>20</v>
      </c>
      <c r="G1209" t="s">
        <v>37</v>
      </c>
      <c r="H1209" t="s">
        <v>3935</v>
      </c>
      <c r="I1209" t="s">
        <v>39</v>
      </c>
      <c r="J1209" t="s">
        <v>40</v>
      </c>
      <c r="K1209" s="1">
        <v>45509.504861111112</v>
      </c>
      <c r="L1209" t="s">
        <v>41</v>
      </c>
      <c r="N1209" s="2">
        <v>45504</v>
      </c>
      <c r="O1209" s="2">
        <v>45504</v>
      </c>
      <c r="P1209">
        <v>6</v>
      </c>
      <c r="Q1209">
        <v>6</v>
      </c>
      <c r="R1209">
        <v>6</v>
      </c>
      <c r="S1209">
        <v>6</v>
      </c>
      <c r="T1209">
        <v>100</v>
      </c>
      <c r="U1209" s="1">
        <v>45499.656944444447</v>
      </c>
      <c r="V1209" s="1">
        <v>45509.504861111112</v>
      </c>
      <c r="W1209" t="s">
        <v>40</v>
      </c>
      <c r="Z1209" s="12">
        <f t="shared" si="37"/>
        <v>9.8479166666656965</v>
      </c>
      <c r="AB1209" t="s">
        <v>748</v>
      </c>
      <c r="AC1209">
        <v>633459</v>
      </c>
      <c r="AD1209" t="s">
        <v>3936</v>
      </c>
      <c r="AF1209" t="s">
        <v>1632</v>
      </c>
      <c r="AI1209" s="2">
        <v>45499</v>
      </c>
      <c r="AJ1209" t="s">
        <v>43</v>
      </c>
      <c r="AK1209" t="s">
        <v>46</v>
      </c>
      <c r="AN1209" t="s">
        <v>2441</v>
      </c>
      <c r="AO1209" s="21">
        <v>45499.656944444447</v>
      </c>
      <c r="AP1209" s="22">
        <v>45504</v>
      </c>
      <c r="AQ1209" s="22">
        <v>45504</v>
      </c>
      <c r="AR1209" s="21">
        <v>45509.504861111112</v>
      </c>
      <c r="AS1209">
        <v>6</v>
      </c>
      <c r="AY1209">
        <v>9.8479166666656965</v>
      </c>
    </row>
    <row r="1210" spans="1:51" x14ac:dyDescent="0.25">
      <c r="A1210">
        <v>72517</v>
      </c>
      <c r="B1210" t="s">
        <v>35</v>
      </c>
      <c r="C1210" t="s">
        <v>36</v>
      </c>
      <c r="E1210" t="str">
        <f t="shared" si="36"/>
        <v>EM-</v>
      </c>
      <c r="F1210" t="s">
        <v>1362</v>
      </c>
      <c r="G1210" t="s">
        <v>37</v>
      </c>
      <c r="H1210" t="s">
        <v>3937</v>
      </c>
      <c r="I1210" t="s">
        <v>39</v>
      </c>
      <c r="J1210" t="s">
        <v>320</v>
      </c>
      <c r="K1210" s="1">
        <v>45526.522222222222</v>
      </c>
      <c r="L1210" t="s">
        <v>41</v>
      </c>
      <c r="N1210" s="2">
        <v>45499</v>
      </c>
      <c r="R1210">
        <v>0</v>
      </c>
      <c r="S1210">
        <v>0</v>
      </c>
      <c r="T1210">
        <v>50</v>
      </c>
      <c r="U1210" s="1">
        <v>45499.659722222219</v>
      </c>
      <c r="W1210" t="s">
        <v>320</v>
      </c>
      <c r="Z1210" s="12">
        <f t="shared" si="37"/>
        <v>0</v>
      </c>
      <c r="AB1210" t="s">
        <v>3938</v>
      </c>
      <c r="AC1210">
        <v>633196</v>
      </c>
      <c r="AD1210" t="s">
        <v>264</v>
      </c>
      <c r="AI1210" s="2">
        <v>45499</v>
      </c>
      <c r="AJ1210" t="s">
        <v>81</v>
      </c>
      <c r="AK1210" t="s">
        <v>46</v>
      </c>
      <c r="AN1210" t="s">
        <v>2442</v>
      </c>
      <c r="AO1210" s="21">
        <v>45499.659722222219</v>
      </c>
      <c r="AP1210" s="22">
        <v>45499</v>
      </c>
      <c r="AS1210">
        <v>0</v>
      </c>
      <c r="AY1210">
        <v>0</v>
      </c>
    </row>
    <row r="1211" spans="1:51" x14ac:dyDescent="0.25">
      <c r="A1211">
        <v>72551</v>
      </c>
      <c r="B1211" t="s">
        <v>35</v>
      </c>
      <c r="C1211" t="s">
        <v>36</v>
      </c>
      <c r="E1211" t="str">
        <f t="shared" si="36"/>
        <v>EI-</v>
      </c>
      <c r="F1211" t="s">
        <v>20</v>
      </c>
      <c r="G1211" t="s">
        <v>37</v>
      </c>
      <c r="H1211" t="s">
        <v>1505</v>
      </c>
      <c r="I1211" t="s">
        <v>39</v>
      </c>
      <c r="J1211" t="s">
        <v>842</v>
      </c>
      <c r="K1211" s="1">
        <v>45504.356944444444</v>
      </c>
      <c r="L1211" t="s">
        <v>41</v>
      </c>
      <c r="N1211" s="2">
        <v>45500</v>
      </c>
      <c r="O1211" s="2">
        <v>45500</v>
      </c>
      <c r="P1211">
        <v>1</v>
      </c>
      <c r="Q1211">
        <v>1</v>
      </c>
      <c r="R1211">
        <v>2</v>
      </c>
      <c r="S1211">
        <v>2</v>
      </c>
      <c r="T1211">
        <v>0</v>
      </c>
      <c r="U1211" s="1">
        <v>45500.39166666667</v>
      </c>
      <c r="V1211" s="1">
        <v>45504.356944444444</v>
      </c>
      <c r="W1211" t="s">
        <v>842</v>
      </c>
      <c r="Z1211" s="12">
        <f t="shared" si="37"/>
        <v>3.9652777777737356</v>
      </c>
      <c r="AB1211" t="s">
        <v>338</v>
      </c>
      <c r="AC1211">
        <v>633799</v>
      </c>
      <c r="AD1211" t="s">
        <v>681</v>
      </c>
      <c r="AF1211" t="s">
        <v>842</v>
      </c>
      <c r="AI1211" s="2">
        <v>45500</v>
      </c>
      <c r="AJ1211" t="s">
        <v>119</v>
      </c>
      <c r="AK1211" t="s">
        <v>46</v>
      </c>
      <c r="AN1211" t="s">
        <v>2441</v>
      </c>
      <c r="AO1211" s="21">
        <v>45500.39166666667</v>
      </c>
      <c r="AP1211" s="22">
        <v>45500</v>
      </c>
      <c r="AQ1211" s="22">
        <v>45500</v>
      </c>
      <c r="AR1211" s="21">
        <v>45504.356944444444</v>
      </c>
      <c r="AS1211">
        <v>2</v>
      </c>
      <c r="AY1211">
        <v>3.9652777777737356</v>
      </c>
    </row>
    <row r="1212" spans="1:51" x14ac:dyDescent="0.25">
      <c r="A1212">
        <v>72553</v>
      </c>
      <c r="B1212" t="s">
        <v>35</v>
      </c>
      <c r="C1212" t="s">
        <v>36</v>
      </c>
      <c r="E1212" t="str">
        <f t="shared" si="36"/>
        <v>RE-</v>
      </c>
      <c r="F1212" t="s">
        <v>20</v>
      </c>
      <c r="G1212" t="s">
        <v>37</v>
      </c>
      <c r="H1212" t="s">
        <v>3939</v>
      </c>
      <c r="I1212" t="s">
        <v>39</v>
      </c>
      <c r="J1212" t="s">
        <v>297</v>
      </c>
      <c r="K1212" s="1">
        <v>45502.287499999999</v>
      </c>
      <c r="L1212" t="s">
        <v>41</v>
      </c>
      <c r="N1212" s="2">
        <v>45499</v>
      </c>
      <c r="O1212" s="2">
        <v>45499</v>
      </c>
      <c r="P1212">
        <v>1</v>
      </c>
      <c r="Q1212">
        <v>1</v>
      </c>
      <c r="R1212">
        <v>1</v>
      </c>
      <c r="S1212">
        <v>1</v>
      </c>
      <c r="T1212">
        <v>100</v>
      </c>
      <c r="U1212" s="1">
        <v>45500.407638888886</v>
      </c>
      <c r="V1212" s="1">
        <v>45502.287499999999</v>
      </c>
      <c r="W1212" t="s">
        <v>100</v>
      </c>
      <c r="Z1212" s="12">
        <f t="shared" si="37"/>
        <v>1.8798611111124046</v>
      </c>
      <c r="AB1212" t="s">
        <v>946</v>
      </c>
      <c r="AC1212">
        <v>633359</v>
      </c>
      <c r="AD1212" t="s">
        <v>198</v>
      </c>
      <c r="AI1212" s="2">
        <v>45500</v>
      </c>
      <c r="AJ1212" t="s">
        <v>198</v>
      </c>
      <c r="AK1212" t="s">
        <v>46</v>
      </c>
      <c r="AN1212" t="s">
        <v>2444</v>
      </c>
      <c r="AO1212" s="21">
        <v>45500.407638888886</v>
      </c>
      <c r="AP1212" s="22">
        <v>45499</v>
      </c>
      <c r="AQ1212" s="22">
        <v>45499</v>
      </c>
      <c r="AR1212" s="21">
        <v>45502.287499999999</v>
      </c>
      <c r="AS1212">
        <v>1</v>
      </c>
      <c r="AY1212">
        <v>1.8798611111124046</v>
      </c>
    </row>
    <row r="1213" spans="1:51" x14ac:dyDescent="0.25">
      <c r="A1213">
        <v>72555</v>
      </c>
      <c r="B1213" t="s">
        <v>35</v>
      </c>
      <c r="C1213" t="s">
        <v>36</v>
      </c>
      <c r="E1213" t="str">
        <f t="shared" si="36"/>
        <v>EI-</v>
      </c>
      <c r="F1213" t="s">
        <v>20</v>
      </c>
      <c r="G1213" t="s">
        <v>37</v>
      </c>
      <c r="H1213" t="s">
        <v>3940</v>
      </c>
      <c r="I1213" t="s">
        <v>39</v>
      </c>
      <c r="J1213" t="s">
        <v>1102</v>
      </c>
      <c r="K1213" s="1">
        <v>45512.402083333334</v>
      </c>
      <c r="L1213" t="s">
        <v>41</v>
      </c>
      <c r="N1213" s="2">
        <v>45496</v>
      </c>
      <c r="O1213" s="2">
        <v>45499</v>
      </c>
      <c r="P1213">
        <v>6</v>
      </c>
      <c r="Q1213">
        <v>6</v>
      </c>
      <c r="R1213">
        <v>6</v>
      </c>
      <c r="S1213">
        <v>6</v>
      </c>
      <c r="T1213">
        <v>100</v>
      </c>
      <c r="U1213" s="1">
        <v>45500.461805555555</v>
      </c>
      <c r="V1213" s="1">
        <v>45512.402083333334</v>
      </c>
      <c r="W1213" t="s">
        <v>1102</v>
      </c>
      <c r="Z1213" s="12">
        <f t="shared" si="37"/>
        <v>11.940277777779556</v>
      </c>
      <c r="AB1213" t="s">
        <v>3941</v>
      </c>
      <c r="AC1213">
        <v>633510</v>
      </c>
      <c r="AD1213" t="s">
        <v>198</v>
      </c>
      <c r="AG1213" t="s">
        <v>1706</v>
      </c>
      <c r="AI1213" s="2">
        <v>45500</v>
      </c>
      <c r="AJ1213" t="s">
        <v>198</v>
      </c>
      <c r="AK1213" t="s">
        <v>46</v>
      </c>
      <c r="AN1213" t="s">
        <v>2441</v>
      </c>
      <c r="AO1213" s="21">
        <v>45500.461805555555</v>
      </c>
      <c r="AP1213" s="22">
        <v>45496</v>
      </c>
      <c r="AQ1213" s="22">
        <v>45499</v>
      </c>
      <c r="AR1213" s="21">
        <v>45512.402083333334</v>
      </c>
      <c r="AS1213">
        <v>6</v>
      </c>
      <c r="AY1213">
        <v>11.940277777779556</v>
      </c>
    </row>
    <row r="1214" spans="1:51" x14ac:dyDescent="0.25">
      <c r="A1214">
        <v>72556</v>
      </c>
      <c r="B1214" t="s">
        <v>35</v>
      </c>
      <c r="C1214" t="s">
        <v>36</v>
      </c>
      <c r="E1214" t="str">
        <f t="shared" si="36"/>
        <v>EI-</v>
      </c>
      <c r="F1214" t="s">
        <v>20</v>
      </c>
      <c r="G1214" t="s">
        <v>37</v>
      </c>
      <c r="H1214" t="s">
        <v>3942</v>
      </c>
      <c r="I1214" t="s">
        <v>39</v>
      </c>
      <c r="J1214" t="s">
        <v>40</v>
      </c>
      <c r="K1214" s="1">
        <v>45505.455555555556</v>
      </c>
      <c r="L1214" t="s">
        <v>41</v>
      </c>
      <c r="N1214" s="2">
        <v>45500</v>
      </c>
      <c r="O1214" s="2">
        <v>45500</v>
      </c>
      <c r="P1214">
        <v>2</v>
      </c>
      <c r="Q1214">
        <v>2</v>
      </c>
      <c r="R1214">
        <v>2</v>
      </c>
      <c r="S1214">
        <v>2</v>
      </c>
      <c r="T1214">
        <v>100</v>
      </c>
      <c r="U1214" s="1">
        <v>45500.481249999997</v>
      </c>
      <c r="V1214" s="1">
        <v>45505.455555555556</v>
      </c>
      <c r="W1214" t="s">
        <v>40</v>
      </c>
      <c r="Z1214" s="12">
        <f t="shared" si="37"/>
        <v>4.9743055555591127</v>
      </c>
      <c r="AB1214" t="s">
        <v>265</v>
      </c>
      <c r="AC1214">
        <v>633459</v>
      </c>
      <c r="AD1214" t="s">
        <v>43</v>
      </c>
      <c r="AF1214" t="s">
        <v>40</v>
      </c>
      <c r="AI1214" s="2">
        <v>45500</v>
      </c>
      <c r="AJ1214" t="s">
        <v>43</v>
      </c>
      <c r="AK1214" t="s">
        <v>45</v>
      </c>
      <c r="AN1214" t="s">
        <v>2441</v>
      </c>
      <c r="AO1214" s="21">
        <v>45500.481249999997</v>
      </c>
      <c r="AP1214" s="22">
        <v>45500</v>
      </c>
      <c r="AQ1214" s="22">
        <v>45500</v>
      </c>
      <c r="AR1214" s="21">
        <v>45505.455555555556</v>
      </c>
      <c r="AS1214">
        <v>2</v>
      </c>
      <c r="AY1214">
        <v>4.9743055555591127</v>
      </c>
    </row>
    <row r="1215" spans="1:51" x14ac:dyDescent="0.25">
      <c r="A1215">
        <v>72594</v>
      </c>
      <c r="B1215" t="s">
        <v>35</v>
      </c>
      <c r="C1215" t="s">
        <v>36</v>
      </c>
      <c r="E1215" t="str">
        <f t="shared" si="36"/>
        <v>EI-</v>
      </c>
      <c r="F1215" t="s">
        <v>20</v>
      </c>
      <c r="G1215" t="s">
        <v>37</v>
      </c>
      <c r="H1215" t="s">
        <v>3943</v>
      </c>
      <c r="I1215" t="s">
        <v>39</v>
      </c>
      <c r="J1215" t="s">
        <v>40</v>
      </c>
      <c r="K1215" s="1">
        <v>45509.497916666667</v>
      </c>
      <c r="L1215" t="s">
        <v>41</v>
      </c>
      <c r="N1215" s="2">
        <v>45501</v>
      </c>
      <c r="O1215" s="2">
        <v>45501</v>
      </c>
      <c r="P1215">
        <v>1</v>
      </c>
      <c r="Q1215">
        <v>1</v>
      </c>
      <c r="R1215">
        <v>1</v>
      </c>
      <c r="S1215">
        <v>1</v>
      </c>
      <c r="T1215">
        <v>100</v>
      </c>
      <c r="U1215" s="1">
        <v>45502.405555555553</v>
      </c>
      <c r="V1215" s="1">
        <v>45509.497916666667</v>
      </c>
      <c r="W1215" t="s">
        <v>40</v>
      </c>
      <c r="Z1215" s="12">
        <f t="shared" si="37"/>
        <v>7.0923611111138598</v>
      </c>
      <c r="AB1215" t="s">
        <v>265</v>
      </c>
      <c r="AC1215">
        <v>633459</v>
      </c>
      <c r="AD1215" t="s">
        <v>43</v>
      </c>
      <c r="AF1215" t="s">
        <v>40</v>
      </c>
      <c r="AI1215" s="2">
        <v>45502</v>
      </c>
      <c r="AJ1215" t="s">
        <v>43</v>
      </c>
      <c r="AK1215" t="s">
        <v>45</v>
      </c>
      <c r="AN1215" t="s">
        <v>2441</v>
      </c>
      <c r="AO1215" s="21">
        <v>45502.405555555553</v>
      </c>
      <c r="AP1215" s="22">
        <v>45501</v>
      </c>
      <c r="AQ1215" s="22">
        <v>45501</v>
      </c>
      <c r="AR1215" s="21">
        <v>45509.497916666667</v>
      </c>
      <c r="AS1215">
        <v>1</v>
      </c>
      <c r="AY1215">
        <v>7.0923611111138598</v>
      </c>
    </row>
    <row r="1216" spans="1:51" x14ac:dyDescent="0.25">
      <c r="A1216">
        <v>72603</v>
      </c>
      <c r="B1216" t="s">
        <v>35</v>
      </c>
      <c r="C1216" t="s">
        <v>36</v>
      </c>
      <c r="E1216" t="str">
        <f t="shared" si="36"/>
        <v>EI-</v>
      </c>
      <c r="F1216" t="s">
        <v>20</v>
      </c>
      <c r="G1216" t="s">
        <v>37</v>
      </c>
      <c r="H1216" t="s">
        <v>3944</v>
      </c>
      <c r="I1216" t="s">
        <v>39</v>
      </c>
      <c r="J1216" t="s">
        <v>40</v>
      </c>
      <c r="K1216" s="1">
        <v>45505.670138888891</v>
      </c>
      <c r="L1216" t="s">
        <v>41</v>
      </c>
      <c r="N1216" s="2">
        <v>45502</v>
      </c>
      <c r="O1216" s="2">
        <v>45505</v>
      </c>
      <c r="P1216">
        <v>36</v>
      </c>
      <c r="Q1216">
        <v>36</v>
      </c>
      <c r="R1216">
        <v>36</v>
      </c>
      <c r="S1216">
        <v>36</v>
      </c>
      <c r="T1216">
        <v>100</v>
      </c>
      <c r="U1216" s="1">
        <v>45502.444444444445</v>
      </c>
      <c r="V1216" s="1">
        <v>45505.670138888891</v>
      </c>
      <c r="W1216" t="s">
        <v>1102</v>
      </c>
      <c r="Z1216" s="12">
        <f t="shared" si="37"/>
        <v>3.2256944444452529</v>
      </c>
      <c r="AB1216" t="s">
        <v>748</v>
      </c>
      <c r="AC1216">
        <v>633459</v>
      </c>
      <c r="AD1216" t="s">
        <v>43</v>
      </c>
      <c r="AF1216" t="s">
        <v>1632</v>
      </c>
      <c r="AG1216" t="s">
        <v>1706</v>
      </c>
      <c r="AI1216" s="2">
        <v>45502</v>
      </c>
      <c r="AJ1216" t="s">
        <v>43</v>
      </c>
      <c r="AK1216" t="s">
        <v>45</v>
      </c>
      <c r="AN1216" t="s">
        <v>2441</v>
      </c>
      <c r="AO1216" s="21">
        <v>45502.444444444445</v>
      </c>
      <c r="AP1216" s="22">
        <v>45502</v>
      </c>
      <c r="AQ1216" s="22">
        <v>45505</v>
      </c>
      <c r="AR1216" s="21">
        <v>45505.670138888891</v>
      </c>
      <c r="AS1216">
        <v>36</v>
      </c>
      <c r="AY1216">
        <v>3.2256944444452529</v>
      </c>
    </row>
    <row r="1217" spans="1:51" x14ac:dyDescent="0.25">
      <c r="A1217">
        <v>72615</v>
      </c>
      <c r="B1217" t="s">
        <v>35</v>
      </c>
      <c r="C1217" t="s">
        <v>36</v>
      </c>
      <c r="E1217" t="str">
        <f t="shared" si="36"/>
        <v>EM-</v>
      </c>
      <c r="F1217" t="s">
        <v>20</v>
      </c>
      <c r="G1217" t="s">
        <v>37</v>
      </c>
      <c r="H1217" t="s">
        <v>3945</v>
      </c>
      <c r="I1217" t="s">
        <v>39</v>
      </c>
      <c r="J1217" t="s">
        <v>432</v>
      </c>
      <c r="K1217" s="1">
        <v>45518.606944444444</v>
      </c>
      <c r="L1217" t="s">
        <v>41</v>
      </c>
      <c r="N1217" s="2">
        <v>45509</v>
      </c>
      <c r="O1217" s="2">
        <v>45518</v>
      </c>
      <c r="R1217">
        <v>0</v>
      </c>
      <c r="S1217">
        <v>0</v>
      </c>
      <c r="T1217">
        <v>100</v>
      </c>
      <c r="U1217" s="1">
        <v>45502.462500000001</v>
      </c>
      <c r="V1217" s="1">
        <v>45518.606944444444</v>
      </c>
      <c r="W1217" t="s">
        <v>432</v>
      </c>
      <c r="Z1217" s="12">
        <f t="shared" si="37"/>
        <v>16.144444444442343</v>
      </c>
      <c r="AB1217" t="s">
        <v>75</v>
      </c>
      <c r="AC1217">
        <v>633520</v>
      </c>
      <c r="AD1217" t="s">
        <v>77</v>
      </c>
      <c r="AI1217" s="2">
        <v>45502</v>
      </c>
      <c r="AJ1217" t="s">
        <v>77</v>
      </c>
      <c r="AK1217" t="s">
        <v>46</v>
      </c>
      <c r="AN1217" t="s">
        <v>2442</v>
      </c>
      <c r="AO1217" s="21">
        <v>45502.462500000001</v>
      </c>
      <c r="AP1217" s="22">
        <v>45509</v>
      </c>
      <c r="AQ1217" s="22">
        <v>45518</v>
      </c>
      <c r="AR1217" s="21">
        <v>45518.606944444444</v>
      </c>
      <c r="AS1217">
        <v>0</v>
      </c>
      <c r="AY1217">
        <v>16.144444444442343</v>
      </c>
    </row>
    <row r="1218" spans="1:51" x14ac:dyDescent="0.25">
      <c r="A1218">
        <v>72618</v>
      </c>
      <c r="B1218" t="s">
        <v>35</v>
      </c>
      <c r="C1218" t="s">
        <v>36</v>
      </c>
      <c r="E1218" t="str">
        <f t="shared" ref="E1218:E1281" si="38">MID(H1218,3,3)</f>
        <v>RE-</v>
      </c>
      <c r="F1218" t="s">
        <v>20</v>
      </c>
      <c r="G1218" t="s">
        <v>51</v>
      </c>
      <c r="H1218" t="s">
        <v>3946</v>
      </c>
      <c r="I1218" t="s">
        <v>39</v>
      </c>
      <c r="J1218" t="s">
        <v>297</v>
      </c>
      <c r="K1218" s="1">
        <v>45502.713888888888</v>
      </c>
      <c r="L1218" t="s">
        <v>41</v>
      </c>
      <c r="N1218" s="2">
        <v>45502</v>
      </c>
      <c r="O1218" s="2">
        <v>45502</v>
      </c>
      <c r="R1218">
        <v>1</v>
      </c>
      <c r="S1218">
        <v>1</v>
      </c>
      <c r="T1218">
        <v>100</v>
      </c>
      <c r="U1218" s="1">
        <v>45502.470833333333</v>
      </c>
      <c r="V1218" s="1">
        <v>45502.713888888888</v>
      </c>
      <c r="W1218" t="s">
        <v>239</v>
      </c>
      <c r="Z1218" s="12">
        <f t="shared" si="37"/>
        <v>0.24305555555474712</v>
      </c>
      <c r="AB1218" t="s">
        <v>3947</v>
      </c>
      <c r="AC1218">
        <v>633669</v>
      </c>
      <c r="AD1218" t="s">
        <v>942</v>
      </c>
      <c r="AF1218" t="s">
        <v>239</v>
      </c>
      <c r="AI1218" s="2">
        <v>45502</v>
      </c>
      <c r="AJ1218" t="s">
        <v>81</v>
      </c>
      <c r="AK1218" t="s">
        <v>46</v>
      </c>
      <c r="AN1218" t="s">
        <v>2444</v>
      </c>
      <c r="AO1218" s="21">
        <v>45502.470833333333</v>
      </c>
      <c r="AP1218" s="22">
        <v>45502</v>
      </c>
      <c r="AQ1218" s="22">
        <v>45502</v>
      </c>
      <c r="AR1218" s="21">
        <v>45502.713888888888</v>
      </c>
      <c r="AS1218">
        <v>1</v>
      </c>
      <c r="AY1218">
        <v>0.24305555555474712</v>
      </c>
    </row>
    <row r="1219" spans="1:51" x14ac:dyDescent="0.25">
      <c r="A1219">
        <v>72623</v>
      </c>
      <c r="B1219" t="s">
        <v>35</v>
      </c>
      <c r="C1219" t="s">
        <v>36</v>
      </c>
      <c r="E1219" t="str">
        <f t="shared" si="38"/>
        <v>RE-</v>
      </c>
      <c r="F1219" t="s">
        <v>20</v>
      </c>
      <c r="G1219" t="s">
        <v>37</v>
      </c>
      <c r="H1219" t="s">
        <v>1342</v>
      </c>
      <c r="I1219" t="s">
        <v>39</v>
      </c>
      <c r="J1219" t="s">
        <v>239</v>
      </c>
      <c r="K1219" s="1">
        <v>45503.673611111109</v>
      </c>
      <c r="L1219" t="s">
        <v>41</v>
      </c>
      <c r="N1219" s="2">
        <v>45503</v>
      </c>
      <c r="O1219" s="2">
        <v>45503</v>
      </c>
      <c r="R1219">
        <v>2</v>
      </c>
      <c r="S1219">
        <v>2</v>
      </c>
      <c r="T1219">
        <v>100</v>
      </c>
      <c r="U1219" s="1">
        <v>45502.481249999997</v>
      </c>
      <c r="V1219" s="1">
        <v>45503.673611111109</v>
      </c>
      <c r="W1219" t="s">
        <v>239</v>
      </c>
      <c r="Z1219" s="12">
        <f t="shared" ref="Z1219:Z1282" si="39">IF(V1219&gt;0,(V1219-U1219),0)</f>
        <v>1.1923611111124046</v>
      </c>
      <c r="AB1219" t="s">
        <v>75</v>
      </c>
      <c r="AC1219">
        <v>633520</v>
      </c>
      <c r="AD1219" t="s">
        <v>371</v>
      </c>
      <c r="AI1219" s="2">
        <v>45502</v>
      </c>
      <c r="AJ1219" t="s">
        <v>77</v>
      </c>
      <c r="AK1219" t="s">
        <v>46</v>
      </c>
      <c r="AN1219" t="s">
        <v>2444</v>
      </c>
      <c r="AO1219" s="21">
        <v>45502.481249999997</v>
      </c>
      <c r="AP1219" s="22">
        <v>45503</v>
      </c>
      <c r="AQ1219" s="22">
        <v>45503</v>
      </c>
      <c r="AR1219" s="21">
        <v>45503.673611111109</v>
      </c>
      <c r="AS1219">
        <v>2</v>
      </c>
      <c r="AY1219">
        <v>1.1923611111124046</v>
      </c>
    </row>
    <row r="1220" spans="1:51" x14ac:dyDescent="0.25">
      <c r="A1220">
        <v>72632</v>
      </c>
      <c r="B1220" t="s">
        <v>35</v>
      </c>
      <c r="C1220" t="s">
        <v>36</v>
      </c>
      <c r="E1220" t="str">
        <f t="shared" si="38"/>
        <v>RE-</v>
      </c>
      <c r="F1220" t="s">
        <v>20</v>
      </c>
      <c r="G1220" t="s">
        <v>37</v>
      </c>
      <c r="H1220" t="s">
        <v>3948</v>
      </c>
      <c r="I1220" t="s">
        <v>39</v>
      </c>
      <c r="J1220" t="s">
        <v>239</v>
      </c>
      <c r="K1220" s="1">
        <v>45502.69027777778</v>
      </c>
      <c r="L1220" t="s">
        <v>41</v>
      </c>
      <c r="N1220" s="2">
        <v>45502</v>
      </c>
      <c r="O1220" s="2">
        <v>45502</v>
      </c>
      <c r="R1220">
        <v>2</v>
      </c>
      <c r="S1220">
        <v>2</v>
      </c>
      <c r="T1220">
        <v>100</v>
      </c>
      <c r="U1220" s="1">
        <v>45502.500694444447</v>
      </c>
      <c r="V1220" s="1">
        <v>45502.69027777778</v>
      </c>
      <c r="W1220" t="s">
        <v>239</v>
      </c>
      <c r="Z1220" s="12">
        <f t="shared" si="39"/>
        <v>0.18958333333284827</v>
      </c>
      <c r="AB1220" t="s">
        <v>75</v>
      </c>
      <c r="AC1220">
        <v>633520</v>
      </c>
      <c r="AD1220" t="s">
        <v>195</v>
      </c>
      <c r="AI1220" s="2">
        <v>45502</v>
      </c>
      <c r="AJ1220" t="s">
        <v>81</v>
      </c>
      <c r="AK1220" t="s">
        <v>46</v>
      </c>
      <c r="AN1220" t="s">
        <v>2444</v>
      </c>
      <c r="AO1220" s="21">
        <v>45502.500694444447</v>
      </c>
      <c r="AP1220" s="22">
        <v>45502</v>
      </c>
      <c r="AQ1220" s="22">
        <v>45502</v>
      </c>
      <c r="AR1220" s="21">
        <v>45502.69027777778</v>
      </c>
      <c r="AS1220">
        <v>2</v>
      </c>
      <c r="AY1220">
        <v>0.18958333333284827</v>
      </c>
    </row>
    <row r="1221" spans="1:51" x14ac:dyDescent="0.25">
      <c r="A1221">
        <v>72671</v>
      </c>
      <c r="B1221" t="s">
        <v>35</v>
      </c>
      <c r="C1221" t="s">
        <v>36</v>
      </c>
      <c r="E1221" t="str">
        <f t="shared" si="38"/>
        <v>EM-</v>
      </c>
      <c r="F1221" t="s">
        <v>20</v>
      </c>
      <c r="G1221" t="s">
        <v>37</v>
      </c>
      <c r="H1221" t="s">
        <v>3949</v>
      </c>
      <c r="I1221" t="s">
        <v>3543</v>
      </c>
      <c r="J1221" t="s">
        <v>3543</v>
      </c>
      <c r="K1221" s="1">
        <v>45502.690972222219</v>
      </c>
      <c r="L1221" t="s">
        <v>41</v>
      </c>
      <c r="N1221" s="2">
        <v>45502</v>
      </c>
      <c r="O1221" s="2">
        <v>45502</v>
      </c>
      <c r="P1221">
        <v>2</v>
      </c>
      <c r="Q1221">
        <v>2</v>
      </c>
      <c r="R1221">
        <v>0</v>
      </c>
      <c r="S1221">
        <v>0</v>
      </c>
      <c r="T1221">
        <v>100</v>
      </c>
      <c r="U1221" s="1">
        <v>45502.684027777781</v>
      </c>
      <c r="V1221" s="1">
        <v>45502.68472222222</v>
      </c>
      <c r="W1221" t="s">
        <v>3543</v>
      </c>
      <c r="Z1221" s="12">
        <f t="shared" si="39"/>
        <v>6.9444443943211809E-4</v>
      </c>
      <c r="AB1221" t="s">
        <v>3950</v>
      </c>
      <c r="AC1221">
        <v>633414</v>
      </c>
      <c r="AD1221" t="s">
        <v>3951</v>
      </c>
      <c r="AI1221" s="2">
        <v>45502</v>
      </c>
      <c r="AJ1221" t="s">
        <v>186</v>
      </c>
      <c r="AK1221" t="s">
        <v>46</v>
      </c>
      <c r="AN1221" t="s">
        <v>2442</v>
      </c>
      <c r="AO1221" s="21">
        <v>45502.684027777781</v>
      </c>
      <c r="AP1221" s="22">
        <v>45502</v>
      </c>
      <c r="AQ1221" s="22">
        <v>45502</v>
      </c>
      <c r="AR1221" s="21">
        <v>45502.68472222222</v>
      </c>
      <c r="AS1221">
        <v>0</v>
      </c>
      <c r="AY1221">
        <v>6.9444443943211809E-4</v>
      </c>
    </row>
    <row r="1222" spans="1:51" x14ac:dyDescent="0.25">
      <c r="A1222">
        <v>72670</v>
      </c>
      <c r="B1222" t="s">
        <v>35</v>
      </c>
      <c r="C1222" t="s">
        <v>36</v>
      </c>
      <c r="E1222" t="str">
        <f t="shared" si="38"/>
        <v>EI-</v>
      </c>
      <c r="F1222" t="s">
        <v>20</v>
      </c>
      <c r="G1222" t="s">
        <v>37</v>
      </c>
      <c r="H1222" t="s">
        <v>3952</v>
      </c>
      <c r="I1222" t="s">
        <v>39</v>
      </c>
      <c r="J1222" t="s">
        <v>1102</v>
      </c>
      <c r="K1222" s="1">
        <v>45503.423611111109</v>
      </c>
      <c r="L1222" t="s">
        <v>41</v>
      </c>
      <c r="N1222" s="2">
        <v>45502</v>
      </c>
      <c r="O1222" s="2">
        <v>45502</v>
      </c>
      <c r="P1222">
        <v>2</v>
      </c>
      <c r="Q1222">
        <v>2</v>
      </c>
      <c r="R1222">
        <v>2</v>
      </c>
      <c r="S1222">
        <v>2</v>
      </c>
      <c r="T1222">
        <v>100</v>
      </c>
      <c r="U1222" s="1">
        <v>45502.684027777781</v>
      </c>
      <c r="V1222" s="1">
        <v>45503.423611111109</v>
      </c>
      <c r="W1222" t="s">
        <v>1102</v>
      </c>
      <c r="Z1222" s="12">
        <f t="shared" si="39"/>
        <v>0.73958333332848269</v>
      </c>
      <c r="AB1222" t="s">
        <v>342</v>
      </c>
      <c r="AC1222">
        <v>633466</v>
      </c>
      <c r="AD1222" t="s">
        <v>573</v>
      </c>
      <c r="AF1222" t="s">
        <v>1102</v>
      </c>
      <c r="AG1222" t="s">
        <v>1706</v>
      </c>
      <c r="AI1222" s="2">
        <v>45502</v>
      </c>
      <c r="AJ1222" t="s">
        <v>575</v>
      </c>
      <c r="AK1222" t="s">
        <v>46</v>
      </c>
      <c r="AN1222" t="s">
        <v>2441</v>
      </c>
      <c r="AO1222" s="21">
        <v>45502.684027777781</v>
      </c>
      <c r="AP1222" s="22">
        <v>45502</v>
      </c>
      <c r="AQ1222" s="22">
        <v>45502</v>
      </c>
      <c r="AR1222" s="21">
        <v>45503.423611111109</v>
      </c>
      <c r="AS1222">
        <v>2</v>
      </c>
      <c r="AY1222">
        <v>0.73958333332848269</v>
      </c>
    </row>
    <row r="1223" spans="1:51" x14ac:dyDescent="0.25">
      <c r="A1223">
        <v>72703</v>
      </c>
      <c r="B1223" t="s">
        <v>35</v>
      </c>
      <c r="C1223" t="s">
        <v>36</v>
      </c>
      <c r="E1223" t="str">
        <f t="shared" si="38"/>
        <v>EI-</v>
      </c>
      <c r="F1223" t="s">
        <v>20</v>
      </c>
      <c r="G1223" t="s">
        <v>37</v>
      </c>
      <c r="H1223" t="s">
        <v>3953</v>
      </c>
      <c r="I1223" t="s">
        <v>39</v>
      </c>
      <c r="J1223" t="s">
        <v>1102</v>
      </c>
      <c r="K1223" s="1">
        <v>45512.406944444447</v>
      </c>
      <c r="L1223" t="s">
        <v>41</v>
      </c>
      <c r="N1223" s="2">
        <v>45533</v>
      </c>
      <c r="O1223" s="2">
        <v>45538</v>
      </c>
      <c r="P1223">
        <v>6</v>
      </c>
      <c r="Q1223">
        <v>6</v>
      </c>
      <c r="R1223">
        <v>6</v>
      </c>
      <c r="S1223">
        <v>6</v>
      </c>
      <c r="T1223">
        <v>100</v>
      </c>
      <c r="U1223" s="1">
        <v>45502.737500000003</v>
      </c>
      <c r="V1223" s="1">
        <v>45512.406944444447</v>
      </c>
      <c r="W1223" t="s">
        <v>1102</v>
      </c>
      <c r="Z1223" s="12">
        <f t="shared" si="39"/>
        <v>9.6694444444437977</v>
      </c>
      <c r="AB1223" t="s">
        <v>3060</v>
      </c>
      <c r="AC1223" t="s">
        <v>54</v>
      </c>
      <c r="AD1223" t="s">
        <v>565</v>
      </c>
      <c r="AF1223" t="s">
        <v>1102</v>
      </c>
      <c r="AG1223" t="s">
        <v>1706</v>
      </c>
      <c r="AI1223" s="2">
        <v>45502</v>
      </c>
      <c r="AJ1223" t="s">
        <v>230</v>
      </c>
      <c r="AK1223" t="s">
        <v>45</v>
      </c>
      <c r="AN1223" t="s">
        <v>2441</v>
      </c>
      <c r="AO1223" s="21">
        <v>45502.737500000003</v>
      </c>
      <c r="AP1223" s="22">
        <v>45533</v>
      </c>
      <c r="AQ1223" s="22">
        <v>45538</v>
      </c>
      <c r="AR1223" s="21">
        <v>45512.406944444447</v>
      </c>
      <c r="AS1223">
        <v>6</v>
      </c>
      <c r="AY1223">
        <v>9.6694444444437977</v>
      </c>
    </row>
    <row r="1224" spans="1:51" x14ac:dyDescent="0.25">
      <c r="A1224">
        <v>72704</v>
      </c>
      <c r="B1224" t="s">
        <v>35</v>
      </c>
      <c r="C1224" t="s">
        <v>36</v>
      </c>
      <c r="E1224" t="str">
        <f t="shared" si="38"/>
        <v>EI-</v>
      </c>
      <c r="F1224" t="s">
        <v>20</v>
      </c>
      <c r="G1224" t="s">
        <v>37</v>
      </c>
      <c r="H1224" t="s">
        <v>3953</v>
      </c>
      <c r="I1224" t="s">
        <v>39</v>
      </c>
      <c r="J1224" t="s">
        <v>1102</v>
      </c>
      <c r="K1224" s="1">
        <v>45503.436805555553</v>
      </c>
      <c r="L1224" t="s">
        <v>41</v>
      </c>
      <c r="N1224" s="2">
        <v>45502</v>
      </c>
      <c r="O1224" s="2">
        <v>45503</v>
      </c>
      <c r="P1224">
        <v>2</v>
      </c>
      <c r="Q1224">
        <v>2</v>
      </c>
      <c r="R1224">
        <v>2</v>
      </c>
      <c r="S1224">
        <v>2</v>
      </c>
      <c r="T1224">
        <v>100</v>
      </c>
      <c r="U1224" s="1">
        <v>45502.741666666669</v>
      </c>
      <c r="V1224" s="1">
        <v>45503.436805555553</v>
      </c>
      <c r="W1224" t="s">
        <v>1102</v>
      </c>
      <c r="Z1224" s="12">
        <f t="shared" si="39"/>
        <v>0.695138888884685</v>
      </c>
      <c r="AB1224" t="s">
        <v>3060</v>
      </c>
      <c r="AC1224" t="s">
        <v>54</v>
      </c>
      <c r="AD1224" t="s">
        <v>565</v>
      </c>
      <c r="AG1224" t="s">
        <v>1706</v>
      </c>
      <c r="AI1224" s="2">
        <v>45502</v>
      </c>
      <c r="AJ1224" t="s">
        <v>230</v>
      </c>
      <c r="AK1224" t="s">
        <v>46</v>
      </c>
      <c r="AN1224" t="s">
        <v>2441</v>
      </c>
      <c r="AO1224" s="21">
        <v>45502.741666666669</v>
      </c>
      <c r="AP1224" s="22">
        <v>45502</v>
      </c>
      <c r="AQ1224" s="22">
        <v>45503</v>
      </c>
      <c r="AR1224" s="21">
        <v>45503.436805555553</v>
      </c>
      <c r="AS1224">
        <v>2</v>
      </c>
      <c r="AY1224">
        <v>0.695138888884685</v>
      </c>
    </row>
    <row r="1225" spans="1:51" x14ac:dyDescent="0.25">
      <c r="A1225">
        <v>72705</v>
      </c>
      <c r="B1225" t="s">
        <v>35</v>
      </c>
      <c r="C1225" t="s">
        <v>36</v>
      </c>
      <c r="E1225" t="str">
        <f t="shared" si="38"/>
        <v>EI-</v>
      </c>
      <c r="F1225" t="s">
        <v>20</v>
      </c>
      <c r="G1225" t="s">
        <v>37</v>
      </c>
      <c r="H1225" t="s">
        <v>3954</v>
      </c>
      <c r="I1225" t="s">
        <v>39</v>
      </c>
      <c r="J1225" t="s">
        <v>92</v>
      </c>
      <c r="K1225" s="1">
        <v>45503.470138888886</v>
      </c>
      <c r="L1225" t="s">
        <v>41</v>
      </c>
      <c r="N1225" s="2">
        <v>45503</v>
      </c>
      <c r="O1225" s="2">
        <v>45503</v>
      </c>
      <c r="P1225">
        <v>2</v>
      </c>
      <c r="Q1225">
        <v>2</v>
      </c>
      <c r="R1225">
        <v>2</v>
      </c>
      <c r="S1225">
        <v>2</v>
      </c>
      <c r="T1225">
        <v>100</v>
      </c>
      <c r="U1225" s="1">
        <v>45502.744444444441</v>
      </c>
      <c r="V1225" s="1">
        <v>45503.470138888886</v>
      </c>
      <c r="W1225" t="s">
        <v>92</v>
      </c>
      <c r="Z1225" s="12">
        <f t="shared" si="39"/>
        <v>0.72569444444525288</v>
      </c>
      <c r="AB1225" t="s">
        <v>1433</v>
      </c>
      <c r="AC1225">
        <v>633638</v>
      </c>
      <c r="AD1225" t="s">
        <v>2587</v>
      </c>
      <c r="AF1225" t="s">
        <v>92</v>
      </c>
      <c r="AI1225" s="2">
        <v>45502</v>
      </c>
      <c r="AJ1225" t="s">
        <v>81</v>
      </c>
      <c r="AK1225" t="s">
        <v>46</v>
      </c>
      <c r="AN1225" t="s">
        <v>2441</v>
      </c>
      <c r="AO1225" s="21">
        <v>45502.744444444441</v>
      </c>
      <c r="AP1225" s="22">
        <v>45503</v>
      </c>
      <c r="AQ1225" s="22">
        <v>45503</v>
      </c>
      <c r="AR1225" s="21">
        <v>45503.470138888886</v>
      </c>
      <c r="AS1225">
        <v>2</v>
      </c>
      <c r="AY1225">
        <v>0.72569444444525288</v>
      </c>
    </row>
    <row r="1226" spans="1:51" x14ac:dyDescent="0.25">
      <c r="A1226">
        <v>72706</v>
      </c>
      <c r="B1226" t="s">
        <v>35</v>
      </c>
      <c r="C1226" t="s">
        <v>36</v>
      </c>
      <c r="E1226" t="str">
        <f t="shared" si="38"/>
        <v>EI-</v>
      </c>
      <c r="F1226" t="s">
        <v>20</v>
      </c>
      <c r="G1226" t="s">
        <v>37</v>
      </c>
      <c r="H1226" t="s">
        <v>3955</v>
      </c>
      <c r="I1226" t="s">
        <v>39</v>
      </c>
      <c r="J1226" t="s">
        <v>842</v>
      </c>
      <c r="K1226" s="1">
        <v>45504.352777777778</v>
      </c>
      <c r="L1226" t="s">
        <v>41</v>
      </c>
      <c r="N1226" s="2">
        <v>45502</v>
      </c>
      <c r="O1226" s="2">
        <v>45502</v>
      </c>
      <c r="P1226">
        <v>1</v>
      </c>
      <c r="Q1226">
        <v>1</v>
      </c>
      <c r="R1226">
        <v>1</v>
      </c>
      <c r="S1226">
        <v>1</v>
      </c>
      <c r="T1226">
        <v>0</v>
      </c>
      <c r="U1226" s="1">
        <v>45502.744444444441</v>
      </c>
      <c r="V1226" s="1">
        <v>45504.352777777778</v>
      </c>
      <c r="W1226" t="s">
        <v>842</v>
      </c>
      <c r="Z1226" s="12">
        <f t="shared" si="39"/>
        <v>1.6083333333372138</v>
      </c>
      <c r="AB1226" t="s">
        <v>680</v>
      </c>
      <c r="AC1226">
        <v>633799</v>
      </c>
      <c r="AD1226" t="s">
        <v>119</v>
      </c>
      <c r="AF1226" t="s">
        <v>454</v>
      </c>
      <c r="AI1226" s="2">
        <v>45502</v>
      </c>
      <c r="AJ1226" t="s">
        <v>119</v>
      </c>
      <c r="AK1226" t="s">
        <v>46</v>
      </c>
      <c r="AN1226" t="s">
        <v>2441</v>
      </c>
      <c r="AO1226" s="21">
        <v>45502.744444444441</v>
      </c>
      <c r="AP1226" s="22">
        <v>45502</v>
      </c>
      <c r="AQ1226" s="22">
        <v>45502</v>
      </c>
      <c r="AR1226" s="21">
        <v>45504.352777777778</v>
      </c>
      <c r="AS1226">
        <v>1</v>
      </c>
      <c r="AY1226">
        <v>1.6083333333372138</v>
      </c>
    </row>
    <row r="1227" spans="1:51" x14ac:dyDescent="0.25">
      <c r="A1227">
        <v>72707</v>
      </c>
      <c r="B1227" t="s">
        <v>35</v>
      </c>
      <c r="C1227" t="s">
        <v>36</v>
      </c>
      <c r="E1227" t="str">
        <f t="shared" si="38"/>
        <v>EI-</v>
      </c>
      <c r="F1227" t="s">
        <v>20</v>
      </c>
      <c r="G1227" t="s">
        <v>37</v>
      </c>
      <c r="H1227" t="s">
        <v>1021</v>
      </c>
      <c r="I1227" t="s">
        <v>39</v>
      </c>
      <c r="J1227" t="s">
        <v>842</v>
      </c>
      <c r="K1227" s="1">
        <v>45530.697222222225</v>
      </c>
      <c r="L1227" t="s">
        <v>41</v>
      </c>
      <c r="N1227" s="2">
        <v>45504</v>
      </c>
      <c r="O1227" s="2">
        <v>45504</v>
      </c>
      <c r="P1227">
        <v>2</v>
      </c>
      <c r="Q1227">
        <v>2</v>
      </c>
      <c r="R1227">
        <v>2</v>
      </c>
      <c r="S1227">
        <v>2</v>
      </c>
      <c r="T1227">
        <v>0</v>
      </c>
      <c r="U1227" s="1">
        <v>45502.74722222222</v>
      </c>
      <c r="V1227" s="1">
        <v>45530.697222222225</v>
      </c>
      <c r="W1227" t="s">
        <v>842</v>
      </c>
      <c r="Z1227" s="12">
        <f t="shared" si="39"/>
        <v>27.950000000004366</v>
      </c>
      <c r="AB1227" t="s">
        <v>338</v>
      </c>
      <c r="AC1227">
        <v>633799</v>
      </c>
      <c r="AD1227" t="s">
        <v>681</v>
      </c>
      <c r="AF1227" t="s">
        <v>844</v>
      </c>
      <c r="AI1227" s="2">
        <v>45502</v>
      </c>
      <c r="AJ1227" t="s">
        <v>119</v>
      </c>
      <c r="AK1227" t="s">
        <v>46</v>
      </c>
      <c r="AN1227" t="s">
        <v>2441</v>
      </c>
      <c r="AO1227" s="21">
        <v>45502.74722222222</v>
      </c>
      <c r="AP1227" s="22">
        <v>45504</v>
      </c>
      <c r="AQ1227" s="22">
        <v>45504</v>
      </c>
      <c r="AR1227" s="21">
        <v>45530.697222222225</v>
      </c>
      <c r="AS1227">
        <v>2</v>
      </c>
      <c r="AY1227">
        <v>27.950000000004366</v>
      </c>
    </row>
    <row r="1228" spans="1:51" x14ac:dyDescent="0.25">
      <c r="A1228">
        <v>72708</v>
      </c>
      <c r="B1228" t="s">
        <v>35</v>
      </c>
      <c r="C1228" t="s">
        <v>36</v>
      </c>
      <c r="E1228" t="str">
        <f t="shared" si="38"/>
        <v>EI-</v>
      </c>
      <c r="F1228" t="s">
        <v>878</v>
      </c>
      <c r="G1228" t="s">
        <v>37</v>
      </c>
      <c r="H1228" t="s">
        <v>3956</v>
      </c>
      <c r="I1228" t="s">
        <v>39</v>
      </c>
      <c r="J1228" t="s">
        <v>842</v>
      </c>
      <c r="K1228" s="1">
        <v>45503.345833333333</v>
      </c>
      <c r="L1228" t="s">
        <v>41</v>
      </c>
      <c r="R1228">
        <v>0</v>
      </c>
      <c r="S1228">
        <v>0</v>
      </c>
      <c r="T1228">
        <v>0</v>
      </c>
      <c r="U1228" s="1">
        <v>45502.748611111114</v>
      </c>
      <c r="W1228" t="s">
        <v>159</v>
      </c>
      <c r="Z1228" s="12">
        <f t="shared" si="39"/>
        <v>0</v>
      </c>
      <c r="AB1228" t="s">
        <v>680</v>
      </c>
      <c r="AC1228">
        <v>633799</v>
      </c>
      <c r="AD1228" t="s">
        <v>119</v>
      </c>
      <c r="AI1228" s="2">
        <v>45502</v>
      </c>
      <c r="AJ1228" t="s">
        <v>119</v>
      </c>
      <c r="AK1228" t="s">
        <v>46</v>
      </c>
      <c r="AN1228" t="s">
        <v>2441</v>
      </c>
      <c r="AO1228" s="21">
        <v>45502.748611111114</v>
      </c>
      <c r="AS1228">
        <v>0</v>
      </c>
      <c r="AY1228">
        <v>0</v>
      </c>
    </row>
    <row r="1229" spans="1:51" x14ac:dyDescent="0.25">
      <c r="A1229">
        <v>72712</v>
      </c>
      <c r="B1229" t="s">
        <v>35</v>
      </c>
      <c r="C1229" t="s">
        <v>36</v>
      </c>
      <c r="E1229" t="str">
        <f t="shared" si="38"/>
        <v>EM-</v>
      </c>
      <c r="F1229" t="s">
        <v>1362</v>
      </c>
      <c r="G1229" t="s">
        <v>37</v>
      </c>
      <c r="H1229" t="s">
        <v>3957</v>
      </c>
      <c r="I1229" t="s">
        <v>39</v>
      </c>
      <c r="J1229" t="s">
        <v>758</v>
      </c>
      <c r="K1229" s="1">
        <v>45503.627083333333</v>
      </c>
      <c r="L1229" t="s">
        <v>41</v>
      </c>
      <c r="R1229">
        <v>0</v>
      </c>
      <c r="S1229">
        <v>0</v>
      </c>
      <c r="T1229">
        <v>0</v>
      </c>
      <c r="U1229" s="1">
        <v>45502.753472222219</v>
      </c>
      <c r="W1229" t="s">
        <v>3543</v>
      </c>
      <c r="Z1229" s="12">
        <f t="shared" si="39"/>
        <v>0</v>
      </c>
      <c r="AB1229" t="s">
        <v>1433</v>
      </c>
      <c r="AC1229">
        <v>633638</v>
      </c>
      <c r="AD1229" t="s">
        <v>1617</v>
      </c>
      <c r="AI1229" s="2">
        <v>45502</v>
      </c>
      <c r="AJ1229" t="s">
        <v>81</v>
      </c>
      <c r="AK1229" t="s">
        <v>46</v>
      </c>
      <c r="AN1229" t="s">
        <v>2442</v>
      </c>
      <c r="AO1229" s="21">
        <v>45502.753472222219</v>
      </c>
      <c r="AS1229">
        <v>0</v>
      </c>
      <c r="AY1229">
        <v>0</v>
      </c>
    </row>
    <row r="1230" spans="1:51" x14ac:dyDescent="0.25">
      <c r="A1230">
        <v>72713</v>
      </c>
      <c r="B1230" t="s">
        <v>35</v>
      </c>
      <c r="C1230" t="s">
        <v>36</v>
      </c>
      <c r="E1230" t="str">
        <f t="shared" si="38"/>
        <v>EI-</v>
      </c>
      <c r="F1230" t="s">
        <v>20</v>
      </c>
      <c r="G1230" t="s">
        <v>37</v>
      </c>
      <c r="H1230" t="s">
        <v>3958</v>
      </c>
      <c r="I1230" t="s">
        <v>39</v>
      </c>
      <c r="J1230" t="s">
        <v>92</v>
      </c>
      <c r="K1230" s="1">
        <v>45521.371527777781</v>
      </c>
      <c r="L1230" t="s">
        <v>41</v>
      </c>
      <c r="N1230" s="2">
        <v>45507</v>
      </c>
      <c r="O1230" s="2">
        <v>45507</v>
      </c>
      <c r="P1230">
        <v>4</v>
      </c>
      <c r="Q1230">
        <v>4</v>
      </c>
      <c r="R1230">
        <v>4</v>
      </c>
      <c r="S1230">
        <v>4</v>
      </c>
      <c r="T1230">
        <v>100</v>
      </c>
      <c r="U1230" s="1">
        <v>45502.758333333331</v>
      </c>
      <c r="V1230" s="1">
        <v>45521.371527777781</v>
      </c>
      <c r="W1230" t="s">
        <v>92</v>
      </c>
      <c r="Z1230" s="12">
        <f t="shared" si="39"/>
        <v>18.613194444449618</v>
      </c>
      <c r="AB1230" t="s">
        <v>3959</v>
      </c>
      <c r="AC1230">
        <v>633992</v>
      </c>
      <c r="AD1230" t="s">
        <v>3960</v>
      </c>
      <c r="AF1230" t="s">
        <v>92</v>
      </c>
      <c r="AI1230" s="2">
        <v>45502</v>
      </c>
      <c r="AJ1230" t="s">
        <v>375</v>
      </c>
      <c r="AK1230" t="s">
        <v>46</v>
      </c>
      <c r="AN1230" t="s">
        <v>2441</v>
      </c>
      <c r="AO1230" s="21">
        <v>45502.758333333331</v>
      </c>
      <c r="AP1230" s="22">
        <v>45507</v>
      </c>
      <c r="AQ1230" s="22">
        <v>45507</v>
      </c>
      <c r="AR1230" s="21">
        <v>45521.371527777781</v>
      </c>
      <c r="AS1230">
        <v>4</v>
      </c>
      <c r="AY1230">
        <v>18.613194444449618</v>
      </c>
    </row>
    <row r="1231" spans="1:51" x14ac:dyDescent="0.25">
      <c r="A1231">
        <v>72714</v>
      </c>
      <c r="B1231" t="s">
        <v>35</v>
      </c>
      <c r="C1231" t="s">
        <v>36</v>
      </c>
      <c r="E1231" t="str">
        <f t="shared" si="38"/>
        <v>EI-</v>
      </c>
      <c r="F1231" t="s">
        <v>20</v>
      </c>
      <c r="G1231" t="s">
        <v>47</v>
      </c>
      <c r="H1231" t="s">
        <v>3961</v>
      </c>
      <c r="I1231" t="s">
        <v>39</v>
      </c>
      <c r="J1231" t="s">
        <v>92</v>
      </c>
      <c r="K1231" s="1">
        <v>45503.474999999999</v>
      </c>
      <c r="L1231" t="s">
        <v>41</v>
      </c>
      <c r="N1231" s="2">
        <v>45503</v>
      </c>
      <c r="O1231" s="2">
        <v>45503</v>
      </c>
      <c r="P1231">
        <v>2</v>
      </c>
      <c r="Q1231">
        <v>2</v>
      </c>
      <c r="R1231">
        <v>2</v>
      </c>
      <c r="S1231">
        <v>2</v>
      </c>
      <c r="T1231">
        <v>100</v>
      </c>
      <c r="U1231" s="1">
        <v>45502.760416666664</v>
      </c>
      <c r="V1231" s="1">
        <v>45503.474999999999</v>
      </c>
      <c r="W1231" t="s">
        <v>92</v>
      </c>
      <c r="Z1231" s="12">
        <f t="shared" si="39"/>
        <v>0.71458333333430346</v>
      </c>
      <c r="AB1231" t="s">
        <v>3959</v>
      </c>
      <c r="AC1231">
        <v>633992</v>
      </c>
      <c r="AD1231" t="s">
        <v>3960</v>
      </c>
      <c r="AF1231" t="s">
        <v>92</v>
      </c>
      <c r="AI1231" s="2">
        <v>45502</v>
      </c>
      <c r="AJ1231" t="s">
        <v>375</v>
      </c>
      <c r="AK1231" t="s">
        <v>46</v>
      </c>
      <c r="AN1231" t="s">
        <v>2441</v>
      </c>
      <c r="AO1231" s="21">
        <v>45502.760416666664</v>
      </c>
      <c r="AP1231" s="22">
        <v>45503</v>
      </c>
      <c r="AQ1231" s="22">
        <v>45503</v>
      </c>
      <c r="AR1231" s="21">
        <v>45503.474999999999</v>
      </c>
      <c r="AS1231">
        <v>2</v>
      </c>
      <c r="AY1231">
        <v>0.71458333333430346</v>
      </c>
    </row>
    <row r="1232" spans="1:51" x14ac:dyDescent="0.25">
      <c r="A1232">
        <v>72715</v>
      </c>
      <c r="B1232" t="s">
        <v>35</v>
      </c>
      <c r="C1232" t="s">
        <v>36</v>
      </c>
      <c r="E1232" t="str">
        <f t="shared" si="38"/>
        <v>EM-</v>
      </c>
      <c r="F1232" t="s">
        <v>20</v>
      </c>
      <c r="G1232" t="s">
        <v>37</v>
      </c>
      <c r="H1232" t="s">
        <v>3962</v>
      </c>
      <c r="I1232" t="s">
        <v>39</v>
      </c>
      <c r="J1232" t="s">
        <v>397</v>
      </c>
      <c r="K1232" s="1">
        <v>45505.508333333331</v>
      </c>
      <c r="L1232" t="s">
        <v>41</v>
      </c>
      <c r="N1232" s="2">
        <v>45505</v>
      </c>
      <c r="O1232" s="2">
        <v>45505</v>
      </c>
      <c r="R1232">
        <v>0</v>
      </c>
      <c r="S1232">
        <v>0</v>
      </c>
      <c r="T1232">
        <v>100</v>
      </c>
      <c r="U1232" s="1">
        <v>45502.763888888891</v>
      </c>
      <c r="V1232" s="1">
        <v>45505.508333333331</v>
      </c>
      <c r="W1232" t="s">
        <v>397</v>
      </c>
      <c r="Z1232" s="12">
        <f t="shared" si="39"/>
        <v>2.7444444444408873</v>
      </c>
      <c r="AB1232" t="s">
        <v>3963</v>
      </c>
      <c r="AC1232" t="s">
        <v>54</v>
      </c>
      <c r="AD1232" t="s">
        <v>3964</v>
      </c>
      <c r="AI1232" s="2">
        <v>45502</v>
      </c>
      <c r="AJ1232" t="s">
        <v>3965</v>
      </c>
      <c r="AK1232" t="s">
        <v>46</v>
      </c>
      <c r="AN1232" t="s">
        <v>2442</v>
      </c>
      <c r="AO1232" s="21">
        <v>45502.763888888891</v>
      </c>
      <c r="AP1232" s="22">
        <v>45505</v>
      </c>
      <c r="AQ1232" s="22">
        <v>45505</v>
      </c>
      <c r="AR1232" s="21">
        <v>45505.508333333331</v>
      </c>
      <c r="AS1232">
        <v>0</v>
      </c>
      <c r="AY1232">
        <v>2.7444444444408873</v>
      </c>
    </row>
    <row r="1233" spans="1:51" x14ac:dyDescent="0.25">
      <c r="A1233">
        <v>72719</v>
      </c>
      <c r="B1233" t="s">
        <v>35</v>
      </c>
      <c r="C1233" t="s">
        <v>36</v>
      </c>
      <c r="E1233" t="str">
        <f t="shared" si="38"/>
        <v>RE-</v>
      </c>
      <c r="F1233" t="s">
        <v>20</v>
      </c>
      <c r="G1233" t="s">
        <v>47</v>
      </c>
      <c r="H1233" t="s">
        <v>3966</v>
      </c>
      <c r="I1233" t="s">
        <v>39</v>
      </c>
      <c r="J1233" t="s">
        <v>118</v>
      </c>
      <c r="K1233" s="1">
        <v>45516.486111111109</v>
      </c>
      <c r="L1233" t="s">
        <v>41</v>
      </c>
      <c r="N1233" s="2">
        <v>45516</v>
      </c>
      <c r="O1233" s="2">
        <v>45516</v>
      </c>
      <c r="R1233">
        <v>0</v>
      </c>
      <c r="S1233">
        <v>0</v>
      </c>
      <c r="T1233">
        <v>100</v>
      </c>
      <c r="U1233" s="1">
        <v>45502.775000000001</v>
      </c>
      <c r="V1233" s="1">
        <v>45516.486111111109</v>
      </c>
      <c r="W1233" t="s">
        <v>179</v>
      </c>
      <c r="Z1233" s="12">
        <f t="shared" si="39"/>
        <v>13.711111111108039</v>
      </c>
      <c r="AB1233" t="s">
        <v>3967</v>
      </c>
      <c r="AC1233">
        <v>633594</v>
      </c>
      <c r="AD1233" t="s">
        <v>3486</v>
      </c>
      <c r="AF1233" t="s">
        <v>179</v>
      </c>
      <c r="AI1233" s="2">
        <v>45502</v>
      </c>
      <c r="AJ1233" t="s">
        <v>139</v>
      </c>
      <c r="AK1233" t="s">
        <v>46</v>
      </c>
      <c r="AN1233" t="s">
        <v>2444</v>
      </c>
      <c r="AO1233" s="21">
        <v>45502.775000000001</v>
      </c>
      <c r="AP1233" s="22">
        <v>45516</v>
      </c>
      <c r="AQ1233" s="22">
        <v>45516</v>
      </c>
      <c r="AR1233" s="21">
        <v>45516.486111111109</v>
      </c>
      <c r="AS1233">
        <v>0</v>
      </c>
      <c r="AY1233">
        <v>13.711111111108039</v>
      </c>
    </row>
    <row r="1234" spans="1:51" x14ac:dyDescent="0.25">
      <c r="A1234">
        <v>72741</v>
      </c>
      <c r="B1234" t="s">
        <v>35</v>
      </c>
      <c r="C1234" t="s">
        <v>36</v>
      </c>
      <c r="E1234" t="str">
        <f t="shared" si="38"/>
        <v>EI-</v>
      </c>
      <c r="F1234" t="s">
        <v>20</v>
      </c>
      <c r="G1234" t="s">
        <v>47</v>
      </c>
      <c r="H1234" t="s">
        <v>3968</v>
      </c>
      <c r="I1234" t="s">
        <v>39</v>
      </c>
      <c r="J1234" t="s">
        <v>92</v>
      </c>
      <c r="K1234" s="1">
        <v>45509.402777777781</v>
      </c>
      <c r="L1234" t="s">
        <v>41</v>
      </c>
      <c r="N1234" s="2">
        <v>45507</v>
      </c>
      <c r="O1234" s="2">
        <v>45507</v>
      </c>
      <c r="P1234">
        <v>4</v>
      </c>
      <c r="Q1234">
        <v>4</v>
      </c>
      <c r="R1234">
        <v>4</v>
      </c>
      <c r="S1234">
        <v>4</v>
      </c>
      <c r="T1234">
        <v>100</v>
      </c>
      <c r="U1234" s="1">
        <v>45503.495833333334</v>
      </c>
      <c r="V1234" s="1">
        <v>45509.402777777781</v>
      </c>
      <c r="W1234" t="s">
        <v>92</v>
      </c>
      <c r="Z1234" s="12">
        <f t="shared" si="39"/>
        <v>5.9069444444467081</v>
      </c>
      <c r="AB1234" t="s">
        <v>2298</v>
      </c>
      <c r="AC1234">
        <v>633595</v>
      </c>
      <c r="AD1234" t="s">
        <v>138</v>
      </c>
      <c r="AF1234" t="s">
        <v>92</v>
      </c>
      <c r="AI1234" s="2">
        <v>45503</v>
      </c>
      <c r="AJ1234" t="s">
        <v>250</v>
      </c>
      <c r="AK1234" t="s">
        <v>46</v>
      </c>
      <c r="AN1234" t="s">
        <v>2441</v>
      </c>
      <c r="AO1234" s="21">
        <v>45503.495833333334</v>
      </c>
      <c r="AP1234" s="22">
        <v>45507</v>
      </c>
      <c r="AQ1234" s="22">
        <v>45507</v>
      </c>
      <c r="AR1234" s="21">
        <v>45509.402777777781</v>
      </c>
      <c r="AS1234">
        <v>4</v>
      </c>
      <c r="AY1234">
        <v>5.9069444444467081</v>
      </c>
    </row>
    <row r="1235" spans="1:51" x14ac:dyDescent="0.25">
      <c r="A1235">
        <v>72747</v>
      </c>
      <c r="B1235" t="s">
        <v>35</v>
      </c>
      <c r="C1235" t="s">
        <v>36</v>
      </c>
      <c r="E1235" t="str">
        <f t="shared" si="38"/>
        <v>RE-</v>
      </c>
      <c r="F1235" t="s">
        <v>20</v>
      </c>
      <c r="G1235" t="s">
        <v>37</v>
      </c>
      <c r="H1235" t="s">
        <v>3969</v>
      </c>
      <c r="I1235" t="s">
        <v>39</v>
      </c>
      <c r="J1235" t="s">
        <v>239</v>
      </c>
      <c r="K1235" s="1">
        <v>45504.49722222222</v>
      </c>
      <c r="L1235" t="s">
        <v>41</v>
      </c>
      <c r="N1235" s="2">
        <v>45504</v>
      </c>
      <c r="O1235" s="2">
        <v>45504</v>
      </c>
      <c r="R1235">
        <v>2</v>
      </c>
      <c r="S1235">
        <v>2</v>
      </c>
      <c r="T1235">
        <v>100</v>
      </c>
      <c r="U1235" s="1">
        <v>45503.50277777778</v>
      </c>
      <c r="V1235" s="1">
        <v>45504.49722222222</v>
      </c>
      <c r="W1235" t="s">
        <v>239</v>
      </c>
      <c r="Z1235" s="12">
        <f t="shared" si="39"/>
        <v>0.99444444444088731</v>
      </c>
      <c r="AB1235" t="s">
        <v>1034</v>
      </c>
      <c r="AC1235">
        <v>633449</v>
      </c>
      <c r="AD1235" t="s">
        <v>1794</v>
      </c>
      <c r="AI1235" s="2">
        <v>45503</v>
      </c>
      <c r="AJ1235" t="s">
        <v>1794</v>
      </c>
      <c r="AK1235" t="s">
        <v>46</v>
      </c>
      <c r="AN1235" t="s">
        <v>2444</v>
      </c>
      <c r="AO1235" s="21">
        <v>45503.50277777778</v>
      </c>
      <c r="AP1235" s="22">
        <v>45504</v>
      </c>
      <c r="AQ1235" s="22">
        <v>45504</v>
      </c>
      <c r="AR1235" s="21">
        <v>45504.49722222222</v>
      </c>
      <c r="AS1235">
        <v>2</v>
      </c>
      <c r="AY1235">
        <v>0.99444444444088731</v>
      </c>
    </row>
    <row r="1236" spans="1:51" x14ac:dyDescent="0.25">
      <c r="A1236">
        <v>72748</v>
      </c>
      <c r="B1236" t="s">
        <v>35</v>
      </c>
      <c r="C1236" t="s">
        <v>36</v>
      </c>
      <c r="E1236" t="str">
        <f t="shared" si="38"/>
        <v>RE-</v>
      </c>
      <c r="F1236" t="s">
        <v>20</v>
      </c>
      <c r="G1236" t="s">
        <v>47</v>
      </c>
      <c r="H1236" t="s">
        <v>3970</v>
      </c>
      <c r="I1236" t="s">
        <v>39</v>
      </c>
      <c r="J1236" t="s">
        <v>179</v>
      </c>
      <c r="K1236" s="1">
        <v>45503.728472222225</v>
      </c>
      <c r="L1236" t="s">
        <v>41</v>
      </c>
      <c r="N1236" s="2">
        <v>45502</v>
      </c>
      <c r="O1236" s="2">
        <v>45502</v>
      </c>
      <c r="R1236">
        <v>0</v>
      </c>
      <c r="S1236">
        <v>0</v>
      </c>
      <c r="T1236">
        <v>100</v>
      </c>
      <c r="U1236" s="1">
        <v>45503.504861111112</v>
      </c>
      <c r="V1236" s="1">
        <v>45503.728472222225</v>
      </c>
      <c r="W1236" t="s">
        <v>179</v>
      </c>
      <c r="Z1236" s="12">
        <f t="shared" si="39"/>
        <v>0.22361111111240461</v>
      </c>
      <c r="AB1236" t="s">
        <v>1515</v>
      </c>
      <c r="AC1236">
        <v>633354</v>
      </c>
      <c r="AD1236" t="s">
        <v>294</v>
      </c>
      <c r="AF1236" t="s">
        <v>118</v>
      </c>
      <c r="AI1236" s="2">
        <v>45503</v>
      </c>
      <c r="AJ1236" t="s">
        <v>294</v>
      </c>
      <c r="AK1236" t="s">
        <v>46</v>
      </c>
      <c r="AN1236" t="s">
        <v>2444</v>
      </c>
      <c r="AO1236" s="21">
        <v>45503.504861111112</v>
      </c>
      <c r="AP1236" s="22">
        <v>45502</v>
      </c>
      <c r="AQ1236" s="22">
        <v>45502</v>
      </c>
      <c r="AR1236" s="21">
        <v>45503.728472222225</v>
      </c>
      <c r="AS1236">
        <v>0</v>
      </c>
      <c r="AY1236">
        <v>0.22361111111240461</v>
      </c>
    </row>
    <row r="1237" spans="1:51" x14ac:dyDescent="0.25">
      <c r="A1237">
        <v>72749</v>
      </c>
      <c r="B1237" t="s">
        <v>35</v>
      </c>
      <c r="C1237" t="s">
        <v>36</v>
      </c>
      <c r="E1237" t="str">
        <f t="shared" si="38"/>
        <v>RE-</v>
      </c>
      <c r="F1237" t="s">
        <v>20</v>
      </c>
      <c r="G1237" t="s">
        <v>115</v>
      </c>
      <c r="H1237" t="s">
        <v>3971</v>
      </c>
      <c r="I1237" t="s">
        <v>39</v>
      </c>
      <c r="J1237" t="s">
        <v>179</v>
      </c>
      <c r="K1237" s="1">
        <v>45503.725694444445</v>
      </c>
      <c r="L1237" t="s">
        <v>41</v>
      </c>
      <c r="N1237" s="2">
        <v>45502</v>
      </c>
      <c r="O1237" s="2">
        <v>45502</v>
      </c>
      <c r="R1237">
        <v>0</v>
      </c>
      <c r="S1237">
        <v>0</v>
      </c>
      <c r="T1237">
        <v>100</v>
      </c>
      <c r="U1237" s="1">
        <v>45503.506249999999</v>
      </c>
      <c r="V1237" s="1">
        <v>45503.725694444445</v>
      </c>
      <c r="W1237" t="s">
        <v>179</v>
      </c>
      <c r="Z1237" s="12">
        <f t="shared" si="39"/>
        <v>0.21944444444670808</v>
      </c>
      <c r="AB1237" t="s">
        <v>1515</v>
      </c>
      <c r="AC1237">
        <v>633354</v>
      </c>
      <c r="AD1237" t="s">
        <v>294</v>
      </c>
      <c r="AF1237" t="s">
        <v>118</v>
      </c>
      <c r="AI1237" s="2">
        <v>45503</v>
      </c>
      <c r="AJ1237" t="s">
        <v>294</v>
      </c>
      <c r="AK1237" t="s">
        <v>46</v>
      </c>
      <c r="AN1237" t="s">
        <v>2444</v>
      </c>
      <c r="AO1237" s="21">
        <v>45503.506249999999</v>
      </c>
      <c r="AP1237" s="22">
        <v>45502</v>
      </c>
      <c r="AQ1237" s="22">
        <v>45502</v>
      </c>
      <c r="AR1237" s="21">
        <v>45503.725694444445</v>
      </c>
      <c r="AS1237">
        <v>0</v>
      </c>
      <c r="AY1237">
        <v>0.21944444444670808</v>
      </c>
    </row>
    <row r="1238" spans="1:51" x14ac:dyDescent="0.25">
      <c r="A1238">
        <v>72751</v>
      </c>
      <c r="B1238" t="s">
        <v>35</v>
      </c>
      <c r="C1238" t="s">
        <v>36</v>
      </c>
      <c r="E1238" t="str">
        <f t="shared" si="38"/>
        <v>EI-</v>
      </c>
      <c r="F1238" t="s">
        <v>20</v>
      </c>
      <c r="G1238" t="s">
        <v>37</v>
      </c>
      <c r="H1238" t="s">
        <v>3972</v>
      </c>
      <c r="I1238" t="s">
        <v>39</v>
      </c>
      <c r="J1238" t="s">
        <v>92</v>
      </c>
      <c r="K1238" s="1">
        <v>45504.620833333334</v>
      </c>
      <c r="L1238" t="s">
        <v>41</v>
      </c>
      <c r="N1238" s="2">
        <v>45504</v>
      </c>
      <c r="O1238" s="2">
        <v>45504</v>
      </c>
      <c r="P1238">
        <v>2</v>
      </c>
      <c r="Q1238">
        <v>2</v>
      </c>
      <c r="R1238">
        <v>2</v>
      </c>
      <c r="S1238">
        <v>2</v>
      </c>
      <c r="T1238">
        <v>100</v>
      </c>
      <c r="U1238" s="1">
        <v>45503.509027777778</v>
      </c>
      <c r="V1238" s="1">
        <v>45504.620833333334</v>
      </c>
      <c r="W1238" t="s">
        <v>92</v>
      </c>
      <c r="Z1238" s="12">
        <f t="shared" si="39"/>
        <v>1.1118055555562023</v>
      </c>
      <c r="AB1238" t="s">
        <v>366</v>
      </c>
      <c r="AC1238">
        <v>633673</v>
      </c>
      <c r="AD1238" t="s">
        <v>3785</v>
      </c>
      <c r="AF1238" t="s">
        <v>92</v>
      </c>
      <c r="AI1238" s="2">
        <v>45503</v>
      </c>
      <c r="AJ1238" t="s">
        <v>81</v>
      </c>
      <c r="AK1238" t="s">
        <v>46</v>
      </c>
      <c r="AN1238" t="s">
        <v>2441</v>
      </c>
      <c r="AO1238" s="21">
        <v>45503.509027777778</v>
      </c>
      <c r="AP1238" s="22">
        <v>45504</v>
      </c>
      <c r="AQ1238" s="22">
        <v>45504</v>
      </c>
      <c r="AR1238" s="21">
        <v>45504.620833333334</v>
      </c>
      <c r="AS1238">
        <v>2</v>
      </c>
      <c r="AY1238">
        <v>1.1118055555562023</v>
      </c>
    </row>
    <row r="1239" spans="1:51" x14ac:dyDescent="0.25">
      <c r="A1239">
        <v>72754</v>
      </c>
      <c r="B1239" t="s">
        <v>35</v>
      </c>
      <c r="C1239" t="s">
        <v>36</v>
      </c>
      <c r="E1239" t="str">
        <f t="shared" si="38"/>
        <v>EM-</v>
      </c>
      <c r="F1239" t="s">
        <v>20</v>
      </c>
      <c r="G1239" t="s">
        <v>115</v>
      </c>
      <c r="H1239" t="s">
        <v>3973</v>
      </c>
      <c r="I1239" t="s">
        <v>432</v>
      </c>
      <c r="J1239" t="s">
        <v>432</v>
      </c>
      <c r="K1239" s="1">
        <v>45503.511805555558</v>
      </c>
      <c r="N1239" s="2">
        <v>45502</v>
      </c>
      <c r="O1239" s="2">
        <v>45502</v>
      </c>
      <c r="R1239">
        <v>0</v>
      </c>
      <c r="S1239">
        <v>0</v>
      </c>
      <c r="T1239">
        <v>100</v>
      </c>
      <c r="U1239" s="1">
        <v>45503.511805555558</v>
      </c>
      <c r="V1239" s="1">
        <v>45503.511805555558</v>
      </c>
      <c r="W1239" t="s">
        <v>432</v>
      </c>
      <c r="Z1239" s="12">
        <f t="shared" si="39"/>
        <v>0</v>
      </c>
      <c r="AB1239" t="s">
        <v>2298</v>
      </c>
      <c r="AD1239" t="s">
        <v>138</v>
      </c>
      <c r="AI1239" s="2">
        <v>45502</v>
      </c>
      <c r="AJ1239" t="s">
        <v>525</v>
      </c>
      <c r="AK1239" t="s">
        <v>46</v>
      </c>
      <c r="AN1239" t="s">
        <v>2442</v>
      </c>
      <c r="AO1239" s="21">
        <v>45503.511805555558</v>
      </c>
      <c r="AP1239" s="22">
        <v>45502</v>
      </c>
      <c r="AQ1239" s="22">
        <v>45502</v>
      </c>
      <c r="AR1239" s="21">
        <v>45503.511805555558</v>
      </c>
      <c r="AS1239">
        <v>0</v>
      </c>
      <c r="AY1239">
        <v>0</v>
      </c>
    </row>
    <row r="1240" spans="1:51" x14ac:dyDescent="0.25">
      <c r="A1240">
        <v>72758</v>
      </c>
      <c r="B1240" t="s">
        <v>35</v>
      </c>
      <c r="C1240" t="s">
        <v>36</v>
      </c>
      <c r="E1240" t="str">
        <f t="shared" si="38"/>
        <v>EM-</v>
      </c>
      <c r="F1240" t="s">
        <v>20</v>
      </c>
      <c r="G1240" t="s">
        <v>51</v>
      </c>
      <c r="H1240" t="s">
        <v>3974</v>
      </c>
      <c r="I1240" t="s">
        <v>432</v>
      </c>
      <c r="J1240" t="s">
        <v>432</v>
      </c>
      <c r="K1240" s="1">
        <v>45518.61041666667</v>
      </c>
      <c r="L1240" t="s">
        <v>41</v>
      </c>
      <c r="N1240" s="2">
        <v>45502</v>
      </c>
      <c r="O1240" s="2">
        <v>45502</v>
      </c>
      <c r="R1240">
        <v>0</v>
      </c>
      <c r="S1240">
        <v>0</v>
      </c>
      <c r="T1240">
        <v>100</v>
      </c>
      <c r="U1240" s="1">
        <v>45503.51666666667</v>
      </c>
      <c r="V1240" s="1">
        <v>45518.61041666667</v>
      </c>
      <c r="W1240" t="s">
        <v>432</v>
      </c>
      <c r="Z1240" s="12">
        <f t="shared" si="39"/>
        <v>15.09375</v>
      </c>
      <c r="AB1240" t="s">
        <v>2298</v>
      </c>
      <c r="AD1240" t="s">
        <v>3821</v>
      </c>
      <c r="AI1240" s="2">
        <v>45502</v>
      </c>
      <c r="AJ1240" t="s">
        <v>250</v>
      </c>
      <c r="AK1240" t="s">
        <v>46</v>
      </c>
      <c r="AN1240" t="s">
        <v>2442</v>
      </c>
      <c r="AO1240" s="21">
        <v>45503.51666666667</v>
      </c>
      <c r="AP1240" s="22">
        <v>45502</v>
      </c>
      <c r="AQ1240" s="22">
        <v>45502</v>
      </c>
      <c r="AR1240" s="21">
        <v>45518.61041666667</v>
      </c>
      <c r="AS1240">
        <v>0</v>
      </c>
      <c r="AY1240">
        <v>15.09375</v>
      </c>
    </row>
    <row r="1241" spans="1:51" x14ac:dyDescent="0.25">
      <c r="A1241">
        <v>72761</v>
      </c>
      <c r="B1241" t="s">
        <v>35</v>
      </c>
      <c r="C1241" t="s">
        <v>36</v>
      </c>
      <c r="E1241" t="str">
        <f t="shared" si="38"/>
        <v>EM-</v>
      </c>
      <c r="F1241" t="s">
        <v>20</v>
      </c>
      <c r="G1241" t="s">
        <v>51</v>
      </c>
      <c r="H1241" t="s">
        <v>3975</v>
      </c>
      <c r="I1241" t="s">
        <v>39</v>
      </c>
      <c r="J1241" t="s">
        <v>432</v>
      </c>
      <c r="K1241" s="1">
        <v>45510.818055555559</v>
      </c>
      <c r="L1241" t="s">
        <v>41</v>
      </c>
      <c r="N1241" s="2">
        <v>45503</v>
      </c>
      <c r="O1241" s="2">
        <v>45503</v>
      </c>
      <c r="R1241">
        <v>0</v>
      </c>
      <c r="S1241">
        <v>0</v>
      </c>
      <c r="T1241">
        <v>100</v>
      </c>
      <c r="U1241" s="1">
        <v>45503.518750000003</v>
      </c>
      <c r="V1241" s="1">
        <v>45510.818055555559</v>
      </c>
      <c r="W1241" t="s">
        <v>432</v>
      </c>
      <c r="Z1241" s="12">
        <f t="shared" si="39"/>
        <v>7.2993055555562023</v>
      </c>
      <c r="AB1241" t="s">
        <v>3904</v>
      </c>
      <c r="AD1241" t="s">
        <v>138</v>
      </c>
      <c r="AI1241" s="2">
        <v>45503</v>
      </c>
      <c r="AJ1241" t="s">
        <v>250</v>
      </c>
      <c r="AK1241" t="s">
        <v>46</v>
      </c>
      <c r="AN1241" t="s">
        <v>2442</v>
      </c>
      <c r="AO1241" s="21">
        <v>45503.518750000003</v>
      </c>
      <c r="AP1241" s="22">
        <v>45503</v>
      </c>
      <c r="AQ1241" s="22">
        <v>45503</v>
      </c>
      <c r="AR1241" s="21">
        <v>45510.818055555559</v>
      </c>
      <c r="AS1241">
        <v>0</v>
      </c>
      <c r="AY1241">
        <v>7.2993055555562023</v>
      </c>
    </row>
    <row r="1242" spans="1:51" x14ac:dyDescent="0.25">
      <c r="A1242">
        <v>72765</v>
      </c>
      <c r="B1242" t="s">
        <v>35</v>
      </c>
      <c r="C1242" t="s">
        <v>36</v>
      </c>
      <c r="E1242" t="str">
        <f t="shared" si="38"/>
        <v>EM-</v>
      </c>
      <c r="F1242" t="s">
        <v>20</v>
      </c>
      <c r="G1242" t="s">
        <v>115</v>
      </c>
      <c r="H1242" t="s">
        <v>3976</v>
      </c>
      <c r="I1242" t="s">
        <v>432</v>
      </c>
      <c r="J1242" t="s">
        <v>432</v>
      </c>
      <c r="K1242" s="1">
        <v>45503.523611111108</v>
      </c>
      <c r="L1242" t="s">
        <v>41</v>
      </c>
      <c r="N1242" s="2">
        <v>45502</v>
      </c>
      <c r="O1242" s="2">
        <v>45502</v>
      </c>
      <c r="R1242">
        <v>0</v>
      </c>
      <c r="S1242">
        <v>0</v>
      </c>
      <c r="T1242">
        <v>100</v>
      </c>
      <c r="U1242" s="1">
        <v>45503.522916666669</v>
      </c>
      <c r="V1242" s="1">
        <v>45503.523611111108</v>
      </c>
      <c r="W1242" t="s">
        <v>432</v>
      </c>
      <c r="Z1242" s="12">
        <f t="shared" si="39"/>
        <v>6.9444443943211809E-4</v>
      </c>
      <c r="AB1242" t="s">
        <v>200</v>
      </c>
      <c r="AD1242" t="s">
        <v>3977</v>
      </c>
      <c r="AI1242" s="2">
        <v>45502</v>
      </c>
      <c r="AJ1242" t="s">
        <v>178</v>
      </c>
      <c r="AK1242" t="s">
        <v>46</v>
      </c>
      <c r="AN1242" t="s">
        <v>2442</v>
      </c>
      <c r="AO1242" s="21">
        <v>45503.522916666669</v>
      </c>
      <c r="AP1242" s="22">
        <v>45502</v>
      </c>
      <c r="AQ1242" s="22">
        <v>45502</v>
      </c>
      <c r="AR1242" s="21">
        <v>45503.523611111108</v>
      </c>
      <c r="AS1242">
        <v>0</v>
      </c>
      <c r="AY1242">
        <v>6.9444443943211809E-4</v>
      </c>
    </row>
    <row r="1243" spans="1:51" x14ac:dyDescent="0.25">
      <c r="A1243">
        <v>72792</v>
      </c>
      <c r="B1243" t="s">
        <v>35</v>
      </c>
      <c r="C1243" t="s">
        <v>36</v>
      </c>
      <c r="E1243" t="str">
        <f t="shared" si="38"/>
        <v>RE-</v>
      </c>
      <c r="F1243" t="s">
        <v>20</v>
      </c>
      <c r="G1243" t="s">
        <v>37</v>
      </c>
      <c r="H1243" t="s">
        <v>3978</v>
      </c>
      <c r="I1243" t="s">
        <v>39</v>
      </c>
      <c r="J1243" t="s">
        <v>118</v>
      </c>
      <c r="K1243" s="1">
        <v>45516.62222222222</v>
      </c>
      <c r="L1243" t="s">
        <v>41</v>
      </c>
      <c r="N1243" s="2">
        <v>45516</v>
      </c>
      <c r="O1243" s="2">
        <v>45516</v>
      </c>
      <c r="R1243">
        <v>0</v>
      </c>
      <c r="S1243">
        <v>0</v>
      </c>
      <c r="T1243">
        <v>90</v>
      </c>
      <c r="U1243" s="1">
        <v>45503.620138888888</v>
      </c>
      <c r="V1243" s="1">
        <v>45516.62222222222</v>
      </c>
      <c r="W1243" t="s">
        <v>179</v>
      </c>
      <c r="Z1243" s="12">
        <f t="shared" si="39"/>
        <v>13.002083333332848</v>
      </c>
      <c r="AB1243" t="s">
        <v>366</v>
      </c>
      <c r="AC1243">
        <v>633673</v>
      </c>
      <c r="AD1243" t="s">
        <v>367</v>
      </c>
      <c r="AI1243" s="2">
        <v>45503</v>
      </c>
      <c r="AJ1243" t="s">
        <v>81</v>
      </c>
      <c r="AK1243" t="s">
        <v>46</v>
      </c>
      <c r="AN1243" t="s">
        <v>2444</v>
      </c>
      <c r="AO1243" s="21">
        <v>45503.620138888888</v>
      </c>
      <c r="AP1243" s="22">
        <v>45516</v>
      </c>
      <c r="AQ1243" s="22">
        <v>45516</v>
      </c>
      <c r="AR1243" s="21">
        <v>45516.62222222222</v>
      </c>
      <c r="AS1243">
        <v>0</v>
      </c>
      <c r="AY1243">
        <v>13.002083333332848</v>
      </c>
    </row>
    <row r="1244" spans="1:51" x14ac:dyDescent="0.25">
      <c r="A1244">
        <v>72805</v>
      </c>
      <c r="B1244" t="s">
        <v>35</v>
      </c>
      <c r="C1244" t="s">
        <v>36</v>
      </c>
      <c r="E1244" t="str">
        <f t="shared" si="38"/>
        <v>EI-</v>
      </c>
      <c r="F1244" t="s">
        <v>20</v>
      </c>
      <c r="G1244" t="s">
        <v>37</v>
      </c>
      <c r="H1244" t="s">
        <v>3892</v>
      </c>
      <c r="I1244" t="s">
        <v>39</v>
      </c>
      <c r="J1244" t="s">
        <v>92</v>
      </c>
      <c r="K1244" s="1">
        <v>45504.410416666666</v>
      </c>
      <c r="L1244" t="s">
        <v>41</v>
      </c>
      <c r="N1244" s="2">
        <v>45503</v>
      </c>
      <c r="O1244" s="2">
        <v>45503</v>
      </c>
      <c r="P1244">
        <v>2</v>
      </c>
      <c r="Q1244">
        <v>2</v>
      </c>
      <c r="R1244">
        <v>2</v>
      </c>
      <c r="S1244">
        <v>2</v>
      </c>
      <c r="T1244">
        <v>100</v>
      </c>
      <c r="U1244" s="1">
        <v>45503.655555555553</v>
      </c>
      <c r="V1244" s="1">
        <v>45504.410416666666</v>
      </c>
      <c r="W1244" t="s">
        <v>92</v>
      </c>
      <c r="Z1244" s="12">
        <f t="shared" si="39"/>
        <v>0.75486111111240461</v>
      </c>
      <c r="AB1244" t="s">
        <v>383</v>
      </c>
      <c r="AC1244">
        <v>633704</v>
      </c>
      <c r="AD1244" t="s">
        <v>384</v>
      </c>
      <c r="AF1244" t="s">
        <v>92</v>
      </c>
      <c r="AI1244" s="2">
        <v>45503</v>
      </c>
      <c r="AJ1244" t="s">
        <v>384</v>
      </c>
      <c r="AK1244" t="s">
        <v>46</v>
      </c>
      <c r="AN1244" t="s">
        <v>2441</v>
      </c>
      <c r="AO1244" s="21">
        <v>45503.655555555553</v>
      </c>
      <c r="AP1244" s="22">
        <v>45503</v>
      </c>
      <c r="AQ1244" s="22">
        <v>45503</v>
      </c>
      <c r="AR1244" s="21">
        <v>45504.410416666666</v>
      </c>
      <c r="AS1244">
        <v>2</v>
      </c>
      <c r="AY1244">
        <v>0.75486111111240461</v>
      </c>
    </row>
    <row r="1245" spans="1:51" x14ac:dyDescent="0.25">
      <c r="A1245">
        <v>72892</v>
      </c>
      <c r="B1245" t="s">
        <v>35</v>
      </c>
      <c r="C1245" t="s">
        <v>36</v>
      </c>
      <c r="E1245" t="str">
        <f t="shared" si="38"/>
        <v>RE-</v>
      </c>
      <c r="F1245" t="s">
        <v>20</v>
      </c>
      <c r="G1245" t="s">
        <v>37</v>
      </c>
      <c r="H1245" t="s">
        <v>3979</v>
      </c>
      <c r="I1245" t="s">
        <v>39</v>
      </c>
      <c r="J1245" t="s">
        <v>239</v>
      </c>
      <c r="K1245" s="1">
        <v>45505.591666666667</v>
      </c>
      <c r="L1245" t="s">
        <v>41</v>
      </c>
      <c r="N1245" s="2">
        <v>45505</v>
      </c>
      <c r="O1245" s="2">
        <v>45505</v>
      </c>
      <c r="R1245">
        <v>1</v>
      </c>
      <c r="S1245">
        <v>1</v>
      </c>
      <c r="T1245">
        <v>0</v>
      </c>
      <c r="U1245" s="1">
        <v>45504.611805555556</v>
      </c>
      <c r="V1245" s="1">
        <v>45505.591666666667</v>
      </c>
      <c r="W1245" t="s">
        <v>239</v>
      </c>
      <c r="Z1245" s="12">
        <f t="shared" si="39"/>
        <v>0.97986111111094942</v>
      </c>
      <c r="AB1245" t="s">
        <v>748</v>
      </c>
      <c r="AC1245">
        <v>633459</v>
      </c>
      <c r="AD1245" t="s">
        <v>43</v>
      </c>
      <c r="AI1245" s="2">
        <v>45504</v>
      </c>
      <c r="AJ1245" t="s">
        <v>81</v>
      </c>
      <c r="AK1245" t="s">
        <v>46</v>
      </c>
      <c r="AN1245" t="s">
        <v>2444</v>
      </c>
      <c r="AO1245" s="21">
        <v>45504.611805555556</v>
      </c>
      <c r="AP1245" s="22">
        <v>45505</v>
      </c>
      <c r="AQ1245" s="22">
        <v>45505</v>
      </c>
      <c r="AR1245" s="21">
        <v>45505.591666666667</v>
      </c>
      <c r="AS1245">
        <v>1</v>
      </c>
      <c r="AY1245">
        <v>0.97986111111094942</v>
      </c>
    </row>
    <row r="1246" spans="1:51" x14ac:dyDescent="0.25">
      <c r="A1246">
        <v>72894</v>
      </c>
      <c r="B1246" t="s">
        <v>35</v>
      </c>
      <c r="C1246" t="s">
        <v>36</v>
      </c>
      <c r="E1246" t="str">
        <f t="shared" si="38"/>
        <v>EI-</v>
      </c>
      <c r="F1246" t="s">
        <v>20</v>
      </c>
      <c r="G1246" t="s">
        <v>37</v>
      </c>
      <c r="H1246" t="s">
        <v>3980</v>
      </c>
      <c r="I1246" t="s">
        <v>39</v>
      </c>
      <c r="J1246" t="s">
        <v>92</v>
      </c>
      <c r="K1246" s="1">
        <v>45507.755555555559</v>
      </c>
      <c r="L1246" t="s">
        <v>41</v>
      </c>
      <c r="N1246" s="2">
        <v>45506</v>
      </c>
      <c r="O1246" s="2">
        <v>45506</v>
      </c>
      <c r="P1246">
        <v>3</v>
      </c>
      <c r="Q1246">
        <v>3</v>
      </c>
      <c r="R1246">
        <v>3</v>
      </c>
      <c r="S1246">
        <v>3</v>
      </c>
      <c r="T1246">
        <v>100</v>
      </c>
      <c r="U1246" s="1">
        <v>45504.613194444442</v>
      </c>
      <c r="V1246" s="1">
        <v>45507.755555555559</v>
      </c>
      <c r="W1246" t="s">
        <v>92</v>
      </c>
      <c r="Z1246" s="12">
        <f t="shared" si="39"/>
        <v>3.1423611111167702</v>
      </c>
      <c r="AB1246" t="s">
        <v>383</v>
      </c>
      <c r="AC1246">
        <v>633704</v>
      </c>
      <c r="AD1246" t="s">
        <v>384</v>
      </c>
      <c r="AF1246" t="s">
        <v>92</v>
      </c>
      <c r="AI1246" s="2">
        <v>45504</v>
      </c>
      <c r="AJ1246" t="s">
        <v>81</v>
      </c>
      <c r="AK1246" t="s">
        <v>46</v>
      </c>
      <c r="AN1246" t="s">
        <v>2441</v>
      </c>
      <c r="AO1246" s="21">
        <v>45504.613194444442</v>
      </c>
      <c r="AP1246" s="22">
        <v>45506</v>
      </c>
      <c r="AQ1246" s="22">
        <v>45506</v>
      </c>
      <c r="AR1246" s="21">
        <v>45507.755555555559</v>
      </c>
      <c r="AS1246">
        <v>3</v>
      </c>
      <c r="AY1246">
        <v>3.1423611111167702</v>
      </c>
    </row>
    <row r="1247" spans="1:51" x14ac:dyDescent="0.25">
      <c r="A1247">
        <v>72896</v>
      </c>
      <c r="B1247" t="s">
        <v>35</v>
      </c>
      <c r="C1247" t="s">
        <v>36</v>
      </c>
      <c r="E1247" t="str">
        <f t="shared" si="38"/>
        <v>EI-</v>
      </c>
      <c r="F1247" t="s">
        <v>20</v>
      </c>
      <c r="G1247" t="s">
        <v>37</v>
      </c>
      <c r="H1247" t="s">
        <v>3981</v>
      </c>
      <c r="I1247" t="s">
        <v>39</v>
      </c>
      <c r="J1247" t="s">
        <v>92</v>
      </c>
      <c r="K1247" s="1">
        <v>45509.43472222222</v>
      </c>
      <c r="L1247" t="s">
        <v>41</v>
      </c>
      <c r="N1247" s="2">
        <v>45507</v>
      </c>
      <c r="O1247" s="2">
        <v>45507</v>
      </c>
      <c r="P1247">
        <v>2</v>
      </c>
      <c r="Q1247">
        <v>2</v>
      </c>
      <c r="R1247">
        <v>2</v>
      </c>
      <c r="S1247">
        <v>2</v>
      </c>
      <c r="T1247">
        <v>100</v>
      </c>
      <c r="U1247" s="1">
        <v>45504.615972222222</v>
      </c>
      <c r="V1247" s="1">
        <v>45509.43472222222</v>
      </c>
      <c r="W1247" t="s">
        <v>92</v>
      </c>
      <c r="Z1247" s="12">
        <f t="shared" si="39"/>
        <v>4.8187499999985448</v>
      </c>
      <c r="AB1247" t="s">
        <v>3699</v>
      </c>
      <c r="AC1247">
        <v>633815</v>
      </c>
      <c r="AD1247" t="s">
        <v>2009</v>
      </c>
      <c r="AF1247" t="s">
        <v>92</v>
      </c>
      <c r="AI1247" s="2">
        <v>45504</v>
      </c>
      <c r="AJ1247" t="s">
        <v>81</v>
      </c>
      <c r="AK1247" t="s">
        <v>46</v>
      </c>
      <c r="AN1247" t="s">
        <v>2441</v>
      </c>
      <c r="AO1247" s="21">
        <v>45504.615972222222</v>
      </c>
      <c r="AP1247" s="22">
        <v>45507</v>
      </c>
      <c r="AQ1247" s="22">
        <v>45507</v>
      </c>
      <c r="AR1247" s="21">
        <v>45509.43472222222</v>
      </c>
      <c r="AS1247">
        <v>2</v>
      </c>
      <c r="AY1247">
        <v>4.8187499999985448</v>
      </c>
    </row>
    <row r="1248" spans="1:51" x14ac:dyDescent="0.25">
      <c r="A1248">
        <v>73054</v>
      </c>
      <c r="B1248" t="s">
        <v>35</v>
      </c>
      <c r="C1248" t="s">
        <v>36</v>
      </c>
      <c r="E1248" t="str">
        <f t="shared" si="38"/>
        <v>RE-</v>
      </c>
      <c r="F1248" t="s">
        <v>20</v>
      </c>
      <c r="G1248" t="s">
        <v>37</v>
      </c>
      <c r="H1248" t="s">
        <v>3982</v>
      </c>
      <c r="I1248" t="s">
        <v>39</v>
      </c>
      <c r="J1248" t="s">
        <v>239</v>
      </c>
      <c r="K1248" s="1">
        <v>45513.561805555553</v>
      </c>
      <c r="L1248" t="s">
        <v>41</v>
      </c>
      <c r="N1248" s="2">
        <v>45511</v>
      </c>
      <c r="O1248" s="2">
        <v>45511</v>
      </c>
      <c r="R1248">
        <v>3</v>
      </c>
      <c r="S1248">
        <v>3</v>
      </c>
      <c r="T1248">
        <v>100</v>
      </c>
      <c r="U1248" s="1">
        <v>45505.420138888891</v>
      </c>
      <c r="V1248" s="1">
        <v>45513.561805555553</v>
      </c>
      <c r="W1248" t="s">
        <v>239</v>
      </c>
      <c r="Z1248" s="12">
        <f t="shared" si="39"/>
        <v>8.1416666666627862</v>
      </c>
      <c r="AB1248" t="s">
        <v>3983</v>
      </c>
      <c r="AD1248" t="s">
        <v>3984</v>
      </c>
      <c r="AI1248" s="2">
        <v>45505</v>
      </c>
      <c r="AJ1248" t="s">
        <v>323</v>
      </c>
      <c r="AK1248" t="s">
        <v>46</v>
      </c>
      <c r="AN1248" t="s">
        <v>2444</v>
      </c>
      <c r="AO1248" s="21">
        <v>45505.420138888891</v>
      </c>
      <c r="AP1248" s="22">
        <v>45511</v>
      </c>
      <c r="AQ1248" s="22">
        <v>45511</v>
      </c>
      <c r="AR1248" s="21">
        <v>45513.561805555553</v>
      </c>
      <c r="AS1248">
        <v>3</v>
      </c>
      <c r="AY1248">
        <v>8.1416666666627862</v>
      </c>
    </row>
    <row r="1249" spans="1:51" x14ac:dyDescent="0.25">
      <c r="A1249">
        <v>73067</v>
      </c>
      <c r="B1249" t="s">
        <v>35</v>
      </c>
      <c r="C1249" t="s">
        <v>36</v>
      </c>
      <c r="E1249" t="str">
        <f t="shared" si="38"/>
        <v>EI-</v>
      </c>
      <c r="F1249" t="s">
        <v>20</v>
      </c>
      <c r="G1249" t="s">
        <v>51</v>
      </c>
      <c r="H1249" t="s">
        <v>3985</v>
      </c>
      <c r="I1249" t="s">
        <v>39</v>
      </c>
      <c r="J1249" t="s">
        <v>64</v>
      </c>
      <c r="K1249" s="1">
        <v>45513.654166666667</v>
      </c>
      <c r="L1249" t="s">
        <v>41</v>
      </c>
      <c r="N1249" s="2">
        <v>45505</v>
      </c>
      <c r="O1249" s="2">
        <v>45505</v>
      </c>
      <c r="P1249">
        <v>9</v>
      </c>
      <c r="Q1249">
        <v>9</v>
      </c>
      <c r="R1249">
        <v>9</v>
      </c>
      <c r="S1249">
        <v>9</v>
      </c>
      <c r="T1249">
        <v>100</v>
      </c>
      <c r="U1249" s="1">
        <v>45505.427777777775</v>
      </c>
      <c r="V1249" s="1">
        <v>45513.654166666667</v>
      </c>
      <c r="W1249" t="s">
        <v>64</v>
      </c>
      <c r="Z1249" s="12">
        <f t="shared" si="39"/>
        <v>8.226388888891961</v>
      </c>
      <c r="AB1249" t="s">
        <v>338</v>
      </c>
      <c r="AC1249">
        <v>263799</v>
      </c>
      <c r="AD1249" t="s">
        <v>3986</v>
      </c>
      <c r="AF1249" t="s">
        <v>867</v>
      </c>
      <c r="AI1249" s="2">
        <v>45505</v>
      </c>
      <c r="AJ1249" t="s">
        <v>119</v>
      </c>
      <c r="AK1249" t="s">
        <v>46</v>
      </c>
      <c r="AN1249" t="s">
        <v>2441</v>
      </c>
      <c r="AO1249" s="21">
        <v>45505.427777777775</v>
      </c>
      <c r="AP1249" s="22">
        <v>45505</v>
      </c>
      <c r="AQ1249" s="22">
        <v>45505</v>
      </c>
      <c r="AR1249" s="21">
        <v>45513.654166666667</v>
      </c>
      <c r="AS1249">
        <v>9</v>
      </c>
      <c r="AY1249">
        <v>8.226388888891961</v>
      </c>
    </row>
    <row r="1250" spans="1:51" x14ac:dyDescent="0.25">
      <c r="A1250">
        <v>73083</v>
      </c>
      <c r="B1250" t="s">
        <v>35</v>
      </c>
      <c r="C1250" t="s">
        <v>36</v>
      </c>
      <c r="E1250" t="str">
        <f t="shared" si="38"/>
        <v>EI-</v>
      </c>
      <c r="F1250" t="s">
        <v>20</v>
      </c>
      <c r="G1250" t="s">
        <v>47</v>
      </c>
      <c r="H1250" t="s">
        <v>3987</v>
      </c>
      <c r="I1250" t="s">
        <v>39</v>
      </c>
      <c r="J1250" t="s">
        <v>68</v>
      </c>
      <c r="K1250" s="1">
        <v>45516.458333333336</v>
      </c>
      <c r="L1250" t="s">
        <v>41</v>
      </c>
      <c r="N1250" s="2">
        <v>45506</v>
      </c>
      <c r="O1250" s="2">
        <v>45506</v>
      </c>
      <c r="P1250">
        <v>2</v>
      </c>
      <c r="Q1250">
        <v>2</v>
      </c>
      <c r="R1250">
        <v>2</v>
      </c>
      <c r="S1250">
        <v>2</v>
      </c>
      <c r="T1250">
        <v>100</v>
      </c>
      <c r="U1250" s="1">
        <v>45505.432638888888</v>
      </c>
      <c r="V1250" s="1">
        <v>45516.458333333336</v>
      </c>
      <c r="W1250" t="s">
        <v>68</v>
      </c>
      <c r="Z1250" s="12">
        <f t="shared" si="39"/>
        <v>11.025694444448163</v>
      </c>
      <c r="AB1250" t="s">
        <v>2298</v>
      </c>
      <c r="AC1250">
        <v>633594</v>
      </c>
      <c r="AD1250" t="s">
        <v>497</v>
      </c>
      <c r="AF1250" t="s">
        <v>454</v>
      </c>
      <c r="AI1250" s="2">
        <v>45505</v>
      </c>
      <c r="AJ1250" t="s">
        <v>139</v>
      </c>
      <c r="AK1250" t="s">
        <v>46</v>
      </c>
      <c r="AN1250" t="s">
        <v>2441</v>
      </c>
      <c r="AO1250" s="21">
        <v>45505.432638888888</v>
      </c>
      <c r="AP1250" s="22">
        <v>45506</v>
      </c>
      <c r="AQ1250" s="22">
        <v>45506</v>
      </c>
      <c r="AR1250" s="21">
        <v>45516.458333333336</v>
      </c>
      <c r="AS1250">
        <v>2</v>
      </c>
      <c r="AY1250">
        <v>11.025694444448163</v>
      </c>
    </row>
    <row r="1251" spans="1:51" x14ac:dyDescent="0.25">
      <c r="A1251">
        <v>73188</v>
      </c>
      <c r="B1251" t="s">
        <v>35</v>
      </c>
      <c r="C1251" t="s">
        <v>36</v>
      </c>
      <c r="E1251" t="str">
        <f t="shared" si="38"/>
        <v>RE-</v>
      </c>
      <c r="F1251" t="s">
        <v>20</v>
      </c>
      <c r="G1251" t="s">
        <v>37</v>
      </c>
      <c r="H1251" t="s">
        <v>3988</v>
      </c>
      <c r="I1251" t="s">
        <v>39</v>
      </c>
      <c r="J1251" t="s">
        <v>100</v>
      </c>
      <c r="K1251" s="1">
        <v>45540.70208333333</v>
      </c>
      <c r="L1251" t="s">
        <v>41</v>
      </c>
      <c r="N1251" s="2">
        <v>45540</v>
      </c>
      <c r="O1251" s="2">
        <v>45540</v>
      </c>
      <c r="R1251">
        <v>0.75</v>
      </c>
      <c r="S1251">
        <v>0.75</v>
      </c>
      <c r="T1251">
        <v>100</v>
      </c>
      <c r="U1251" s="1">
        <v>45506.454861111109</v>
      </c>
      <c r="V1251" s="1">
        <v>45540.70208333333</v>
      </c>
      <c r="W1251" t="s">
        <v>39</v>
      </c>
      <c r="Z1251" s="12">
        <f t="shared" si="39"/>
        <v>34.247222222220444</v>
      </c>
      <c r="AB1251" t="s">
        <v>133</v>
      </c>
      <c r="AC1251">
        <v>633815</v>
      </c>
      <c r="AD1251" t="s">
        <v>2190</v>
      </c>
      <c r="AI1251" s="2">
        <v>45506</v>
      </c>
      <c r="AJ1251" t="s">
        <v>81</v>
      </c>
      <c r="AK1251" t="s">
        <v>46</v>
      </c>
      <c r="AN1251" t="s">
        <v>2444</v>
      </c>
      <c r="AO1251" s="21">
        <v>45506.454861111109</v>
      </c>
      <c r="AP1251" s="22">
        <v>45540</v>
      </c>
      <c r="AQ1251" s="22">
        <v>45540</v>
      </c>
      <c r="AR1251" s="21">
        <v>45540.70208333333</v>
      </c>
      <c r="AS1251">
        <v>0.75</v>
      </c>
      <c r="AY1251">
        <v>34.247222222220444</v>
      </c>
    </row>
    <row r="1252" spans="1:51" x14ac:dyDescent="0.25">
      <c r="A1252">
        <v>73190</v>
      </c>
      <c r="B1252" t="s">
        <v>35</v>
      </c>
      <c r="C1252" t="s">
        <v>36</v>
      </c>
      <c r="E1252" t="str">
        <f t="shared" si="38"/>
        <v>RE-</v>
      </c>
      <c r="F1252" t="s">
        <v>20</v>
      </c>
      <c r="G1252" t="s">
        <v>37</v>
      </c>
      <c r="H1252" t="s">
        <v>3989</v>
      </c>
      <c r="I1252" t="s">
        <v>39</v>
      </c>
      <c r="J1252" t="s">
        <v>239</v>
      </c>
      <c r="K1252" s="1">
        <v>45506.686805555553</v>
      </c>
      <c r="L1252" t="s">
        <v>41</v>
      </c>
      <c r="N1252" s="2">
        <v>45506</v>
      </c>
      <c r="O1252" s="2">
        <v>45506</v>
      </c>
      <c r="R1252">
        <v>2</v>
      </c>
      <c r="S1252">
        <v>2</v>
      </c>
      <c r="T1252">
        <v>100</v>
      </c>
      <c r="U1252" s="1">
        <v>45506.458333333336</v>
      </c>
      <c r="V1252" s="1">
        <v>45506.686805555553</v>
      </c>
      <c r="W1252" t="s">
        <v>239</v>
      </c>
      <c r="Z1252" s="12">
        <f t="shared" si="39"/>
        <v>0.22847222221753327</v>
      </c>
      <c r="AB1252" t="s">
        <v>42</v>
      </c>
      <c r="AC1252">
        <v>633459</v>
      </c>
      <c r="AD1252" t="s">
        <v>43</v>
      </c>
      <c r="AI1252" s="2">
        <v>45506</v>
      </c>
      <c r="AJ1252" t="s">
        <v>81</v>
      </c>
      <c r="AK1252" t="s">
        <v>46</v>
      </c>
      <c r="AN1252" t="s">
        <v>2444</v>
      </c>
      <c r="AO1252" s="21">
        <v>45506.458333333336</v>
      </c>
      <c r="AP1252" s="22">
        <v>45506</v>
      </c>
      <c r="AQ1252" s="22">
        <v>45506</v>
      </c>
      <c r="AR1252" s="21">
        <v>45506.686805555553</v>
      </c>
      <c r="AS1252">
        <v>2</v>
      </c>
      <c r="AY1252">
        <v>0.22847222221753327</v>
      </c>
    </row>
    <row r="1253" spans="1:51" x14ac:dyDescent="0.25">
      <c r="A1253">
        <v>73328</v>
      </c>
      <c r="B1253" t="s">
        <v>35</v>
      </c>
      <c r="C1253" t="s">
        <v>36</v>
      </c>
      <c r="E1253" t="str">
        <f t="shared" si="38"/>
        <v>RE-</v>
      </c>
      <c r="F1253" t="s">
        <v>20</v>
      </c>
      <c r="G1253" t="s">
        <v>47</v>
      </c>
      <c r="H1253" t="s">
        <v>3990</v>
      </c>
      <c r="I1253" t="s">
        <v>39</v>
      </c>
      <c r="J1253" t="s">
        <v>40</v>
      </c>
      <c r="K1253" s="1">
        <v>45509.513888888891</v>
      </c>
      <c r="L1253" t="s">
        <v>41</v>
      </c>
      <c r="N1253" s="2">
        <v>45502</v>
      </c>
      <c r="O1253" s="2">
        <v>45505</v>
      </c>
      <c r="P1253">
        <v>24</v>
      </c>
      <c r="Q1253">
        <v>24</v>
      </c>
      <c r="R1253">
        <v>24</v>
      </c>
      <c r="S1253">
        <v>24</v>
      </c>
      <c r="T1253">
        <v>100</v>
      </c>
      <c r="U1253" s="1">
        <v>45506.652777777781</v>
      </c>
      <c r="V1253" s="1">
        <v>45509.513888888891</v>
      </c>
      <c r="W1253" t="s">
        <v>40</v>
      </c>
      <c r="Z1253" s="12">
        <f t="shared" si="39"/>
        <v>2.8611111111094942</v>
      </c>
      <c r="AB1253" t="s">
        <v>748</v>
      </c>
      <c r="AC1253">
        <v>633459</v>
      </c>
      <c r="AD1253" t="s">
        <v>43</v>
      </c>
      <c r="AF1253" t="s">
        <v>1632</v>
      </c>
      <c r="AI1253" s="2">
        <v>45506</v>
      </c>
      <c r="AJ1253" t="s">
        <v>43</v>
      </c>
      <c r="AK1253" t="s">
        <v>45</v>
      </c>
      <c r="AN1253" t="s">
        <v>2444</v>
      </c>
      <c r="AO1253" s="21">
        <v>45506.652777777781</v>
      </c>
      <c r="AP1253" s="22">
        <v>45502</v>
      </c>
      <c r="AQ1253" s="22">
        <v>45505</v>
      </c>
      <c r="AR1253" s="21">
        <v>45509.513888888891</v>
      </c>
      <c r="AS1253">
        <v>24</v>
      </c>
      <c r="AY1253">
        <v>2.8611111111094942</v>
      </c>
    </row>
    <row r="1254" spans="1:51" x14ac:dyDescent="0.25">
      <c r="A1254">
        <v>73330</v>
      </c>
      <c r="B1254" t="s">
        <v>35</v>
      </c>
      <c r="C1254" t="s">
        <v>36</v>
      </c>
      <c r="E1254" t="str">
        <f t="shared" si="38"/>
        <v>RE-</v>
      </c>
      <c r="F1254" t="s">
        <v>20</v>
      </c>
      <c r="G1254" t="s">
        <v>47</v>
      </c>
      <c r="H1254" t="s">
        <v>3991</v>
      </c>
      <c r="I1254" t="s">
        <v>39</v>
      </c>
      <c r="J1254" t="s">
        <v>239</v>
      </c>
      <c r="K1254" s="1">
        <v>45518.341666666667</v>
      </c>
      <c r="L1254" t="s">
        <v>41</v>
      </c>
      <c r="N1254" s="2">
        <v>45517</v>
      </c>
      <c r="O1254" s="2">
        <v>45517</v>
      </c>
      <c r="R1254">
        <v>2</v>
      </c>
      <c r="S1254">
        <v>2</v>
      </c>
      <c r="T1254">
        <v>100</v>
      </c>
      <c r="U1254" s="1">
        <v>45506.65625</v>
      </c>
      <c r="V1254" s="1">
        <v>45518.341666666667</v>
      </c>
      <c r="W1254" t="s">
        <v>239</v>
      </c>
      <c r="Z1254" s="12">
        <f t="shared" si="39"/>
        <v>11.685416666667152</v>
      </c>
      <c r="AB1254" t="s">
        <v>3992</v>
      </c>
      <c r="AC1254">
        <v>633454</v>
      </c>
      <c r="AD1254" t="s">
        <v>3993</v>
      </c>
      <c r="AI1254" s="2">
        <v>45506</v>
      </c>
      <c r="AJ1254" t="s">
        <v>787</v>
      </c>
      <c r="AK1254" t="s">
        <v>46</v>
      </c>
      <c r="AN1254" t="s">
        <v>2444</v>
      </c>
      <c r="AO1254" s="21">
        <v>45506.65625</v>
      </c>
      <c r="AP1254" s="22">
        <v>45517</v>
      </c>
      <c r="AQ1254" s="22">
        <v>45517</v>
      </c>
      <c r="AR1254" s="21">
        <v>45518.341666666667</v>
      </c>
      <c r="AS1254">
        <v>2</v>
      </c>
      <c r="AY1254">
        <v>11.685416666667152</v>
      </c>
    </row>
    <row r="1255" spans="1:51" x14ac:dyDescent="0.25">
      <c r="A1255">
        <v>73333</v>
      </c>
      <c r="B1255" t="s">
        <v>35</v>
      </c>
      <c r="C1255" t="s">
        <v>36</v>
      </c>
      <c r="E1255" t="str">
        <f t="shared" si="38"/>
        <v>EI-</v>
      </c>
      <c r="F1255" t="s">
        <v>20</v>
      </c>
      <c r="G1255" t="s">
        <v>47</v>
      </c>
      <c r="H1255" t="s">
        <v>3994</v>
      </c>
      <c r="I1255" t="s">
        <v>39</v>
      </c>
      <c r="J1255" t="s">
        <v>92</v>
      </c>
      <c r="K1255" s="1">
        <v>45507.753472222219</v>
      </c>
      <c r="L1255" t="s">
        <v>41</v>
      </c>
      <c r="N1255" s="2">
        <v>45507</v>
      </c>
      <c r="O1255" s="2">
        <v>45507</v>
      </c>
      <c r="P1255">
        <v>3</v>
      </c>
      <c r="Q1255">
        <v>3</v>
      </c>
      <c r="R1255">
        <v>3</v>
      </c>
      <c r="S1255">
        <v>3</v>
      </c>
      <c r="T1255">
        <v>100</v>
      </c>
      <c r="U1255" s="1">
        <v>45506.660416666666</v>
      </c>
      <c r="V1255" s="1">
        <v>45507.753472222219</v>
      </c>
      <c r="W1255" t="s">
        <v>92</v>
      </c>
      <c r="Z1255" s="12">
        <f t="shared" si="39"/>
        <v>1.0930555555532919</v>
      </c>
      <c r="AB1255" t="s">
        <v>3995</v>
      </c>
      <c r="AC1255">
        <v>633815</v>
      </c>
      <c r="AD1255" t="s">
        <v>492</v>
      </c>
      <c r="AF1255" t="s">
        <v>92</v>
      </c>
      <c r="AI1255" s="2">
        <v>45506</v>
      </c>
      <c r="AJ1255" t="s">
        <v>135</v>
      </c>
      <c r="AK1255" t="s">
        <v>46</v>
      </c>
      <c r="AN1255" t="s">
        <v>2441</v>
      </c>
      <c r="AO1255" s="21">
        <v>45506.660416666666</v>
      </c>
      <c r="AP1255" s="22">
        <v>45507</v>
      </c>
      <c r="AQ1255" s="22">
        <v>45507</v>
      </c>
      <c r="AR1255" s="21">
        <v>45507.753472222219</v>
      </c>
      <c r="AS1255">
        <v>3</v>
      </c>
      <c r="AY1255">
        <v>1.0930555555532919</v>
      </c>
    </row>
    <row r="1256" spans="1:51" x14ac:dyDescent="0.25">
      <c r="A1256">
        <v>73360</v>
      </c>
      <c r="B1256" t="s">
        <v>35</v>
      </c>
      <c r="C1256" t="s">
        <v>36</v>
      </c>
      <c r="E1256" t="str">
        <f t="shared" si="38"/>
        <v>RE-</v>
      </c>
      <c r="F1256" t="s">
        <v>20</v>
      </c>
      <c r="G1256" t="s">
        <v>37</v>
      </c>
      <c r="H1256" t="s">
        <v>3996</v>
      </c>
      <c r="I1256" t="s">
        <v>39</v>
      </c>
      <c r="J1256" t="s">
        <v>239</v>
      </c>
      <c r="K1256" s="1">
        <v>45566.507638888892</v>
      </c>
      <c r="L1256" t="s">
        <v>41</v>
      </c>
      <c r="N1256" s="2">
        <v>45566</v>
      </c>
      <c r="O1256" s="2">
        <v>45566</v>
      </c>
      <c r="R1256">
        <v>1</v>
      </c>
      <c r="S1256">
        <v>1</v>
      </c>
      <c r="T1256">
        <v>100</v>
      </c>
      <c r="U1256" s="1">
        <v>45507.464583333334</v>
      </c>
      <c r="V1256" s="1">
        <v>45566.507638888892</v>
      </c>
      <c r="W1256" t="s">
        <v>239</v>
      </c>
      <c r="Z1256" s="12">
        <f t="shared" si="39"/>
        <v>59.043055555557657</v>
      </c>
      <c r="AB1256" t="s">
        <v>3997</v>
      </c>
      <c r="AC1256">
        <v>633744</v>
      </c>
      <c r="AD1256" t="s">
        <v>123</v>
      </c>
      <c r="AI1256" s="2">
        <v>45507</v>
      </c>
      <c r="AJ1256" t="s">
        <v>123</v>
      </c>
      <c r="AK1256" t="s">
        <v>46</v>
      </c>
      <c r="AN1256" t="s">
        <v>2444</v>
      </c>
      <c r="AO1256" s="21">
        <v>45507.464583333334</v>
      </c>
      <c r="AP1256" s="22">
        <v>45566</v>
      </c>
      <c r="AQ1256" s="22">
        <v>45566</v>
      </c>
      <c r="AR1256" s="21">
        <v>45566.507638888892</v>
      </c>
      <c r="AS1256">
        <v>1</v>
      </c>
      <c r="AY1256">
        <v>59.043055555557657</v>
      </c>
    </row>
    <row r="1257" spans="1:51" x14ac:dyDescent="0.25">
      <c r="A1257">
        <v>73365</v>
      </c>
      <c r="B1257" t="s">
        <v>35</v>
      </c>
      <c r="C1257" t="s">
        <v>36</v>
      </c>
      <c r="E1257" t="str">
        <f t="shared" si="38"/>
        <v>EI-</v>
      </c>
      <c r="F1257" t="s">
        <v>20</v>
      </c>
      <c r="G1257" t="s">
        <v>37</v>
      </c>
      <c r="H1257" t="s">
        <v>3998</v>
      </c>
      <c r="I1257" t="s">
        <v>39</v>
      </c>
      <c r="J1257" t="s">
        <v>68</v>
      </c>
      <c r="K1257" s="1">
        <v>45516.459027777775</v>
      </c>
      <c r="L1257" t="s">
        <v>41</v>
      </c>
      <c r="N1257" s="2">
        <v>45507</v>
      </c>
      <c r="O1257" s="2">
        <v>45507</v>
      </c>
      <c r="P1257">
        <v>1</v>
      </c>
      <c r="Q1257">
        <v>1</v>
      </c>
      <c r="R1257">
        <v>1</v>
      </c>
      <c r="S1257">
        <v>1</v>
      </c>
      <c r="T1257">
        <v>100</v>
      </c>
      <c r="U1257" s="1">
        <v>45507.494444444441</v>
      </c>
      <c r="V1257" s="1">
        <v>45516.459027777775</v>
      </c>
      <c r="W1257" t="s">
        <v>68</v>
      </c>
      <c r="Z1257" s="12">
        <f t="shared" si="39"/>
        <v>8.9645833333343035</v>
      </c>
      <c r="AB1257" t="s">
        <v>349</v>
      </c>
      <c r="AC1257">
        <v>633638</v>
      </c>
      <c r="AD1257" t="s">
        <v>1601</v>
      </c>
      <c r="AI1257" s="2">
        <v>45507</v>
      </c>
      <c r="AJ1257" t="s">
        <v>290</v>
      </c>
      <c r="AK1257" t="s">
        <v>46</v>
      </c>
      <c r="AN1257" t="s">
        <v>2441</v>
      </c>
      <c r="AO1257" s="21">
        <v>45507.494444444441</v>
      </c>
      <c r="AP1257" s="22">
        <v>45507</v>
      </c>
      <c r="AQ1257" s="22">
        <v>45507</v>
      </c>
      <c r="AR1257" s="21">
        <v>45516.459027777775</v>
      </c>
      <c r="AS1257">
        <v>1</v>
      </c>
      <c r="AY1257">
        <v>8.9645833333343035</v>
      </c>
    </row>
    <row r="1258" spans="1:51" x14ac:dyDescent="0.25">
      <c r="A1258">
        <v>73371</v>
      </c>
      <c r="B1258" t="s">
        <v>35</v>
      </c>
      <c r="C1258" t="s">
        <v>36</v>
      </c>
      <c r="E1258" t="str">
        <f t="shared" si="38"/>
        <v>EI-</v>
      </c>
      <c r="F1258" t="s">
        <v>878</v>
      </c>
      <c r="G1258" t="s">
        <v>37</v>
      </c>
      <c r="H1258" t="s">
        <v>3999</v>
      </c>
      <c r="I1258" t="s">
        <v>39</v>
      </c>
      <c r="J1258" t="s">
        <v>92</v>
      </c>
      <c r="K1258" s="1">
        <v>45507.8</v>
      </c>
      <c r="L1258" t="s">
        <v>41</v>
      </c>
      <c r="R1258">
        <v>0</v>
      </c>
      <c r="S1258">
        <v>0</v>
      </c>
      <c r="T1258">
        <v>0</v>
      </c>
      <c r="U1258" s="1">
        <v>45507.624305555553</v>
      </c>
      <c r="W1258" t="s">
        <v>159</v>
      </c>
      <c r="Z1258" s="12">
        <f t="shared" si="39"/>
        <v>0</v>
      </c>
      <c r="AB1258" t="s">
        <v>261</v>
      </c>
      <c r="AC1258">
        <v>633559</v>
      </c>
      <c r="AD1258" t="s">
        <v>262</v>
      </c>
      <c r="AI1258" s="2">
        <v>45507</v>
      </c>
      <c r="AJ1258" t="s">
        <v>81</v>
      </c>
      <c r="AK1258" t="s">
        <v>46</v>
      </c>
      <c r="AN1258" t="s">
        <v>2441</v>
      </c>
      <c r="AO1258" s="21">
        <v>45507.624305555553</v>
      </c>
      <c r="AS1258">
        <v>0</v>
      </c>
      <c r="AY1258">
        <v>0</v>
      </c>
    </row>
    <row r="1259" spans="1:51" x14ac:dyDescent="0.25">
      <c r="A1259">
        <v>73377</v>
      </c>
      <c r="B1259" t="s">
        <v>35</v>
      </c>
      <c r="C1259" t="s">
        <v>36</v>
      </c>
      <c r="E1259" t="str">
        <f t="shared" si="38"/>
        <v>EI-</v>
      </c>
      <c r="F1259" t="s">
        <v>20</v>
      </c>
      <c r="G1259" t="s">
        <v>51</v>
      </c>
      <c r="H1259" t="s">
        <v>4000</v>
      </c>
      <c r="I1259" t="s">
        <v>39</v>
      </c>
      <c r="J1259" t="s">
        <v>842</v>
      </c>
      <c r="K1259" s="1">
        <v>45530.705555555556</v>
      </c>
      <c r="L1259" t="s">
        <v>41</v>
      </c>
      <c r="N1259" s="2">
        <v>45527</v>
      </c>
      <c r="O1259" s="2">
        <v>45527</v>
      </c>
      <c r="P1259">
        <v>4</v>
      </c>
      <c r="Q1259">
        <v>4</v>
      </c>
      <c r="R1259">
        <v>4</v>
      </c>
      <c r="S1259">
        <v>4</v>
      </c>
      <c r="T1259">
        <v>0</v>
      </c>
      <c r="U1259" s="1">
        <v>45507.643055555556</v>
      </c>
      <c r="V1259" s="1">
        <v>45530.705555555556</v>
      </c>
      <c r="W1259" t="s">
        <v>842</v>
      </c>
      <c r="Z1259" s="12">
        <f t="shared" si="39"/>
        <v>23.0625</v>
      </c>
      <c r="AB1259" t="s">
        <v>338</v>
      </c>
      <c r="AC1259">
        <v>633799</v>
      </c>
      <c r="AD1259" t="s">
        <v>681</v>
      </c>
      <c r="AF1259" t="s">
        <v>842</v>
      </c>
      <c r="AI1259" s="2">
        <v>45507</v>
      </c>
      <c r="AJ1259" t="s">
        <v>119</v>
      </c>
      <c r="AK1259" t="s">
        <v>46</v>
      </c>
      <c r="AN1259" t="s">
        <v>2441</v>
      </c>
      <c r="AO1259" s="21">
        <v>45507.643055555556</v>
      </c>
      <c r="AP1259" s="22">
        <v>45527</v>
      </c>
      <c r="AQ1259" s="22">
        <v>45527</v>
      </c>
      <c r="AR1259" s="21">
        <v>45530.705555555556</v>
      </c>
      <c r="AS1259">
        <v>4</v>
      </c>
      <c r="AY1259">
        <v>23.0625</v>
      </c>
    </row>
    <row r="1260" spans="1:51" x14ac:dyDescent="0.25">
      <c r="A1260">
        <v>73452</v>
      </c>
      <c r="B1260" t="s">
        <v>35</v>
      </c>
      <c r="C1260" t="s">
        <v>36</v>
      </c>
      <c r="E1260" t="str">
        <f t="shared" si="38"/>
        <v>RE-</v>
      </c>
      <c r="F1260" t="s">
        <v>20</v>
      </c>
      <c r="G1260" t="s">
        <v>37</v>
      </c>
      <c r="H1260" t="s">
        <v>4001</v>
      </c>
      <c r="I1260" t="s">
        <v>39</v>
      </c>
      <c r="J1260" t="s">
        <v>99</v>
      </c>
      <c r="K1260" s="1">
        <v>45511.5625</v>
      </c>
      <c r="L1260" t="s">
        <v>41</v>
      </c>
      <c r="N1260" s="2">
        <v>45510</v>
      </c>
      <c r="O1260" s="2">
        <v>45510</v>
      </c>
      <c r="R1260">
        <v>1</v>
      </c>
      <c r="S1260">
        <v>1</v>
      </c>
      <c r="T1260">
        <v>100</v>
      </c>
      <c r="U1260" s="1">
        <v>45509.365277777775</v>
      </c>
      <c r="V1260" s="1">
        <v>45511.5625</v>
      </c>
      <c r="W1260" t="s">
        <v>239</v>
      </c>
      <c r="Z1260" s="12">
        <f t="shared" si="39"/>
        <v>2.1972222222248092</v>
      </c>
      <c r="AB1260" t="s">
        <v>656</v>
      </c>
      <c r="AC1260">
        <v>633305</v>
      </c>
      <c r="AD1260" t="s">
        <v>325</v>
      </c>
      <c r="AI1260" s="2">
        <v>45509</v>
      </c>
      <c r="AJ1260" t="s">
        <v>81</v>
      </c>
      <c r="AK1260" t="s">
        <v>46</v>
      </c>
      <c r="AN1260" t="s">
        <v>2444</v>
      </c>
      <c r="AO1260" s="21">
        <v>45509.365277777775</v>
      </c>
      <c r="AP1260" s="22">
        <v>45510</v>
      </c>
      <c r="AQ1260" s="22">
        <v>45510</v>
      </c>
      <c r="AR1260" s="21">
        <v>45511.5625</v>
      </c>
      <c r="AS1260">
        <v>1</v>
      </c>
      <c r="AY1260">
        <v>2.1972222222248092</v>
      </c>
    </row>
    <row r="1261" spans="1:51" x14ac:dyDescent="0.25">
      <c r="A1261">
        <v>73457</v>
      </c>
      <c r="B1261" t="s">
        <v>35</v>
      </c>
      <c r="C1261" t="s">
        <v>36</v>
      </c>
      <c r="E1261" t="str">
        <f t="shared" si="38"/>
        <v>RE-</v>
      </c>
      <c r="F1261" t="s">
        <v>20</v>
      </c>
      <c r="G1261" t="s">
        <v>115</v>
      </c>
      <c r="H1261" t="s">
        <v>4002</v>
      </c>
      <c r="I1261" t="s">
        <v>39</v>
      </c>
      <c r="J1261" t="s">
        <v>179</v>
      </c>
      <c r="K1261" s="1">
        <v>45510.690972222219</v>
      </c>
      <c r="L1261" t="s">
        <v>41</v>
      </c>
      <c r="N1261" s="2">
        <v>45510</v>
      </c>
      <c r="O1261" s="2">
        <v>45510</v>
      </c>
      <c r="R1261">
        <v>0</v>
      </c>
      <c r="S1261">
        <v>0</v>
      </c>
      <c r="T1261">
        <v>100</v>
      </c>
      <c r="U1261" s="1">
        <v>45509.379166666666</v>
      </c>
      <c r="V1261" s="1">
        <v>45510.690972222219</v>
      </c>
      <c r="W1261" t="s">
        <v>179</v>
      </c>
      <c r="Z1261" s="12">
        <f t="shared" si="39"/>
        <v>1.3118055555532919</v>
      </c>
      <c r="AB1261" t="s">
        <v>4003</v>
      </c>
      <c r="AC1261">
        <v>633333</v>
      </c>
      <c r="AD1261" t="s">
        <v>230</v>
      </c>
      <c r="AI1261" s="2">
        <v>45509</v>
      </c>
      <c r="AJ1261" t="s">
        <v>81</v>
      </c>
      <c r="AK1261" t="s">
        <v>46</v>
      </c>
      <c r="AN1261" t="s">
        <v>2444</v>
      </c>
      <c r="AO1261" s="21">
        <v>45509.379166666666</v>
      </c>
      <c r="AP1261" s="22">
        <v>45510</v>
      </c>
      <c r="AQ1261" s="22">
        <v>45510</v>
      </c>
      <c r="AR1261" s="21">
        <v>45510.690972222219</v>
      </c>
      <c r="AS1261">
        <v>0</v>
      </c>
      <c r="AY1261">
        <v>1.3118055555532919</v>
      </c>
    </row>
    <row r="1262" spans="1:51" x14ac:dyDescent="0.25">
      <c r="A1262">
        <v>73462</v>
      </c>
      <c r="B1262" t="s">
        <v>35</v>
      </c>
      <c r="C1262" t="s">
        <v>36</v>
      </c>
      <c r="E1262" t="str">
        <f t="shared" si="38"/>
        <v>RE-</v>
      </c>
      <c r="F1262" t="s">
        <v>878</v>
      </c>
      <c r="G1262" t="s">
        <v>37</v>
      </c>
      <c r="H1262" t="s">
        <v>4004</v>
      </c>
      <c r="I1262" t="s">
        <v>39</v>
      </c>
      <c r="J1262" t="s">
        <v>100</v>
      </c>
      <c r="K1262" s="1">
        <v>45509.402777777781</v>
      </c>
      <c r="L1262" t="s">
        <v>41</v>
      </c>
      <c r="R1262">
        <v>0</v>
      </c>
      <c r="S1262">
        <v>0</v>
      </c>
      <c r="T1262">
        <v>0</v>
      </c>
      <c r="U1262" s="1">
        <v>45509.402777777781</v>
      </c>
      <c r="Z1262" s="12">
        <f t="shared" si="39"/>
        <v>0</v>
      </c>
      <c r="AB1262" t="s">
        <v>446</v>
      </c>
      <c r="AC1262" t="s">
        <v>194</v>
      </c>
      <c r="AD1262" t="s">
        <v>492</v>
      </c>
      <c r="AI1262" s="2">
        <v>45509</v>
      </c>
      <c r="AJ1262" t="s">
        <v>81</v>
      </c>
      <c r="AK1262" t="s">
        <v>46</v>
      </c>
      <c r="AN1262" t="s">
        <v>2444</v>
      </c>
      <c r="AO1262" s="21">
        <v>45509.402777777781</v>
      </c>
      <c r="AS1262">
        <v>0</v>
      </c>
      <c r="AY1262">
        <v>0</v>
      </c>
    </row>
    <row r="1263" spans="1:51" x14ac:dyDescent="0.25">
      <c r="A1263">
        <v>73469</v>
      </c>
      <c r="B1263" t="s">
        <v>35</v>
      </c>
      <c r="C1263" t="s">
        <v>36</v>
      </c>
      <c r="E1263" t="str">
        <f t="shared" si="38"/>
        <v>EM-</v>
      </c>
      <c r="F1263" t="s">
        <v>20</v>
      </c>
      <c r="G1263" t="s">
        <v>37</v>
      </c>
      <c r="H1263" t="s">
        <v>4005</v>
      </c>
      <c r="I1263" t="s">
        <v>39</v>
      </c>
      <c r="J1263" t="s">
        <v>3543</v>
      </c>
      <c r="K1263" s="1">
        <v>45510.366666666669</v>
      </c>
      <c r="L1263" t="s">
        <v>41</v>
      </c>
      <c r="N1263" s="2">
        <v>45510</v>
      </c>
      <c r="O1263" s="2">
        <v>45510</v>
      </c>
      <c r="P1263">
        <v>3</v>
      </c>
      <c r="Q1263">
        <v>3</v>
      </c>
      <c r="R1263">
        <v>0</v>
      </c>
      <c r="S1263">
        <v>0</v>
      </c>
      <c r="T1263">
        <v>100</v>
      </c>
      <c r="U1263" s="1">
        <v>45509.417361111111</v>
      </c>
      <c r="V1263" s="1">
        <v>45510.366666666669</v>
      </c>
      <c r="W1263" t="s">
        <v>3543</v>
      </c>
      <c r="Z1263" s="12">
        <f t="shared" si="39"/>
        <v>0.9493055555576575</v>
      </c>
      <c r="AB1263" t="s">
        <v>2754</v>
      </c>
      <c r="AC1263" t="s">
        <v>126</v>
      </c>
      <c r="AD1263" t="s">
        <v>469</v>
      </c>
      <c r="AI1263" s="2">
        <v>45509</v>
      </c>
      <c r="AJ1263" t="s">
        <v>81</v>
      </c>
      <c r="AK1263" t="s">
        <v>46</v>
      </c>
      <c r="AN1263" t="s">
        <v>2442</v>
      </c>
      <c r="AO1263" s="21">
        <v>45509.417361111111</v>
      </c>
      <c r="AP1263" s="22">
        <v>45510</v>
      </c>
      <c r="AQ1263" s="22">
        <v>45510</v>
      </c>
      <c r="AR1263" s="21">
        <v>45510.366666666669</v>
      </c>
      <c r="AS1263">
        <v>0</v>
      </c>
      <c r="AY1263">
        <v>0.9493055555576575</v>
      </c>
    </row>
    <row r="1264" spans="1:51" x14ac:dyDescent="0.25">
      <c r="A1264">
        <v>73473</v>
      </c>
      <c r="B1264" t="s">
        <v>35</v>
      </c>
      <c r="C1264" t="s">
        <v>36</v>
      </c>
      <c r="E1264" t="str">
        <f t="shared" si="38"/>
        <v>EI-</v>
      </c>
      <c r="F1264" t="s">
        <v>20</v>
      </c>
      <c r="G1264" t="s">
        <v>37</v>
      </c>
      <c r="H1264" t="s">
        <v>4006</v>
      </c>
      <c r="I1264" t="s">
        <v>39</v>
      </c>
      <c r="J1264" t="s">
        <v>40</v>
      </c>
      <c r="K1264" s="1">
        <v>45509.494444444441</v>
      </c>
      <c r="L1264" t="s">
        <v>41</v>
      </c>
      <c r="N1264" s="2">
        <v>45505</v>
      </c>
      <c r="O1264" s="2">
        <v>45505</v>
      </c>
      <c r="P1264">
        <v>2</v>
      </c>
      <c r="Q1264">
        <v>2</v>
      </c>
      <c r="R1264">
        <v>2</v>
      </c>
      <c r="S1264">
        <v>2</v>
      </c>
      <c r="T1264">
        <v>100</v>
      </c>
      <c r="U1264" s="1">
        <v>45509.428472222222</v>
      </c>
      <c r="V1264" s="1">
        <v>45509.494444444441</v>
      </c>
      <c r="W1264" t="s">
        <v>40</v>
      </c>
      <c r="Z1264" s="12">
        <f t="shared" si="39"/>
        <v>6.5972222218988463E-2</v>
      </c>
      <c r="AB1264" t="s">
        <v>42</v>
      </c>
      <c r="AC1264">
        <v>633459</v>
      </c>
      <c r="AD1264" t="s">
        <v>43</v>
      </c>
      <c r="AF1264" t="s">
        <v>1632</v>
      </c>
      <c r="AI1264" s="2">
        <v>45509</v>
      </c>
      <c r="AJ1264" t="s">
        <v>43</v>
      </c>
      <c r="AK1264" t="s">
        <v>46</v>
      </c>
      <c r="AN1264" t="s">
        <v>2441</v>
      </c>
      <c r="AO1264" s="21">
        <v>45509.428472222222</v>
      </c>
      <c r="AP1264" s="22">
        <v>45505</v>
      </c>
      <c r="AQ1264" s="22">
        <v>45505</v>
      </c>
      <c r="AR1264" s="21">
        <v>45509.494444444441</v>
      </c>
      <c r="AS1264">
        <v>2</v>
      </c>
      <c r="AY1264">
        <v>6.5972222218988463E-2</v>
      </c>
    </row>
    <row r="1265" spans="1:51" x14ac:dyDescent="0.25">
      <c r="A1265">
        <v>73475</v>
      </c>
      <c r="B1265" t="s">
        <v>35</v>
      </c>
      <c r="C1265" t="s">
        <v>36</v>
      </c>
      <c r="E1265" t="str">
        <f t="shared" si="38"/>
        <v>EI-</v>
      </c>
      <c r="F1265" t="s">
        <v>20</v>
      </c>
      <c r="G1265" t="s">
        <v>37</v>
      </c>
      <c r="H1265" t="s">
        <v>4007</v>
      </c>
      <c r="I1265" t="s">
        <v>39</v>
      </c>
      <c r="J1265" t="s">
        <v>40</v>
      </c>
      <c r="K1265" s="1">
        <v>45510.636111111111</v>
      </c>
      <c r="L1265" t="s">
        <v>41</v>
      </c>
      <c r="N1265" s="2">
        <v>45505</v>
      </c>
      <c r="O1265" s="2">
        <v>45509</v>
      </c>
      <c r="P1265">
        <v>30</v>
      </c>
      <c r="Q1265">
        <v>30</v>
      </c>
      <c r="R1265">
        <v>30</v>
      </c>
      <c r="S1265">
        <v>30</v>
      </c>
      <c r="T1265">
        <v>100</v>
      </c>
      <c r="U1265" s="1">
        <v>45509.430555555555</v>
      </c>
      <c r="V1265" s="1">
        <v>45510.636111111111</v>
      </c>
      <c r="W1265" t="s">
        <v>40</v>
      </c>
      <c r="Z1265" s="12">
        <f t="shared" si="39"/>
        <v>1.2055555555562023</v>
      </c>
      <c r="AB1265" t="s">
        <v>42</v>
      </c>
      <c r="AC1265">
        <v>633459</v>
      </c>
      <c r="AD1265" t="s">
        <v>43</v>
      </c>
      <c r="AF1265" t="s">
        <v>1632</v>
      </c>
      <c r="AI1265" s="2">
        <v>45509</v>
      </c>
      <c r="AJ1265" t="s">
        <v>43</v>
      </c>
      <c r="AK1265" t="s">
        <v>45</v>
      </c>
      <c r="AN1265" t="s">
        <v>2441</v>
      </c>
      <c r="AO1265" s="21">
        <v>45509.430555555555</v>
      </c>
      <c r="AP1265" s="22">
        <v>45505</v>
      </c>
      <c r="AQ1265" s="22">
        <v>45509</v>
      </c>
      <c r="AR1265" s="21">
        <v>45510.636111111111</v>
      </c>
      <c r="AS1265">
        <v>30</v>
      </c>
      <c r="AY1265">
        <v>1.2055555555562023</v>
      </c>
    </row>
    <row r="1266" spans="1:51" x14ac:dyDescent="0.25">
      <c r="A1266">
        <v>73478</v>
      </c>
      <c r="B1266" t="s">
        <v>35</v>
      </c>
      <c r="C1266" t="s">
        <v>36</v>
      </c>
      <c r="E1266" t="str">
        <f t="shared" si="38"/>
        <v>EI-</v>
      </c>
      <c r="F1266" t="s">
        <v>20</v>
      </c>
      <c r="G1266" t="s">
        <v>47</v>
      </c>
      <c r="H1266" t="s">
        <v>4008</v>
      </c>
      <c r="I1266" t="s">
        <v>39</v>
      </c>
      <c r="J1266" t="s">
        <v>40</v>
      </c>
      <c r="K1266" s="1">
        <v>45510.643055555556</v>
      </c>
      <c r="L1266" t="s">
        <v>41</v>
      </c>
      <c r="N1266" s="2">
        <v>45505</v>
      </c>
      <c r="O1266" s="2">
        <v>45505</v>
      </c>
      <c r="P1266">
        <v>2</v>
      </c>
      <c r="Q1266">
        <v>2</v>
      </c>
      <c r="R1266">
        <v>2</v>
      </c>
      <c r="S1266">
        <v>2</v>
      </c>
      <c r="T1266">
        <v>100</v>
      </c>
      <c r="U1266" s="1">
        <v>45509.434027777781</v>
      </c>
      <c r="V1266" s="1">
        <v>45510.643055555556</v>
      </c>
      <c r="W1266" t="s">
        <v>40</v>
      </c>
      <c r="Z1266" s="12">
        <f t="shared" si="39"/>
        <v>1.2090277777751908</v>
      </c>
      <c r="AB1266" t="s">
        <v>42</v>
      </c>
      <c r="AC1266">
        <v>633459</v>
      </c>
      <c r="AD1266" t="s">
        <v>43</v>
      </c>
      <c r="AF1266" t="s">
        <v>1632</v>
      </c>
      <c r="AI1266" s="2">
        <v>45509</v>
      </c>
      <c r="AJ1266" t="s">
        <v>43</v>
      </c>
      <c r="AK1266" t="s">
        <v>46</v>
      </c>
      <c r="AN1266" t="s">
        <v>2441</v>
      </c>
      <c r="AO1266" s="21">
        <v>45509.434027777781</v>
      </c>
      <c r="AP1266" s="22">
        <v>45505</v>
      </c>
      <c r="AQ1266" s="22">
        <v>45505</v>
      </c>
      <c r="AR1266" s="21">
        <v>45510.643055555556</v>
      </c>
      <c r="AS1266">
        <v>2</v>
      </c>
      <c r="AY1266">
        <v>1.2090277777751908</v>
      </c>
    </row>
    <row r="1267" spans="1:51" x14ac:dyDescent="0.25">
      <c r="A1267">
        <v>73479</v>
      </c>
      <c r="B1267" t="s">
        <v>35</v>
      </c>
      <c r="C1267" t="s">
        <v>36</v>
      </c>
      <c r="E1267" t="str">
        <f t="shared" si="38"/>
        <v>EI-</v>
      </c>
      <c r="F1267" t="s">
        <v>20</v>
      </c>
      <c r="G1267" t="s">
        <v>37</v>
      </c>
      <c r="H1267" t="s">
        <v>4009</v>
      </c>
      <c r="I1267" t="s">
        <v>39</v>
      </c>
      <c r="J1267" t="s">
        <v>92</v>
      </c>
      <c r="K1267" s="1">
        <v>45509.654861111114</v>
      </c>
      <c r="L1267" t="s">
        <v>41</v>
      </c>
      <c r="N1267" s="2">
        <v>45509</v>
      </c>
      <c r="O1267" s="2">
        <v>45509</v>
      </c>
      <c r="P1267">
        <v>2</v>
      </c>
      <c r="Q1267">
        <v>2</v>
      </c>
      <c r="R1267">
        <v>2</v>
      </c>
      <c r="S1267">
        <v>2</v>
      </c>
      <c r="T1267">
        <v>100</v>
      </c>
      <c r="U1267" s="1">
        <v>45509.4375</v>
      </c>
      <c r="V1267" s="1">
        <v>45509.654861111114</v>
      </c>
      <c r="W1267" t="s">
        <v>92</v>
      </c>
      <c r="Z1267" s="12">
        <f t="shared" si="39"/>
        <v>0.21736111111385981</v>
      </c>
      <c r="AB1267" t="s">
        <v>200</v>
      </c>
      <c r="AC1267">
        <v>633713</v>
      </c>
      <c r="AD1267" t="s">
        <v>177</v>
      </c>
      <c r="AF1267" t="s">
        <v>92</v>
      </c>
      <c r="AI1267" s="2">
        <v>45509</v>
      </c>
      <c r="AJ1267" t="s">
        <v>81</v>
      </c>
      <c r="AK1267" t="s">
        <v>46</v>
      </c>
      <c r="AN1267" t="s">
        <v>2441</v>
      </c>
      <c r="AO1267" s="21">
        <v>45509.4375</v>
      </c>
      <c r="AP1267" s="22">
        <v>45509</v>
      </c>
      <c r="AQ1267" s="22">
        <v>45509</v>
      </c>
      <c r="AR1267" s="21">
        <v>45509.654861111114</v>
      </c>
      <c r="AS1267">
        <v>2</v>
      </c>
      <c r="AY1267">
        <v>0.21736111111385981</v>
      </c>
    </row>
    <row r="1268" spans="1:51" x14ac:dyDescent="0.25">
      <c r="A1268">
        <v>73480</v>
      </c>
      <c r="B1268" t="s">
        <v>35</v>
      </c>
      <c r="C1268" t="s">
        <v>36</v>
      </c>
      <c r="E1268" t="str">
        <f t="shared" si="38"/>
        <v>RE-</v>
      </c>
      <c r="F1268" t="s">
        <v>20</v>
      </c>
      <c r="G1268" t="s">
        <v>37</v>
      </c>
      <c r="H1268" t="s">
        <v>4010</v>
      </c>
      <c r="I1268" t="s">
        <v>39</v>
      </c>
      <c r="J1268" t="s">
        <v>239</v>
      </c>
      <c r="K1268" s="1">
        <v>45510.665277777778</v>
      </c>
      <c r="L1268" t="s">
        <v>41</v>
      </c>
      <c r="N1268" s="2">
        <v>45510</v>
      </c>
      <c r="O1268" s="2">
        <v>45510</v>
      </c>
      <c r="R1268">
        <v>1</v>
      </c>
      <c r="S1268">
        <v>1</v>
      </c>
      <c r="T1268">
        <v>100</v>
      </c>
      <c r="U1268" s="1">
        <v>45509.439583333333</v>
      </c>
      <c r="V1268" s="1">
        <v>45510.665277777778</v>
      </c>
      <c r="W1268" t="s">
        <v>239</v>
      </c>
      <c r="Z1268" s="12">
        <f t="shared" si="39"/>
        <v>1.2256944444452529</v>
      </c>
      <c r="AB1268" t="s">
        <v>42</v>
      </c>
      <c r="AC1268">
        <v>633459</v>
      </c>
      <c r="AD1268" t="s">
        <v>43</v>
      </c>
      <c r="AI1268" s="2">
        <v>45509</v>
      </c>
      <c r="AJ1268" t="s">
        <v>81</v>
      </c>
      <c r="AK1268" t="s">
        <v>46</v>
      </c>
      <c r="AN1268" t="s">
        <v>2444</v>
      </c>
      <c r="AO1268" s="21">
        <v>45509.439583333333</v>
      </c>
      <c r="AP1268" s="22">
        <v>45510</v>
      </c>
      <c r="AQ1268" s="22">
        <v>45510</v>
      </c>
      <c r="AR1268" s="21">
        <v>45510.665277777778</v>
      </c>
      <c r="AS1268">
        <v>1</v>
      </c>
      <c r="AY1268">
        <v>1.2256944444452529</v>
      </c>
    </row>
    <row r="1269" spans="1:51" x14ac:dyDescent="0.25">
      <c r="A1269">
        <v>73481</v>
      </c>
      <c r="B1269" t="s">
        <v>35</v>
      </c>
      <c r="C1269" t="s">
        <v>36</v>
      </c>
      <c r="E1269" t="str">
        <f t="shared" si="38"/>
        <v>RE-</v>
      </c>
      <c r="F1269" t="s">
        <v>20</v>
      </c>
      <c r="G1269" t="s">
        <v>37</v>
      </c>
      <c r="H1269" t="s">
        <v>4011</v>
      </c>
      <c r="I1269" t="s">
        <v>39</v>
      </c>
      <c r="J1269" t="s">
        <v>239</v>
      </c>
      <c r="K1269" s="1">
        <v>45510.711805555555</v>
      </c>
      <c r="L1269" t="s">
        <v>41</v>
      </c>
      <c r="N1269" s="2">
        <v>45510</v>
      </c>
      <c r="O1269" s="2">
        <v>45510</v>
      </c>
      <c r="R1269">
        <v>1</v>
      </c>
      <c r="S1269">
        <v>1</v>
      </c>
      <c r="T1269">
        <v>100</v>
      </c>
      <c r="U1269" s="1">
        <v>45509.443055555559</v>
      </c>
      <c r="V1269" s="1">
        <v>45510.711805555555</v>
      </c>
      <c r="W1269" t="s">
        <v>239</v>
      </c>
      <c r="Z1269" s="12">
        <f t="shared" si="39"/>
        <v>1.2687499999956344</v>
      </c>
      <c r="AB1269" t="s">
        <v>200</v>
      </c>
      <c r="AC1269">
        <v>633713</v>
      </c>
      <c r="AD1269" t="s">
        <v>1852</v>
      </c>
      <c r="AI1269" s="2">
        <v>45509</v>
      </c>
      <c r="AJ1269" t="s">
        <v>81</v>
      </c>
      <c r="AK1269" t="s">
        <v>46</v>
      </c>
      <c r="AN1269" t="s">
        <v>2444</v>
      </c>
      <c r="AO1269" s="21">
        <v>45509.443055555559</v>
      </c>
      <c r="AP1269" s="22">
        <v>45510</v>
      </c>
      <c r="AQ1269" s="22">
        <v>45510</v>
      </c>
      <c r="AR1269" s="21">
        <v>45510.711805555555</v>
      </c>
      <c r="AS1269">
        <v>1</v>
      </c>
      <c r="AY1269">
        <v>1.2687499999956344</v>
      </c>
    </row>
    <row r="1270" spans="1:51" x14ac:dyDescent="0.25">
      <c r="A1270">
        <v>73482</v>
      </c>
      <c r="B1270" t="s">
        <v>35</v>
      </c>
      <c r="C1270" t="s">
        <v>36</v>
      </c>
      <c r="E1270" t="str">
        <f t="shared" si="38"/>
        <v>RE-</v>
      </c>
      <c r="F1270" t="s">
        <v>20</v>
      </c>
      <c r="G1270" t="s">
        <v>37</v>
      </c>
      <c r="H1270" t="s">
        <v>4010</v>
      </c>
      <c r="I1270" t="s">
        <v>39</v>
      </c>
      <c r="J1270" t="s">
        <v>239</v>
      </c>
      <c r="K1270" s="1">
        <v>45510.662499999999</v>
      </c>
      <c r="L1270" t="s">
        <v>41</v>
      </c>
      <c r="N1270" s="2">
        <v>45510</v>
      </c>
      <c r="O1270" s="2">
        <v>45510</v>
      </c>
      <c r="R1270">
        <v>1</v>
      </c>
      <c r="S1270">
        <v>1</v>
      </c>
      <c r="T1270">
        <v>100</v>
      </c>
      <c r="U1270" s="1">
        <v>45509.445833333331</v>
      </c>
      <c r="V1270" s="1">
        <v>45510.662499999999</v>
      </c>
      <c r="W1270" t="s">
        <v>239</v>
      </c>
      <c r="Z1270" s="12">
        <f t="shared" si="39"/>
        <v>1.2166666666671517</v>
      </c>
      <c r="AB1270" t="s">
        <v>42</v>
      </c>
      <c r="AC1270">
        <v>633459</v>
      </c>
      <c r="AD1270" t="s">
        <v>43</v>
      </c>
      <c r="AI1270" s="2">
        <v>45509</v>
      </c>
      <c r="AJ1270" t="s">
        <v>43</v>
      </c>
      <c r="AK1270" t="s">
        <v>46</v>
      </c>
      <c r="AN1270" t="s">
        <v>2444</v>
      </c>
      <c r="AO1270" s="21">
        <v>45509.445833333331</v>
      </c>
      <c r="AP1270" s="22">
        <v>45510</v>
      </c>
      <c r="AQ1270" s="22">
        <v>45510</v>
      </c>
      <c r="AR1270" s="21">
        <v>45510.662499999999</v>
      </c>
      <c r="AS1270">
        <v>1</v>
      </c>
      <c r="AY1270">
        <v>1.2166666666671517</v>
      </c>
    </row>
    <row r="1271" spans="1:51" x14ac:dyDescent="0.25">
      <c r="A1271">
        <v>73485</v>
      </c>
      <c r="B1271" t="s">
        <v>35</v>
      </c>
      <c r="C1271" t="s">
        <v>36</v>
      </c>
      <c r="E1271" t="str">
        <f t="shared" si="38"/>
        <v>RE-</v>
      </c>
      <c r="F1271" t="s">
        <v>878</v>
      </c>
      <c r="G1271" t="s">
        <v>37</v>
      </c>
      <c r="H1271" t="s">
        <v>4012</v>
      </c>
      <c r="I1271" t="s">
        <v>39</v>
      </c>
      <c r="J1271" t="s">
        <v>100</v>
      </c>
      <c r="K1271" s="1">
        <v>45509.458333333336</v>
      </c>
      <c r="L1271" t="s">
        <v>41</v>
      </c>
      <c r="R1271">
        <v>0</v>
      </c>
      <c r="S1271">
        <v>0</v>
      </c>
      <c r="T1271">
        <v>0</v>
      </c>
      <c r="U1271" s="1">
        <v>45509.458333333336</v>
      </c>
      <c r="Z1271" s="12">
        <f t="shared" si="39"/>
        <v>0</v>
      </c>
      <c r="AB1271" t="s">
        <v>224</v>
      </c>
      <c r="AC1271">
        <v>63365</v>
      </c>
      <c r="AD1271" t="s">
        <v>314</v>
      </c>
      <c r="AI1271" s="2">
        <v>45509</v>
      </c>
      <c r="AJ1271" t="s">
        <v>81</v>
      </c>
      <c r="AK1271" t="s">
        <v>46</v>
      </c>
      <c r="AN1271" t="s">
        <v>2444</v>
      </c>
      <c r="AO1271" s="21">
        <v>45509.458333333336</v>
      </c>
      <c r="AS1271">
        <v>0</v>
      </c>
      <c r="AY1271">
        <v>0</v>
      </c>
    </row>
    <row r="1272" spans="1:51" x14ac:dyDescent="0.25">
      <c r="A1272">
        <v>73490</v>
      </c>
      <c r="B1272" t="s">
        <v>35</v>
      </c>
      <c r="C1272" t="s">
        <v>36</v>
      </c>
      <c r="E1272" t="str">
        <f t="shared" si="38"/>
        <v>RE-</v>
      </c>
      <c r="F1272" t="s">
        <v>298</v>
      </c>
      <c r="G1272" t="s">
        <v>37</v>
      </c>
      <c r="H1272" t="s">
        <v>4013</v>
      </c>
      <c r="I1272" t="s">
        <v>39</v>
      </c>
      <c r="J1272" t="s">
        <v>100</v>
      </c>
      <c r="K1272" s="1">
        <v>45542.699305555558</v>
      </c>
      <c r="L1272" t="s">
        <v>41</v>
      </c>
      <c r="N1272" s="2">
        <v>45542</v>
      </c>
      <c r="O1272" s="2">
        <v>45542</v>
      </c>
      <c r="P1272">
        <v>1</v>
      </c>
      <c r="Q1272">
        <v>1</v>
      </c>
      <c r="R1272">
        <v>1</v>
      </c>
      <c r="S1272">
        <v>1</v>
      </c>
      <c r="T1272">
        <v>100</v>
      </c>
      <c r="U1272" s="1">
        <v>45509.466666666667</v>
      </c>
      <c r="V1272" s="1">
        <v>45542.699305555558</v>
      </c>
      <c r="W1272" t="s">
        <v>100</v>
      </c>
      <c r="Z1272" s="12">
        <f t="shared" si="39"/>
        <v>33.232638888890506</v>
      </c>
      <c r="AB1272" t="s">
        <v>224</v>
      </c>
      <c r="AC1272">
        <v>633615</v>
      </c>
      <c r="AD1272" t="s">
        <v>314</v>
      </c>
      <c r="AI1272" s="2">
        <v>45509</v>
      </c>
      <c r="AJ1272" t="s">
        <v>81</v>
      </c>
      <c r="AK1272" t="s">
        <v>46</v>
      </c>
      <c r="AN1272" t="s">
        <v>2444</v>
      </c>
      <c r="AO1272" s="21">
        <v>45509.466666666667</v>
      </c>
      <c r="AP1272" s="22">
        <v>45542</v>
      </c>
      <c r="AQ1272" s="22">
        <v>45542</v>
      </c>
      <c r="AR1272" s="21">
        <v>45542.699305555558</v>
      </c>
      <c r="AS1272">
        <v>1</v>
      </c>
      <c r="AY1272">
        <v>33.232638888890506</v>
      </c>
    </row>
    <row r="1273" spans="1:51" x14ac:dyDescent="0.25">
      <c r="A1273">
        <v>73497</v>
      </c>
      <c r="B1273" t="s">
        <v>35</v>
      </c>
      <c r="C1273" t="s">
        <v>36</v>
      </c>
      <c r="E1273" t="str">
        <f t="shared" si="38"/>
        <v>EM-</v>
      </c>
      <c r="F1273" t="s">
        <v>20</v>
      </c>
      <c r="G1273" t="s">
        <v>37</v>
      </c>
      <c r="H1273" t="s">
        <v>4014</v>
      </c>
      <c r="I1273" t="s">
        <v>39</v>
      </c>
      <c r="J1273" t="s">
        <v>3543</v>
      </c>
      <c r="K1273" s="1">
        <v>45523.619444444441</v>
      </c>
      <c r="L1273" t="s">
        <v>41</v>
      </c>
      <c r="N1273" s="2">
        <v>45509</v>
      </c>
      <c r="O1273" s="2">
        <v>45509</v>
      </c>
      <c r="P1273">
        <v>1</v>
      </c>
      <c r="Q1273">
        <v>1</v>
      </c>
      <c r="R1273">
        <v>0</v>
      </c>
      <c r="S1273">
        <v>0</v>
      </c>
      <c r="T1273">
        <v>100</v>
      </c>
      <c r="U1273" s="1">
        <v>45509.493750000001</v>
      </c>
      <c r="V1273" s="1">
        <v>45523.619444444441</v>
      </c>
      <c r="W1273" t="s">
        <v>3543</v>
      </c>
      <c r="Z1273" s="12">
        <f t="shared" si="39"/>
        <v>14.125694444439432</v>
      </c>
      <c r="AB1273" t="s">
        <v>990</v>
      </c>
      <c r="AC1273">
        <v>633636</v>
      </c>
      <c r="AD1273" t="s">
        <v>1203</v>
      </c>
      <c r="AI1273" s="2">
        <v>45509</v>
      </c>
      <c r="AJ1273" t="s">
        <v>81</v>
      </c>
      <c r="AK1273" t="s">
        <v>46</v>
      </c>
      <c r="AN1273" t="s">
        <v>2442</v>
      </c>
      <c r="AO1273" s="21">
        <v>45509.493750000001</v>
      </c>
      <c r="AP1273" s="22">
        <v>45509</v>
      </c>
      <c r="AQ1273" s="22">
        <v>45509</v>
      </c>
      <c r="AR1273" s="21">
        <v>45523.619444444441</v>
      </c>
      <c r="AS1273">
        <v>0</v>
      </c>
      <c r="AY1273">
        <v>14.125694444439432</v>
      </c>
    </row>
    <row r="1274" spans="1:51" x14ac:dyDescent="0.25">
      <c r="A1274">
        <v>73499</v>
      </c>
      <c r="B1274" t="s">
        <v>35</v>
      </c>
      <c r="C1274" t="s">
        <v>36</v>
      </c>
      <c r="E1274" t="str">
        <f t="shared" si="38"/>
        <v>RE-</v>
      </c>
      <c r="F1274" t="s">
        <v>878</v>
      </c>
      <c r="G1274" t="s">
        <v>37</v>
      </c>
      <c r="H1274" t="s">
        <v>4015</v>
      </c>
      <c r="I1274" t="s">
        <v>39</v>
      </c>
      <c r="J1274" t="s">
        <v>100</v>
      </c>
      <c r="K1274" s="1">
        <v>45518.497916666667</v>
      </c>
      <c r="L1274" t="s">
        <v>41</v>
      </c>
      <c r="R1274">
        <v>0</v>
      </c>
      <c r="S1274">
        <v>0</v>
      </c>
      <c r="T1274">
        <v>0</v>
      </c>
      <c r="U1274" s="1">
        <v>45509.5</v>
      </c>
      <c r="W1274" t="s">
        <v>239</v>
      </c>
      <c r="Z1274" s="12">
        <f t="shared" si="39"/>
        <v>0</v>
      </c>
      <c r="AB1274" t="s">
        <v>1194</v>
      </c>
      <c r="AC1274">
        <v>633992</v>
      </c>
      <c r="AD1274" t="s">
        <v>427</v>
      </c>
      <c r="AI1274" s="2">
        <v>45509</v>
      </c>
      <c r="AJ1274" t="s">
        <v>81</v>
      </c>
      <c r="AK1274" t="s">
        <v>46</v>
      </c>
      <c r="AN1274" t="s">
        <v>2444</v>
      </c>
      <c r="AO1274" s="21">
        <v>45509.5</v>
      </c>
      <c r="AS1274">
        <v>0</v>
      </c>
      <c r="AY1274">
        <v>0</v>
      </c>
    </row>
    <row r="1275" spans="1:51" x14ac:dyDescent="0.25">
      <c r="A1275">
        <v>73502</v>
      </c>
      <c r="B1275" t="s">
        <v>35</v>
      </c>
      <c r="C1275" t="s">
        <v>36</v>
      </c>
      <c r="E1275" t="str">
        <f t="shared" si="38"/>
        <v>RE-</v>
      </c>
      <c r="F1275" t="s">
        <v>20</v>
      </c>
      <c r="G1275" t="s">
        <v>37</v>
      </c>
      <c r="H1275" t="s">
        <v>4016</v>
      </c>
      <c r="I1275" t="s">
        <v>39</v>
      </c>
      <c r="J1275" t="s">
        <v>297</v>
      </c>
      <c r="K1275" s="1">
        <v>45517.56527777778</v>
      </c>
      <c r="L1275" t="s">
        <v>41</v>
      </c>
      <c r="N1275" s="2">
        <v>45517</v>
      </c>
      <c r="O1275" s="2">
        <v>45517</v>
      </c>
      <c r="R1275">
        <v>1</v>
      </c>
      <c r="S1275">
        <v>1</v>
      </c>
      <c r="T1275">
        <v>100</v>
      </c>
      <c r="U1275" s="1">
        <v>45509.510416666664</v>
      </c>
      <c r="V1275" s="1">
        <v>45517.56527777778</v>
      </c>
      <c r="W1275" t="s">
        <v>239</v>
      </c>
      <c r="Z1275" s="12">
        <f t="shared" si="39"/>
        <v>8.054861111115315</v>
      </c>
      <c r="AB1275" t="s">
        <v>500</v>
      </c>
      <c r="AC1275">
        <v>633553</v>
      </c>
      <c r="AD1275" t="s">
        <v>4017</v>
      </c>
      <c r="AF1275" t="s">
        <v>239</v>
      </c>
      <c r="AI1275" s="2">
        <v>45509</v>
      </c>
      <c r="AJ1275" t="s">
        <v>81</v>
      </c>
      <c r="AK1275" t="s">
        <v>46</v>
      </c>
      <c r="AN1275" t="s">
        <v>2444</v>
      </c>
      <c r="AO1275" s="21">
        <v>45509.510416666664</v>
      </c>
      <c r="AP1275" s="22">
        <v>45517</v>
      </c>
      <c r="AQ1275" s="22">
        <v>45517</v>
      </c>
      <c r="AR1275" s="21">
        <v>45517.56527777778</v>
      </c>
      <c r="AS1275">
        <v>1</v>
      </c>
      <c r="AY1275">
        <v>8.054861111115315</v>
      </c>
    </row>
    <row r="1276" spans="1:51" x14ac:dyDescent="0.25">
      <c r="A1276">
        <v>73521</v>
      </c>
      <c r="B1276" t="s">
        <v>35</v>
      </c>
      <c r="C1276" t="s">
        <v>36</v>
      </c>
      <c r="E1276" t="str">
        <f t="shared" si="38"/>
        <v>EM-</v>
      </c>
      <c r="F1276" t="s">
        <v>878</v>
      </c>
      <c r="G1276" t="s">
        <v>37</v>
      </c>
      <c r="H1276" t="s">
        <v>4018</v>
      </c>
      <c r="I1276" t="s">
        <v>39</v>
      </c>
      <c r="J1276" t="s">
        <v>758</v>
      </c>
      <c r="K1276" s="1">
        <v>45510.356944444444</v>
      </c>
      <c r="L1276" t="s">
        <v>41</v>
      </c>
      <c r="R1276">
        <v>0</v>
      </c>
      <c r="S1276">
        <v>0</v>
      </c>
      <c r="T1276">
        <v>0</v>
      </c>
      <c r="U1276" s="1">
        <v>45509.61041666667</v>
      </c>
      <c r="W1276" t="s">
        <v>397</v>
      </c>
      <c r="Z1276" s="12">
        <f t="shared" si="39"/>
        <v>0</v>
      </c>
      <c r="AB1276" t="s">
        <v>2269</v>
      </c>
      <c r="AC1276" t="s">
        <v>126</v>
      </c>
      <c r="AD1276" t="s">
        <v>658</v>
      </c>
      <c r="AI1276" s="2">
        <v>45509</v>
      </c>
      <c r="AJ1276" t="s">
        <v>81</v>
      </c>
      <c r="AK1276" t="s">
        <v>46</v>
      </c>
      <c r="AN1276" t="s">
        <v>2442</v>
      </c>
      <c r="AO1276" s="21">
        <v>45509.61041666667</v>
      </c>
      <c r="AS1276">
        <v>0</v>
      </c>
      <c r="AY1276">
        <v>0</v>
      </c>
    </row>
    <row r="1277" spans="1:51" x14ac:dyDescent="0.25">
      <c r="A1277">
        <v>73526</v>
      </c>
      <c r="B1277" t="s">
        <v>35</v>
      </c>
      <c r="C1277" t="s">
        <v>36</v>
      </c>
      <c r="E1277" t="str">
        <f t="shared" si="38"/>
        <v>RE-</v>
      </c>
      <c r="F1277" t="s">
        <v>878</v>
      </c>
      <c r="G1277" t="s">
        <v>37</v>
      </c>
      <c r="H1277" t="s">
        <v>4019</v>
      </c>
      <c r="I1277" t="s">
        <v>39</v>
      </c>
      <c r="J1277" t="s">
        <v>100</v>
      </c>
      <c r="K1277" s="1">
        <v>45509.621527777781</v>
      </c>
      <c r="L1277" t="s">
        <v>41</v>
      </c>
      <c r="R1277">
        <v>0</v>
      </c>
      <c r="S1277">
        <v>0</v>
      </c>
      <c r="T1277">
        <v>0</v>
      </c>
      <c r="U1277" s="1">
        <v>45509.621527777781</v>
      </c>
      <c r="Z1277" s="12">
        <f t="shared" si="39"/>
        <v>0</v>
      </c>
      <c r="AB1277" t="s">
        <v>351</v>
      </c>
      <c r="AC1277">
        <v>633784</v>
      </c>
      <c r="AD1277" t="s">
        <v>354</v>
      </c>
      <c r="AI1277" s="2">
        <v>45509</v>
      </c>
      <c r="AJ1277" t="s">
        <v>81</v>
      </c>
      <c r="AK1277" t="s">
        <v>46</v>
      </c>
      <c r="AN1277" t="s">
        <v>2444</v>
      </c>
      <c r="AO1277" s="21">
        <v>45509.621527777781</v>
      </c>
      <c r="AS1277">
        <v>0</v>
      </c>
      <c r="AY1277">
        <v>0</v>
      </c>
    </row>
    <row r="1278" spans="1:51" x14ac:dyDescent="0.25">
      <c r="A1278">
        <v>73541</v>
      </c>
      <c r="B1278" t="s">
        <v>35</v>
      </c>
      <c r="C1278" t="s">
        <v>36</v>
      </c>
      <c r="E1278" t="str">
        <f t="shared" si="38"/>
        <v>RE-</v>
      </c>
      <c r="F1278" t="s">
        <v>20</v>
      </c>
      <c r="G1278" t="s">
        <v>37</v>
      </c>
      <c r="H1278" t="s">
        <v>4020</v>
      </c>
      <c r="I1278" t="s">
        <v>39</v>
      </c>
      <c r="J1278" t="s">
        <v>239</v>
      </c>
      <c r="K1278" s="1">
        <v>45510.709027777775</v>
      </c>
      <c r="L1278" t="s">
        <v>41</v>
      </c>
      <c r="N1278" s="2">
        <v>45510</v>
      </c>
      <c r="O1278" s="2">
        <v>45510</v>
      </c>
      <c r="R1278">
        <v>1</v>
      </c>
      <c r="S1278">
        <v>1</v>
      </c>
      <c r="T1278">
        <v>100</v>
      </c>
      <c r="U1278" s="1">
        <v>45509.655555555553</v>
      </c>
      <c r="V1278" s="1">
        <v>45510.709027777775</v>
      </c>
      <c r="W1278" t="s">
        <v>239</v>
      </c>
      <c r="Z1278" s="12">
        <f t="shared" si="39"/>
        <v>1.0534722222218988</v>
      </c>
      <c r="AB1278" t="s">
        <v>75</v>
      </c>
      <c r="AC1278">
        <v>633520</v>
      </c>
      <c r="AD1278" t="s">
        <v>268</v>
      </c>
      <c r="AI1278" s="2">
        <v>45509</v>
      </c>
      <c r="AJ1278" t="s">
        <v>77</v>
      </c>
      <c r="AK1278" t="s">
        <v>46</v>
      </c>
      <c r="AN1278" t="s">
        <v>2444</v>
      </c>
      <c r="AO1278" s="21">
        <v>45509.655555555553</v>
      </c>
      <c r="AP1278" s="22">
        <v>45510</v>
      </c>
      <c r="AQ1278" s="22">
        <v>45510</v>
      </c>
      <c r="AR1278" s="21">
        <v>45510.709027777775</v>
      </c>
      <c r="AS1278">
        <v>1</v>
      </c>
      <c r="AY1278">
        <v>1.0534722222218988</v>
      </c>
    </row>
    <row r="1279" spans="1:51" x14ac:dyDescent="0.25">
      <c r="A1279">
        <v>73549</v>
      </c>
      <c r="B1279" t="s">
        <v>35</v>
      </c>
      <c r="C1279" t="s">
        <v>36</v>
      </c>
      <c r="E1279" t="str">
        <f t="shared" si="38"/>
        <v>EI-</v>
      </c>
      <c r="F1279" t="s">
        <v>20</v>
      </c>
      <c r="G1279" t="s">
        <v>37</v>
      </c>
      <c r="H1279" t="s">
        <v>4021</v>
      </c>
      <c r="I1279" t="s">
        <v>39</v>
      </c>
      <c r="J1279" t="s">
        <v>396</v>
      </c>
      <c r="K1279" s="1">
        <v>45524.42083333333</v>
      </c>
      <c r="L1279" t="s">
        <v>41</v>
      </c>
      <c r="N1279" s="2">
        <v>45510</v>
      </c>
      <c r="O1279" s="2">
        <v>45510</v>
      </c>
      <c r="R1279">
        <v>0</v>
      </c>
      <c r="S1279">
        <v>0</v>
      </c>
      <c r="T1279">
        <v>100</v>
      </c>
      <c r="U1279" s="1">
        <v>45509.663888888892</v>
      </c>
      <c r="V1279" s="1">
        <v>45524.42083333333</v>
      </c>
      <c r="W1279" t="s">
        <v>432</v>
      </c>
      <c r="Z1279" s="12">
        <f t="shared" si="39"/>
        <v>14.756944444437977</v>
      </c>
      <c r="AB1279" t="s">
        <v>2298</v>
      </c>
      <c r="AC1279">
        <v>633595</v>
      </c>
      <c r="AD1279" t="s">
        <v>138</v>
      </c>
      <c r="AI1279" s="2">
        <v>45509</v>
      </c>
      <c r="AJ1279" t="s">
        <v>81</v>
      </c>
      <c r="AK1279" t="s">
        <v>45</v>
      </c>
      <c r="AN1279" t="s">
        <v>2441</v>
      </c>
      <c r="AO1279" s="21">
        <v>45509.663888888892</v>
      </c>
      <c r="AP1279" s="22">
        <v>45510</v>
      </c>
      <c r="AQ1279" s="22">
        <v>45510</v>
      </c>
      <c r="AR1279" s="21">
        <v>45524.42083333333</v>
      </c>
      <c r="AS1279">
        <v>0</v>
      </c>
      <c r="AY1279">
        <v>14.756944444437977</v>
      </c>
    </row>
    <row r="1280" spans="1:51" x14ac:dyDescent="0.25">
      <c r="A1280">
        <v>73550</v>
      </c>
      <c r="B1280" t="s">
        <v>35</v>
      </c>
      <c r="C1280" t="s">
        <v>36</v>
      </c>
      <c r="E1280" t="str">
        <f t="shared" si="38"/>
        <v>EI-</v>
      </c>
      <c r="F1280" t="s">
        <v>1362</v>
      </c>
      <c r="G1280" t="s">
        <v>37</v>
      </c>
      <c r="H1280" t="s">
        <v>4022</v>
      </c>
      <c r="I1280" t="s">
        <v>39</v>
      </c>
      <c r="J1280" t="s">
        <v>50</v>
      </c>
      <c r="K1280" s="1">
        <v>45563.350694444445</v>
      </c>
      <c r="L1280" t="s">
        <v>41</v>
      </c>
      <c r="R1280">
        <v>0</v>
      </c>
      <c r="S1280">
        <v>0</v>
      </c>
      <c r="T1280">
        <v>0</v>
      </c>
      <c r="U1280" s="1">
        <v>45509.668055555558</v>
      </c>
      <c r="W1280" t="s">
        <v>159</v>
      </c>
      <c r="Z1280" s="12">
        <f t="shared" si="39"/>
        <v>0</v>
      </c>
      <c r="AB1280" t="s">
        <v>2298</v>
      </c>
      <c r="AC1280">
        <v>633595</v>
      </c>
      <c r="AD1280" t="s">
        <v>138</v>
      </c>
      <c r="AI1280" s="2">
        <v>45509</v>
      </c>
      <c r="AJ1280" t="s">
        <v>81</v>
      </c>
      <c r="AK1280" t="s">
        <v>46</v>
      </c>
      <c r="AN1280" t="s">
        <v>2441</v>
      </c>
      <c r="AO1280" s="21">
        <v>45509.668055555558</v>
      </c>
      <c r="AS1280">
        <v>0</v>
      </c>
      <c r="AY1280">
        <v>0</v>
      </c>
    </row>
    <row r="1281" spans="1:51" x14ac:dyDescent="0.25">
      <c r="A1281">
        <v>73551</v>
      </c>
      <c r="B1281" t="s">
        <v>35</v>
      </c>
      <c r="C1281" t="s">
        <v>36</v>
      </c>
      <c r="E1281" t="str">
        <f t="shared" si="38"/>
        <v>EI-</v>
      </c>
      <c r="F1281" t="s">
        <v>20</v>
      </c>
      <c r="G1281" t="s">
        <v>37</v>
      </c>
      <c r="H1281" t="s">
        <v>866</v>
      </c>
      <c r="I1281" t="s">
        <v>39</v>
      </c>
      <c r="J1281" t="s">
        <v>842</v>
      </c>
      <c r="K1281" s="1">
        <v>45530.699305555558</v>
      </c>
      <c r="L1281" t="s">
        <v>41</v>
      </c>
      <c r="N1281" s="2">
        <v>45510</v>
      </c>
      <c r="O1281" s="2">
        <v>45510</v>
      </c>
      <c r="P1281">
        <v>4</v>
      </c>
      <c r="Q1281">
        <v>4</v>
      </c>
      <c r="R1281">
        <v>4</v>
      </c>
      <c r="S1281">
        <v>4</v>
      </c>
      <c r="T1281">
        <v>0</v>
      </c>
      <c r="U1281" s="1">
        <v>45509.670138888891</v>
      </c>
      <c r="V1281" s="1">
        <v>45530.699305555558</v>
      </c>
      <c r="W1281" t="s">
        <v>842</v>
      </c>
      <c r="Z1281" s="12">
        <f t="shared" si="39"/>
        <v>21.029166666667152</v>
      </c>
      <c r="AB1281" t="s">
        <v>338</v>
      </c>
      <c r="AC1281">
        <v>633799</v>
      </c>
      <c r="AD1281" t="s">
        <v>681</v>
      </c>
      <c r="AF1281" t="s">
        <v>843</v>
      </c>
      <c r="AI1281" s="2">
        <v>45509</v>
      </c>
      <c r="AJ1281" t="s">
        <v>119</v>
      </c>
      <c r="AK1281" t="s">
        <v>46</v>
      </c>
      <c r="AN1281" t="s">
        <v>2441</v>
      </c>
      <c r="AO1281" s="21">
        <v>45509.670138888891</v>
      </c>
      <c r="AP1281" s="22">
        <v>45510</v>
      </c>
      <c r="AQ1281" s="22">
        <v>45510</v>
      </c>
      <c r="AR1281" s="21">
        <v>45530.699305555558</v>
      </c>
      <c r="AS1281">
        <v>4</v>
      </c>
      <c r="AY1281">
        <v>21.029166666667152</v>
      </c>
    </row>
    <row r="1282" spans="1:51" x14ac:dyDescent="0.25">
      <c r="A1282">
        <v>73558</v>
      </c>
      <c r="B1282" t="s">
        <v>35</v>
      </c>
      <c r="C1282" t="s">
        <v>36</v>
      </c>
      <c r="E1282" t="str">
        <f t="shared" ref="E1282:E1345" si="40">MID(H1282,3,3)</f>
        <v>EI-</v>
      </c>
      <c r="F1282" t="s">
        <v>20</v>
      </c>
      <c r="G1282" t="s">
        <v>37</v>
      </c>
      <c r="H1282" t="s">
        <v>4023</v>
      </c>
      <c r="I1282" t="s">
        <v>39</v>
      </c>
      <c r="J1282" t="s">
        <v>1102</v>
      </c>
      <c r="K1282" s="1">
        <v>45509.8125</v>
      </c>
      <c r="L1282" t="s">
        <v>41</v>
      </c>
      <c r="N1282" s="2">
        <v>45505</v>
      </c>
      <c r="O1282" s="2">
        <v>45509</v>
      </c>
      <c r="P1282">
        <v>30</v>
      </c>
      <c r="Q1282">
        <v>30</v>
      </c>
      <c r="R1282">
        <v>30</v>
      </c>
      <c r="S1282">
        <v>30</v>
      </c>
      <c r="T1282">
        <v>100</v>
      </c>
      <c r="U1282" s="1">
        <v>45509.692361111112</v>
      </c>
      <c r="V1282" s="1">
        <v>45509.8125</v>
      </c>
      <c r="W1282" t="s">
        <v>1102</v>
      </c>
      <c r="Z1282" s="12">
        <f t="shared" si="39"/>
        <v>0.12013888888759539</v>
      </c>
      <c r="AB1282" t="s">
        <v>57</v>
      </c>
      <c r="AC1282">
        <v>633459</v>
      </c>
      <c r="AD1282" t="s">
        <v>43</v>
      </c>
      <c r="AF1282" t="s">
        <v>1632</v>
      </c>
      <c r="AG1282" t="s">
        <v>1706</v>
      </c>
      <c r="AI1282" s="2">
        <v>45509</v>
      </c>
      <c r="AJ1282" t="s">
        <v>81</v>
      </c>
      <c r="AK1282" t="s">
        <v>45</v>
      </c>
      <c r="AN1282" t="s">
        <v>2441</v>
      </c>
      <c r="AO1282" s="21">
        <v>45509.692361111112</v>
      </c>
      <c r="AP1282" s="22">
        <v>45505</v>
      </c>
      <c r="AQ1282" s="22">
        <v>45509</v>
      </c>
      <c r="AR1282" s="21">
        <v>45509.8125</v>
      </c>
      <c r="AS1282">
        <v>30</v>
      </c>
      <c r="AY1282">
        <v>0.12013888888759539</v>
      </c>
    </row>
    <row r="1283" spans="1:51" x14ac:dyDescent="0.25">
      <c r="A1283">
        <v>73559</v>
      </c>
      <c r="B1283" t="s">
        <v>35</v>
      </c>
      <c r="C1283" t="s">
        <v>36</v>
      </c>
      <c r="E1283" t="str">
        <f t="shared" si="40"/>
        <v>EI-</v>
      </c>
      <c r="F1283" t="s">
        <v>20</v>
      </c>
      <c r="G1283" t="s">
        <v>37</v>
      </c>
      <c r="H1283" t="s">
        <v>4024</v>
      </c>
      <c r="I1283" t="s">
        <v>39</v>
      </c>
      <c r="J1283" t="s">
        <v>1102</v>
      </c>
      <c r="K1283" s="1">
        <v>45509.806944444441</v>
      </c>
      <c r="L1283" t="s">
        <v>41</v>
      </c>
      <c r="N1283" s="2">
        <v>45507</v>
      </c>
      <c r="O1283" s="2">
        <v>45508</v>
      </c>
      <c r="P1283">
        <v>5</v>
      </c>
      <c r="Q1283">
        <v>5</v>
      </c>
      <c r="R1283">
        <v>5</v>
      </c>
      <c r="S1283">
        <v>5</v>
      </c>
      <c r="T1283">
        <v>100</v>
      </c>
      <c r="U1283" s="1">
        <v>45509.695138888892</v>
      </c>
      <c r="V1283" s="1">
        <v>45509.806944444441</v>
      </c>
      <c r="W1283" t="s">
        <v>1102</v>
      </c>
      <c r="Z1283" s="12">
        <f t="shared" ref="Z1283:Z1346" si="41">IF(V1283&gt;0,(V1283-U1283),0)</f>
        <v>0.11180555554892635</v>
      </c>
      <c r="AB1283" t="s">
        <v>57</v>
      </c>
      <c r="AC1283">
        <v>633459</v>
      </c>
      <c r="AD1283" t="s">
        <v>43</v>
      </c>
      <c r="AF1283" t="s">
        <v>1102</v>
      </c>
      <c r="AG1283" t="s">
        <v>1706</v>
      </c>
      <c r="AI1283" s="2">
        <v>45509</v>
      </c>
      <c r="AJ1283" t="s">
        <v>43</v>
      </c>
      <c r="AK1283" t="s">
        <v>45</v>
      </c>
      <c r="AN1283" t="s">
        <v>2441</v>
      </c>
      <c r="AO1283" s="21">
        <v>45509.695138888892</v>
      </c>
      <c r="AP1283" s="22">
        <v>45507</v>
      </c>
      <c r="AQ1283" s="22">
        <v>45508</v>
      </c>
      <c r="AR1283" s="21">
        <v>45509.806944444441</v>
      </c>
      <c r="AS1283">
        <v>5</v>
      </c>
      <c r="AY1283">
        <v>0.11180555554892635</v>
      </c>
    </row>
    <row r="1284" spans="1:51" x14ac:dyDescent="0.25">
      <c r="A1284">
        <v>73564</v>
      </c>
      <c r="B1284" t="s">
        <v>35</v>
      </c>
      <c r="C1284" t="s">
        <v>36</v>
      </c>
      <c r="E1284" t="str">
        <f t="shared" si="40"/>
        <v>EI-</v>
      </c>
      <c r="F1284" t="s">
        <v>20</v>
      </c>
      <c r="G1284" t="s">
        <v>37</v>
      </c>
      <c r="H1284" t="s">
        <v>4025</v>
      </c>
      <c r="I1284" t="s">
        <v>39</v>
      </c>
      <c r="J1284" t="s">
        <v>1102</v>
      </c>
      <c r="K1284" s="1">
        <v>45512.404166666667</v>
      </c>
      <c r="L1284" t="s">
        <v>41</v>
      </c>
      <c r="N1284" s="2">
        <v>45507</v>
      </c>
      <c r="O1284" s="2">
        <v>45509</v>
      </c>
      <c r="P1284">
        <v>4</v>
      </c>
      <c r="Q1284">
        <v>4</v>
      </c>
      <c r="R1284">
        <v>4</v>
      </c>
      <c r="S1284">
        <v>4</v>
      </c>
      <c r="T1284">
        <v>100</v>
      </c>
      <c r="U1284" s="1">
        <v>45509.696527777778</v>
      </c>
      <c r="V1284" s="1">
        <v>45512.404166666667</v>
      </c>
      <c r="W1284" t="s">
        <v>1102</v>
      </c>
      <c r="Z1284" s="12">
        <f t="shared" si="41"/>
        <v>2.7076388888890506</v>
      </c>
      <c r="AB1284" t="s">
        <v>57</v>
      </c>
      <c r="AC1284">
        <v>633459</v>
      </c>
      <c r="AD1284" t="s">
        <v>43</v>
      </c>
      <c r="AF1284" t="s">
        <v>1632</v>
      </c>
      <c r="AG1284" t="s">
        <v>1706</v>
      </c>
      <c r="AI1284" s="2">
        <v>45509</v>
      </c>
      <c r="AJ1284" t="s">
        <v>43</v>
      </c>
      <c r="AK1284" t="s">
        <v>46</v>
      </c>
      <c r="AN1284" t="s">
        <v>2441</v>
      </c>
      <c r="AO1284" s="21">
        <v>45509.696527777778</v>
      </c>
      <c r="AP1284" s="22">
        <v>45507</v>
      </c>
      <c r="AQ1284" s="22">
        <v>45509</v>
      </c>
      <c r="AR1284" s="21">
        <v>45512.404166666667</v>
      </c>
      <c r="AS1284">
        <v>4</v>
      </c>
      <c r="AY1284">
        <v>2.7076388888890506</v>
      </c>
    </row>
    <row r="1285" spans="1:51" x14ac:dyDescent="0.25">
      <c r="A1285">
        <v>73569</v>
      </c>
      <c r="B1285" t="s">
        <v>35</v>
      </c>
      <c r="C1285" t="s">
        <v>36</v>
      </c>
      <c r="E1285" t="str">
        <f t="shared" si="40"/>
        <v>EI-</v>
      </c>
      <c r="F1285" t="s">
        <v>20</v>
      </c>
      <c r="G1285" t="s">
        <v>37</v>
      </c>
      <c r="H1285" t="s">
        <v>4026</v>
      </c>
      <c r="I1285" t="s">
        <v>39</v>
      </c>
      <c r="J1285" t="s">
        <v>1102</v>
      </c>
      <c r="K1285" s="1">
        <v>45514.540277777778</v>
      </c>
      <c r="L1285" t="s">
        <v>41</v>
      </c>
      <c r="N1285" s="2">
        <v>45508</v>
      </c>
      <c r="O1285" s="2">
        <v>45508</v>
      </c>
      <c r="P1285">
        <v>1</v>
      </c>
      <c r="Q1285">
        <v>1</v>
      </c>
      <c r="R1285">
        <v>1</v>
      </c>
      <c r="S1285">
        <v>1</v>
      </c>
      <c r="T1285">
        <v>100</v>
      </c>
      <c r="U1285" s="1">
        <v>45509.71875</v>
      </c>
      <c r="V1285" s="1">
        <v>45514.540277777778</v>
      </c>
      <c r="W1285" t="s">
        <v>1102</v>
      </c>
      <c r="Z1285" s="12">
        <f t="shared" si="41"/>
        <v>4.8215277777781012</v>
      </c>
      <c r="AB1285" t="s">
        <v>57</v>
      </c>
      <c r="AC1285">
        <v>633459</v>
      </c>
      <c r="AD1285" t="s">
        <v>43</v>
      </c>
      <c r="AF1285" t="s">
        <v>1102</v>
      </c>
      <c r="AG1285" t="s">
        <v>1706</v>
      </c>
      <c r="AI1285" s="2">
        <v>45509</v>
      </c>
      <c r="AJ1285" t="s">
        <v>43</v>
      </c>
      <c r="AK1285" t="s">
        <v>45</v>
      </c>
      <c r="AN1285" t="s">
        <v>2441</v>
      </c>
      <c r="AO1285" s="21">
        <v>45509.71875</v>
      </c>
      <c r="AP1285" s="22">
        <v>45508</v>
      </c>
      <c r="AQ1285" s="22">
        <v>45508</v>
      </c>
      <c r="AR1285" s="21">
        <v>45514.540277777778</v>
      </c>
      <c r="AS1285">
        <v>1</v>
      </c>
      <c r="AY1285">
        <v>4.8215277777781012</v>
      </c>
    </row>
    <row r="1286" spans="1:51" x14ac:dyDescent="0.25">
      <c r="A1286">
        <v>73570</v>
      </c>
      <c r="B1286" t="s">
        <v>35</v>
      </c>
      <c r="C1286" t="s">
        <v>36</v>
      </c>
      <c r="E1286" t="str">
        <f t="shared" si="40"/>
        <v>EM-</v>
      </c>
      <c r="F1286" t="s">
        <v>20</v>
      </c>
      <c r="G1286" t="s">
        <v>37</v>
      </c>
      <c r="H1286" t="s">
        <v>4027</v>
      </c>
      <c r="I1286" t="s">
        <v>39</v>
      </c>
      <c r="J1286" t="s">
        <v>3543</v>
      </c>
      <c r="K1286" s="1">
        <v>45523.618055555555</v>
      </c>
      <c r="L1286" t="s">
        <v>41</v>
      </c>
      <c r="N1286" s="2">
        <v>45510</v>
      </c>
      <c r="O1286" s="2">
        <v>45510</v>
      </c>
      <c r="P1286">
        <v>2</v>
      </c>
      <c r="Q1286">
        <v>2</v>
      </c>
      <c r="R1286">
        <v>0</v>
      </c>
      <c r="S1286">
        <v>0</v>
      </c>
      <c r="T1286">
        <v>100</v>
      </c>
      <c r="U1286" s="1">
        <v>45509.724999999999</v>
      </c>
      <c r="V1286" s="1">
        <v>45523.618055555555</v>
      </c>
      <c r="W1286" t="s">
        <v>3543</v>
      </c>
      <c r="Z1286" s="12">
        <f t="shared" si="41"/>
        <v>13.893055555556202</v>
      </c>
      <c r="AB1286" t="s">
        <v>1435</v>
      </c>
      <c r="AC1286">
        <v>942669383</v>
      </c>
      <c r="AD1286" t="s">
        <v>492</v>
      </c>
      <c r="AI1286" s="2">
        <v>45509</v>
      </c>
      <c r="AJ1286" t="s">
        <v>81</v>
      </c>
      <c r="AK1286" t="s">
        <v>46</v>
      </c>
      <c r="AN1286" t="s">
        <v>2442</v>
      </c>
      <c r="AO1286" s="21">
        <v>45509.724999999999</v>
      </c>
      <c r="AP1286" s="22">
        <v>45510</v>
      </c>
      <c r="AQ1286" s="22">
        <v>45510</v>
      </c>
      <c r="AR1286" s="21">
        <v>45523.618055555555</v>
      </c>
      <c r="AS1286">
        <v>0</v>
      </c>
      <c r="AY1286">
        <v>13.893055555556202</v>
      </c>
    </row>
    <row r="1287" spans="1:51" x14ac:dyDescent="0.25">
      <c r="A1287">
        <v>73572</v>
      </c>
      <c r="B1287" t="s">
        <v>35</v>
      </c>
      <c r="C1287" t="s">
        <v>36</v>
      </c>
      <c r="E1287" t="str">
        <f t="shared" si="40"/>
        <v>EI-</v>
      </c>
      <c r="F1287" t="s">
        <v>20</v>
      </c>
      <c r="G1287" t="s">
        <v>37</v>
      </c>
      <c r="H1287" t="s">
        <v>4028</v>
      </c>
      <c r="I1287" t="s">
        <v>39</v>
      </c>
      <c r="J1287" t="s">
        <v>92</v>
      </c>
      <c r="K1287" s="1">
        <v>45513.606249999997</v>
      </c>
      <c r="L1287" t="s">
        <v>41</v>
      </c>
      <c r="N1287" s="2">
        <v>45513</v>
      </c>
      <c r="O1287" s="2">
        <v>45513</v>
      </c>
      <c r="P1287">
        <v>3</v>
      </c>
      <c r="Q1287">
        <v>3</v>
      </c>
      <c r="R1287">
        <v>3</v>
      </c>
      <c r="S1287">
        <v>3</v>
      </c>
      <c r="T1287">
        <v>100</v>
      </c>
      <c r="U1287" s="1">
        <v>45509.731944444444</v>
      </c>
      <c r="V1287" s="1">
        <v>45513.606249999997</v>
      </c>
      <c r="W1287" t="s">
        <v>92</v>
      </c>
      <c r="Z1287" s="12">
        <f t="shared" si="41"/>
        <v>3.8743055555532919</v>
      </c>
      <c r="AB1287" t="s">
        <v>112</v>
      </c>
      <c r="AC1287">
        <v>633329</v>
      </c>
      <c r="AD1287" t="s">
        <v>4029</v>
      </c>
      <c r="AF1287" t="s">
        <v>92</v>
      </c>
      <c r="AI1287" s="2">
        <v>45509</v>
      </c>
      <c r="AJ1287" t="s">
        <v>81</v>
      </c>
      <c r="AK1287" t="s">
        <v>46</v>
      </c>
      <c r="AN1287" t="s">
        <v>2441</v>
      </c>
      <c r="AO1287" s="21">
        <v>45509.731944444444</v>
      </c>
      <c r="AP1287" s="22">
        <v>45513</v>
      </c>
      <c r="AQ1287" s="22">
        <v>45513</v>
      </c>
      <c r="AR1287" s="21">
        <v>45513.606249999997</v>
      </c>
      <c r="AS1287">
        <v>3</v>
      </c>
      <c r="AY1287">
        <v>3.8743055555532919</v>
      </c>
    </row>
    <row r="1288" spans="1:51" x14ac:dyDescent="0.25">
      <c r="A1288">
        <v>73583</v>
      </c>
      <c r="B1288" t="s">
        <v>35</v>
      </c>
      <c r="C1288" t="s">
        <v>36</v>
      </c>
      <c r="E1288" t="str">
        <f t="shared" si="40"/>
        <v>EM-</v>
      </c>
      <c r="F1288" t="s">
        <v>20</v>
      </c>
      <c r="G1288" t="s">
        <v>37</v>
      </c>
      <c r="H1288" t="s">
        <v>4030</v>
      </c>
      <c r="I1288" t="s">
        <v>39</v>
      </c>
      <c r="J1288" t="s">
        <v>432</v>
      </c>
      <c r="K1288" s="1">
        <v>45518.60833333333</v>
      </c>
      <c r="L1288" t="s">
        <v>41</v>
      </c>
      <c r="N1288" s="2">
        <v>45509</v>
      </c>
      <c r="O1288" s="2">
        <v>45509</v>
      </c>
      <c r="R1288">
        <v>0</v>
      </c>
      <c r="S1288">
        <v>0</v>
      </c>
      <c r="T1288">
        <v>100</v>
      </c>
      <c r="U1288" s="1">
        <v>45510.375</v>
      </c>
      <c r="V1288" s="1">
        <v>45518.60833333333</v>
      </c>
      <c r="W1288" t="s">
        <v>432</v>
      </c>
      <c r="Z1288" s="12">
        <f t="shared" si="41"/>
        <v>8.2333333333299379</v>
      </c>
      <c r="AB1288" t="s">
        <v>75</v>
      </c>
      <c r="AC1288">
        <v>633520</v>
      </c>
      <c r="AD1288" t="s">
        <v>2867</v>
      </c>
      <c r="AI1288" s="2">
        <v>45509</v>
      </c>
      <c r="AJ1288" t="s">
        <v>81</v>
      </c>
      <c r="AK1288" t="s">
        <v>46</v>
      </c>
      <c r="AN1288" t="s">
        <v>2442</v>
      </c>
      <c r="AO1288" s="21">
        <v>45510.375</v>
      </c>
      <c r="AP1288" s="22">
        <v>45509</v>
      </c>
      <c r="AQ1288" s="22">
        <v>45509</v>
      </c>
      <c r="AR1288" s="21">
        <v>45518.60833333333</v>
      </c>
      <c r="AS1288">
        <v>0</v>
      </c>
      <c r="AY1288">
        <v>8.2333333333299379</v>
      </c>
    </row>
    <row r="1289" spans="1:51" x14ac:dyDescent="0.25">
      <c r="A1289">
        <v>73590</v>
      </c>
      <c r="B1289" t="s">
        <v>35</v>
      </c>
      <c r="C1289" t="s">
        <v>36</v>
      </c>
      <c r="E1289" t="str">
        <f t="shared" si="40"/>
        <v>RE-</v>
      </c>
      <c r="F1289" t="s">
        <v>20</v>
      </c>
      <c r="G1289" t="s">
        <v>37</v>
      </c>
      <c r="H1289" t="s">
        <v>4031</v>
      </c>
      <c r="I1289" t="s">
        <v>39</v>
      </c>
      <c r="J1289" t="s">
        <v>179</v>
      </c>
      <c r="K1289" s="1">
        <v>45512.598611111112</v>
      </c>
      <c r="L1289" t="s">
        <v>41</v>
      </c>
      <c r="N1289" s="2">
        <v>45511</v>
      </c>
      <c r="O1289" s="2">
        <v>45511</v>
      </c>
      <c r="R1289">
        <v>0</v>
      </c>
      <c r="S1289">
        <v>0</v>
      </c>
      <c r="T1289">
        <v>100</v>
      </c>
      <c r="U1289" s="1">
        <v>45510.400694444441</v>
      </c>
      <c r="V1289" s="1">
        <v>45512.598611111112</v>
      </c>
      <c r="W1289" t="s">
        <v>179</v>
      </c>
      <c r="Z1289" s="12">
        <f t="shared" si="41"/>
        <v>2.1979166666715173</v>
      </c>
      <c r="AB1289" t="s">
        <v>107</v>
      </c>
      <c r="AC1289" t="s">
        <v>54</v>
      </c>
      <c r="AD1289" t="s">
        <v>808</v>
      </c>
      <c r="AF1289" t="s">
        <v>118</v>
      </c>
      <c r="AI1289" s="2">
        <v>45510</v>
      </c>
      <c r="AJ1289" t="s">
        <v>81</v>
      </c>
      <c r="AK1289" t="s">
        <v>46</v>
      </c>
      <c r="AN1289" t="s">
        <v>2444</v>
      </c>
      <c r="AO1289" s="21">
        <v>45510.400694444441</v>
      </c>
      <c r="AP1289" s="22">
        <v>45511</v>
      </c>
      <c r="AQ1289" s="22">
        <v>45511</v>
      </c>
      <c r="AR1289" s="21">
        <v>45512.598611111112</v>
      </c>
      <c r="AS1289">
        <v>0</v>
      </c>
      <c r="AY1289">
        <v>2.1979166666715173</v>
      </c>
    </row>
    <row r="1290" spans="1:51" x14ac:dyDescent="0.25">
      <c r="A1290">
        <v>73592</v>
      </c>
      <c r="B1290" t="s">
        <v>35</v>
      </c>
      <c r="C1290" t="s">
        <v>36</v>
      </c>
      <c r="E1290" t="str">
        <f t="shared" si="40"/>
        <v>GC-</v>
      </c>
      <c r="F1290" t="s">
        <v>20</v>
      </c>
      <c r="G1290" t="s">
        <v>47</v>
      </c>
      <c r="H1290" t="s">
        <v>4032</v>
      </c>
      <c r="I1290" t="s">
        <v>39</v>
      </c>
      <c r="J1290" t="s">
        <v>706</v>
      </c>
      <c r="K1290" s="1">
        <v>45511.636805555558</v>
      </c>
      <c r="L1290" t="s">
        <v>41</v>
      </c>
      <c r="N1290" s="2">
        <v>45509</v>
      </c>
      <c r="O1290" s="2">
        <v>45509</v>
      </c>
      <c r="P1290">
        <v>1</v>
      </c>
      <c r="Q1290">
        <v>1</v>
      </c>
      <c r="R1290">
        <v>0</v>
      </c>
      <c r="S1290">
        <v>0</v>
      </c>
      <c r="T1290">
        <v>100</v>
      </c>
      <c r="U1290" s="1">
        <v>45510.414583333331</v>
      </c>
      <c r="V1290" s="1">
        <v>45511.636805555558</v>
      </c>
      <c r="W1290" t="s">
        <v>706</v>
      </c>
      <c r="Z1290" s="12">
        <f t="shared" si="41"/>
        <v>1.2222222222262644</v>
      </c>
      <c r="AB1290" t="s">
        <v>579</v>
      </c>
      <c r="AC1290">
        <v>633601</v>
      </c>
      <c r="AD1290" t="s">
        <v>427</v>
      </c>
      <c r="AI1290" s="2">
        <v>45510</v>
      </c>
      <c r="AJ1290" t="s">
        <v>81</v>
      </c>
      <c r="AK1290" t="s">
        <v>46</v>
      </c>
      <c r="AN1290" t="s">
        <v>2443</v>
      </c>
      <c r="AO1290" s="21">
        <v>45510.414583333331</v>
      </c>
      <c r="AP1290" s="22">
        <v>45509</v>
      </c>
      <c r="AQ1290" s="22">
        <v>45509</v>
      </c>
      <c r="AR1290" s="21">
        <v>45511.636805555558</v>
      </c>
      <c r="AS1290">
        <v>0</v>
      </c>
      <c r="AY1290">
        <v>1.2222222222262644</v>
      </c>
    </row>
    <row r="1291" spans="1:51" x14ac:dyDescent="0.25">
      <c r="A1291">
        <v>73599</v>
      </c>
      <c r="B1291" t="s">
        <v>35</v>
      </c>
      <c r="C1291" t="s">
        <v>36</v>
      </c>
      <c r="E1291" t="str">
        <f t="shared" si="40"/>
        <v>RE-</v>
      </c>
      <c r="F1291" t="s">
        <v>20</v>
      </c>
      <c r="G1291" t="s">
        <v>37</v>
      </c>
      <c r="H1291" t="s">
        <v>4033</v>
      </c>
      <c r="I1291" t="s">
        <v>39</v>
      </c>
      <c r="J1291" t="s">
        <v>179</v>
      </c>
      <c r="K1291" s="1">
        <v>45523.37777777778</v>
      </c>
      <c r="L1291" t="s">
        <v>41</v>
      </c>
      <c r="N1291" s="2">
        <v>45523</v>
      </c>
      <c r="O1291" s="2">
        <v>45523</v>
      </c>
      <c r="R1291">
        <v>0</v>
      </c>
      <c r="S1291">
        <v>0</v>
      </c>
      <c r="T1291">
        <v>100</v>
      </c>
      <c r="U1291" s="1">
        <v>45510.432638888888</v>
      </c>
      <c r="V1291" s="1">
        <v>45523.37777777778</v>
      </c>
      <c r="W1291" t="s">
        <v>179</v>
      </c>
      <c r="Z1291" s="12">
        <f t="shared" si="41"/>
        <v>12.945138888891961</v>
      </c>
      <c r="AB1291" t="s">
        <v>217</v>
      </c>
      <c r="AC1291">
        <v>633683</v>
      </c>
      <c r="AD1291" t="s">
        <v>161</v>
      </c>
      <c r="AI1291" s="2">
        <v>45510</v>
      </c>
      <c r="AJ1291" t="s">
        <v>81</v>
      </c>
      <c r="AK1291" t="s">
        <v>46</v>
      </c>
      <c r="AN1291" t="s">
        <v>2444</v>
      </c>
      <c r="AO1291" s="21">
        <v>45510.432638888888</v>
      </c>
      <c r="AP1291" s="22">
        <v>45523</v>
      </c>
      <c r="AQ1291" s="22">
        <v>45523</v>
      </c>
      <c r="AR1291" s="21">
        <v>45523.37777777778</v>
      </c>
      <c r="AS1291">
        <v>0</v>
      </c>
      <c r="AY1291">
        <v>12.945138888891961</v>
      </c>
    </row>
    <row r="1292" spans="1:51" x14ac:dyDescent="0.25">
      <c r="A1292">
        <v>73608</v>
      </c>
      <c r="B1292" t="s">
        <v>35</v>
      </c>
      <c r="C1292" t="s">
        <v>36</v>
      </c>
      <c r="E1292" t="str">
        <f t="shared" si="40"/>
        <v>EI-</v>
      </c>
      <c r="F1292" t="s">
        <v>20</v>
      </c>
      <c r="G1292" t="s">
        <v>37</v>
      </c>
      <c r="H1292" t="s">
        <v>4034</v>
      </c>
      <c r="I1292" t="s">
        <v>39</v>
      </c>
      <c r="J1292" t="s">
        <v>92</v>
      </c>
      <c r="K1292" s="1">
        <v>45511.65</v>
      </c>
      <c r="L1292" t="s">
        <v>41</v>
      </c>
      <c r="N1292" s="2">
        <v>45512</v>
      </c>
      <c r="O1292" s="2">
        <v>45512</v>
      </c>
      <c r="P1292">
        <v>3</v>
      </c>
      <c r="Q1292">
        <v>3</v>
      </c>
      <c r="R1292">
        <v>3</v>
      </c>
      <c r="S1292">
        <v>3</v>
      </c>
      <c r="T1292">
        <v>100</v>
      </c>
      <c r="U1292" s="1">
        <v>45510.440972222219</v>
      </c>
      <c r="V1292" s="1">
        <v>45511.65</v>
      </c>
      <c r="W1292" t="s">
        <v>92</v>
      </c>
      <c r="Z1292" s="12">
        <f t="shared" si="41"/>
        <v>1.2090277777824667</v>
      </c>
      <c r="AB1292" t="s">
        <v>133</v>
      </c>
      <c r="AC1292">
        <v>633815</v>
      </c>
      <c r="AD1292" t="s">
        <v>1315</v>
      </c>
      <c r="AF1292" t="s">
        <v>92</v>
      </c>
      <c r="AI1292" s="2">
        <v>45510</v>
      </c>
      <c r="AJ1292" t="s">
        <v>3211</v>
      </c>
      <c r="AK1292" t="s">
        <v>46</v>
      </c>
      <c r="AN1292" t="s">
        <v>2441</v>
      </c>
      <c r="AO1292" s="21">
        <v>45510.440972222219</v>
      </c>
      <c r="AP1292" s="22">
        <v>45512</v>
      </c>
      <c r="AQ1292" s="22">
        <v>45512</v>
      </c>
      <c r="AR1292" s="21">
        <v>45511.65</v>
      </c>
      <c r="AS1292">
        <v>3</v>
      </c>
      <c r="AY1292">
        <v>1.2090277777824667</v>
      </c>
    </row>
    <row r="1293" spans="1:51" x14ac:dyDescent="0.25">
      <c r="A1293">
        <v>73609</v>
      </c>
      <c r="B1293" t="s">
        <v>35</v>
      </c>
      <c r="C1293" t="s">
        <v>36</v>
      </c>
      <c r="E1293" t="str">
        <f t="shared" si="40"/>
        <v>EM-</v>
      </c>
      <c r="F1293" t="s">
        <v>20</v>
      </c>
      <c r="G1293" t="s">
        <v>37</v>
      </c>
      <c r="H1293" t="s">
        <v>4030</v>
      </c>
      <c r="I1293" t="s">
        <v>39</v>
      </c>
      <c r="J1293" t="s">
        <v>432</v>
      </c>
      <c r="K1293" s="1">
        <v>45518.609722222223</v>
      </c>
      <c r="L1293" t="s">
        <v>41</v>
      </c>
      <c r="N1293" s="2">
        <v>45509</v>
      </c>
      <c r="O1293" s="2">
        <v>45509</v>
      </c>
      <c r="R1293">
        <v>0</v>
      </c>
      <c r="S1293">
        <v>0</v>
      </c>
      <c r="T1293">
        <v>100</v>
      </c>
      <c r="U1293" s="1">
        <v>45510.443055555559</v>
      </c>
      <c r="V1293" s="1">
        <v>45518.609722222223</v>
      </c>
      <c r="W1293" t="s">
        <v>432</v>
      </c>
      <c r="Z1293" s="12">
        <f t="shared" si="41"/>
        <v>8.1666666666642413</v>
      </c>
      <c r="AB1293" t="s">
        <v>75</v>
      </c>
      <c r="AC1293">
        <v>633520</v>
      </c>
      <c r="AD1293" t="s">
        <v>2867</v>
      </c>
      <c r="AI1293" s="2">
        <v>45509</v>
      </c>
      <c r="AJ1293" t="s">
        <v>3211</v>
      </c>
      <c r="AK1293" t="s">
        <v>46</v>
      </c>
      <c r="AN1293" t="s">
        <v>2442</v>
      </c>
      <c r="AO1293" s="21">
        <v>45510.443055555559</v>
      </c>
      <c r="AP1293" s="22">
        <v>45509</v>
      </c>
      <c r="AQ1293" s="22">
        <v>45509</v>
      </c>
      <c r="AR1293" s="21">
        <v>45518.609722222223</v>
      </c>
      <c r="AS1293">
        <v>0</v>
      </c>
      <c r="AY1293">
        <v>8.1666666666642413</v>
      </c>
    </row>
    <row r="1294" spans="1:51" x14ac:dyDescent="0.25">
      <c r="A1294">
        <v>73612</v>
      </c>
      <c r="B1294" t="s">
        <v>35</v>
      </c>
      <c r="C1294" t="s">
        <v>36</v>
      </c>
      <c r="E1294" t="str">
        <f t="shared" si="40"/>
        <v>EI-</v>
      </c>
      <c r="F1294" t="s">
        <v>878</v>
      </c>
      <c r="G1294" t="s">
        <v>37</v>
      </c>
      <c r="H1294" t="s">
        <v>4035</v>
      </c>
      <c r="I1294" t="s">
        <v>39</v>
      </c>
      <c r="J1294" t="s">
        <v>87</v>
      </c>
      <c r="K1294" s="1">
        <v>45511.39166666667</v>
      </c>
      <c r="L1294" t="s">
        <v>41</v>
      </c>
      <c r="R1294">
        <v>0</v>
      </c>
      <c r="S1294">
        <v>0</v>
      </c>
      <c r="T1294">
        <v>0</v>
      </c>
      <c r="U1294" s="1">
        <v>45510.45</v>
      </c>
      <c r="W1294" t="s">
        <v>880</v>
      </c>
      <c r="Z1294" s="12">
        <f t="shared" si="41"/>
        <v>0</v>
      </c>
      <c r="AB1294" t="s">
        <v>232</v>
      </c>
      <c r="AC1294">
        <v>633466</v>
      </c>
      <c r="AD1294" t="s">
        <v>573</v>
      </c>
      <c r="AI1294" s="2">
        <v>45510</v>
      </c>
      <c r="AJ1294" t="s">
        <v>81</v>
      </c>
      <c r="AK1294" t="s">
        <v>46</v>
      </c>
      <c r="AN1294" t="s">
        <v>2441</v>
      </c>
      <c r="AO1294" s="21">
        <v>45510.45</v>
      </c>
      <c r="AS1294">
        <v>0</v>
      </c>
      <c r="AY1294">
        <v>0</v>
      </c>
    </row>
    <row r="1295" spans="1:51" x14ac:dyDescent="0.25">
      <c r="A1295">
        <v>73614</v>
      </c>
      <c r="B1295" t="s">
        <v>35</v>
      </c>
      <c r="C1295" t="s">
        <v>36</v>
      </c>
      <c r="E1295" t="str">
        <f t="shared" si="40"/>
        <v>EM-</v>
      </c>
      <c r="F1295" t="s">
        <v>1362</v>
      </c>
      <c r="G1295" t="s">
        <v>37</v>
      </c>
      <c r="H1295" t="s">
        <v>4036</v>
      </c>
      <c r="I1295" t="s">
        <v>39</v>
      </c>
      <c r="J1295" t="s">
        <v>408</v>
      </c>
      <c r="K1295" s="1">
        <v>45513.454861111109</v>
      </c>
      <c r="L1295" t="s">
        <v>41</v>
      </c>
      <c r="R1295">
        <v>0</v>
      </c>
      <c r="S1295">
        <v>0</v>
      </c>
      <c r="T1295">
        <v>0</v>
      </c>
      <c r="U1295" s="1">
        <v>45510.45208333333</v>
      </c>
      <c r="W1295" t="s">
        <v>396</v>
      </c>
      <c r="Z1295" s="12">
        <f t="shared" si="41"/>
        <v>0</v>
      </c>
      <c r="AB1295" t="s">
        <v>366</v>
      </c>
      <c r="AC1295">
        <v>633673</v>
      </c>
      <c r="AD1295" t="s">
        <v>367</v>
      </c>
      <c r="AF1295" t="s">
        <v>758</v>
      </c>
      <c r="AI1295" s="2">
        <v>45510</v>
      </c>
      <c r="AJ1295" t="s">
        <v>81</v>
      </c>
      <c r="AK1295" t="s">
        <v>46</v>
      </c>
      <c r="AN1295" t="s">
        <v>2442</v>
      </c>
      <c r="AO1295" s="21">
        <v>45510.45208333333</v>
      </c>
      <c r="AS1295">
        <v>0</v>
      </c>
      <c r="AY1295">
        <v>0</v>
      </c>
    </row>
    <row r="1296" spans="1:51" x14ac:dyDescent="0.25">
      <c r="A1296">
        <v>73615</v>
      </c>
      <c r="B1296" t="s">
        <v>35</v>
      </c>
      <c r="C1296" t="s">
        <v>36</v>
      </c>
      <c r="E1296" t="str">
        <f t="shared" si="40"/>
        <v>EM-</v>
      </c>
      <c r="F1296" t="s">
        <v>20</v>
      </c>
      <c r="G1296" t="s">
        <v>37</v>
      </c>
      <c r="H1296" t="s">
        <v>4037</v>
      </c>
      <c r="I1296" t="s">
        <v>39</v>
      </c>
      <c r="J1296" t="s">
        <v>396</v>
      </c>
      <c r="K1296" s="1">
        <v>45513.455555555556</v>
      </c>
      <c r="L1296" t="s">
        <v>41</v>
      </c>
      <c r="R1296">
        <v>0</v>
      </c>
      <c r="S1296">
        <v>0</v>
      </c>
      <c r="T1296">
        <v>0</v>
      </c>
      <c r="U1296" s="1">
        <v>45510.454861111109</v>
      </c>
      <c r="V1296" s="1">
        <v>45513.455555555556</v>
      </c>
      <c r="W1296" t="s">
        <v>396</v>
      </c>
      <c r="Z1296" s="12">
        <f t="shared" si="41"/>
        <v>3.0006944444467081</v>
      </c>
      <c r="AB1296" t="s">
        <v>366</v>
      </c>
      <c r="AC1296">
        <v>633673</v>
      </c>
      <c r="AD1296" t="s">
        <v>367</v>
      </c>
      <c r="AI1296" s="2">
        <v>45510</v>
      </c>
      <c r="AJ1296" t="s">
        <v>81</v>
      </c>
      <c r="AK1296" t="s">
        <v>46</v>
      </c>
      <c r="AN1296" t="s">
        <v>2442</v>
      </c>
      <c r="AO1296" s="21">
        <v>45510.454861111109</v>
      </c>
      <c r="AR1296" s="21">
        <v>45513.455555555556</v>
      </c>
      <c r="AS1296">
        <v>0</v>
      </c>
      <c r="AY1296">
        <v>3.0006944444467081</v>
      </c>
    </row>
    <row r="1297" spans="1:51" x14ac:dyDescent="0.25">
      <c r="A1297">
        <v>73616</v>
      </c>
      <c r="B1297" t="s">
        <v>35</v>
      </c>
      <c r="C1297" t="s">
        <v>36</v>
      </c>
      <c r="E1297" t="str">
        <f t="shared" si="40"/>
        <v>EM-</v>
      </c>
      <c r="F1297" t="s">
        <v>20</v>
      </c>
      <c r="G1297" t="s">
        <v>37</v>
      </c>
      <c r="H1297" t="s">
        <v>4038</v>
      </c>
      <c r="I1297" t="s">
        <v>39</v>
      </c>
      <c r="J1297" t="s">
        <v>397</v>
      </c>
      <c r="K1297" s="1">
        <v>45515.433333333334</v>
      </c>
      <c r="L1297" t="s">
        <v>41</v>
      </c>
      <c r="N1297" s="2">
        <v>45515</v>
      </c>
      <c r="O1297" s="2">
        <v>45515</v>
      </c>
      <c r="R1297">
        <v>0</v>
      </c>
      <c r="S1297">
        <v>0</v>
      </c>
      <c r="T1297">
        <v>100</v>
      </c>
      <c r="U1297" s="1">
        <v>45510.461111111108</v>
      </c>
      <c r="V1297" s="1">
        <v>45515.433333333334</v>
      </c>
      <c r="W1297" t="s">
        <v>397</v>
      </c>
      <c r="Z1297" s="12">
        <f t="shared" si="41"/>
        <v>4.9722222222262644</v>
      </c>
      <c r="AB1297" t="s">
        <v>4039</v>
      </c>
      <c r="AC1297">
        <v>632425</v>
      </c>
      <c r="AD1297" t="s">
        <v>230</v>
      </c>
      <c r="AI1297" s="2">
        <v>45510</v>
      </c>
      <c r="AJ1297" t="s">
        <v>81</v>
      </c>
      <c r="AK1297" t="s">
        <v>46</v>
      </c>
      <c r="AN1297" t="s">
        <v>2442</v>
      </c>
      <c r="AO1297" s="21">
        <v>45510.461111111108</v>
      </c>
      <c r="AP1297" s="22">
        <v>45515</v>
      </c>
      <c r="AQ1297" s="22">
        <v>45515</v>
      </c>
      <c r="AR1297" s="21">
        <v>45515.433333333334</v>
      </c>
      <c r="AS1297">
        <v>0</v>
      </c>
      <c r="AY1297">
        <v>4.9722222222262644</v>
      </c>
    </row>
    <row r="1298" spans="1:51" x14ac:dyDescent="0.25">
      <c r="A1298">
        <v>73618</v>
      </c>
      <c r="B1298" t="s">
        <v>35</v>
      </c>
      <c r="C1298" t="s">
        <v>36</v>
      </c>
      <c r="E1298" t="str">
        <f t="shared" si="40"/>
        <v>EM-</v>
      </c>
      <c r="F1298" t="s">
        <v>20</v>
      </c>
      <c r="G1298" t="s">
        <v>37</v>
      </c>
      <c r="H1298" t="s">
        <v>4040</v>
      </c>
      <c r="I1298" t="s">
        <v>39</v>
      </c>
      <c r="J1298" t="s">
        <v>397</v>
      </c>
      <c r="K1298" s="1">
        <v>45515.432638888888</v>
      </c>
      <c r="L1298" t="s">
        <v>41</v>
      </c>
      <c r="N1298" s="2">
        <v>45515</v>
      </c>
      <c r="O1298" s="2">
        <v>45515</v>
      </c>
      <c r="R1298">
        <v>0</v>
      </c>
      <c r="S1298">
        <v>0</v>
      </c>
      <c r="T1298">
        <v>100</v>
      </c>
      <c r="U1298" s="1">
        <v>45510.465277777781</v>
      </c>
      <c r="V1298" s="1">
        <v>45515.432638888888</v>
      </c>
      <c r="W1298" t="s">
        <v>397</v>
      </c>
      <c r="Z1298" s="12">
        <f t="shared" si="41"/>
        <v>4.9673611111065838</v>
      </c>
      <c r="AB1298" t="s">
        <v>303</v>
      </c>
      <c r="AC1298">
        <v>633425</v>
      </c>
      <c r="AD1298" t="s">
        <v>609</v>
      </c>
      <c r="AI1298" s="2">
        <v>45510</v>
      </c>
      <c r="AJ1298" t="s">
        <v>3211</v>
      </c>
      <c r="AK1298" t="s">
        <v>46</v>
      </c>
      <c r="AN1298" t="s">
        <v>2442</v>
      </c>
      <c r="AO1298" s="21">
        <v>45510.465277777781</v>
      </c>
      <c r="AP1298" s="22">
        <v>45515</v>
      </c>
      <c r="AQ1298" s="22">
        <v>45515</v>
      </c>
      <c r="AR1298" s="21">
        <v>45515.432638888888</v>
      </c>
      <c r="AS1298">
        <v>0</v>
      </c>
      <c r="AY1298">
        <v>4.9673611111065838</v>
      </c>
    </row>
    <row r="1299" spans="1:51" x14ac:dyDescent="0.25">
      <c r="A1299">
        <v>73620</v>
      </c>
      <c r="B1299" t="s">
        <v>35</v>
      </c>
      <c r="C1299" t="s">
        <v>36</v>
      </c>
      <c r="E1299" t="str">
        <f t="shared" si="40"/>
        <v>EM-</v>
      </c>
      <c r="F1299" t="s">
        <v>20</v>
      </c>
      <c r="G1299" t="s">
        <v>37</v>
      </c>
      <c r="H1299" t="s">
        <v>4041</v>
      </c>
      <c r="I1299" t="s">
        <v>39</v>
      </c>
      <c r="J1299" t="s">
        <v>397</v>
      </c>
      <c r="K1299" s="1">
        <v>45515.429861111108</v>
      </c>
      <c r="L1299" t="s">
        <v>41</v>
      </c>
      <c r="R1299">
        <v>0</v>
      </c>
      <c r="S1299">
        <v>0</v>
      </c>
      <c r="T1299">
        <v>100</v>
      </c>
      <c r="U1299" s="1">
        <v>45510.466666666667</v>
      </c>
      <c r="V1299" s="1">
        <v>45515.429861111108</v>
      </c>
      <c r="W1299" t="s">
        <v>397</v>
      </c>
      <c r="Z1299" s="12">
        <f t="shared" si="41"/>
        <v>4.9631944444408873</v>
      </c>
      <c r="AB1299" t="s">
        <v>303</v>
      </c>
      <c r="AC1299" t="s">
        <v>54</v>
      </c>
      <c r="AD1299" t="s">
        <v>609</v>
      </c>
      <c r="AI1299" s="2">
        <v>45510</v>
      </c>
      <c r="AJ1299" t="s">
        <v>81</v>
      </c>
      <c r="AK1299" t="s">
        <v>46</v>
      </c>
      <c r="AN1299" t="s">
        <v>2442</v>
      </c>
      <c r="AO1299" s="21">
        <v>45510.466666666667</v>
      </c>
      <c r="AR1299" s="21">
        <v>45515.429861111108</v>
      </c>
      <c r="AS1299">
        <v>0</v>
      </c>
      <c r="AY1299">
        <v>4.9631944444408873</v>
      </c>
    </row>
    <row r="1300" spans="1:51" x14ac:dyDescent="0.25">
      <c r="A1300">
        <v>73621</v>
      </c>
      <c r="B1300" t="s">
        <v>35</v>
      </c>
      <c r="C1300" t="s">
        <v>36</v>
      </c>
      <c r="E1300" t="str">
        <f t="shared" si="40"/>
        <v>EI-</v>
      </c>
      <c r="F1300" t="s">
        <v>20</v>
      </c>
      <c r="G1300" t="s">
        <v>37</v>
      </c>
      <c r="H1300" t="s">
        <v>4042</v>
      </c>
      <c r="I1300" t="s">
        <v>39</v>
      </c>
      <c r="J1300" t="s">
        <v>40</v>
      </c>
      <c r="K1300" s="1">
        <v>45512.705555555556</v>
      </c>
      <c r="L1300" t="s">
        <v>41</v>
      </c>
      <c r="N1300" s="2">
        <v>45510</v>
      </c>
      <c r="O1300" s="2">
        <v>45510</v>
      </c>
      <c r="P1300">
        <v>2</v>
      </c>
      <c r="Q1300">
        <v>2</v>
      </c>
      <c r="R1300">
        <v>2</v>
      </c>
      <c r="S1300">
        <v>2</v>
      </c>
      <c r="T1300">
        <v>100</v>
      </c>
      <c r="U1300" s="1">
        <v>45510.470138888886</v>
      </c>
      <c r="V1300" s="1">
        <v>45512.705555555556</v>
      </c>
      <c r="W1300" t="s">
        <v>40</v>
      </c>
      <c r="Z1300" s="12">
        <f t="shared" si="41"/>
        <v>2.2354166666700621</v>
      </c>
      <c r="AB1300" t="s">
        <v>42</v>
      </c>
      <c r="AC1300">
        <v>633459</v>
      </c>
      <c r="AD1300" t="s">
        <v>43</v>
      </c>
      <c r="AF1300" t="s">
        <v>1632</v>
      </c>
      <c r="AI1300" s="2">
        <v>45510</v>
      </c>
      <c r="AJ1300" t="s">
        <v>43</v>
      </c>
      <c r="AK1300" t="s">
        <v>46</v>
      </c>
      <c r="AN1300" t="s">
        <v>2441</v>
      </c>
      <c r="AO1300" s="21">
        <v>45510.470138888886</v>
      </c>
      <c r="AP1300" s="22">
        <v>45510</v>
      </c>
      <c r="AQ1300" s="22">
        <v>45510</v>
      </c>
      <c r="AR1300" s="21">
        <v>45512.705555555556</v>
      </c>
      <c r="AS1300">
        <v>2</v>
      </c>
      <c r="AY1300">
        <v>2.2354166666700621</v>
      </c>
    </row>
    <row r="1301" spans="1:51" x14ac:dyDescent="0.25">
      <c r="A1301">
        <v>73622</v>
      </c>
      <c r="B1301" t="s">
        <v>35</v>
      </c>
      <c r="C1301" t="s">
        <v>36</v>
      </c>
      <c r="E1301" t="str">
        <f t="shared" si="40"/>
        <v>EI-</v>
      </c>
      <c r="F1301" t="s">
        <v>20</v>
      </c>
      <c r="G1301" t="s">
        <v>37</v>
      </c>
      <c r="H1301" t="s">
        <v>4043</v>
      </c>
      <c r="I1301" t="s">
        <v>39</v>
      </c>
      <c r="J1301" t="s">
        <v>40</v>
      </c>
      <c r="K1301" s="1">
        <v>45512.702777777777</v>
      </c>
      <c r="L1301" t="s">
        <v>41</v>
      </c>
      <c r="N1301" s="2">
        <v>45510</v>
      </c>
      <c r="O1301" s="2">
        <v>45510</v>
      </c>
      <c r="P1301">
        <v>2</v>
      </c>
      <c r="Q1301">
        <v>2</v>
      </c>
      <c r="R1301">
        <v>2</v>
      </c>
      <c r="S1301">
        <v>2</v>
      </c>
      <c r="T1301">
        <v>100</v>
      </c>
      <c r="U1301" s="1">
        <v>45510.472222222219</v>
      </c>
      <c r="V1301" s="1">
        <v>45512.702777777777</v>
      </c>
      <c r="W1301" t="s">
        <v>40</v>
      </c>
      <c r="Z1301" s="12">
        <f t="shared" si="41"/>
        <v>2.2305555555576575</v>
      </c>
      <c r="AB1301" t="s">
        <v>42</v>
      </c>
      <c r="AC1301">
        <v>633459</v>
      </c>
      <c r="AD1301" t="s">
        <v>43</v>
      </c>
      <c r="AF1301" t="s">
        <v>1632</v>
      </c>
      <c r="AI1301" s="2">
        <v>45510</v>
      </c>
      <c r="AJ1301" t="s">
        <v>43</v>
      </c>
      <c r="AK1301" t="s">
        <v>46</v>
      </c>
      <c r="AN1301" t="s">
        <v>2441</v>
      </c>
      <c r="AO1301" s="21">
        <v>45510.472222222219</v>
      </c>
      <c r="AP1301" s="22">
        <v>45510</v>
      </c>
      <c r="AQ1301" s="22">
        <v>45510</v>
      </c>
      <c r="AR1301" s="21">
        <v>45512.702777777777</v>
      </c>
      <c r="AS1301">
        <v>2</v>
      </c>
      <c r="AY1301">
        <v>2.2305555555576575</v>
      </c>
    </row>
    <row r="1302" spans="1:51" x14ac:dyDescent="0.25">
      <c r="A1302">
        <v>73624</v>
      </c>
      <c r="B1302" t="s">
        <v>35</v>
      </c>
      <c r="C1302" t="s">
        <v>36</v>
      </c>
      <c r="E1302" t="str">
        <f t="shared" si="40"/>
        <v>RE-</v>
      </c>
      <c r="F1302" t="s">
        <v>20</v>
      </c>
      <c r="G1302" t="s">
        <v>37</v>
      </c>
      <c r="H1302" t="s">
        <v>4044</v>
      </c>
      <c r="I1302" t="s">
        <v>39</v>
      </c>
      <c r="J1302" t="s">
        <v>239</v>
      </c>
      <c r="K1302" s="1">
        <v>45520.658333333333</v>
      </c>
      <c r="L1302" t="s">
        <v>41</v>
      </c>
      <c r="N1302" s="2">
        <v>45520</v>
      </c>
      <c r="O1302" s="2">
        <v>45520</v>
      </c>
      <c r="R1302">
        <v>1</v>
      </c>
      <c r="S1302">
        <v>1</v>
      </c>
      <c r="T1302">
        <v>100</v>
      </c>
      <c r="U1302" s="1">
        <v>45510.474999999999</v>
      </c>
      <c r="V1302" s="1">
        <v>45520.658333333333</v>
      </c>
      <c r="W1302" t="s">
        <v>239</v>
      </c>
      <c r="Z1302" s="12">
        <f t="shared" si="41"/>
        <v>10.183333333334303</v>
      </c>
      <c r="AB1302" t="s">
        <v>3317</v>
      </c>
      <c r="AC1302">
        <v>633432</v>
      </c>
      <c r="AD1302" t="s">
        <v>189</v>
      </c>
      <c r="AI1302" s="2">
        <v>45510</v>
      </c>
      <c r="AJ1302" t="s">
        <v>81</v>
      </c>
      <c r="AK1302" t="s">
        <v>46</v>
      </c>
      <c r="AN1302" t="s">
        <v>2444</v>
      </c>
      <c r="AO1302" s="21">
        <v>45510.474999999999</v>
      </c>
      <c r="AP1302" s="22">
        <v>45520</v>
      </c>
      <c r="AQ1302" s="22">
        <v>45520</v>
      </c>
      <c r="AR1302" s="21">
        <v>45520.658333333333</v>
      </c>
      <c r="AS1302">
        <v>1</v>
      </c>
      <c r="AY1302">
        <v>10.183333333334303</v>
      </c>
    </row>
    <row r="1303" spans="1:51" x14ac:dyDescent="0.25">
      <c r="A1303">
        <v>73625</v>
      </c>
      <c r="B1303" t="s">
        <v>35</v>
      </c>
      <c r="C1303" t="s">
        <v>36</v>
      </c>
      <c r="E1303" t="str">
        <f t="shared" si="40"/>
        <v>EM-</v>
      </c>
      <c r="F1303" t="s">
        <v>878</v>
      </c>
      <c r="G1303" t="s">
        <v>37</v>
      </c>
      <c r="H1303" t="s">
        <v>4045</v>
      </c>
      <c r="I1303" t="s">
        <v>39</v>
      </c>
      <c r="J1303" t="s">
        <v>397</v>
      </c>
      <c r="K1303" s="1">
        <v>45574.999305555553</v>
      </c>
      <c r="L1303" t="s">
        <v>41</v>
      </c>
      <c r="R1303">
        <v>0</v>
      </c>
      <c r="S1303">
        <v>0</v>
      </c>
      <c r="T1303">
        <v>100</v>
      </c>
      <c r="U1303" s="1">
        <v>45510.478472222225</v>
      </c>
      <c r="W1303" t="s">
        <v>397</v>
      </c>
      <c r="Z1303" s="12">
        <f t="shared" si="41"/>
        <v>0</v>
      </c>
      <c r="AB1303" t="s">
        <v>3837</v>
      </c>
      <c r="AC1303">
        <v>633744</v>
      </c>
      <c r="AD1303" t="s">
        <v>2741</v>
      </c>
      <c r="AI1303" s="2">
        <v>45510</v>
      </c>
      <c r="AJ1303" t="s">
        <v>81</v>
      </c>
      <c r="AK1303" t="s">
        <v>46</v>
      </c>
      <c r="AN1303" t="s">
        <v>2442</v>
      </c>
      <c r="AO1303" s="21">
        <v>45510.478472222225</v>
      </c>
      <c r="AS1303">
        <v>0</v>
      </c>
      <c r="AY1303">
        <v>0</v>
      </c>
    </row>
    <row r="1304" spans="1:51" x14ac:dyDescent="0.25">
      <c r="A1304">
        <v>73627</v>
      </c>
      <c r="B1304" t="s">
        <v>35</v>
      </c>
      <c r="C1304" t="s">
        <v>36</v>
      </c>
      <c r="E1304" t="str">
        <f t="shared" si="40"/>
        <v>EM-</v>
      </c>
      <c r="F1304" t="s">
        <v>1362</v>
      </c>
      <c r="G1304" t="s">
        <v>37</v>
      </c>
      <c r="H1304" t="s">
        <v>4046</v>
      </c>
      <c r="I1304" t="s">
        <v>39</v>
      </c>
      <c r="J1304" t="s">
        <v>408</v>
      </c>
      <c r="K1304" s="1">
        <v>45513.456250000003</v>
      </c>
      <c r="L1304" t="s">
        <v>41</v>
      </c>
      <c r="R1304">
        <v>0</v>
      </c>
      <c r="S1304">
        <v>0</v>
      </c>
      <c r="T1304">
        <v>0</v>
      </c>
      <c r="U1304" s="1">
        <v>45510.482638888891</v>
      </c>
      <c r="W1304" t="s">
        <v>396</v>
      </c>
      <c r="Z1304" s="12">
        <f t="shared" si="41"/>
        <v>0</v>
      </c>
      <c r="AB1304" t="s">
        <v>1194</v>
      </c>
      <c r="AC1304">
        <v>633992</v>
      </c>
      <c r="AD1304" t="s">
        <v>427</v>
      </c>
      <c r="AI1304" s="2">
        <v>45510</v>
      </c>
      <c r="AJ1304" t="s">
        <v>81</v>
      </c>
      <c r="AK1304" t="s">
        <v>46</v>
      </c>
      <c r="AN1304" t="s">
        <v>2442</v>
      </c>
      <c r="AO1304" s="21">
        <v>45510.482638888891</v>
      </c>
      <c r="AS1304">
        <v>0</v>
      </c>
      <c r="AY1304">
        <v>0</v>
      </c>
    </row>
    <row r="1305" spans="1:51" x14ac:dyDescent="0.25">
      <c r="A1305">
        <v>73631</v>
      </c>
      <c r="B1305" t="s">
        <v>35</v>
      </c>
      <c r="C1305" t="s">
        <v>36</v>
      </c>
      <c r="E1305" t="str">
        <f t="shared" si="40"/>
        <v>EI-</v>
      </c>
      <c r="F1305" t="s">
        <v>20</v>
      </c>
      <c r="G1305" t="s">
        <v>37</v>
      </c>
      <c r="H1305" t="s">
        <v>4047</v>
      </c>
      <c r="I1305" t="s">
        <v>39</v>
      </c>
      <c r="J1305" t="s">
        <v>454</v>
      </c>
      <c r="K1305" s="1">
        <v>45540.34097222222</v>
      </c>
      <c r="L1305" t="s">
        <v>41</v>
      </c>
      <c r="N1305" s="2">
        <v>45513</v>
      </c>
      <c r="O1305" s="2">
        <v>45537</v>
      </c>
      <c r="P1305">
        <v>2</v>
      </c>
      <c r="Q1305">
        <v>2</v>
      </c>
      <c r="R1305">
        <v>2</v>
      </c>
      <c r="S1305">
        <v>2</v>
      </c>
      <c r="T1305">
        <v>100</v>
      </c>
      <c r="U1305" s="1">
        <v>45510.491666666669</v>
      </c>
      <c r="V1305" s="1">
        <v>45540.34097222222</v>
      </c>
      <c r="W1305" t="s">
        <v>159</v>
      </c>
      <c r="Z1305" s="12">
        <f t="shared" si="41"/>
        <v>29.849305555551837</v>
      </c>
      <c r="AB1305" t="s">
        <v>4048</v>
      </c>
      <c r="AC1305" t="s">
        <v>54</v>
      </c>
      <c r="AD1305" t="s">
        <v>127</v>
      </c>
      <c r="AF1305" t="s">
        <v>454</v>
      </c>
      <c r="AI1305" s="2">
        <v>45510</v>
      </c>
      <c r="AJ1305" t="s">
        <v>81</v>
      </c>
      <c r="AK1305" t="s">
        <v>46</v>
      </c>
      <c r="AN1305" t="s">
        <v>2441</v>
      </c>
      <c r="AO1305" s="21">
        <v>45510.491666666669</v>
      </c>
      <c r="AP1305" s="22">
        <v>45513</v>
      </c>
      <c r="AQ1305" s="22">
        <v>45537</v>
      </c>
      <c r="AR1305" s="21">
        <v>45540.34097222222</v>
      </c>
      <c r="AS1305">
        <v>2</v>
      </c>
      <c r="AY1305">
        <v>29.849305555551837</v>
      </c>
    </row>
    <row r="1306" spans="1:51" x14ac:dyDescent="0.25">
      <c r="A1306">
        <v>73634</v>
      </c>
      <c r="B1306" t="s">
        <v>35</v>
      </c>
      <c r="C1306" t="s">
        <v>36</v>
      </c>
      <c r="E1306" t="str">
        <f t="shared" si="40"/>
        <v>GC-</v>
      </c>
      <c r="F1306" t="s">
        <v>20</v>
      </c>
      <c r="G1306" t="s">
        <v>37</v>
      </c>
      <c r="H1306" t="s">
        <v>4049</v>
      </c>
      <c r="I1306" t="s">
        <v>39</v>
      </c>
      <c r="J1306" t="s">
        <v>121</v>
      </c>
      <c r="K1306" s="1">
        <v>45516.432638888888</v>
      </c>
      <c r="L1306" t="s">
        <v>41</v>
      </c>
      <c r="N1306" s="2">
        <v>45510</v>
      </c>
      <c r="O1306" s="2">
        <v>45510</v>
      </c>
      <c r="P1306">
        <v>2</v>
      </c>
      <c r="Q1306">
        <v>2</v>
      </c>
      <c r="R1306">
        <v>2</v>
      </c>
      <c r="S1306">
        <v>2</v>
      </c>
      <c r="T1306">
        <v>100</v>
      </c>
      <c r="U1306" s="1">
        <v>45510.505555555559</v>
      </c>
      <c r="V1306" s="1">
        <v>45516.432638888888</v>
      </c>
      <c r="W1306" t="s">
        <v>121</v>
      </c>
      <c r="Z1306" s="12">
        <f t="shared" si="41"/>
        <v>5.9270833333284827</v>
      </c>
      <c r="AB1306" t="s">
        <v>1209</v>
      </c>
      <c r="AC1306">
        <v>633195</v>
      </c>
      <c r="AD1306" t="s">
        <v>365</v>
      </c>
      <c r="AI1306" s="2">
        <v>45510</v>
      </c>
      <c r="AJ1306" t="s">
        <v>81</v>
      </c>
      <c r="AK1306" t="s">
        <v>46</v>
      </c>
      <c r="AN1306" t="s">
        <v>2443</v>
      </c>
      <c r="AO1306" s="21">
        <v>45510.505555555559</v>
      </c>
      <c r="AP1306" s="22">
        <v>45510</v>
      </c>
      <c r="AQ1306" s="22">
        <v>45510</v>
      </c>
      <c r="AR1306" s="21">
        <v>45516.432638888888</v>
      </c>
      <c r="AS1306">
        <v>2</v>
      </c>
      <c r="AY1306">
        <v>5.9270833333284827</v>
      </c>
    </row>
    <row r="1307" spans="1:51" x14ac:dyDescent="0.25">
      <c r="A1307">
        <v>73635</v>
      </c>
      <c r="B1307" t="s">
        <v>35</v>
      </c>
      <c r="C1307" t="s">
        <v>36</v>
      </c>
      <c r="E1307" t="str">
        <f t="shared" si="40"/>
        <v>RE-</v>
      </c>
      <c r="F1307" t="s">
        <v>20</v>
      </c>
      <c r="G1307" t="s">
        <v>37</v>
      </c>
      <c r="H1307" t="s">
        <v>4050</v>
      </c>
      <c r="I1307" t="s">
        <v>39</v>
      </c>
      <c r="J1307" t="s">
        <v>179</v>
      </c>
      <c r="K1307" s="1">
        <v>45510.691666666666</v>
      </c>
      <c r="L1307" t="s">
        <v>41</v>
      </c>
      <c r="N1307" s="2">
        <v>45510</v>
      </c>
      <c r="O1307" s="2">
        <v>45510</v>
      </c>
      <c r="R1307">
        <v>0</v>
      </c>
      <c r="S1307">
        <v>0</v>
      </c>
      <c r="T1307">
        <v>100</v>
      </c>
      <c r="U1307" s="1">
        <v>45510.513194444444</v>
      </c>
      <c r="V1307" s="1">
        <v>45510.691666666666</v>
      </c>
      <c r="W1307" t="s">
        <v>179</v>
      </c>
      <c r="Z1307" s="12">
        <f t="shared" si="41"/>
        <v>0.17847222222189885</v>
      </c>
      <c r="AB1307" t="s">
        <v>4051</v>
      </c>
      <c r="AC1307">
        <v>633333</v>
      </c>
      <c r="AD1307" t="s">
        <v>4052</v>
      </c>
      <c r="AI1307" s="2">
        <v>45510</v>
      </c>
      <c r="AJ1307" t="s">
        <v>81</v>
      </c>
      <c r="AK1307" t="s">
        <v>46</v>
      </c>
      <c r="AN1307" t="s">
        <v>2444</v>
      </c>
      <c r="AO1307" s="21">
        <v>45510.513194444444</v>
      </c>
      <c r="AP1307" s="22">
        <v>45510</v>
      </c>
      <c r="AQ1307" s="22">
        <v>45510</v>
      </c>
      <c r="AR1307" s="21">
        <v>45510.691666666666</v>
      </c>
      <c r="AS1307">
        <v>0</v>
      </c>
      <c r="AY1307">
        <v>0.17847222222189885</v>
      </c>
    </row>
    <row r="1308" spans="1:51" x14ac:dyDescent="0.25">
      <c r="A1308">
        <v>73656</v>
      </c>
      <c r="B1308" t="s">
        <v>35</v>
      </c>
      <c r="C1308" t="s">
        <v>36</v>
      </c>
      <c r="E1308" t="str">
        <f t="shared" si="40"/>
        <v>GC-</v>
      </c>
      <c r="F1308" t="s">
        <v>20</v>
      </c>
      <c r="G1308" t="s">
        <v>37</v>
      </c>
      <c r="H1308" t="s">
        <v>4053</v>
      </c>
      <c r="I1308" t="s">
        <v>320</v>
      </c>
      <c r="J1308" t="s">
        <v>706</v>
      </c>
      <c r="K1308" s="1">
        <v>45523.371527777781</v>
      </c>
      <c r="L1308" t="s">
        <v>41</v>
      </c>
      <c r="N1308" s="2">
        <v>45522</v>
      </c>
      <c r="O1308" s="2">
        <v>45522</v>
      </c>
      <c r="P1308">
        <v>4</v>
      </c>
      <c r="Q1308">
        <v>4</v>
      </c>
      <c r="R1308">
        <v>0</v>
      </c>
      <c r="S1308">
        <v>0</v>
      </c>
      <c r="T1308">
        <v>100</v>
      </c>
      <c r="U1308" s="1">
        <v>45510.628472222219</v>
      </c>
      <c r="V1308" s="1">
        <v>45523.371527777781</v>
      </c>
      <c r="W1308" t="s">
        <v>706</v>
      </c>
      <c r="Z1308" s="12">
        <f t="shared" si="41"/>
        <v>12.743055555562023</v>
      </c>
      <c r="AB1308" t="s">
        <v>4054</v>
      </c>
      <c r="AC1308">
        <v>633425</v>
      </c>
      <c r="AD1308" t="s">
        <v>4055</v>
      </c>
      <c r="AI1308" s="2">
        <v>45510</v>
      </c>
      <c r="AJ1308" t="s">
        <v>962</v>
      </c>
      <c r="AK1308" t="s">
        <v>46</v>
      </c>
      <c r="AN1308" t="s">
        <v>2443</v>
      </c>
      <c r="AO1308" s="21">
        <v>45510.628472222219</v>
      </c>
      <c r="AP1308" s="22">
        <v>45522</v>
      </c>
      <c r="AQ1308" s="22">
        <v>45522</v>
      </c>
      <c r="AR1308" s="21">
        <v>45523.371527777781</v>
      </c>
      <c r="AS1308">
        <v>0</v>
      </c>
      <c r="AY1308">
        <v>12.743055555562023</v>
      </c>
    </row>
    <row r="1309" spans="1:51" x14ac:dyDescent="0.25">
      <c r="A1309">
        <v>73660</v>
      </c>
      <c r="B1309" t="s">
        <v>35</v>
      </c>
      <c r="C1309" t="s">
        <v>36</v>
      </c>
      <c r="E1309" t="str">
        <f t="shared" si="40"/>
        <v>RE-</v>
      </c>
      <c r="F1309" t="s">
        <v>20</v>
      </c>
      <c r="G1309" t="s">
        <v>115</v>
      </c>
      <c r="H1309" t="s">
        <v>4056</v>
      </c>
      <c r="I1309" t="s">
        <v>320</v>
      </c>
      <c r="J1309" t="s">
        <v>179</v>
      </c>
      <c r="K1309" s="1">
        <v>45513.378472222219</v>
      </c>
      <c r="L1309" t="s">
        <v>41</v>
      </c>
      <c r="N1309" s="2">
        <v>45513</v>
      </c>
      <c r="O1309" s="2">
        <v>45513</v>
      </c>
      <c r="R1309">
        <v>1</v>
      </c>
      <c r="S1309">
        <v>1</v>
      </c>
      <c r="T1309">
        <v>100</v>
      </c>
      <c r="U1309" s="1">
        <v>45510.649305555555</v>
      </c>
      <c r="V1309" s="1">
        <v>45513.378472222219</v>
      </c>
      <c r="W1309" t="s">
        <v>239</v>
      </c>
      <c r="Z1309" s="12">
        <f t="shared" si="41"/>
        <v>2.7291666666642413</v>
      </c>
      <c r="AB1309" t="s">
        <v>4054</v>
      </c>
      <c r="AC1309">
        <v>633425</v>
      </c>
      <c r="AD1309" t="s">
        <v>4055</v>
      </c>
      <c r="AI1309" s="2">
        <v>45510</v>
      </c>
      <c r="AJ1309" t="s">
        <v>198</v>
      </c>
      <c r="AK1309" t="s">
        <v>46</v>
      </c>
      <c r="AN1309" t="s">
        <v>2444</v>
      </c>
      <c r="AO1309" s="21">
        <v>45510.649305555555</v>
      </c>
      <c r="AP1309" s="22">
        <v>45513</v>
      </c>
      <c r="AQ1309" s="22">
        <v>45513</v>
      </c>
      <c r="AR1309" s="21">
        <v>45513.378472222219</v>
      </c>
      <c r="AS1309">
        <v>1</v>
      </c>
      <c r="AY1309">
        <v>2.7291666666642413</v>
      </c>
    </row>
    <row r="1310" spans="1:51" x14ac:dyDescent="0.25">
      <c r="A1310">
        <v>73661</v>
      </c>
      <c r="B1310" t="s">
        <v>35</v>
      </c>
      <c r="C1310" t="s">
        <v>36</v>
      </c>
      <c r="E1310" t="str">
        <f t="shared" si="40"/>
        <v>RE-</v>
      </c>
      <c r="F1310" t="s">
        <v>20</v>
      </c>
      <c r="G1310" t="s">
        <v>37</v>
      </c>
      <c r="H1310" t="s">
        <v>4057</v>
      </c>
      <c r="I1310" t="s">
        <v>39</v>
      </c>
      <c r="J1310" t="s">
        <v>99</v>
      </c>
      <c r="K1310" s="1">
        <v>45510.696527777778</v>
      </c>
      <c r="L1310" t="s">
        <v>41</v>
      </c>
      <c r="N1310" s="2">
        <v>45510</v>
      </c>
      <c r="O1310" s="2">
        <v>45510</v>
      </c>
      <c r="R1310">
        <v>0</v>
      </c>
      <c r="S1310">
        <v>0</v>
      </c>
      <c r="T1310">
        <v>100</v>
      </c>
      <c r="U1310" s="1">
        <v>45510.65347222222</v>
      </c>
      <c r="V1310" s="1">
        <v>45510.696527777778</v>
      </c>
      <c r="W1310" t="s">
        <v>179</v>
      </c>
      <c r="Z1310" s="12">
        <f t="shared" si="41"/>
        <v>4.3055555557657499E-2</v>
      </c>
      <c r="AB1310" t="s">
        <v>349</v>
      </c>
      <c r="AC1310" t="s">
        <v>54</v>
      </c>
      <c r="AD1310" t="s">
        <v>1537</v>
      </c>
      <c r="AI1310" s="2">
        <v>45510</v>
      </c>
      <c r="AJ1310" t="s">
        <v>81</v>
      </c>
      <c r="AK1310" t="s">
        <v>46</v>
      </c>
      <c r="AN1310" t="s">
        <v>2444</v>
      </c>
      <c r="AO1310" s="21">
        <v>45510.65347222222</v>
      </c>
      <c r="AP1310" s="22">
        <v>45510</v>
      </c>
      <c r="AQ1310" s="22">
        <v>45510</v>
      </c>
      <c r="AR1310" s="21">
        <v>45510.696527777778</v>
      </c>
      <c r="AS1310">
        <v>0</v>
      </c>
      <c r="AY1310">
        <v>4.3055555557657499E-2</v>
      </c>
    </row>
    <row r="1311" spans="1:51" x14ac:dyDescent="0.25">
      <c r="A1311">
        <v>73664</v>
      </c>
      <c r="B1311" t="s">
        <v>35</v>
      </c>
      <c r="C1311" t="s">
        <v>36</v>
      </c>
      <c r="E1311" t="str">
        <f t="shared" si="40"/>
        <v>EI-</v>
      </c>
      <c r="F1311" t="s">
        <v>20</v>
      </c>
      <c r="G1311" t="s">
        <v>37</v>
      </c>
      <c r="H1311" t="s">
        <v>4058</v>
      </c>
      <c r="I1311" t="s">
        <v>39</v>
      </c>
      <c r="J1311" t="s">
        <v>92</v>
      </c>
      <c r="K1311" s="1">
        <v>45511.647222222222</v>
      </c>
      <c r="L1311" t="s">
        <v>41</v>
      </c>
      <c r="N1311" s="2">
        <v>45512</v>
      </c>
      <c r="O1311" s="2">
        <v>45512</v>
      </c>
      <c r="P1311">
        <v>2</v>
      </c>
      <c r="Q1311">
        <v>2</v>
      </c>
      <c r="R1311">
        <v>2</v>
      </c>
      <c r="S1311">
        <v>2</v>
      </c>
      <c r="T1311">
        <v>100</v>
      </c>
      <c r="U1311" s="1">
        <v>45510.662499999999</v>
      </c>
      <c r="V1311" s="1">
        <v>45511.647222222222</v>
      </c>
      <c r="W1311" t="s">
        <v>92</v>
      </c>
      <c r="Z1311" s="12">
        <f t="shared" si="41"/>
        <v>0.98472222222335404</v>
      </c>
      <c r="AB1311" t="s">
        <v>349</v>
      </c>
      <c r="AC1311">
        <v>633638</v>
      </c>
      <c r="AD1311" t="s">
        <v>1203</v>
      </c>
      <c r="AF1311" t="s">
        <v>92</v>
      </c>
      <c r="AI1311" s="2">
        <v>45510</v>
      </c>
      <c r="AJ1311" t="s">
        <v>81</v>
      </c>
      <c r="AK1311" t="s">
        <v>46</v>
      </c>
      <c r="AN1311" t="s">
        <v>2441</v>
      </c>
      <c r="AO1311" s="21">
        <v>45510.662499999999</v>
      </c>
      <c r="AP1311" s="22">
        <v>45512</v>
      </c>
      <c r="AQ1311" s="22">
        <v>45512</v>
      </c>
      <c r="AR1311" s="21">
        <v>45511.647222222222</v>
      </c>
      <c r="AS1311">
        <v>2</v>
      </c>
      <c r="AY1311">
        <v>0.98472222222335404</v>
      </c>
    </row>
    <row r="1312" spans="1:51" x14ac:dyDescent="0.25">
      <c r="A1312">
        <v>73666</v>
      </c>
      <c r="B1312" t="s">
        <v>35</v>
      </c>
      <c r="C1312" t="s">
        <v>36</v>
      </c>
      <c r="E1312" t="str">
        <f t="shared" si="40"/>
        <v>RE-</v>
      </c>
      <c r="F1312" t="s">
        <v>20</v>
      </c>
      <c r="G1312" t="s">
        <v>37</v>
      </c>
      <c r="H1312" t="s">
        <v>4059</v>
      </c>
      <c r="I1312" t="s">
        <v>39</v>
      </c>
      <c r="J1312" t="s">
        <v>118</v>
      </c>
      <c r="K1312" s="1">
        <v>45512.476388888892</v>
      </c>
      <c r="L1312" t="s">
        <v>41</v>
      </c>
      <c r="N1312" s="2">
        <v>45512</v>
      </c>
      <c r="O1312" s="2">
        <v>45512</v>
      </c>
      <c r="R1312">
        <v>0</v>
      </c>
      <c r="S1312">
        <v>0</v>
      </c>
      <c r="T1312">
        <v>100</v>
      </c>
      <c r="U1312" s="1">
        <v>45510.668055555558</v>
      </c>
      <c r="V1312" s="1">
        <v>45512.476388888892</v>
      </c>
      <c r="W1312" t="s">
        <v>179</v>
      </c>
      <c r="Z1312" s="12">
        <f t="shared" si="41"/>
        <v>1.8083333333343035</v>
      </c>
      <c r="AB1312" t="s">
        <v>107</v>
      </c>
      <c r="AC1312">
        <v>633173</v>
      </c>
      <c r="AD1312" t="s">
        <v>109</v>
      </c>
      <c r="AF1312" t="s">
        <v>791</v>
      </c>
      <c r="AI1312" s="2">
        <v>45510</v>
      </c>
      <c r="AJ1312" t="s">
        <v>81</v>
      </c>
      <c r="AK1312" t="s">
        <v>46</v>
      </c>
      <c r="AN1312" t="s">
        <v>2444</v>
      </c>
      <c r="AO1312" s="21">
        <v>45510.668055555558</v>
      </c>
      <c r="AP1312" s="22">
        <v>45512</v>
      </c>
      <c r="AQ1312" s="22">
        <v>45512</v>
      </c>
      <c r="AR1312" s="21">
        <v>45512.476388888892</v>
      </c>
      <c r="AS1312">
        <v>0</v>
      </c>
      <c r="AY1312">
        <v>1.8083333333343035</v>
      </c>
    </row>
    <row r="1313" spans="1:51" x14ac:dyDescent="0.25">
      <c r="A1313">
        <v>73673</v>
      </c>
      <c r="B1313" t="s">
        <v>35</v>
      </c>
      <c r="C1313" t="s">
        <v>36</v>
      </c>
      <c r="E1313" t="str">
        <f t="shared" si="40"/>
        <v>EM-</v>
      </c>
      <c r="F1313" t="s">
        <v>20</v>
      </c>
      <c r="G1313" t="s">
        <v>37</v>
      </c>
      <c r="H1313" t="s">
        <v>4060</v>
      </c>
      <c r="I1313" t="s">
        <v>39</v>
      </c>
      <c r="J1313" t="s">
        <v>432</v>
      </c>
      <c r="K1313" s="1">
        <v>45524.416666666664</v>
      </c>
      <c r="L1313" t="s">
        <v>41</v>
      </c>
      <c r="N1313" s="2">
        <v>45522</v>
      </c>
      <c r="O1313" s="2">
        <v>45523</v>
      </c>
      <c r="R1313">
        <v>0</v>
      </c>
      <c r="S1313">
        <v>0</v>
      </c>
      <c r="T1313">
        <v>100</v>
      </c>
      <c r="U1313" s="1">
        <v>45510.683333333334</v>
      </c>
      <c r="V1313" s="1">
        <v>45524.416666666664</v>
      </c>
      <c r="W1313" t="s">
        <v>432</v>
      </c>
      <c r="Z1313" s="12">
        <f t="shared" si="41"/>
        <v>13.733333333329938</v>
      </c>
      <c r="AB1313" t="s">
        <v>522</v>
      </c>
      <c r="AC1313">
        <v>633520</v>
      </c>
      <c r="AD1313" t="s">
        <v>2867</v>
      </c>
      <c r="AI1313" s="2">
        <v>45510</v>
      </c>
      <c r="AJ1313" t="s">
        <v>77</v>
      </c>
      <c r="AK1313" t="s">
        <v>45</v>
      </c>
      <c r="AN1313" t="s">
        <v>2442</v>
      </c>
      <c r="AO1313" s="21">
        <v>45510.683333333334</v>
      </c>
      <c r="AP1313" s="22">
        <v>45522</v>
      </c>
      <c r="AQ1313" s="22">
        <v>45523</v>
      </c>
      <c r="AR1313" s="21">
        <v>45524.416666666664</v>
      </c>
      <c r="AS1313">
        <v>0</v>
      </c>
      <c r="AY1313">
        <v>13.733333333329938</v>
      </c>
    </row>
    <row r="1314" spans="1:51" x14ac:dyDescent="0.25">
      <c r="A1314">
        <v>73674</v>
      </c>
      <c r="B1314" t="s">
        <v>35</v>
      </c>
      <c r="C1314" t="s">
        <v>36</v>
      </c>
      <c r="E1314" t="str">
        <f t="shared" si="40"/>
        <v>EM-</v>
      </c>
      <c r="F1314" t="s">
        <v>20</v>
      </c>
      <c r="G1314" t="s">
        <v>37</v>
      </c>
      <c r="H1314" t="s">
        <v>4061</v>
      </c>
      <c r="I1314" t="s">
        <v>39</v>
      </c>
      <c r="J1314" t="s">
        <v>432</v>
      </c>
      <c r="K1314" s="1">
        <v>45518.613888888889</v>
      </c>
      <c r="L1314" t="s">
        <v>41</v>
      </c>
      <c r="N1314" s="2">
        <v>45518</v>
      </c>
      <c r="O1314" s="2">
        <v>45518</v>
      </c>
      <c r="R1314">
        <v>0</v>
      </c>
      <c r="S1314">
        <v>0</v>
      </c>
      <c r="T1314">
        <v>100</v>
      </c>
      <c r="U1314" s="1">
        <v>45510.686805555553</v>
      </c>
      <c r="V1314" s="1">
        <v>45518.613888888889</v>
      </c>
      <c r="W1314" t="s">
        <v>432</v>
      </c>
      <c r="Z1314" s="12">
        <f t="shared" si="41"/>
        <v>7.9270833333357587</v>
      </c>
      <c r="AB1314">
        <v>633520</v>
      </c>
      <c r="AC1314">
        <v>633520</v>
      </c>
      <c r="AD1314" t="s">
        <v>2867</v>
      </c>
      <c r="AI1314" s="2">
        <v>45510</v>
      </c>
      <c r="AJ1314" t="s">
        <v>81</v>
      </c>
      <c r="AK1314" t="s">
        <v>46</v>
      </c>
      <c r="AN1314" t="s">
        <v>2442</v>
      </c>
      <c r="AO1314" s="21">
        <v>45510.686805555553</v>
      </c>
      <c r="AP1314" s="22">
        <v>45518</v>
      </c>
      <c r="AQ1314" s="22">
        <v>45518</v>
      </c>
      <c r="AR1314" s="21">
        <v>45518.613888888889</v>
      </c>
      <c r="AS1314">
        <v>0</v>
      </c>
      <c r="AY1314">
        <v>7.9270833333357587</v>
      </c>
    </row>
    <row r="1315" spans="1:51" x14ac:dyDescent="0.25">
      <c r="A1315">
        <v>73730</v>
      </c>
      <c r="B1315" t="s">
        <v>35</v>
      </c>
      <c r="C1315" t="s">
        <v>36</v>
      </c>
      <c r="E1315" t="str">
        <f t="shared" si="40"/>
        <v>RE-</v>
      </c>
      <c r="F1315" t="s">
        <v>878</v>
      </c>
      <c r="G1315" t="s">
        <v>37</v>
      </c>
      <c r="H1315" t="s">
        <v>4062</v>
      </c>
      <c r="I1315" t="s">
        <v>39</v>
      </c>
      <c r="J1315" t="s">
        <v>100</v>
      </c>
      <c r="K1315" s="1">
        <v>45511.436805555553</v>
      </c>
      <c r="L1315" t="s">
        <v>41</v>
      </c>
      <c r="R1315">
        <v>0</v>
      </c>
      <c r="S1315">
        <v>0</v>
      </c>
      <c r="T1315">
        <v>0</v>
      </c>
      <c r="U1315" s="1">
        <v>45511.436805555553</v>
      </c>
      <c r="Z1315" s="12">
        <f t="shared" si="41"/>
        <v>0</v>
      </c>
      <c r="AB1315" t="s">
        <v>3997</v>
      </c>
      <c r="AC1315">
        <v>633744</v>
      </c>
      <c r="AD1315" t="s">
        <v>316</v>
      </c>
      <c r="AI1315" s="2">
        <v>45511</v>
      </c>
      <c r="AJ1315" t="s">
        <v>81</v>
      </c>
      <c r="AK1315" t="s">
        <v>46</v>
      </c>
      <c r="AN1315" t="s">
        <v>2444</v>
      </c>
      <c r="AO1315" s="21">
        <v>45511.436805555553</v>
      </c>
      <c r="AS1315">
        <v>0</v>
      </c>
      <c r="AY1315">
        <v>0</v>
      </c>
    </row>
    <row r="1316" spans="1:51" x14ac:dyDescent="0.25">
      <c r="A1316">
        <v>73732</v>
      </c>
      <c r="B1316" t="s">
        <v>35</v>
      </c>
      <c r="C1316" t="s">
        <v>36</v>
      </c>
      <c r="E1316" t="str">
        <f t="shared" si="40"/>
        <v>RE-</v>
      </c>
      <c r="F1316" t="s">
        <v>20</v>
      </c>
      <c r="G1316" t="s">
        <v>37</v>
      </c>
      <c r="H1316" t="s">
        <v>4063</v>
      </c>
      <c r="I1316" t="s">
        <v>39</v>
      </c>
      <c r="J1316" t="s">
        <v>179</v>
      </c>
      <c r="K1316" s="1">
        <v>45516.616666666669</v>
      </c>
      <c r="L1316" t="s">
        <v>41</v>
      </c>
      <c r="N1316" s="2">
        <v>45516</v>
      </c>
      <c r="O1316" s="2">
        <v>45516</v>
      </c>
      <c r="R1316">
        <v>0</v>
      </c>
      <c r="S1316">
        <v>0</v>
      </c>
      <c r="T1316">
        <v>100</v>
      </c>
      <c r="U1316" s="1">
        <v>45511.438888888886</v>
      </c>
      <c r="V1316" s="1">
        <v>45516.616666666669</v>
      </c>
      <c r="W1316" t="s">
        <v>179</v>
      </c>
      <c r="Z1316" s="12">
        <f t="shared" si="41"/>
        <v>5.1777777777824667</v>
      </c>
      <c r="AB1316" t="s">
        <v>2496</v>
      </c>
      <c r="AC1316" t="s">
        <v>54</v>
      </c>
      <c r="AD1316" t="s">
        <v>2749</v>
      </c>
      <c r="AI1316" s="2">
        <v>45511</v>
      </c>
      <c r="AJ1316" t="s">
        <v>81</v>
      </c>
      <c r="AK1316" t="s">
        <v>46</v>
      </c>
      <c r="AN1316" t="s">
        <v>2444</v>
      </c>
      <c r="AO1316" s="21">
        <v>45511.438888888886</v>
      </c>
      <c r="AP1316" s="22">
        <v>45516</v>
      </c>
      <c r="AQ1316" s="22">
        <v>45516</v>
      </c>
      <c r="AR1316" s="21">
        <v>45516.616666666669</v>
      </c>
      <c r="AS1316">
        <v>0</v>
      </c>
      <c r="AY1316">
        <v>5.1777777777824667</v>
      </c>
    </row>
    <row r="1317" spans="1:51" x14ac:dyDescent="0.25">
      <c r="A1317">
        <v>73739</v>
      </c>
      <c r="B1317" t="s">
        <v>35</v>
      </c>
      <c r="C1317" t="s">
        <v>36</v>
      </c>
      <c r="E1317" t="str">
        <f t="shared" si="40"/>
        <v>RE-</v>
      </c>
      <c r="F1317" t="s">
        <v>878</v>
      </c>
      <c r="G1317" t="s">
        <v>37</v>
      </c>
      <c r="H1317" t="s">
        <v>4064</v>
      </c>
      <c r="I1317" t="s">
        <v>39</v>
      </c>
      <c r="J1317" t="s">
        <v>100</v>
      </c>
      <c r="K1317" s="1">
        <v>45524.392361111109</v>
      </c>
      <c r="L1317" t="s">
        <v>41</v>
      </c>
      <c r="R1317">
        <v>0</v>
      </c>
      <c r="S1317">
        <v>0</v>
      </c>
      <c r="T1317">
        <v>10</v>
      </c>
      <c r="U1317" s="1">
        <v>45511.449305555558</v>
      </c>
      <c r="W1317" t="s">
        <v>39</v>
      </c>
      <c r="Z1317" s="12">
        <f t="shared" si="41"/>
        <v>0</v>
      </c>
      <c r="AB1317" t="s">
        <v>4065</v>
      </c>
      <c r="AC1317">
        <v>633325</v>
      </c>
      <c r="AD1317" t="s">
        <v>3304</v>
      </c>
      <c r="AI1317" s="2">
        <v>45511</v>
      </c>
      <c r="AJ1317" t="s">
        <v>81</v>
      </c>
      <c r="AK1317" t="s">
        <v>46</v>
      </c>
      <c r="AN1317" t="s">
        <v>2444</v>
      </c>
      <c r="AO1317" s="21">
        <v>45511.449305555558</v>
      </c>
      <c r="AS1317">
        <v>0</v>
      </c>
      <c r="AY1317">
        <v>0</v>
      </c>
    </row>
    <row r="1318" spans="1:51" x14ac:dyDescent="0.25">
      <c r="A1318">
        <v>73749</v>
      </c>
      <c r="B1318" t="s">
        <v>35</v>
      </c>
      <c r="C1318" t="s">
        <v>36</v>
      </c>
      <c r="E1318" t="str">
        <f t="shared" si="40"/>
        <v>EM-</v>
      </c>
      <c r="F1318" t="s">
        <v>1362</v>
      </c>
      <c r="G1318" t="s">
        <v>37</v>
      </c>
      <c r="H1318" t="s">
        <v>4066</v>
      </c>
      <c r="I1318" t="s">
        <v>39</v>
      </c>
      <c r="J1318" t="s">
        <v>320</v>
      </c>
      <c r="K1318" s="1">
        <v>45513.459027777775</v>
      </c>
      <c r="L1318" t="s">
        <v>41</v>
      </c>
      <c r="R1318">
        <v>0</v>
      </c>
      <c r="S1318">
        <v>0</v>
      </c>
      <c r="T1318">
        <v>0</v>
      </c>
      <c r="U1318" s="1">
        <v>45511.469444444447</v>
      </c>
      <c r="W1318" t="s">
        <v>396</v>
      </c>
      <c r="Z1318" s="12">
        <f t="shared" si="41"/>
        <v>0</v>
      </c>
      <c r="AB1318" t="s">
        <v>197</v>
      </c>
      <c r="AC1318">
        <v>633510</v>
      </c>
      <c r="AD1318" t="s">
        <v>198</v>
      </c>
      <c r="AI1318" s="2">
        <v>45511</v>
      </c>
      <c r="AJ1318" t="s">
        <v>81</v>
      </c>
      <c r="AK1318" t="s">
        <v>46</v>
      </c>
      <c r="AN1318" t="s">
        <v>2442</v>
      </c>
      <c r="AO1318" s="21">
        <v>45511.469444444447</v>
      </c>
      <c r="AS1318">
        <v>0</v>
      </c>
      <c r="AY1318">
        <v>0</v>
      </c>
    </row>
    <row r="1319" spans="1:51" x14ac:dyDescent="0.25">
      <c r="A1319">
        <v>73752</v>
      </c>
      <c r="B1319" t="s">
        <v>35</v>
      </c>
      <c r="C1319" t="s">
        <v>36</v>
      </c>
      <c r="E1319" t="str">
        <f t="shared" si="40"/>
        <v>RE-</v>
      </c>
      <c r="F1319" t="s">
        <v>20</v>
      </c>
      <c r="G1319" t="s">
        <v>37</v>
      </c>
      <c r="H1319" t="s">
        <v>4067</v>
      </c>
      <c r="I1319" t="s">
        <v>39</v>
      </c>
      <c r="J1319" t="s">
        <v>239</v>
      </c>
      <c r="K1319" s="1">
        <v>45511.501388888886</v>
      </c>
      <c r="L1319" t="s">
        <v>41</v>
      </c>
      <c r="N1319" s="2">
        <v>45511</v>
      </c>
      <c r="O1319" s="2">
        <v>45511</v>
      </c>
      <c r="R1319">
        <v>1</v>
      </c>
      <c r="S1319">
        <v>1</v>
      </c>
      <c r="T1319">
        <v>100</v>
      </c>
      <c r="U1319" s="1">
        <v>45511.474305555559</v>
      </c>
      <c r="V1319" s="1">
        <v>45511.501388888886</v>
      </c>
      <c r="W1319" t="s">
        <v>239</v>
      </c>
      <c r="Z1319" s="12">
        <f t="shared" si="41"/>
        <v>2.7083333327027503E-2</v>
      </c>
      <c r="AB1319" t="s">
        <v>522</v>
      </c>
      <c r="AC1319">
        <v>633520</v>
      </c>
      <c r="AD1319" t="s">
        <v>2867</v>
      </c>
      <c r="AI1319" s="2">
        <v>45511</v>
      </c>
      <c r="AJ1319" t="s">
        <v>81</v>
      </c>
      <c r="AK1319" t="s">
        <v>46</v>
      </c>
      <c r="AN1319" t="s">
        <v>2444</v>
      </c>
      <c r="AO1319" s="21">
        <v>45511.474305555559</v>
      </c>
      <c r="AP1319" s="22">
        <v>45511</v>
      </c>
      <c r="AQ1319" s="22">
        <v>45511</v>
      </c>
      <c r="AR1319" s="21">
        <v>45511.501388888886</v>
      </c>
      <c r="AS1319">
        <v>1</v>
      </c>
      <c r="AY1319">
        <v>2.7083333327027503E-2</v>
      </c>
    </row>
    <row r="1320" spans="1:51" x14ac:dyDescent="0.25">
      <c r="A1320">
        <v>73756</v>
      </c>
      <c r="B1320" t="s">
        <v>35</v>
      </c>
      <c r="C1320" t="s">
        <v>36</v>
      </c>
      <c r="E1320" t="str">
        <f t="shared" si="40"/>
        <v>EM-</v>
      </c>
      <c r="F1320" t="s">
        <v>1362</v>
      </c>
      <c r="G1320" t="s">
        <v>37</v>
      </c>
      <c r="H1320" t="s">
        <v>4068</v>
      </c>
      <c r="I1320" t="s">
        <v>39</v>
      </c>
      <c r="J1320" t="s">
        <v>408</v>
      </c>
      <c r="K1320" s="1">
        <v>45513.459027777775</v>
      </c>
      <c r="L1320" t="s">
        <v>41</v>
      </c>
      <c r="R1320">
        <v>0</v>
      </c>
      <c r="S1320">
        <v>0</v>
      </c>
      <c r="T1320">
        <v>0</v>
      </c>
      <c r="U1320" s="1">
        <v>45511.48333333333</v>
      </c>
      <c r="W1320" t="s">
        <v>396</v>
      </c>
      <c r="Z1320" s="12">
        <f t="shared" si="41"/>
        <v>0</v>
      </c>
      <c r="AB1320" t="s">
        <v>279</v>
      </c>
      <c r="AC1320">
        <v>633660</v>
      </c>
      <c r="AD1320" t="s">
        <v>280</v>
      </c>
      <c r="AI1320" s="2">
        <v>45511</v>
      </c>
      <c r="AJ1320" t="s">
        <v>81</v>
      </c>
      <c r="AK1320" t="s">
        <v>46</v>
      </c>
      <c r="AN1320" t="s">
        <v>2442</v>
      </c>
      <c r="AO1320" s="21">
        <v>45511.48333333333</v>
      </c>
      <c r="AS1320">
        <v>0</v>
      </c>
      <c r="AY1320">
        <v>0</v>
      </c>
    </row>
    <row r="1321" spans="1:51" x14ac:dyDescent="0.25">
      <c r="A1321">
        <v>73824</v>
      </c>
      <c r="B1321" t="s">
        <v>35</v>
      </c>
      <c r="C1321" t="s">
        <v>36</v>
      </c>
      <c r="E1321" t="str">
        <f t="shared" si="40"/>
        <v>EI-</v>
      </c>
      <c r="F1321" t="s">
        <v>878</v>
      </c>
      <c r="G1321" t="s">
        <v>37</v>
      </c>
      <c r="H1321" t="s">
        <v>4069</v>
      </c>
      <c r="I1321" t="s">
        <v>39</v>
      </c>
      <c r="J1321" t="s">
        <v>92</v>
      </c>
      <c r="K1321" s="1">
        <v>45513.65625</v>
      </c>
      <c r="L1321" t="s">
        <v>41</v>
      </c>
      <c r="R1321">
        <v>0</v>
      </c>
      <c r="S1321">
        <v>0</v>
      </c>
      <c r="T1321">
        <v>0</v>
      </c>
      <c r="U1321" s="1">
        <v>45512.411805555559</v>
      </c>
      <c r="W1321" t="s">
        <v>159</v>
      </c>
      <c r="Z1321" s="12">
        <f t="shared" si="41"/>
        <v>0</v>
      </c>
      <c r="AB1321" t="s">
        <v>2241</v>
      </c>
      <c r="AC1321">
        <v>633308</v>
      </c>
      <c r="AD1321" t="s">
        <v>654</v>
      </c>
      <c r="AI1321" s="2">
        <v>45512</v>
      </c>
      <c r="AJ1321" t="s">
        <v>81</v>
      </c>
      <c r="AK1321" t="s">
        <v>46</v>
      </c>
      <c r="AN1321" t="s">
        <v>2441</v>
      </c>
      <c r="AO1321" s="21">
        <v>45512.411805555559</v>
      </c>
      <c r="AS1321">
        <v>0</v>
      </c>
      <c r="AY1321">
        <v>0</v>
      </c>
    </row>
    <row r="1322" spans="1:51" x14ac:dyDescent="0.25">
      <c r="A1322">
        <v>73838</v>
      </c>
      <c r="B1322" t="s">
        <v>35</v>
      </c>
      <c r="C1322" t="s">
        <v>36</v>
      </c>
      <c r="E1322" t="str">
        <f t="shared" si="40"/>
        <v>RE-</v>
      </c>
      <c r="F1322" t="s">
        <v>878</v>
      </c>
      <c r="G1322" t="s">
        <v>37</v>
      </c>
      <c r="H1322" t="s">
        <v>4070</v>
      </c>
      <c r="I1322" t="s">
        <v>39</v>
      </c>
      <c r="J1322" t="s">
        <v>100</v>
      </c>
      <c r="K1322" s="1">
        <v>45512.42083333333</v>
      </c>
      <c r="L1322" t="s">
        <v>41</v>
      </c>
      <c r="R1322">
        <v>0</v>
      </c>
      <c r="S1322">
        <v>0</v>
      </c>
      <c r="T1322">
        <v>0</v>
      </c>
      <c r="U1322" s="1">
        <v>45512.42083333333</v>
      </c>
      <c r="Z1322" s="12">
        <f t="shared" si="41"/>
        <v>0</v>
      </c>
      <c r="AB1322" t="s">
        <v>1503</v>
      </c>
      <c r="AC1322">
        <v>633593</v>
      </c>
      <c r="AD1322" t="s">
        <v>4071</v>
      </c>
      <c r="AI1322" s="2">
        <v>45512</v>
      </c>
      <c r="AJ1322" t="s">
        <v>81</v>
      </c>
      <c r="AK1322" t="s">
        <v>46</v>
      </c>
      <c r="AN1322" t="s">
        <v>2444</v>
      </c>
      <c r="AO1322" s="21">
        <v>45512.42083333333</v>
      </c>
      <c r="AS1322">
        <v>0</v>
      </c>
      <c r="AY1322">
        <v>0</v>
      </c>
    </row>
    <row r="1323" spans="1:51" x14ac:dyDescent="0.25">
      <c r="A1323">
        <v>73843</v>
      </c>
      <c r="B1323" t="s">
        <v>35</v>
      </c>
      <c r="C1323" t="s">
        <v>36</v>
      </c>
      <c r="E1323" t="str">
        <f t="shared" si="40"/>
        <v>EI-</v>
      </c>
      <c r="F1323" t="s">
        <v>878</v>
      </c>
      <c r="G1323" t="s">
        <v>37</v>
      </c>
      <c r="H1323" t="s">
        <v>4072</v>
      </c>
      <c r="I1323" t="s">
        <v>39</v>
      </c>
      <c r="J1323" t="s">
        <v>92</v>
      </c>
      <c r="K1323" s="1">
        <v>45513.655555555553</v>
      </c>
      <c r="L1323" t="s">
        <v>41</v>
      </c>
      <c r="R1323">
        <v>0</v>
      </c>
      <c r="S1323">
        <v>0</v>
      </c>
      <c r="T1323">
        <v>0</v>
      </c>
      <c r="U1323" s="1">
        <v>45512.447222222225</v>
      </c>
      <c r="W1323" t="s">
        <v>159</v>
      </c>
      <c r="Z1323" s="12">
        <f t="shared" si="41"/>
        <v>0</v>
      </c>
      <c r="AB1323" t="s">
        <v>4073</v>
      </c>
      <c r="AC1323">
        <v>633771</v>
      </c>
      <c r="AD1323" t="s">
        <v>264</v>
      </c>
      <c r="AI1323" s="2">
        <v>45512</v>
      </c>
      <c r="AJ1323" t="s">
        <v>3211</v>
      </c>
      <c r="AK1323" t="s">
        <v>46</v>
      </c>
      <c r="AN1323" t="s">
        <v>2441</v>
      </c>
      <c r="AO1323" s="21">
        <v>45512.447222222225</v>
      </c>
      <c r="AS1323">
        <v>0</v>
      </c>
      <c r="AY1323">
        <v>0</v>
      </c>
    </row>
    <row r="1324" spans="1:51" x14ac:dyDescent="0.25">
      <c r="A1324">
        <v>73846</v>
      </c>
      <c r="B1324" t="s">
        <v>35</v>
      </c>
      <c r="C1324" t="s">
        <v>36</v>
      </c>
      <c r="E1324" t="str">
        <f t="shared" si="40"/>
        <v>RE-</v>
      </c>
      <c r="F1324" t="s">
        <v>20</v>
      </c>
      <c r="G1324" t="s">
        <v>37</v>
      </c>
      <c r="H1324" t="s">
        <v>4074</v>
      </c>
      <c r="I1324" t="s">
        <v>39</v>
      </c>
      <c r="J1324" t="s">
        <v>179</v>
      </c>
      <c r="K1324" s="1">
        <v>45516.496527777781</v>
      </c>
      <c r="L1324" t="s">
        <v>41</v>
      </c>
      <c r="N1324" s="2">
        <v>45516</v>
      </c>
      <c r="O1324" s="2">
        <v>45516</v>
      </c>
      <c r="R1324">
        <v>0</v>
      </c>
      <c r="S1324">
        <v>0</v>
      </c>
      <c r="T1324">
        <v>100</v>
      </c>
      <c r="U1324" s="1">
        <v>45512.451388888891</v>
      </c>
      <c r="V1324" s="1">
        <v>45516.496527777781</v>
      </c>
      <c r="W1324" t="s">
        <v>179</v>
      </c>
      <c r="Z1324" s="12">
        <f t="shared" si="41"/>
        <v>4.0451388888905058</v>
      </c>
      <c r="AB1324" t="s">
        <v>366</v>
      </c>
      <c r="AC1324">
        <v>633673</v>
      </c>
      <c r="AD1324" t="s">
        <v>3785</v>
      </c>
      <c r="AF1324" t="s">
        <v>118</v>
      </c>
      <c r="AI1324" s="2">
        <v>45512</v>
      </c>
      <c r="AJ1324" t="s">
        <v>81</v>
      </c>
      <c r="AK1324" t="s">
        <v>46</v>
      </c>
      <c r="AN1324" t="s">
        <v>2444</v>
      </c>
      <c r="AO1324" s="21">
        <v>45512.451388888891</v>
      </c>
      <c r="AP1324" s="22">
        <v>45516</v>
      </c>
      <c r="AQ1324" s="22">
        <v>45516</v>
      </c>
      <c r="AR1324" s="21">
        <v>45516.496527777781</v>
      </c>
      <c r="AS1324">
        <v>0</v>
      </c>
      <c r="AY1324">
        <v>4.0451388888905058</v>
      </c>
    </row>
    <row r="1325" spans="1:51" x14ac:dyDescent="0.25">
      <c r="A1325">
        <v>73850</v>
      </c>
      <c r="B1325" t="s">
        <v>35</v>
      </c>
      <c r="C1325" t="s">
        <v>36</v>
      </c>
      <c r="E1325" t="str">
        <f t="shared" si="40"/>
        <v>EM-</v>
      </c>
      <c r="F1325" t="s">
        <v>20</v>
      </c>
      <c r="G1325" t="s">
        <v>37</v>
      </c>
      <c r="H1325" t="s">
        <v>4075</v>
      </c>
      <c r="I1325" t="s">
        <v>39</v>
      </c>
      <c r="J1325" t="s">
        <v>3543</v>
      </c>
      <c r="K1325" s="1">
        <v>45523.615972222222</v>
      </c>
      <c r="L1325" t="s">
        <v>41</v>
      </c>
      <c r="N1325" s="2">
        <v>45513</v>
      </c>
      <c r="O1325" s="2">
        <v>45514</v>
      </c>
      <c r="P1325">
        <v>5</v>
      </c>
      <c r="Q1325">
        <v>5</v>
      </c>
      <c r="R1325">
        <v>0</v>
      </c>
      <c r="S1325">
        <v>0</v>
      </c>
      <c r="T1325">
        <v>100</v>
      </c>
      <c r="U1325" s="1">
        <v>45512.467361111114</v>
      </c>
      <c r="V1325" s="1">
        <v>45523.615972222222</v>
      </c>
      <c r="W1325" t="s">
        <v>3543</v>
      </c>
      <c r="Z1325" s="12">
        <f t="shared" si="41"/>
        <v>11.148611111108039</v>
      </c>
      <c r="AB1325" t="s">
        <v>1723</v>
      </c>
      <c r="AC1325">
        <v>633601</v>
      </c>
      <c r="AD1325" t="s">
        <v>427</v>
      </c>
      <c r="AI1325" s="2">
        <v>45512</v>
      </c>
      <c r="AJ1325" t="s">
        <v>81</v>
      </c>
      <c r="AK1325" t="s">
        <v>46</v>
      </c>
      <c r="AN1325" t="s">
        <v>2442</v>
      </c>
      <c r="AO1325" s="21">
        <v>45512.467361111114</v>
      </c>
      <c r="AP1325" s="22">
        <v>45513</v>
      </c>
      <c r="AQ1325" s="22">
        <v>45514</v>
      </c>
      <c r="AR1325" s="21">
        <v>45523.615972222222</v>
      </c>
      <c r="AS1325">
        <v>0</v>
      </c>
      <c r="AY1325">
        <v>11.148611111108039</v>
      </c>
    </row>
    <row r="1326" spans="1:51" x14ac:dyDescent="0.25">
      <c r="A1326">
        <v>73853</v>
      </c>
      <c r="B1326" t="s">
        <v>35</v>
      </c>
      <c r="C1326" t="s">
        <v>36</v>
      </c>
      <c r="E1326" t="str">
        <f t="shared" si="40"/>
        <v>GC-</v>
      </c>
      <c r="F1326" t="s">
        <v>20</v>
      </c>
      <c r="G1326" t="s">
        <v>37</v>
      </c>
      <c r="H1326" t="s">
        <v>4076</v>
      </c>
      <c r="I1326" t="s">
        <v>39</v>
      </c>
      <c r="J1326" t="s">
        <v>121</v>
      </c>
      <c r="K1326" s="1">
        <v>45516.436805555553</v>
      </c>
      <c r="L1326" t="s">
        <v>41</v>
      </c>
      <c r="N1326" s="2">
        <v>45512</v>
      </c>
      <c r="O1326" s="2">
        <v>45512</v>
      </c>
      <c r="P1326">
        <v>6</v>
      </c>
      <c r="Q1326">
        <v>6</v>
      </c>
      <c r="R1326">
        <v>6</v>
      </c>
      <c r="S1326">
        <v>6</v>
      </c>
      <c r="T1326">
        <v>100</v>
      </c>
      <c r="U1326" s="1">
        <v>45512.475694444445</v>
      </c>
      <c r="V1326" s="1">
        <v>45516.436805555553</v>
      </c>
      <c r="W1326" t="s">
        <v>121</v>
      </c>
      <c r="Z1326" s="12">
        <f t="shared" si="41"/>
        <v>3.961111111108039</v>
      </c>
      <c r="AB1326" t="s">
        <v>122</v>
      </c>
      <c r="AC1326">
        <v>633744</v>
      </c>
      <c r="AD1326" t="s">
        <v>123</v>
      </c>
      <c r="AI1326" s="2">
        <v>45512</v>
      </c>
      <c r="AJ1326" t="s">
        <v>81</v>
      </c>
      <c r="AK1326" t="s">
        <v>46</v>
      </c>
      <c r="AN1326" t="s">
        <v>2443</v>
      </c>
      <c r="AO1326" s="21">
        <v>45512.475694444445</v>
      </c>
      <c r="AP1326" s="22">
        <v>45512</v>
      </c>
      <c r="AQ1326" s="22">
        <v>45512</v>
      </c>
      <c r="AR1326" s="21">
        <v>45516.436805555553</v>
      </c>
      <c r="AS1326">
        <v>6</v>
      </c>
      <c r="AY1326">
        <v>3.961111111108039</v>
      </c>
    </row>
    <row r="1327" spans="1:51" x14ac:dyDescent="0.25">
      <c r="A1327">
        <v>73857</v>
      </c>
      <c r="B1327" t="s">
        <v>35</v>
      </c>
      <c r="C1327" t="s">
        <v>36</v>
      </c>
      <c r="E1327" t="str">
        <f t="shared" si="40"/>
        <v>RE-</v>
      </c>
      <c r="F1327" t="s">
        <v>20</v>
      </c>
      <c r="G1327" t="s">
        <v>37</v>
      </c>
      <c r="H1327" t="s">
        <v>4077</v>
      </c>
      <c r="I1327" t="s">
        <v>39</v>
      </c>
      <c r="J1327" t="s">
        <v>118</v>
      </c>
      <c r="K1327" s="1">
        <v>45516.615277777775</v>
      </c>
      <c r="L1327" t="s">
        <v>41</v>
      </c>
      <c r="N1327" s="2">
        <v>45516</v>
      </c>
      <c r="O1327" s="2">
        <v>45516</v>
      </c>
      <c r="R1327">
        <v>0</v>
      </c>
      <c r="S1327">
        <v>0</v>
      </c>
      <c r="T1327">
        <v>100</v>
      </c>
      <c r="U1327" s="1">
        <v>45512.493055555555</v>
      </c>
      <c r="V1327" s="1">
        <v>45516.615277777775</v>
      </c>
      <c r="W1327" t="s">
        <v>179</v>
      </c>
      <c r="Z1327" s="12">
        <f t="shared" si="41"/>
        <v>4.1222222222204437</v>
      </c>
      <c r="AB1327" t="s">
        <v>279</v>
      </c>
      <c r="AC1327">
        <v>633650</v>
      </c>
      <c r="AD1327" t="s">
        <v>735</v>
      </c>
      <c r="AI1327" s="2">
        <v>45512</v>
      </c>
      <c r="AJ1327" t="s">
        <v>81</v>
      </c>
      <c r="AK1327" t="s">
        <v>46</v>
      </c>
      <c r="AN1327" t="s">
        <v>2444</v>
      </c>
      <c r="AO1327" s="21">
        <v>45512.493055555555</v>
      </c>
      <c r="AP1327" s="22">
        <v>45516</v>
      </c>
      <c r="AQ1327" s="22">
        <v>45516</v>
      </c>
      <c r="AR1327" s="21">
        <v>45516.615277777775</v>
      </c>
      <c r="AS1327">
        <v>0</v>
      </c>
      <c r="AY1327">
        <v>4.1222222222204437</v>
      </c>
    </row>
    <row r="1328" spans="1:51" x14ac:dyDescent="0.25">
      <c r="A1328">
        <v>73870</v>
      </c>
      <c r="B1328" t="s">
        <v>35</v>
      </c>
      <c r="C1328" t="s">
        <v>36</v>
      </c>
      <c r="E1328" t="str">
        <f t="shared" si="40"/>
        <v>EI-</v>
      </c>
      <c r="F1328" t="s">
        <v>20</v>
      </c>
      <c r="G1328" t="s">
        <v>37</v>
      </c>
      <c r="H1328" t="s">
        <v>4078</v>
      </c>
      <c r="I1328" t="s">
        <v>39</v>
      </c>
      <c r="J1328" t="s">
        <v>92</v>
      </c>
      <c r="K1328" s="1">
        <v>45516.633333333331</v>
      </c>
      <c r="L1328" t="s">
        <v>41</v>
      </c>
      <c r="N1328" s="2">
        <v>45516</v>
      </c>
      <c r="O1328" s="2">
        <v>45516</v>
      </c>
      <c r="P1328">
        <v>2</v>
      </c>
      <c r="Q1328">
        <v>2</v>
      </c>
      <c r="R1328">
        <v>2</v>
      </c>
      <c r="S1328">
        <v>2</v>
      </c>
      <c r="T1328">
        <v>100</v>
      </c>
      <c r="U1328" s="1">
        <v>45512.630555555559</v>
      </c>
      <c r="V1328" s="1">
        <v>45516.633333333331</v>
      </c>
      <c r="W1328" t="s">
        <v>92</v>
      </c>
      <c r="Z1328" s="12">
        <f t="shared" si="41"/>
        <v>4.0027777777722804</v>
      </c>
      <c r="AB1328" t="s">
        <v>279</v>
      </c>
      <c r="AC1328">
        <v>633650</v>
      </c>
      <c r="AD1328" t="s">
        <v>4079</v>
      </c>
      <c r="AF1328" t="s">
        <v>92</v>
      </c>
      <c r="AI1328" s="2">
        <v>45512</v>
      </c>
      <c r="AJ1328" t="s">
        <v>81</v>
      </c>
      <c r="AK1328" t="s">
        <v>46</v>
      </c>
      <c r="AN1328" t="s">
        <v>2441</v>
      </c>
      <c r="AO1328" s="21">
        <v>45512.630555555559</v>
      </c>
      <c r="AP1328" s="22">
        <v>45516</v>
      </c>
      <c r="AQ1328" s="22">
        <v>45516</v>
      </c>
      <c r="AR1328" s="21">
        <v>45516.633333333331</v>
      </c>
      <c r="AS1328">
        <v>2</v>
      </c>
      <c r="AY1328">
        <v>4.0027777777722804</v>
      </c>
    </row>
    <row r="1329" spans="1:51" x14ac:dyDescent="0.25">
      <c r="A1329">
        <v>73948</v>
      </c>
      <c r="B1329" t="s">
        <v>35</v>
      </c>
      <c r="C1329" t="s">
        <v>36</v>
      </c>
      <c r="E1329" t="str">
        <f t="shared" si="40"/>
        <v>RE-</v>
      </c>
      <c r="F1329" t="s">
        <v>20</v>
      </c>
      <c r="G1329" t="s">
        <v>37</v>
      </c>
      <c r="H1329" t="s">
        <v>4080</v>
      </c>
      <c r="I1329" t="s">
        <v>39</v>
      </c>
      <c r="J1329" t="s">
        <v>239</v>
      </c>
      <c r="K1329" s="1">
        <v>45513.554861111108</v>
      </c>
      <c r="L1329" t="s">
        <v>41</v>
      </c>
      <c r="N1329" s="2">
        <v>45513</v>
      </c>
      <c r="O1329" s="2">
        <v>45513</v>
      </c>
      <c r="R1329">
        <v>1</v>
      </c>
      <c r="S1329">
        <v>1</v>
      </c>
      <c r="T1329">
        <v>100</v>
      </c>
      <c r="U1329" s="1">
        <v>45513.419444444444</v>
      </c>
      <c r="V1329" s="1">
        <v>45513.554861111108</v>
      </c>
      <c r="W1329" t="s">
        <v>239</v>
      </c>
      <c r="Z1329" s="12">
        <f t="shared" si="41"/>
        <v>0.13541666666424135</v>
      </c>
      <c r="AB1329" t="s">
        <v>3048</v>
      </c>
      <c r="AC1329">
        <v>633333</v>
      </c>
      <c r="AD1329" t="s">
        <v>4052</v>
      </c>
      <c r="AI1329" s="2">
        <v>45513</v>
      </c>
      <c r="AJ1329" t="s">
        <v>81</v>
      </c>
      <c r="AK1329" t="s">
        <v>46</v>
      </c>
      <c r="AN1329" t="s">
        <v>2444</v>
      </c>
      <c r="AO1329" s="21">
        <v>45513.419444444444</v>
      </c>
      <c r="AP1329" s="22">
        <v>45513</v>
      </c>
      <c r="AQ1329" s="22">
        <v>45513</v>
      </c>
      <c r="AR1329" s="21">
        <v>45513.554861111108</v>
      </c>
      <c r="AS1329">
        <v>1</v>
      </c>
      <c r="AY1329">
        <v>0.13541666666424135</v>
      </c>
    </row>
    <row r="1330" spans="1:51" x14ac:dyDescent="0.25">
      <c r="A1330">
        <v>73953</v>
      </c>
      <c r="B1330" t="s">
        <v>35</v>
      </c>
      <c r="C1330" t="s">
        <v>36</v>
      </c>
      <c r="E1330" t="str">
        <f t="shared" si="40"/>
        <v>RE-</v>
      </c>
      <c r="F1330" t="s">
        <v>20</v>
      </c>
      <c r="G1330" t="s">
        <v>51</v>
      </c>
      <c r="H1330" t="s">
        <v>4081</v>
      </c>
      <c r="I1330" t="s">
        <v>39</v>
      </c>
      <c r="J1330" t="s">
        <v>239</v>
      </c>
      <c r="K1330" s="1">
        <v>45519.593055555553</v>
      </c>
      <c r="L1330" t="s">
        <v>41</v>
      </c>
      <c r="N1330" s="2">
        <v>45518</v>
      </c>
      <c r="O1330" s="2">
        <v>45518</v>
      </c>
      <c r="R1330">
        <v>2</v>
      </c>
      <c r="S1330">
        <v>2</v>
      </c>
      <c r="T1330">
        <v>100</v>
      </c>
      <c r="U1330" s="1">
        <v>45513.431944444441</v>
      </c>
      <c r="V1330" s="1">
        <v>45518.504166666666</v>
      </c>
      <c r="W1330" t="s">
        <v>100</v>
      </c>
      <c r="Z1330" s="12">
        <f t="shared" si="41"/>
        <v>5.0722222222248092</v>
      </c>
      <c r="AB1330" t="s">
        <v>4082</v>
      </c>
      <c r="AC1330">
        <v>633961</v>
      </c>
      <c r="AD1330" t="s">
        <v>658</v>
      </c>
      <c r="AI1330" s="2">
        <v>45513</v>
      </c>
      <c r="AJ1330" t="s">
        <v>81</v>
      </c>
      <c r="AK1330" t="s">
        <v>46</v>
      </c>
      <c r="AN1330" t="s">
        <v>2444</v>
      </c>
      <c r="AO1330" s="21">
        <v>45513.431944444441</v>
      </c>
      <c r="AP1330" s="22">
        <v>45518</v>
      </c>
      <c r="AQ1330" s="22">
        <v>45518</v>
      </c>
      <c r="AR1330" s="21">
        <v>45518.504166666666</v>
      </c>
      <c r="AS1330">
        <v>2</v>
      </c>
      <c r="AY1330">
        <v>5.0722222222248092</v>
      </c>
    </row>
    <row r="1331" spans="1:51" x14ac:dyDescent="0.25">
      <c r="A1331">
        <v>73955</v>
      </c>
      <c r="B1331" t="s">
        <v>35</v>
      </c>
      <c r="C1331" t="s">
        <v>36</v>
      </c>
      <c r="E1331" t="str">
        <f t="shared" si="40"/>
        <v>GC-</v>
      </c>
      <c r="F1331" t="s">
        <v>20</v>
      </c>
      <c r="G1331" t="s">
        <v>37</v>
      </c>
      <c r="H1331" t="s">
        <v>4083</v>
      </c>
      <c r="I1331" t="s">
        <v>39</v>
      </c>
      <c r="J1331" t="s">
        <v>121</v>
      </c>
      <c r="K1331" s="1">
        <v>45516.435416666667</v>
      </c>
      <c r="L1331" t="s">
        <v>41</v>
      </c>
      <c r="N1331" s="2">
        <v>45513</v>
      </c>
      <c r="O1331" s="2">
        <v>45513</v>
      </c>
      <c r="P1331">
        <v>5</v>
      </c>
      <c r="Q1331">
        <v>5</v>
      </c>
      <c r="R1331">
        <v>5</v>
      </c>
      <c r="S1331">
        <v>5</v>
      </c>
      <c r="T1331">
        <v>100</v>
      </c>
      <c r="U1331" s="1">
        <v>45513.438888888886</v>
      </c>
      <c r="V1331" s="1">
        <v>45516.435416666667</v>
      </c>
      <c r="W1331" t="s">
        <v>121</v>
      </c>
      <c r="Z1331" s="12">
        <f t="shared" si="41"/>
        <v>2.9965277777810115</v>
      </c>
      <c r="AB1331" t="s">
        <v>990</v>
      </c>
      <c r="AC1331">
        <v>633636</v>
      </c>
      <c r="AD1331" t="s">
        <v>1537</v>
      </c>
      <c r="AF1331" t="s">
        <v>706</v>
      </c>
      <c r="AI1331" s="2">
        <v>45513</v>
      </c>
      <c r="AJ1331" t="s">
        <v>81</v>
      </c>
      <c r="AK1331" t="s">
        <v>46</v>
      </c>
      <c r="AN1331" t="s">
        <v>2443</v>
      </c>
      <c r="AO1331" s="21">
        <v>45513.438888888886</v>
      </c>
      <c r="AP1331" s="22">
        <v>45513</v>
      </c>
      <c r="AQ1331" s="22">
        <v>45513</v>
      </c>
      <c r="AR1331" s="21">
        <v>45516.435416666667</v>
      </c>
      <c r="AS1331">
        <v>5</v>
      </c>
      <c r="AY1331">
        <v>2.9965277777810115</v>
      </c>
    </row>
    <row r="1332" spans="1:51" x14ac:dyDescent="0.25">
      <c r="A1332">
        <v>73961</v>
      </c>
      <c r="B1332" t="s">
        <v>35</v>
      </c>
      <c r="C1332" t="s">
        <v>36</v>
      </c>
      <c r="E1332" t="str">
        <f t="shared" si="40"/>
        <v>RE-</v>
      </c>
      <c r="F1332" t="s">
        <v>20</v>
      </c>
      <c r="G1332" t="s">
        <v>37</v>
      </c>
      <c r="H1332" t="s">
        <v>4084</v>
      </c>
      <c r="I1332" t="s">
        <v>39</v>
      </c>
      <c r="J1332" t="s">
        <v>118</v>
      </c>
      <c r="K1332" s="1">
        <v>45516.620833333334</v>
      </c>
      <c r="L1332" t="s">
        <v>41</v>
      </c>
      <c r="N1332" s="2">
        <v>45513</v>
      </c>
      <c r="O1332" s="2">
        <v>45513</v>
      </c>
      <c r="R1332">
        <v>0</v>
      </c>
      <c r="S1332">
        <v>0</v>
      </c>
      <c r="T1332">
        <v>100</v>
      </c>
      <c r="U1332" s="1">
        <v>45513.473611111112</v>
      </c>
      <c r="V1332" s="1">
        <v>45516.620833333334</v>
      </c>
      <c r="W1332" t="s">
        <v>179</v>
      </c>
      <c r="Z1332" s="12">
        <f t="shared" si="41"/>
        <v>3.1472222222218988</v>
      </c>
      <c r="AB1332" t="s">
        <v>2923</v>
      </c>
      <c r="AC1332" t="s">
        <v>126</v>
      </c>
      <c r="AD1332" t="s">
        <v>1052</v>
      </c>
      <c r="AF1332" t="s">
        <v>179</v>
      </c>
      <c r="AI1332" s="2">
        <v>45513</v>
      </c>
      <c r="AJ1332" t="s">
        <v>81</v>
      </c>
      <c r="AK1332" t="s">
        <v>46</v>
      </c>
      <c r="AN1332" t="s">
        <v>2444</v>
      </c>
      <c r="AO1332" s="21">
        <v>45513.473611111112</v>
      </c>
      <c r="AP1332" s="22">
        <v>45513</v>
      </c>
      <c r="AQ1332" s="22">
        <v>45513</v>
      </c>
      <c r="AR1332" s="21">
        <v>45516.620833333334</v>
      </c>
      <c r="AS1332">
        <v>0</v>
      </c>
      <c r="AY1332">
        <v>3.1472222222218988</v>
      </c>
    </row>
    <row r="1333" spans="1:51" x14ac:dyDescent="0.25">
      <c r="A1333">
        <v>73963</v>
      </c>
      <c r="B1333" t="s">
        <v>35</v>
      </c>
      <c r="C1333" t="s">
        <v>36</v>
      </c>
      <c r="E1333" t="str">
        <f t="shared" si="40"/>
        <v>RE-</v>
      </c>
      <c r="F1333" t="s">
        <v>20</v>
      </c>
      <c r="G1333" t="s">
        <v>37</v>
      </c>
      <c r="H1333" t="s">
        <v>4085</v>
      </c>
      <c r="I1333" t="s">
        <v>39</v>
      </c>
      <c r="J1333" t="s">
        <v>239</v>
      </c>
      <c r="K1333" s="1">
        <v>45516.617361111108</v>
      </c>
      <c r="L1333" t="s">
        <v>41</v>
      </c>
      <c r="N1333" s="2">
        <v>45513</v>
      </c>
      <c r="O1333" s="2">
        <v>45513</v>
      </c>
      <c r="R1333">
        <v>0</v>
      </c>
      <c r="S1333">
        <v>0</v>
      </c>
      <c r="T1333">
        <v>100</v>
      </c>
      <c r="U1333" s="1">
        <v>45513.477083333331</v>
      </c>
      <c r="V1333" s="1">
        <v>45516.617361111108</v>
      </c>
      <c r="W1333" t="s">
        <v>179</v>
      </c>
      <c r="Z1333" s="12">
        <f t="shared" si="41"/>
        <v>3.140277777776646</v>
      </c>
      <c r="AB1333" t="s">
        <v>2923</v>
      </c>
      <c r="AC1333" t="s">
        <v>126</v>
      </c>
      <c r="AD1333" t="s">
        <v>1052</v>
      </c>
      <c r="AI1333" s="2">
        <v>45513</v>
      </c>
      <c r="AJ1333" t="s">
        <v>81</v>
      </c>
      <c r="AK1333" t="s">
        <v>46</v>
      </c>
      <c r="AN1333" t="s">
        <v>2444</v>
      </c>
      <c r="AO1333" s="21">
        <v>45513.477083333331</v>
      </c>
      <c r="AP1333" s="22">
        <v>45513</v>
      </c>
      <c r="AQ1333" s="22">
        <v>45513</v>
      </c>
      <c r="AR1333" s="21">
        <v>45516.617361111108</v>
      </c>
      <c r="AS1333">
        <v>0</v>
      </c>
      <c r="AY1333">
        <v>3.140277777776646</v>
      </c>
    </row>
    <row r="1334" spans="1:51" x14ac:dyDescent="0.25">
      <c r="A1334">
        <v>73965</v>
      </c>
      <c r="B1334" t="s">
        <v>35</v>
      </c>
      <c r="C1334" t="s">
        <v>36</v>
      </c>
      <c r="E1334" t="str">
        <f t="shared" si="40"/>
        <v>RE-</v>
      </c>
      <c r="F1334" t="s">
        <v>20</v>
      </c>
      <c r="G1334" t="s">
        <v>37</v>
      </c>
      <c r="H1334" t="s">
        <v>4086</v>
      </c>
      <c r="I1334" t="s">
        <v>39</v>
      </c>
      <c r="J1334" t="s">
        <v>239</v>
      </c>
      <c r="K1334" s="1">
        <v>45540.675000000003</v>
      </c>
      <c r="L1334" t="s">
        <v>41</v>
      </c>
      <c r="N1334" s="2">
        <v>45540</v>
      </c>
      <c r="O1334" s="2">
        <v>45540</v>
      </c>
      <c r="R1334">
        <v>0</v>
      </c>
      <c r="S1334">
        <v>0</v>
      </c>
      <c r="T1334">
        <v>100</v>
      </c>
      <c r="U1334" s="1">
        <v>45513.478472222225</v>
      </c>
      <c r="V1334" s="1">
        <v>45540.675000000003</v>
      </c>
      <c r="W1334" t="s">
        <v>179</v>
      </c>
      <c r="Z1334" s="12">
        <f t="shared" si="41"/>
        <v>27.196527777778101</v>
      </c>
      <c r="AB1334" t="s">
        <v>2923</v>
      </c>
      <c r="AC1334" t="s">
        <v>126</v>
      </c>
      <c r="AD1334" t="s">
        <v>1052</v>
      </c>
      <c r="AI1334" s="2">
        <v>45513</v>
      </c>
      <c r="AJ1334" t="s">
        <v>81</v>
      </c>
      <c r="AK1334" t="s">
        <v>46</v>
      </c>
      <c r="AN1334" t="s">
        <v>2444</v>
      </c>
      <c r="AO1334" s="21">
        <v>45513.478472222225</v>
      </c>
      <c r="AP1334" s="22">
        <v>45540</v>
      </c>
      <c r="AQ1334" s="22">
        <v>45540</v>
      </c>
      <c r="AR1334" s="21">
        <v>45540.675000000003</v>
      </c>
      <c r="AS1334">
        <v>0</v>
      </c>
      <c r="AY1334">
        <v>27.196527777778101</v>
      </c>
    </row>
    <row r="1335" spans="1:51" x14ac:dyDescent="0.25">
      <c r="A1335">
        <v>73973</v>
      </c>
      <c r="B1335" t="s">
        <v>35</v>
      </c>
      <c r="C1335" t="s">
        <v>36</v>
      </c>
      <c r="E1335" t="str">
        <f t="shared" si="40"/>
        <v>GC-</v>
      </c>
      <c r="F1335" t="s">
        <v>20</v>
      </c>
      <c r="G1335" t="s">
        <v>37</v>
      </c>
      <c r="H1335" t="s">
        <v>4087</v>
      </c>
      <c r="I1335" t="s">
        <v>39</v>
      </c>
      <c r="J1335" t="s">
        <v>121</v>
      </c>
      <c r="K1335" s="1">
        <v>45516.434027777781</v>
      </c>
      <c r="L1335" t="s">
        <v>41</v>
      </c>
      <c r="N1335" s="2">
        <v>45513</v>
      </c>
      <c r="O1335" s="2">
        <v>45513</v>
      </c>
      <c r="P1335">
        <v>5</v>
      </c>
      <c r="Q1335">
        <v>5</v>
      </c>
      <c r="R1335">
        <v>5</v>
      </c>
      <c r="S1335">
        <v>5</v>
      </c>
      <c r="T1335">
        <v>100</v>
      </c>
      <c r="U1335" s="1">
        <v>45513.495138888888</v>
      </c>
      <c r="V1335" s="1">
        <v>45516.434027777781</v>
      </c>
      <c r="W1335" t="s">
        <v>121</v>
      </c>
      <c r="Z1335" s="12">
        <f t="shared" si="41"/>
        <v>2.9388888888934162</v>
      </c>
      <c r="AB1335" t="s">
        <v>640</v>
      </c>
      <c r="AC1335">
        <v>633585</v>
      </c>
      <c r="AD1335" t="s">
        <v>641</v>
      </c>
      <c r="AF1335" t="s">
        <v>706</v>
      </c>
      <c r="AI1335" s="2">
        <v>45513</v>
      </c>
      <c r="AJ1335" t="s">
        <v>81</v>
      </c>
      <c r="AK1335" t="s">
        <v>46</v>
      </c>
      <c r="AN1335" t="s">
        <v>2443</v>
      </c>
      <c r="AO1335" s="21">
        <v>45513.495138888888</v>
      </c>
      <c r="AP1335" s="22">
        <v>45513</v>
      </c>
      <c r="AQ1335" s="22">
        <v>45513</v>
      </c>
      <c r="AR1335" s="21">
        <v>45516.434027777781</v>
      </c>
      <c r="AS1335">
        <v>5</v>
      </c>
      <c r="AY1335">
        <v>2.9388888888934162</v>
      </c>
    </row>
    <row r="1336" spans="1:51" x14ac:dyDescent="0.25">
      <c r="A1336">
        <v>73977</v>
      </c>
      <c r="B1336" t="s">
        <v>35</v>
      </c>
      <c r="C1336" t="s">
        <v>36</v>
      </c>
      <c r="E1336" t="str">
        <f t="shared" si="40"/>
        <v>RE-</v>
      </c>
      <c r="F1336" t="s">
        <v>20</v>
      </c>
      <c r="G1336" t="s">
        <v>37</v>
      </c>
      <c r="H1336" t="s">
        <v>4088</v>
      </c>
      <c r="I1336" t="s">
        <v>39</v>
      </c>
      <c r="J1336" t="s">
        <v>118</v>
      </c>
      <c r="K1336" s="1">
        <v>45516.615972222222</v>
      </c>
      <c r="L1336" t="s">
        <v>41</v>
      </c>
      <c r="N1336" s="2">
        <v>45516</v>
      </c>
      <c r="O1336" s="2">
        <v>45516</v>
      </c>
      <c r="R1336">
        <v>0</v>
      </c>
      <c r="S1336">
        <v>0</v>
      </c>
      <c r="T1336">
        <v>100</v>
      </c>
      <c r="U1336" s="1">
        <v>45513.507638888892</v>
      </c>
      <c r="V1336" s="1">
        <v>45516.615972222222</v>
      </c>
      <c r="W1336" t="s">
        <v>179</v>
      </c>
      <c r="Z1336" s="12">
        <f t="shared" si="41"/>
        <v>3.1083333333299379</v>
      </c>
      <c r="AB1336" t="s">
        <v>4089</v>
      </c>
      <c r="AC1336" t="s">
        <v>54</v>
      </c>
      <c r="AD1336" t="s">
        <v>1337</v>
      </c>
      <c r="AI1336" s="2">
        <v>45513</v>
      </c>
      <c r="AJ1336" t="s">
        <v>81</v>
      </c>
      <c r="AK1336" t="s">
        <v>46</v>
      </c>
      <c r="AN1336" t="s">
        <v>2444</v>
      </c>
      <c r="AO1336" s="21">
        <v>45513.507638888892</v>
      </c>
      <c r="AP1336" s="22">
        <v>45516</v>
      </c>
      <c r="AQ1336" s="22">
        <v>45516</v>
      </c>
      <c r="AR1336" s="21">
        <v>45516.615972222222</v>
      </c>
      <c r="AS1336">
        <v>0</v>
      </c>
      <c r="AY1336">
        <v>3.1083333333299379</v>
      </c>
    </row>
    <row r="1337" spans="1:51" x14ac:dyDescent="0.25">
      <c r="A1337">
        <v>73994</v>
      </c>
      <c r="B1337" t="s">
        <v>35</v>
      </c>
      <c r="C1337" t="s">
        <v>36</v>
      </c>
      <c r="E1337" t="str">
        <f t="shared" si="40"/>
        <v>EM-</v>
      </c>
      <c r="F1337" t="s">
        <v>20</v>
      </c>
      <c r="G1337" t="s">
        <v>37</v>
      </c>
      <c r="H1337" t="s">
        <v>4090</v>
      </c>
      <c r="I1337" t="s">
        <v>39</v>
      </c>
      <c r="J1337" t="s">
        <v>3543</v>
      </c>
      <c r="K1337" s="1">
        <v>45523.616666666669</v>
      </c>
      <c r="L1337" t="s">
        <v>41</v>
      </c>
      <c r="N1337" s="2">
        <v>45513</v>
      </c>
      <c r="O1337" s="2">
        <v>45513</v>
      </c>
      <c r="P1337">
        <v>2</v>
      </c>
      <c r="Q1337">
        <v>2</v>
      </c>
      <c r="R1337">
        <v>0</v>
      </c>
      <c r="S1337">
        <v>0</v>
      </c>
      <c r="T1337">
        <v>0</v>
      </c>
      <c r="U1337" s="1">
        <v>45513.628472222219</v>
      </c>
      <c r="V1337" s="1">
        <v>45523.616666666669</v>
      </c>
      <c r="W1337" t="s">
        <v>3543</v>
      </c>
      <c r="Z1337" s="12">
        <f t="shared" si="41"/>
        <v>9.9881944444496185</v>
      </c>
      <c r="AB1337" t="s">
        <v>4091</v>
      </c>
      <c r="AC1337" t="s">
        <v>636</v>
      </c>
      <c r="AD1337" t="s">
        <v>427</v>
      </c>
      <c r="AF1337" t="s">
        <v>408</v>
      </c>
      <c r="AI1337" s="2">
        <v>45513</v>
      </c>
      <c r="AJ1337" t="s">
        <v>81</v>
      </c>
      <c r="AK1337" t="s">
        <v>46</v>
      </c>
      <c r="AN1337" t="s">
        <v>2442</v>
      </c>
      <c r="AO1337" s="21">
        <v>45513.628472222219</v>
      </c>
      <c r="AP1337" s="22">
        <v>45513</v>
      </c>
      <c r="AQ1337" s="22">
        <v>45513</v>
      </c>
      <c r="AR1337" s="21">
        <v>45523.616666666669</v>
      </c>
      <c r="AS1337">
        <v>0</v>
      </c>
      <c r="AY1337">
        <v>9.9881944444496185</v>
      </c>
    </row>
    <row r="1338" spans="1:51" x14ac:dyDescent="0.25">
      <c r="A1338">
        <v>74066</v>
      </c>
      <c r="B1338" t="s">
        <v>35</v>
      </c>
      <c r="C1338" t="s">
        <v>36</v>
      </c>
      <c r="E1338" t="str">
        <f t="shared" si="40"/>
        <v>EI-</v>
      </c>
      <c r="F1338" t="s">
        <v>20</v>
      </c>
      <c r="G1338" t="s">
        <v>37</v>
      </c>
      <c r="H1338" t="s">
        <v>4092</v>
      </c>
      <c r="I1338" t="s">
        <v>39</v>
      </c>
      <c r="J1338" t="s">
        <v>1102</v>
      </c>
      <c r="K1338" s="1">
        <v>45516.648611111108</v>
      </c>
      <c r="L1338" t="s">
        <v>41</v>
      </c>
      <c r="N1338" s="2">
        <v>45514</v>
      </c>
      <c r="O1338" s="2">
        <v>45514</v>
      </c>
      <c r="R1338">
        <v>2</v>
      </c>
      <c r="S1338">
        <v>2</v>
      </c>
      <c r="T1338">
        <v>0</v>
      </c>
      <c r="U1338" s="1">
        <v>45514.431944444441</v>
      </c>
      <c r="V1338" s="1">
        <v>45516.648611111108</v>
      </c>
      <c r="W1338" t="s">
        <v>239</v>
      </c>
      <c r="Z1338" s="12">
        <f t="shared" si="41"/>
        <v>2.2166666666671517</v>
      </c>
      <c r="AB1338" t="s">
        <v>49</v>
      </c>
      <c r="AC1338">
        <v>633459</v>
      </c>
      <c r="AD1338" t="s">
        <v>43</v>
      </c>
      <c r="AI1338" s="2">
        <v>45514</v>
      </c>
      <c r="AJ1338" t="s">
        <v>43</v>
      </c>
      <c r="AK1338" t="s">
        <v>46</v>
      </c>
      <c r="AN1338" t="s">
        <v>2441</v>
      </c>
      <c r="AO1338" s="21">
        <v>45514.431944444441</v>
      </c>
      <c r="AP1338" s="22">
        <v>45514</v>
      </c>
      <c r="AQ1338" s="22">
        <v>45514</v>
      </c>
      <c r="AR1338" s="21">
        <v>45516.648611111108</v>
      </c>
      <c r="AS1338">
        <v>2</v>
      </c>
      <c r="AY1338">
        <v>2.2166666666671517</v>
      </c>
    </row>
    <row r="1339" spans="1:51" x14ac:dyDescent="0.25">
      <c r="A1339">
        <v>74069</v>
      </c>
      <c r="B1339" t="s">
        <v>35</v>
      </c>
      <c r="C1339" t="s">
        <v>36</v>
      </c>
      <c r="E1339" t="str">
        <f t="shared" si="40"/>
        <v>GC-</v>
      </c>
      <c r="F1339" t="s">
        <v>20</v>
      </c>
      <c r="G1339" t="s">
        <v>37</v>
      </c>
      <c r="H1339" t="s">
        <v>4093</v>
      </c>
      <c r="I1339" t="s">
        <v>39</v>
      </c>
      <c r="J1339" t="s">
        <v>121</v>
      </c>
      <c r="K1339" s="1">
        <v>45516.432638888888</v>
      </c>
      <c r="L1339" t="s">
        <v>41</v>
      </c>
      <c r="N1339" s="2">
        <v>45514</v>
      </c>
      <c r="O1339" s="2">
        <v>45514</v>
      </c>
      <c r="P1339">
        <v>6</v>
      </c>
      <c r="Q1339">
        <v>6</v>
      </c>
      <c r="R1339">
        <v>6</v>
      </c>
      <c r="S1339">
        <v>6</v>
      </c>
      <c r="T1339">
        <v>100</v>
      </c>
      <c r="U1339" s="1">
        <v>45514.464583333334</v>
      </c>
      <c r="V1339" s="1">
        <v>45516.432638888888</v>
      </c>
      <c r="W1339" t="s">
        <v>121</v>
      </c>
      <c r="Z1339" s="12">
        <f t="shared" si="41"/>
        <v>1.9680555555532919</v>
      </c>
      <c r="AB1339" t="s">
        <v>1787</v>
      </c>
      <c r="AC1339" t="s">
        <v>54</v>
      </c>
      <c r="AD1339" t="s">
        <v>127</v>
      </c>
      <c r="AI1339" s="2">
        <v>45514</v>
      </c>
      <c r="AJ1339" t="s">
        <v>128</v>
      </c>
      <c r="AK1339" t="s">
        <v>46</v>
      </c>
      <c r="AN1339" t="s">
        <v>2443</v>
      </c>
      <c r="AO1339" s="21">
        <v>45514.464583333334</v>
      </c>
      <c r="AP1339" s="22">
        <v>45514</v>
      </c>
      <c r="AQ1339" s="22">
        <v>45514</v>
      </c>
      <c r="AR1339" s="21">
        <v>45516.432638888888</v>
      </c>
      <c r="AS1339">
        <v>6</v>
      </c>
      <c r="AY1339">
        <v>1.9680555555532919</v>
      </c>
    </row>
    <row r="1340" spans="1:51" x14ac:dyDescent="0.25">
      <c r="A1340">
        <v>74074</v>
      </c>
      <c r="B1340" t="s">
        <v>35</v>
      </c>
      <c r="C1340" t="s">
        <v>36</v>
      </c>
      <c r="E1340" t="str">
        <f t="shared" si="40"/>
        <v>EI-</v>
      </c>
      <c r="F1340" t="s">
        <v>878</v>
      </c>
      <c r="G1340" t="s">
        <v>37</v>
      </c>
      <c r="H1340" t="s">
        <v>4094</v>
      </c>
      <c r="I1340" t="s">
        <v>39</v>
      </c>
      <c r="J1340" t="s">
        <v>3436</v>
      </c>
      <c r="K1340" s="1">
        <v>45517.512499999997</v>
      </c>
      <c r="L1340" t="s">
        <v>41</v>
      </c>
      <c r="R1340">
        <v>0</v>
      </c>
      <c r="S1340">
        <v>0</v>
      </c>
      <c r="T1340">
        <v>0</v>
      </c>
      <c r="U1340" s="1">
        <v>45514.5</v>
      </c>
      <c r="W1340" t="s">
        <v>40</v>
      </c>
      <c r="Z1340" s="12">
        <f t="shared" si="41"/>
        <v>0</v>
      </c>
      <c r="AB1340" t="s">
        <v>368</v>
      </c>
      <c r="AC1340">
        <v>633466</v>
      </c>
      <c r="AD1340" t="s">
        <v>573</v>
      </c>
      <c r="AI1340" s="2">
        <v>45514</v>
      </c>
      <c r="AJ1340" t="s">
        <v>575</v>
      </c>
      <c r="AK1340" t="s">
        <v>46</v>
      </c>
      <c r="AN1340" t="s">
        <v>2441</v>
      </c>
      <c r="AO1340" s="21">
        <v>45514.5</v>
      </c>
      <c r="AS1340">
        <v>0</v>
      </c>
      <c r="AY1340">
        <v>0</v>
      </c>
    </row>
    <row r="1341" spans="1:51" x14ac:dyDescent="0.25">
      <c r="A1341">
        <v>74075</v>
      </c>
      <c r="B1341" t="s">
        <v>35</v>
      </c>
      <c r="C1341" t="s">
        <v>36</v>
      </c>
      <c r="E1341" t="str">
        <f t="shared" si="40"/>
        <v>EI-</v>
      </c>
      <c r="F1341" t="s">
        <v>20</v>
      </c>
      <c r="G1341" t="s">
        <v>37</v>
      </c>
      <c r="H1341" t="s">
        <v>4095</v>
      </c>
      <c r="I1341" t="s">
        <v>39</v>
      </c>
      <c r="J1341" t="s">
        <v>40</v>
      </c>
      <c r="K1341" s="1">
        <v>45527.492361111108</v>
      </c>
      <c r="L1341" t="s">
        <v>41</v>
      </c>
      <c r="N1341" s="2">
        <v>45526</v>
      </c>
      <c r="O1341" s="2">
        <v>45526</v>
      </c>
      <c r="P1341">
        <v>7</v>
      </c>
      <c r="Q1341">
        <v>7</v>
      </c>
      <c r="R1341">
        <v>7</v>
      </c>
      <c r="S1341">
        <v>7</v>
      </c>
      <c r="T1341">
        <v>100</v>
      </c>
      <c r="U1341" s="1">
        <v>45514.504861111112</v>
      </c>
      <c r="V1341" s="1">
        <v>45527.492361111108</v>
      </c>
      <c r="W1341" t="s">
        <v>40</v>
      </c>
      <c r="Z1341" s="12">
        <f t="shared" si="41"/>
        <v>12.987499999995634</v>
      </c>
      <c r="AB1341" t="s">
        <v>342</v>
      </c>
      <c r="AC1341">
        <v>633466</v>
      </c>
      <c r="AD1341" t="s">
        <v>573</v>
      </c>
      <c r="AF1341" t="s">
        <v>40</v>
      </c>
      <c r="AI1341" s="2">
        <v>45514</v>
      </c>
      <c r="AJ1341" t="s">
        <v>575</v>
      </c>
      <c r="AK1341" t="s">
        <v>45</v>
      </c>
      <c r="AN1341" t="s">
        <v>2441</v>
      </c>
      <c r="AO1341" s="21">
        <v>45514.504861111112</v>
      </c>
      <c r="AP1341" s="22">
        <v>45526</v>
      </c>
      <c r="AQ1341" s="22">
        <v>45526</v>
      </c>
      <c r="AR1341" s="21">
        <v>45527.492361111108</v>
      </c>
      <c r="AS1341">
        <v>7</v>
      </c>
      <c r="AY1341">
        <v>12.987499999995634</v>
      </c>
    </row>
    <row r="1342" spans="1:51" x14ac:dyDescent="0.25">
      <c r="A1342">
        <v>74076</v>
      </c>
      <c r="B1342" t="s">
        <v>35</v>
      </c>
      <c r="C1342" t="s">
        <v>36</v>
      </c>
      <c r="E1342" t="str">
        <f t="shared" si="40"/>
        <v>EI-</v>
      </c>
      <c r="F1342" t="s">
        <v>20</v>
      </c>
      <c r="G1342" t="s">
        <v>37</v>
      </c>
      <c r="H1342" t="s">
        <v>4096</v>
      </c>
      <c r="I1342" t="s">
        <v>39</v>
      </c>
      <c r="J1342" t="s">
        <v>1102</v>
      </c>
      <c r="K1342" s="1">
        <v>45514.537499999999</v>
      </c>
      <c r="L1342" t="s">
        <v>41</v>
      </c>
      <c r="N1342" s="2">
        <v>45513</v>
      </c>
      <c r="O1342" s="2">
        <v>45513</v>
      </c>
      <c r="P1342">
        <v>5</v>
      </c>
      <c r="Q1342">
        <v>5</v>
      </c>
      <c r="R1342">
        <v>5</v>
      </c>
      <c r="S1342">
        <v>5</v>
      </c>
      <c r="T1342">
        <v>100</v>
      </c>
      <c r="U1342" s="1">
        <v>45514.51666666667</v>
      </c>
      <c r="V1342" s="1">
        <v>45514.537499999999</v>
      </c>
      <c r="W1342" t="s">
        <v>1102</v>
      </c>
      <c r="Z1342" s="12">
        <f t="shared" si="41"/>
        <v>2.0833333328482695E-2</v>
      </c>
      <c r="AB1342" t="s">
        <v>49</v>
      </c>
      <c r="AC1342">
        <v>633459</v>
      </c>
      <c r="AD1342" t="s">
        <v>43</v>
      </c>
      <c r="AF1342" t="s">
        <v>1102</v>
      </c>
      <c r="AG1342" t="s">
        <v>1706</v>
      </c>
      <c r="AI1342" s="2">
        <v>45514</v>
      </c>
      <c r="AJ1342" t="s">
        <v>43</v>
      </c>
      <c r="AK1342" t="s">
        <v>45</v>
      </c>
      <c r="AN1342" t="s">
        <v>2441</v>
      </c>
      <c r="AO1342" s="21">
        <v>45514.51666666667</v>
      </c>
      <c r="AP1342" s="22">
        <v>45513</v>
      </c>
      <c r="AQ1342" s="22">
        <v>45513</v>
      </c>
      <c r="AR1342" s="21">
        <v>45514.537499999999</v>
      </c>
      <c r="AS1342">
        <v>5</v>
      </c>
      <c r="AY1342">
        <v>2.0833333328482695E-2</v>
      </c>
    </row>
    <row r="1343" spans="1:51" x14ac:dyDescent="0.25">
      <c r="A1343">
        <v>74088</v>
      </c>
      <c r="B1343" t="s">
        <v>35</v>
      </c>
      <c r="C1343" t="s">
        <v>36</v>
      </c>
      <c r="E1343" t="str">
        <f t="shared" si="40"/>
        <v>EI-</v>
      </c>
      <c r="F1343" t="s">
        <v>20</v>
      </c>
      <c r="G1343" t="s">
        <v>37</v>
      </c>
      <c r="H1343" t="s">
        <v>4097</v>
      </c>
      <c r="I1343" t="s">
        <v>39</v>
      </c>
      <c r="J1343" t="s">
        <v>40</v>
      </c>
      <c r="K1343" s="1">
        <v>45517.511805555558</v>
      </c>
      <c r="L1343" t="s">
        <v>41</v>
      </c>
      <c r="N1343" s="2">
        <v>45516</v>
      </c>
      <c r="O1343" s="2">
        <v>45516</v>
      </c>
      <c r="P1343">
        <v>4</v>
      </c>
      <c r="Q1343">
        <v>4</v>
      </c>
      <c r="R1343">
        <v>4</v>
      </c>
      <c r="S1343">
        <v>4</v>
      </c>
      <c r="T1343">
        <v>100</v>
      </c>
      <c r="U1343" s="1">
        <v>45516.353472222225</v>
      </c>
      <c r="V1343" s="1">
        <v>45517.511805555558</v>
      </c>
      <c r="W1343" t="s">
        <v>40</v>
      </c>
      <c r="Z1343" s="12">
        <f t="shared" si="41"/>
        <v>1.1583333333328483</v>
      </c>
      <c r="AB1343" t="s">
        <v>265</v>
      </c>
      <c r="AC1343">
        <v>633459</v>
      </c>
      <c r="AD1343" t="s">
        <v>43</v>
      </c>
      <c r="AF1343" t="s">
        <v>1632</v>
      </c>
      <c r="AI1343" s="2">
        <v>45516</v>
      </c>
      <c r="AJ1343" t="s">
        <v>43</v>
      </c>
      <c r="AK1343" t="s">
        <v>46</v>
      </c>
      <c r="AN1343" t="s">
        <v>2441</v>
      </c>
      <c r="AO1343" s="21">
        <v>45516.353472222225</v>
      </c>
      <c r="AP1343" s="22">
        <v>45516</v>
      </c>
      <c r="AQ1343" s="22">
        <v>45516</v>
      </c>
      <c r="AR1343" s="21">
        <v>45517.511805555558</v>
      </c>
      <c r="AS1343">
        <v>4</v>
      </c>
      <c r="AY1343">
        <v>1.1583333333328483</v>
      </c>
    </row>
    <row r="1344" spans="1:51" x14ac:dyDescent="0.25">
      <c r="A1344">
        <v>74091</v>
      </c>
      <c r="B1344" t="s">
        <v>35</v>
      </c>
      <c r="C1344" t="s">
        <v>36</v>
      </c>
      <c r="E1344" t="str">
        <f t="shared" si="40"/>
        <v>EM-</v>
      </c>
      <c r="F1344" t="s">
        <v>1362</v>
      </c>
      <c r="G1344" t="s">
        <v>37</v>
      </c>
      <c r="H1344" t="s">
        <v>1058</v>
      </c>
      <c r="I1344" t="s">
        <v>39</v>
      </c>
      <c r="J1344" t="s">
        <v>432</v>
      </c>
      <c r="K1344" s="1">
        <v>45517.789583333331</v>
      </c>
      <c r="L1344" t="s">
        <v>41</v>
      </c>
      <c r="R1344">
        <v>0</v>
      </c>
      <c r="S1344">
        <v>0</v>
      </c>
      <c r="T1344">
        <v>0</v>
      </c>
      <c r="U1344" s="1">
        <v>45516.359027777777</v>
      </c>
      <c r="W1344" t="s">
        <v>396</v>
      </c>
      <c r="Z1344" s="12">
        <f t="shared" si="41"/>
        <v>0</v>
      </c>
      <c r="AB1344" t="s">
        <v>75</v>
      </c>
      <c r="AC1344">
        <v>633520</v>
      </c>
      <c r="AD1344" t="s">
        <v>936</v>
      </c>
      <c r="AI1344" s="2">
        <v>45516</v>
      </c>
      <c r="AJ1344" t="s">
        <v>77</v>
      </c>
      <c r="AK1344" t="s">
        <v>46</v>
      </c>
      <c r="AN1344" t="s">
        <v>2442</v>
      </c>
      <c r="AO1344" s="21">
        <v>45516.359027777777</v>
      </c>
      <c r="AS1344">
        <v>0</v>
      </c>
      <c r="AY1344">
        <v>0</v>
      </c>
    </row>
    <row r="1345" spans="1:51" x14ac:dyDescent="0.25">
      <c r="A1345">
        <v>74093</v>
      </c>
      <c r="B1345" t="s">
        <v>35</v>
      </c>
      <c r="C1345" t="s">
        <v>36</v>
      </c>
      <c r="E1345" t="str">
        <f t="shared" si="40"/>
        <v>GC-</v>
      </c>
      <c r="F1345" t="s">
        <v>20</v>
      </c>
      <c r="G1345" t="s">
        <v>51</v>
      </c>
      <c r="H1345" t="s">
        <v>4098</v>
      </c>
      <c r="I1345" t="s">
        <v>39</v>
      </c>
      <c r="J1345" t="s">
        <v>706</v>
      </c>
      <c r="K1345" s="1">
        <v>45523.374305555553</v>
      </c>
      <c r="L1345" t="s">
        <v>41</v>
      </c>
      <c r="N1345" s="2">
        <v>45524</v>
      </c>
      <c r="O1345" s="2">
        <v>45524</v>
      </c>
      <c r="P1345">
        <v>1</v>
      </c>
      <c r="Q1345">
        <v>1</v>
      </c>
      <c r="R1345">
        <v>0</v>
      </c>
      <c r="S1345">
        <v>0</v>
      </c>
      <c r="T1345">
        <v>100</v>
      </c>
      <c r="U1345" s="1">
        <v>45516.363888888889</v>
      </c>
      <c r="V1345" s="1">
        <v>45523.374305555553</v>
      </c>
      <c r="W1345" t="s">
        <v>706</v>
      </c>
      <c r="Z1345" s="12">
        <f t="shared" si="41"/>
        <v>7.0104166666642413</v>
      </c>
      <c r="AB1345" t="s">
        <v>75</v>
      </c>
      <c r="AC1345">
        <v>633520</v>
      </c>
      <c r="AD1345" t="s">
        <v>77</v>
      </c>
      <c r="AI1345" s="2">
        <v>45516</v>
      </c>
      <c r="AJ1345" t="s">
        <v>77</v>
      </c>
      <c r="AK1345" t="s">
        <v>46</v>
      </c>
      <c r="AN1345" t="s">
        <v>2443</v>
      </c>
      <c r="AO1345" s="21">
        <v>45516.363888888889</v>
      </c>
      <c r="AP1345" s="22">
        <v>45524</v>
      </c>
      <c r="AQ1345" s="22">
        <v>45524</v>
      </c>
      <c r="AR1345" s="21">
        <v>45523.374305555553</v>
      </c>
      <c r="AS1345">
        <v>0</v>
      </c>
      <c r="AY1345">
        <v>7.0104166666642413</v>
      </c>
    </row>
    <row r="1346" spans="1:51" x14ac:dyDescent="0.25">
      <c r="A1346">
        <v>74118</v>
      </c>
      <c r="B1346" t="s">
        <v>35</v>
      </c>
      <c r="C1346" t="s">
        <v>36</v>
      </c>
      <c r="E1346" t="str">
        <f t="shared" ref="E1346:E1409" si="42">MID(H1346,3,3)</f>
        <v>EI-</v>
      </c>
      <c r="F1346" t="s">
        <v>878</v>
      </c>
      <c r="G1346" t="s">
        <v>37</v>
      </c>
      <c r="H1346" t="s">
        <v>4099</v>
      </c>
      <c r="I1346" t="s">
        <v>39</v>
      </c>
      <c r="J1346" t="s">
        <v>92</v>
      </c>
      <c r="K1346" s="1">
        <v>45516.476388888892</v>
      </c>
      <c r="L1346" t="s">
        <v>41</v>
      </c>
      <c r="R1346">
        <v>0</v>
      </c>
      <c r="S1346">
        <v>0</v>
      </c>
      <c r="T1346">
        <v>0</v>
      </c>
      <c r="U1346" s="1">
        <v>45516.43472222222</v>
      </c>
      <c r="W1346" t="s">
        <v>159</v>
      </c>
      <c r="Z1346" s="12">
        <f t="shared" si="41"/>
        <v>0</v>
      </c>
      <c r="AB1346" t="s">
        <v>1128</v>
      </c>
      <c r="AC1346">
        <v>633168</v>
      </c>
      <c r="AD1346" t="s">
        <v>4100</v>
      </c>
      <c r="AI1346" s="2">
        <v>45516</v>
      </c>
      <c r="AJ1346" t="s">
        <v>1129</v>
      </c>
      <c r="AK1346" t="s">
        <v>46</v>
      </c>
      <c r="AN1346" t="s">
        <v>2441</v>
      </c>
      <c r="AO1346" s="21">
        <v>45516.43472222222</v>
      </c>
      <c r="AS1346">
        <v>0</v>
      </c>
      <c r="AY1346">
        <v>0</v>
      </c>
    </row>
    <row r="1347" spans="1:51" x14ac:dyDescent="0.25">
      <c r="A1347">
        <v>74120</v>
      </c>
      <c r="B1347" t="s">
        <v>35</v>
      </c>
      <c r="C1347" t="s">
        <v>36</v>
      </c>
      <c r="E1347" t="str">
        <f t="shared" si="42"/>
        <v>EM-</v>
      </c>
      <c r="F1347" t="s">
        <v>20</v>
      </c>
      <c r="G1347" t="s">
        <v>37</v>
      </c>
      <c r="H1347" t="s">
        <v>4101</v>
      </c>
      <c r="I1347" t="s">
        <v>39</v>
      </c>
      <c r="J1347" t="s">
        <v>432</v>
      </c>
      <c r="K1347" s="1">
        <v>45524.410416666666</v>
      </c>
      <c r="L1347" t="s">
        <v>41</v>
      </c>
      <c r="N1347" s="2">
        <v>45522</v>
      </c>
      <c r="O1347" s="2">
        <v>45524</v>
      </c>
      <c r="R1347">
        <v>0</v>
      </c>
      <c r="S1347">
        <v>0</v>
      </c>
      <c r="T1347">
        <v>100</v>
      </c>
      <c r="U1347" s="1">
        <v>45516.436111111114</v>
      </c>
      <c r="V1347" s="1">
        <v>45524.410416666666</v>
      </c>
      <c r="W1347" t="s">
        <v>432</v>
      </c>
      <c r="Z1347" s="12">
        <f t="shared" ref="Z1347:Z1410" si="43">IF(V1347&gt;0,(V1347-U1347),0)</f>
        <v>7.9743055555518367</v>
      </c>
      <c r="AB1347" t="s">
        <v>75</v>
      </c>
      <c r="AC1347">
        <v>633520</v>
      </c>
      <c r="AD1347" t="s">
        <v>77</v>
      </c>
      <c r="AI1347" s="2">
        <v>45516</v>
      </c>
      <c r="AJ1347" t="s">
        <v>77</v>
      </c>
      <c r="AK1347" t="s">
        <v>45</v>
      </c>
      <c r="AN1347" t="s">
        <v>2442</v>
      </c>
      <c r="AO1347" s="21">
        <v>45516.436111111114</v>
      </c>
      <c r="AP1347" s="22">
        <v>45522</v>
      </c>
      <c r="AQ1347" s="22">
        <v>45524</v>
      </c>
      <c r="AR1347" s="21">
        <v>45524.410416666666</v>
      </c>
      <c r="AS1347">
        <v>0</v>
      </c>
      <c r="AY1347">
        <v>7.9743055555518367</v>
      </c>
    </row>
    <row r="1348" spans="1:51" x14ac:dyDescent="0.25">
      <c r="A1348">
        <v>74123</v>
      </c>
      <c r="B1348" t="s">
        <v>35</v>
      </c>
      <c r="C1348" t="s">
        <v>36</v>
      </c>
      <c r="E1348" t="str">
        <f t="shared" si="42"/>
        <v>EM-</v>
      </c>
      <c r="F1348" t="s">
        <v>20</v>
      </c>
      <c r="G1348" t="s">
        <v>37</v>
      </c>
      <c r="H1348" t="s">
        <v>4102</v>
      </c>
      <c r="I1348" t="s">
        <v>39</v>
      </c>
      <c r="J1348" t="s">
        <v>432</v>
      </c>
      <c r="K1348" s="1">
        <v>45518.601388888892</v>
      </c>
      <c r="L1348" t="s">
        <v>41</v>
      </c>
      <c r="N1348" s="2">
        <v>45516</v>
      </c>
      <c r="O1348" s="2">
        <v>45518</v>
      </c>
      <c r="R1348">
        <v>0</v>
      </c>
      <c r="S1348">
        <v>0</v>
      </c>
      <c r="T1348">
        <v>100</v>
      </c>
      <c r="U1348" s="1">
        <v>45516.438888888886</v>
      </c>
      <c r="V1348" s="1">
        <v>45518.601388888892</v>
      </c>
      <c r="W1348" t="s">
        <v>432</v>
      </c>
      <c r="Z1348" s="12">
        <f t="shared" si="43"/>
        <v>2.1625000000058208</v>
      </c>
      <c r="AB1348" t="s">
        <v>75</v>
      </c>
      <c r="AC1348">
        <v>633520</v>
      </c>
      <c r="AD1348" t="s">
        <v>77</v>
      </c>
      <c r="AI1348" s="2">
        <v>45516</v>
      </c>
      <c r="AJ1348" t="s">
        <v>77</v>
      </c>
      <c r="AK1348" t="s">
        <v>46</v>
      </c>
      <c r="AN1348" t="s">
        <v>2442</v>
      </c>
      <c r="AO1348" s="21">
        <v>45516.438888888886</v>
      </c>
      <c r="AP1348" s="22">
        <v>45516</v>
      </c>
      <c r="AQ1348" s="22">
        <v>45518</v>
      </c>
      <c r="AR1348" s="21">
        <v>45518.601388888892</v>
      </c>
      <c r="AS1348">
        <v>0</v>
      </c>
      <c r="AY1348">
        <v>2.1625000000058208</v>
      </c>
    </row>
    <row r="1349" spans="1:51" x14ac:dyDescent="0.25">
      <c r="A1349">
        <v>74138</v>
      </c>
      <c r="B1349" t="s">
        <v>35</v>
      </c>
      <c r="C1349" t="s">
        <v>36</v>
      </c>
      <c r="E1349" t="str">
        <f t="shared" si="42"/>
        <v>RE-</v>
      </c>
      <c r="F1349" t="s">
        <v>20</v>
      </c>
      <c r="G1349" t="s">
        <v>47</v>
      </c>
      <c r="H1349" t="s">
        <v>4103</v>
      </c>
      <c r="I1349" t="s">
        <v>39</v>
      </c>
      <c r="J1349" t="s">
        <v>239</v>
      </c>
      <c r="K1349" s="1">
        <v>45518.363194444442</v>
      </c>
      <c r="L1349" t="s">
        <v>41</v>
      </c>
      <c r="N1349" s="2">
        <v>45518</v>
      </c>
      <c r="O1349" s="2">
        <v>45518</v>
      </c>
      <c r="R1349">
        <v>1</v>
      </c>
      <c r="S1349">
        <v>1</v>
      </c>
      <c r="T1349">
        <v>100</v>
      </c>
      <c r="U1349" s="1">
        <v>45516.457638888889</v>
      </c>
      <c r="V1349" s="1">
        <v>45518.363194444442</v>
      </c>
      <c r="W1349" t="s">
        <v>239</v>
      </c>
      <c r="Z1349" s="12">
        <f t="shared" si="43"/>
        <v>1.9055555555532919</v>
      </c>
      <c r="AB1349" t="s">
        <v>3885</v>
      </c>
      <c r="AC1349">
        <v>633800</v>
      </c>
      <c r="AD1349" t="s">
        <v>4104</v>
      </c>
      <c r="AI1349" s="2">
        <v>45516</v>
      </c>
      <c r="AJ1349" t="s">
        <v>81</v>
      </c>
      <c r="AK1349" t="s">
        <v>46</v>
      </c>
      <c r="AN1349" t="s">
        <v>2444</v>
      </c>
      <c r="AO1349" s="21">
        <v>45516.457638888889</v>
      </c>
      <c r="AP1349" s="22">
        <v>45518</v>
      </c>
      <c r="AQ1349" s="22">
        <v>45518</v>
      </c>
      <c r="AR1349" s="21">
        <v>45518.363194444442</v>
      </c>
      <c r="AS1349">
        <v>1</v>
      </c>
      <c r="AY1349">
        <v>1.9055555555532919</v>
      </c>
    </row>
    <row r="1350" spans="1:51" x14ac:dyDescent="0.25">
      <c r="A1350">
        <v>74150</v>
      </c>
      <c r="B1350" t="s">
        <v>35</v>
      </c>
      <c r="C1350" t="s">
        <v>36</v>
      </c>
      <c r="E1350" t="str">
        <f t="shared" si="42"/>
        <v>EM-</v>
      </c>
      <c r="F1350" t="s">
        <v>1362</v>
      </c>
      <c r="G1350" t="s">
        <v>37</v>
      </c>
      <c r="H1350" t="s">
        <v>3145</v>
      </c>
      <c r="I1350" t="s">
        <v>39</v>
      </c>
      <c r="J1350" t="s">
        <v>432</v>
      </c>
      <c r="K1350" s="1">
        <v>45517.790972222225</v>
      </c>
      <c r="L1350" t="s">
        <v>41</v>
      </c>
      <c r="N1350" s="2">
        <v>45516</v>
      </c>
      <c r="R1350">
        <v>0</v>
      </c>
      <c r="S1350">
        <v>0</v>
      </c>
      <c r="T1350">
        <v>0</v>
      </c>
      <c r="U1350" s="1">
        <v>45516.482638888891</v>
      </c>
      <c r="W1350" t="s">
        <v>396</v>
      </c>
      <c r="Z1350" s="12">
        <f t="shared" si="43"/>
        <v>0</v>
      </c>
      <c r="AB1350" t="s">
        <v>75</v>
      </c>
      <c r="AC1350">
        <v>633520</v>
      </c>
      <c r="AD1350" t="s">
        <v>77</v>
      </c>
      <c r="AI1350" s="2">
        <v>45516</v>
      </c>
      <c r="AJ1350" t="s">
        <v>77</v>
      </c>
      <c r="AK1350" t="s">
        <v>46</v>
      </c>
      <c r="AN1350" t="s">
        <v>2442</v>
      </c>
      <c r="AO1350" s="21">
        <v>45516.482638888891</v>
      </c>
      <c r="AP1350" s="22">
        <v>45516</v>
      </c>
      <c r="AS1350">
        <v>0</v>
      </c>
      <c r="AY1350">
        <v>0</v>
      </c>
    </row>
    <row r="1351" spans="1:51" x14ac:dyDescent="0.25">
      <c r="A1351">
        <v>74152</v>
      </c>
      <c r="B1351" t="s">
        <v>35</v>
      </c>
      <c r="C1351" t="s">
        <v>36</v>
      </c>
      <c r="E1351" t="str">
        <f t="shared" si="42"/>
        <v>RE-</v>
      </c>
      <c r="F1351" t="s">
        <v>20</v>
      </c>
      <c r="G1351" t="s">
        <v>51</v>
      </c>
      <c r="H1351" t="s">
        <v>4105</v>
      </c>
      <c r="I1351" t="s">
        <v>39</v>
      </c>
      <c r="J1351" t="s">
        <v>239</v>
      </c>
      <c r="K1351" s="1">
        <v>45517.70416666667</v>
      </c>
      <c r="L1351" t="s">
        <v>41</v>
      </c>
      <c r="N1351" s="2">
        <v>45517</v>
      </c>
      <c r="O1351" s="2">
        <v>45517</v>
      </c>
      <c r="R1351">
        <v>1</v>
      </c>
      <c r="S1351">
        <v>1</v>
      </c>
      <c r="T1351">
        <v>100</v>
      </c>
      <c r="U1351" s="1">
        <v>45516.490277777775</v>
      </c>
      <c r="V1351" s="1">
        <v>45517.70416666667</v>
      </c>
      <c r="W1351" t="s">
        <v>239</v>
      </c>
      <c r="Z1351" s="12">
        <f t="shared" si="43"/>
        <v>1.2138888888948713</v>
      </c>
      <c r="AB1351" t="s">
        <v>2069</v>
      </c>
      <c r="AC1351">
        <v>633487</v>
      </c>
      <c r="AD1351" t="s">
        <v>3003</v>
      </c>
      <c r="AI1351" s="2">
        <v>45516</v>
      </c>
      <c r="AJ1351" t="s">
        <v>787</v>
      </c>
      <c r="AK1351" t="s">
        <v>46</v>
      </c>
      <c r="AN1351" t="s">
        <v>2444</v>
      </c>
      <c r="AO1351" s="21">
        <v>45516.490277777775</v>
      </c>
      <c r="AP1351" s="22">
        <v>45517</v>
      </c>
      <c r="AQ1351" s="22">
        <v>45517</v>
      </c>
      <c r="AR1351" s="21">
        <v>45517.70416666667</v>
      </c>
      <c r="AS1351">
        <v>1</v>
      </c>
      <c r="AY1351">
        <v>1.2138888888948713</v>
      </c>
    </row>
    <row r="1352" spans="1:51" x14ac:dyDescent="0.25">
      <c r="A1352">
        <v>74154</v>
      </c>
      <c r="B1352" t="s">
        <v>35</v>
      </c>
      <c r="C1352" t="s">
        <v>36</v>
      </c>
      <c r="E1352" t="str">
        <f t="shared" si="42"/>
        <v>EM-</v>
      </c>
      <c r="F1352" t="s">
        <v>20</v>
      </c>
      <c r="G1352" t="s">
        <v>51</v>
      </c>
      <c r="H1352" t="s">
        <v>4106</v>
      </c>
      <c r="I1352" t="s">
        <v>39</v>
      </c>
      <c r="J1352" t="s">
        <v>3543</v>
      </c>
      <c r="K1352" s="1">
        <v>45523.613194444442</v>
      </c>
      <c r="L1352" t="s">
        <v>41</v>
      </c>
      <c r="N1352" s="2">
        <v>45517</v>
      </c>
      <c r="O1352" s="2">
        <v>45517</v>
      </c>
      <c r="P1352">
        <v>2</v>
      </c>
      <c r="Q1352">
        <v>2</v>
      </c>
      <c r="R1352">
        <v>0</v>
      </c>
      <c r="S1352">
        <v>0</v>
      </c>
      <c r="T1352">
        <v>100</v>
      </c>
      <c r="U1352" s="1">
        <v>45516.495138888888</v>
      </c>
      <c r="V1352" s="1">
        <v>45523.613194444442</v>
      </c>
      <c r="W1352" t="s">
        <v>3543</v>
      </c>
      <c r="Z1352" s="12">
        <f t="shared" si="43"/>
        <v>7.1180555555547471</v>
      </c>
      <c r="AB1352" t="s">
        <v>349</v>
      </c>
      <c r="AC1352">
        <v>633638</v>
      </c>
      <c r="AD1352" t="s">
        <v>4107</v>
      </c>
      <c r="AI1352" s="2">
        <v>45516</v>
      </c>
      <c r="AJ1352" t="s">
        <v>81</v>
      </c>
      <c r="AK1352" t="s">
        <v>46</v>
      </c>
      <c r="AN1352" t="s">
        <v>2442</v>
      </c>
      <c r="AO1352" s="21">
        <v>45516.495138888888</v>
      </c>
      <c r="AP1352" s="22">
        <v>45517</v>
      </c>
      <c r="AQ1352" s="22">
        <v>45517</v>
      </c>
      <c r="AR1352" s="21">
        <v>45523.613194444442</v>
      </c>
      <c r="AS1352">
        <v>0</v>
      </c>
      <c r="AY1352">
        <v>7.1180555555547471</v>
      </c>
    </row>
    <row r="1353" spans="1:51" x14ac:dyDescent="0.25">
      <c r="A1353">
        <v>74172</v>
      </c>
      <c r="B1353" t="s">
        <v>35</v>
      </c>
      <c r="C1353" t="s">
        <v>36</v>
      </c>
      <c r="E1353" t="str">
        <f t="shared" si="42"/>
        <v>RE-</v>
      </c>
      <c r="F1353" t="s">
        <v>20</v>
      </c>
      <c r="G1353" t="s">
        <v>37</v>
      </c>
      <c r="H1353" t="s">
        <v>4108</v>
      </c>
      <c r="I1353" t="s">
        <v>39</v>
      </c>
      <c r="J1353" t="s">
        <v>179</v>
      </c>
      <c r="K1353" s="1">
        <v>45516.680555555555</v>
      </c>
      <c r="L1353" t="s">
        <v>41</v>
      </c>
      <c r="N1353" s="2">
        <v>45516</v>
      </c>
      <c r="O1353" s="2">
        <v>45516</v>
      </c>
      <c r="R1353">
        <v>0</v>
      </c>
      <c r="S1353">
        <v>0</v>
      </c>
      <c r="T1353">
        <v>100</v>
      </c>
      <c r="U1353" s="1">
        <v>45516.603472222225</v>
      </c>
      <c r="V1353" s="1">
        <v>45516.680555555555</v>
      </c>
      <c r="W1353" t="s">
        <v>179</v>
      </c>
      <c r="Z1353" s="12">
        <f t="shared" si="43"/>
        <v>7.7083333329937886E-2</v>
      </c>
      <c r="AB1353" t="s">
        <v>1307</v>
      </c>
      <c r="AC1353">
        <v>633510</v>
      </c>
      <c r="AD1353" t="s">
        <v>198</v>
      </c>
      <c r="AI1353" s="2">
        <v>45516</v>
      </c>
      <c r="AJ1353" t="s">
        <v>198</v>
      </c>
      <c r="AK1353" t="s">
        <v>46</v>
      </c>
      <c r="AN1353" t="s">
        <v>2444</v>
      </c>
      <c r="AO1353" s="21">
        <v>45516.603472222225</v>
      </c>
      <c r="AP1353" s="22">
        <v>45516</v>
      </c>
      <c r="AQ1353" s="22">
        <v>45516</v>
      </c>
      <c r="AR1353" s="21">
        <v>45516.680555555555</v>
      </c>
      <c r="AS1353">
        <v>0</v>
      </c>
      <c r="AY1353">
        <v>7.7083333329937886E-2</v>
      </c>
    </row>
    <row r="1354" spans="1:51" x14ac:dyDescent="0.25">
      <c r="A1354">
        <v>74173</v>
      </c>
      <c r="B1354" t="s">
        <v>35</v>
      </c>
      <c r="C1354" t="s">
        <v>36</v>
      </c>
      <c r="E1354" t="str">
        <f t="shared" si="42"/>
        <v>RE-</v>
      </c>
      <c r="F1354" t="s">
        <v>20</v>
      </c>
      <c r="G1354" t="s">
        <v>37</v>
      </c>
      <c r="H1354" t="s">
        <v>4109</v>
      </c>
      <c r="I1354" t="s">
        <v>39</v>
      </c>
      <c r="J1354" t="s">
        <v>179</v>
      </c>
      <c r="K1354" s="1">
        <v>45518.386111111111</v>
      </c>
      <c r="L1354" t="s">
        <v>41</v>
      </c>
      <c r="N1354" s="2">
        <v>45518</v>
      </c>
      <c r="O1354" s="2">
        <v>45518</v>
      </c>
      <c r="R1354">
        <v>0</v>
      </c>
      <c r="S1354">
        <v>0</v>
      </c>
      <c r="T1354">
        <v>100</v>
      </c>
      <c r="U1354" s="1">
        <v>45516.60833333333</v>
      </c>
      <c r="V1354" s="1">
        <v>45518.386111111111</v>
      </c>
      <c r="W1354" t="s">
        <v>179</v>
      </c>
      <c r="Z1354" s="12">
        <f t="shared" si="43"/>
        <v>1.7777777777810115</v>
      </c>
      <c r="AB1354" t="s">
        <v>4110</v>
      </c>
      <c r="AD1354" t="s">
        <v>4111</v>
      </c>
      <c r="AF1354" t="s">
        <v>118</v>
      </c>
      <c r="AI1354" s="2">
        <v>45516</v>
      </c>
      <c r="AJ1354" t="s">
        <v>139</v>
      </c>
      <c r="AK1354" t="s">
        <v>46</v>
      </c>
      <c r="AN1354" t="s">
        <v>2444</v>
      </c>
      <c r="AO1354" s="21">
        <v>45516.60833333333</v>
      </c>
      <c r="AP1354" s="22">
        <v>45518</v>
      </c>
      <c r="AQ1354" s="22">
        <v>45518</v>
      </c>
      <c r="AR1354" s="21">
        <v>45518.386111111111</v>
      </c>
      <c r="AS1354">
        <v>0</v>
      </c>
      <c r="AY1354">
        <v>1.7777777777810115</v>
      </c>
    </row>
    <row r="1355" spans="1:51" x14ac:dyDescent="0.25">
      <c r="A1355">
        <v>74174</v>
      </c>
      <c r="B1355" t="s">
        <v>35</v>
      </c>
      <c r="C1355" t="s">
        <v>36</v>
      </c>
      <c r="E1355" t="str">
        <f t="shared" si="42"/>
        <v>GC-</v>
      </c>
      <c r="F1355" t="s">
        <v>20</v>
      </c>
      <c r="G1355" t="s">
        <v>37</v>
      </c>
      <c r="H1355" t="s">
        <v>4112</v>
      </c>
      <c r="I1355" t="s">
        <v>39</v>
      </c>
      <c r="J1355" t="s">
        <v>121</v>
      </c>
      <c r="K1355" s="1">
        <v>45524.432638888888</v>
      </c>
      <c r="L1355" t="s">
        <v>41</v>
      </c>
      <c r="N1355" s="2">
        <v>45524</v>
      </c>
      <c r="O1355" s="2">
        <v>45524</v>
      </c>
      <c r="P1355">
        <v>6</v>
      </c>
      <c r="Q1355">
        <v>6</v>
      </c>
      <c r="R1355">
        <v>6</v>
      </c>
      <c r="S1355">
        <v>6</v>
      </c>
      <c r="T1355">
        <v>100</v>
      </c>
      <c r="U1355" s="1">
        <v>45516.611805555556</v>
      </c>
      <c r="V1355" s="1">
        <v>45524.432638888888</v>
      </c>
      <c r="W1355" t="s">
        <v>121</v>
      </c>
      <c r="Z1355" s="12">
        <f t="shared" si="43"/>
        <v>7.8208333333313931</v>
      </c>
      <c r="AB1355" t="s">
        <v>75</v>
      </c>
      <c r="AC1355">
        <v>633520</v>
      </c>
      <c r="AD1355" t="s">
        <v>77</v>
      </c>
      <c r="AI1355" s="2">
        <v>45516</v>
      </c>
      <c r="AJ1355" t="s">
        <v>77</v>
      </c>
      <c r="AK1355" t="s">
        <v>46</v>
      </c>
      <c r="AN1355" t="s">
        <v>2443</v>
      </c>
      <c r="AO1355" s="21">
        <v>45516.611805555556</v>
      </c>
      <c r="AP1355" s="22">
        <v>45524</v>
      </c>
      <c r="AQ1355" s="22">
        <v>45524</v>
      </c>
      <c r="AR1355" s="21">
        <v>45524.432638888888</v>
      </c>
      <c r="AS1355">
        <v>6</v>
      </c>
      <c r="AY1355">
        <v>7.8208333333313931</v>
      </c>
    </row>
    <row r="1356" spans="1:51" x14ac:dyDescent="0.25">
      <c r="A1356">
        <v>74176</v>
      </c>
      <c r="B1356" t="s">
        <v>35</v>
      </c>
      <c r="C1356" t="s">
        <v>36</v>
      </c>
      <c r="E1356" t="str">
        <f t="shared" si="42"/>
        <v>GC-</v>
      </c>
      <c r="F1356" t="s">
        <v>20</v>
      </c>
      <c r="G1356" t="s">
        <v>37</v>
      </c>
      <c r="H1356" t="s">
        <v>4113</v>
      </c>
      <c r="I1356" t="s">
        <v>39</v>
      </c>
      <c r="J1356" t="s">
        <v>706</v>
      </c>
      <c r="K1356" s="1">
        <v>45523.375694444447</v>
      </c>
      <c r="L1356" t="s">
        <v>41</v>
      </c>
      <c r="N1356" s="2">
        <v>45520</v>
      </c>
      <c r="O1356" s="2">
        <v>45520</v>
      </c>
      <c r="P1356">
        <v>2</v>
      </c>
      <c r="Q1356">
        <v>2</v>
      </c>
      <c r="R1356">
        <v>0</v>
      </c>
      <c r="S1356">
        <v>0</v>
      </c>
      <c r="T1356">
        <v>100</v>
      </c>
      <c r="U1356" s="1">
        <v>45516.615972222222</v>
      </c>
      <c r="V1356" s="1">
        <v>45523.375694444447</v>
      </c>
      <c r="W1356" t="s">
        <v>706</v>
      </c>
      <c r="Z1356" s="12">
        <f t="shared" si="43"/>
        <v>6.7597222222248092</v>
      </c>
      <c r="AB1356" t="s">
        <v>75</v>
      </c>
      <c r="AC1356">
        <v>633520</v>
      </c>
      <c r="AD1356" t="s">
        <v>77</v>
      </c>
      <c r="AI1356" s="2">
        <v>45516</v>
      </c>
      <c r="AJ1356" t="s">
        <v>77</v>
      </c>
      <c r="AK1356" t="s">
        <v>46</v>
      </c>
      <c r="AN1356" t="s">
        <v>2443</v>
      </c>
      <c r="AO1356" s="21">
        <v>45516.615972222222</v>
      </c>
      <c r="AP1356" s="22">
        <v>45520</v>
      </c>
      <c r="AQ1356" s="22">
        <v>45520</v>
      </c>
      <c r="AR1356" s="21">
        <v>45523.375694444447</v>
      </c>
      <c r="AS1356">
        <v>0</v>
      </c>
      <c r="AY1356">
        <v>6.7597222222248092</v>
      </c>
    </row>
    <row r="1357" spans="1:51" x14ac:dyDescent="0.25">
      <c r="A1357">
        <v>74184</v>
      </c>
      <c r="B1357" t="s">
        <v>35</v>
      </c>
      <c r="C1357" t="s">
        <v>36</v>
      </c>
      <c r="E1357" t="str">
        <f t="shared" si="42"/>
        <v>RE-</v>
      </c>
      <c r="F1357" t="s">
        <v>20</v>
      </c>
      <c r="G1357" t="s">
        <v>37</v>
      </c>
      <c r="H1357" t="s">
        <v>4114</v>
      </c>
      <c r="I1357" t="s">
        <v>39</v>
      </c>
      <c r="J1357" t="s">
        <v>179</v>
      </c>
      <c r="K1357" s="1">
        <v>45524.355555555558</v>
      </c>
      <c r="L1357" t="s">
        <v>41</v>
      </c>
      <c r="N1357" s="2">
        <v>45524</v>
      </c>
      <c r="O1357" s="2">
        <v>45524</v>
      </c>
      <c r="R1357">
        <v>0</v>
      </c>
      <c r="S1357">
        <v>0</v>
      </c>
      <c r="T1357">
        <v>100</v>
      </c>
      <c r="U1357" s="1">
        <v>45516.645138888889</v>
      </c>
      <c r="V1357" s="1">
        <v>45524.355555555558</v>
      </c>
      <c r="W1357" t="s">
        <v>179</v>
      </c>
      <c r="Z1357" s="12">
        <f t="shared" si="43"/>
        <v>7.7104166666686069</v>
      </c>
      <c r="AB1357" t="s">
        <v>4115</v>
      </c>
      <c r="AC1357" t="s">
        <v>2379</v>
      </c>
      <c r="AD1357" t="s">
        <v>1552</v>
      </c>
      <c r="AI1357" s="2">
        <v>45516</v>
      </c>
      <c r="AJ1357" t="s">
        <v>81</v>
      </c>
      <c r="AK1357" t="s">
        <v>46</v>
      </c>
      <c r="AN1357" t="s">
        <v>2444</v>
      </c>
      <c r="AO1357" s="21">
        <v>45516.645138888889</v>
      </c>
      <c r="AP1357" s="22">
        <v>45524</v>
      </c>
      <c r="AQ1357" s="22">
        <v>45524</v>
      </c>
      <c r="AR1357" s="21">
        <v>45524.355555555558</v>
      </c>
      <c r="AS1357">
        <v>0</v>
      </c>
      <c r="AY1357">
        <v>7.7104166666686069</v>
      </c>
    </row>
    <row r="1358" spans="1:51" x14ac:dyDescent="0.25">
      <c r="A1358">
        <v>74197</v>
      </c>
      <c r="B1358" t="s">
        <v>35</v>
      </c>
      <c r="C1358" t="s">
        <v>36</v>
      </c>
      <c r="E1358" t="str">
        <f t="shared" si="42"/>
        <v>GC-</v>
      </c>
      <c r="F1358" t="s">
        <v>20</v>
      </c>
      <c r="G1358" t="s">
        <v>37</v>
      </c>
      <c r="H1358" t="s">
        <v>4116</v>
      </c>
      <c r="I1358" t="s">
        <v>39</v>
      </c>
      <c r="J1358" t="s">
        <v>706</v>
      </c>
      <c r="K1358" s="1">
        <v>45549.425000000003</v>
      </c>
      <c r="L1358" t="s">
        <v>41</v>
      </c>
      <c r="N1358" s="2">
        <v>45547</v>
      </c>
      <c r="O1358" s="2">
        <v>45547</v>
      </c>
      <c r="P1358">
        <v>2</v>
      </c>
      <c r="Q1358">
        <v>2</v>
      </c>
      <c r="R1358">
        <v>0</v>
      </c>
      <c r="S1358">
        <v>0</v>
      </c>
      <c r="T1358">
        <v>100</v>
      </c>
      <c r="U1358" s="1">
        <v>45516.683333333334</v>
      </c>
      <c r="V1358" s="1">
        <v>45549.425000000003</v>
      </c>
      <c r="W1358" t="s">
        <v>706</v>
      </c>
      <c r="Z1358" s="12">
        <f t="shared" si="43"/>
        <v>32.741666666668607</v>
      </c>
      <c r="AB1358" t="s">
        <v>202</v>
      </c>
      <c r="AC1358">
        <v>633379</v>
      </c>
      <c r="AD1358" t="s">
        <v>203</v>
      </c>
      <c r="AI1358" s="2">
        <v>45516</v>
      </c>
      <c r="AJ1358" t="s">
        <v>204</v>
      </c>
      <c r="AK1358" t="s">
        <v>46</v>
      </c>
      <c r="AN1358" t="s">
        <v>2443</v>
      </c>
      <c r="AO1358" s="21">
        <v>45516.683333333334</v>
      </c>
      <c r="AP1358" s="22">
        <v>45547</v>
      </c>
      <c r="AQ1358" s="22">
        <v>45547</v>
      </c>
      <c r="AR1358" s="21">
        <v>45549.425000000003</v>
      </c>
      <c r="AS1358">
        <v>0</v>
      </c>
      <c r="AY1358">
        <v>32.741666666668607</v>
      </c>
    </row>
    <row r="1359" spans="1:51" x14ac:dyDescent="0.25">
      <c r="A1359">
        <v>74200</v>
      </c>
      <c r="B1359" t="s">
        <v>35</v>
      </c>
      <c r="C1359" t="s">
        <v>36</v>
      </c>
      <c r="E1359" t="str">
        <f t="shared" si="42"/>
        <v>EI-</v>
      </c>
      <c r="F1359" t="s">
        <v>20</v>
      </c>
      <c r="G1359" t="s">
        <v>37</v>
      </c>
      <c r="H1359" t="s">
        <v>4117</v>
      </c>
      <c r="I1359" t="s">
        <v>39</v>
      </c>
      <c r="J1359" t="s">
        <v>92</v>
      </c>
      <c r="K1359" s="1">
        <v>45518.463194444441</v>
      </c>
      <c r="L1359" t="s">
        <v>41</v>
      </c>
      <c r="N1359" s="2">
        <v>45518</v>
      </c>
      <c r="O1359" s="2">
        <v>45518</v>
      </c>
      <c r="P1359">
        <v>3</v>
      </c>
      <c r="Q1359">
        <v>3</v>
      </c>
      <c r="R1359">
        <v>3</v>
      </c>
      <c r="S1359">
        <v>3</v>
      </c>
      <c r="T1359">
        <v>100</v>
      </c>
      <c r="U1359" s="1">
        <v>45516.691666666666</v>
      </c>
      <c r="V1359" s="1">
        <v>45518.463194444441</v>
      </c>
      <c r="W1359" t="s">
        <v>92</v>
      </c>
      <c r="Z1359" s="12">
        <f t="shared" si="43"/>
        <v>1.7715277777751908</v>
      </c>
      <c r="AB1359" t="s">
        <v>557</v>
      </c>
      <c r="AC1359">
        <v>633724</v>
      </c>
      <c r="AD1359" t="s">
        <v>4118</v>
      </c>
      <c r="AF1359" t="s">
        <v>92</v>
      </c>
      <c r="AI1359" s="2">
        <v>45516</v>
      </c>
      <c r="AJ1359" t="s">
        <v>81</v>
      </c>
      <c r="AK1359" t="s">
        <v>46</v>
      </c>
      <c r="AN1359" t="s">
        <v>2441</v>
      </c>
      <c r="AO1359" s="21">
        <v>45516.691666666666</v>
      </c>
      <c r="AP1359" s="22">
        <v>45518</v>
      </c>
      <c r="AQ1359" s="22">
        <v>45518</v>
      </c>
      <c r="AR1359" s="21">
        <v>45518.463194444441</v>
      </c>
      <c r="AS1359">
        <v>3</v>
      </c>
      <c r="AY1359">
        <v>1.7715277777751908</v>
      </c>
    </row>
    <row r="1360" spans="1:51" x14ac:dyDescent="0.25">
      <c r="A1360">
        <v>74210</v>
      </c>
      <c r="B1360" t="s">
        <v>35</v>
      </c>
      <c r="C1360" t="s">
        <v>36</v>
      </c>
      <c r="E1360" t="str">
        <f t="shared" si="42"/>
        <v>EM-</v>
      </c>
      <c r="F1360" t="s">
        <v>20</v>
      </c>
      <c r="G1360" t="s">
        <v>37</v>
      </c>
      <c r="H1360" t="s">
        <v>3433</v>
      </c>
      <c r="I1360" t="s">
        <v>39</v>
      </c>
      <c r="J1360" t="s">
        <v>432</v>
      </c>
      <c r="K1360" s="1">
        <v>45518.597916666666</v>
      </c>
      <c r="L1360" t="s">
        <v>41</v>
      </c>
      <c r="N1360" s="2">
        <v>45516</v>
      </c>
      <c r="O1360" s="2">
        <v>45517</v>
      </c>
      <c r="R1360">
        <v>0</v>
      </c>
      <c r="S1360">
        <v>0</v>
      </c>
      <c r="T1360">
        <v>100</v>
      </c>
      <c r="U1360" s="1">
        <v>45516.717361111114</v>
      </c>
      <c r="V1360" s="1">
        <v>45518.597916666666</v>
      </c>
      <c r="W1360" t="s">
        <v>432</v>
      </c>
      <c r="Z1360" s="12">
        <f t="shared" si="43"/>
        <v>1.8805555555518367</v>
      </c>
      <c r="AB1360" t="s">
        <v>75</v>
      </c>
      <c r="AC1360">
        <v>633520</v>
      </c>
      <c r="AD1360" t="s">
        <v>77</v>
      </c>
      <c r="AF1360" t="s">
        <v>3543</v>
      </c>
      <c r="AI1360" s="2">
        <v>45516</v>
      </c>
      <c r="AJ1360" t="s">
        <v>77</v>
      </c>
      <c r="AK1360" t="s">
        <v>46</v>
      </c>
      <c r="AN1360" t="s">
        <v>2442</v>
      </c>
      <c r="AO1360" s="21">
        <v>45516.717361111114</v>
      </c>
      <c r="AP1360" s="22">
        <v>45516</v>
      </c>
      <c r="AQ1360" s="22">
        <v>45517</v>
      </c>
      <c r="AR1360" s="21">
        <v>45518.597916666666</v>
      </c>
      <c r="AS1360">
        <v>0</v>
      </c>
      <c r="AY1360">
        <v>1.8805555555518367</v>
      </c>
    </row>
    <row r="1361" spans="1:51" x14ac:dyDescent="0.25">
      <c r="A1361">
        <v>74219</v>
      </c>
      <c r="B1361" t="s">
        <v>35</v>
      </c>
      <c r="C1361" t="s">
        <v>36</v>
      </c>
      <c r="E1361" t="str">
        <f t="shared" si="42"/>
        <v>RE-</v>
      </c>
      <c r="F1361" t="s">
        <v>20</v>
      </c>
      <c r="G1361" t="s">
        <v>37</v>
      </c>
      <c r="H1361" t="s">
        <v>4119</v>
      </c>
      <c r="I1361" t="s">
        <v>39</v>
      </c>
      <c r="J1361" t="s">
        <v>100</v>
      </c>
      <c r="K1361" s="1">
        <v>45518.364583333336</v>
      </c>
      <c r="L1361" t="s">
        <v>41</v>
      </c>
      <c r="N1361" s="2">
        <v>45516</v>
      </c>
      <c r="O1361" s="2">
        <v>45516</v>
      </c>
      <c r="R1361">
        <v>0</v>
      </c>
      <c r="S1361">
        <v>0</v>
      </c>
      <c r="T1361">
        <v>100</v>
      </c>
      <c r="U1361" s="1">
        <v>45516.756944444445</v>
      </c>
      <c r="V1361" s="1">
        <v>45518.364583333336</v>
      </c>
      <c r="W1361" t="s">
        <v>179</v>
      </c>
      <c r="Z1361" s="12">
        <f t="shared" si="43"/>
        <v>1.6076388888905058</v>
      </c>
      <c r="AB1361" t="s">
        <v>967</v>
      </c>
      <c r="AC1361">
        <v>633493</v>
      </c>
      <c r="AD1361" t="s">
        <v>198</v>
      </c>
      <c r="AF1361" t="s">
        <v>118</v>
      </c>
      <c r="AI1361" s="2">
        <v>45516</v>
      </c>
      <c r="AJ1361" t="s">
        <v>198</v>
      </c>
      <c r="AK1361" t="s">
        <v>46</v>
      </c>
      <c r="AN1361" t="s">
        <v>2444</v>
      </c>
      <c r="AO1361" s="21">
        <v>45516.756944444445</v>
      </c>
      <c r="AP1361" s="22">
        <v>45516</v>
      </c>
      <c r="AQ1361" s="22">
        <v>45516</v>
      </c>
      <c r="AR1361" s="21">
        <v>45518.364583333336</v>
      </c>
      <c r="AS1361">
        <v>0</v>
      </c>
      <c r="AY1361">
        <v>1.6076388888905058</v>
      </c>
    </row>
    <row r="1362" spans="1:51" x14ac:dyDescent="0.25">
      <c r="A1362">
        <v>74220</v>
      </c>
      <c r="B1362" t="s">
        <v>35</v>
      </c>
      <c r="C1362" t="s">
        <v>36</v>
      </c>
      <c r="E1362" t="str">
        <f t="shared" si="42"/>
        <v>RE-</v>
      </c>
      <c r="F1362" t="s">
        <v>20</v>
      </c>
      <c r="G1362" t="s">
        <v>51</v>
      </c>
      <c r="H1362" t="s">
        <v>4120</v>
      </c>
      <c r="I1362" t="s">
        <v>39</v>
      </c>
      <c r="J1362" t="s">
        <v>118</v>
      </c>
      <c r="K1362" s="1">
        <v>45520.352083333331</v>
      </c>
      <c r="L1362" t="s">
        <v>41</v>
      </c>
      <c r="N1362" s="2">
        <v>45518</v>
      </c>
      <c r="O1362" s="2">
        <v>45518</v>
      </c>
      <c r="R1362">
        <v>0</v>
      </c>
      <c r="S1362">
        <v>0</v>
      </c>
      <c r="T1362">
        <v>100</v>
      </c>
      <c r="U1362" s="1">
        <v>45516.759722222225</v>
      </c>
      <c r="V1362" s="1">
        <v>45520.352083333331</v>
      </c>
      <c r="W1362" t="s">
        <v>179</v>
      </c>
      <c r="Z1362" s="12">
        <f t="shared" si="43"/>
        <v>3.5923611111065838</v>
      </c>
      <c r="AB1362" t="s">
        <v>4121</v>
      </c>
      <c r="AC1362">
        <v>633835</v>
      </c>
      <c r="AD1362" t="s">
        <v>4122</v>
      </c>
      <c r="AF1362" t="s">
        <v>179</v>
      </c>
      <c r="AI1362" s="2">
        <v>45516</v>
      </c>
      <c r="AJ1362" t="s">
        <v>81</v>
      </c>
      <c r="AK1362" t="s">
        <v>46</v>
      </c>
      <c r="AN1362" t="s">
        <v>2444</v>
      </c>
      <c r="AO1362" s="21">
        <v>45516.759722222225</v>
      </c>
      <c r="AP1362" s="22">
        <v>45518</v>
      </c>
      <c r="AQ1362" s="22">
        <v>45518</v>
      </c>
      <c r="AR1362" s="21">
        <v>45520.352083333331</v>
      </c>
      <c r="AS1362">
        <v>0</v>
      </c>
      <c r="AY1362">
        <v>3.5923611111065838</v>
      </c>
    </row>
    <row r="1363" spans="1:51" x14ac:dyDescent="0.25">
      <c r="A1363">
        <v>74221</v>
      </c>
      <c r="B1363" t="s">
        <v>35</v>
      </c>
      <c r="C1363" t="s">
        <v>36</v>
      </c>
      <c r="E1363" t="str">
        <f t="shared" si="42"/>
        <v>RE-</v>
      </c>
      <c r="F1363" t="s">
        <v>20</v>
      </c>
      <c r="G1363" t="s">
        <v>37</v>
      </c>
      <c r="H1363" t="s">
        <v>766</v>
      </c>
      <c r="I1363" t="s">
        <v>39</v>
      </c>
      <c r="J1363" t="s">
        <v>297</v>
      </c>
      <c r="K1363" s="1">
        <v>45519.595138888886</v>
      </c>
      <c r="L1363" t="s">
        <v>41</v>
      </c>
      <c r="N1363" s="2">
        <v>45519</v>
      </c>
      <c r="O1363" s="2">
        <v>45519</v>
      </c>
      <c r="R1363">
        <v>2</v>
      </c>
      <c r="S1363">
        <v>2</v>
      </c>
      <c r="T1363">
        <v>100</v>
      </c>
      <c r="U1363" s="1">
        <v>45516.762499999997</v>
      </c>
      <c r="V1363" s="1">
        <v>45519.484722222223</v>
      </c>
      <c r="W1363" t="s">
        <v>100</v>
      </c>
      <c r="Z1363" s="12">
        <f t="shared" si="43"/>
        <v>2.7222222222262644</v>
      </c>
      <c r="AB1363" t="s">
        <v>500</v>
      </c>
      <c r="AC1363">
        <v>633683</v>
      </c>
      <c r="AD1363" t="s">
        <v>4123</v>
      </c>
      <c r="AF1363" t="s">
        <v>239</v>
      </c>
      <c r="AI1363" s="2">
        <v>45516</v>
      </c>
      <c r="AJ1363" t="s">
        <v>161</v>
      </c>
      <c r="AK1363" t="s">
        <v>46</v>
      </c>
      <c r="AN1363" t="s">
        <v>2444</v>
      </c>
      <c r="AO1363" s="21">
        <v>45516.762499999997</v>
      </c>
      <c r="AP1363" s="22">
        <v>45519</v>
      </c>
      <c r="AQ1363" s="22">
        <v>45519</v>
      </c>
      <c r="AR1363" s="21">
        <v>45519.484722222223</v>
      </c>
      <c r="AS1363">
        <v>2</v>
      </c>
      <c r="AY1363">
        <v>2.7222222222262644</v>
      </c>
    </row>
    <row r="1364" spans="1:51" x14ac:dyDescent="0.25">
      <c r="A1364">
        <v>74222</v>
      </c>
      <c r="B1364" t="s">
        <v>35</v>
      </c>
      <c r="C1364" t="s">
        <v>36</v>
      </c>
      <c r="E1364" t="str">
        <f t="shared" si="42"/>
        <v>EI-</v>
      </c>
      <c r="F1364" t="s">
        <v>20</v>
      </c>
      <c r="G1364" t="s">
        <v>51</v>
      </c>
      <c r="H1364" t="s">
        <v>4124</v>
      </c>
      <c r="I1364" t="s">
        <v>39</v>
      </c>
      <c r="J1364" t="s">
        <v>1102</v>
      </c>
      <c r="K1364" s="1">
        <v>45566.495833333334</v>
      </c>
      <c r="L1364" t="s">
        <v>41</v>
      </c>
      <c r="N1364" s="2">
        <v>45554</v>
      </c>
      <c r="O1364" s="2">
        <v>45584</v>
      </c>
      <c r="P1364">
        <v>2</v>
      </c>
      <c r="Q1364">
        <v>2</v>
      </c>
      <c r="R1364">
        <v>2</v>
      </c>
      <c r="S1364">
        <v>2</v>
      </c>
      <c r="T1364">
        <v>100</v>
      </c>
      <c r="U1364" s="1">
        <v>45516.769444444442</v>
      </c>
      <c r="V1364" s="1">
        <v>45566.495833333334</v>
      </c>
      <c r="W1364" t="s">
        <v>1102</v>
      </c>
      <c r="Z1364" s="12">
        <f t="shared" si="43"/>
        <v>49.726388888891961</v>
      </c>
      <c r="AB1364" t="s">
        <v>748</v>
      </c>
      <c r="AC1364">
        <v>633459</v>
      </c>
      <c r="AD1364" t="s">
        <v>43</v>
      </c>
      <c r="AF1364" t="s">
        <v>1102</v>
      </c>
      <c r="AG1364" t="s">
        <v>1706</v>
      </c>
      <c r="AI1364" s="2">
        <v>45516</v>
      </c>
      <c r="AJ1364" t="s">
        <v>43</v>
      </c>
      <c r="AK1364" t="s">
        <v>46</v>
      </c>
      <c r="AN1364" t="s">
        <v>2441</v>
      </c>
      <c r="AO1364" s="21">
        <v>45516.769444444442</v>
      </c>
      <c r="AP1364" s="22">
        <v>45554</v>
      </c>
      <c r="AQ1364" s="22">
        <v>45584</v>
      </c>
      <c r="AR1364" s="21">
        <v>45566.495833333334</v>
      </c>
      <c r="AS1364">
        <v>2</v>
      </c>
      <c r="AY1364">
        <v>49.726388888891961</v>
      </c>
    </row>
    <row r="1365" spans="1:51" x14ac:dyDescent="0.25">
      <c r="A1365">
        <v>74223</v>
      </c>
      <c r="B1365" t="s">
        <v>35</v>
      </c>
      <c r="C1365" t="s">
        <v>36</v>
      </c>
      <c r="E1365" t="str">
        <f t="shared" si="42"/>
        <v>EI-</v>
      </c>
      <c r="F1365" t="s">
        <v>878</v>
      </c>
      <c r="G1365" t="s">
        <v>51</v>
      </c>
      <c r="H1365" t="s">
        <v>4125</v>
      </c>
      <c r="I1365" t="s">
        <v>39</v>
      </c>
      <c r="J1365" t="s">
        <v>92</v>
      </c>
      <c r="K1365" s="1">
        <v>45517.415277777778</v>
      </c>
      <c r="L1365" t="s">
        <v>41</v>
      </c>
      <c r="R1365">
        <v>0</v>
      </c>
      <c r="S1365">
        <v>0</v>
      </c>
      <c r="T1365">
        <v>0</v>
      </c>
      <c r="U1365" s="1">
        <v>45516.772222222222</v>
      </c>
      <c r="W1365" t="s">
        <v>159</v>
      </c>
      <c r="Z1365" s="12">
        <f t="shared" si="43"/>
        <v>0</v>
      </c>
      <c r="AB1365" t="s">
        <v>4121</v>
      </c>
      <c r="AC1365">
        <v>633835</v>
      </c>
      <c r="AD1365" t="s">
        <v>4122</v>
      </c>
      <c r="AI1365" s="2">
        <v>45516</v>
      </c>
      <c r="AJ1365" t="s">
        <v>81</v>
      </c>
      <c r="AK1365" t="s">
        <v>46</v>
      </c>
      <c r="AN1365" t="s">
        <v>2441</v>
      </c>
      <c r="AO1365" s="21">
        <v>45516.772222222222</v>
      </c>
      <c r="AS1365">
        <v>0</v>
      </c>
      <c r="AY1365">
        <v>0</v>
      </c>
    </row>
    <row r="1366" spans="1:51" x14ac:dyDescent="0.25">
      <c r="A1366">
        <v>74224</v>
      </c>
      <c r="B1366" t="s">
        <v>35</v>
      </c>
      <c r="C1366" t="s">
        <v>36</v>
      </c>
      <c r="E1366" t="str">
        <f t="shared" si="42"/>
        <v>RE-</v>
      </c>
      <c r="F1366" t="s">
        <v>20</v>
      </c>
      <c r="G1366" t="s">
        <v>37</v>
      </c>
      <c r="H1366" t="s">
        <v>4126</v>
      </c>
      <c r="I1366" t="s">
        <v>39</v>
      </c>
      <c r="J1366" t="s">
        <v>239</v>
      </c>
      <c r="K1366" s="1">
        <v>45518.34652777778</v>
      </c>
      <c r="L1366" t="s">
        <v>41</v>
      </c>
      <c r="N1366" s="2">
        <v>45518</v>
      </c>
      <c r="O1366" s="2">
        <v>45518</v>
      </c>
      <c r="R1366">
        <v>1</v>
      </c>
      <c r="S1366">
        <v>1</v>
      </c>
      <c r="T1366">
        <v>100</v>
      </c>
      <c r="U1366" s="1">
        <v>45516.775000000001</v>
      </c>
      <c r="V1366" s="1">
        <v>45518.34652777778</v>
      </c>
      <c r="W1366" t="s">
        <v>239</v>
      </c>
      <c r="Z1366" s="12">
        <f t="shared" si="43"/>
        <v>1.5715277777781012</v>
      </c>
      <c r="AB1366" t="s">
        <v>130</v>
      </c>
      <c r="AC1366">
        <v>633957</v>
      </c>
      <c r="AD1366" t="s">
        <v>127</v>
      </c>
      <c r="AI1366" s="2">
        <v>45516</v>
      </c>
      <c r="AJ1366" t="s">
        <v>128</v>
      </c>
      <c r="AK1366" t="s">
        <v>46</v>
      </c>
      <c r="AN1366" t="s">
        <v>2444</v>
      </c>
      <c r="AO1366" s="21">
        <v>45516.775000000001</v>
      </c>
      <c r="AP1366" s="22">
        <v>45518</v>
      </c>
      <c r="AQ1366" s="22">
        <v>45518</v>
      </c>
      <c r="AR1366" s="21">
        <v>45518.34652777778</v>
      </c>
      <c r="AS1366">
        <v>1</v>
      </c>
      <c r="AY1366">
        <v>1.5715277777781012</v>
      </c>
    </row>
    <row r="1367" spans="1:51" x14ac:dyDescent="0.25">
      <c r="A1367">
        <v>74228</v>
      </c>
      <c r="B1367" t="s">
        <v>35</v>
      </c>
      <c r="C1367" t="s">
        <v>36</v>
      </c>
      <c r="E1367" t="str">
        <f t="shared" si="42"/>
        <v>EI-</v>
      </c>
      <c r="F1367" t="s">
        <v>20</v>
      </c>
      <c r="G1367" t="s">
        <v>37</v>
      </c>
      <c r="H1367" t="s">
        <v>4092</v>
      </c>
      <c r="I1367" t="s">
        <v>39</v>
      </c>
      <c r="J1367" t="s">
        <v>40</v>
      </c>
      <c r="K1367" s="1">
        <v>45517.509722222225</v>
      </c>
      <c r="L1367" t="s">
        <v>41</v>
      </c>
      <c r="N1367" s="2">
        <v>45517</v>
      </c>
      <c r="O1367" s="2">
        <v>45517</v>
      </c>
      <c r="P1367">
        <v>3</v>
      </c>
      <c r="Q1367">
        <v>3</v>
      </c>
      <c r="R1367">
        <v>3</v>
      </c>
      <c r="S1367">
        <v>3</v>
      </c>
      <c r="T1367">
        <v>100</v>
      </c>
      <c r="U1367" s="1">
        <v>45517.341666666667</v>
      </c>
      <c r="V1367" s="1">
        <v>45517.509722222225</v>
      </c>
      <c r="W1367" t="s">
        <v>40</v>
      </c>
      <c r="Z1367" s="12">
        <f t="shared" si="43"/>
        <v>0.1680555555576575</v>
      </c>
      <c r="AB1367" t="s">
        <v>57</v>
      </c>
      <c r="AC1367">
        <v>633459</v>
      </c>
      <c r="AD1367" t="s">
        <v>43</v>
      </c>
      <c r="AF1367" t="s">
        <v>1632</v>
      </c>
      <c r="AI1367" s="2">
        <v>45517</v>
      </c>
      <c r="AJ1367" t="s">
        <v>43</v>
      </c>
      <c r="AK1367" t="s">
        <v>46</v>
      </c>
      <c r="AN1367" t="s">
        <v>2441</v>
      </c>
      <c r="AO1367" s="21">
        <v>45517.341666666667</v>
      </c>
      <c r="AP1367" s="22">
        <v>45517</v>
      </c>
      <c r="AQ1367" s="22">
        <v>45517</v>
      </c>
      <c r="AR1367" s="21">
        <v>45517.509722222225</v>
      </c>
      <c r="AS1367">
        <v>3</v>
      </c>
      <c r="AY1367">
        <v>0.1680555555576575</v>
      </c>
    </row>
    <row r="1368" spans="1:51" x14ac:dyDescent="0.25">
      <c r="A1368">
        <v>74243</v>
      </c>
      <c r="B1368" t="s">
        <v>35</v>
      </c>
      <c r="C1368" t="s">
        <v>36</v>
      </c>
      <c r="E1368" t="str">
        <f t="shared" si="42"/>
        <v>RE-</v>
      </c>
      <c r="F1368" t="s">
        <v>20</v>
      </c>
      <c r="G1368" t="s">
        <v>37</v>
      </c>
      <c r="H1368" t="s">
        <v>4127</v>
      </c>
      <c r="I1368" t="s">
        <v>39</v>
      </c>
      <c r="J1368" t="s">
        <v>239</v>
      </c>
      <c r="K1368" s="1">
        <v>45519.517361111109</v>
      </c>
      <c r="L1368" t="s">
        <v>41</v>
      </c>
      <c r="N1368" s="2">
        <v>45519</v>
      </c>
      <c r="O1368" s="2">
        <v>45519</v>
      </c>
      <c r="R1368">
        <v>1</v>
      </c>
      <c r="S1368">
        <v>1</v>
      </c>
      <c r="T1368">
        <v>100</v>
      </c>
      <c r="U1368" s="1">
        <v>45517.394444444442</v>
      </c>
      <c r="V1368" s="1">
        <v>45519.517361111109</v>
      </c>
      <c r="W1368" t="s">
        <v>239</v>
      </c>
      <c r="Z1368" s="12">
        <f t="shared" si="43"/>
        <v>2.1229166666671517</v>
      </c>
      <c r="AB1368" t="s">
        <v>1457</v>
      </c>
      <c r="AC1368">
        <v>633683</v>
      </c>
      <c r="AD1368" t="s">
        <v>161</v>
      </c>
      <c r="AI1368" s="2">
        <v>45517</v>
      </c>
      <c r="AJ1368" t="s">
        <v>161</v>
      </c>
      <c r="AK1368" t="s">
        <v>46</v>
      </c>
      <c r="AN1368" t="s">
        <v>2444</v>
      </c>
      <c r="AO1368" s="21">
        <v>45517.394444444442</v>
      </c>
      <c r="AP1368" s="22">
        <v>45519</v>
      </c>
      <c r="AQ1368" s="22">
        <v>45519</v>
      </c>
      <c r="AR1368" s="21">
        <v>45519.517361111109</v>
      </c>
      <c r="AS1368">
        <v>1</v>
      </c>
      <c r="AY1368">
        <v>2.1229166666671517</v>
      </c>
    </row>
    <row r="1369" spans="1:51" x14ac:dyDescent="0.25">
      <c r="A1369">
        <v>74256</v>
      </c>
      <c r="B1369" t="s">
        <v>35</v>
      </c>
      <c r="C1369" t="s">
        <v>36</v>
      </c>
      <c r="E1369" t="str">
        <f t="shared" si="42"/>
        <v>RE-</v>
      </c>
      <c r="F1369" t="s">
        <v>20</v>
      </c>
      <c r="G1369" t="s">
        <v>37</v>
      </c>
      <c r="H1369" t="s">
        <v>4128</v>
      </c>
      <c r="I1369" t="s">
        <v>39</v>
      </c>
      <c r="J1369" t="s">
        <v>179</v>
      </c>
      <c r="K1369" s="1">
        <v>45520.352777777778</v>
      </c>
      <c r="L1369" t="s">
        <v>41</v>
      </c>
      <c r="N1369" s="2">
        <v>45518</v>
      </c>
      <c r="O1369" s="2">
        <v>45518</v>
      </c>
      <c r="R1369">
        <v>0</v>
      </c>
      <c r="S1369">
        <v>0</v>
      </c>
      <c r="T1369">
        <v>100</v>
      </c>
      <c r="U1369" s="1">
        <v>45517.447916666664</v>
      </c>
      <c r="V1369" s="1">
        <v>45520.352777777778</v>
      </c>
      <c r="W1369" t="s">
        <v>179</v>
      </c>
      <c r="Z1369" s="12">
        <f t="shared" si="43"/>
        <v>2.9048611111138598</v>
      </c>
      <c r="AB1369" t="s">
        <v>3904</v>
      </c>
      <c r="AC1369">
        <v>633595</v>
      </c>
      <c r="AD1369" t="s">
        <v>3486</v>
      </c>
      <c r="AF1369" t="s">
        <v>4129</v>
      </c>
      <c r="AI1369" s="2">
        <v>45517</v>
      </c>
      <c r="AJ1369" t="s">
        <v>139</v>
      </c>
      <c r="AK1369" t="s">
        <v>46</v>
      </c>
      <c r="AN1369" t="s">
        <v>2444</v>
      </c>
      <c r="AO1369" s="21">
        <v>45517.447916666664</v>
      </c>
      <c r="AP1369" s="22">
        <v>45518</v>
      </c>
      <c r="AQ1369" s="22">
        <v>45518</v>
      </c>
      <c r="AR1369" s="21">
        <v>45520.352777777778</v>
      </c>
      <c r="AS1369">
        <v>0</v>
      </c>
      <c r="AY1369">
        <v>2.9048611111138598</v>
      </c>
    </row>
    <row r="1370" spans="1:51" x14ac:dyDescent="0.25">
      <c r="A1370">
        <v>74281</v>
      </c>
      <c r="B1370" t="s">
        <v>35</v>
      </c>
      <c r="C1370" t="s">
        <v>36</v>
      </c>
      <c r="E1370" t="str">
        <f t="shared" si="42"/>
        <v>EI-</v>
      </c>
      <c r="F1370" t="s">
        <v>20</v>
      </c>
      <c r="G1370" t="s">
        <v>47</v>
      </c>
      <c r="H1370" t="s">
        <v>4130</v>
      </c>
      <c r="I1370" t="s">
        <v>39</v>
      </c>
      <c r="J1370" t="s">
        <v>92</v>
      </c>
      <c r="K1370" s="1">
        <v>45530.373611111114</v>
      </c>
      <c r="L1370" t="s">
        <v>41</v>
      </c>
      <c r="N1370" s="2">
        <v>45521</v>
      </c>
      <c r="O1370" s="2">
        <v>45521</v>
      </c>
      <c r="P1370">
        <v>2</v>
      </c>
      <c r="Q1370">
        <v>2</v>
      </c>
      <c r="R1370">
        <v>2</v>
      </c>
      <c r="S1370">
        <v>2</v>
      </c>
      <c r="T1370">
        <v>100</v>
      </c>
      <c r="U1370" s="1">
        <v>45517.519444444442</v>
      </c>
      <c r="V1370" s="1">
        <v>45530.373611111114</v>
      </c>
      <c r="W1370" t="s">
        <v>92</v>
      </c>
      <c r="Z1370" s="12">
        <f t="shared" si="43"/>
        <v>12.854166666671517</v>
      </c>
      <c r="AB1370" t="s">
        <v>157</v>
      </c>
      <c r="AC1370">
        <v>633744</v>
      </c>
      <c r="AD1370" t="s">
        <v>143</v>
      </c>
      <c r="AF1370" t="s">
        <v>92</v>
      </c>
      <c r="AI1370" s="2">
        <v>45517</v>
      </c>
      <c r="AJ1370" t="s">
        <v>123</v>
      </c>
      <c r="AK1370" t="s">
        <v>46</v>
      </c>
      <c r="AN1370" t="s">
        <v>2441</v>
      </c>
      <c r="AO1370" s="21">
        <v>45517.519444444442</v>
      </c>
      <c r="AP1370" s="22">
        <v>45521</v>
      </c>
      <c r="AQ1370" s="22">
        <v>45521</v>
      </c>
      <c r="AR1370" s="21">
        <v>45530.373611111114</v>
      </c>
      <c r="AS1370">
        <v>2</v>
      </c>
      <c r="AY1370">
        <v>12.854166666671517</v>
      </c>
    </row>
    <row r="1371" spans="1:51" x14ac:dyDescent="0.25">
      <c r="A1371">
        <v>74283</v>
      </c>
      <c r="B1371" t="s">
        <v>35</v>
      </c>
      <c r="C1371" t="s">
        <v>36</v>
      </c>
      <c r="E1371" t="str">
        <f t="shared" si="42"/>
        <v>RE-</v>
      </c>
      <c r="F1371" t="s">
        <v>20</v>
      </c>
      <c r="G1371" t="s">
        <v>47</v>
      </c>
      <c r="H1371" t="s">
        <v>4131</v>
      </c>
      <c r="I1371" t="s">
        <v>39</v>
      </c>
      <c r="J1371" t="s">
        <v>239</v>
      </c>
      <c r="K1371" s="1">
        <v>45521.59652777778</v>
      </c>
      <c r="L1371" t="s">
        <v>41</v>
      </c>
      <c r="N1371" s="2">
        <v>45520</v>
      </c>
      <c r="O1371" s="2">
        <v>45520</v>
      </c>
      <c r="R1371">
        <v>1</v>
      </c>
      <c r="S1371">
        <v>1</v>
      </c>
      <c r="T1371">
        <v>100</v>
      </c>
      <c r="U1371" s="1">
        <v>45517.525000000001</v>
      </c>
      <c r="V1371" s="1">
        <v>45520.341666666667</v>
      </c>
      <c r="W1371" t="s">
        <v>100</v>
      </c>
      <c r="Z1371" s="12">
        <f t="shared" si="43"/>
        <v>2.8166666666656965</v>
      </c>
      <c r="AB1371" t="s">
        <v>4132</v>
      </c>
      <c r="AD1371" t="s">
        <v>956</v>
      </c>
      <c r="AI1371" s="2">
        <v>45517</v>
      </c>
      <c r="AJ1371" t="s">
        <v>956</v>
      </c>
      <c r="AK1371" t="s">
        <v>46</v>
      </c>
      <c r="AN1371" t="s">
        <v>2444</v>
      </c>
      <c r="AO1371" s="21">
        <v>45517.525000000001</v>
      </c>
      <c r="AP1371" s="22">
        <v>45520</v>
      </c>
      <c r="AQ1371" s="22">
        <v>45520</v>
      </c>
      <c r="AR1371" s="21">
        <v>45520.341666666667</v>
      </c>
      <c r="AS1371">
        <v>1</v>
      </c>
      <c r="AY1371">
        <v>2.8166666666656965</v>
      </c>
    </row>
    <row r="1372" spans="1:51" x14ac:dyDescent="0.25">
      <c r="A1372">
        <v>74287</v>
      </c>
      <c r="B1372" t="s">
        <v>35</v>
      </c>
      <c r="C1372" t="s">
        <v>36</v>
      </c>
      <c r="E1372" t="str">
        <f t="shared" si="42"/>
        <v>EM-</v>
      </c>
      <c r="F1372" t="s">
        <v>20</v>
      </c>
      <c r="G1372" t="s">
        <v>37</v>
      </c>
      <c r="H1372" t="s">
        <v>4133</v>
      </c>
      <c r="I1372" t="s">
        <v>39</v>
      </c>
      <c r="J1372" t="s">
        <v>3436</v>
      </c>
      <c r="K1372" s="1">
        <v>45526.515972222223</v>
      </c>
      <c r="L1372" t="s">
        <v>41</v>
      </c>
      <c r="N1372" s="2">
        <v>45518</v>
      </c>
      <c r="O1372" s="2">
        <v>45518</v>
      </c>
      <c r="P1372">
        <v>2</v>
      </c>
      <c r="Q1372">
        <v>2</v>
      </c>
      <c r="R1372">
        <v>2</v>
      </c>
      <c r="S1372">
        <v>2</v>
      </c>
      <c r="T1372">
        <v>100</v>
      </c>
      <c r="U1372" s="1">
        <v>45517.534722222219</v>
      </c>
      <c r="V1372" s="1">
        <v>45526.515972222223</v>
      </c>
      <c r="W1372" t="s">
        <v>320</v>
      </c>
      <c r="Z1372" s="12">
        <f t="shared" si="43"/>
        <v>8.9812500000043656</v>
      </c>
      <c r="AB1372" t="s">
        <v>3310</v>
      </c>
      <c r="AC1372" t="s">
        <v>54</v>
      </c>
      <c r="AD1372" t="s">
        <v>4134</v>
      </c>
      <c r="AG1372" t="s">
        <v>1132</v>
      </c>
      <c r="AI1372" s="2">
        <v>45517</v>
      </c>
      <c r="AJ1372" t="s">
        <v>575</v>
      </c>
      <c r="AK1372" t="s">
        <v>46</v>
      </c>
      <c r="AN1372" t="s">
        <v>2442</v>
      </c>
      <c r="AO1372" s="21">
        <v>45517.534722222219</v>
      </c>
      <c r="AP1372" s="22">
        <v>45518</v>
      </c>
      <c r="AQ1372" s="22">
        <v>45518</v>
      </c>
      <c r="AR1372" s="21">
        <v>45526.515972222223</v>
      </c>
      <c r="AS1372">
        <v>2</v>
      </c>
      <c r="AY1372">
        <v>8.9812500000043656</v>
      </c>
    </row>
    <row r="1373" spans="1:51" x14ac:dyDescent="0.25">
      <c r="A1373">
        <v>74307</v>
      </c>
      <c r="B1373" t="s">
        <v>35</v>
      </c>
      <c r="C1373" t="s">
        <v>36</v>
      </c>
      <c r="E1373" t="str">
        <f t="shared" si="42"/>
        <v>EI-</v>
      </c>
      <c r="F1373" t="s">
        <v>20</v>
      </c>
      <c r="G1373" t="s">
        <v>37</v>
      </c>
      <c r="H1373" t="s">
        <v>4135</v>
      </c>
      <c r="I1373" t="s">
        <v>39</v>
      </c>
      <c r="J1373" t="s">
        <v>1102</v>
      </c>
      <c r="K1373" s="1">
        <v>45529.541666666664</v>
      </c>
      <c r="L1373" t="s">
        <v>41</v>
      </c>
      <c r="N1373" s="2">
        <v>45529</v>
      </c>
      <c r="O1373" s="2">
        <v>45529</v>
      </c>
      <c r="P1373">
        <v>2</v>
      </c>
      <c r="Q1373">
        <v>2</v>
      </c>
      <c r="R1373">
        <v>2</v>
      </c>
      <c r="S1373">
        <v>2</v>
      </c>
      <c r="T1373">
        <v>100</v>
      </c>
      <c r="U1373" s="1">
        <v>45517.674305555556</v>
      </c>
      <c r="V1373" s="1">
        <v>45529.541666666664</v>
      </c>
      <c r="W1373" t="s">
        <v>1102</v>
      </c>
      <c r="Z1373" s="12">
        <f t="shared" si="43"/>
        <v>11.867361111108039</v>
      </c>
      <c r="AB1373" t="s">
        <v>42</v>
      </c>
      <c r="AC1373">
        <v>633459</v>
      </c>
      <c r="AD1373" t="s">
        <v>43</v>
      </c>
      <c r="AF1373" t="s">
        <v>1102</v>
      </c>
      <c r="AG1373" t="s">
        <v>1706</v>
      </c>
      <c r="AI1373" s="2">
        <v>45517</v>
      </c>
      <c r="AJ1373" t="s">
        <v>43</v>
      </c>
      <c r="AK1373" t="s">
        <v>45</v>
      </c>
      <c r="AN1373" t="s">
        <v>2441</v>
      </c>
      <c r="AO1373" s="21">
        <v>45517.674305555556</v>
      </c>
      <c r="AP1373" s="22">
        <v>45529</v>
      </c>
      <c r="AQ1373" s="22">
        <v>45529</v>
      </c>
      <c r="AR1373" s="21">
        <v>45529.541666666664</v>
      </c>
      <c r="AS1373">
        <v>2</v>
      </c>
      <c r="AY1373">
        <v>11.867361111108039</v>
      </c>
    </row>
    <row r="1374" spans="1:51" x14ac:dyDescent="0.25">
      <c r="A1374">
        <v>74308</v>
      </c>
      <c r="B1374" t="s">
        <v>35</v>
      </c>
      <c r="C1374" t="s">
        <v>36</v>
      </c>
      <c r="E1374" t="str">
        <f t="shared" si="42"/>
        <v>EI-</v>
      </c>
      <c r="F1374" t="s">
        <v>20</v>
      </c>
      <c r="G1374" t="s">
        <v>37</v>
      </c>
      <c r="H1374" t="s">
        <v>1631</v>
      </c>
      <c r="I1374" t="s">
        <v>39</v>
      </c>
      <c r="J1374" t="s">
        <v>40</v>
      </c>
      <c r="K1374" s="1">
        <v>45518.34652777778</v>
      </c>
      <c r="L1374" t="s">
        <v>41</v>
      </c>
      <c r="N1374" s="2">
        <v>45517</v>
      </c>
      <c r="O1374" s="2">
        <v>45517</v>
      </c>
      <c r="P1374">
        <v>2</v>
      </c>
      <c r="Q1374">
        <v>2</v>
      </c>
      <c r="R1374">
        <v>2</v>
      </c>
      <c r="S1374">
        <v>2</v>
      </c>
      <c r="T1374">
        <v>100</v>
      </c>
      <c r="U1374" s="1">
        <v>45517.683333333334</v>
      </c>
      <c r="V1374" s="1">
        <v>45518.34652777778</v>
      </c>
      <c r="W1374" t="s">
        <v>40</v>
      </c>
      <c r="Z1374" s="12">
        <f t="shared" si="43"/>
        <v>0.66319444444525288</v>
      </c>
      <c r="AB1374" t="s">
        <v>57</v>
      </c>
      <c r="AC1374">
        <v>633459</v>
      </c>
      <c r="AD1374" t="s">
        <v>43</v>
      </c>
      <c r="AF1374" t="s">
        <v>1632</v>
      </c>
      <c r="AI1374" s="2">
        <v>45517</v>
      </c>
      <c r="AJ1374" t="s">
        <v>43</v>
      </c>
      <c r="AK1374" t="s">
        <v>46</v>
      </c>
      <c r="AN1374" t="s">
        <v>2441</v>
      </c>
      <c r="AO1374" s="21">
        <v>45517.683333333334</v>
      </c>
      <c r="AP1374" s="22">
        <v>45517</v>
      </c>
      <c r="AQ1374" s="22">
        <v>45517</v>
      </c>
      <c r="AR1374" s="21">
        <v>45518.34652777778</v>
      </c>
      <c r="AS1374">
        <v>2</v>
      </c>
      <c r="AY1374">
        <v>0.66319444444525288</v>
      </c>
    </row>
    <row r="1375" spans="1:51" x14ac:dyDescent="0.25">
      <c r="A1375">
        <v>74312</v>
      </c>
      <c r="B1375" t="s">
        <v>35</v>
      </c>
      <c r="C1375" t="s">
        <v>36</v>
      </c>
      <c r="E1375" t="str">
        <f t="shared" si="42"/>
        <v>EM-</v>
      </c>
      <c r="F1375" t="s">
        <v>20</v>
      </c>
      <c r="G1375" t="s">
        <v>37</v>
      </c>
      <c r="H1375" t="s">
        <v>4136</v>
      </c>
      <c r="I1375" t="s">
        <v>39</v>
      </c>
      <c r="J1375" t="s">
        <v>3543</v>
      </c>
      <c r="K1375" s="1">
        <v>45523.615277777775</v>
      </c>
      <c r="L1375" t="s">
        <v>41</v>
      </c>
      <c r="N1375" s="2">
        <v>45518</v>
      </c>
      <c r="O1375" s="2">
        <v>45518</v>
      </c>
      <c r="P1375">
        <v>2</v>
      </c>
      <c r="Q1375">
        <v>2</v>
      </c>
      <c r="R1375">
        <v>0</v>
      </c>
      <c r="S1375">
        <v>0</v>
      </c>
      <c r="T1375">
        <v>100</v>
      </c>
      <c r="U1375" s="1">
        <v>45517.706944444442</v>
      </c>
      <c r="V1375" s="1">
        <v>45523.615277777775</v>
      </c>
      <c r="W1375" t="s">
        <v>3543</v>
      </c>
      <c r="Z1375" s="12">
        <f t="shared" si="43"/>
        <v>5.9083333333328483</v>
      </c>
      <c r="AB1375" t="s">
        <v>133</v>
      </c>
      <c r="AC1375" t="s">
        <v>194</v>
      </c>
      <c r="AD1375" t="s">
        <v>492</v>
      </c>
      <c r="AI1375" s="2">
        <v>45517</v>
      </c>
      <c r="AJ1375" t="s">
        <v>81</v>
      </c>
      <c r="AK1375" t="s">
        <v>46</v>
      </c>
      <c r="AN1375" t="s">
        <v>2442</v>
      </c>
      <c r="AO1375" s="21">
        <v>45517.706944444442</v>
      </c>
      <c r="AP1375" s="22">
        <v>45518</v>
      </c>
      <c r="AQ1375" s="22">
        <v>45518</v>
      </c>
      <c r="AR1375" s="21">
        <v>45523.615277777775</v>
      </c>
      <c r="AS1375">
        <v>0</v>
      </c>
      <c r="AY1375">
        <v>5.9083333333328483</v>
      </c>
    </row>
    <row r="1376" spans="1:51" x14ac:dyDescent="0.25">
      <c r="A1376">
        <v>74316</v>
      </c>
      <c r="B1376" t="s">
        <v>35</v>
      </c>
      <c r="C1376" t="s">
        <v>36</v>
      </c>
      <c r="E1376" t="str">
        <f t="shared" si="42"/>
        <v>GC-</v>
      </c>
      <c r="F1376" t="s">
        <v>20</v>
      </c>
      <c r="G1376" t="s">
        <v>37</v>
      </c>
      <c r="H1376" t="s">
        <v>911</v>
      </c>
      <c r="I1376" t="s">
        <v>39</v>
      </c>
      <c r="J1376" t="s">
        <v>706</v>
      </c>
      <c r="K1376" s="1">
        <v>45523.372916666667</v>
      </c>
      <c r="L1376" t="s">
        <v>41</v>
      </c>
      <c r="N1376" s="2">
        <v>45519</v>
      </c>
      <c r="O1376" s="2">
        <v>45519</v>
      </c>
      <c r="P1376">
        <v>2</v>
      </c>
      <c r="Q1376">
        <v>2</v>
      </c>
      <c r="R1376">
        <v>0</v>
      </c>
      <c r="S1376">
        <v>0</v>
      </c>
      <c r="T1376">
        <v>100</v>
      </c>
      <c r="U1376" s="1">
        <v>45517.730555555558</v>
      </c>
      <c r="V1376" s="1">
        <v>45523.372916666667</v>
      </c>
      <c r="W1376" t="s">
        <v>706</v>
      </c>
      <c r="Z1376" s="12">
        <f t="shared" si="43"/>
        <v>5.6423611111094942</v>
      </c>
      <c r="AB1376" t="s">
        <v>4137</v>
      </c>
      <c r="AC1376">
        <v>633744</v>
      </c>
      <c r="AD1376" t="s">
        <v>143</v>
      </c>
      <c r="AI1376" s="2">
        <v>45517</v>
      </c>
      <c r="AJ1376" t="s">
        <v>123</v>
      </c>
      <c r="AK1376" t="s">
        <v>46</v>
      </c>
      <c r="AN1376" t="s">
        <v>2443</v>
      </c>
      <c r="AO1376" s="21">
        <v>45517.730555555558</v>
      </c>
      <c r="AP1376" s="22">
        <v>45519</v>
      </c>
      <c r="AQ1376" s="22">
        <v>45519</v>
      </c>
      <c r="AR1376" s="21">
        <v>45523.372916666667</v>
      </c>
      <c r="AS1376">
        <v>0</v>
      </c>
      <c r="AY1376">
        <v>5.6423611111094942</v>
      </c>
    </row>
    <row r="1377" spans="1:51" x14ac:dyDescent="0.25">
      <c r="A1377">
        <v>74321</v>
      </c>
      <c r="B1377" t="s">
        <v>35</v>
      </c>
      <c r="C1377" t="s">
        <v>36</v>
      </c>
      <c r="E1377" t="str">
        <f t="shared" si="42"/>
        <v>EM-</v>
      </c>
      <c r="F1377" t="s">
        <v>20</v>
      </c>
      <c r="G1377" t="s">
        <v>37</v>
      </c>
      <c r="H1377" t="s">
        <v>4138</v>
      </c>
      <c r="I1377" t="s">
        <v>39</v>
      </c>
      <c r="J1377" t="s">
        <v>320</v>
      </c>
      <c r="K1377" s="1">
        <v>45527.527083333334</v>
      </c>
      <c r="L1377" t="s">
        <v>41</v>
      </c>
      <c r="N1377" s="2">
        <v>45527</v>
      </c>
      <c r="O1377" s="2">
        <v>45527</v>
      </c>
      <c r="R1377">
        <v>0</v>
      </c>
      <c r="S1377">
        <v>0</v>
      </c>
      <c r="T1377">
        <v>100</v>
      </c>
      <c r="U1377" s="1">
        <v>45517.758333333331</v>
      </c>
      <c r="V1377" s="1">
        <v>45527.527083333334</v>
      </c>
      <c r="W1377" t="s">
        <v>320</v>
      </c>
      <c r="Z1377" s="12">
        <f t="shared" si="43"/>
        <v>9.7687500000029104</v>
      </c>
      <c r="AB1377" t="s">
        <v>149</v>
      </c>
      <c r="AC1377">
        <v>633771</v>
      </c>
      <c r="AD1377" t="s">
        <v>264</v>
      </c>
      <c r="AI1377" s="2">
        <v>45517</v>
      </c>
      <c r="AJ1377" t="s">
        <v>81</v>
      </c>
      <c r="AK1377" t="s">
        <v>46</v>
      </c>
      <c r="AN1377" t="s">
        <v>2442</v>
      </c>
      <c r="AO1377" s="21">
        <v>45517.758333333331</v>
      </c>
      <c r="AP1377" s="22">
        <v>45527</v>
      </c>
      <c r="AQ1377" s="22">
        <v>45527</v>
      </c>
      <c r="AR1377" s="21">
        <v>45527.527083333334</v>
      </c>
      <c r="AS1377">
        <v>0</v>
      </c>
      <c r="AY1377">
        <v>9.7687500000029104</v>
      </c>
    </row>
    <row r="1378" spans="1:51" x14ac:dyDescent="0.25">
      <c r="A1378">
        <v>74324</v>
      </c>
      <c r="B1378" t="s">
        <v>35</v>
      </c>
      <c r="C1378" t="s">
        <v>36</v>
      </c>
      <c r="E1378" t="str">
        <f t="shared" si="42"/>
        <v>RE-</v>
      </c>
      <c r="F1378" t="s">
        <v>20</v>
      </c>
      <c r="G1378" t="s">
        <v>37</v>
      </c>
      <c r="H1378" t="s">
        <v>4139</v>
      </c>
      <c r="I1378" t="s">
        <v>39</v>
      </c>
      <c r="J1378" t="s">
        <v>100</v>
      </c>
      <c r="K1378" s="1">
        <v>45547.313888888886</v>
      </c>
      <c r="L1378" t="s">
        <v>41</v>
      </c>
      <c r="N1378" s="2">
        <v>45517</v>
      </c>
      <c r="O1378" s="2">
        <v>45517</v>
      </c>
      <c r="P1378">
        <v>1</v>
      </c>
      <c r="Q1378">
        <v>1</v>
      </c>
      <c r="R1378">
        <v>1</v>
      </c>
      <c r="S1378">
        <v>1</v>
      </c>
      <c r="T1378">
        <v>100</v>
      </c>
      <c r="U1378" s="1">
        <v>45517.769444444442</v>
      </c>
      <c r="V1378" s="1">
        <v>45547.313888888886</v>
      </c>
      <c r="W1378" t="s">
        <v>100</v>
      </c>
      <c r="Z1378" s="12">
        <f t="shared" si="43"/>
        <v>29.544444444443798</v>
      </c>
      <c r="AB1378" t="s">
        <v>42</v>
      </c>
      <c r="AC1378">
        <v>633459</v>
      </c>
      <c r="AD1378" t="s">
        <v>43</v>
      </c>
      <c r="AI1378" s="2">
        <v>45517</v>
      </c>
      <c r="AJ1378" t="s">
        <v>43</v>
      </c>
      <c r="AK1378" t="s">
        <v>46</v>
      </c>
      <c r="AN1378" t="s">
        <v>2444</v>
      </c>
      <c r="AO1378" s="21">
        <v>45517.769444444442</v>
      </c>
      <c r="AP1378" s="22">
        <v>45517</v>
      </c>
      <c r="AQ1378" s="22">
        <v>45517</v>
      </c>
      <c r="AR1378" s="21">
        <v>45547.313888888886</v>
      </c>
      <c r="AS1378">
        <v>1</v>
      </c>
      <c r="AY1378">
        <v>29.544444444443798</v>
      </c>
    </row>
    <row r="1379" spans="1:51" x14ac:dyDescent="0.25">
      <c r="A1379">
        <v>74363</v>
      </c>
      <c r="B1379" t="s">
        <v>35</v>
      </c>
      <c r="C1379" t="s">
        <v>36</v>
      </c>
      <c r="E1379" t="str">
        <f t="shared" si="42"/>
        <v>RE-</v>
      </c>
      <c r="F1379" t="s">
        <v>20</v>
      </c>
      <c r="G1379" t="s">
        <v>37</v>
      </c>
      <c r="H1379" t="s">
        <v>4140</v>
      </c>
      <c r="I1379" t="s">
        <v>39</v>
      </c>
      <c r="J1379" t="s">
        <v>239</v>
      </c>
      <c r="K1379" s="1">
        <v>45518.770138888889</v>
      </c>
      <c r="L1379" t="s">
        <v>41</v>
      </c>
      <c r="N1379" s="2">
        <v>45518</v>
      </c>
      <c r="O1379" s="2">
        <v>45518</v>
      </c>
      <c r="R1379">
        <v>2</v>
      </c>
      <c r="S1379">
        <v>2</v>
      </c>
      <c r="T1379">
        <v>100</v>
      </c>
      <c r="U1379" s="1">
        <v>45518.456944444442</v>
      </c>
      <c r="V1379" s="1">
        <v>45518.770138888889</v>
      </c>
      <c r="W1379" t="s">
        <v>239</v>
      </c>
      <c r="Z1379" s="12">
        <f t="shared" si="43"/>
        <v>0.31319444444670808</v>
      </c>
      <c r="AB1379" t="s">
        <v>149</v>
      </c>
      <c r="AC1379">
        <v>633771</v>
      </c>
      <c r="AD1379" t="s">
        <v>1040</v>
      </c>
      <c r="AI1379" s="2">
        <v>45518</v>
      </c>
      <c r="AJ1379" t="s">
        <v>81</v>
      </c>
      <c r="AK1379" t="s">
        <v>46</v>
      </c>
      <c r="AN1379" t="s">
        <v>2444</v>
      </c>
      <c r="AO1379" s="21">
        <v>45518.456944444442</v>
      </c>
      <c r="AP1379" s="22">
        <v>45518</v>
      </c>
      <c r="AQ1379" s="22">
        <v>45518</v>
      </c>
      <c r="AR1379" s="21">
        <v>45518.770138888889</v>
      </c>
      <c r="AS1379">
        <v>2</v>
      </c>
      <c r="AY1379">
        <v>0.31319444444670808</v>
      </c>
    </row>
    <row r="1380" spans="1:51" x14ac:dyDescent="0.25">
      <c r="A1380">
        <v>74364</v>
      </c>
      <c r="B1380" t="s">
        <v>35</v>
      </c>
      <c r="C1380" t="s">
        <v>36</v>
      </c>
      <c r="E1380" t="str">
        <f t="shared" si="42"/>
        <v>RE-</v>
      </c>
      <c r="F1380" t="s">
        <v>20</v>
      </c>
      <c r="G1380" t="s">
        <v>37</v>
      </c>
      <c r="H1380" t="s">
        <v>4141</v>
      </c>
      <c r="I1380" t="s">
        <v>39</v>
      </c>
      <c r="J1380" t="s">
        <v>297</v>
      </c>
      <c r="K1380" s="1">
        <v>45520.609027777777</v>
      </c>
      <c r="L1380" t="s">
        <v>41</v>
      </c>
      <c r="N1380" s="2">
        <v>45518</v>
      </c>
      <c r="O1380" s="2">
        <v>45518</v>
      </c>
      <c r="R1380">
        <v>1</v>
      </c>
      <c r="S1380">
        <v>1</v>
      </c>
      <c r="T1380">
        <v>100</v>
      </c>
      <c r="U1380" s="1">
        <v>45518.460416666669</v>
      </c>
      <c r="V1380" s="1">
        <v>45520.609027777777</v>
      </c>
      <c r="W1380" t="s">
        <v>239</v>
      </c>
      <c r="Z1380" s="12">
        <f t="shared" si="43"/>
        <v>2.148611111108039</v>
      </c>
      <c r="AB1380" t="s">
        <v>1175</v>
      </c>
      <c r="AC1380" t="s">
        <v>54</v>
      </c>
      <c r="AD1380" t="s">
        <v>962</v>
      </c>
      <c r="AI1380" s="2">
        <v>45518</v>
      </c>
      <c r="AJ1380" t="s">
        <v>186</v>
      </c>
      <c r="AK1380" t="s">
        <v>46</v>
      </c>
      <c r="AN1380" t="s">
        <v>2444</v>
      </c>
      <c r="AO1380" s="21">
        <v>45518.460416666669</v>
      </c>
      <c r="AP1380" s="22">
        <v>45518</v>
      </c>
      <c r="AQ1380" s="22">
        <v>45518</v>
      </c>
      <c r="AR1380" s="21">
        <v>45520.609027777777</v>
      </c>
      <c r="AS1380">
        <v>1</v>
      </c>
      <c r="AY1380">
        <v>2.148611111108039</v>
      </c>
    </row>
    <row r="1381" spans="1:51" x14ac:dyDescent="0.25">
      <c r="A1381">
        <v>74371</v>
      </c>
      <c r="B1381" t="s">
        <v>35</v>
      </c>
      <c r="C1381" t="s">
        <v>36</v>
      </c>
      <c r="E1381" t="str">
        <f t="shared" si="42"/>
        <v>EM-</v>
      </c>
      <c r="F1381" t="s">
        <v>878</v>
      </c>
      <c r="G1381" t="s">
        <v>51</v>
      </c>
      <c r="H1381" t="s">
        <v>4142</v>
      </c>
      <c r="I1381" t="s">
        <v>39</v>
      </c>
      <c r="J1381" t="s">
        <v>758</v>
      </c>
      <c r="K1381" s="1">
        <v>45520.517361111109</v>
      </c>
      <c r="L1381" t="s">
        <v>41</v>
      </c>
      <c r="R1381">
        <v>0</v>
      </c>
      <c r="S1381">
        <v>0</v>
      </c>
      <c r="T1381">
        <v>0</v>
      </c>
      <c r="U1381" s="1">
        <v>45518.476388888892</v>
      </c>
      <c r="W1381" t="s">
        <v>397</v>
      </c>
      <c r="Z1381" s="12">
        <f t="shared" si="43"/>
        <v>0</v>
      </c>
      <c r="AB1381" t="s">
        <v>4143</v>
      </c>
      <c r="AC1381">
        <v>945301912</v>
      </c>
      <c r="AD1381" t="s">
        <v>4144</v>
      </c>
      <c r="AI1381" s="2">
        <v>45518</v>
      </c>
      <c r="AJ1381" t="s">
        <v>154</v>
      </c>
      <c r="AK1381" t="s">
        <v>46</v>
      </c>
      <c r="AN1381" t="s">
        <v>2442</v>
      </c>
      <c r="AO1381" s="21">
        <v>45518.476388888892</v>
      </c>
      <c r="AS1381">
        <v>0</v>
      </c>
      <c r="AY1381">
        <v>0</v>
      </c>
    </row>
    <row r="1382" spans="1:51" x14ac:dyDescent="0.25">
      <c r="A1382">
        <v>74396</v>
      </c>
      <c r="B1382" t="s">
        <v>35</v>
      </c>
      <c r="C1382" t="s">
        <v>36</v>
      </c>
      <c r="E1382" t="str">
        <f t="shared" si="42"/>
        <v>RE-</v>
      </c>
      <c r="F1382" t="s">
        <v>878</v>
      </c>
      <c r="G1382" t="s">
        <v>37</v>
      </c>
      <c r="H1382" t="s">
        <v>4145</v>
      </c>
      <c r="I1382" t="s">
        <v>39</v>
      </c>
      <c r="J1382" t="s">
        <v>100</v>
      </c>
      <c r="K1382" s="1">
        <v>45518.574999999997</v>
      </c>
      <c r="L1382" t="s">
        <v>41</v>
      </c>
      <c r="R1382">
        <v>0</v>
      </c>
      <c r="S1382">
        <v>0</v>
      </c>
      <c r="T1382">
        <v>0</v>
      </c>
      <c r="U1382" s="1">
        <v>45518.574999999997</v>
      </c>
      <c r="Z1382" s="12">
        <f t="shared" si="43"/>
        <v>0</v>
      </c>
      <c r="AB1382" t="s">
        <v>1051</v>
      </c>
      <c r="AC1382">
        <v>633106</v>
      </c>
      <c r="AD1382" t="s">
        <v>1052</v>
      </c>
      <c r="AI1382" s="2">
        <v>45518</v>
      </c>
      <c r="AJ1382" t="s">
        <v>1052</v>
      </c>
      <c r="AK1382" t="s">
        <v>46</v>
      </c>
      <c r="AN1382" t="s">
        <v>2444</v>
      </c>
      <c r="AO1382" s="21">
        <v>45518.574999999997</v>
      </c>
      <c r="AS1382">
        <v>0</v>
      </c>
      <c r="AY1382">
        <v>0</v>
      </c>
    </row>
    <row r="1383" spans="1:51" x14ac:dyDescent="0.25">
      <c r="A1383">
        <v>74423</v>
      </c>
      <c r="B1383" t="s">
        <v>35</v>
      </c>
      <c r="C1383" t="s">
        <v>36</v>
      </c>
      <c r="E1383" t="str">
        <f t="shared" si="42"/>
        <v>RE-</v>
      </c>
      <c r="F1383" t="s">
        <v>878</v>
      </c>
      <c r="G1383" t="s">
        <v>37</v>
      </c>
      <c r="H1383" t="s">
        <v>4146</v>
      </c>
      <c r="I1383" t="s">
        <v>39</v>
      </c>
      <c r="J1383" t="s">
        <v>100</v>
      </c>
      <c r="K1383" s="1">
        <v>45518.668749999997</v>
      </c>
      <c r="L1383" t="s">
        <v>41</v>
      </c>
      <c r="R1383">
        <v>0</v>
      </c>
      <c r="S1383">
        <v>0</v>
      </c>
      <c r="T1383">
        <v>0</v>
      </c>
      <c r="U1383" s="1">
        <v>45518.668749999997</v>
      </c>
      <c r="Z1383" s="12">
        <f t="shared" si="43"/>
        <v>0</v>
      </c>
      <c r="AB1383" t="s">
        <v>157</v>
      </c>
      <c r="AC1383">
        <v>633744</v>
      </c>
      <c r="AD1383" t="s">
        <v>316</v>
      </c>
      <c r="AI1383" s="2">
        <v>45518</v>
      </c>
      <c r="AJ1383" t="s">
        <v>316</v>
      </c>
      <c r="AK1383" t="s">
        <v>46</v>
      </c>
      <c r="AN1383" t="s">
        <v>2444</v>
      </c>
      <c r="AO1383" s="21">
        <v>45518.668749999997</v>
      </c>
      <c r="AS1383">
        <v>0</v>
      </c>
      <c r="AY1383">
        <v>0</v>
      </c>
    </row>
    <row r="1384" spans="1:51" x14ac:dyDescent="0.25">
      <c r="A1384">
        <v>74429</v>
      </c>
      <c r="B1384" t="s">
        <v>35</v>
      </c>
      <c r="C1384" t="s">
        <v>36</v>
      </c>
      <c r="E1384" t="str">
        <f t="shared" si="42"/>
        <v>RE-</v>
      </c>
      <c r="F1384" t="s">
        <v>20</v>
      </c>
      <c r="G1384" t="s">
        <v>37</v>
      </c>
      <c r="H1384" t="s">
        <v>4147</v>
      </c>
      <c r="I1384" t="s">
        <v>39</v>
      </c>
      <c r="J1384" t="s">
        <v>239</v>
      </c>
      <c r="K1384" s="1">
        <v>45520.583333333336</v>
      </c>
      <c r="L1384" t="s">
        <v>41</v>
      </c>
      <c r="N1384" s="2">
        <v>45520</v>
      </c>
      <c r="O1384" s="2">
        <v>45520</v>
      </c>
      <c r="R1384">
        <v>2</v>
      </c>
      <c r="S1384">
        <v>2</v>
      </c>
      <c r="T1384">
        <v>100</v>
      </c>
      <c r="U1384" s="1">
        <v>45518.674305555556</v>
      </c>
      <c r="V1384" s="1">
        <v>45520.583333333336</v>
      </c>
      <c r="W1384" t="s">
        <v>239</v>
      </c>
      <c r="Z1384" s="12">
        <f t="shared" si="43"/>
        <v>1.9090277777795563</v>
      </c>
      <c r="AB1384" t="s">
        <v>157</v>
      </c>
      <c r="AC1384">
        <v>633744</v>
      </c>
      <c r="AD1384" t="s">
        <v>316</v>
      </c>
      <c r="AI1384" s="2">
        <v>45518</v>
      </c>
      <c r="AJ1384" t="s">
        <v>316</v>
      </c>
      <c r="AK1384" t="s">
        <v>46</v>
      </c>
      <c r="AN1384" t="s">
        <v>2444</v>
      </c>
      <c r="AO1384" s="21">
        <v>45518.674305555556</v>
      </c>
      <c r="AP1384" s="22">
        <v>45520</v>
      </c>
      <c r="AQ1384" s="22">
        <v>45520</v>
      </c>
      <c r="AR1384" s="21">
        <v>45520.583333333336</v>
      </c>
      <c r="AS1384">
        <v>2</v>
      </c>
      <c r="AY1384">
        <v>1.9090277777795563</v>
      </c>
    </row>
    <row r="1385" spans="1:51" x14ac:dyDescent="0.25">
      <c r="A1385">
        <v>74439</v>
      </c>
      <c r="B1385" t="s">
        <v>35</v>
      </c>
      <c r="C1385" t="s">
        <v>36</v>
      </c>
      <c r="E1385" t="str">
        <f t="shared" si="42"/>
        <v>EM-</v>
      </c>
      <c r="F1385" t="s">
        <v>20</v>
      </c>
      <c r="G1385" t="s">
        <v>37</v>
      </c>
      <c r="H1385" t="s">
        <v>3433</v>
      </c>
      <c r="I1385" t="s">
        <v>39</v>
      </c>
      <c r="J1385" t="s">
        <v>432</v>
      </c>
      <c r="K1385" s="1">
        <v>45524.499305555553</v>
      </c>
      <c r="L1385" t="s">
        <v>41</v>
      </c>
      <c r="N1385" s="2">
        <v>45524</v>
      </c>
      <c r="O1385" s="2">
        <v>45524</v>
      </c>
      <c r="R1385">
        <v>0</v>
      </c>
      <c r="S1385">
        <v>0</v>
      </c>
      <c r="T1385">
        <v>100</v>
      </c>
      <c r="U1385" s="1">
        <v>45518.702777777777</v>
      </c>
      <c r="V1385" s="1">
        <v>45524.499305555553</v>
      </c>
      <c r="W1385" t="s">
        <v>432</v>
      </c>
      <c r="Z1385" s="12">
        <f t="shared" si="43"/>
        <v>5.796527777776646</v>
      </c>
      <c r="AB1385" t="s">
        <v>75</v>
      </c>
      <c r="AC1385">
        <v>633520</v>
      </c>
      <c r="AD1385" t="s">
        <v>936</v>
      </c>
      <c r="AI1385" s="2">
        <v>45518</v>
      </c>
      <c r="AJ1385" t="s">
        <v>77</v>
      </c>
      <c r="AK1385" t="s">
        <v>46</v>
      </c>
      <c r="AN1385" t="s">
        <v>2442</v>
      </c>
      <c r="AO1385" s="21">
        <v>45518.702777777777</v>
      </c>
      <c r="AP1385" s="22">
        <v>45524</v>
      </c>
      <c r="AQ1385" s="22">
        <v>45524</v>
      </c>
      <c r="AR1385" s="21">
        <v>45524.499305555553</v>
      </c>
      <c r="AS1385">
        <v>0</v>
      </c>
      <c r="AY1385">
        <v>5.796527777776646</v>
      </c>
    </row>
    <row r="1386" spans="1:51" x14ac:dyDescent="0.25">
      <c r="A1386">
        <v>74442</v>
      </c>
      <c r="B1386" t="s">
        <v>35</v>
      </c>
      <c r="C1386" t="s">
        <v>36</v>
      </c>
      <c r="E1386" t="str">
        <f t="shared" si="42"/>
        <v>RE-</v>
      </c>
      <c r="F1386" t="s">
        <v>878</v>
      </c>
      <c r="G1386" t="s">
        <v>51</v>
      </c>
      <c r="H1386" t="s">
        <v>4148</v>
      </c>
      <c r="I1386" t="s">
        <v>39</v>
      </c>
      <c r="J1386" t="s">
        <v>100</v>
      </c>
      <c r="K1386" s="1">
        <v>45518.704861111109</v>
      </c>
      <c r="L1386" t="s">
        <v>41</v>
      </c>
      <c r="R1386">
        <v>0</v>
      </c>
      <c r="S1386">
        <v>0</v>
      </c>
      <c r="T1386">
        <v>0</v>
      </c>
      <c r="U1386" s="1">
        <v>45518.704861111109</v>
      </c>
      <c r="Z1386" s="12">
        <f t="shared" si="43"/>
        <v>0</v>
      </c>
      <c r="AB1386" t="s">
        <v>1194</v>
      </c>
      <c r="AC1386">
        <v>633992</v>
      </c>
      <c r="AD1386" t="s">
        <v>427</v>
      </c>
      <c r="AI1386" s="2">
        <v>45518</v>
      </c>
      <c r="AJ1386" t="s">
        <v>375</v>
      </c>
      <c r="AK1386" t="s">
        <v>46</v>
      </c>
      <c r="AN1386" t="s">
        <v>2444</v>
      </c>
      <c r="AO1386" s="21">
        <v>45518.704861111109</v>
      </c>
      <c r="AS1386">
        <v>0</v>
      </c>
      <c r="AY1386">
        <v>0</v>
      </c>
    </row>
    <row r="1387" spans="1:51" x14ac:dyDescent="0.25">
      <c r="A1387">
        <v>74449</v>
      </c>
      <c r="B1387" t="s">
        <v>35</v>
      </c>
      <c r="C1387" t="s">
        <v>36</v>
      </c>
      <c r="E1387" t="str">
        <f t="shared" si="42"/>
        <v>RE-</v>
      </c>
      <c r="F1387" t="s">
        <v>20</v>
      </c>
      <c r="G1387" t="s">
        <v>37</v>
      </c>
      <c r="H1387" t="s">
        <v>4149</v>
      </c>
      <c r="I1387" t="s">
        <v>39</v>
      </c>
      <c r="J1387" t="s">
        <v>179</v>
      </c>
      <c r="K1387" s="1">
        <v>45530.396527777775</v>
      </c>
      <c r="L1387" t="s">
        <v>41</v>
      </c>
      <c r="N1387" s="2">
        <v>45528</v>
      </c>
      <c r="O1387" s="2">
        <v>45528</v>
      </c>
      <c r="R1387">
        <v>0</v>
      </c>
      <c r="S1387">
        <v>0</v>
      </c>
      <c r="T1387">
        <v>100</v>
      </c>
      <c r="U1387" s="1">
        <v>45518.745138888888</v>
      </c>
      <c r="V1387" s="1">
        <v>45530.396527777775</v>
      </c>
      <c r="W1387" t="s">
        <v>179</v>
      </c>
      <c r="Z1387" s="12">
        <f t="shared" si="43"/>
        <v>11.651388888887595</v>
      </c>
      <c r="AB1387" t="s">
        <v>1017</v>
      </c>
      <c r="AC1387">
        <v>635386</v>
      </c>
      <c r="AD1387" t="s">
        <v>573</v>
      </c>
      <c r="AF1387" t="s">
        <v>239</v>
      </c>
      <c r="AI1387" s="2">
        <v>45518</v>
      </c>
      <c r="AJ1387" t="s">
        <v>575</v>
      </c>
      <c r="AK1387" t="s">
        <v>46</v>
      </c>
      <c r="AN1387" t="s">
        <v>2444</v>
      </c>
      <c r="AO1387" s="21">
        <v>45518.745138888888</v>
      </c>
      <c r="AP1387" s="22">
        <v>45528</v>
      </c>
      <c r="AQ1387" s="22">
        <v>45528</v>
      </c>
      <c r="AR1387" s="21">
        <v>45530.396527777775</v>
      </c>
      <c r="AS1387">
        <v>0</v>
      </c>
      <c r="AY1387">
        <v>11.651388888887595</v>
      </c>
    </row>
    <row r="1388" spans="1:51" x14ac:dyDescent="0.25">
      <c r="A1388">
        <v>74466</v>
      </c>
      <c r="B1388" t="s">
        <v>35</v>
      </c>
      <c r="C1388" t="s">
        <v>36</v>
      </c>
      <c r="E1388" t="str">
        <f t="shared" si="42"/>
        <v>EI-</v>
      </c>
      <c r="F1388" t="s">
        <v>878</v>
      </c>
      <c r="G1388" t="s">
        <v>37</v>
      </c>
      <c r="H1388" t="s">
        <v>4150</v>
      </c>
      <c r="I1388" t="s">
        <v>39</v>
      </c>
      <c r="J1388" t="s">
        <v>64</v>
      </c>
      <c r="K1388" s="1">
        <v>45523.490972222222</v>
      </c>
      <c r="L1388" t="s">
        <v>41</v>
      </c>
      <c r="R1388">
        <v>0</v>
      </c>
      <c r="S1388">
        <v>0</v>
      </c>
      <c r="T1388">
        <v>0</v>
      </c>
      <c r="U1388" s="1">
        <v>45520.400694444441</v>
      </c>
      <c r="W1388" t="s">
        <v>159</v>
      </c>
      <c r="Z1388" s="12">
        <f t="shared" si="43"/>
        <v>0</v>
      </c>
      <c r="AB1388" t="s">
        <v>2815</v>
      </c>
      <c r="AC1388">
        <v>633776</v>
      </c>
      <c r="AD1388" t="s">
        <v>358</v>
      </c>
      <c r="AI1388" s="2">
        <v>45520</v>
      </c>
      <c r="AJ1388" t="s">
        <v>81</v>
      </c>
      <c r="AK1388" t="s">
        <v>46</v>
      </c>
      <c r="AN1388" t="s">
        <v>2441</v>
      </c>
      <c r="AO1388" s="21">
        <v>45520.400694444441</v>
      </c>
      <c r="AS1388">
        <v>0</v>
      </c>
      <c r="AY1388">
        <v>0</v>
      </c>
    </row>
    <row r="1389" spans="1:51" x14ac:dyDescent="0.25">
      <c r="A1389">
        <v>74468</v>
      </c>
      <c r="B1389" t="s">
        <v>35</v>
      </c>
      <c r="C1389" t="s">
        <v>36</v>
      </c>
      <c r="E1389" t="str">
        <f t="shared" si="42"/>
        <v>EI-</v>
      </c>
      <c r="F1389" t="s">
        <v>20</v>
      </c>
      <c r="G1389" t="s">
        <v>37</v>
      </c>
      <c r="H1389" t="s">
        <v>4151</v>
      </c>
      <c r="I1389" t="s">
        <v>39</v>
      </c>
      <c r="J1389" t="s">
        <v>64</v>
      </c>
      <c r="K1389" s="1">
        <v>45530.424305555556</v>
      </c>
      <c r="L1389" t="s">
        <v>41</v>
      </c>
      <c r="N1389" s="2">
        <v>45520</v>
      </c>
      <c r="O1389" s="2">
        <v>45520</v>
      </c>
      <c r="P1389">
        <v>4</v>
      </c>
      <c r="Q1389">
        <v>4</v>
      </c>
      <c r="R1389">
        <v>4</v>
      </c>
      <c r="S1389">
        <v>4</v>
      </c>
      <c r="T1389">
        <v>100</v>
      </c>
      <c r="U1389" s="1">
        <v>45520.404861111114</v>
      </c>
      <c r="V1389" s="1">
        <v>45530.424305555556</v>
      </c>
      <c r="W1389" t="s">
        <v>64</v>
      </c>
      <c r="Z1389" s="12">
        <f t="shared" si="43"/>
        <v>10.019444444442343</v>
      </c>
      <c r="AB1389" t="s">
        <v>2815</v>
      </c>
      <c r="AC1389">
        <v>633776</v>
      </c>
      <c r="AD1389" t="s">
        <v>358</v>
      </c>
      <c r="AF1389" t="s">
        <v>68</v>
      </c>
      <c r="AI1389" s="2">
        <v>45520</v>
      </c>
      <c r="AJ1389" t="s">
        <v>81</v>
      </c>
      <c r="AK1389" t="s">
        <v>46</v>
      </c>
      <c r="AN1389" t="s">
        <v>2441</v>
      </c>
      <c r="AO1389" s="21">
        <v>45520.404861111114</v>
      </c>
      <c r="AP1389" s="22">
        <v>45520</v>
      </c>
      <c r="AQ1389" s="22">
        <v>45520</v>
      </c>
      <c r="AR1389" s="21">
        <v>45530.424305555556</v>
      </c>
      <c r="AS1389">
        <v>4</v>
      </c>
      <c r="AY1389">
        <v>10.019444444442343</v>
      </c>
    </row>
    <row r="1390" spans="1:51" x14ac:dyDescent="0.25">
      <c r="A1390">
        <v>74474</v>
      </c>
      <c r="B1390" t="s">
        <v>35</v>
      </c>
      <c r="C1390" t="s">
        <v>36</v>
      </c>
      <c r="E1390" t="str">
        <f t="shared" si="42"/>
        <v>EI-</v>
      </c>
      <c r="F1390" t="s">
        <v>20</v>
      </c>
      <c r="G1390" t="s">
        <v>37</v>
      </c>
      <c r="H1390" t="s">
        <v>4152</v>
      </c>
      <c r="I1390" t="s">
        <v>39</v>
      </c>
      <c r="J1390" t="s">
        <v>1102</v>
      </c>
      <c r="K1390" s="1">
        <v>45536.729861111111</v>
      </c>
      <c r="L1390" t="s">
        <v>41</v>
      </c>
      <c r="N1390" s="2">
        <v>45523</v>
      </c>
      <c r="O1390" s="2">
        <v>45526</v>
      </c>
      <c r="P1390">
        <v>3</v>
      </c>
      <c r="Q1390">
        <v>3</v>
      </c>
      <c r="R1390">
        <v>3</v>
      </c>
      <c r="S1390">
        <v>3</v>
      </c>
      <c r="T1390">
        <v>100</v>
      </c>
      <c r="U1390" s="1">
        <v>45520.436805555553</v>
      </c>
      <c r="V1390" s="1">
        <v>45536.729861111111</v>
      </c>
      <c r="W1390" t="s">
        <v>1102</v>
      </c>
      <c r="Z1390" s="12">
        <f t="shared" si="43"/>
        <v>16.293055555557657</v>
      </c>
      <c r="AB1390" t="s">
        <v>3870</v>
      </c>
      <c r="AC1390" t="s">
        <v>1336</v>
      </c>
      <c r="AD1390" t="s">
        <v>4153</v>
      </c>
      <c r="AF1390" t="s">
        <v>1102</v>
      </c>
      <c r="AG1390" t="s">
        <v>1706</v>
      </c>
      <c r="AI1390" s="2">
        <v>45520</v>
      </c>
      <c r="AJ1390" t="s">
        <v>81</v>
      </c>
      <c r="AK1390" t="s">
        <v>46</v>
      </c>
      <c r="AN1390" t="s">
        <v>2441</v>
      </c>
      <c r="AO1390" s="21">
        <v>45520.436805555553</v>
      </c>
      <c r="AP1390" s="22">
        <v>45523</v>
      </c>
      <c r="AQ1390" s="22">
        <v>45526</v>
      </c>
      <c r="AR1390" s="21">
        <v>45536.729861111111</v>
      </c>
      <c r="AS1390">
        <v>3</v>
      </c>
      <c r="AY1390">
        <v>16.293055555557657</v>
      </c>
    </row>
    <row r="1391" spans="1:51" x14ac:dyDescent="0.25">
      <c r="A1391">
        <v>74483</v>
      </c>
      <c r="B1391" t="s">
        <v>35</v>
      </c>
      <c r="C1391" t="s">
        <v>36</v>
      </c>
      <c r="E1391" t="str">
        <f t="shared" si="42"/>
        <v>RE-</v>
      </c>
      <c r="F1391" t="s">
        <v>20</v>
      </c>
      <c r="G1391" t="s">
        <v>37</v>
      </c>
      <c r="H1391" t="s">
        <v>4154</v>
      </c>
      <c r="I1391" t="s">
        <v>39</v>
      </c>
      <c r="J1391" t="s">
        <v>179</v>
      </c>
      <c r="K1391" s="1">
        <v>45531.470138888886</v>
      </c>
      <c r="L1391" t="s">
        <v>41</v>
      </c>
      <c r="N1391" s="2">
        <v>45530</v>
      </c>
      <c r="O1391" s="2">
        <v>45530</v>
      </c>
      <c r="R1391">
        <v>0</v>
      </c>
      <c r="S1391">
        <v>0</v>
      </c>
      <c r="T1391">
        <v>100</v>
      </c>
      <c r="U1391" s="1">
        <v>45520.454861111109</v>
      </c>
      <c r="V1391" s="1">
        <v>45531.470138888886</v>
      </c>
      <c r="W1391" t="s">
        <v>179</v>
      </c>
      <c r="Z1391" s="12">
        <f t="shared" si="43"/>
        <v>11.015277777776646</v>
      </c>
      <c r="AB1391" t="s">
        <v>351</v>
      </c>
      <c r="AC1391">
        <v>633784</v>
      </c>
      <c r="AD1391" t="s">
        <v>354</v>
      </c>
      <c r="AI1391" s="2">
        <v>45520</v>
      </c>
      <c r="AJ1391" t="s">
        <v>81</v>
      </c>
      <c r="AK1391" t="s">
        <v>46</v>
      </c>
      <c r="AN1391" t="s">
        <v>2444</v>
      </c>
      <c r="AO1391" s="21">
        <v>45520.454861111109</v>
      </c>
      <c r="AP1391" s="22">
        <v>45530</v>
      </c>
      <c r="AQ1391" s="22">
        <v>45530</v>
      </c>
      <c r="AR1391" s="21">
        <v>45531.470138888886</v>
      </c>
      <c r="AS1391">
        <v>0</v>
      </c>
      <c r="AY1391">
        <v>11.015277777776646</v>
      </c>
    </row>
    <row r="1392" spans="1:51" x14ac:dyDescent="0.25">
      <c r="A1392">
        <v>74486</v>
      </c>
      <c r="B1392" t="s">
        <v>35</v>
      </c>
      <c r="C1392" t="s">
        <v>36</v>
      </c>
      <c r="E1392" t="str">
        <f t="shared" si="42"/>
        <v>EM-</v>
      </c>
      <c r="F1392" t="s">
        <v>20</v>
      </c>
      <c r="G1392" t="s">
        <v>37</v>
      </c>
      <c r="H1392" t="s">
        <v>4155</v>
      </c>
      <c r="I1392" t="s">
        <v>39</v>
      </c>
      <c r="J1392" t="s">
        <v>3543</v>
      </c>
      <c r="K1392" s="1">
        <v>45523.632638888892</v>
      </c>
      <c r="L1392" t="s">
        <v>41</v>
      </c>
      <c r="N1392" s="2">
        <v>45523</v>
      </c>
      <c r="O1392" s="2">
        <v>45523</v>
      </c>
      <c r="P1392">
        <v>1</v>
      </c>
      <c r="Q1392">
        <v>1</v>
      </c>
      <c r="R1392">
        <v>0</v>
      </c>
      <c r="S1392">
        <v>0</v>
      </c>
      <c r="T1392">
        <v>100</v>
      </c>
      <c r="U1392" s="1">
        <v>45520.481944444444</v>
      </c>
      <c r="V1392" s="1">
        <v>45523.632638888892</v>
      </c>
      <c r="W1392" t="s">
        <v>3543</v>
      </c>
      <c r="Z1392" s="12">
        <f t="shared" si="43"/>
        <v>3.1506944444481633</v>
      </c>
      <c r="AB1392" t="s">
        <v>4156</v>
      </c>
      <c r="AC1392">
        <v>633638</v>
      </c>
      <c r="AD1392" t="s">
        <v>4157</v>
      </c>
      <c r="AI1392" s="2">
        <v>45520</v>
      </c>
      <c r="AJ1392" t="s">
        <v>81</v>
      </c>
      <c r="AK1392" t="s">
        <v>46</v>
      </c>
      <c r="AN1392" t="s">
        <v>2442</v>
      </c>
      <c r="AO1392" s="21">
        <v>45520.481944444444</v>
      </c>
      <c r="AP1392" s="22">
        <v>45523</v>
      </c>
      <c r="AQ1392" s="22">
        <v>45523</v>
      </c>
      <c r="AR1392" s="21">
        <v>45523.632638888892</v>
      </c>
      <c r="AS1392">
        <v>0</v>
      </c>
      <c r="AY1392">
        <v>3.1506944444481633</v>
      </c>
    </row>
    <row r="1393" spans="1:51" x14ac:dyDescent="0.25">
      <c r="A1393">
        <v>74496</v>
      </c>
      <c r="B1393" t="s">
        <v>35</v>
      </c>
      <c r="C1393" t="s">
        <v>36</v>
      </c>
      <c r="E1393" t="str">
        <f t="shared" si="42"/>
        <v>EI-</v>
      </c>
      <c r="F1393" t="s">
        <v>878</v>
      </c>
      <c r="G1393" t="s">
        <v>47</v>
      </c>
      <c r="H1393" t="s">
        <v>4158</v>
      </c>
      <c r="I1393" t="s">
        <v>39</v>
      </c>
      <c r="J1393" t="s">
        <v>87</v>
      </c>
      <c r="K1393" s="1">
        <v>45520.508333333331</v>
      </c>
      <c r="L1393" t="s">
        <v>41</v>
      </c>
      <c r="R1393">
        <v>0</v>
      </c>
      <c r="S1393">
        <v>0</v>
      </c>
      <c r="T1393">
        <v>0</v>
      </c>
      <c r="U1393" s="1">
        <v>45520.508333333331</v>
      </c>
      <c r="Z1393" s="12">
        <f t="shared" si="43"/>
        <v>0</v>
      </c>
      <c r="AB1393" t="s">
        <v>279</v>
      </c>
      <c r="AC1393">
        <v>633650</v>
      </c>
      <c r="AD1393" t="s">
        <v>4159</v>
      </c>
      <c r="AI1393" s="2">
        <v>45520</v>
      </c>
      <c r="AJ1393" t="s">
        <v>81</v>
      </c>
      <c r="AK1393" t="s">
        <v>46</v>
      </c>
      <c r="AN1393" t="s">
        <v>2441</v>
      </c>
      <c r="AO1393" s="21">
        <v>45520.508333333331</v>
      </c>
      <c r="AS1393">
        <v>0</v>
      </c>
      <c r="AY1393">
        <v>0</v>
      </c>
    </row>
    <row r="1394" spans="1:51" x14ac:dyDescent="0.25">
      <c r="A1394">
        <v>74497</v>
      </c>
      <c r="B1394" t="s">
        <v>35</v>
      </c>
      <c r="C1394" t="s">
        <v>36</v>
      </c>
      <c r="E1394" t="str">
        <f t="shared" si="42"/>
        <v>RE-</v>
      </c>
      <c r="F1394" t="s">
        <v>20</v>
      </c>
      <c r="G1394" t="s">
        <v>37</v>
      </c>
      <c r="H1394" t="s">
        <v>4160</v>
      </c>
      <c r="I1394" t="s">
        <v>39</v>
      </c>
      <c r="J1394" t="s">
        <v>239</v>
      </c>
      <c r="K1394" s="1">
        <v>45522.129166666666</v>
      </c>
      <c r="L1394" t="s">
        <v>41</v>
      </c>
      <c r="N1394" s="2">
        <v>45522</v>
      </c>
      <c r="O1394" s="2">
        <v>45522</v>
      </c>
      <c r="R1394">
        <v>3</v>
      </c>
      <c r="S1394">
        <v>3</v>
      </c>
      <c r="T1394">
        <v>100</v>
      </c>
      <c r="U1394" s="1">
        <v>45520.509722222225</v>
      </c>
      <c r="V1394" s="1">
        <v>45522.129166666666</v>
      </c>
      <c r="W1394" t="s">
        <v>239</v>
      </c>
      <c r="Z1394" s="12">
        <f t="shared" si="43"/>
        <v>1.6194444444408873</v>
      </c>
      <c r="AB1394" t="s">
        <v>1785</v>
      </c>
      <c r="AC1394">
        <v>633173</v>
      </c>
      <c r="AD1394" t="s">
        <v>109</v>
      </c>
      <c r="AI1394" s="2">
        <v>45520</v>
      </c>
      <c r="AJ1394" t="s">
        <v>81</v>
      </c>
      <c r="AK1394" t="s">
        <v>46</v>
      </c>
      <c r="AN1394" t="s">
        <v>2444</v>
      </c>
      <c r="AO1394" s="21">
        <v>45520.509722222225</v>
      </c>
      <c r="AP1394" s="22">
        <v>45522</v>
      </c>
      <c r="AQ1394" s="22">
        <v>45522</v>
      </c>
      <c r="AR1394" s="21">
        <v>45522.129166666666</v>
      </c>
      <c r="AS1394">
        <v>3</v>
      </c>
      <c r="AY1394">
        <v>1.6194444444408873</v>
      </c>
    </row>
    <row r="1395" spans="1:51" x14ac:dyDescent="0.25">
      <c r="A1395">
        <v>74503</v>
      </c>
      <c r="B1395" t="s">
        <v>35</v>
      </c>
      <c r="C1395" t="s">
        <v>36</v>
      </c>
      <c r="E1395" t="str">
        <f t="shared" si="42"/>
        <v>EI-</v>
      </c>
      <c r="F1395" t="s">
        <v>20</v>
      </c>
      <c r="G1395" t="s">
        <v>37</v>
      </c>
      <c r="H1395" t="s">
        <v>4161</v>
      </c>
      <c r="I1395" t="s">
        <v>39</v>
      </c>
      <c r="J1395" t="s">
        <v>1102</v>
      </c>
      <c r="K1395" s="1">
        <v>45536.726388888892</v>
      </c>
      <c r="L1395" t="s">
        <v>41</v>
      </c>
      <c r="N1395" s="2">
        <v>45533</v>
      </c>
      <c r="O1395" s="2">
        <v>45533</v>
      </c>
      <c r="P1395">
        <v>1</v>
      </c>
      <c r="Q1395">
        <v>1</v>
      </c>
      <c r="R1395">
        <v>1</v>
      </c>
      <c r="S1395">
        <v>1</v>
      </c>
      <c r="T1395">
        <v>100</v>
      </c>
      <c r="U1395" s="1">
        <v>45520.601388888892</v>
      </c>
      <c r="V1395" s="1">
        <v>45536.726388888892</v>
      </c>
      <c r="W1395" t="s">
        <v>1102</v>
      </c>
      <c r="Z1395" s="12">
        <f t="shared" si="43"/>
        <v>16.125</v>
      </c>
      <c r="AB1395" t="s">
        <v>1503</v>
      </c>
      <c r="AC1395">
        <v>633593</v>
      </c>
      <c r="AD1395" t="s">
        <v>427</v>
      </c>
      <c r="AF1395" t="s">
        <v>1102</v>
      </c>
      <c r="AG1395" t="s">
        <v>1706</v>
      </c>
      <c r="AI1395" s="2">
        <v>45520</v>
      </c>
      <c r="AJ1395" t="s">
        <v>81</v>
      </c>
      <c r="AK1395" t="s">
        <v>46</v>
      </c>
      <c r="AN1395" t="s">
        <v>2441</v>
      </c>
      <c r="AO1395" s="21">
        <v>45520.601388888892</v>
      </c>
      <c r="AP1395" s="22">
        <v>45533</v>
      </c>
      <c r="AQ1395" s="22">
        <v>45533</v>
      </c>
      <c r="AR1395" s="21">
        <v>45536.726388888892</v>
      </c>
      <c r="AS1395">
        <v>1</v>
      </c>
      <c r="AY1395">
        <v>16.125</v>
      </c>
    </row>
    <row r="1396" spans="1:51" x14ac:dyDescent="0.25">
      <c r="A1396">
        <v>74536</v>
      </c>
      <c r="B1396" t="s">
        <v>35</v>
      </c>
      <c r="C1396" t="s">
        <v>36</v>
      </c>
      <c r="E1396" t="str">
        <f t="shared" si="42"/>
        <v>EI-</v>
      </c>
      <c r="F1396" t="s">
        <v>20</v>
      </c>
      <c r="G1396" t="s">
        <v>37</v>
      </c>
      <c r="H1396" t="s">
        <v>4162</v>
      </c>
      <c r="I1396" t="s">
        <v>39</v>
      </c>
      <c r="J1396" t="s">
        <v>92</v>
      </c>
      <c r="K1396" s="1">
        <v>45523.604861111111</v>
      </c>
      <c r="L1396" t="s">
        <v>41</v>
      </c>
      <c r="N1396" s="2">
        <v>45523</v>
      </c>
      <c r="O1396" s="2">
        <v>45523</v>
      </c>
      <c r="P1396">
        <v>2</v>
      </c>
      <c r="Q1396">
        <v>2</v>
      </c>
      <c r="R1396">
        <v>2</v>
      </c>
      <c r="S1396">
        <v>2</v>
      </c>
      <c r="T1396">
        <v>100</v>
      </c>
      <c r="U1396" s="1">
        <v>45523.354861111111</v>
      </c>
      <c r="V1396" s="1">
        <v>45523.604861111111</v>
      </c>
      <c r="W1396" t="s">
        <v>92</v>
      </c>
      <c r="Z1396" s="12">
        <f t="shared" si="43"/>
        <v>0.25</v>
      </c>
      <c r="AB1396" t="s">
        <v>75</v>
      </c>
      <c r="AC1396">
        <v>633520</v>
      </c>
      <c r="AD1396" t="s">
        <v>4163</v>
      </c>
      <c r="AF1396" t="s">
        <v>92</v>
      </c>
      <c r="AI1396" s="2">
        <v>45523</v>
      </c>
      <c r="AJ1396" t="s">
        <v>77</v>
      </c>
      <c r="AK1396" t="s">
        <v>46</v>
      </c>
      <c r="AN1396" t="s">
        <v>2441</v>
      </c>
      <c r="AO1396" s="21">
        <v>45523.354861111111</v>
      </c>
      <c r="AP1396" s="22">
        <v>45523</v>
      </c>
      <c r="AQ1396" s="22">
        <v>45523</v>
      </c>
      <c r="AR1396" s="21">
        <v>45523.604861111111</v>
      </c>
      <c r="AS1396">
        <v>2</v>
      </c>
      <c r="AY1396">
        <v>0.25</v>
      </c>
    </row>
    <row r="1397" spans="1:51" x14ac:dyDescent="0.25">
      <c r="A1397">
        <v>74538</v>
      </c>
      <c r="B1397" t="s">
        <v>35</v>
      </c>
      <c r="C1397" t="s">
        <v>36</v>
      </c>
      <c r="E1397" t="str">
        <f t="shared" si="42"/>
        <v>EM-</v>
      </c>
      <c r="F1397" t="s">
        <v>20</v>
      </c>
      <c r="G1397" t="s">
        <v>37</v>
      </c>
      <c r="H1397" t="s">
        <v>4164</v>
      </c>
      <c r="I1397" t="s">
        <v>39</v>
      </c>
      <c r="J1397" t="s">
        <v>320</v>
      </c>
      <c r="K1397" s="1">
        <v>45531.411111111112</v>
      </c>
      <c r="L1397" t="s">
        <v>41</v>
      </c>
      <c r="N1397" s="2">
        <v>45523</v>
      </c>
      <c r="O1397" s="2">
        <v>45523</v>
      </c>
      <c r="R1397">
        <v>0</v>
      </c>
      <c r="S1397">
        <v>0</v>
      </c>
      <c r="T1397">
        <v>100</v>
      </c>
      <c r="U1397" s="1">
        <v>45523.363888888889</v>
      </c>
      <c r="V1397" s="1">
        <v>45531.411111111112</v>
      </c>
      <c r="W1397" t="s">
        <v>320</v>
      </c>
      <c r="Z1397" s="12">
        <f t="shared" si="43"/>
        <v>8.047222222223354</v>
      </c>
      <c r="AB1397" t="s">
        <v>2972</v>
      </c>
      <c r="AC1397" t="s">
        <v>54</v>
      </c>
      <c r="AD1397" t="s">
        <v>198</v>
      </c>
      <c r="AI1397" s="2">
        <v>45523</v>
      </c>
      <c r="AJ1397" t="s">
        <v>198</v>
      </c>
      <c r="AK1397" t="s">
        <v>46</v>
      </c>
      <c r="AN1397" t="s">
        <v>2442</v>
      </c>
      <c r="AO1397" s="21">
        <v>45523.363888888889</v>
      </c>
      <c r="AP1397" s="22">
        <v>45523</v>
      </c>
      <c r="AQ1397" s="22">
        <v>45523</v>
      </c>
      <c r="AR1397" s="21">
        <v>45531.411111111112</v>
      </c>
      <c r="AS1397">
        <v>0</v>
      </c>
      <c r="AY1397">
        <v>8.047222222223354</v>
      </c>
    </row>
    <row r="1398" spans="1:51" x14ac:dyDescent="0.25">
      <c r="A1398">
        <v>74545</v>
      </c>
      <c r="B1398" t="s">
        <v>35</v>
      </c>
      <c r="C1398" t="s">
        <v>36</v>
      </c>
      <c r="E1398" t="str">
        <f t="shared" si="42"/>
        <v>EM-</v>
      </c>
      <c r="F1398" t="s">
        <v>20</v>
      </c>
      <c r="G1398" t="s">
        <v>37</v>
      </c>
      <c r="H1398" t="s">
        <v>4165</v>
      </c>
      <c r="I1398" t="s">
        <v>39</v>
      </c>
      <c r="J1398" t="s">
        <v>432</v>
      </c>
      <c r="K1398" s="1">
        <v>45560.541666666664</v>
      </c>
      <c r="L1398" t="s">
        <v>41</v>
      </c>
      <c r="N1398" s="2">
        <v>45544</v>
      </c>
      <c r="O1398" s="2">
        <v>45544</v>
      </c>
      <c r="R1398">
        <v>0</v>
      </c>
      <c r="S1398">
        <v>0</v>
      </c>
      <c r="T1398">
        <v>100</v>
      </c>
      <c r="U1398" s="1">
        <v>45523.379861111112</v>
      </c>
      <c r="V1398" s="1">
        <v>45560.541666666664</v>
      </c>
      <c r="W1398" t="s">
        <v>432</v>
      </c>
      <c r="Z1398" s="12">
        <f t="shared" si="43"/>
        <v>37.161805555551837</v>
      </c>
      <c r="AB1398" t="s">
        <v>3310</v>
      </c>
      <c r="AC1398" t="s">
        <v>54</v>
      </c>
      <c r="AD1398" t="s">
        <v>1323</v>
      </c>
      <c r="AF1398" t="s">
        <v>4166</v>
      </c>
      <c r="AI1398" s="2">
        <v>45540</v>
      </c>
      <c r="AJ1398" t="s">
        <v>1323</v>
      </c>
      <c r="AK1398" t="s">
        <v>46</v>
      </c>
      <c r="AN1398" t="s">
        <v>2442</v>
      </c>
      <c r="AO1398" s="21">
        <v>45523.379861111112</v>
      </c>
      <c r="AP1398" s="22">
        <v>45544</v>
      </c>
      <c r="AQ1398" s="22">
        <v>45544</v>
      </c>
      <c r="AR1398" s="21">
        <v>45560.541666666664</v>
      </c>
      <c r="AS1398">
        <v>0</v>
      </c>
      <c r="AY1398">
        <v>37.161805555551837</v>
      </c>
    </row>
    <row r="1399" spans="1:51" x14ac:dyDescent="0.25">
      <c r="A1399">
        <v>74577</v>
      </c>
      <c r="B1399" t="s">
        <v>35</v>
      </c>
      <c r="C1399" t="s">
        <v>36</v>
      </c>
      <c r="E1399" t="str">
        <f t="shared" si="42"/>
        <v>EI-</v>
      </c>
      <c r="F1399" t="s">
        <v>20</v>
      </c>
      <c r="G1399" t="s">
        <v>37</v>
      </c>
      <c r="H1399" t="s">
        <v>4167</v>
      </c>
      <c r="I1399" t="s">
        <v>39</v>
      </c>
      <c r="J1399" t="s">
        <v>64</v>
      </c>
      <c r="K1399" s="1">
        <v>45530.647222222222</v>
      </c>
      <c r="L1399" t="s">
        <v>41</v>
      </c>
      <c r="N1399" s="2">
        <v>45523</v>
      </c>
      <c r="O1399" s="2">
        <v>45523</v>
      </c>
      <c r="P1399">
        <v>2</v>
      </c>
      <c r="Q1399">
        <v>2</v>
      </c>
      <c r="R1399">
        <v>2</v>
      </c>
      <c r="S1399">
        <v>2</v>
      </c>
      <c r="T1399">
        <v>100</v>
      </c>
      <c r="U1399" s="1">
        <v>45523.479166666664</v>
      </c>
      <c r="V1399" s="1">
        <v>45530.647222222222</v>
      </c>
      <c r="W1399" t="s">
        <v>64</v>
      </c>
      <c r="Z1399" s="12">
        <f t="shared" si="43"/>
        <v>7.1680555555576575</v>
      </c>
      <c r="AB1399" t="s">
        <v>2269</v>
      </c>
      <c r="AC1399">
        <v>633305</v>
      </c>
      <c r="AD1399" t="s">
        <v>658</v>
      </c>
      <c r="AF1399" t="s">
        <v>68</v>
      </c>
      <c r="AI1399" s="2">
        <v>45523</v>
      </c>
      <c r="AJ1399" t="s">
        <v>240</v>
      </c>
      <c r="AK1399" t="s">
        <v>46</v>
      </c>
      <c r="AN1399" t="s">
        <v>2441</v>
      </c>
      <c r="AO1399" s="21">
        <v>45523.479166666664</v>
      </c>
      <c r="AP1399" s="22">
        <v>45523</v>
      </c>
      <c r="AQ1399" s="22">
        <v>45523</v>
      </c>
      <c r="AR1399" s="21">
        <v>45530.647222222222</v>
      </c>
      <c r="AS1399">
        <v>2</v>
      </c>
      <c r="AY1399">
        <v>7.1680555555576575</v>
      </c>
    </row>
    <row r="1400" spans="1:51" x14ac:dyDescent="0.25">
      <c r="A1400">
        <v>74580</v>
      </c>
      <c r="B1400" t="s">
        <v>35</v>
      </c>
      <c r="C1400" t="s">
        <v>36</v>
      </c>
      <c r="E1400" t="str">
        <f t="shared" si="42"/>
        <v>RE-</v>
      </c>
      <c r="F1400" t="s">
        <v>20</v>
      </c>
      <c r="G1400" t="s">
        <v>37</v>
      </c>
      <c r="H1400" t="s">
        <v>4168</v>
      </c>
      <c r="I1400" t="s">
        <v>39</v>
      </c>
      <c r="J1400" t="s">
        <v>239</v>
      </c>
      <c r="K1400" s="1">
        <v>45525.436805555553</v>
      </c>
      <c r="L1400" t="s">
        <v>41</v>
      </c>
      <c r="N1400" s="2">
        <v>45524</v>
      </c>
      <c r="O1400" s="2">
        <v>45524</v>
      </c>
      <c r="R1400">
        <v>1</v>
      </c>
      <c r="S1400">
        <v>1</v>
      </c>
      <c r="T1400">
        <v>100</v>
      </c>
      <c r="U1400" s="1">
        <v>45523.486111111109</v>
      </c>
      <c r="V1400" s="1">
        <v>45525.436805555553</v>
      </c>
      <c r="W1400" t="s">
        <v>239</v>
      </c>
      <c r="Z1400" s="12">
        <f t="shared" si="43"/>
        <v>1.9506944444437977</v>
      </c>
      <c r="AB1400" t="s">
        <v>4169</v>
      </c>
      <c r="AC1400" t="s">
        <v>54</v>
      </c>
      <c r="AD1400" t="s">
        <v>2875</v>
      </c>
      <c r="AI1400" s="2">
        <v>45523</v>
      </c>
      <c r="AJ1400" t="s">
        <v>73</v>
      </c>
      <c r="AK1400" t="s">
        <v>46</v>
      </c>
      <c r="AN1400" t="s">
        <v>2444</v>
      </c>
      <c r="AO1400" s="21">
        <v>45523.486111111109</v>
      </c>
      <c r="AP1400" s="22">
        <v>45524</v>
      </c>
      <c r="AQ1400" s="22">
        <v>45524</v>
      </c>
      <c r="AR1400" s="21">
        <v>45525.436805555553</v>
      </c>
      <c r="AS1400">
        <v>1</v>
      </c>
      <c r="AY1400">
        <v>1.9506944444437977</v>
      </c>
    </row>
    <row r="1401" spans="1:51" x14ac:dyDescent="0.25">
      <c r="A1401">
        <v>74595</v>
      </c>
      <c r="B1401" t="s">
        <v>35</v>
      </c>
      <c r="C1401" t="s">
        <v>36</v>
      </c>
      <c r="E1401" t="str">
        <f t="shared" si="42"/>
        <v>EI-</v>
      </c>
      <c r="F1401" t="s">
        <v>20</v>
      </c>
      <c r="G1401" t="s">
        <v>47</v>
      </c>
      <c r="H1401" t="s">
        <v>3942</v>
      </c>
      <c r="I1401" t="s">
        <v>39</v>
      </c>
      <c r="J1401" t="s">
        <v>40</v>
      </c>
      <c r="K1401" s="1">
        <v>45523.631249999999</v>
      </c>
      <c r="L1401" t="s">
        <v>41</v>
      </c>
      <c r="N1401" s="2">
        <v>45522</v>
      </c>
      <c r="O1401" s="2">
        <v>45522</v>
      </c>
      <c r="P1401">
        <v>2</v>
      </c>
      <c r="Q1401">
        <v>2</v>
      </c>
      <c r="R1401">
        <v>2</v>
      </c>
      <c r="S1401">
        <v>2</v>
      </c>
      <c r="T1401">
        <v>100</v>
      </c>
      <c r="U1401" s="1">
        <v>45523.510416666664</v>
      </c>
      <c r="V1401" s="1">
        <v>45523.631249999999</v>
      </c>
      <c r="W1401" t="s">
        <v>40</v>
      </c>
      <c r="Z1401" s="12">
        <f t="shared" si="43"/>
        <v>0.12083333333430346</v>
      </c>
      <c r="AB1401" t="s">
        <v>265</v>
      </c>
      <c r="AC1401">
        <v>633459</v>
      </c>
      <c r="AD1401" t="s">
        <v>43</v>
      </c>
      <c r="AF1401" t="s">
        <v>40</v>
      </c>
      <c r="AI1401" s="2">
        <v>45523</v>
      </c>
      <c r="AJ1401" t="s">
        <v>43</v>
      </c>
      <c r="AK1401" t="s">
        <v>45</v>
      </c>
      <c r="AN1401" t="s">
        <v>2441</v>
      </c>
      <c r="AO1401" s="21">
        <v>45523.510416666664</v>
      </c>
      <c r="AP1401" s="22">
        <v>45522</v>
      </c>
      <c r="AQ1401" s="22">
        <v>45522</v>
      </c>
      <c r="AR1401" s="21">
        <v>45523.631249999999</v>
      </c>
      <c r="AS1401">
        <v>2</v>
      </c>
      <c r="AY1401">
        <v>0.12083333333430346</v>
      </c>
    </row>
    <row r="1402" spans="1:51" x14ac:dyDescent="0.25">
      <c r="A1402">
        <v>74617</v>
      </c>
      <c r="B1402" t="s">
        <v>35</v>
      </c>
      <c r="C1402" t="s">
        <v>36</v>
      </c>
      <c r="E1402" t="str">
        <f t="shared" si="42"/>
        <v>EM-</v>
      </c>
      <c r="F1402" t="s">
        <v>1362</v>
      </c>
      <c r="G1402" t="s">
        <v>37</v>
      </c>
      <c r="H1402" t="s">
        <v>4170</v>
      </c>
      <c r="I1402" t="s">
        <v>39</v>
      </c>
      <c r="J1402" t="s">
        <v>397</v>
      </c>
      <c r="K1402" s="1">
        <v>45574.998611111114</v>
      </c>
      <c r="L1402" t="s">
        <v>41</v>
      </c>
      <c r="R1402">
        <v>0</v>
      </c>
      <c r="S1402">
        <v>0</v>
      </c>
      <c r="T1402">
        <v>100</v>
      </c>
      <c r="U1402" s="1">
        <v>45523.640277777777</v>
      </c>
      <c r="W1402" t="s">
        <v>397</v>
      </c>
      <c r="Z1402" s="12">
        <f t="shared" si="43"/>
        <v>0</v>
      </c>
      <c r="AB1402" t="s">
        <v>65</v>
      </c>
      <c r="AC1402">
        <v>63</v>
      </c>
      <c r="AD1402" t="s">
        <v>609</v>
      </c>
      <c r="AI1402" s="2">
        <v>45523</v>
      </c>
      <c r="AJ1402" t="s">
        <v>69</v>
      </c>
      <c r="AK1402" t="s">
        <v>46</v>
      </c>
      <c r="AN1402" t="s">
        <v>2442</v>
      </c>
      <c r="AO1402" s="21">
        <v>45523.640277777777</v>
      </c>
      <c r="AS1402">
        <v>0</v>
      </c>
      <c r="AY1402">
        <v>0</v>
      </c>
    </row>
    <row r="1403" spans="1:51" x14ac:dyDescent="0.25">
      <c r="A1403">
        <v>74620</v>
      </c>
      <c r="B1403" t="s">
        <v>35</v>
      </c>
      <c r="C1403" t="s">
        <v>36</v>
      </c>
      <c r="E1403" t="str">
        <f t="shared" si="42"/>
        <v>EI-</v>
      </c>
      <c r="F1403" t="s">
        <v>20</v>
      </c>
      <c r="G1403" t="s">
        <v>37</v>
      </c>
      <c r="H1403" t="s">
        <v>3272</v>
      </c>
      <c r="I1403" t="s">
        <v>39</v>
      </c>
      <c r="J1403" t="s">
        <v>92</v>
      </c>
      <c r="K1403" s="1">
        <v>45534.644444444442</v>
      </c>
      <c r="L1403" t="s">
        <v>41</v>
      </c>
      <c r="N1403" s="2">
        <v>45528</v>
      </c>
      <c r="O1403" s="2">
        <v>45528</v>
      </c>
      <c r="P1403">
        <v>3</v>
      </c>
      <c r="Q1403">
        <v>3</v>
      </c>
      <c r="R1403">
        <v>3</v>
      </c>
      <c r="S1403">
        <v>3</v>
      </c>
      <c r="T1403">
        <v>100</v>
      </c>
      <c r="U1403" s="1">
        <v>45523.647222222222</v>
      </c>
      <c r="V1403" s="1">
        <v>45534.644444444442</v>
      </c>
      <c r="W1403" t="s">
        <v>92</v>
      </c>
      <c r="Z1403" s="12">
        <f t="shared" si="43"/>
        <v>10.997222222220444</v>
      </c>
      <c r="AB1403" t="s">
        <v>65</v>
      </c>
      <c r="AC1403">
        <v>633399</v>
      </c>
      <c r="AD1403" t="s">
        <v>609</v>
      </c>
      <c r="AF1403" t="s">
        <v>92</v>
      </c>
      <c r="AI1403" s="2">
        <v>45523</v>
      </c>
      <c r="AJ1403" t="s">
        <v>69</v>
      </c>
      <c r="AK1403" t="s">
        <v>46</v>
      </c>
      <c r="AN1403" t="s">
        <v>2441</v>
      </c>
      <c r="AO1403" s="21">
        <v>45523.647222222222</v>
      </c>
      <c r="AP1403" s="22">
        <v>45528</v>
      </c>
      <c r="AQ1403" s="22">
        <v>45528</v>
      </c>
      <c r="AR1403" s="21">
        <v>45534.644444444442</v>
      </c>
      <c r="AS1403">
        <v>3</v>
      </c>
      <c r="AY1403">
        <v>10.997222222220444</v>
      </c>
    </row>
    <row r="1404" spans="1:51" x14ac:dyDescent="0.25">
      <c r="A1404">
        <v>74625</v>
      </c>
      <c r="B1404" t="s">
        <v>35</v>
      </c>
      <c r="C1404" t="s">
        <v>36</v>
      </c>
      <c r="E1404" t="str">
        <f t="shared" si="42"/>
        <v>EI-</v>
      </c>
      <c r="F1404" t="s">
        <v>20</v>
      </c>
      <c r="G1404" t="s">
        <v>37</v>
      </c>
      <c r="H1404" t="s">
        <v>4171</v>
      </c>
      <c r="I1404" t="s">
        <v>39</v>
      </c>
      <c r="J1404" t="s">
        <v>92</v>
      </c>
      <c r="K1404" s="1">
        <v>45532.470138888886</v>
      </c>
      <c r="L1404" t="s">
        <v>41</v>
      </c>
      <c r="N1404" s="2">
        <v>45528</v>
      </c>
      <c r="O1404" s="2">
        <v>45528</v>
      </c>
      <c r="P1404">
        <v>3</v>
      </c>
      <c r="Q1404">
        <v>3</v>
      </c>
      <c r="R1404">
        <v>3</v>
      </c>
      <c r="S1404">
        <v>3</v>
      </c>
      <c r="T1404">
        <v>100</v>
      </c>
      <c r="U1404" s="1">
        <v>45523.659722222219</v>
      </c>
      <c r="V1404" s="1">
        <v>45532.470138888886</v>
      </c>
      <c r="W1404" t="s">
        <v>92</v>
      </c>
      <c r="Z1404" s="12">
        <f t="shared" si="43"/>
        <v>8.8104166666671517</v>
      </c>
      <c r="AB1404" t="s">
        <v>939</v>
      </c>
      <c r="AC1404">
        <v>633329</v>
      </c>
      <c r="AD1404" t="s">
        <v>113</v>
      </c>
      <c r="AF1404" t="s">
        <v>92</v>
      </c>
      <c r="AI1404" s="2">
        <v>45523</v>
      </c>
      <c r="AJ1404" t="s">
        <v>114</v>
      </c>
      <c r="AK1404" t="s">
        <v>46</v>
      </c>
      <c r="AN1404" t="s">
        <v>2441</v>
      </c>
      <c r="AO1404" s="21">
        <v>45523.659722222219</v>
      </c>
      <c r="AP1404" s="22">
        <v>45528</v>
      </c>
      <c r="AQ1404" s="22">
        <v>45528</v>
      </c>
      <c r="AR1404" s="21">
        <v>45532.470138888886</v>
      </c>
      <c r="AS1404">
        <v>3</v>
      </c>
      <c r="AY1404">
        <v>8.8104166666671517</v>
      </c>
    </row>
    <row r="1405" spans="1:51" x14ac:dyDescent="0.25">
      <c r="A1405">
        <v>74627</v>
      </c>
      <c r="B1405" t="s">
        <v>35</v>
      </c>
      <c r="C1405" t="s">
        <v>36</v>
      </c>
      <c r="E1405" t="str">
        <f t="shared" si="42"/>
        <v>EI-</v>
      </c>
      <c r="F1405" t="s">
        <v>20</v>
      </c>
      <c r="G1405" t="s">
        <v>37</v>
      </c>
      <c r="H1405" t="s">
        <v>4172</v>
      </c>
      <c r="I1405" t="s">
        <v>39</v>
      </c>
      <c r="J1405" t="s">
        <v>92</v>
      </c>
      <c r="K1405" s="1">
        <v>45524.43472222222</v>
      </c>
      <c r="L1405" t="s">
        <v>41</v>
      </c>
      <c r="N1405" s="2">
        <v>45523</v>
      </c>
      <c r="O1405" s="2">
        <v>45523</v>
      </c>
      <c r="P1405">
        <v>2</v>
      </c>
      <c r="Q1405">
        <v>2</v>
      </c>
      <c r="R1405">
        <v>2</v>
      </c>
      <c r="S1405">
        <v>2</v>
      </c>
      <c r="T1405">
        <v>100</v>
      </c>
      <c r="U1405" s="1">
        <v>45523.663888888892</v>
      </c>
      <c r="V1405" s="1">
        <v>45524.43472222222</v>
      </c>
      <c r="W1405" t="s">
        <v>92</v>
      </c>
      <c r="Z1405" s="12">
        <f t="shared" si="43"/>
        <v>0.77083333332848269</v>
      </c>
      <c r="AB1405" t="s">
        <v>107</v>
      </c>
      <c r="AC1405">
        <v>633173</v>
      </c>
      <c r="AD1405" t="s">
        <v>109</v>
      </c>
      <c r="AF1405" t="s">
        <v>92</v>
      </c>
      <c r="AI1405" s="2">
        <v>45523</v>
      </c>
      <c r="AJ1405" t="s">
        <v>110</v>
      </c>
      <c r="AK1405" t="s">
        <v>46</v>
      </c>
      <c r="AN1405" t="s">
        <v>2441</v>
      </c>
      <c r="AO1405" s="21">
        <v>45523.663888888892</v>
      </c>
      <c r="AP1405" s="22">
        <v>45523</v>
      </c>
      <c r="AQ1405" s="22">
        <v>45523</v>
      </c>
      <c r="AR1405" s="21">
        <v>45524.43472222222</v>
      </c>
      <c r="AS1405">
        <v>2</v>
      </c>
      <c r="AY1405">
        <v>0.77083333332848269</v>
      </c>
    </row>
    <row r="1406" spans="1:51" x14ac:dyDescent="0.25">
      <c r="A1406">
        <v>74628</v>
      </c>
      <c r="B1406" t="s">
        <v>35</v>
      </c>
      <c r="C1406" t="s">
        <v>36</v>
      </c>
      <c r="E1406" t="str">
        <f t="shared" si="42"/>
        <v>EI-</v>
      </c>
      <c r="F1406" t="s">
        <v>20</v>
      </c>
      <c r="G1406" t="s">
        <v>37</v>
      </c>
      <c r="H1406" t="s">
        <v>4173</v>
      </c>
      <c r="I1406" t="s">
        <v>39</v>
      </c>
      <c r="J1406" t="s">
        <v>68</v>
      </c>
      <c r="K1406" s="1">
        <v>45524.383333333331</v>
      </c>
      <c r="L1406" t="s">
        <v>41</v>
      </c>
      <c r="N1406" s="2">
        <v>45523</v>
      </c>
      <c r="O1406" s="2">
        <v>45523</v>
      </c>
      <c r="P1406">
        <v>2</v>
      </c>
      <c r="Q1406">
        <v>2</v>
      </c>
      <c r="R1406">
        <v>2</v>
      </c>
      <c r="S1406">
        <v>2</v>
      </c>
      <c r="T1406">
        <v>100</v>
      </c>
      <c r="U1406" s="1">
        <v>45523.670138888891</v>
      </c>
      <c r="V1406" s="1">
        <v>45524.383333333331</v>
      </c>
      <c r="W1406" t="s">
        <v>68</v>
      </c>
      <c r="Z1406" s="12">
        <f t="shared" si="43"/>
        <v>0.71319444444088731</v>
      </c>
      <c r="AB1406" t="s">
        <v>107</v>
      </c>
      <c r="AC1406">
        <v>633173</v>
      </c>
      <c r="AD1406" t="s">
        <v>109</v>
      </c>
      <c r="AI1406" s="2">
        <v>45523</v>
      </c>
      <c r="AJ1406" t="s">
        <v>110</v>
      </c>
      <c r="AK1406" t="s">
        <v>46</v>
      </c>
      <c r="AN1406" t="s">
        <v>2441</v>
      </c>
      <c r="AO1406" s="21">
        <v>45523.670138888891</v>
      </c>
      <c r="AP1406" s="22">
        <v>45523</v>
      </c>
      <c r="AQ1406" s="22">
        <v>45523</v>
      </c>
      <c r="AR1406" s="21">
        <v>45524.383333333331</v>
      </c>
      <c r="AS1406">
        <v>2</v>
      </c>
      <c r="AY1406">
        <v>0.71319444444088731</v>
      </c>
    </row>
    <row r="1407" spans="1:51" x14ac:dyDescent="0.25">
      <c r="A1407">
        <v>74630</v>
      </c>
      <c r="B1407" t="s">
        <v>35</v>
      </c>
      <c r="C1407" t="s">
        <v>36</v>
      </c>
      <c r="E1407" t="str">
        <f t="shared" si="42"/>
        <v>EI-</v>
      </c>
      <c r="F1407" t="s">
        <v>20</v>
      </c>
      <c r="G1407" t="s">
        <v>37</v>
      </c>
      <c r="H1407" t="s">
        <v>4174</v>
      </c>
      <c r="I1407" t="s">
        <v>39</v>
      </c>
      <c r="J1407" t="s">
        <v>40</v>
      </c>
      <c r="K1407" s="1">
        <v>45525.388888888891</v>
      </c>
      <c r="L1407" t="s">
        <v>41</v>
      </c>
      <c r="N1407" s="2">
        <v>45521</v>
      </c>
      <c r="O1407" s="2">
        <v>45521</v>
      </c>
      <c r="P1407">
        <v>2</v>
      </c>
      <c r="Q1407">
        <v>2</v>
      </c>
      <c r="R1407">
        <v>2</v>
      </c>
      <c r="S1407">
        <v>2</v>
      </c>
      <c r="T1407">
        <v>100</v>
      </c>
      <c r="U1407" s="1">
        <v>45523.67291666667</v>
      </c>
      <c r="V1407" s="1">
        <v>45525.388888888891</v>
      </c>
      <c r="W1407" t="s">
        <v>40</v>
      </c>
      <c r="Z1407" s="12">
        <f t="shared" si="43"/>
        <v>1.7159722222204437</v>
      </c>
      <c r="AB1407" t="s">
        <v>265</v>
      </c>
      <c r="AC1407">
        <v>633459</v>
      </c>
      <c r="AD1407" t="s">
        <v>43</v>
      </c>
      <c r="AF1407" t="s">
        <v>40</v>
      </c>
      <c r="AI1407" s="2">
        <v>45523</v>
      </c>
      <c r="AJ1407" t="s">
        <v>43</v>
      </c>
      <c r="AK1407" t="s">
        <v>45</v>
      </c>
      <c r="AN1407" t="s">
        <v>2441</v>
      </c>
      <c r="AO1407" s="21">
        <v>45523.67291666667</v>
      </c>
      <c r="AP1407" s="22">
        <v>45521</v>
      </c>
      <c r="AQ1407" s="22">
        <v>45521</v>
      </c>
      <c r="AR1407" s="21">
        <v>45525.388888888891</v>
      </c>
      <c r="AS1407">
        <v>2</v>
      </c>
      <c r="AY1407">
        <v>1.7159722222204437</v>
      </c>
    </row>
    <row r="1408" spans="1:51" x14ac:dyDescent="0.25">
      <c r="A1408">
        <v>74632</v>
      </c>
      <c r="B1408" t="s">
        <v>35</v>
      </c>
      <c r="C1408" t="s">
        <v>36</v>
      </c>
      <c r="E1408" t="str">
        <f t="shared" si="42"/>
        <v>RE-</v>
      </c>
      <c r="F1408" t="s">
        <v>20</v>
      </c>
      <c r="G1408" t="s">
        <v>37</v>
      </c>
      <c r="H1408" t="s">
        <v>4175</v>
      </c>
      <c r="I1408" t="s">
        <v>39</v>
      </c>
      <c r="J1408" t="s">
        <v>239</v>
      </c>
      <c r="K1408" s="1">
        <v>45533.707638888889</v>
      </c>
      <c r="L1408" t="s">
        <v>41</v>
      </c>
      <c r="N1408" s="2">
        <v>45533</v>
      </c>
      <c r="O1408" s="2">
        <v>45533</v>
      </c>
      <c r="R1408">
        <v>0</v>
      </c>
      <c r="S1408">
        <v>0</v>
      </c>
      <c r="T1408">
        <v>100</v>
      </c>
      <c r="U1408" s="1">
        <v>45523.676388888889</v>
      </c>
      <c r="V1408" s="1">
        <v>45533.707638888889</v>
      </c>
      <c r="W1408" t="s">
        <v>179</v>
      </c>
      <c r="Z1408" s="12">
        <f t="shared" si="43"/>
        <v>10.03125</v>
      </c>
      <c r="AB1408" t="s">
        <v>1307</v>
      </c>
      <c r="AC1408">
        <v>633510</v>
      </c>
      <c r="AD1408" t="s">
        <v>198</v>
      </c>
      <c r="AI1408" s="2">
        <v>45523</v>
      </c>
      <c r="AJ1408" t="s">
        <v>198</v>
      </c>
      <c r="AK1408" t="s">
        <v>46</v>
      </c>
      <c r="AN1408" t="s">
        <v>2444</v>
      </c>
      <c r="AO1408" s="21">
        <v>45523.676388888889</v>
      </c>
      <c r="AP1408" s="22">
        <v>45533</v>
      </c>
      <c r="AQ1408" s="22">
        <v>45533</v>
      </c>
      <c r="AR1408" s="21">
        <v>45533.707638888889</v>
      </c>
      <c r="AS1408">
        <v>0</v>
      </c>
      <c r="AY1408">
        <v>10.03125</v>
      </c>
    </row>
    <row r="1409" spans="1:51" x14ac:dyDescent="0.25">
      <c r="A1409">
        <v>74643</v>
      </c>
      <c r="B1409" t="s">
        <v>35</v>
      </c>
      <c r="C1409" t="s">
        <v>36</v>
      </c>
      <c r="E1409" t="str">
        <f t="shared" si="42"/>
        <v>GC-</v>
      </c>
      <c r="F1409" t="s">
        <v>20</v>
      </c>
      <c r="G1409" t="s">
        <v>37</v>
      </c>
      <c r="H1409" t="s">
        <v>4176</v>
      </c>
      <c r="I1409" t="s">
        <v>39</v>
      </c>
      <c r="J1409" t="s">
        <v>706</v>
      </c>
      <c r="K1409" s="1">
        <v>45533.504861111112</v>
      </c>
      <c r="L1409" t="s">
        <v>41</v>
      </c>
      <c r="N1409" s="2">
        <v>45524</v>
      </c>
      <c r="O1409" s="2">
        <v>45524</v>
      </c>
      <c r="P1409">
        <v>1</v>
      </c>
      <c r="Q1409">
        <v>1</v>
      </c>
      <c r="R1409">
        <v>0</v>
      </c>
      <c r="S1409">
        <v>0</v>
      </c>
      <c r="T1409">
        <v>100</v>
      </c>
      <c r="U1409" s="1">
        <v>45523.751388888886</v>
      </c>
      <c r="V1409" s="1">
        <v>45533.504861111112</v>
      </c>
      <c r="W1409" t="s">
        <v>706</v>
      </c>
      <c r="Z1409" s="12">
        <f t="shared" si="43"/>
        <v>9.7534722222262644</v>
      </c>
      <c r="AB1409" t="s">
        <v>133</v>
      </c>
      <c r="AC1409" t="s">
        <v>194</v>
      </c>
      <c r="AD1409" t="s">
        <v>4177</v>
      </c>
      <c r="AI1409" s="2">
        <v>45523</v>
      </c>
      <c r="AJ1409" t="s">
        <v>81</v>
      </c>
      <c r="AK1409" t="s">
        <v>46</v>
      </c>
      <c r="AN1409" t="s">
        <v>2443</v>
      </c>
      <c r="AO1409" s="21">
        <v>45523.751388888886</v>
      </c>
      <c r="AP1409" s="22">
        <v>45524</v>
      </c>
      <c r="AQ1409" s="22">
        <v>45524</v>
      </c>
      <c r="AR1409" s="21">
        <v>45533.504861111112</v>
      </c>
      <c r="AS1409">
        <v>0</v>
      </c>
      <c r="AY1409">
        <v>9.7534722222262644</v>
      </c>
    </row>
    <row r="1410" spans="1:51" x14ac:dyDescent="0.25">
      <c r="A1410">
        <v>74645</v>
      </c>
      <c r="B1410" t="s">
        <v>35</v>
      </c>
      <c r="C1410" t="s">
        <v>36</v>
      </c>
      <c r="E1410" t="str">
        <f t="shared" ref="E1410:E1473" si="44">MID(H1410,3,3)</f>
        <v>EM-</v>
      </c>
      <c r="F1410" t="s">
        <v>20</v>
      </c>
      <c r="G1410" t="s">
        <v>37</v>
      </c>
      <c r="H1410" t="s">
        <v>4178</v>
      </c>
      <c r="I1410" t="s">
        <v>39</v>
      </c>
      <c r="J1410" t="s">
        <v>3543</v>
      </c>
      <c r="K1410" s="1">
        <v>45544.456250000003</v>
      </c>
      <c r="L1410" t="s">
        <v>41</v>
      </c>
      <c r="N1410" s="2">
        <v>45524</v>
      </c>
      <c r="O1410" s="2">
        <v>45524</v>
      </c>
      <c r="P1410">
        <v>3</v>
      </c>
      <c r="Q1410">
        <v>3</v>
      </c>
      <c r="R1410">
        <v>0</v>
      </c>
      <c r="S1410">
        <v>0</v>
      </c>
      <c r="T1410">
        <v>100</v>
      </c>
      <c r="U1410" s="1">
        <v>45523.755555555559</v>
      </c>
      <c r="V1410" s="1">
        <v>45544.456250000003</v>
      </c>
      <c r="W1410" t="s">
        <v>3543</v>
      </c>
      <c r="Z1410" s="12">
        <f t="shared" si="43"/>
        <v>20.700694444443798</v>
      </c>
      <c r="AB1410" t="s">
        <v>133</v>
      </c>
      <c r="AC1410" t="s">
        <v>194</v>
      </c>
      <c r="AD1410" t="s">
        <v>4177</v>
      </c>
      <c r="AI1410" s="2">
        <v>45523</v>
      </c>
      <c r="AJ1410" t="s">
        <v>81</v>
      </c>
      <c r="AK1410" t="s">
        <v>46</v>
      </c>
      <c r="AN1410" t="s">
        <v>2442</v>
      </c>
      <c r="AO1410" s="21">
        <v>45523.755555555559</v>
      </c>
      <c r="AP1410" s="22">
        <v>45524</v>
      </c>
      <c r="AQ1410" s="22">
        <v>45524</v>
      </c>
      <c r="AR1410" s="21">
        <v>45544.456250000003</v>
      </c>
      <c r="AS1410">
        <v>0</v>
      </c>
      <c r="AY1410">
        <v>20.700694444443798</v>
      </c>
    </row>
    <row r="1411" spans="1:51" x14ac:dyDescent="0.25">
      <c r="A1411">
        <v>74646</v>
      </c>
      <c r="B1411" t="s">
        <v>35</v>
      </c>
      <c r="C1411" t="s">
        <v>36</v>
      </c>
      <c r="E1411" t="str">
        <f t="shared" si="44"/>
        <v>EM-</v>
      </c>
      <c r="F1411" t="s">
        <v>20</v>
      </c>
      <c r="G1411" t="s">
        <v>37</v>
      </c>
      <c r="H1411" t="s">
        <v>4179</v>
      </c>
      <c r="I1411" t="s">
        <v>39</v>
      </c>
      <c r="J1411" t="s">
        <v>3543</v>
      </c>
      <c r="K1411" s="1">
        <v>45524.64166666667</v>
      </c>
      <c r="L1411" t="s">
        <v>41</v>
      </c>
      <c r="N1411" s="2">
        <v>45524</v>
      </c>
      <c r="O1411" s="2">
        <v>45524</v>
      </c>
      <c r="P1411">
        <v>1</v>
      </c>
      <c r="Q1411">
        <v>1</v>
      </c>
      <c r="R1411">
        <v>0</v>
      </c>
      <c r="S1411">
        <v>0</v>
      </c>
      <c r="T1411">
        <v>0</v>
      </c>
      <c r="U1411" s="1">
        <v>45523.759722222225</v>
      </c>
      <c r="V1411" s="1">
        <v>45524.64166666667</v>
      </c>
      <c r="W1411" t="s">
        <v>3543</v>
      </c>
      <c r="Z1411" s="12">
        <f t="shared" ref="Z1411:Z1474" si="45">IF(V1411&gt;0,(V1411-U1411),0)</f>
        <v>0.88194444444525288</v>
      </c>
      <c r="AD1411" t="s">
        <v>4107</v>
      </c>
      <c r="AI1411" s="2">
        <v>45523</v>
      </c>
      <c r="AJ1411" t="s">
        <v>81</v>
      </c>
      <c r="AK1411" t="s">
        <v>46</v>
      </c>
      <c r="AN1411" t="s">
        <v>2442</v>
      </c>
      <c r="AO1411" s="21">
        <v>45523.759722222225</v>
      </c>
      <c r="AP1411" s="22">
        <v>45524</v>
      </c>
      <c r="AQ1411" s="22">
        <v>45524</v>
      </c>
      <c r="AR1411" s="21">
        <v>45524.64166666667</v>
      </c>
      <c r="AS1411">
        <v>0</v>
      </c>
      <c r="AY1411">
        <v>0.88194444444525288</v>
      </c>
    </row>
    <row r="1412" spans="1:51" x14ac:dyDescent="0.25">
      <c r="A1412">
        <v>74648</v>
      </c>
      <c r="B1412" t="s">
        <v>35</v>
      </c>
      <c r="C1412" t="s">
        <v>36</v>
      </c>
      <c r="E1412" t="str">
        <f t="shared" si="44"/>
        <v>EM-</v>
      </c>
      <c r="F1412" t="s">
        <v>20</v>
      </c>
      <c r="G1412" t="s">
        <v>37</v>
      </c>
      <c r="H1412" t="s">
        <v>3751</v>
      </c>
      <c r="I1412" t="s">
        <v>39</v>
      </c>
      <c r="J1412" t="s">
        <v>432</v>
      </c>
      <c r="K1412" s="1">
        <v>45560.532638888886</v>
      </c>
      <c r="L1412" t="s">
        <v>41</v>
      </c>
      <c r="N1412" s="2">
        <v>45524</v>
      </c>
      <c r="O1412" s="2">
        <v>45526</v>
      </c>
      <c r="R1412">
        <v>0</v>
      </c>
      <c r="S1412">
        <v>0</v>
      </c>
      <c r="T1412">
        <v>100</v>
      </c>
      <c r="U1412" s="1">
        <v>45523.771527777775</v>
      </c>
      <c r="V1412" s="1">
        <v>45560.532638888886</v>
      </c>
      <c r="W1412" t="s">
        <v>432</v>
      </c>
      <c r="Z1412" s="12">
        <f t="shared" si="45"/>
        <v>36.761111111110949</v>
      </c>
      <c r="AB1412" t="s">
        <v>3904</v>
      </c>
      <c r="AC1412">
        <v>633595</v>
      </c>
      <c r="AD1412" t="s">
        <v>138</v>
      </c>
      <c r="AI1412" s="2">
        <v>45523</v>
      </c>
      <c r="AJ1412" t="s">
        <v>139</v>
      </c>
      <c r="AK1412" t="s">
        <v>45</v>
      </c>
      <c r="AN1412" t="s">
        <v>2442</v>
      </c>
      <c r="AO1412" s="21">
        <v>45523.771527777775</v>
      </c>
      <c r="AP1412" s="22">
        <v>45524</v>
      </c>
      <c r="AQ1412" s="22">
        <v>45526</v>
      </c>
      <c r="AR1412" s="21">
        <v>45560.532638888886</v>
      </c>
      <c r="AS1412">
        <v>0</v>
      </c>
      <c r="AY1412">
        <v>36.761111111110949</v>
      </c>
    </row>
    <row r="1413" spans="1:51" x14ac:dyDescent="0.25">
      <c r="A1413">
        <v>74649</v>
      </c>
      <c r="B1413" t="s">
        <v>35</v>
      </c>
      <c r="C1413" t="s">
        <v>36</v>
      </c>
      <c r="E1413" t="str">
        <f t="shared" si="44"/>
        <v>EI-</v>
      </c>
      <c r="F1413" t="s">
        <v>20</v>
      </c>
      <c r="G1413" t="s">
        <v>37</v>
      </c>
      <c r="H1413" t="s">
        <v>4180</v>
      </c>
      <c r="I1413" t="s">
        <v>39</v>
      </c>
      <c r="J1413" t="s">
        <v>64</v>
      </c>
      <c r="K1413" s="1">
        <v>45530.393055555556</v>
      </c>
      <c r="L1413" t="s">
        <v>41</v>
      </c>
      <c r="N1413" s="2">
        <v>45523</v>
      </c>
      <c r="O1413" s="2">
        <v>45523</v>
      </c>
      <c r="P1413">
        <v>4</v>
      </c>
      <c r="Q1413">
        <v>4</v>
      </c>
      <c r="R1413">
        <v>4</v>
      </c>
      <c r="S1413">
        <v>4</v>
      </c>
      <c r="T1413">
        <v>100</v>
      </c>
      <c r="U1413" s="1">
        <v>45523.786111111112</v>
      </c>
      <c r="V1413" s="1">
        <v>45530.393055555556</v>
      </c>
      <c r="W1413" t="s">
        <v>64</v>
      </c>
      <c r="Z1413" s="12">
        <f t="shared" si="45"/>
        <v>6.6069444444437977</v>
      </c>
      <c r="AB1413" t="s">
        <v>42</v>
      </c>
      <c r="AC1413">
        <v>633459</v>
      </c>
      <c r="AD1413" t="s">
        <v>43</v>
      </c>
      <c r="AF1413" t="s">
        <v>68</v>
      </c>
      <c r="AI1413" s="2">
        <v>45523</v>
      </c>
      <c r="AJ1413" t="s">
        <v>43</v>
      </c>
      <c r="AK1413" t="s">
        <v>46</v>
      </c>
      <c r="AN1413" t="s">
        <v>2441</v>
      </c>
      <c r="AO1413" s="21">
        <v>45523.786111111112</v>
      </c>
      <c r="AP1413" s="22">
        <v>45523</v>
      </c>
      <c r="AQ1413" s="22">
        <v>45523</v>
      </c>
      <c r="AR1413" s="21">
        <v>45530.393055555556</v>
      </c>
      <c r="AS1413">
        <v>4</v>
      </c>
      <c r="AY1413">
        <v>6.6069444444437977</v>
      </c>
    </row>
    <row r="1414" spans="1:51" x14ac:dyDescent="0.25">
      <c r="A1414">
        <v>74653</v>
      </c>
      <c r="B1414" t="s">
        <v>35</v>
      </c>
      <c r="C1414" t="s">
        <v>36</v>
      </c>
      <c r="E1414" t="str">
        <f t="shared" si="44"/>
        <v>RE-</v>
      </c>
      <c r="F1414" t="s">
        <v>878</v>
      </c>
      <c r="G1414" t="s">
        <v>47</v>
      </c>
      <c r="H1414" t="s">
        <v>4181</v>
      </c>
      <c r="I1414" t="s">
        <v>39</v>
      </c>
      <c r="J1414" t="s">
        <v>100</v>
      </c>
      <c r="K1414" s="1">
        <v>45523.814583333333</v>
      </c>
      <c r="L1414" t="s">
        <v>41</v>
      </c>
      <c r="R1414">
        <v>0</v>
      </c>
      <c r="S1414">
        <v>0</v>
      </c>
      <c r="T1414">
        <v>0</v>
      </c>
      <c r="U1414" s="1">
        <v>45523.804166666669</v>
      </c>
      <c r="W1414" t="s">
        <v>39</v>
      </c>
      <c r="Z1414" s="12">
        <f t="shared" si="45"/>
        <v>0</v>
      </c>
      <c r="AB1414" t="s">
        <v>4182</v>
      </c>
      <c r="AC1414">
        <v>633493</v>
      </c>
      <c r="AD1414" t="s">
        <v>4183</v>
      </c>
      <c r="AI1414" s="2">
        <v>45523</v>
      </c>
      <c r="AJ1414" t="s">
        <v>73</v>
      </c>
      <c r="AK1414" t="s">
        <v>46</v>
      </c>
      <c r="AN1414" t="s">
        <v>2444</v>
      </c>
      <c r="AO1414" s="21">
        <v>45523.804166666669</v>
      </c>
      <c r="AS1414">
        <v>0</v>
      </c>
      <c r="AY1414">
        <v>0</v>
      </c>
    </row>
    <row r="1415" spans="1:51" x14ac:dyDescent="0.25">
      <c r="A1415">
        <v>74654</v>
      </c>
      <c r="B1415" t="s">
        <v>35</v>
      </c>
      <c r="C1415" t="s">
        <v>36</v>
      </c>
      <c r="E1415" t="str">
        <f t="shared" si="44"/>
        <v>EI-</v>
      </c>
      <c r="F1415" t="s">
        <v>20</v>
      </c>
      <c r="G1415" t="s">
        <v>37</v>
      </c>
      <c r="H1415" t="s">
        <v>4184</v>
      </c>
      <c r="I1415" t="s">
        <v>39</v>
      </c>
      <c r="J1415" t="s">
        <v>64</v>
      </c>
      <c r="K1415" s="1">
        <v>45538.379166666666</v>
      </c>
      <c r="L1415" t="s">
        <v>41</v>
      </c>
      <c r="N1415" s="2">
        <v>45523</v>
      </c>
      <c r="O1415" s="2">
        <v>45523</v>
      </c>
      <c r="P1415">
        <v>2</v>
      </c>
      <c r="Q1415">
        <v>2</v>
      </c>
      <c r="R1415">
        <v>2</v>
      </c>
      <c r="S1415">
        <v>2</v>
      </c>
      <c r="T1415">
        <v>100</v>
      </c>
      <c r="U1415" s="1">
        <v>45523.809027777781</v>
      </c>
      <c r="V1415" s="1">
        <v>45538.379166666666</v>
      </c>
      <c r="W1415" t="s">
        <v>64</v>
      </c>
      <c r="Z1415" s="12">
        <f t="shared" si="45"/>
        <v>14.570138888884685</v>
      </c>
      <c r="AB1415" t="s">
        <v>4185</v>
      </c>
      <c r="AC1415" t="s">
        <v>54</v>
      </c>
      <c r="AD1415" t="s">
        <v>562</v>
      </c>
      <c r="AF1415" t="s">
        <v>68</v>
      </c>
      <c r="AI1415" s="2">
        <v>45523</v>
      </c>
      <c r="AJ1415" t="s">
        <v>562</v>
      </c>
      <c r="AK1415" t="s">
        <v>46</v>
      </c>
      <c r="AN1415" t="s">
        <v>2441</v>
      </c>
      <c r="AO1415" s="21">
        <v>45523.809027777781</v>
      </c>
      <c r="AP1415" s="22">
        <v>45523</v>
      </c>
      <c r="AQ1415" s="22">
        <v>45523</v>
      </c>
      <c r="AR1415" s="21">
        <v>45538.379166666666</v>
      </c>
      <c r="AS1415">
        <v>2</v>
      </c>
      <c r="AY1415">
        <v>14.570138888884685</v>
      </c>
    </row>
    <row r="1416" spans="1:51" x14ac:dyDescent="0.25">
      <c r="A1416">
        <v>74655</v>
      </c>
      <c r="B1416" t="s">
        <v>35</v>
      </c>
      <c r="C1416" t="s">
        <v>36</v>
      </c>
      <c r="E1416" t="str">
        <f t="shared" si="44"/>
        <v>RE-</v>
      </c>
      <c r="F1416" t="s">
        <v>20</v>
      </c>
      <c r="G1416" t="s">
        <v>37</v>
      </c>
      <c r="H1416" t="s">
        <v>4186</v>
      </c>
      <c r="I1416" t="s">
        <v>39</v>
      </c>
      <c r="J1416" t="s">
        <v>239</v>
      </c>
      <c r="K1416" s="1">
        <v>45524.630555555559</v>
      </c>
      <c r="L1416" t="s">
        <v>41</v>
      </c>
      <c r="N1416" s="2">
        <v>45524</v>
      </c>
      <c r="O1416" s="2">
        <v>45524</v>
      </c>
      <c r="R1416">
        <v>1</v>
      </c>
      <c r="S1416">
        <v>1</v>
      </c>
      <c r="T1416">
        <v>100</v>
      </c>
      <c r="U1416" s="1">
        <v>45523.809027777781</v>
      </c>
      <c r="V1416" s="1">
        <v>45524.630555555559</v>
      </c>
      <c r="W1416" t="s">
        <v>239</v>
      </c>
      <c r="Z1416" s="12">
        <f t="shared" si="45"/>
        <v>0.82152777777810115</v>
      </c>
      <c r="AB1416" t="s">
        <v>65</v>
      </c>
      <c r="AC1416">
        <v>633399</v>
      </c>
      <c r="AD1416" t="s">
        <v>4187</v>
      </c>
      <c r="AI1416" s="2">
        <v>45523</v>
      </c>
      <c r="AJ1416" t="s">
        <v>81</v>
      </c>
      <c r="AK1416" t="s">
        <v>46</v>
      </c>
      <c r="AN1416" t="s">
        <v>2444</v>
      </c>
      <c r="AO1416" s="21">
        <v>45523.809027777781</v>
      </c>
      <c r="AP1416" s="22">
        <v>45524</v>
      </c>
      <c r="AQ1416" s="22">
        <v>45524</v>
      </c>
      <c r="AR1416" s="21">
        <v>45524.630555555559</v>
      </c>
      <c r="AS1416">
        <v>1</v>
      </c>
      <c r="AY1416">
        <v>0.82152777777810115</v>
      </c>
    </row>
    <row r="1417" spans="1:51" x14ac:dyDescent="0.25">
      <c r="A1417">
        <v>74656</v>
      </c>
      <c r="B1417" t="s">
        <v>35</v>
      </c>
      <c r="C1417" t="s">
        <v>36</v>
      </c>
      <c r="E1417" t="str">
        <f t="shared" si="44"/>
        <v>EI-</v>
      </c>
      <c r="F1417" t="s">
        <v>20</v>
      </c>
      <c r="G1417" t="s">
        <v>51</v>
      </c>
      <c r="H1417" t="s">
        <v>4188</v>
      </c>
      <c r="I1417" t="s">
        <v>39</v>
      </c>
      <c r="J1417" t="s">
        <v>842</v>
      </c>
      <c r="K1417" s="1">
        <v>45565.413194444445</v>
      </c>
      <c r="L1417" t="s">
        <v>41</v>
      </c>
      <c r="N1417" s="2">
        <v>45565</v>
      </c>
      <c r="O1417" s="2">
        <v>45565</v>
      </c>
      <c r="P1417">
        <v>1</v>
      </c>
      <c r="Q1417">
        <v>1</v>
      </c>
      <c r="R1417">
        <v>1</v>
      </c>
      <c r="S1417">
        <v>1</v>
      </c>
      <c r="T1417">
        <v>0</v>
      </c>
      <c r="U1417" s="1">
        <v>45523.813888888886</v>
      </c>
      <c r="V1417" s="1">
        <v>45565.413194444445</v>
      </c>
      <c r="W1417" t="s">
        <v>842</v>
      </c>
      <c r="Z1417" s="12">
        <f t="shared" si="45"/>
        <v>41.599305555559113</v>
      </c>
      <c r="AB1417" t="s">
        <v>3591</v>
      </c>
      <c r="AC1417">
        <v>633799</v>
      </c>
      <c r="AD1417" t="s">
        <v>3592</v>
      </c>
      <c r="AF1417" t="s">
        <v>867</v>
      </c>
      <c r="AI1417" s="2">
        <v>45523</v>
      </c>
      <c r="AJ1417" t="s">
        <v>119</v>
      </c>
      <c r="AK1417" t="s">
        <v>46</v>
      </c>
      <c r="AN1417" t="s">
        <v>2441</v>
      </c>
      <c r="AO1417" s="21">
        <v>45523.813888888886</v>
      </c>
      <c r="AP1417" s="22">
        <v>45565</v>
      </c>
      <c r="AQ1417" s="22">
        <v>45565</v>
      </c>
      <c r="AR1417" s="21">
        <v>45565.413194444445</v>
      </c>
      <c r="AS1417">
        <v>1</v>
      </c>
      <c r="AY1417">
        <v>41.599305555559113</v>
      </c>
    </row>
    <row r="1418" spans="1:51" x14ac:dyDescent="0.25">
      <c r="A1418">
        <v>74657</v>
      </c>
      <c r="B1418" t="s">
        <v>35</v>
      </c>
      <c r="C1418" t="s">
        <v>36</v>
      </c>
      <c r="E1418" t="str">
        <f t="shared" si="44"/>
        <v>EI-</v>
      </c>
      <c r="F1418" t="s">
        <v>20</v>
      </c>
      <c r="G1418" t="s">
        <v>37</v>
      </c>
      <c r="H1418" t="s">
        <v>4189</v>
      </c>
      <c r="I1418" t="s">
        <v>39</v>
      </c>
      <c r="J1418" t="s">
        <v>92</v>
      </c>
      <c r="K1418" s="1">
        <v>45541.602777777778</v>
      </c>
      <c r="L1418" t="s">
        <v>41</v>
      </c>
      <c r="N1418" s="2">
        <v>45528</v>
      </c>
      <c r="O1418" s="2">
        <v>45528</v>
      </c>
      <c r="P1418">
        <v>3</v>
      </c>
      <c r="Q1418">
        <v>3</v>
      </c>
      <c r="R1418">
        <v>3</v>
      </c>
      <c r="S1418">
        <v>3</v>
      </c>
      <c r="T1418">
        <v>100</v>
      </c>
      <c r="U1418" s="1">
        <v>45523.820138888892</v>
      </c>
      <c r="V1418" s="1">
        <v>45541.602777777778</v>
      </c>
      <c r="W1418" t="s">
        <v>92</v>
      </c>
      <c r="Z1418" s="12">
        <f t="shared" si="45"/>
        <v>17.78263888888614</v>
      </c>
      <c r="AB1418" t="s">
        <v>75</v>
      </c>
      <c r="AC1418">
        <v>633520</v>
      </c>
      <c r="AD1418" t="s">
        <v>77</v>
      </c>
      <c r="AF1418" t="s">
        <v>92</v>
      </c>
      <c r="AI1418" s="2">
        <v>45523</v>
      </c>
      <c r="AJ1418" t="s">
        <v>77</v>
      </c>
      <c r="AK1418" t="s">
        <v>46</v>
      </c>
      <c r="AN1418" t="s">
        <v>2441</v>
      </c>
      <c r="AO1418" s="21">
        <v>45523.820138888892</v>
      </c>
      <c r="AP1418" s="22">
        <v>45528</v>
      </c>
      <c r="AQ1418" s="22">
        <v>45528</v>
      </c>
      <c r="AR1418" s="21">
        <v>45541.602777777778</v>
      </c>
      <c r="AS1418">
        <v>3</v>
      </c>
      <c r="AY1418">
        <v>17.78263888888614</v>
      </c>
    </row>
    <row r="1419" spans="1:51" x14ac:dyDescent="0.25">
      <c r="A1419">
        <v>74685</v>
      </c>
      <c r="B1419" t="s">
        <v>35</v>
      </c>
      <c r="C1419" t="s">
        <v>36</v>
      </c>
      <c r="E1419" t="str">
        <f t="shared" si="44"/>
        <v>EM-</v>
      </c>
      <c r="F1419" t="s">
        <v>1362</v>
      </c>
      <c r="G1419" t="s">
        <v>37</v>
      </c>
      <c r="H1419" t="s">
        <v>4190</v>
      </c>
      <c r="I1419" t="s">
        <v>39</v>
      </c>
      <c r="J1419" t="s">
        <v>408</v>
      </c>
      <c r="K1419" s="1">
        <v>45547.768750000003</v>
      </c>
      <c r="L1419" t="s">
        <v>41</v>
      </c>
      <c r="R1419">
        <v>0</v>
      </c>
      <c r="S1419">
        <v>0</v>
      </c>
      <c r="T1419">
        <v>0</v>
      </c>
      <c r="U1419" s="1">
        <v>45524.449305555558</v>
      </c>
      <c r="W1419" t="s">
        <v>396</v>
      </c>
      <c r="Z1419" s="12">
        <f t="shared" si="45"/>
        <v>0</v>
      </c>
      <c r="AB1419" t="s">
        <v>1194</v>
      </c>
      <c r="AC1419">
        <v>633992</v>
      </c>
      <c r="AD1419" t="s">
        <v>594</v>
      </c>
      <c r="AI1419" s="2">
        <v>45524</v>
      </c>
      <c r="AJ1419" t="s">
        <v>375</v>
      </c>
      <c r="AK1419" t="s">
        <v>46</v>
      </c>
      <c r="AN1419" t="s">
        <v>2442</v>
      </c>
      <c r="AO1419" s="21">
        <v>45524.449305555558</v>
      </c>
      <c r="AS1419">
        <v>0</v>
      </c>
      <c r="AY1419">
        <v>0</v>
      </c>
    </row>
    <row r="1420" spans="1:51" x14ac:dyDescent="0.25">
      <c r="A1420">
        <v>74696</v>
      </c>
      <c r="B1420" t="s">
        <v>35</v>
      </c>
      <c r="C1420" t="s">
        <v>36</v>
      </c>
      <c r="E1420" t="str">
        <f t="shared" si="44"/>
        <v>RE-</v>
      </c>
      <c r="F1420" t="s">
        <v>878</v>
      </c>
      <c r="G1420" t="s">
        <v>47</v>
      </c>
      <c r="H1420" t="s">
        <v>4191</v>
      </c>
      <c r="I1420" t="s">
        <v>39</v>
      </c>
      <c r="J1420" t="s">
        <v>87</v>
      </c>
      <c r="K1420" s="1">
        <v>45524.481249999997</v>
      </c>
      <c r="R1420">
        <v>0</v>
      </c>
      <c r="S1420">
        <v>0</v>
      </c>
      <c r="T1420">
        <v>0</v>
      </c>
      <c r="U1420" s="1">
        <v>45524.481249999997</v>
      </c>
      <c r="Z1420" s="12">
        <f t="shared" si="45"/>
        <v>0</v>
      </c>
      <c r="AB1420" t="s">
        <v>653</v>
      </c>
      <c r="AC1420">
        <v>633165</v>
      </c>
      <c r="AD1420" t="s">
        <v>654</v>
      </c>
      <c r="AI1420" s="2">
        <v>45524</v>
      </c>
      <c r="AJ1420" t="s">
        <v>81</v>
      </c>
      <c r="AK1420" t="s">
        <v>46</v>
      </c>
      <c r="AN1420" t="s">
        <v>2444</v>
      </c>
      <c r="AO1420" s="21">
        <v>45524.481249999997</v>
      </c>
      <c r="AS1420">
        <v>0</v>
      </c>
      <c r="AY1420">
        <v>0</v>
      </c>
    </row>
    <row r="1421" spans="1:51" x14ac:dyDescent="0.25">
      <c r="A1421">
        <v>74711</v>
      </c>
      <c r="B1421" t="s">
        <v>35</v>
      </c>
      <c r="C1421" t="s">
        <v>36</v>
      </c>
      <c r="E1421" t="str">
        <f t="shared" si="44"/>
        <v>EI-</v>
      </c>
      <c r="F1421" t="s">
        <v>20</v>
      </c>
      <c r="G1421" t="s">
        <v>37</v>
      </c>
      <c r="H1421" t="s">
        <v>4192</v>
      </c>
      <c r="I1421" t="s">
        <v>39</v>
      </c>
      <c r="J1421" t="s">
        <v>99</v>
      </c>
      <c r="K1421" s="1">
        <v>45525.475694444445</v>
      </c>
      <c r="L1421" t="s">
        <v>41</v>
      </c>
      <c r="N1421" s="2">
        <v>45524</v>
      </c>
      <c r="O1421" s="2">
        <v>45524</v>
      </c>
      <c r="R1421">
        <v>2</v>
      </c>
      <c r="S1421">
        <v>2</v>
      </c>
      <c r="T1421">
        <v>100</v>
      </c>
      <c r="U1421" s="1">
        <v>45524.606249999997</v>
      </c>
      <c r="V1421" s="1">
        <v>45525.475694444445</v>
      </c>
      <c r="W1421" t="s">
        <v>239</v>
      </c>
      <c r="Z1421" s="12">
        <f t="shared" si="45"/>
        <v>0.86944444444816327</v>
      </c>
      <c r="AB1421" t="s">
        <v>500</v>
      </c>
      <c r="AC1421">
        <v>633683</v>
      </c>
      <c r="AD1421" t="s">
        <v>4123</v>
      </c>
      <c r="AI1421" s="2">
        <v>45524</v>
      </c>
      <c r="AJ1421" t="s">
        <v>161</v>
      </c>
      <c r="AK1421" t="s">
        <v>46</v>
      </c>
      <c r="AN1421" t="s">
        <v>2441</v>
      </c>
      <c r="AO1421" s="21">
        <v>45524.606249999997</v>
      </c>
      <c r="AP1421" s="22">
        <v>45524</v>
      </c>
      <c r="AQ1421" s="22">
        <v>45524</v>
      </c>
      <c r="AR1421" s="21">
        <v>45525.475694444445</v>
      </c>
      <c r="AS1421">
        <v>2</v>
      </c>
      <c r="AY1421">
        <v>0.86944444444816327</v>
      </c>
    </row>
    <row r="1422" spans="1:51" x14ac:dyDescent="0.25">
      <c r="A1422">
        <v>74721</v>
      </c>
      <c r="B1422" t="s">
        <v>35</v>
      </c>
      <c r="C1422" t="s">
        <v>36</v>
      </c>
      <c r="E1422" t="str">
        <f t="shared" si="44"/>
        <v>RE-</v>
      </c>
      <c r="F1422" t="s">
        <v>20</v>
      </c>
      <c r="G1422" t="s">
        <v>37</v>
      </c>
      <c r="H1422" t="s">
        <v>4193</v>
      </c>
      <c r="I1422" t="s">
        <v>39</v>
      </c>
      <c r="J1422" t="s">
        <v>239</v>
      </c>
      <c r="K1422" s="1">
        <v>45525.333333333336</v>
      </c>
      <c r="L1422" t="s">
        <v>41</v>
      </c>
      <c r="N1422" s="2">
        <v>45525</v>
      </c>
      <c r="O1422" s="2">
        <v>45525</v>
      </c>
      <c r="R1422">
        <v>1</v>
      </c>
      <c r="S1422">
        <v>1</v>
      </c>
      <c r="T1422">
        <v>100</v>
      </c>
      <c r="U1422" s="1">
        <v>45524.665277777778</v>
      </c>
      <c r="V1422" s="1">
        <v>45525.333333333336</v>
      </c>
      <c r="W1422" t="s">
        <v>239</v>
      </c>
      <c r="Z1422" s="12">
        <f t="shared" si="45"/>
        <v>0.6680555555576575</v>
      </c>
      <c r="AB1422" t="s">
        <v>4194</v>
      </c>
      <c r="AC1422" t="s">
        <v>54</v>
      </c>
      <c r="AD1422" t="s">
        <v>4195</v>
      </c>
      <c r="AI1422" s="2">
        <v>45524</v>
      </c>
      <c r="AJ1422" t="s">
        <v>323</v>
      </c>
      <c r="AK1422" t="s">
        <v>46</v>
      </c>
      <c r="AN1422" t="s">
        <v>2444</v>
      </c>
      <c r="AO1422" s="21">
        <v>45524.665277777778</v>
      </c>
      <c r="AP1422" s="22">
        <v>45525</v>
      </c>
      <c r="AQ1422" s="22">
        <v>45525</v>
      </c>
      <c r="AR1422" s="21">
        <v>45525.333333333336</v>
      </c>
      <c r="AS1422">
        <v>1</v>
      </c>
      <c r="AY1422">
        <v>0.6680555555576575</v>
      </c>
    </row>
    <row r="1423" spans="1:51" x14ac:dyDescent="0.25">
      <c r="A1423">
        <v>74723</v>
      </c>
      <c r="B1423" t="s">
        <v>35</v>
      </c>
      <c r="C1423" t="s">
        <v>36</v>
      </c>
      <c r="E1423" t="str">
        <f t="shared" si="44"/>
        <v>EI-</v>
      </c>
      <c r="F1423" t="s">
        <v>1362</v>
      </c>
      <c r="G1423" t="s">
        <v>37</v>
      </c>
      <c r="H1423" t="s">
        <v>4196</v>
      </c>
      <c r="I1423" t="s">
        <v>39</v>
      </c>
      <c r="J1423" t="s">
        <v>68</v>
      </c>
      <c r="K1423" s="1">
        <v>45558.380555555559</v>
      </c>
      <c r="L1423" t="s">
        <v>41</v>
      </c>
      <c r="N1423" s="2">
        <v>45546</v>
      </c>
      <c r="O1423" s="2">
        <v>45546</v>
      </c>
      <c r="P1423">
        <v>2</v>
      </c>
      <c r="Q1423">
        <v>2</v>
      </c>
      <c r="R1423">
        <v>2</v>
      </c>
      <c r="S1423">
        <v>2</v>
      </c>
      <c r="T1423">
        <v>40</v>
      </c>
      <c r="U1423" s="1">
        <v>45524.675694444442</v>
      </c>
      <c r="W1423" t="s">
        <v>68</v>
      </c>
      <c r="Z1423" s="12">
        <f t="shared" si="45"/>
        <v>0</v>
      </c>
      <c r="AB1423" t="s">
        <v>107</v>
      </c>
      <c r="AC1423" t="s">
        <v>1491</v>
      </c>
      <c r="AD1423" t="s">
        <v>109</v>
      </c>
      <c r="AI1423" s="2">
        <v>45524</v>
      </c>
      <c r="AJ1423" t="s">
        <v>110</v>
      </c>
      <c r="AK1423" t="s">
        <v>46</v>
      </c>
      <c r="AN1423" t="s">
        <v>2441</v>
      </c>
      <c r="AO1423" s="21">
        <v>45524.675694444442</v>
      </c>
      <c r="AP1423" s="22">
        <v>45546</v>
      </c>
      <c r="AQ1423" s="22">
        <v>45546</v>
      </c>
      <c r="AS1423">
        <v>2</v>
      </c>
      <c r="AY1423">
        <v>0</v>
      </c>
    </row>
    <row r="1424" spans="1:51" x14ac:dyDescent="0.25">
      <c r="A1424">
        <v>74736</v>
      </c>
      <c r="B1424" t="s">
        <v>35</v>
      </c>
      <c r="C1424" t="s">
        <v>36</v>
      </c>
      <c r="E1424" t="str">
        <f t="shared" si="44"/>
        <v>RE-</v>
      </c>
      <c r="F1424" t="s">
        <v>20</v>
      </c>
      <c r="G1424" t="s">
        <v>37</v>
      </c>
      <c r="H1424" t="s">
        <v>4197</v>
      </c>
      <c r="I1424" t="s">
        <v>39</v>
      </c>
      <c r="J1424" t="s">
        <v>100</v>
      </c>
      <c r="K1424" s="1">
        <v>45526.574999999997</v>
      </c>
      <c r="L1424" t="s">
        <v>41</v>
      </c>
      <c r="N1424" s="2">
        <v>45525</v>
      </c>
      <c r="O1424" s="2">
        <v>45525</v>
      </c>
      <c r="R1424">
        <v>1</v>
      </c>
      <c r="S1424">
        <v>1</v>
      </c>
      <c r="T1424">
        <v>100</v>
      </c>
      <c r="U1424" s="1">
        <v>45524.731249999997</v>
      </c>
      <c r="V1424" s="1">
        <v>45525.586805555555</v>
      </c>
      <c r="W1424" t="s">
        <v>239</v>
      </c>
      <c r="Z1424" s="12">
        <f t="shared" si="45"/>
        <v>0.8555555555576575</v>
      </c>
      <c r="AB1424" t="s">
        <v>4198</v>
      </c>
      <c r="AC1424">
        <v>633015</v>
      </c>
      <c r="AD1424" t="s">
        <v>1035</v>
      </c>
      <c r="AI1424" s="2">
        <v>45524</v>
      </c>
      <c r="AJ1424" t="s">
        <v>81</v>
      </c>
      <c r="AK1424" t="s">
        <v>46</v>
      </c>
      <c r="AN1424" t="s">
        <v>2444</v>
      </c>
      <c r="AO1424" s="21">
        <v>45524.731249999997</v>
      </c>
      <c r="AP1424" s="22">
        <v>45525</v>
      </c>
      <c r="AQ1424" s="22">
        <v>45525</v>
      </c>
      <c r="AR1424" s="21">
        <v>45525.586805555555</v>
      </c>
      <c r="AS1424">
        <v>1</v>
      </c>
      <c r="AY1424">
        <v>0.8555555555576575</v>
      </c>
    </row>
    <row r="1425" spans="1:51" x14ac:dyDescent="0.25">
      <c r="A1425">
        <v>74750</v>
      </c>
      <c r="B1425" t="s">
        <v>35</v>
      </c>
      <c r="C1425" t="s">
        <v>36</v>
      </c>
      <c r="E1425" t="str">
        <f t="shared" si="44"/>
        <v>EI-</v>
      </c>
      <c r="F1425" t="s">
        <v>20</v>
      </c>
      <c r="G1425" t="s">
        <v>37</v>
      </c>
      <c r="H1425" t="s">
        <v>4199</v>
      </c>
      <c r="I1425" t="s">
        <v>39</v>
      </c>
      <c r="J1425" t="s">
        <v>92</v>
      </c>
      <c r="K1425" s="1">
        <v>45526.37222222222</v>
      </c>
      <c r="L1425" t="s">
        <v>41</v>
      </c>
      <c r="N1425" s="2">
        <v>45525</v>
      </c>
      <c r="O1425" s="2">
        <v>45525</v>
      </c>
      <c r="P1425">
        <v>3</v>
      </c>
      <c r="Q1425">
        <v>3</v>
      </c>
      <c r="R1425">
        <v>3</v>
      </c>
      <c r="S1425">
        <v>3</v>
      </c>
      <c r="T1425">
        <v>100</v>
      </c>
      <c r="U1425" s="1">
        <v>45525.362500000003</v>
      </c>
      <c r="V1425" s="1">
        <v>45526.37222222222</v>
      </c>
      <c r="W1425" t="s">
        <v>92</v>
      </c>
      <c r="Z1425" s="12">
        <f t="shared" si="45"/>
        <v>1.0097222222175333</v>
      </c>
      <c r="AB1425" t="s">
        <v>534</v>
      </c>
      <c r="AC1425">
        <v>633718</v>
      </c>
      <c r="AD1425" t="s">
        <v>536</v>
      </c>
      <c r="AF1425" t="s">
        <v>92</v>
      </c>
      <c r="AI1425" s="2">
        <v>45525</v>
      </c>
      <c r="AJ1425" t="s">
        <v>558</v>
      </c>
      <c r="AK1425" t="s">
        <v>46</v>
      </c>
      <c r="AN1425" t="s">
        <v>2441</v>
      </c>
      <c r="AO1425" s="21">
        <v>45525.362500000003</v>
      </c>
      <c r="AP1425" s="22">
        <v>45525</v>
      </c>
      <c r="AQ1425" s="22">
        <v>45525</v>
      </c>
      <c r="AR1425" s="21">
        <v>45526.37222222222</v>
      </c>
      <c r="AS1425">
        <v>3</v>
      </c>
      <c r="AY1425">
        <v>1.0097222222175333</v>
      </c>
    </row>
    <row r="1426" spans="1:51" x14ac:dyDescent="0.25">
      <c r="A1426">
        <v>74751</v>
      </c>
      <c r="B1426" t="s">
        <v>35</v>
      </c>
      <c r="C1426" t="s">
        <v>36</v>
      </c>
      <c r="E1426" t="str">
        <f t="shared" si="44"/>
        <v>EI-</v>
      </c>
      <c r="F1426" t="s">
        <v>20</v>
      </c>
      <c r="G1426" t="s">
        <v>37</v>
      </c>
      <c r="H1426" t="s">
        <v>4200</v>
      </c>
      <c r="I1426" t="s">
        <v>39</v>
      </c>
      <c r="J1426" t="s">
        <v>92</v>
      </c>
      <c r="K1426" s="1">
        <v>45526.378472222219</v>
      </c>
      <c r="L1426" t="s">
        <v>41</v>
      </c>
      <c r="N1426" s="2">
        <v>45526</v>
      </c>
      <c r="O1426" s="2">
        <v>45526</v>
      </c>
      <c r="P1426">
        <v>2</v>
      </c>
      <c r="Q1426">
        <v>2</v>
      </c>
      <c r="R1426">
        <v>2</v>
      </c>
      <c r="S1426">
        <v>2</v>
      </c>
      <c r="T1426">
        <v>100</v>
      </c>
      <c r="U1426" s="1">
        <v>45525.365277777775</v>
      </c>
      <c r="V1426" s="1">
        <v>45526.378472222219</v>
      </c>
      <c r="W1426" t="s">
        <v>92</v>
      </c>
      <c r="Z1426" s="12">
        <f t="shared" si="45"/>
        <v>1.0131944444437977</v>
      </c>
      <c r="AB1426" t="s">
        <v>534</v>
      </c>
      <c r="AC1426">
        <v>633718</v>
      </c>
      <c r="AD1426" t="s">
        <v>536</v>
      </c>
      <c r="AF1426" t="s">
        <v>92</v>
      </c>
      <c r="AI1426" s="2">
        <v>45525</v>
      </c>
      <c r="AJ1426" t="s">
        <v>558</v>
      </c>
      <c r="AK1426" t="s">
        <v>46</v>
      </c>
      <c r="AN1426" t="s">
        <v>2441</v>
      </c>
      <c r="AO1426" s="21">
        <v>45525.365277777775</v>
      </c>
      <c r="AP1426" s="22">
        <v>45526</v>
      </c>
      <c r="AQ1426" s="22">
        <v>45526</v>
      </c>
      <c r="AR1426" s="21">
        <v>45526.378472222219</v>
      </c>
      <c r="AS1426">
        <v>2</v>
      </c>
      <c r="AY1426">
        <v>1.0131944444437977</v>
      </c>
    </row>
    <row r="1427" spans="1:51" x14ac:dyDescent="0.25">
      <c r="A1427">
        <v>74755</v>
      </c>
      <c r="B1427" t="s">
        <v>35</v>
      </c>
      <c r="C1427" t="s">
        <v>36</v>
      </c>
      <c r="E1427" t="str">
        <f t="shared" si="44"/>
        <v>EI-</v>
      </c>
      <c r="F1427" t="s">
        <v>20</v>
      </c>
      <c r="G1427" t="s">
        <v>37</v>
      </c>
      <c r="H1427" t="s">
        <v>4201</v>
      </c>
      <c r="I1427" t="s">
        <v>39</v>
      </c>
      <c r="J1427" t="s">
        <v>40</v>
      </c>
      <c r="K1427" s="1">
        <v>45525.48333333333</v>
      </c>
      <c r="L1427" t="s">
        <v>41</v>
      </c>
      <c r="N1427" s="2">
        <v>45525</v>
      </c>
      <c r="O1427" s="2">
        <v>45525</v>
      </c>
      <c r="P1427">
        <v>1</v>
      </c>
      <c r="Q1427">
        <v>1</v>
      </c>
      <c r="R1427">
        <v>1</v>
      </c>
      <c r="S1427">
        <v>1</v>
      </c>
      <c r="T1427">
        <v>100</v>
      </c>
      <c r="U1427" s="1">
        <v>45525.369444444441</v>
      </c>
      <c r="V1427" s="1">
        <v>45525.48333333333</v>
      </c>
      <c r="W1427" t="s">
        <v>40</v>
      </c>
      <c r="Z1427" s="12">
        <f t="shared" si="45"/>
        <v>0.11388888888905058</v>
      </c>
      <c r="AB1427" t="s">
        <v>59</v>
      </c>
      <c r="AC1427">
        <v>633459</v>
      </c>
      <c r="AD1427" t="s">
        <v>43</v>
      </c>
      <c r="AF1427" t="s">
        <v>40</v>
      </c>
      <c r="AI1427" s="2">
        <v>45525</v>
      </c>
      <c r="AJ1427" t="s">
        <v>43</v>
      </c>
      <c r="AK1427" t="s">
        <v>46</v>
      </c>
      <c r="AN1427" t="s">
        <v>2441</v>
      </c>
      <c r="AO1427" s="21">
        <v>45525.369444444441</v>
      </c>
      <c r="AP1427" s="22">
        <v>45525</v>
      </c>
      <c r="AQ1427" s="22">
        <v>45525</v>
      </c>
      <c r="AR1427" s="21">
        <v>45525.48333333333</v>
      </c>
      <c r="AS1427">
        <v>1</v>
      </c>
      <c r="AY1427">
        <v>0.11388888888905058</v>
      </c>
    </row>
    <row r="1428" spans="1:51" x14ac:dyDescent="0.25">
      <c r="A1428">
        <v>74854</v>
      </c>
      <c r="B1428" t="s">
        <v>35</v>
      </c>
      <c r="C1428" t="s">
        <v>36</v>
      </c>
      <c r="E1428" t="str">
        <f t="shared" si="44"/>
        <v>EM-</v>
      </c>
      <c r="F1428" t="s">
        <v>1362</v>
      </c>
      <c r="G1428" t="s">
        <v>37</v>
      </c>
      <c r="H1428" t="s">
        <v>2661</v>
      </c>
      <c r="I1428" t="s">
        <v>39</v>
      </c>
      <c r="J1428" t="s">
        <v>758</v>
      </c>
      <c r="K1428" s="1">
        <v>45547.768750000003</v>
      </c>
      <c r="L1428" t="s">
        <v>41</v>
      </c>
      <c r="R1428">
        <v>0</v>
      </c>
      <c r="S1428">
        <v>0</v>
      </c>
      <c r="T1428">
        <v>0</v>
      </c>
      <c r="U1428" s="1">
        <v>45525.507638888892</v>
      </c>
      <c r="W1428" t="s">
        <v>396</v>
      </c>
      <c r="Z1428" s="12">
        <f t="shared" si="45"/>
        <v>0</v>
      </c>
      <c r="AB1428" t="s">
        <v>707</v>
      </c>
      <c r="AC1428" t="s">
        <v>194</v>
      </c>
      <c r="AD1428" t="s">
        <v>2009</v>
      </c>
      <c r="AI1428" s="2">
        <v>45525</v>
      </c>
      <c r="AJ1428" t="s">
        <v>81</v>
      </c>
      <c r="AK1428" t="s">
        <v>46</v>
      </c>
      <c r="AN1428" t="s">
        <v>2442</v>
      </c>
      <c r="AO1428" s="21">
        <v>45525.507638888892</v>
      </c>
      <c r="AS1428">
        <v>0</v>
      </c>
      <c r="AY1428">
        <v>0</v>
      </c>
    </row>
    <row r="1429" spans="1:51" x14ac:dyDescent="0.25">
      <c r="A1429">
        <v>74900</v>
      </c>
      <c r="B1429" t="s">
        <v>35</v>
      </c>
      <c r="C1429" t="s">
        <v>36</v>
      </c>
      <c r="E1429" t="str">
        <f t="shared" si="44"/>
        <v>EI-</v>
      </c>
      <c r="F1429" t="s">
        <v>20</v>
      </c>
      <c r="G1429" t="s">
        <v>37</v>
      </c>
      <c r="H1429" t="s">
        <v>4202</v>
      </c>
      <c r="I1429" t="s">
        <v>39</v>
      </c>
      <c r="J1429" t="s">
        <v>1102</v>
      </c>
      <c r="K1429" s="1">
        <v>45536.710416666669</v>
      </c>
      <c r="L1429" t="s">
        <v>41</v>
      </c>
      <c r="N1429" s="2">
        <v>45558</v>
      </c>
      <c r="O1429" s="2">
        <v>45558</v>
      </c>
      <c r="P1429">
        <v>2</v>
      </c>
      <c r="Q1429">
        <v>2</v>
      </c>
      <c r="R1429">
        <v>2</v>
      </c>
      <c r="S1429">
        <v>2</v>
      </c>
      <c r="T1429">
        <v>100</v>
      </c>
      <c r="U1429" s="1">
        <v>45526.352083333331</v>
      </c>
      <c r="V1429" s="1">
        <v>45536.710416666669</v>
      </c>
      <c r="W1429" t="s">
        <v>1102</v>
      </c>
      <c r="Z1429" s="12">
        <f t="shared" si="45"/>
        <v>10.358333333337214</v>
      </c>
      <c r="AB1429" t="s">
        <v>4203</v>
      </c>
      <c r="AC1429">
        <v>633410</v>
      </c>
      <c r="AD1429" t="s">
        <v>247</v>
      </c>
      <c r="AF1429" t="s">
        <v>1102</v>
      </c>
      <c r="AG1429" t="s">
        <v>1706</v>
      </c>
      <c r="AI1429" s="2">
        <v>45526</v>
      </c>
      <c r="AJ1429" t="s">
        <v>247</v>
      </c>
      <c r="AK1429" t="s">
        <v>46</v>
      </c>
      <c r="AN1429" t="s">
        <v>2441</v>
      </c>
      <c r="AO1429" s="21">
        <v>45526.352083333331</v>
      </c>
      <c r="AP1429" s="22">
        <v>45558</v>
      </c>
      <c r="AQ1429" s="22">
        <v>45558</v>
      </c>
      <c r="AR1429" s="21">
        <v>45536.710416666669</v>
      </c>
      <c r="AS1429">
        <v>2</v>
      </c>
      <c r="AY1429">
        <v>10.358333333337214</v>
      </c>
    </row>
    <row r="1430" spans="1:51" x14ac:dyDescent="0.25">
      <c r="A1430">
        <v>74902</v>
      </c>
      <c r="B1430" t="s">
        <v>35</v>
      </c>
      <c r="C1430" t="s">
        <v>36</v>
      </c>
      <c r="E1430" t="str">
        <f t="shared" si="44"/>
        <v>RE-</v>
      </c>
      <c r="F1430" t="s">
        <v>878</v>
      </c>
      <c r="G1430" t="s">
        <v>37</v>
      </c>
      <c r="H1430" t="s">
        <v>4204</v>
      </c>
      <c r="I1430" t="s">
        <v>39</v>
      </c>
      <c r="J1430" t="s">
        <v>100</v>
      </c>
      <c r="K1430" s="1">
        <v>45526.369444444441</v>
      </c>
      <c r="L1430" t="s">
        <v>41</v>
      </c>
      <c r="R1430">
        <v>0</v>
      </c>
      <c r="S1430">
        <v>0</v>
      </c>
      <c r="T1430">
        <v>0</v>
      </c>
      <c r="U1430" s="1">
        <v>45526.369444444441</v>
      </c>
      <c r="Z1430" s="12">
        <f t="shared" si="45"/>
        <v>0</v>
      </c>
      <c r="AB1430" t="s">
        <v>557</v>
      </c>
      <c r="AC1430">
        <v>633724</v>
      </c>
      <c r="AD1430" t="s">
        <v>4205</v>
      </c>
      <c r="AI1430" s="2">
        <v>45526</v>
      </c>
      <c r="AJ1430" t="s">
        <v>81</v>
      </c>
      <c r="AK1430" t="s">
        <v>46</v>
      </c>
      <c r="AN1430" t="s">
        <v>2444</v>
      </c>
      <c r="AO1430" s="21">
        <v>45526.369444444441</v>
      </c>
      <c r="AS1430">
        <v>0</v>
      </c>
      <c r="AY1430">
        <v>0</v>
      </c>
    </row>
    <row r="1431" spans="1:51" x14ac:dyDescent="0.25">
      <c r="A1431">
        <v>74926</v>
      </c>
      <c r="B1431" t="s">
        <v>35</v>
      </c>
      <c r="C1431" t="s">
        <v>36</v>
      </c>
      <c r="E1431" t="str">
        <f t="shared" si="44"/>
        <v>EI-</v>
      </c>
      <c r="F1431" t="s">
        <v>878</v>
      </c>
      <c r="G1431" t="s">
        <v>47</v>
      </c>
      <c r="H1431" t="s">
        <v>4206</v>
      </c>
      <c r="I1431" t="s">
        <v>39</v>
      </c>
      <c r="J1431" t="s">
        <v>87</v>
      </c>
      <c r="K1431" s="1">
        <v>45527.446527777778</v>
      </c>
      <c r="L1431" t="s">
        <v>41</v>
      </c>
      <c r="R1431">
        <v>0</v>
      </c>
      <c r="S1431">
        <v>0</v>
      </c>
      <c r="T1431">
        <v>0</v>
      </c>
      <c r="U1431" s="1">
        <v>45526.472916666666</v>
      </c>
      <c r="W1431" t="s">
        <v>159</v>
      </c>
      <c r="Z1431" s="12">
        <f t="shared" si="45"/>
        <v>0</v>
      </c>
      <c r="AB1431" t="s">
        <v>75</v>
      </c>
      <c r="AC1431">
        <v>633520</v>
      </c>
      <c r="AD1431" t="s">
        <v>782</v>
      </c>
      <c r="AI1431" s="2">
        <v>45526</v>
      </c>
      <c r="AJ1431" t="s">
        <v>77</v>
      </c>
      <c r="AK1431" t="s">
        <v>46</v>
      </c>
      <c r="AN1431" t="s">
        <v>2441</v>
      </c>
      <c r="AO1431" s="21">
        <v>45526.472916666666</v>
      </c>
      <c r="AS1431">
        <v>0</v>
      </c>
      <c r="AY1431">
        <v>0</v>
      </c>
    </row>
    <row r="1432" spans="1:51" x14ac:dyDescent="0.25">
      <c r="A1432">
        <v>74932</v>
      </c>
      <c r="B1432" t="s">
        <v>35</v>
      </c>
      <c r="C1432" t="s">
        <v>36</v>
      </c>
      <c r="E1432" t="str">
        <f t="shared" si="44"/>
        <v>RE-</v>
      </c>
      <c r="F1432" t="s">
        <v>20</v>
      </c>
      <c r="G1432" t="s">
        <v>37</v>
      </c>
      <c r="H1432" t="s">
        <v>4207</v>
      </c>
      <c r="I1432" t="s">
        <v>39</v>
      </c>
      <c r="J1432" t="s">
        <v>239</v>
      </c>
      <c r="K1432" s="1">
        <v>45526.574305555558</v>
      </c>
      <c r="L1432" t="s">
        <v>41</v>
      </c>
      <c r="N1432" t="s">
        <v>4208</v>
      </c>
      <c r="O1432" s="2">
        <v>45526</v>
      </c>
      <c r="R1432">
        <v>1</v>
      </c>
      <c r="S1432">
        <v>1</v>
      </c>
      <c r="T1432">
        <v>100</v>
      </c>
      <c r="U1432" s="1">
        <v>45526.490972222222</v>
      </c>
      <c r="V1432" s="1">
        <v>45526.574305555558</v>
      </c>
      <c r="W1432" t="s">
        <v>239</v>
      </c>
      <c r="Z1432" s="12">
        <f t="shared" si="45"/>
        <v>8.3333333335758653E-2</v>
      </c>
      <c r="AB1432" t="s">
        <v>805</v>
      </c>
      <c r="AC1432">
        <v>633618</v>
      </c>
      <c r="AD1432" t="s">
        <v>381</v>
      </c>
      <c r="AI1432" s="2">
        <v>45526</v>
      </c>
      <c r="AJ1432" t="s">
        <v>323</v>
      </c>
      <c r="AK1432" t="s">
        <v>46</v>
      </c>
      <c r="AN1432" t="s">
        <v>2444</v>
      </c>
      <c r="AO1432" s="21">
        <v>45526.490972222222</v>
      </c>
      <c r="AP1432" s="7" t="s">
        <v>4208</v>
      </c>
      <c r="AQ1432" s="22">
        <v>45526</v>
      </c>
      <c r="AR1432" s="21">
        <v>45526.574305555558</v>
      </c>
      <c r="AS1432">
        <v>1</v>
      </c>
      <c r="AY1432">
        <v>8.3333333335758653E-2</v>
      </c>
    </row>
    <row r="1433" spans="1:51" x14ac:dyDescent="0.25">
      <c r="A1433">
        <v>74933</v>
      </c>
      <c r="B1433" t="s">
        <v>35</v>
      </c>
      <c r="C1433" t="s">
        <v>36</v>
      </c>
      <c r="E1433" t="str">
        <f t="shared" si="44"/>
        <v>EI-</v>
      </c>
      <c r="F1433" t="s">
        <v>20</v>
      </c>
      <c r="G1433" t="s">
        <v>37</v>
      </c>
      <c r="H1433" t="s">
        <v>4209</v>
      </c>
      <c r="I1433" t="s">
        <v>39</v>
      </c>
      <c r="J1433" t="s">
        <v>64</v>
      </c>
      <c r="K1433" s="1">
        <v>45530.423611111109</v>
      </c>
      <c r="L1433" t="s">
        <v>41</v>
      </c>
      <c r="N1433" s="2">
        <v>45526</v>
      </c>
      <c r="O1433" s="2">
        <v>45526</v>
      </c>
      <c r="P1433">
        <v>2</v>
      </c>
      <c r="Q1433">
        <v>2</v>
      </c>
      <c r="R1433">
        <v>2</v>
      </c>
      <c r="S1433">
        <v>2</v>
      </c>
      <c r="T1433">
        <v>100</v>
      </c>
      <c r="U1433" s="1">
        <v>45526.493055555555</v>
      </c>
      <c r="V1433" s="1">
        <v>45530.423611111109</v>
      </c>
      <c r="W1433" t="s">
        <v>64</v>
      </c>
      <c r="Z1433" s="12">
        <f t="shared" si="45"/>
        <v>3.9305555555547471</v>
      </c>
      <c r="AB1433" t="s">
        <v>640</v>
      </c>
      <c r="AC1433">
        <v>633585</v>
      </c>
      <c r="AD1433" t="s">
        <v>641</v>
      </c>
      <c r="AF1433" t="s">
        <v>68</v>
      </c>
      <c r="AI1433" s="2">
        <v>45526</v>
      </c>
      <c r="AJ1433" t="s">
        <v>230</v>
      </c>
      <c r="AK1433" t="s">
        <v>46</v>
      </c>
      <c r="AN1433" t="s">
        <v>2441</v>
      </c>
      <c r="AO1433" s="21">
        <v>45526.493055555555</v>
      </c>
      <c r="AP1433" s="22">
        <v>45526</v>
      </c>
      <c r="AQ1433" s="22">
        <v>45526</v>
      </c>
      <c r="AR1433" s="21">
        <v>45530.423611111109</v>
      </c>
      <c r="AS1433">
        <v>2</v>
      </c>
      <c r="AY1433">
        <v>3.9305555555547471</v>
      </c>
    </row>
    <row r="1434" spans="1:51" x14ac:dyDescent="0.25">
      <c r="A1434">
        <v>74938</v>
      </c>
      <c r="B1434" t="s">
        <v>35</v>
      </c>
      <c r="C1434" t="s">
        <v>36</v>
      </c>
      <c r="E1434" t="str">
        <f t="shared" si="44"/>
        <v>RE-</v>
      </c>
      <c r="F1434" t="s">
        <v>20</v>
      </c>
      <c r="G1434" t="s">
        <v>37</v>
      </c>
      <c r="H1434" t="s">
        <v>4210</v>
      </c>
      <c r="I1434" t="s">
        <v>39</v>
      </c>
      <c r="J1434" t="s">
        <v>179</v>
      </c>
      <c r="K1434" s="1">
        <v>45527.452777777777</v>
      </c>
      <c r="L1434" t="s">
        <v>41</v>
      </c>
      <c r="N1434" s="2">
        <v>45527</v>
      </c>
      <c r="O1434" s="2">
        <v>45527</v>
      </c>
      <c r="R1434">
        <v>0</v>
      </c>
      <c r="S1434">
        <v>0</v>
      </c>
      <c r="T1434">
        <v>100</v>
      </c>
      <c r="U1434" s="1">
        <v>45526.500694444447</v>
      </c>
      <c r="V1434" s="1">
        <v>45527.452777777777</v>
      </c>
      <c r="W1434" t="s">
        <v>179</v>
      </c>
      <c r="Z1434" s="12">
        <f t="shared" si="45"/>
        <v>0.95208333332993789</v>
      </c>
      <c r="AB1434" t="s">
        <v>133</v>
      </c>
      <c r="AC1434">
        <v>633815</v>
      </c>
      <c r="AD1434" t="s">
        <v>409</v>
      </c>
      <c r="AI1434" s="2">
        <v>45526</v>
      </c>
      <c r="AJ1434" t="s">
        <v>81</v>
      </c>
      <c r="AK1434" t="s">
        <v>46</v>
      </c>
      <c r="AN1434" t="s">
        <v>2444</v>
      </c>
      <c r="AO1434" s="21">
        <v>45526.500694444447</v>
      </c>
      <c r="AP1434" s="22">
        <v>45527</v>
      </c>
      <c r="AQ1434" s="22">
        <v>45527</v>
      </c>
      <c r="AR1434" s="21">
        <v>45527.452777777777</v>
      </c>
      <c r="AS1434">
        <v>0</v>
      </c>
      <c r="AY1434">
        <v>0.95208333332993789</v>
      </c>
    </row>
    <row r="1435" spans="1:51" x14ac:dyDescent="0.25">
      <c r="A1435">
        <v>74963</v>
      </c>
      <c r="B1435" t="s">
        <v>35</v>
      </c>
      <c r="C1435" t="s">
        <v>36</v>
      </c>
      <c r="E1435" t="str">
        <f t="shared" si="44"/>
        <v>RE-</v>
      </c>
      <c r="F1435" t="s">
        <v>20</v>
      </c>
      <c r="G1435" t="s">
        <v>37</v>
      </c>
      <c r="H1435" t="s">
        <v>4211</v>
      </c>
      <c r="I1435" t="s">
        <v>39</v>
      </c>
      <c r="J1435" t="s">
        <v>179</v>
      </c>
      <c r="K1435" s="1">
        <v>45527.713194444441</v>
      </c>
      <c r="L1435" t="s">
        <v>41</v>
      </c>
      <c r="N1435" s="2">
        <v>45527</v>
      </c>
      <c r="O1435" s="2">
        <v>45527</v>
      </c>
      <c r="R1435">
        <v>0</v>
      </c>
      <c r="S1435">
        <v>0</v>
      </c>
      <c r="T1435">
        <v>100</v>
      </c>
      <c r="U1435" s="1">
        <v>45526.615972222222</v>
      </c>
      <c r="V1435" s="1">
        <v>45527.713194444441</v>
      </c>
      <c r="W1435" t="s">
        <v>179</v>
      </c>
      <c r="Z1435" s="12">
        <f t="shared" si="45"/>
        <v>1.0972222222189885</v>
      </c>
      <c r="AB1435" t="s">
        <v>579</v>
      </c>
      <c r="AC1435">
        <v>633601</v>
      </c>
      <c r="AD1435" t="s">
        <v>4212</v>
      </c>
      <c r="AI1435" s="2">
        <v>45526</v>
      </c>
      <c r="AJ1435" t="s">
        <v>375</v>
      </c>
      <c r="AK1435" t="s">
        <v>46</v>
      </c>
      <c r="AN1435" t="s">
        <v>2444</v>
      </c>
      <c r="AO1435" s="21">
        <v>45526.615972222222</v>
      </c>
      <c r="AP1435" s="22">
        <v>45527</v>
      </c>
      <c r="AQ1435" s="22">
        <v>45527</v>
      </c>
      <c r="AR1435" s="21">
        <v>45527.713194444441</v>
      </c>
      <c r="AS1435">
        <v>0</v>
      </c>
      <c r="AY1435">
        <v>1.0972222222189885</v>
      </c>
    </row>
    <row r="1436" spans="1:51" x14ac:dyDescent="0.25">
      <c r="A1436">
        <v>74967</v>
      </c>
      <c r="B1436" t="s">
        <v>35</v>
      </c>
      <c r="C1436" t="s">
        <v>36</v>
      </c>
      <c r="E1436" t="str">
        <f t="shared" si="44"/>
        <v>RE-</v>
      </c>
      <c r="F1436" t="s">
        <v>20</v>
      </c>
      <c r="G1436" t="s">
        <v>51</v>
      </c>
      <c r="H1436" t="s">
        <v>4213</v>
      </c>
      <c r="I1436" t="s">
        <v>39</v>
      </c>
      <c r="J1436" t="s">
        <v>297</v>
      </c>
      <c r="K1436" s="1">
        <v>45540.662499999999</v>
      </c>
      <c r="L1436" t="s">
        <v>41</v>
      </c>
      <c r="N1436" s="2">
        <v>45526</v>
      </c>
      <c r="O1436" s="2">
        <v>45526</v>
      </c>
      <c r="R1436">
        <v>1</v>
      </c>
      <c r="S1436">
        <v>1</v>
      </c>
      <c r="T1436">
        <v>100</v>
      </c>
      <c r="U1436" s="1">
        <v>45526.621527777781</v>
      </c>
      <c r="V1436" s="1">
        <v>45540.662499999999</v>
      </c>
      <c r="W1436" t="s">
        <v>239</v>
      </c>
      <c r="Z1436" s="12">
        <f t="shared" si="45"/>
        <v>14.040972222217533</v>
      </c>
      <c r="AB1436" t="s">
        <v>234</v>
      </c>
      <c r="AC1436">
        <v>633793</v>
      </c>
      <c r="AD1436" t="s">
        <v>80</v>
      </c>
      <c r="AI1436" s="2">
        <v>45526</v>
      </c>
      <c r="AJ1436" t="s">
        <v>93</v>
      </c>
      <c r="AK1436" t="s">
        <v>46</v>
      </c>
      <c r="AN1436" t="s">
        <v>2444</v>
      </c>
      <c r="AO1436" s="21">
        <v>45526.621527777781</v>
      </c>
      <c r="AP1436" s="22">
        <v>45526</v>
      </c>
      <c r="AQ1436" s="22">
        <v>45526</v>
      </c>
      <c r="AR1436" s="21">
        <v>45540.662499999999</v>
      </c>
      <c r="AS1436">
        <v>1</v>
      </c>
      <c r="AY1436">
        <v>14.040972222217533</v>
      </c>
    </row>
    <row r="1437" spans="1:51" x14ac:dyDescent="0.25">
      <c r="A1437">
        <v>74974</v>
      </c>
      <c r="B1437" t="s">
        <v>35</v>
      </c>
      <c r="C1437" t="s">
        <v>36</v>
      </c>
      <c r="E1437" t="str">
        <f t="shared" si="44"/>
        <v>EI-</v>
      </c>
      <c r="F1437" t="s">
        <v>20</v>
      </c>
      <c r="G1437" t="s">
        <v>51</v>
      </c>
      <c r="H1437" t="s">
        <v>356</v>
      </c>
      <c r="I1437" t="s">
        <v>39</v>
      </c>
      <c r="J1437" t="s">
        <v>92</v>
      </c>
      <c r="K1437" s="1">
        <v>45532.467361111114</v>
      </c>
      <c r="L1437" t="s">
        <v>41</v>
      </c>
      <c r="N1437" s="2">
        <v>45532</v>
      </c>
      <c r="O1437" s="2">
        <v>45532</v>
      </c>
      <c r="P1437">
        <v>2</v>
      </c>
      <c r="Q1437">
        <v>2</v>
      </c>
      <c r="R1437">
        <v>2</v>
      </c>
      <c r="S1437">
        <v>2</v>
      </c>
      <c r="T1437">
        <v>100</v>
      </c>
      <c r="U1437" s="1">
        <v>45526.625694444447</v>
      </c>
      <c r="V1437" s="1">
        <v>45532.467361111114</v>
      </c>
      <c r="W1437" t="s">
        <v>92</v>
      </c>
      <c r="Z1437" s="12">
        <f t="shared" si="45"/>
        <v>5.8416666666671517</v>
      </c>
      <c r="AB1437" t="s">
        <v>2815</v>
      </c>
      <c r="AC1437">
        <v>633776</v>
      </c>
      <c r="AD1437" t="s">
        <v>358</v>
      </c>
      <c r="AF1437" t="s">
        <v>92</v>
      </c>
      <c r="AI1437" s="2">
        <v>45526</v>
      </c>
      <c r="AJ1437" t="s">
        <v>360</v>
      </c>
      <c r="AK1437" t="s">
        <v>46</v>
      </c>
      <c r="AN1437" t="s">
        <v>2441</v>
      </c>
      <c r="AO1437" s="21">
        <v>45526.625694444447</v>
      </c>
      <c r="AP1437" s="22">
        <v>45532</v>
      </c>
      <c r="AQ1437" s="22">
        <v>45532</v>
      </c>
      <c r="AR1437" s="21">
        <v>45532.467361111114</v>
      </c>
      <c r="AS1437">
        <v>2</v>
      </c>
      <c r="AY1437">
        <v>5.8416666666671517</v>
      </c>
    </row>
    <row r="1438" spans="1:51" x14ac:dyDescent="0.25">
      <c r="A1438">
        <v>74983</v>
      </c>
      <c r="B1438" t="s">
        <v>35</v>
      </c>
      <c r="C1438" t="s">
        <v>36</v>
      </c>
      <c r="E1438" t="str">
        <f t="shared" si="44"/>
        <v>RE-</v>
      </c>
      <c r="F1438" t="s">
        <v>20</v>
      </c>
      <c r="G1438" t="s">
        <v>37</v>
      </c>
      <c r="H1438" t="s">
        <v>4214</v>
      </c>
      <c r="I1438" t="s">
        <v>39</v>
      </c>
      <c r="J1438" t="s">
        <v>179</v>
      </c>
      <c r="K1438" s="1">
        <v>45533.703472222223</v>
      </c>
      <c r="L1438" t="s">
        <v>41</v>
      </c>
      <c r="N1438" s="2">
        <v>45533</v>
      </c>
      <c r="O1438" s="2">
        <v>45533</v>
      </c>
      <c r="R1438">
        <v>0</v>
      </c>
      <c r="S1438">
        <v>0</v>
      </c>
      <c r="T1438">
        <v>100</v>
      </c>
      <c r="U1438" s="1">
        <v>45526.661805555559</v>
      </c>
      <c r="V1438" s="1">
        <v>45533.703472222223</v>
      </c>
      <c r="W1438" t="s">
        <v>179</v>
      </c>
      <c r="Z1438" s="12">
        <f t="shared" si="45"/>
        <v>7.0416666666642413</v>
      </c>
      <c r="AB1438" t="s">
        <v>3129</v>
      </c>
      <c r="AC1438" t="s">
        <v>54</v>
      </c>
      <c r="AD1438" t="s">
        <v>1337</v>
      </c>
      <c r="AF1438" t="s">
        <v>239</v>
      </c>
      <c r="AI1438" s="2">
        <v>45526</v>
      </c>
      <c r="AJ1438" t="s">
        <v>198</v>
      </c>
      <c r="AK1438" t="s">
        <v>46</v>
      </c>
      <c r="AN1438" t="s">
        <v>2444</v>
      </c>
      <c r="AO1438" s="21">
        <v>45526.661805555559</v>
      </c>
      <c r="AP1438" s="22">
        <v>45533</v>
      </c>
      <c r="AQ1438" s="22">
        <v>45533</v>
      </c>
      <c r="AR1438" s="21">
        <v>45533.703472222223</v>
      </c>
      <c r="AS1438">
        <v>0</v>
      </c>
      <c r="AY1438">
        <v>7.0416666666642413</v>
      </c>
    </row>
    <row r="1439" spans="1:51" x14ac:dyDescent="0.25">
      <c r="A1439">
        <v>74986</v>
      </c>
      <c r="B1439" t="s">
        <v>35</v>
      </c>
      <c r="C1439" t="s">
        <v>36</v>
      </c>
      <c r="E1439" t="str">
        <f t="shared" si="44"/>
        <v>EM-</v>
      </c>
      <c r="F1439" t="s">
        <v>20</v>
      </c>
      <c r="G1439" t="s">
        <v>47</v>
      </c>
      <c r="H1439" t="s">
        <v>1851</v>
      </c>
      <c r="I1439" t="s">
        <v>39</v>
      </c>
      <c r="J1439" t="s">
        <v>92</v>
      </c>
      <c r="K1439" s="1">
        <v>45534.647222222222</v>
      </c>
      <c r="L1439" t="s">
        <v>41</v>
      </c>
      <c r="N1439" s="2">
        <v>45534</v>
      </c>
      <c r="O1439" s="2">
        <v>45534</v>
      </c>
      <c r="P1439">
        <v>3</v>
      </c>
      <c r="Q1439">
        <v>3</v>
      </c>
      <c r="R1439">
        <v>3</v>
      </c>
      <c r="S1439">
        <v>3</v>
      </c>
      <c r="T1439">
        <v>100</v>
      </c>
      <c r="U1439" s="1">
        <v>45526.668749999997</v>
      </c>
      <c r="V1439" s="1">
        <v>45534.647222222222</v>
      </c>
      <c r="W1439" t="s">
        <v>92</v>
      </c>
      <c r="Z1439" s="12">
        <f t="shared" si="45"/>
        <v>7.9784722222248092</v>
      </c>
      <c r="AB1439" t="s">
        <v>3904</v>
      </c>
      <c r="AC1439">
        <v>633595</v>
      </c>
      <c r="AD1439" t="s">
        <v>138</v>
      </c>
      <c r="AF1439" t="s">
        <v>92</v>
      </c>
      <c r="AI1439" s="2">
        <v>45526</v>
      </c>
      <c r="AJ1439" t="s">
        <v>139</v>
      </c>
      <c r="AK1439" t="s">
        <v>46</v>
      </c>
      <c r="AN1439" t="s">
        <v>2442</v>
      </c>
      <c r="AO1439" s="21">
        <v>45526.668749999997</v>
      </c>
      <c r="AP1439" s="22">
        <v>45534</v>
      </c>
      <c r="AQ1439" s="22">
        <v>45534</v>
      </c>
      <c r="AR1439" s="21">
        <v>45534.647222222222</v>
      </c>
      <c r="AS1439">
        <v>3</v>
      </c>
      <c r="AY1439">
        <v>7.9784722222248092</v>
      </c>
    </row>
    <row r="1440" spans="1:51" x14ac:dyDescent="0.25">
      <c r="A1440">
        <v>74988</v>
      </c>
      <c r="B1440" t="s">
        <v>35</v>
      </c>
      <c r="C1440" t="s">
        <v>36</v>
      </c>
      <c r="E1440" t="str">
        <f t="shared" si="44"/>
        <v>EI-</v>
      </c>
      <c r="F1440" t="s">
        <v>20</v>
      </c>
      <c r="G1440" t="s">
        <v>37</v>
      </c>
      <c r="H1440" t="s">
        <v>4092</v>
      </c>
      <c r="I1440" t="s">
        <v>39</v>
      </c>
      <c r="J1440" t="s">
        <v>1102</v>
      </c>
      <c r="K1440" s="1">
        <v>45529.543055555558</v>
      </c>
      <c r="L1440" t="s">
        <v>41</v>
      </c>
      <c r="N1440" s="2">
        <v>45529</v>
      </c>
      <c r="O1440" s="2">
        <v>45529</v>
      </c>
      <c r="P1440">
        <v>2</v>
      </c>
      <c r="Q1440">
        <v>2</v>
      </c>
      <c r="R1440">
        <v>2</v>
      </c>
      <c r="S1440">
        <v>2</v>
      </c>
      <c r="T1440">
        <v>100</v>
      </c>
      <c r="U1440" s="1">
        <v>45526.671527777777</v>
      </c>
      <c r="V1440" s="1">
        <v>45529.543055555558</v>
      </c>
      <c r="W1440" t="s">
        <v>1102</v>
      </c>
      <c r="Z1440" s="12">
        <f t="shared" si="45"/>
        <v>2.8715277777810115</v>
      </c>
      <c r="AB1440" t="s">
        <v>265</v>
      </c>
      <c r="AC1440">
        <v>633459</v>
      </c>
      <c r="AD1440" t="s">
        <v>43</v>
      </c>
      <c r="AF1440" t="s">
        <v>1102</v>
      </c>
      <c r="AG1440" t="s">
        <v>1706</v>
      </c>
      <c r="AI1440" s="2">
        <v>45526</v>
      </c>
      <c r="AJ1440" t="s">
        <v>43</v>
      </c>
      <c r="AK1440" t="s">
        <v>45</v>
      </c>
      <c r="AN1440" t="s">
        <v>2441</v>
      </c>
      <c r="AO1440" s="21">
        <v>45526.671527777777</v>
      </c>
      <c r="AP1440" s="22">
        <v>45529</v>
      </c>
      <c r="AQ1440" s="22">
        <v>45529</v>
      </c>
      <c r="AR1440" s="21">
        <v>45529.543055555558</v>
      </c>
      <c r="AS1440">
        <v>2</v>
      </c>
      <c r="AY1440">
        <v>2.8715277777810115</v>
      </c>
    </row>
    <row r="1441" spans="1:51" x14ac:dyDescent="0.25">
      <c r="A1441">
        <v>74989</v>
      </c>
      <c r="B1441" t="s">
        <v>35</v>
      </c>
      <c r="C1441" t="s">
        <v>36</v>
      </c>
      <c r="E1441" t="str">
        <f t="shared" si="44"/>
        <v>RE-</v>
      </c>
      <c r="F1441" t="s">
        <v>20</v>
      </c>
      <c r="G1441" t="s">
        <v>37</v>
      </c>
      <c r="H1441" t="s">
        <v>4215</v>
      </c>
      <c r="I1441" t="s">
        <v>39</v>
      </c>
      <c r="J1441" t="s">
        <v>297</v>
      </c>
      <c r="K1441" s="1">
        <v>45538.4375</v>
      </c>
      <c r="L1441" t="s">
        <v>41</v>
      </c>
      <c r="N1441" s="2">
        <v>45533</v>
      </c>
      <c r="O1441" s="2">
        <v>45533</v>
      </c>
      <c r="R1441">
        <v>2</v>
      </c>
      <c r="S1441">
        <v>2</v>
      </c>
      <c r="T1441">
        <v>100</v>
      </c>
      <c r="U1441" s="1">
        <v>45526.675000000003</v>
      </c>
      <c r="V1441" s="1">
        <v>45538.4375</v>
      </c>
      <c r="W1441" t="s">
        <v>239</v>
      </c>
      <c r="Z1441" s="12">
        <f t="shared" si="45"/>
        <v>11.76249999999709</v>
      </c>
      <c r="AB1441" t="s">
        <v>4216</v>
      </c>
      <c r="AC1441">
        <v>633685</v>
      </c>
      <c r="AD1441" t="s">
        <v>161</v>
      </c>
      <c r="AI1441" s="2">
        <v>45526</v>
      </c>
      <c r="AJ1441" t="s">
        <v>161</v>
      </c>
      <c r="AK1441" t="s">
        <v>46</v>
      </c>
      <c r="AN1441" t="s">
        <v>2444</v>
      </c>
      <c r="AO1441" s="21">
        <v>45526.675000000003</v>
      </c>
      <c r="AP1441" s="22">
        <v>45533</v>
      </c>
      <c r="AQ1441" s="22">
        <v>45533</v>
      </c>
      <c r="AR1441" s="21">
        <v>45538.4375</v>
      </c>
      <c r="AS1441">
        <v>2</v>
      </c>
      <c r="AY1441">
        <v>11.76249999999709</v>
      </c>
    </row>
    <row r="1442" spans="1:51" x14ac:dyDescent="0.25">
      <c r="A1442">
        <v>75144</v>
      </c>
      <c r="B1442" t="s">
        <v>35</v>
      </c>
      <c r="C1442" t="s">
        <v>36</v>
      </c>
      <c r="E1442" t="str">
        <f t="shared" si="44"/>
        <v>EM-</v>
      </c>
      <c r="F1442" t="s">
        <v>1362</v>
      </c>
      <c r="G1442" t="s">
        <v>37</v>
      </c>
      <c r="H1442" t="s">
        <v>4217</v>
      </c>
      <c r="I1442" t="s">
        <v>39</v>
      </c>
      <c r="J1442" t="s">
        <v>320</v>
      </c>
      <c r="K1442" s="1">
        <v>45547.769444444442</v>
      </c>
      <c r="L1442" t="s">
        <v>41</v>
      </c>
      <c r="R1442">
        <v>0</v>
      </c>
      <c r="S1442">
        <v>0</v>
      </c>
      <c r="T1442">
        <v>0</v>
      </c>
      <c r="U1442" s="1">
        <v>45527.480555555558</v>
      </c>
      <c r="W1442" t="s">
        <v>396</v>
      </c>
      <c r="Z1442" s="12">
        <f t="shared" si="45"/>
        <v>0</v>
      </c>
      <c r="AB1442" t="s">
        <v>197</v>
      </c>
      <c r="AC1442">
        <v>633510</v>
      </c>
      <c r="AD1442" t="s">
        <v>198</v>
      </c>
      <c r="AI1442" s="2">
        <v>45527</v>
      </c>
      <c r="AJ1442" t="s">
        <v>198</v>
      </c>
      <c r="AK1442" t="s">
        <v>46</v>
      </c>
      <c r="AN1442" t="s">
        <v>2442</v>
      </c>
      <c r="AO1442" s="21">
        <v>45527.480555555558</v>
      </c>
      <c r="AS1442">
        <v>0</v>
      </c>
      <c r="AY1442">
        <v>0</v>
      </c>
    </row>
    <row r="1443" spans="1:51" x14ac:dyDescent="0.25">
      <c r="A1443">
        <v>75151</v>
      </c>
      <c r="B1443" t="s">
        <v>35</v>
      </c>
      <c r="C1443" t="s">
        <v>36</v>
      </c>
      <c r="E1443" t="str">
        <f t="shared" si="44"/>
        <v>GC-</v>
      </c>
      <c r="F1443" t="s">
        <v>20</v>
      </c>
      <c r="G1443" t="s">
        <v>51</v>
      </c>
      <c r="H1443" t="s">
        <v>4218</v>
      </c>
      <c r="I1443" t="s">
        <v>39</v>
      </c>
      <c r="J1443" t="s">
        <v>1102</v>
      </c>
      <c r="K1443" s="1">
        <v>45536.722916666666</v>
      </c>
      <c r="L1443" t="s">
        <v>41</v>
      </c>
      <c r="N1443" s="2">
        <v>45530</v>
      </c>
      <c r="O1443" s="2">
        <v>45530</v>
      </c>
      <c r="P1443">
        <v>3</v>
      </c>
      <c r="Q1443">
        <v>3</v>
      </c>
      <c r="R1443">
        <v>3</v>
      </c>
      <c r="S1443">
        <v>3</v>
      </c>
      <c r="T1443">
        <v>100</v>
      </c>
      <c r="U1443" s="1">
        <v>45527.492361111108</v>
      </c>
      <c r="V1443" s="1">
        <v>45536.722916666666</v>
      </c>
      <c r="W1443" t="s">
        <v>1102</v>
      </c>
      <c r="Z1443" s="12">
        <f t="shared" si="45"/>
        <v>9.2305555555576575</v>
      </c>
      <c r="AB1443" t="s">
        <v>990</v>
      </c>
      <c r="AC1443">
        <v>633636</v>
      </c>
      <c r="AD1443" t="s">
        <v>2813</v>
      </c>
      <c r="AG1443" t="s">
        <v>1706</v>
      </c>
      <c r="AI1443" s="2">
        <v>45530</v>
      </c>
      <c r="AJ1443" t="s">
        <v>290</v>
      </c>
      <c r="AK1443" t="s">
        <v>46</v>
      </c>
      <c r="AN1443" t="s">
        <v>2443</v>
      </c>
      <c r="AO1443" s="21">
        <v>45527.492361111108</v>
      </c>
      <c r="AP1443" s="22">
        <v>45530</v>
      </c>
      <c r="AQ1443" s="22">
        <v>45530</v>
      </c>
      <c r="AR1443" s="21">
        <v>45536.722916666666</v>
      </c>
      <c r="AS1443">
        <v>3</v>
      </c>
      <c r="AY1443">
        <v>9.2305555555576575</v>
      </c>
    </row>
    <row r="1444" spans="1:51" x14ac:dyDescent="0.25">
      <c r="A1444">
        <v>75153</v>
      </c>
      <c r="B1444" t="s">
        <v>35</v>
      </c>
      <c r="C1444" t="s">
        <v>36</v>
      </c>
      <c r="E1444" t="str">
        <f t="shared" si="44"/>
        <v>RE-</v>
      </c>
      <c r="F1444" t="s">
        <v>878</v>
      </c>
      <c r="G1444" t="s">
        <v>37</v>
      </c>
      <c r="H1444" t="s">
        <v>4219</v>
      </c>
      <c r="I1444" t="s">
        <v>39</v>
      </c>
      <c r="J1444" t="s">
        <v>100</v>
      </c>
      <c r="K1444" s="1">
        <v>45527.50277777778</v>
      </c>
      <c r="R1444">
        <v>0</v>
      </c>
      <c r="S1444">
        <v>0</v>
      </c>
      <c r="T1444">
        <v>0</v>
      </c>
      <c r="U1444" s="1">
        <v>45527.50277777778</v>
      </c>
      <c r="Z1444" s="12">
        <f t="shared" si="45"/>
        <v>0</v>
      </c>
      <c r="AB1444" t="s">
        <v>149</v>
      </c>
      <c r="AC1444">
        <v>633771</v>
      </c>
      <c r="AD1444" t="s">
        <v>264</v>
      </c>
      <c r="AI1444" s="2">
        <v>45527</v>
      </c>
      <c r="AJ1444" t="s">
        <v>81</v>
      </c>
      <c r="AK1444" t="s">
        <v>46</v>
      </c>
      <c r="AN1444" t="s">
        <v>2444</v>
      </c>
      <c r="AO1444" s="21">
        <v>45527.50277777778</v>
      </c>
      <c r="AS1444">
        <v>0</v>
      </c>
      <c r="AY1444">
        <v>0</v>
      </c>
    </row>
    <row r="1445" spans="1:51" x14ac:dyDescent="0.25">
      <c r="A1445">
        <v>75158</v>
      </c>
      <c r="B1445" t="s">
        <v>35</v>
      </c>
      <c r="C1445" t="s">
        <v>36</v>
      </c>
      <c r="E1445" t="str">
        <f t="shared" si="44"/>
        <v>EM-</v>
      </c>
      <c r="F1445" t="s">
        <v>1362</v>
      </c>
      <c r="G1445" t="s">
        <v>37</v>
      </c>
      <c r="H1445" t="s">
        <v>4220</v>
      </c>
      <c r="I1445" t="s">
        <v>39</v>
      </c>
      <c r="J1445" t="s">
        <v>758</v>
      </c>
      <c r="K1445" s="1">
        <v>45547.769444444442</v>
      </c>
      <c r="L1445" t="s">
        <v>41</v>
      </c>
      <c r="R1445">
        <v>0</v>
      </c>
      <c r="S1445">
        <v>0</v>
      </c>
      <c r="T1445">
        <v>0</v>
      </c>
      <c r="U1445" s="1">
        <v>45527.511805555558</v>
      </c>
      <c r="W1445" t="s">
        <v>396</v>
      </c>
      <c r="Z1445" s="12">
        <f t="shared" si="45"/>
        <v>0</v>
      </c>
      <c r="AB1445" t="s">
        <v>321</v>
      </c>
      <c r="AC1445">
        <v>633618</v>
      </c>
      <c r="AD1445" t="s">
        <v>381</v>
      </c>
      <c r="AI1445" s="2">
        <v>45527</v>
      </c>
      <c r="AJ1445" t="s">
        <v>323</v>
      </c>
      <c r="AK1445" t="s">
        <v>46</v>
      </c>
      <c r="AN1445" t="s">
        <v>2442</v>
      </c>
      <c r="AO1445" s="21">
        <v>45527.511805555558</v>
      </c>
      <c r="AS1445">
        <v>0</v>
      </c>
      <c r="AY1445">
        <v>0</v>
      </c>
    </row>
    <row r="1446" spans="1:51" x14ac:dyDescent="0.25">
      <c r="A1446">
        <v>75160</v>
      </c>
      <c r="B1446" t="s">
        <v>35</v>
      </c>
      <c r="C1446" t="s">
        <v>36</v>
      </c>
      <c r="E1446" t="str">
        <f t="shared" si="44"/>
        <v>RE-</v>
      </c>
      <c r="F1446" t="s">
        <v>20</v>
      </c>
      <c r="G1446" t="s">
        <v>37</v>
      </c>
      <c r="H1446" t="s">
        <v>1638</v>
      </c>
      <c r="I1446" t="s">
        <v>39</v>
      </c>
      <c r="J1446" t="s">
        <v>179</v>
      </c>
      <c r="K1446" s="1">
        <v>45531.432638888888</v>
      </c>
      <c r="L1446" t="s">
        <v>41</v>
      </c>
      <c r="N1446" s="2">
        <v>45531</v>
      </c>
      <c r="O1446" s="2">
        <v>45531</v>
      </c>
      <c r="R1446">
        <v>0</v>
      </c>
      <c r="S1446">
        <v>0</v>
      </c>
      <c r="T1446">
        <v>100</v>
      </c>
      <c r="U1446" s="1">
        <v>45527.513888888891</v>
      </c>
      <c r="V1446" s="1">
        <v>45531.432638888888</v>
      </c>
      <c r="W1446" t="s">
        <v>179</v>
      </c>
      <c r="Z1446" s="12">
        <f t="shared" si="45"/>
        <v>3.9187499999970896</v>
      </c>
      <c r="AB1446" t="s">
        <v>665</v>
      </c>
      <c r="AC1446">
        <v>633043</v>
      </c>
      <c r="AD1446" t="s">
        <v>1639</v>
      </c>
      <c r="AI1446" s="2">
        <v>45527</v>
      </c>
      <c r="AJ1446" t="s">
        <v>81</v>
      </c>
      <c r="AK1446" t="s">
        <v>46</v>
      </c>
      <c r="AN1446" t="s">
        <v>2444</v>
      </c>
      <c r="AO1446" s="21">
        <v>45527.513888888891</v>
      </c>
      <c r="AP1446" s="22">
        <v>45531</v>
      </c>
      <c r="AQ1446" s="22">
        <v>45531</v>
      </c>
      <c r="AR1446" s="21">
        <v>45531.432638888888</v>
      </c>
      <c r="AS1446">
        <v>0</v>
      </c>
      <c r="AY1446">
        <v>3.9187499999970896</v>
      </c>
    </row>
    <row r="1447" spans="1:51" x14ac:dyDescent="0.25">
      <c r="A1447">
        <v>75163</v>
      </c>
      <c r="B1447" t="s">
        <v>35</v>
      </c>
      <c r="C1447" t="s">
        <v>36</v>
      </c>
      <c r="E1447" t="str">
        <f t="shared" si="44"/>
        <v>EI-</v>
      </c>
      <c r="F1447" t="s">
        <v>20</v>
      </c>
      <c r="G1447" t="s">
        <v>37</v>
      </c>
      <c r="H1447" t="s">
        <v>1631</v>
      </c>
      <c r="I1447" t="s">
        <v>39</v>
      </c>
      <c r="J1447" t="s">
        <v>40</v>
      </c>
      <c r="K1447" s="1">
        <v>45527.523611111108</v>
      </c>
      <c r="L1447" t="s">
        <v>41</v>
      </c>
      <c r="N1447" s="2">
        <v>45526</v>
      </c>
      <c r="O1447" s="2">
        <v>45526</v>
      </c>
      <c r="P1447">
        <v>1</v>
      </c>
      <c r="Q1447">
        <v>1</v>
      </c>
      <c r="R1447">
        <v>1</v>
      </c>
      <c r="S1447">
        <v>1</v>
      </c>
      <c r="T1447">
        <v>100</v>
      </c>
      <c r="U1447" s="1">
        <v>45527.519444444442</v>
      </c>
      <c r="V1447" s="1">
        <v>45527.523611111108</v>
      </c>
      <c r="W1447" t="s">
        <v>40</v>
      </c>
      <c r="Z1447" s="12">
        <f t="shared" si="45"/>
        <v>4.166666665696539E-3</v>
      </c>
      <c r="AB1447" t="s">
        <v>265</v>
      </c>
      <c r="AC1447">
        <v>633459</v>
      </c>
      <c r="AD1447" t="s">
        <v>43</v>
      </c>
      <c r="AF1447" t="s">
        <v>40</v>
      </c>
      <c r="AI1447" s="2">
        <v>45527</v>
      </c>
      <c r="AJ1447" t="s">
        <v>43</v>
      </c>
      <c r="AK1447" t="s">
        <v>45</v>
      </c>
      <c r="AN1447" t="s">
        <v>2441</v>
      </c>
      <c r="AO1447" s="21">
        <v>45527.519444444442</v>
      </c>
      <c r="AP1447" s="22">
        <v>45526</v>
      </c>
      <c r="AQ1447" s="22">
        <v>45526</v>
      </c>
      <c r="AR1447" s="21">
        <v>45527.523611111108</v>
      </c>
      <c r="AS1447">
        <v>1</v>
      </c>
      <c r="AY1447">
        <v>4.166666665696539E-3</v>
      </c>
    </row>
    <row r="1448" spans="1:51" x14ac:dyDescent="0.25">
      <c r="A1448">
        <v>75164</v>
      </c>
      <c r="B1448" t="s">
        <v>35</v>
      </c>
      <c r="C1448" t="s">
        <v>36</v>
      </c>
      <c r="E1448" t="str">
        <f t="shared" si="44"/>
        <v>EI-</v>
      </c>
      <c r="F1448" t="s">
        <v>20</v>
      </c>
      <c r="G1448" t="s">
        <v>47</v>
      </c>
      <c r="H1448" t="s">
        <v>1631</v>
      </c>
      <c r="I1448" t="s">
        <v>39</v>
      </c>
      <c r="J1448" t="s">
        <v>40</v>
      </c>
      <c r="K1448" s="1">
        <v>45527.527083333334</v>
      </c>
      <c r="L1448" t="s">
        <v>41</v>
      </c>
      <c r="N1448" s="2">
        <v>45526</v>
      </c>
      <c r="O1448" s="2">
        <v>45526</v>
      </c>
      <c r="P1448">
        <v>2</v>
      </c>
      <c r="Q1448">
        <v>2</v>
      </c>
      <c r="R1448">
        <v>2</v>
      </c>
      <c r="S1448">
        <v>2</v>
      </c>
      <c r="T1448">
        <v>100</v>
      </c>
      <c r="U1448" s="1">
        <v>45527.523611111108</v>
      </c>
      <c r="V1448" s="1">
        <v>45527.527083333334</v>
      </c>
      <c r="W1448" t="s">
        <v>40</v>
      </c>
      <c r="Z1448" s="12">
        <f t="shared" si="45"/>
        <v>3.4722222262644209E-3</v>
      </c>
      <c r="AB1448" t="s">
        <v>265</v>
      </c>
      <c r="AC1448">
        <v>633459</v>
      </c>
      <c r="AD1448" t="s">
        <v>43</v>
      </c>
      <c r="AF1448" t="s">
        <v>40</v>
      </c>
      <c r="AI1448" s="2">
        <v>45527</v>
      </c>
      <c r="AJ1448" t="s">
        <v>43</v>
      </c>
      <c r="AK1448" t="s">
        <v>45</v>
      </c>
      <c r="AN1448" t="s">
        <v>2441</v>
      </c>
      <c r="AO1448" s="21">
        <v>45527.523611111108</v>
      </c>
      <c r="AP1448" s="22">
        <v>45526</v>
      </c>
      <c r="AQ1448" s="22">
        <v>45526</v>
      </c>
      <c r="AR1448" s="21">
        <v>45527.527083333334</v>
      </c>
      <c r="AS1448">
        <v>2</v>
      </c>
      <c r="AY1448">
        <v>3.4722222262644209E-3</v>
      </c>
    </row>
    <row r="1449" spans="1:51" x14ac:dyDescent="0.25">
      <c r="A1449">
        <v>75174</v>
      </c>
      <c r="B1449" t="s">
        <v>35</v>
      </c>
      <c r="C1449" t="s">
        <v>36</v>
      </c>
      <c r="E1449" t="str">
        <f t="shared" si="44"/>
        <v>RE-</v>
      </c>
      <c r="F1449" t="s">
        <v>20</v>
      </c>
      <c r="G1449" t="s">
        <v>37</v>
      </c>
      <c r="H1449" t="s">
        <v>4221</v>
      </c>
      <c r="I1449" t="s">
        <v>39</v>
      </c>
      <c r="J1449" t="s">
        <v>239</v>
      </c>
      <c r="K1449" s="1">
        <v>45565.64166666667</v>
      </c>
      <c r="L1449" t="s">
        <v>41</v>
      </c>
      <c r="N1449" s="2">
        <v>45541</v>
      </c>
      <c r="O1449" s="2">
        <v>45541</v>
      </c>
      <c r="R1449">
        <v>1</v>
      </c>
      <c r="S1449">
        <v>1</v>
      </c>
      <c r="T1449">
        <v>100</v>
      </c>
      <c r="U1449" s="1">
        <v>45527.630555555559</v>
      </c>
      <c r="V1449" s="1">
        <v>45565.64166666667</v>
      </c>
      <c r="W1449" t="s">
        <v>239</v>
      </c>
      <c r="Z1449" s="12">
        <f t="shared" si="45"/>
        <v>38.011111111110949</v>
      </c>
      <c r="AB1449" t="s">
        <v>1333</v>
      </c>
      <c r="AC1449">
        <v>633794</v>
      </c>
      <c r="AD1449" t="s">
        <v>1334</v>
      </c>
      <c r="AI1449" s="2">
        <v>45527</v>
      </c>
      <c r="AJ1449" t="s">
        <v>1334</v>
      </c>
      <c r="AK1449" t="s">
        <v>46</v>
      </c>
      <c r="AN1449" t="s">
        <v>2444</v>
      </c>
      <c r="AO1449" s="21">
        <v>45527.630555555559</v>
      </c>
      <c r="AP1449" s="22">
        <v>45541</v>
      </c>
      <c r="AQ1449" s="22">
        <v>45541</v>
      </c>
      <c r="AR1449" s="21">
        <v>45565.64166666667</v>
      </c>
      <c r="AS1449">
        <v>1</v>
      </c>
      <c r="AY1449">
        <v>38.011111111110949</v>
      </c>
    </row>
    <row r="1450" spans="1:51" x14ac:dyDescent="0.25">
      <c r="A1450">
        <v>75192</v>
      </c>
      <c r="B1450" t="s">
        <v>35</v>
      </c>
      <c r="C1450" t="s">
        <v>36</v>
      </c>
      <c r="E1450" t="str">
        <f t="shared" si="44"/>
        <v>GC-</v>
      </c>
      <c r="F1450" t="s">
        <v>20</v>
      </c>
      <c r="G1450" t="s">
        <v>37</v>
      </c>
      <c r="H1450" t="s">
        <v>4222</v>
      </c>
      <c r="I1450" t="s">
        <v>39</v>
      </c>
      <c r="J1450" t="s">
        <v>706</v>
      </c>
      <c r="K1450" s="1">
        <v>45533.506944444445</v>
      </c>
      <c r="L1450" t="s">
        <v>41</v>
      </c>
      <c r="N1450" s="2">
        <v>45530</v>
      </c>
      <c r="O1450" s="2">
        <v>45530</v>
      </c>
      <c r="P1450">
        <v>1</v>
      </c>
      <c r="Q1450">
        <v>1</v>
      </c>
      <c r="R1450">
        <v>0</v>
      </c>
      <c r="S1450">
        <v>0</v>
      </c>
      <c r="T1450">
        <v>100</v>
      </c>
      <c r="U1450" s="1">
        <v>45527.670138888891</v>
      </c>
      <c r="V1450" s="1">
        <v>45533.506944444445</v>
      </c>
      <c r="W1450" t="s">
        <v>706</v>
      </c>
      <c r="Z1450" s="12">
        <f t="shared" si="45"/>
        <v>5.8368055555547471</v>
      </c>
      <c r="AB1450" t="s">
        <v>990</v>
      </c>
      <c r="AC1450">
        <v>633636</v>
      </c>
      <c r="AD1450" t="s">
        <v>2587</v>
      </c>
      <c r="AI1450" s="2">
        <v>45527</v>
      </c>
      <c r="AJ1450" t="s">
        <v>290</v>
      </c>
      <c r="AK1450" t="s">
        <v>46</v>
      </c>
      <c r="AN1450" t="s">
        <v>2443</v>
      </c>
      <c r="AO1450" s="21">
        <v>45527.670138888891</v>
      </c>
      <c r="AP1450" s="22">
        <v>45530</v>
      </c>
      <c r="AQ1450" s="22">
        <v>45530</v>
      </c>
      <c r="AR1450" s="21">
        <v>45533.506944444445</v>
      </c>
      <c r="AS1450">
        <v>0</v>
      </c>
      <c r="AY1450">
        <v>5.8368055555547471</v>
      </c>
    </row>
    <row r="1451" spans="1:51" x14ac:dyDescent="0.25">
      <c r="A1451">
        <v>75198</v>
      </c>
      <c r="B1451" t="s">
        <v>35</v>
      </c>
      <c r="C1451" t="s">
        <v>36</v>
      </c>
      <c r="E1451" t="str">
        <f t="shared" si="44"/>
        <v>GC-</v>
      </c>
      <c r="F1451" t="s">
        <v>20</v>
      </c>
      <c r="G1451" t="s">
        <v>37</v>
      </c>
      <c r="H1451" t="s">
        <v>4223</v>
      </c>
      <c r="I1451" t="s">
        <v>39</v>
      </c>
      <c r="J1451" t="s">
        <v>706</v>
      </c>
      <c r="K1451" s="1">
        <v>45532.383333333331</v>
      </c>
      <c r="L1451" t="s">
        <v>41</v>
      </c>
      <c r="N1451" s="2">
        <v>45527</v>
      </c>
      <c r="O1451" s="2">
        <v>45527</v>
      </c>
      <c r="P1451">
        <v>2</v>
      </c>
      <c r="Q1451">
        <v>2</v>
      </c>
      <c r="R1451">
        <v>0</v>
      </c>
      <c r="S1451">
        <v>0</v>
      </c>
      <c r="T1451">
        <v>100</v>
      </c>
      <c r="U1451" s="1">
        <v>45528.463194444441</v>
      </c>
      <c r="V1451" s="1">
        <v>45532.383333333331</v>
      </c>
      <c r="W1451" t="s">
        <v>706</v>
      </c>
      <c r="Z1451" s="12">
        <f t="shared" si="45"/>
        <v>3.9201388888905058</v>
      </c>
      <c r="AB1451" t="s">
        <v>1857</v>
      </c>
      <c r="AC1451">
        <v>635389</v>
      </c>
      <c r="AD1451" t="s">
        <v>1858</v>
      </c>
      <c r="AI1451" s="2">
        <v>45528</v>
      </c>
      <c r="AJ1451" t="s">
        <v>1859</v>
      </c>
      <c r="AK1451" t="s">
        <v>46</v>
      </c>
      <c r="AN1451" t="s">
        <v>2443</v>
      </c>
      <c r="AO1451" s="21">
        <v>45528.463194444441</v>
      </c>
      <c r="AP1451" s="22">
        <v>45527</v>
      </c>
      <c r="AQ1451" s="22">
        <v>45527</v>
      </c>
      <c r="AR1451" s="21">
        <v>45532.383333333331</v>
      </c>
      <c r="AS1451">
        <v>0</v>
      </c>
      <c r="AY1451">
        <v>3.9201388888905058</v>
      </c>
    </row>
    <row r="1452" spans="1:51" x14ac:dyDescent="0.25">
      <c r="A1452">
        <v>75201</v>
      </c>
      <c r="B1452" t="s">
        <v>35</v>
      </c>
      <c r="C1452" t="s">
        <v>36</v>
      </c>
      <c r="E1452" t="str">
        <f t="shared" si="44"/>
        <v>EI-</v>
      </c>
      <c r="F1452" t="s">
        <v>878</v>
      </c>
      <c r="G1452" t="s">
        <v>37</v>
      </c>
      <c r="H1452" t="s">
        <v>4224</v>
      </c>
      <c r="I1452" t="s">
        <v>39</v>
      </c>
      <c r="J1452" t="s">
        <v>92</v>
      </c>
      <c r="K1452" s="1">
        <v>45530.3</v>
      </c>
      <c r="L1452" t="s">
        <v>41</v>
      </c>
      <c r="R1452">
        <v>0</v>
      </c>
      <c r="S1452">
        <v>0</v>
      </c>
      <c r="T1452">
        <v>0</v>
      </c>
      <c r="U1452" s="1">
        <v>45528.475694444445</v>
      </c>
      <c r="W1452" t="s">
        <v>159</v>
      </c>
      <c r="Z1452" s="12">
        <f t="shared" si="45"/>
        <v>0</v>
      </c>
      <c r="AB1452" t="s">
        <v>2923</v>
      </c>
      <c r="AC1452">
        <v>633106</v>
      </c>
      <c r="AD1452" t="s">
        <v>1052</v>
      </c>
      <c r="AI1452" s="2">
        <v>45528</v>
      </c>
      <c r="AJ1452" t="s">
        <v>1052</v>
      </c>
      <c r="AK1452" t="s">
        <v>46</v>
      </c>
      <c r="AN1452" t="s">
        <v>2441</v>
      </c>
      <c r="AO1452" s="21">
        <v>45528.475694444445</v>
      </c>
      <c r="AS1452">
        <v>0</v>
      </c>
      <c r="AY1452">
        <v>0</v>
      </c>
    </row>
    <row r="1453" spans="1:51" x14ac:dyDescent="0.25">
      <c r="A1453">
        <v>75202</v>
      </c>
      <c r="B1453" t="s">
        <v>35</v>
      </c>
      <c r="C1453" t="s">
        <v>36</v>
      </c>
      <c r="E1453" t="str">
        <f t="shared" si="44"/>
        <v>RE-</v>
      </c>
      <c r="F1453" t="s">
        <v>20</v>
      </c>
      <c r="G1453" t="s">
        <v>37</v>
      </c>
      <c r="H1453" t="s">
        <v>4225</v>
      </c>
      <c r="I1453" t="s">
        <v>39</v>
      </c>
      <c r="J1453" t="s">
        <v>179</v>
      </c>
      <c r="K1453" s="1">
        <v>45539.415972222225</v>
      </c>
      <c r="L1453" t="s">
        <v>41</v>
      </c>
      <c r="N1453" s="2">
        <v>45539</v>
      </c>
      <c r="O1453" s="2">
        <v>45539</v>
      </c>
      <c r="R1453">
        <v>0</v>
      </c>
      <c r="S1453">
        <v>0</v>
      </c>
      <c r="T1453">
        <v>100</v>
      </c>
      <c r="U1453" s="1">
        <v>45528.488888888889</v>
      </c>
      <c r="V1453" s="1">
        <v>45539.415972222225</v>
      </c>
      <c r="W1453" t="s">
        <v>179</v>
      </c>
      <c r="Z1453" s="12">
        <f t="shared" si="45"/>
        <v>10.927083333335759</v>
      </c>
      <c r="AB1453" t="s">
        <v>1051</v>
      </c>
      <c r="AC1453" t="s">
        <v>4226</v>
      </c>
      <c r="AD1453" t="s">
        <v>1052</v>
      </c>
      <c r="AI1453" s="2">
        <v>45528</v>
      </c>
      <c r="AJ1453" t="s">
        <v>1052</v>
      </c>
      <c r="AK1453" t="s">
        <v>46</v>
      </c>
      <c r="AN1453" t="s">
        <v>2444</v>
      </c>
      <c r="AO1453" s="21">
        <v>45528.488888888889</v>
      </c>
      <c r="AP1453" s="22">
        <v>45539</v>
      </c>
      <c r="AQ1453" s="22">
        <v>45539</v>
      </c>
      <c r="AR1453" s="21">
        <v>45539.415972222225</v>
      </c>
      <c r="AS1453">
        <v>0</v>
      </c>
      <c r="AY1453">
        <v>10.927083333335759</v>
      </c>
    </row>
    <row r="1454" spans="1:51" x14ac:dyDescent="0.25">
      <c r="A1454">
        <v>75204</v>
      </c>
      <c r="B1454" t="s">
        <v>35</v>
      </c>
      <c r="C1454" t="s">
        <v>36</v>
      </c>
      <c r="E1454" t="str">
        <f t="shared" si="44"/>
        <v>RE-</v>
      </c>
      <c r="F1454" t="s">
        <v>20</v>
      </c>
      <c r="G1454" t="s">
        <v>37</v>
      </c>
      <c r="H1454" t="s">
        <v>4227</v>
      </c>
      <c r="I1454" t="s">
        <v>39</v>
      </c>
      <c r="J1454" t="s">
        <v>179</v>
      </c>
      <c r="K1454" s="1">
        <v>45530.399305555555</v>
      </c>
      <c r="L1454" t="s">
        <v>41</v>
      </c>
      <c r="N1454" s="2">
        <v>45530</v>
      </c>
      <c r="O1454" s="2">
        <v>45530</v>
      </c>
      <c r="R1454">
        <v>0</v>
      </c>
      <c r="S1454">
        <v>0</v>
      </c>
      <c r="T1454">
        <v>100</v>
      </c>
      <c r="U1454" s="1">
        <v>45528.506249999999</v>
      </c>
      <c r="V1454" s="1">
        <v>45530.399305555555</v>
      </c>
      <c r="W1454" t="s">
        <v>179</v>
      </c>
      <c r="Z1454" s="12">
        <f t="shared" si="45"/>
        <v>1.8930555555562023</v>
      </c>
      <c r="AB1454" t="s">
        <v>418</v>
      </c>
      <c r="AC1454">
        <v>633744</v>
      </c>
      <c r="AD1454" t="s">
        <v>316</v>
      </c>
      <c r="AI1454" s="2">
        <v>45528</v>
      </c>
      <c r="AJ1454" t="s">
        <v>316</v>
      </c>
      <c r="AK1454" t="s">
        <v>46</v>
      </c>
      <c r="AN1454" t="s">
        <v>2444</v>
      </c>
      <c r="AO1454" s="21">
        <v>45528.506249999999</v>
      </c>
      <c r="AP1454" s="22">
        <v>45530</v>
      </c>
      <c r="AQ1454" s="22">
        <v>45530</v>
      </c>
      <c r="AR1454" s="21">
        <v>45530.399305555555</v>
      </c>
      <c r="AS1454">
        <v>0</v>
      </c>
      <c r="AY1454">
        <v>1.8930555555562023</v>
      </c>
    </row>
    <row r="1455" spans="1:51" x14ac:dyDescent="0.25">
      <c r="A1455">
        <v>75206</v>
      </c>
      <c r="B1455" t="s">
        <v>35</v>
      </c>
      <c r="C1455" t="s">
        <v>36</v>
      </c>
      <c r="E1455" t="str">
        <f t="shared" si="44"/>
        <v>RE-</v>
      </c>
      <c r="F1455" t="s">
        <v>20</v>
      </c>
      <c r="G1455" t="s">
        <v>51</v>
      </c>
      <c r="H1455" t="s">
        <v>4228</v>
      </c>
      <c r="I1455" t="s">
        <v>39</v>
      </c>
      <c r="J1455" t="s">
        <v>118</v>
      </c>
      <c r="K1455" s="1">
        <v>45539.344444444447</v>
      </c>
      <c r="L1455" t="s">
        <v>41</v>
      </c>
      <c r="N1455" s="2">
        <v>45537</v>
      </c>
      <c r="O1455" s="2">
        <v>45537</v>
      </c>
      <c r="R1455">
        <v>1</v>
      </c>
      <c r="S1455">
        <v>1</v>
      </c>
      <c r="T1455">
        <v>100</v>
      </c>
      <c r="U1455" s="1">
        <v>45528.558333333334</v>
      </c>
      <c r="V1455" s="1">
        <v>45539.344444444447</v>
      </c>
      <c r="W1455" t="s">
        <v>239</v>
      </c>
      <c r="Z1455" s="12">
        <f t="shared" si="45"/>
        <v>10.786111111112405</v>
      </c>
      <c r="AB1455" t="s">
        <v>990</v>
      </c>
      <c r="AC1455">
        <v>633636</v>
      </c>
      <c r="AD1455" t="s">
        <v>3779</v>
      </c>
      <c r="AF1455" t="s">
        <v>179</v>
      </c>
      <c r="AI1455" s="2">
        <v>45528</v>
      </c>
      <c r="AJ1455" t="s">
        <v>290</v>
      </c>
      <c r="AK1455" t="s">
        <v>46</v>
      </c>
      <c r="AN1455" t="s">
        <v>2444</v>
      </c>
      <c r="AO1455" s="21">
        <v>45528.558333333334</v>
      </c>
      <c r="AP1455" s="22">
        <v>45537</v>
      </c>
      <c r="AQ1455" s="22">
        <v>45537</v>
      </c>
      <c r="AR1455" s="21">
        <v>45539.344444444447</v>
      </c>
      <c r="AS1455">
        <v>1</v>
      </c>
      <c r="AY1455">
        <v>10.786111111112405</v>
      </c>
    </row>
    <row r="1456" spans="1:51" x14ac:dyDescent="0.25">
      <c r="A1456">
        <v>75209</v>
      </c>
      <c r="B1456" t="s">
        <v>35</v>
      </c>
      <c r="C1456" t="s">
        <v>36</v>
      </c>
      <c r="E1456" t="str">
        <f t="shared" si="44"/>
        <v>EI-</v>
      </c>
      <c r="F1456" t="s">
        <v>20</v>
      </c>
      <c r="G1456" t="s">
        <v>37</v>
      </c>
      <c r="H1456" t="s">
        <v>4092</v>
      </c>
      <c r="I1456" t="s">
        <v>39</v>
      </c>
      <c r="J1456" t="s">
        <v>40</v>
      </c>
      <c r="K1456" s="1">
        <v>45530.439583333333</v>
      </c>
      <c r="L1456" t="s">
        <v>41</v>
      </c>
      <c r="N1456" s="2">
        <v>45529</v>
      </c>
      <c r="O1456" s="2">
        <v>45529</v>
      </c>
      <c r="P1456">
        <v>6</v>
      </c>
      <c r="Q1456">
        <v>6</v>
      </c>
      <c r="R1456">
        <v>6</v>
      </c>
      <c r="S1456">
        <v>6</v>
      </c>
      <c r="T1456">
        <v>100</v>
      </c>
      <c r="U1456" s="1">
        <v>45528.572222222225</v>
      </c>
      <c r="V1456" s="1">
        <v>45530.439583333333</v>
      </c>
      <c r="W1456" t="s">
        <v>40</v>
      </c>
      <c r="Z1456" s="12">
        <f t="shared" si="45"/>
        <v>1.867361111108039</v>
      </c>
      <c r="AB1456" t="s">
        <v>748</v>
      </c>
      <c r="AC1456">
        <v>633459</v>
      </c>
      <c r="AD1456" t="s">
        <v>43</v>
      </c>
      <c r="AF1456" t="s">
        <v>1632</v>
      </c>
      <c r="AI1456" s="2">
        <v>45528</v>
      </c>
      <c r="AJ1456" t="s">
        <v>43</v>
      </c>
      <c r="AK1456" t="s">
        <v>45</v>
      </c>
      <c r="AN1456" t="s">
        <v>2441</v>
      </c>
      <c r="AO1456" s="21">
        <v>45528.572222222225</v>
      </c>
      <c r="AP1456" s="22">
        <v>45529</v>
      </c>
      <c r="AQ1456" s="22">
        <v>45529</v>
      </c>
      <c r="AR1456" s="21">
        <v>45530.439583333333</v>
      </c>
      <c r="AS1456">
        <v>6</v>
      </c>
      <c r="AY1456">
        <v>1.867361111108039</v>
      </c>
    </row>
    <row r="1457" spans="1:51" x14ac:dyDescent="0.25">
      <c r="A1457">
        <v>75211</v>
      </c>
      <c r="B1457" t="s">
        <v>35</v>
      </c>
      <c r="C1457" t="s">
        <v>36</v>
      </c>
      <c r="E1457" t="str">
        <f t="shared" si="44"/>
        <v>EM-</v>
      </c>
      <c r="F1457" t="s">
        <v>20</v>
      </c>
      <c r="G1457" t="s">
        <v>37</v>
      </c>
      <c r="H1457" t="s">
        <v>4229</v>
      </c>
      <c r="I1457" t="s">
        <v>39</v>
      </c>
      <c r="J1457" t="s">
        <v>397</v>
      </c>
      <c r="K1457" s="1">
        <v>45530.525000000001</v>
      </c>
      <c r="L1457" t="s">
        <v>41</v>
      </c>
      <c r="N1457" s="2">
        <v>45530</v>
      </c>
      <c r="O1457" s="2">
        <v>45530</v>
      </c>
      <c r="R1457">
        <v>0</v>
      </c>
      <c r="S1457">
        <v>0</v>
      </c>
      <c r="T1457">
        <v>100</v>
      </c>
      <c r="U1457" s="1">
        <v>45528.590277777781</v>
      </c>
      <c r="V1457" s="1">
        <v>45530.525000000001</v>
      </c>
      <c r="W1457" t="s">
        <v>397</v>
      </c>
      <c r="Z1457" s="12">
        <f t="shared" si="45"/>
        <v>1.9347222222204437</v>
      </c>
      <c r="AB1457" t="s">
        <v>4230</v>
      </c>
      <c r="AC1457">
        <v>633694</v>
      </c>
      <c r="AD1457" t="s">
        <v>4231</v>
      </c>
      <c r="AI1457" s="2">
        <v>45455</v>
      </c>
      <c r="AJ1457" t="s">
        <v>444</v>
      </c>
      <c r="AK1457" t="s">
        <v>46</v>
      </c>
      <c r="AN1457" t="s">
        <v>2442</v>
      </c>
      <c r="AO1457" s="21">
        <v>45528.590277777781</v>
      </c>
      <c r="AP1457" s="22">
        <v>45530</v>
      </c>
      <c r="AQ1457" s="22">
        <v>45530</v>
      </c>
      <c r="AR1457" s="21">
        <v>45530.525000000001</v>
      </c>
      <c r="AS1457">
        <v>0</v>
      </c>
      <c r="AY1457">
        <v>1.9347222222204437</v>
      </c>
    </row>
    <row r="1458" spans="1:51" x14ac:dyDescent="0.25">
      <c r="A1458">
        <v>75261</v>
      </c>
      <c r="B1458" t="s">
        <v>35</v>
      </c>
      <c r="C1458" t="s">
        <v>36</v>
      </c>
      <c r="E1458" t="str">
        <f t="shared" si="44"/>
        <v>EI-</v>
      </c>
      <c r="F1458" t="s">
        <v>20</v>
      </c>
      <c r="G1458" t="s">
        <v>37</v>
      </c>
      <c r="H1458" t="s">
        <v>4092</v>
      </c>
      <c r="I1458" t="s">
        <v>39</v>
      </c>
      <c r="J1458" t="s">
        <v>1102</v>
      </c>
      <c r="K1458" s="1">
        <v>45530.453472222223</v>
      </c>
      <c r="L1458" t="s">
        <v>41</v>
      </c>
      <c r="N1458" s="2">
        <v>45529</v>
      </c>
      <c r="O1458" s="2">
        <v>45529</v>
      </c>
      <c r="P1458">
        <v>3</v>
      </c>
      <c r="Q1458">
        <v>3</v>
      </c>
      <c r="R1458">
        <v>3</v>
      </c>
      <c r="S1458">
        <v>3</v>
      </c>
      <c r="T1458">
        <v>100</v>
      </c>
      <c r="U1458" s="1">
        <v>45530.43472222222</v>
      </c>
      <c r="V1458" s="1">
        <v>45530.453472222223</v>
      </c>
      <c r="W1458" t="s">
        <v>1102</v>
      </c>
      <c r="Z1458" s="12">
        <f t="shared" si="45"/>
        <v>1.8750000002910383E-2</v>
      </c>
      <c r="AB1458" t="s">
        <v>748</v>
      </c>
      <c r="AC1458">
        <v>633459</v>
      </c>
      <c r="AD1458" t="s">
        <v>43</v>
      </c>
      <c r="AF1458" t="s">
        <v>1632</v>
      </c>
      <c r="AG1458" t="s">
        <v>1706</v>
      </c>
      <c r="AI1458" s="2">
        <v>45530</v>
      </c>
      <c r="AJ1458" t="s">
        <v>43</v>
      </c>
      <c r="AK1458" t="s">
        <v>45</v>
      </c>
      <c r="AN1458" t="s">
        <v>2441</v>
      </c>
      <c r="AO1458" s="21">
        <v>45530.43472222222</v>
      </c>
      <c r="AP1458" s="22">
        <v>45529</v>
      </c>
      <c r="AQ1458" s="22">
        <v>45529</v>
      </c>
      <c r="AR1458" s="21">
        <v>45530.453472222223</v>
      </c>
      <c r="AS1458">
        <v>3</v>
      </c>
      <c r="AY1458">
        <v>1.8750000002910383E-2</v>
      </c>
    </row>
    <row r="1459" spans="1:51" x14ac:dyDescent="0.25">
      <c r="A1459">
        <v>75265</v>
      </c>
      <c r="B1459" t="s">
        <v>35</v>
      </c>
      <c r="C1459" t="s">
        <v>36</v>
      </c>
      <c r="E1459" t="str">
        <f t="shared" si="44"/>
        <v>RE-</v>
      </c>
      <c r="F1459" t="s">
        <v>20</v>
      </c>
      <c r="G1459" t="s">
        <v>37</v>
      </c>
      <c r="H1459" t="s">
        <v>4232</v>
      </c>
      <c r="I1459" t="s">
        <v>39</v>
      </c>
      <c r="J1459" t="s">
        <v>239</v>
      </c>
      <c r="K1459" s="1">
        <v>45531.48333333333</v>
      </c>
      <c r="L1459" t="s">
        <v>41</v>
      </c>
      <c r="N1459" s="2">
        <v>45531</v>
      </c>
      <c r="O1459" s="2">
        <v>45531</v>
      </c>
      <c r="R1459">
        <v>1</v>
      </c>
      <c r="S1459">
        <v>1</v>
      </c>
      <c r="T1459">
        <v>100</v>
      </c>
      <c r="U1459" s="1">
        <v>45530.447222222225</v>
      </c>
      <c r="V1459" s="1">
        <v>45531.48333333333</v>
      </c>
      <c r="W1459" t="s">
        <v>239</v>
      </c>
      <c r="Z1459" s="12">
        <f t="shared" si="45"/>
        <v>1.0361111111051287</v>
      </c>
      <c r="AB1459" t="s">
        <v>1175</v>
      </c>
      <c r="AC1459">
        <v>635392</v>
      </c>
      <c r="AD1459" t="s">
        <v>1234</v>
      </c>
      <c r="AF1459" t="s">
        <v>179</v>
      </c>
      <c r="AI1459" s="2">
        <v>45530</v>
      </c>
      <c r="AJ1459" t="s">
        <v>1323</v>
      </c>
      <c r="AK1459" t="s">
        <v>46</v>
      </c>
      <c r="AN1459" t="s">
        <v>2444</v>
      </c>
      <c r="AO1459" s="21">
        <v>45530.447222222225</v>
      </c>
      <c r="AP1459" s="22">
        <v>45531</v>
      </c>
      <c r="AQ1459" s="22">
        <v>45531</v>
      </c>
      <c r="AR1459" s="21">
        <v>45531.48333333333</v>
      </c>
      <c r="AS1459">
        <v>1</v>
      </c>
      <c r="AY1459">
        <v>1.0361111111051287</v>
      </c>
    </row>
    <row r="1460" spans="1:51" x14ac:dyDescent="0.25">
      <c r="A1460">
        <v>75269</v>
      </c>
      <c r="B1460" t="s">
        <v>35</v>
      </c>
      <c r="C1460" t="s">
        <v>36</v>
      </c>
      <c r="E1460" t="str">
        <f t="shared" si="44"/>
        <v>RE-</v>
      </c>
      <c r="F1460" t="s">
        <v>20</v>
      </c>
      <c r="G1460" t="s">
        <v>37</v>
      </c>
      <c r="H1460" t="s">
        <v>4233</v>
      </c>
      <c r="I1460" t="s">
        <v>39</v>
      </c>
      <c r="J1460" t="s">
        <v>179</v>
      </c>
      <c r="K1460" s="1">
        <v>45531.445833333331</v>
      </c>
      <c r="L1460" t="s">
        <v>41</v>
      </c>
      <c r="N1460" s="2">
        <v>45531</v>
      </c>
      <c r="O1460" s="2">
        <v>45531</v>
      </c>
      <c r="R1460">
        <v>2</v>
      </c>
      <c r="S1460">
        <v>2</v>
      </c>
      <c r="T1460">
        <v>100</v>
      </c>
      <c r="U1460" s="1">
        <v>45530.462500000001</v>
      </c>
      <c r="V1460" s="1">
        <v>45531.445833333331</v>
      </c>
      <c r="W1460" t="s">
        <v>239</v>
      </c>
      <c r="Z1460" s="12">
        <f t="shared" si="45"/>
        <v>0.98333333332993789</v>
      </c>
      <c r="AB1460" t="s">
        <v>234</v>
      </c>
      <c r="AC1460">
        <v>633793</v>
      </c>
      <c r="AD1460" t="s">
        <v>80</v>
      </c>
      <c r="AI1460" s="2">
        <v>45530</v>
      </c>
      <c r="AJ1460" t="s">
        <v>93</v>
      </c>
      <c r="AK1460" t="s">
        <v>46</v>
      </c>
      <c r="AN1460" t="s">
        <v>2444</v>
      </c>
      <c r="AO1460" s="21">
        <v>45530.462500000001</v>
      </c>
      <c r="AP1460" s="22">
        <v>45531</v>
      </c>
      <c r="AQ1460" s="22">
        <v>45531</v>
      </c>
      <c r="AR1460" s="21">
        <v>45531.445833333331</v>
      </c>
      <c r="AS1460">
        <v>2</v>
      </c>
      <c r="AY1460">
        <v>0.98333333332993789</v>
      </c>
    </row>
    <row r="1461" spans="1:51" x14ac:dyDescent="0.25">
      <c r="A1461">
        <v>75271</v>
      </c>
      <c r="B1461" t="s">
        <v>35</v>
      </c>
      <c r="C1461" t="s">
        <v>36</v>
      </c>
      <c r="E1461" t="str">
        <f t="shared" si="44"/>
        <v>RE-</v>
      </c>
      <c r="F1461" t="s">
        <v>20</v>
      </c>
      <c r="G1461" t="s">
        <v>47</v>
      </c>
      <c r="H1461" t="s">
        <v>4234</v>
      </c>
      <c r="I1461" t="s">
        <v>39</v>
      </c>
      <c r="J1461" t="s">
        <v>239</v>
      </c>
      <c r="K1461" s="1">
        <v>45531.441666666666</v>
      </c>
      <c r="L1461" t="s">
        <v>41</v>
      </c>
      <c r="N1461" s="2">
        <v>45531</v>
      </c>
      <c r="O1461" s="2">
        <v>45531</v>
      </c>
      <c r="R1461">
        <v>1</v>
      </c>
      <c r="S1461">
        <v>1</v>
      </c>
      <c r="T1461">
        <v>100</v>
      </c>
      <c r="U1461" s="1">
        <v>45530.46597222222</v>
      </c>
      <c r="V1461" s="1">
        <v>45531.441666666666</v>
      </c>
      <c r="W1461" t="s">
        <v>239</v>
      </c>
      <c r="Z1461" s="12">
        <f t="shared" si="45"/>
        <v>0.97569444444525288</v>
      </c>
      <c r="AB1461" t="s">
        <v>3371</v>
      </c>
      <c r="AC1461">
        <v>633432</v>
      </c>
      <c r="AD1461" t="s">
        <v>109</v>
      </c>
      <c r="AI1461" s="2">
        <v>45530</v>
      </c>
      <c r="AJ1461" t="s">
        <v>110</v>
      </c>
      <c r="AK1461" t="s">
        <v>46</v>
      </c>
      <c r="AN1461" t="s">
        <v>2444</v>
      </c>
      <c r="AO1461" s="21">
        <v>45530.46597222222</v>
      </c>
      <c r="AP1461" s="22">
        <v>45531</v>
      </c>
      <c r="AQ1461" s="22">
        <v>45531</v>
      </c>
      <c r="AR1461" s="21">
        <v>45531.441666666666</v>
      </c>
      <c r="AS1461">
        <v>1</v>
      </c>
      <c r="AY1461">
        <v>0.97569444444525288</v>
      </c>
    </row>
    <row r="1462" spans="1:51" x14ac:dyDescent="0.25">
      <c r="A1462">
        <v>75285</v>
      </c>
      <c r="B1462" t="s">
        <v>35</v>
      </c>
      <c r="C1462" t="s">
        <v>36</v>
      </c>
      <c r="E1462" t="str">
        <f t="shared" si="44"/>
        <v>RE-</v>
      </c>
      <c r="F1462" t="s">
        <v>20</v>
      </c>
      <c r="G1462" t="s">
        <v>37</v>
      </c>
      <c r="H1462" t="s">
        <v>4235</v>
      </c>
      <c r="I1462" t="s">
        <v>39</v>
      </c>
      <c r="J1462" t="s">
        <v>179</v>
      </c>
      <c r="K1462" s="1">
        <v>45531.473611111112</v>
      </c>
      <c r="L1462" t="s">
        <v>41</v>
      </c>
      <c r="N1462" s="2">
        <v>45531</v>
      </c>
      <c r="O1462" s="2">
        <v>45531</v>
      </c>
      <c r="R1462">
        <v>0</v>
      </c>
      <c r="S1462">
        <v>0</v>
      </c>
      <c r="T1462">
        <v>100</v>
      </c>
      <c r="U1462" s="1">
        <v>45530.490972222222</v>
      </c>
      <c r="V1462" s="1">
        <v>45531.473611111112</v>
      </c>
      <c r="W1462" t="s">
        <v>179</v>
      </c>
      <c r="Z1462" s="12">
        <f t="shared" si="45"/>
        <v>0.98263888889050577</v>
      </c>
      <c r="AB1462" t="s">
        <v>351</v>
      </c>
      <c r="AC1462">
        <v>633784</v>
      </c>
      <c r="AD1462" t="s">
        <v>354</v>
      </c>
      <c r="AI1462" s="2">
        <v>45530</v>
      </c>
      <c r="AJ1462" t="s">
        <v>354</v>
      </c>
      <c r="AK1462" t="s">
        <v>46</v>
      </c>
      <c r="AN1462" t="s">
        <v>2444</v>
      </c>
      <c r="AO1462" s="21">
        <v>45530.490972222222</v>
      </c>
      <c r="AP1462" s="22">
        <v>45531</v>
      </c>
      <c r="AQ1462" s="22">
        <v>45531</v>
      </c>
      <c r="AR1462" s="21">
        <v>45531.473611111112</v>
      </c>
      <c r="AS1462">
        <v>0</v>
      </c>
      <c r="AY1462">
        <v>0.98263888889050577</v>
      </c>
    </row>
    <row r="1463" spans="1:51" x14ac:dyDescent="0.25">
      <c r="A1463">
        <v>75311</v>
      </c>
      <c r="B1463" t="s">
        <v>35</v>
      </c>
      <c r="C1463" t="s">
        <v>36</v>
      </c>
      <c r="E1463" t="str">
        <f t="shared" si="44"/>
        <v>EI-</v>
      </c>
      <c r="F1463" t="s">
        <v>20</v>
      </c>
      <c r="G1463" t="s">
        <v>37</v>
      </c>
      <c r="H1463" t="s">
        <v>4236</v>
      </c>
      <c r="I1463" t="s">
        <v>39</v>
      </c>
      <c r="J1463" t="s">
        <v>68</v>
      </c>
      <c r="K1463" s="1">
        <v>45558.37777777778</v>
      </c>
      <c r="L1463" t="s">
        <v>41</v>
      </c>
      <c r="N1463" s="2">
        <v>45537</v>
      </c>
      <c r="O1463" s="2">
        <v>45537</v>
      </c>
      <c r="P1463">
        <v>3</v>
      </c>
      <c r="Q1463">
        <v>3</v>
      </c>
      <c r="R1463">
        <v>3</v>
      </c>
      <c r="S1463">
        <v>3</v>
      </c>
      <c r="T1463">
        <v>100</v>
      </c>
      <c r="U1463" s="1">
        <v>45530.619444444441</v>
      </c>
      <c r="V1463" s="1">
        <v>45558.37777777778</v>
      </c>
      <c r="W1463" t="s">
        <v>68</v>
      </c>
      <c r="Z1463" s="12">
        <f t="shared" si="45"/>
        <v>27.758333333338669</v>
      </c>
      <c r="AB1463" t="s">
        <v>2718</v>
      </c>
      <c r="AC1463">
        <v>633173</v>
      </c>
      <c r="AD1463" t="s">
        <v>109</v>
      </c>
      <c r="AI1463" s="2">
        <v>45530</v>
      </c>
      <c r="AJ1463" t="s">
        <v>110</v>
      </c>
      <c r="AK1463" t="s">
        <v>46</v>
      </c>
      <c r="AN1463" t="s">
        <v>2441</v>
      </c>
      <c r="AO1463" s="21">
        <v>45530.619444444441</v>
      </c>
      <c r="AP1463" s="22">
        <v>45537</v>
      </c>
      <c r="AQ1463" s="22">
        <v>45537</v>
      </c>
      <c r="AR1463" s="21">
        <v>45558.37777777778</v>
      </c>
      <c r="AS1463">
        <v>3</v>
      </c>
      <c r="AY1463">
        <v>27.758333333338669</v>
      </c>
    </row>
    <row r="1464" spans="1:51" x14ac:dyDescent="0.25">
      <c r="A1464">
        <v>75316</v>
      </c>
      <c r="B1464" t="s">
        <v>35</v>
      </c>
      <c r="C1464" t="s">
        <v>36</v>
      </c>
      <c r="E1464" t="str">
        <f t="shared" si="44"/>
        <v>RE-</v>
      </c>
      <c r="F1464" t="s">
        <v>20</v>
      </c>
      <c r="G1464" t="s">
        <v>37</v>
      </c>
      <c r="H1464" t="s">
        <v>4237</v>
      </c>
      <c r="I1464" t="s">
        <v>39</v>
      </c>
      <c r="J1464" t="s">
        <v>239</v>
      </c>
      <c r="K1464" s="1">
        <v>45531.34375</v>
      </c>
      <c r="L1464" t="s">
        <v>41</v>
      </c>
      <c r="N1464" s="2">
        <v>45531</v>
      </c>
      <c r="O1464" s="2">
        <v>45531</v>
      </c>
      <c r="R1464">
        <v>1</v>
      </c>
      <c r="S1464">
        <v>1</v>
      </c>
      <c r="T1464">
        <v>100</v>
      </c>
      <c r="U1464" s="1">
        <v>45530.631249999999</v>
      </c>
      <c r="V1464" s="1">
        <v>45531.34375</v>
      </c>
      <c r="W1464" t="s">
        <v>239</v>
      </c>
      <c r="Z1464" s="12">
        <f t="shared" si="45"/>
        <v>0.71250000000145519</v>
      </c>
      <c r="AB1464" t="s">
        <v>2110</v>
      </c>
      <c r="AD1464" t="s">
        <v>1554</v>
      </c>
      <c r="AI1464" s="2">
        <v>45530</v>
      </c>
      <c r="AJ1464" t="s">
        <v>81</v>
      </c>
      <c r="AK1464" t="s">
        <v>46</v>
      </c>
      <c r="AN1464" t="s">
        <v>2444</v>
      </c>
      <c r="AO1464" s="21">
        <v>45530.631249999999</v>
      </c>
      <c r="AP1464" s="22">
        <v>45531</v>
      </c>
      <c r="AQ1464" s="22">
        <v>45531</v>
      </c>
      <c r="AR1464" s="21">
        <v>45531.34375</v>
      </c>
      <c r="AS1464">
        <v>1</v>
      </c>
      <c r="AY1464">
        <v>0.71250000000145519</v>
      </c>
    </row>
    <row r="1465" spans="1:51" x14ac:dyDescent="0.25">
      <c r="A1465">
        <v>75322</v>
      </c>
      <c r="B1465" t="s">
        <v>35</v>
      </c>
      <c r="C1465" t="s">
        <v>36</v>
      </c>
      <c r="E1465" t="str">
        <f t="shared" si="44"/>
        <v>EI-</v>
      </c>
      <c r="F1465" t="s">
        <v>20</v>
      </c>
      <c r="G1465" t="s">
        <v>47</v>
      </c>
      <c r="H1465" t="s">
        <v>4238</v>
      </c>
      <c r="I1465" t="s">
        <v>39</v>
      </c>
      <c r="J1465" t="s">
        <v>40</v>
      </c>
      <c r="K1465" s="1">
        <v>45531.879166666666</v>
      </c>
      <c r="L1465" t="s">
        <v>41</v>
      </c>
      <c r="N1465" s="2">
        <v>45531</v>
      </c>
      <c r="O1465" s="2">
        <v>45531</v>
      </c>
      <c r="P1465">
        <v>1</v>
      </c>
      <c r="Q1465">
        <v>1</v>
      </c>
      <c r="R1465">
        <v>1</v>
      </c>
      <c r="S1465">
        <v>1</v>
      </c>
      <c r="T1465">
        <v>100</v>
      </c>
      <c r="U1465" s="1">
        <v>45530.661111111112</v>
      </c>
      <c r="V1465" s="1">
        <v>45531.879166666666</v>
      </c>
      <c r="W1465" t="s">
        <v>40</v>
      </c>
      <c r="Z1465" s="12">
        <f t="shared" si="45"/>
        <v>1.2180555555532919</v>
      </c>
      <c r="AB1465" t="s">
        <v>342</v>
      </c>
      <c r="AC1465">
        <v>633466</v>
      </c>
      <c r="AD1465" t="s">
        <v>573</v>
      </c>
      <c r="AF1465" t="s">
        <v>1632</v>
      </c>
      <c r="AI1465" s="2">
        <v>45530</v>
      </c>
      <c r="AJ1465" t="s">
        <v>575</v>
      </c>
      <c r="AK1465" t="s">
        <v>46</v>
      </c>
      <c r="AN1465" t="s">
        <v>2441</v>
      </c>
      <c r="AO1465" s="21">
        <v>45530.661111111112</v>
      </c>
      <c r="AP1465" s="22">
        <v>45531</v>
      </c>
      <c r="AQ1465" s="22">
        <v>45531</v>
      </c>
      <c r="AR1465" s="21">
        <v>45531.879166666666</v>
      </c>
      <c r="AS1465">
        <v>1</v>
      </c>
      <c r="AY1465">
        <v>1.2180555555532919</v>
      </c>
    </row>
    <row r="1466" spans="1:51" x14ac:dyDescent="0.25">
      <c r="A1466">
        <v>75329</v>
      </c>
      <c r="B1466" t="s">
        <v>35</v>
      </c>
      <c r="C1466" t="s">
        <v>36</v>
      </c>
      <c r="E1466" t="str">
        <f t="shared" si="44"/>
        <v>EI-</v>
      </c>
      <c r="F1466" t="s">
        <v>20</v>
      </c>
      <c r="G1466" t="s">
        <v>47</v>
      </c>
      <c r="H1466" t="s">
        <v>4239</v>
      </c>
      <c r="I1466" t="s">
        <v>39</v>
      </c>
      <c r="J1466" t="s">
        <v>40</v>
      </c>
      <c r="K1466" s="1">
        <v>45531.880555555559</v>
      </c>
      <c r="L1466" t="s">
        <v>41</v>
      </c>
      <c r="N1466" s="2">
        <v>45531</v>
      </c>
      <c r="O1466" s="2">
        <v>45531</v>
      </c>
      <c r="P1466">
        <v>1</v>
      </c>
      <c r="Q1466">
        <v>1</v>
      </c>
      <c r="R1466">
        <v>1</v>
      </c>
      <c r="S1466">
        <v>1</v>
      </c>
      <c r="T1466">
        <v>100</v>
      </c>
      <c r="U1466" s="1">
        <v>45530.677083333336</v>
      </c>
      <c r="V1466" s="1">
        <v>45531.880555555559</v>
      </c>
      <c r="W1466" t="s">
        <v>40</v>
      </c>
      <c r="Z1466" s="12">
        <f t="shared" si="45"/>
        <v>1.203472222223354</v>
      </c>
      <c r="AB1466" t="s">
        <v>342</v>
      </c>
      <c r="AC1466">
        <v>633466</v>
      </c>
      <c r="AD1466" t="s">
        <v>573</v>
      </c>
      <c r="AF1466" t="s">
        <v>1632</v>
      </c>
      <c r="AI1466" s="2">
        <v>45530</v>
      </c>
      <c r="AJ1466" t="s">
        <v>575</v>
      </c>
      <c r="AK1466" t="s">
        <v>46</v>
      </c>
      <c r="AN1466" t="s">
        <v>2441</v>
      </c>
      <c r="AO1466" s="21">
        <v>45530.677083333336</v>
      </c>
      <c r="AP1466" s="22">
        <v>45531</v>
      </c>
      <c r="AQ1466" s="22">
        <v>45531</v>
      </c>
      <c r="AR1466" s="21">
        <v>45531.880555555559</v>
      </c>
      <c r="AS1466">
        <v>1</v>
      </c>
      <c r="AY1466">
        <v>1.203472222223354</v>
      </c>
    </row>
    <row r="1467" spans="1:51" x14ac:dyDescent="0.25">
      <c r="A1467">
        <v>75336</v>
      </c>
      <c r="B1467" t="s">
        <v>35</v>
      </c>
      <c r="C1467" t="s">
        <v>36</v>
      </c>
      <c r="E1467" t="str">
        <f t="shared" si="44"/>
        <v>RE-</v>
      </c>
      <c r="F1467" t="s">
        <v>20</v>
      </c>
      <c r="G1467" t="s">
        <v>37</v>
      </c>
      <c r="H1467" t="s">
        <v>4240</v>
      </c>
      <c r="I1467" t="s">
        <v>39</v>
      </c>
      <c r="J1467" t="s">
        <v>179</v>
      </c>
      <c r="K1467" s="1">
        <v>45541.517361111109</v>
      </c>
      <c r="L1467" t="s">
        <v>41</v>
      </c>
      <c r="N1467" s="2">
        <v>45541</v>
      </c>
      <c r="O1467" s="2">
        <v>45541</v>
      </c>
      <c r="R1467">
        <v>0</v>
      </c>
      <c r="S1467">
        <v>0</v>
      </c>
      <c r="T1467">
        <v>100</v>
      </c>
      <c r="U1467" s="1">
        <v>45530.703472222223</v>
      </c>
      <c r="V1467" s="1">
        <v>45541.517361111109</v>
      </c>
      <c r="W1467" t="s">
        <v>179</v>
      </c>
      <c r="Z1467" s="12">
        <f t="shared" si="45"/>
        <v>10.81388888888614</v>
      </c>
      <c r="AB1467" t="s">
        <v>65</v>
      </c>
      <c r="AC1467">
        <v>633399</v>
      </c>
      <c r="AD1467" t="s">
        <v>609</v>
      </c>
      <c r="AI1467" s="2">
        <v>45530</v>
      </c>
      <c r="AJ1467" t="s">
        <v>69</v>
      </c>
      <c r="AK1467" t="s">
        <v>46</v>
      </c>
      <c r="AN1467" t="s">
        <v>2444</v>
      </c>
      <c r="AO1467" s="21">
        <v>45530.703472222223</v>
      </c>
      <c r="AP1467" s="22">
        <v>45541</v>
      </c>
      <c r="AQ1467" s="22">
        <v>45541</v>
      </c>
      <c r="AR1467" s="21">
        <v>45541.517361111109</v>
      </c>
      <c r="AS1467">
        <v>0</v>
      </c>
      <c r="AY1467">
        <v>10.81388888888614</v>
      </c>
    </row>
    <row r="1468" spans="1:51" x14ac:dyDescent="0.25">
      <c r="A1468">
        <v>75341</v>
      </c>
      <c r="B1468" t="s">
        <v>35</v>
      </c>
      <c r="C1468" t="s">
        <v>36</v>
      </c>
      <c r="E1468" t="str">
        <f t="shared" si="44"/>
        <v>EM-</v>
      </c>
      <c r="F1468" t="s">
        <v>20</v>
      </c>
      <c r="G1468" t="s">
        <v>37</v>
      </c>
      <c r="H1468" t="s">
        <v>4241</v>
      </c>
      <c r="I1468" t="s">
        <v>39</v>
      </c>
      <c r="J1468" t="s">
        <v>320</v>
      </c>
      <c r="K1468" s="1">
        <v>45531.40902777778</v>
      </c>
      <c r="L1468" t="s">
        <v>41</v>
      </c>
      <c r="N1468" s="2">
        <v>45530</v>
      </c>
      <c r="O1468" s="2">
        <v>45530</v>
      </c>
      <c r="R1468">
        <v>0</v>
      </c>
      <c r="S1468">
        <v>0</v>
      </c>
      <c r="T1468">
        <v>100</v>
      </c>
      <c r="U1468" s="1">
        <v>45530.718055555553</v>
      </c>
      <c r="V1468" s="1">
        <v>45531.40902777778</v>
      </c>
      <c r="W1468" t="s">
        <v>320</v>
      </c>
      <c r="Z1468" s="12">
        <f t="shared" si="45"/>
        <v>0.69097222222626442</v>
      </c>
      <c r="AB1468" t="s">
        <v>1882</v>
      </c>
      <c r="AC1468">
        <v>633494</v>
      </c>
      <c r="AD1468" t="s">
        <v>198</v>
      </c>
      <c r="AI1468" s="2">
        <v>45530</v>
      </c>
      <c r="AJ1468" t="s">
        <v>198</v>
      </c>
      <c r="AK1468" t="s">
        <v>46</v>
      </c>
      <c r="AN1468" t="s">
        <v>2442</v>
      </c>
      <c r="AO1468" s="21">
        <v>45530.718055555553</v>
      </c>
      <c r="AP1468" s="22">
        <v>45530</v>
      </c>
      <c r="AQ1468" s="22">
        <v>45530</v>
      </c>
      <c r="AR1468" s="21">
        <v>45531.40902777778</v>
      </c>
      <c r="AS1468">
        <v>0</v>
      </c>
      <c r="AY1468">
        <v>0.69097222222626442</v>
      </c>
    </row>
    <row r="1469" spans="1:51" x14ac:dyDescent="0.25">
      <c r="A1469">
        <v>75344</v>
      </c>
      <c r="B1469" t="s">
        <v>35</v>
      </c>
      <c r="C1469" t="s">
        <v>36</v>
      </c>
      <c r="E1469" t="str">
        <f t="shared" si="44"/>
        <v>EM-</v>
      </c>
      <c r="F1469" t="s">
        <v>1362</v>
      </c>
      <c r="G1469" t="s">
        <v>37</v>
      </c>
      <c r="H1469" t="s">
        <v>4242</v>
      </c>
      <c r="I1469" t="s">
        <v>39</v>
      </c>
      <c r="J1469" t="s">
        <v>758</v>
      </c>
      <c r="K1469" s="1">
        <v>45547.769444444442</v>
      </c>
      <c r="L1469" t="s">
        <v>41</v>
      </c>
      <c r="R1469">
        <v>0</v>
      </c>
      <c r="S1469">
        <v>0</v>
      </c>
      <c r="T1469">
        <v>0</v>
      </c>
      <c r="U1469" s="1">
        <v>45530.725694444445</v>
      </c>
      <c r="W1469" t="s">
        <v>396</v>
      </c>
      <c r="Z1469" s="12">
        <f t="shared" si="45"/>
        <v>0</v>
      </c>
      <c r="AB1469" t="s">
        <v>4243</v>
      </c>
      <c r="AC1469">
        <v>633961</v>
      </c>
      <c r="AD1469" t="s">
        <v>658</v>
      </c>
      <c r="AF1469" t="s">
        <v>4166</v>
      </c>
      <c r="AI1469" s="2">
        <v>45530</v>
      </c>
      <c r="AJ1469" t="s">
        <v>240</v>
      </c>
      <c r="AK1469" t="s">
        <v>46</v>
      </c>
      <c r="AN1469" t="s">
        <v>2442</v>
      </c>
      <c r="AO1469" s="21">
        <v>45530.725694444445</v>
      </c>
      <c r="AS1469">
        <v>0</v>
      </c>
      <c r="AY1469">
        <v>0</v>
      </c>
    </row>
    <row r="1470" spans="1:51" x14ac:dyDescent="0.25">
      <c r="A1470">
        <v>75348</v>
      </c>
      <c r="B1470" t="s">
        <v>35</v>
      </c>
      <c r="C1470" t="s">
        <v>36</v>
      </c>
      <c r="E1470" t="str">
        <f t="shared" si="44"/>
        <v>EI-</v>
      </c>
      <c r="F1470" t="s">
        <v>20</v>
      </c>
      <c r="G1470" t="s">
        <v>37</v>
      </c>
      <c r="H1470" t="s">
        <v>3942</v>
      </c>
      <c r="I1470" t="s">
        <v>39</v>
      </c>
      <c r="J1470" t="s">
        <v>40</v>
      </c>
      <c r="K1470" s="1">
        <v>45531.885416666664</v>
      </c>
      <c r="L1470" t="s">
        <v>41</v>
      </c>
      <c r="N1470" s="2">
        <v>45530</v>
      </c>
      <c r="O1470" s="2">
        <v>45530</v>
      </c>
      <c r="P1470">
        <v>6</v>
      </c>
      <c r="Q1470">
        <v>6</v>
      </c>
      <c r="R1470">
        <v>6</v>
      </c>
      <c r="S1470">
        <v>6</v>
      </c>
      <c r="T1470">
        <v>100</v>
      </c>
      <c r="U1470" s="1">
        <v>45531.334027777775</v>
      </c>
      <c r="V1470" s="1">
        <v>45531.885416666664</v>
      </c>
      <c r="W1470" t="s">
        <v>40</v>
      </c>
      <c r="Z1470" s="12">
        <f t="shared" si="45"/>
        <v>0.55138888888905058</v>
      </c>
      <c r="AB1470" t="s">
        <v>265</v>
      </c>
      <c r="AC1470">
        <v>633459</v>
      </c>
      <c r="AD1470" t="s">
        <v>43</v>
      </c>
      <c r="AF1470" t="s">
        <v>1632</v>
      </c>
      <c r="AI1470" s="2">
        <v>45531</v>
      </c>
      <c r="AJ1470" t="s">
        <v>43</v>
      </c>
      <c r="AK1470" t="s">
        <v>45</v>
      </c>
      <c r="AN1470" t="s">
        <v>2441</v>
      </c>
      <c r="AO1470" s="21">
        <v>45531.334027777775</v>
      </c>
      <c r="AP1470" s="22">
        <v>45530</v>
      </c>
      <c r="AQ1470" s="22">
        <v>45530</v>
      </c>
      <c r="AR1470" s="21">
        <v>45531.885416666664</v>
      </c>
      <c r="AS1470">
        <v>6</v>
      </c>
      <c r="AY1470">
        <v>0.55138888888905058</v>
      </c>
    </row>
    <row r="1471" spans="1:51" x14ac:dyDescent="0.25">
      <c r="A1471">
        <v>75350</v>
      </c>
      <c r="B1471" t="s">
        <v>35</v>
      </c>
      <c r="C1471" t="s">
        <v>36</v>
      </c>
      <c r="E1471" t="str">
        <f t="shared" si="44"/>
        <v>EI-</v>
      </c>
      <c r="F1471" t="s">
        <v>20</v>
      </c>
      <c r="G1471" t="s">
        <v>37</v>
      </c>
      <c r="H1471" t="s">
        <v>4092</v>
      </c>
      <c r="I1471" t="s">
        <v>39</v>
      </c>
      <c r="J1471" t="s">
        <v>40</v>
      </c>
      <c r="K1471" s="1">
        <v>45531.88958333333</v>
      </c>
      <c r="L1471" t="s">
        <v>41</v>
      </c>
      <c r="N1471" s="2">
        <v>45530</v>
      </c>
      <c r="O1471" s="2">
        <v>45530</v>
      </c>
      <c r="P1471">
        <v>1</v>
      </c>
      <c r="Q1471">
        <v>1</v>
      </c>
      <c r="R1471">
        <v>1</v>
      </c>
      <c r="S1471">
        <v>1</v>
      </c>
      <c r="T1471">
        <v>100</v>
      </c>
      <c r="U1471" s="1">
        <v>45531.345833333333</v>
      </c>
      <c r="V1471" s="1">
        <v>45531.88958333333</v>
      </c>
      <c r="W1471" t="s">
        <v>40</v>
      </c>
      <c r="Z1471" s="12">
        <f t="shared" si="45"/>
        <v>0.54374999999708962</v>
      </c>
      <c r="AB1471" t="s">
        <v>265</v>
      </c>
      <c r="AC1471">
        <v>633459</v>
      </c>
      <c r="AD1471" t="s">
        <v>43</v>
      </c>
      <c r="AF1471" t="s">
        <v>40</v>
      </c>
      <c r="AI1471" s="2">
        <v>45531</v>
      </c>
      <c r="AJ1471" t="s">
        <v>43</v>
      </c>
      <c r="AK1471" t="s">
        <v>45</v>
      </c>
      <c r="AN1471" t="s">
        <v>2441</v>
      </c>
      <c r="AO1471" s="21">
        <v>45531.345833333333</v>
      </c>
      <c r="AP1471" s="22">
        <v>45530</v>
      </c>
      <c r="AQ1471" s="22">
        <v>45530</v>
      </c>
      <c r="AR1471" s="21">
        <v>45531.88958333333</v>
      </c>
      <c r="AS1471">
        <v>1</v>
      </c>
      <c r="AY1471">
        <v>0.54374999999708962</v>
      </c>
    </row>
    <row r="1472" spans="1:51" x14ac:dyDescent="0.25">
      <c r="A1472">
        <v>75351</v>
      </c>
      <c r="B1472" t="s">
        <v>35</v>
      </c>
      <c r="C1472" t="s">
        <v>36</v>
      </c>
      <c r="E1472" t="str">
        <f t="shared" si="44"/>
        <v>EI-</v>
      </c>
      <c r="F1472" t="s">
        <v>20</v>
      </c>
      <c r="G1472" t="s">
        <v>37</v>
      </c>
      <c r="H1472" t="s">
        <v>3942</v>
      </c>
      <c r="I1472" t="s">
        <v>39</v>
      </c>
      <c r="J1472" t="s">
        <v>40</v>
      </c>
      <c r="K1472" s="1">
        <v>45531.892361111109</v>
      </c>
      <c r="L1472" t="s">
        <v>41</v>
      </c>
      <c r="N1472" s="2">
        <v>45531</v>
      </c>
      <c r="O1472" s="2">
        <v>45531</v>
      </c>
      <c r="P1472">
        <v>4</v>
      </c>
      <c r="Q1472">
        <v>4</v>
      </c>
      <c r="R1472">
        <v>4</v>
      </c>
      <c r="S1472">
        <v>4</v>
      </c>
      <c r="T1472">
        <v>100</v>
      </c>
      <c r="U1472" s="1">
        <v>45531.348611111112</v>
      </c>
      <c r="V1472" s="1">
        <v>45531.892361111109</v>
      </c>
      <c r="W1472" t="s">
        <v>40</v>
      </c>
      <c r="Z1472" s="12">
        <f t="shared" si="45"/>
        <v>0.54374999999708962</v>
      </c>
      <c r="AB1472" t="s">
        <v>49</v>
      </c>
      <c r="AC1472">
        <v>633459</v>
      </c>
      <c r="AD1472" t="s">
        <v>43</v>
      </c>
      <c r="AF1472" t="s">
        <v>1632</v>
      </c>
      <c r="AI1472" s="2">
        <v>45531</v>
      </c>
      <c r="AJ1472" t="s">
        <v>43</v>
      </c>
      <c r="AK1472" t="s">
        <v>46</v>
      </c>
      <c r="AN1472" t="s">
        <v>2441</v>
      </c>
      <c r="AO1472" s="21">
        <v>45531.348611111112</v>
      </c>
      <c r="AP1472" s="22">
        <v>45531</v>
      </c>
      <c r="AQ1472" s="22">
        <v>45531</v>
      </c>
      <c r="AR1472" s="21">
        <v>45531.892361111109</v>
      </c>
      <c r="AS1472">
        <v>4</v>
      </c>
      <c r="AY1472">
        <v>0.54374999999708962</v>
      </c>
    </row>
    <row r="1473" spans="1:51" x14ac:dyDescent="0.25">
      <c r="A1473">
        <v>75352</v>
      </c>
      <c r="B1473" t="s">
        <v>35</v>
      </c>
      <c r="C1473" t="s">
        <v>36</v>
      </c>
      <c r="E1473" t="str">
        <f t="shared" si="44"/>
        <v>EI-</v>
      </c>
      <c r="F1473" t="s">
        <v>20</v>
      </c>
      <c r="G1473" t="s">
        <v>37</v>
      </c>
      <c r="H1473" t="s">
        <v>3942</v>
      </c>
      <c r="I1473" t="s">
        <v>39</v>
      </c>
      <c r="J1473" t="s">
        <v>40</v>
      </c>
      <c r="K1473" s="1">
        <v>45531.895138888889</v>
      </c>
      <c r="L1473" t="s">
        <v>41</v>
      </c>
      <c r="N1473" s="2">
        <v>45531</v>
      </c>
      <c r="O1473" s="2">
        <v>45531</v>
      </c>
      <c r="P1473">
        <v>1</v>
      </c>
      <c r="Q1473">
        <v>1</v>
      </c>
      <c r="R1473">
        <v>1</v>
      </c>
      <c r="S1473">
        <v>1</v>
      </c>
      <c r="T1473">
        <v>100</v>
      </c>
      <c r="U1473" s="1">
        <v>45531.350694444445</v>
      </c>
      <c r="V1473" s="1">
        <v>45531.895138888889</v>
      </c>
      <c r="W1473" t="s">
        <v>40</v>
      </c>
      <c r="Z1473" s="12">
        <f t="shared" si="45"/>
        <v>0.54444444444379769</v>
      </c>
      <c r="AB1473" t="s">
        <v>4244</v>
      </c>
      <c r="AC1473">
        <v>633459</v>
      </c>
      <c r="AD1473" t="s">
        <v>3936</v>
      </c>
      <c r="AF1473" t="s">
        <v>1632</v>
      </c>
      <c r="AI1473" s="2">
        <v>45531</v>
      </c>
      <c r="AJ1473" t="s">
        <v>43</v>
      </c>
      <c r="AK1473" t="s">
        <v>46</v>
      </c>
      <c r="AN1473" t="s">
        <v>2441</v>
      </c>
      <c r="AO1473" s="21">
        <v>45531.350694444445</v>
      </c>
      <c r="AP1473" s="22">
        <v>45531</v>
      </c>
      <c r="AQ1473" s="22">
        <v>45531</v>
      </c>
      <c r="AR1473" s="21">
        <v>45531.895138888889</v>
      </c>
      <c r="AS1473">
        <v>1</v>
      </c>
      <c r="AY1473">
        <v>0.54444444444379769</v>
      </c>
    </row>
    <row r="1474" spans="1:51" x14ac:dyDescent="0.25">
      <c r="A1474">
        <v>75404</v>
      </c>
      <c r="B1474" t="s">
        <v>35</v>
      </c>
      <c r="C1474" t="s">
        <v>36</v>
      </c>
      <c r="E1474" t="str">
        <f t="shared" ref="E1474:E1537" si="46">MID(H1474,3,3)</f>
        <v>RE-</v>
      </c>
      <c r="F1474" t="s">
        <v>20</v>
      </c>
      <c r="G1474" t="s">
        <v>47</v>
      </c>
      <c r="H1474" t="s">
        <v>4245</v>
      </c>
      <c r="I1474" t="s">
        <v>39</v>
      </c>
      <c r="J1474" t="s">
        <v>179</v>
      </c>
      <c r="K1474" s="1">
        <v>45540.675000000003</v>
      </c>
      <c r="L1474" t="s">
        <v>41</v>
      </c>
      <c r="N1474" s="2">
        <v>45540</v>
      </c>
      <c r="O1474" s="2">
        <v>45540</v>
      </c>
      <c r="R1474">
        <v>0</v>
      </c>
      <c r="S1474">
        <v>0</v>
      </c>
      <c r="T1474">
        <v>100</v>
      </c>
      <c r="U1474" s="1">
        <v>45531.506249999999</v>
      </c>
      <c r="V1474" s="1">
        <v>45540.675000000003</v>
      </c>
      <c r="W1474" t="s">
        <v>179</v>
      </c>
      <c r="Z1474" s="12">
        <f t="shared" si="45"/>
        <v>9.1687500000043656</v>
      </c>
      <c r="AB1474" t="s">
        <v>1051</v>
      </c>
      <c r="AC1474">
        <v>633106</v>
      </c>
      <c r="AD1474" t="s">
        <v>1052</v>
      </c>
      <c r="AI1474" s="2">
        <v>45531</v>
      </c>
      <c r="AJ1474" t="s">
        <v>1052</v>
      </c>
      <c r="AK1474" t="s">
        <v>46</v>
      </c>
      <c r="AN1474" t="s">
        <v>2444</v>
      </c>
      <c r="AO1474" s="21">
        <v>45531.506249999999</v>
      </c>
      <c r="AP1474" s="22">
        <v>45540</v>
      </c>
      <c r="AQ1474" s="22">
        <v>45540</v>
      </c>
      <c r="AR1474" s="21">
        <v>45540.675000000003</v>
      </c>
      <c r="AS1474">
        <v>0</v>
      </c>
      <c r="AY1474">
        <v>9.1687500000043656</v>
      </c>
    </row>
    <row r="1475" spans="1:51" x14ac:dyDescent="0.25">
      <c r="A1475">
        <v>75406</v>
      </c>
      <c r="B1475" t="s">
        <v>35</v>
      </c>
      <c r="C1475" t="s">
        <v>36</v>
      </c>
      <c r="E1475" t="str">
        <f t="shared" si="46"/>
        <v>RE-</v>
      </c>
      <c r="F1475" t="s">
        <v>20</v>
      </c>
      <c r="G1475" t="s">
        <v>37</v>
      </c>
      <c r="H1475" t="s">
        <v>4246</v>
      </c>
      <c r="I1475" t="s">
        <v>39</v>
      </c>
      <c r="J1475" t="s">
        <v>239</v>
      </c>
      <c r="K1475" s="1">
        <v>45537.638194444444</v>
      </c>
      <c r="L1475" t="s">
        <v>41</v>
      </c>
      <c r="N1475" s="2">
        <v>45534</v>
      </c>
      <c r="O1475" s="2">
        <v>45534</v>
      </c>
      <c r="R1475">
        <v>1</v>
      </c>
      <c r="S1475">
        <v>1</v>
      </c>
      <c r="T1475">
        <v>100</v>
      </c>
      <c r="U1475" s="1">
        <v>45531.509722222225</v>
      </c>
      <c r="V1475" s="1">
        <v>45537.638194444444</v>
      </c>
      <c r="W1475" t="s">
        <v>239</v>
      </c>
      <c r="Z1475" s="12">
        <f t="shared" ref="Z1475:Z1538" si="47">IF(V1475&gt;0,(V1475-U1475),0)</f>
        <v>6.1284722222189885</v>
      </c>
      <c r="AB1475" t="s">
        <v>418</v>
      </c>
      <c r="AC1475">
        <v>633744</v>
      </c>
      <c r="AD1475" t="s">
        <v>316</v>
      </c>
      <c r="AI1475" s="2">
        <v>45531</v>
      </c>
      <c r="AJ1475" t="s">
        <v>316</v>
      </c>
      <c r="AK1475" t="s">
        <v>46</v>
      </c>
      <c r="AN1475" t="s">
        <v>2444</v>
      </c>
      <c r="AO1475" s="21">
        <v>45531.509722222225</v>
      </c>
      <c r="AP1475" s="22">
        <v>45534</v>
      </c>
      <c r="AQ1475" s="22">
        <v>45534</v>
      </c>
      <c r="AR1475" s="21">
        <v>45537.638194444444</v>
      </c>
      <c r="AS1475">
        <v>1</v>
      </c>
      <c r="AY1475">
        <v>6.1284722222189885</v>
      </c>
    </row>
    <row r="1476" spans="1:51" x14ac:dyDescent="0.25">
      <c r="A1476">
        <v>75432</v>
      </c>
      <c r="B1476" t="s">
        <v>35</v>
      </c>
      <c r="C1476" t="s">
        <v>36</v>
      </c>
      <c r="E1476" t="str">
        <f t="shared" si="46"/>
        <v>RE-</v>
      </c>
      <c r="F1476" t="s">
        <v>20</v>
      </c>
      <c r="G1476" t="s">
        <v>37</v>
      </c>
      <c r="H1476" t="s">
        <v>4247</v>
      </c>
      <c r="I1476" t="s">
        <v>39</v>
      </c>
      <c r="J1476" t="s">
        <v>179</v>
      </c>
      <c r="K1476" s="1">
        <v>45568.410416666666</v>
      </c>
      <c r="L1476" t="s">
        <v>41</v>
      </c>
      <c r="N1476" s="2">
        <v>45565</v>
      </c>
      <c r="O1476" s="2">
        <v>45565</v>
      </c>
      <c r="R1476">
        <v>0</v>
      </c>
      <c r="S1476">
        <v>0</v>
      </c>
      <c r="T1476">
        <v>100</v>
      </c>
      <c r="U1476" s="1">
        <v>45531.617361111108</v>
      </c>
      <c r="V1476" s="1">
        <v>45568.410416666666</v>
      </c>
      <c r="W1476" t="s">
        <v>179</v>
      </c>
      <c r="Z1476" s="12">
        <f t="shared" si="47"/>
        <v>36.793055555557657</v>
      </c>
      <c r="AB1476" t="s">
        <v>2534</v>
      </c>
      <c r="AC1476">
        <v>633575</v>
      </c>
      <c r="AD1476" t="s">
        <v>363</v>
      </c>
      <c r="AF1476" t="s">
        <v>118</v>
      </c>
      <c r="AI1476" s="2">
        <v>45531</v>
      </c>
      <c r="AJ1476" t="s">
        <v>230</v>
      </c>
      <c r="AK1476" t="s">
        <v>46</v>
      </c>
      <c r="AN1476" t="s">
        <v>2444</v>
      </c>
      <c r="AO1476" s="21">
        <v>45531.617361111108</v>
      </c>
      <c r="AP1476" s="22">
        <v>45565</v>
      </c>
      <c r="AQ1476" s="22">
        <v>45565</v>
      </c>
      <c r="AR1476" s="21">
        <v>45568.410416666666</v>
      </c>
      <c r="AS1476">
        <v>0</v>
      </c>
      <c r="AY1476">
        <v>36.793055555557657</v>
      </c>
    </row>
    <row r="1477" spans="1:51" x14ac:dyDescent="0.25">
      <c r="A1477">
        <v>75434</v>
      </c>
      <c r="B1477" t="s">
        <v>35</v>
      </c>
      <c r="C1477" t="s">
        <v>36</v>
      </c>
      <c r="E1477" t="str">
        <f t="shared" si="46"/>
        <v>GC-</v>
      </c>
      <c r="F1477" t="s">
        <v>20</v>
      </c>
      <c r="G1477" t="s">
        <v>37</v>
      </c>
      <c r="H1477" t="s">
        <v>4248</v>
      </c>
      <c r="I1477" t="s">
        <v>39</v>
      </c>
      <c r="J1477" t="s">
        <v>706</v>
      </c>
      <c r="K1477" s="1">
        <v>45533.507638888892</v>
      </c>
      <c r="L1477" t="s">
        <v>41</v>
      </c>
      <c r="N1477" s="2">
        <v>45531</v>
      </c>
      <c r="O1477" s="2">
        <v>45531</v>
      </c>
      <c r="P1477">
        <v>1</v>
      </c>
      <c r="Q1477">
        <v>1</v>
      </c>
      <c r="R1477">
        <v>0</v>
      </c>
      <c r="S1477">
        <v>0</v>
      </c>
      <c r="T1477">
        <v>100</v>
      </c>
      <c r="U1477" s="1">
        <v>45531.622916666667</v>
      </c>
      <c r="V1477" s="1">
        <v>45533.507638888892</v>
      </c>
      <c r="W1477" t="s">
        <v>706</v>
      </c>
      <c r="Z1477" s="12">
        <f t="shared" si="47"/>
        <v>1.8847222222248092</v>
      </c>
      <c r="AB1477" t="s">
        <v>160</v>
      </c>
      <c r="AC1477">
        <v>633685</v>
      </c>
      <c r="AD1477" t="s">
        <v>812</v>
      </c>
      <c r="AI1477" s="2">
        <v>45531</v>
      </c>
      <c r="AJ1477" t="s">
        <v>161</v>
      </c>
      <c r="AK1477" t="s">
        <v>46</v>
      </c>
      <c r="AN1477" t="s">
        <v>2443</v>
      </c>
      <c r="AO1477" s="21">
        <v>45531.622916666667</v>
      </c>
      <c r="AP1477" s="22">
        <v>45531</v>
      </c>
      <c r="AQ1477" s="22">
        <v>45531</v>
      </c>
      <c r="AR1477" s="21">
        <v>45533.507638888892</v>
      </c>
      <c r="AS1477">
        <v>0</v>
      </c>
      <c r="AY1477">
        <v>1.8847222222248092</v>
      </c>
    </row>
    <row r="1478" spans="1:51" x14ac:dyDescent="0.25">
      <c r="A1478">
        <v>75435</v>
      </c>
      <c r="B1478" t="s">
        <v>35</v>
      </c>
      <c r="C1478" t="s">
        <v>36</v>
      </c>
      <c r="E1478" t="str">
        <f t="shared" si="46"/>
        <v>RE-</v>
      </c>
      <c r="F1478" t="s">
        <v>20</v>
      </c>
      <c r="G1478" t="s">
        <v>37</v>
      </c>
      <c r="H1478" t="s">
        <v>4249</v>
      </c>
      <c r="I1478" t="s">
        <v>39</v>
      </c>
      <c r="J1478" t="s">
        <v>239</v>
      </c>
      <c r="K1478" s="1">
        <v>45537.536111111112</v>
      </c>
      <c r="L1478" t="s">
        <v>41</v>
      </c>
      <c r="N1478" s="2">
        <v>45532</v>
      </c>
      <c r="O1478" s="2">
        <v>45532</v>
      </c>
      <c r="R1478">
        <v>3</v>
      </c>
      <c r="S1478">
        <v>3</v>
      </c>
      <c r="T1478">
        <v>100</v>
      </c>
      <c r="U1478" s="1">
        <v>45531.62777777778</v>
      </c>
      <c r="V1478" s="1">
        <v>45537.536111111112</v>
      </c>
      <c r="W1478" t="s">
        <v>239</v>
      </c>
      <c r="Z1478" s="12">
        <f t="shared" si="47"/>
        <v>5.9083333333328483</v>
      </c>
      <c r="AB1478" t="s">
        <v>1457</v>
      </c>
      <c r="AC1478">
        <v>633683</v>
      </c>
      <c r="AD1478" t="s">
        <v>161</v>
      </c>
      <c r="AI1478" s="2">
        <v>45531</v>
      </c>
      <c r="AJ1478" t="s">
        <v>161</v>
      </c>
      <c r="AK1478" t="s">
        <v>46</v>
      </c>
      <c r="AN1478" t="s">
        <v>2444</v>
      </c>
      <c r="AO1478" s="21">
        <v>45531.62777777778</v>
      </c>
      <c r="AP1478" s="22">
        <v>45532</v>
      </c>
      <c r="AQ1478" s="22">
        <v>45532</v>
      </c>
      <c r="AR1478" s="21">
        <v>45537.536111111112</v>
      </c>
      <c r="AS1478">
        <v>3</v>
      </c>
      <c r="AY1478">
        <v>5.9083333333328483</v>
      </c>
    </row>
    <row r="1479" spans="1:51" x14ac:dyDescent="0.25">
      <c r="A1479">
        <v>75443</v>
      </c>
      <c r="B1479" t="s">
        <v>35</v>
      </c>
      <c r="C1479" t="s">
        <v>36</v>
      </c>
      <c r="E1479" t="str">
        <f t="shared" si="46"/>
        <v>EM-</v>
      </c>
      <c r="F1479" t="s">
        <v>1362</v>
      </c>
      <c r="G1479" t="s">
        <v>51</v>
      </c>
      <c r="H1479" t="s">
        <v>4250</v>
      </c>
      <c r="I1479" t="s">
        <v>39</v>
      </c>
      <c r="J1479" t="s">
        <v>408</v>
      </c>
      <c r="K1479" s="1">
        <v>45547.770138888889</v>
      </c>
      <c r="L1479" t="s">
        <v>41</v>
      </c>
      <c r="R1479">
        <v>0</v>
      </c>
      <c r="S1479">
        <v>0</v>
      </c>
      <c r="T1479">
        <v>0</v>
      </c>
      <c r="U1479" s="1">
        <v>45531.68472222222</v>
      </c>
      <c r="W1479" t="s">
        <v>396</v>
      </c>
      <c r="Z1479" s="12">
        <f t="shared" si="47"/>
        <v>0</v>
      </c>
      <c r="AB1479" t="s">
        <v>1515</v>
      </c>
      <c r="AC1479">
        <v>633354</v>
      </c>
      <c r="AD1479" t="s">
        <v>294</v>
      </c>
      <c r="AI1479" s="2">
        <v>45531</v>
      </c>
      <c r="AJ1479" t="s">
        <v>294</v>
      </c>
      <c r="AK1479" t="s">
        <v>46</v>
      </c>
      <c r="AN1479" t="s">
        <v>2442</v>
      </c>
      <c r="AO1479" s="21">
        <v>45531.68472222222</v>
      </c>
      <c r="AS1479">
        <v>0</v>
      </c>
      <c r="AY1479">
        <v>0</v>
      </c>
    </row>
    <row r="1480" spans="1:51" x14ac:dyDescent="0.25">
      <c r="A1480">
        <v>75445</v>
      </c>
      <c r="B1480" t="s">
        <v>35</v>
      </c>
      <c r="C1480" t="s">
        <v>36</v>
      </c>
      <c r="E1480" t="str">
        <f t="shared" si="46"/>
        <v>EM-</v>
      </c>
      <c r="F1480" t="s">
        <v>20</v>
      </c>
      <c r="G1480" t="s">
        <v>37</v>
      </c>
      <c r="H1480" t="s">
        <v>4251</v>
      </c>
      <c r="I1480" t="s">
        <v>39</v>
      </c>
      <c r="J1480" t="s">
        <v>432</v>
      </c>
      <c r="K1480" s="1">
        <v>45566.411805555559</v>
      </c>
      <c r="L1480" t="s">
        <v>41</v>
      </c>
      <c r="N1480" s="2">
        <v>45537</v>
      </c>
      <c r="O1480" s="2">
        <v>45566</v>
      </c>
      <c r="R1480">
        <v>0</v>
      </c>
      <c r="S1480">
        <v>0</v>
      </c>
      <c r="T1480">
        <v>100</v>
      </c>
      <c r="U1480" s="1">
        <v>45531.689583333333</v>
      </c>
      <c r="V1480" s="1">
        <v>45566.411805555559</v>
      </c>
      <c r="W1480" t="s">
        <v>432</v>
      </c>
      <c r="Z1480" s="12">
        <f t="shared" si="47"/>
        <v>34.722222222226264</v>
      </c>
      <c r="AB1480" t="s">
        <v>75</v>
      </c>
      <c r="AC1480">
        <v>633520</v>
      </c>
      <c r="AD1480" t="s">
        <v>77</v>
      </c>
      <c r="AI1480" s="2">
        <v>45531</v>
      </c>
      <c r="AJ1480" t="s">
        <v>77</v>
      </c>
      <c r="AK1480" t="s">
        <v>46</v>
      </c>
      <c r="AN1480" t="s">
        <v>2442</v>
      </c>
      <c r="AO1480" s="21">
        <v>45531.689583333333</v>
      </c>
      <c r="AP1480" s="22">
        <v>45537</v>
      </c>
      <c r="AQ1480" s="22">
        <v>45566</v>
      </c>
      <c r="AR1480" s="21">
        <v>45566.411805555559</v>
      </c>
      <c r="AS1480">
        <v>0</v>
      </c>
      <c r="AY1480">
        <v>34.722222222226264</v>
      </c>
    </row>
    <row r="1481" spans="1:51" x14ac:dyDescent="0.25">
      <c r="A1481">
        <v>75457</v>
      </c>
      <c r="B1481" t="s">
        <v>35</v>
      </c>
      <c r="C1481" t="s">
        <v>36</v>
      </c>
      <c r="E1481" t="str">
        <f t="shared" si="46"/>
        <v>EI-</v>
      </c>
      <c r="F1481" t="s">
        <v>20</v>
      </c>
      <c r="G1481" t="s">
        <v>37</v>
      </c>
      <c r="H1481" t="s">
        <v>1631</v>
      </c>
      <c r="I1481" t="s">
        <v>39</v>
      </c>
      <c r="J1481" t="s">
        <v>1102</v>
      </c>
      <c r="K1481" s="1">
        <v>45536.724305555559</v>
      </c>
      <c r="L1481" t="s">
        <v>41</v>
      </c>
      <c r="N1481" s="2">
        <v>45531</v>
      </c>
      <c r="O1481" s="2">
        <v>45531</v>
      </c>
      <c r="P1481">
        <v>1</v>
      </c>
      <c r="Q1481">
        <v>1</v>
      </c>
      <c r="R1481">
        <v>2</v>
      </c>
      <c r="S1481">
        <v>2</v>
      </c>
      <c r="T1481">
        <v>100</v>
      </c>
      <c r="U1481" s="1">
        <v>45531.727777777778</v>
      </c>
      <c r="V1481" s="1">
        <v>45536.724305555559</v>
      </c>
      <c r="W1481" t="s">
        <v>1102</v>
      </c>
      <c r="Z1481" s="12">
        <f t="shared" si="47"/>
        <v>4.9965277777810115</v>
      </c>
      <c r="AB1481" t="s">
        <v>59</v>
      </c>
      <c r="AC1481">
        <v>633459</v>
      </c>
      <c r="AD1481" t="s">
        <v>43</v>
      </c>
      <c r="AF1481" t="s">
        <v>40</v>
      </c>
      <c r="AG1481" t="s">
        <v>1706</v>
      </c>
      <c r="AI1481" s="2">
        <v>45531</v>
      </c>
      <c r="AJ1481" t="s">
        <v>43</v>
      </c>
      <c r="AK1481" t="s">
        <v>46</v>
      </c>
      <c r="AN1481" t="s">
        <v>2441</v>
      </c>
      <c r="AO1481" s="21">
        <v>45531.727777777778</v>
      </c>
      <c r="AP1481" s="22">
        <v>45531</v>
      </c>
      <c r="AQ1481" s="22">
        <v>45531</v>
      </c>
      <c r="AR1481" s="21">
        <v>45536.724305555559</v>
      </c>
      <c r="AS1481">
        <v>2</v>
      </c>
      <c r="AY1481">
        <v>4.9965277777810115</v>
      </c>
    </row>
    <row r="1482" spans="1:51" x14ac:dyDescent="0.25">
      <c r="A1482">
        <v>75458</v>
      </c>
      <c r="B1482" t="s">
        <v>35</v>
      </c>
      <c r="C1482" t="s">
        <v>36</v>
      </c>
      <c r="E1482" t="str">
        <f t="shared" si="46"/>
        <v>RE-</v>
      </c>
      <c r="F1482" t="s">
        <v>878</v>
      </c>
      <c r="G1482" t="s">
        <v>37</v>
      </c>
      <c r="H1482" t="s">
        <v>4252</v>
      </c>
      <c r="I1482" t="s">
        <v>39</v>
      </c>
      <c r="J1482" t="s">
        <v>100</v>
      </c>
      <c r="K1482" s="1">
        <v>45531.739583333336</v>
      </c>
      <c r="L1482" t="s">
        <v>41</v>
      </c>
      <c r="R1482">
        <v>0</v>
      </c>
      <c r="S1482">
        <v>0</v>
      </c>
      <c r="T1482">
        <v>0</v>
      </c>
      <c r="U1482" s="1">
        <v>45531.739583333336</v>
      </c>
      <c r="Z1482" s="12">
        <f t="shared" si="47"/>
        <v>0</v>
      </c>
      <c r="AB1482" t="s">
        <v>418</v>
      </c>
      <c r="AC1482">
        <v>633744</v>
      </c>
      <c r="AD1482" t="s">
        <v>123</v>
      </c>
      <c r="AI1482" s="2">
        <v>45531</v>
      </c>
      <c r="AJ1482" t="s">
        <v>123</v>
      </c>
      <c r="AK1482" t="s">
        <v>46</v>
      </c>
      <c r="AN1482" t="s">
        <v>2444</v>
      </c>
      <c r="AO1482" s="21">
        <v>45531.739583333336</v>
      </c>
      <c r="AS1482">
        <v>0</v>
      </c>
      <c r="AY1482">
        <v>0</v>
      </c>
    </row>
    <row r="1483" spans="1:51" x14ac:dyDescent="0.25">
      <c r="A1483">
        <v>75460</v>
      </c>
      <c r="B1483" t="s">
        <v>35</v>
      </c>
      <c r="C1483" t="s">
        <v>36</v>
      </c>
      <c r="E1483" t="str">
        <f t="shared" si="46"/>
        <v>EI-</v>
      </c>
      <c r="F1483" t="s">
        <v>20</v>
      </c>
      <c r="G1483" t="s">
        <v>37</v>
      </c>
      <c r="H1483" t="s">
        <v>4253</v>
      </c>
      <c r="I1483" t="s">
        <v>39</v>
      </c>
      <c r="J1483" t="s">
        <v>842</v>
      </c>
      <c r="K1483" s="1">
        <v>45533.46597222222</v>
      </c>
      <c r="L1483" t="s">
        <v>41</v>
      </c>
      <c r="N1483" s="2">
        <v>45533</v>
      </c>
      <c r="O1483" s="2">
        <v>45533</v>
      </c>
      <c r="P1483">
        <v>1</v>
      </c>
      <c r="Q1483">
        <v>1</v>
      </c>
      <c r="R1483">
        <v>1</v>
      </c>
      <c r="S1483">
        <v>1</v>
      </c>
      <c r="T1483">
        <v>0</v>
      </c>
      <c r="U1483" s="1">
        <v>45531.743055555555</v>
      </c>
      <c r="V1483" s="1">
        <v>45533.46597222222</v>
      </c>
      <c r="W1483" t="s">
        <v>842</v>
      </c>
      <c r="Z1483" s="12">
        <f t="shared" si="47"/>
        <v>1.7229166666656965</v>
      </c>
      <c r="AB1483" t="s">
        <v>338</v>
      </c>
      <c r="AC1483">
        <v>633799</v>
      </c>
      <c r="AD1483" t="s">
        <v>681</v>
      </c>
      <c r="AF1483" t="s">
        <v>842</v>
      </c>
      <c r="AI1483" s="2">
        <v>45531</v>
      </c>
      <c r="AJ1483" t="s">
        <v>119</v>
      </c>
      <c r="AK1483" t="s">
        <v>46</v>
      </c>
      <c r="AN1483" t="s">
        <v>2441</v>
      </c>
      <c r="AO1483" s="21">
        <v>45531.743055555555</v>
      </c>
      <c r="AP1483" s="22">
        <v>45533</v>
      </c>
      <c r="AQ1483" s="22">
        <v>45533</v>
      </c>
      <c r="AR1483" s="21">
        <v>45533.46597222222</v>
      </c>
      <c r="AS1483">
        <v>1</v>
      </c>
      <c r="AY1483">
        <v>1.7229166666656965</v>
      </c>
    </row>
    <row r="1484" spans="1:51" x14ac:dyDescent="0.25">
      <c r="A1484">
        <v>75466</v>
      </c>
      <c r="B1484" t="s">
        <v>35</v>
      </c>
      <c r="C1484" t="s">
        <v>36</v>
      </c>
      <c r="E1484" t="str">
        <f t="shared" si="46"/>
        <v>RE-</v>
      </c>
      <c r="F1484" t="s">
        <v>20</v>
      </c>
      <c r="G1484" t="s">
        <v>37</v>
      </c>
      <c r="H1484" t="s">
        <v>4254</v>
      </c>
      <c r="I1484" t="s">
        <v>39</v>
      </c>
      <c r="J1484" t="s">
        <v>179</v>
      </c>
      <c r="K1484" s="1">
        <v>45540.671527777777</v>
      </c>
      <c r="L1484" t="s">
        <v>41</v>
      </c>
      <c r="N1484" s="2">
        <v>45540</v>
      </c>
      <c r="O1484" s="2">
        <v>45540</v>
      </c>
      <c r="R1484">
        <v>0</v>
      </c>
      <c r="S1484">
        <v>0</v>
      </c>
      <c r="T1484">
        <v>100</v>
      </c>
      <c r="U1484" s="1">
        <v>45532.345833333333</v>
      </c>
      <c r="V1484" s="1">
        <v>45540.671527777777</v>
      </c>
      <c r="W1484" t="s">
        <v>179</v>
      </c>
      <c r="Z1484" s="12">
        <f t="shared" si="47"/>
        <v>8.3256944444437977</v>
      </c>
      <c r="AB1484" t="s">
        <v>3718</v>
      </c>
      <c r="AC1484" t="s">
        <v>1491</v>
      </c>
      <c r="AD1484" t="s">
        <v>109</v>
      </c>
      <c r="AI1484" s="2">
        <v>45532</v>
      </c>
      <c r="AJ1484" t="s">
        <v>110</v>
      </c>
      <c r="AK1484" t="s">
        <v>46</v>
      </c>
      <c r="AN1484" t="s">
        <v>2444</v>
      </c>
      <c r="AO1484" s="21">
        <v>45532.345833333333</v>
      </c>
      <c r="AP1484" s="22">
        <v>45540</v>
      </c>
      <c r="AQ1484" s="22">
        <v>45540</v>
      </c>
      <c r="AR1484" s="21">
        <v>45540.671527777777</v>
      </c>
      <c r="AS1484">
        <v>0</v>
      </c>
      <c r="AY1484">
        <v>8.3256944444437977</v>
      </c>
    </row>
    <row r="1485" spans="1:51" x14ac:dyDescent="0.25">
      <c r="A1485">
        <v>75467</v>
      </c>
      <c r="B1485" t="s">
        <v>35</v>
      </c>
      <c r="C1485" t="s">
        <v>36</v>
      </c>
      <c r="E1485" t="str">
        <f t="shared" si="46"/>
        <v>EI-</v>
      </c>
      <c r="F1485" t="s">
        <v>20</v>
      </c>
      <c r="G1485" t="s">
        <v>37</v>
      </c>
      <c r="H1485" t="s">
        <v>1631</v>
      </c>
      <c r="I1485" t="s">
        <v>39</v>
      </c>
      <c r="J1485" t="s">
        <v>40</v>
      </c>
      <c r="K1485" s="1">
        <v>45535.738194444442</v>
      </c>
      <c r="L1485" t="s">
        <v>41</v>
      </c>
      <c r="N1485" s="2">
        <v>45532</v>
      </c>
      <c r="O1485" s="2">
        <v>45533</v>
      </c>
      <c r="P1485">
        <v>6</v>
      </c>
      <c r="Q1485">
        <v>6</v>
      </c>
      <c r="R1485">
        <v>6</v>
      </c>
      <c r="S1485">
        <v>6</v>
      </c>
      <c r="T1485">
        <v>100</v>
      </c>
      <c r="U1485" s="1">
        <v>45532.349305555559</v>
      </c>
      <c r="V1485" s="1">
        <v>45535.738194444442</v>
      </c>
      <c r="W1485" t="s">
        <v>40</v>
      </c>
      <c r="Z1485" s="12">
        <f t="shared" si="47"/>
        <v>3.3888888888832298</v>
      </c>
      <c r="AB1485" t="s">
        <v>265</v>
      </c>
      <c r="AC1485">
        <v>633459</v>
      </c>
      <c r="AD1485" t="s">
        <v>43</v>
      </c>
      <c r="AF1485" t="s">
        <v>1632</v>
      </c>
      <c r="AI1485" s="2">
        <v>45532</v>
      </c>
      <c r="AJ1485" t="s">
        <v>43</v>
      </c>
      <c r="AK1485" t="s">
        <v>46</v>
      </c>
      <c r="AN1485" t="s">
        <v>2441</v>
      </c>
      <c r="AO1485" s="21">
        <v>45532.349305555559</v>
      </c>
      <c r="AP1485" s="22">
        <v>45532</v>
      </c>
      <c r="AQ1485" s="22">
        <v>45533</v>
      </c>
      <c r="AR1485" s="21">
        <v>45535.738194444442</v>
      </c>
      <c r="AS1485">
        <v>6</v>
      </c>
      <c r="AY1485">
        <v>3.3888888888832298</v>
      </c>
    </row>
    <row r="1486" spans="1:51" x14ac:dyDescent="0.25">
      <c r="A1486">
        <v>75469</v>
      </c>
      <c r="B1486" t="s">
        <v>35</v>
      </c>
      <c r="C1486" t="s">
        <v>36</v>
      </c>
      <c r="E1486" t="str">
        <f t="shared" si="46"/>
        <v>EI-</v>
      </c>
      <c r="F1486" t="s">
        <v>20</v>
      </c>
      <c r="G1486" t="s">
        <v>37</v>
      </c>
      <c r="H1486" t="s">
        <v>901</v>
      </c>
      <c r="I1486" t="s">
        <v>39</v>
      </c>
      <c r="J1486" t="s">
        <v>1102</v>
      </c>
      <c r="K1486" s="1">
        <v>45536.701388888891</v>
      </c>
      <c r="L1486" t="s">
        <v>41</v>
      </c>
      <c r="N1486" s="2">
        <v>45530</v>
      </c>
      <c r="O1486" s="2">
        <v>45530</v>
      </c>
      <c r="P1486">
        <v>2</v>
      </c>
      <c r="Q1486">
        <v>2</v>
      </c>
      <c r="R1486">
        <v>2</v>
      </c>
      <c r="S1486">
        <v>2</v>
      </c>
      <c r="T1486">
        <v>100</v>
      </c>
      <c r="U1486" s="1">
        <v>45532.357638888891</v>
      </c>
      <c r="V1486" s="1">
        <v>45536.701388888891</v>
      </c>
      <c r="W1486" t="s">
        <v>1102</v>
      </c>
      <c r="Z1486" s="12">
        <f t="shared" si="47"/>
        <v>4.34375</v>
      </c>
      <c r="AB1486" t="s">
        <v>265</v>
      </c>
      <c r="AC1486">
        <v>633459</v>
      </c>
      <c r="AD1486" t="s">
        <v>3936</v>
      </c>
      <c r="AF1486" t="s">
        <v>1632</v>
      </c>
      <c r="AG1486" t="s">
        <v>1706</v>
      </c>
      <c r="AI1486" s="2">
        <v>45532</v>
      </c>
      <c r="AJ1486" t="s">
        <v>43</v>
      </c>
      <c r="AK1486" t="s">
        <v>46</v>
      </c>
      <c r="AN1486" t="s">
        <v>2441</v>
      </c>
      <c r="AO1486" s="21">
        <v>45532.357638888891</v>
      </c>
      <c r="AP1486" s="22">
        <v>45530</v>
      </c>
      <c r="AQ1486" s="22">
        <v>45530</v>
      </c>
      <c r="AR1486" s="21">
        <v>45536.701388888891</v>
      </c>
      <c r="AS1486">
        <v>2</v>
      </c>
      <c r="AY1486">
        <v>4.34375</v>
      </c>
    </row>
    <row r="1487" spans="1:51" x14ac:dyDescent="0.25">
      <c r="A1487">
        <v>75470</v>
      </c>
      <c r="B1487" t="s">
        <v>35</v>
      </c>
      <c r="C1487" t="s">
        <v>36</v>
      </c>
      <c r="E1487" t="str">
        <f t="shared" si="46"/>
        <v>EM-</v>
      </c>
      <c r="F1487" t="s">
        <v>1362</v>
      </c>
      <c r="G1487" t="s">
        <v>51</v>
      </c>
      <c r="H1487" t="s">
        <v>4255</v>
      </c>
      <c r="I1487" t="s">
        <v>39</v>
      </c>
      <c r="J1487" t="s">
        <v>432</v>
      </c>
      <c r="K1487" s="1">
        <v>45540.52847222222</v>
      </c>
      <c r="L1487" t="s">
        <v>41</v>
      </c>
      <c r="N1487" s="2">
        <v>45537</v>
      </c>
      <c r="R1487">
        <v>0</v>
      </c>
      <c r="S1487">
        <v>0</v>
      </c>
      <c r="T1487">
        <v>50</v>
      </c>
      <c r="U1487" s="1">
        <v>45532.361111111109</v>
      </c>
      <c r="W1487" t="s">
        <v>432</v>
      </c>
      <c r="Z1487" s="12">
        <f t="shared" si="47"/>
        <v>0</v>
      </c>
      <c r="AB1487" t="s">
        <v>3904</v>
      </c>
      <c r="AC1487">
        <v>633595</v>
      </c>
      <c r="AD1487" t="s">
        <v>138</v>
      </c>
      <c r="AI1487" s="2">
        <v>45532</v>
      </c>
      <c r="AJ1487" t="s">
        <v>139</v>
      </c>
      <c r="AK1487" t="s">
        <v>46</v>
      </c>
      <c r="AN1487" t="s">
        <v>2442</v>
      </c>
      <c r="AO1487" s="21">
        <v>45532.361111111109</v>
      </c>
      <c r="AP1487" s="22">
        <v>45537</v>
      </c>
      <c r="AS1487">
        <v>0</v>
      </c>
      <c r="AY1487">
        <v>0</v>
      </c>
    </row>
    <row r="1488" spans="1:51" x14ac:dyDescent="0.25">
      <c r="A1488">
        <v>75496</v>
      </c>
      <c r="B1488" t="s">
        <v>35</v>
      </c>
      <c r="C1488" t="s">
        <v>36</v>
      </c>
      <c r="E1488" t="str">
        <f t="shared" si="46"/>
        <v>EI-</v>
      </c>
      <c r="F1488" t="s">
        <v>20</v>
      </c>
      <c r="G1488" t="s">
        <v>37</v>
      </c>
      <c r="H1488" t="s">
        <v>1257</v>
      </c>
      <c r="I1488" t="s">
        <v>39</v>
      </c>
      <c r="J1488" t="s">
        <v>40</v>
      </c>
      <c r="K1488" s="1">
        <v>45535.740277777775</v>
      </c>
      <c r="L1488" t="s">
        <v>41</v>
      </c>
      <c r="N1488" s="2">
        <v>45532</v>
      </c>
      <c r="O1488" s="2">
        <v>45533</v>
      </c>
      <c r="P1488">
        <v>6</v>
      </c>
      <c r="Q1488">
        <v>6</v>
      </c>
      <c r="R1488">
        <v>6</v>
      </c>
      <c r="S1488">
        <v>6</v>
      </c>
      <c r="T1488">
        <v>100</v>
      </c>
      <c r="U1488" s="1">
        <v>45532.468055555553</v>
      </c>
      <c r="V1488" s="1">
        <v>45535.740277777775</v>
      </c>
      <c r="W1488" t="s">
        <v>40</v>
      </c>
      <c r="Z1488" s="12">
        <f t="shared" si="47"/>
        <v>3.2722222222218988</v>
      </c>
      <c r="AB1488" t="s">
        <v>748</v>
      </c>
      <c r="AC1488">
        <v>633459</v>
      </c>
      <c r="AD1488" t="s">
        <v>43</v>
      </c>
      <c r="AF1488" t="s">
        <v>1632</v>
      </c>
      <c r="AI1488" s="2">
        <v>45532</v>
      </c>
      <c r="AJ1488" t="s">
        <v>43</v>
      </c>
      <c r="AK1488" t="s">
        <v>46</v>
      </c>
      <c r="AN1488" t="s">
        <v>2441</v>
      </c>
      <c r="AO1488" s="21">
        <v>45532.468055555553</v>
      </c>
      <c r="AP1488" s="22">
        <v>45532</v>
      </c>
      <c r="AQ1488" s="22">
        <v>45533</v>
      </c>
      <c r="AR1488" s="21">
        <v>45535.740277777775</v>
      </c>
      <c r="AS1488">
        <v>6</v>
      </c>
      <c r="AY1488">
        <v>3.2722222222218988</v>
      </c>
    </row>
    <row r="1489" spans="1:51" x14ac:dyDescent="0.25">
      <c r="A1489">
        <v>75507</v>
      </c>
      <c r="B1489" t="s">
        <v>35</v>
      </c>
      <c r="C1489" t="s">
        <v>36</v>
      </c>
      <c r="E1489" t="str">
        <f t="shared" si="46"/>
        <v>EI-</v>
      </c>
      <c r="F1489" t="s">
        <v>20</v>
      </c>
      <c r="G1489" t="s">
        <v>37</v>
      </c>
      <c r="H1489" t="s">
        <v>4256</v>
      </c>
      <c r="I1489" t="s">
        <v>39</v>
      </c>
      <c r="J1489" t="s">
        <v>92</v>
      </c>
      <c r="K1489" s="1">
        <v>45534.334027777775</v>
      </c>
      <c r="L1489" t="s">
        <v>41</v>
      </c>
      <c r="N1489" s="2">
        <v>45532</v>
      </c>
      <c r="O1489" s="2">
        <v>45532</v>
      </c>
      <c r="P1489">
        <v>3</v>
      </c>
      <c r="Q1489">
        <v>3</v>
      </c>
      <c r="R1489">
        <v>3</v>
      </c>
      <c r="S1489">
        <v>3</v>
      </c>
      <c r="T1489">
        <v>100</v>
      </c>
      <c r="U1489" s="1">
        <v>45532.496527777781</v>
      </c>
      <c r="V1489" s="1">
        <v>45534.334027777775</v>
      </c>
      <c r="W1489" t="s">
        <v>92</v>
      </c>
      <c r="Z1489" s="12">
        <f t="shared" si="47"/>
        <v>1.8374999999941792</v>
      </c>
      <c r="AB1489" t="s">
        <v>1571</v>
      </c>
      <c r="AC1489" t="s">
        <v>54</v>
      </c>
      <c r="AD1489" t="s">
        <v>4257</v>
      </c>
      <c r="AF1489" t="s">
        <v>92</v>
      </c>
      <c r="AI1489" s="2">
        <v>45532</v>
      </c>
      <c r="AJ1489" t="s">
        <v>73</v>
      </c>
      <c r="AK1489" t="s">
        <v>46</v>
      </c>
      <c r="AN1489" t="s">
        <v>2441</v>
      </c>
      <c r="AO1489" s="21">
        <v>45532.496527777781</v>
      </c>
      <c r="AP1489" s="22">
        <v>45532</v>
      </c>
      <c r="AQ1489" s="22">
        <v>45532</v>
      </c>
      <c r="AR1489" s="21">
        <v>45534.334027777775</v>
      </c>
      <c r="AS1489">
        <v>3</v>
      </c>
      <c r="AY1489">
        <v>1.8374999999941792</v>
      </c>
    </row>
    <row r="1490" spans="1:51" x14ac:dyDescent="0.25">
      <c r="A1490">
        <v>75515</v>
      </c>
      <c r="B1490" t="s">
        <v>35</v>
      </c>
      <c r="C1490" t="s">
        <v>36</v>
      </c>
      <c r="E1490" t="str">
        <f t="shared" si="46"/>
        <v>EM-</v>
      </c>
      <c r="F1490" t="s">
        <v>20</v>
      </c>
      <c r="G1490" t="s">
        <v>37</v>
      </c>
      <c r="H1490" t="s">
        <v>4258</v>
      </c>
      <c r="I1490" t="s">
        <v>39</v>
      </c>
      <c r="J1490" t="s">
        <v>320</v>
      </c>
      <c r="K1490" s="1">
        <v>45534.588194444441</v>
      </c>
      <c r="L1490" t="s">
        <v>41</v>
      </c>
      <c r="N1490" s="2">
        <v>45534</v>
      </c>
      <c r="O1490" s="2">
        <v>45534</v>
      </c>
      <c r="R1490">
        <v>0</v>
      </c>
      <c r="S1490">
        <v>0</v>
      </c>
      <c r="T1490">
        <v>100</v>
      </c>
      <c r="U1490" s="1">
        <v>45532.582638888889</v>
      </c>
      <c r="V1490" s="1">
        <v>45534.588194444441</v>
      </c>
      <c r="W1490" t="s">
        <v>397</v>
      </c>
      <c r="Z1490" s="12">
        <f t="shared" si="47"/>
        <v>2.0055555555518367</v>
      </c>
      <c r="AB1490" t="s">
        <v>3997</v>
      </c>
      <c r="AC1490">
        <v>633744</v>
      </c>
      <c r="AD1490" t="s">
        <v>123</v>
      </c>
      <c r="AI1490" s="2">
        <v>45532</v>
      </c>
      <c r="AJ1490" t="s">
        <v>123</v>
      </c>
      <c r="AK1490" t="s">
        <v>46</v>
      </c>
      <c r="AN1490" t="s">
        <v>2442</v>
      </c>
      <c r="AO1490" s="21">
        <v>45532.582638888889</v>
      </c>
      <c r="AP1490" s="22">
        <v>45534</v>
      </c>
      <c r="AQ1490" s="22">
        <v>45534</v>
      </c>
      <c r="AR1490" s="21">
        <v>45534.588194444441</v>
      </c>
      <c r="AS1490">
        <v>0</v>
      </c>
      <c r="AY1490">
        <v>2.0055555555518367</v>
      </c>
    </row>
    <row r="1491" spans="1:51" x14ac:dyDescent="0.25">
      <c r="A1491">
        <v>75546</v>
      </c>
      <c r="B1491" t="s">
        <v>35</v>
      </c>
      <c r="C1491" t="s">
        <v>36</v>
      </c>
      <c r="E1491" t="str">
        <f t="shared" si="46"/>
        <v>RE-</v>
      </c>
      <c r="F1491" t="s">
        <v>20</v>
      </c>
      <c r="G1491" t="s">
        <v>37</v>
      </c>
      <c r="H1491" t="s">
        <v>4259</v>
      </c>
      <c r="I1491" t="s">
        <v>39</v>
      </c>
      <c r="J1491" t="s">
        <v>118</v>
      </c>
      <c r="K1491" s="1">
        <v>45540.67083333333</v>
      </c>
      <c r="L1491" t="s">
        <v>41</v>
      </c>
      <c r="N1491" s="2">
        <v>45537</v>
      </c>
      <c r="O1491" s="2">
        <v>45540</v>
      </c>
      <c r="R1491">
        <v>0</v>
      </c>
      <c r="S1491">
        <v>0</v>
      </c>
      <c r="T1491">
        <v>100</v>
      </c>
      <c r="U1491" s="1">
        <v>45532.692361111112</v>
      </c>
      <c r="V1491" s="1">
        <v>45540.67083333333</v>
      </c>
      <c r="W1491" t="s">
        <v>179</v>
      </c>
      <c r="Z1491" s="12">
        <f t="shared" si="47"/>
        <v>7.9784722222175333</v>
      </c>
      <c r="AB1491" t="s">
        <v>303</v>
      </c>
      <c r="AC1491">
        <v>633399</v>
      </c>
      <c r="AD1491" t="s">
        <v>609</v>
      </c>
      <c r="AF1491" t="s">
        <v>179</v>
      </c>
      <c r="AI1491" s="2">
        <v>45532</v>
      </c>
      <c r="AJ1491" t="s">
        <v>69</v>
      </c>
      <c r="AK1491" t="s">
        <v>46</v>
      </c>
      <c r="AN1491" t="s">
        <v>2444</v>
      </c>
      <c r="AO1491" s="21">
        <v>45532.692361111112</v>
      </c>
      <c r="AP1491" s="22">
        <v>45537</v>
      </c>
      <c r="AQ1491" s="22">
        <v>45540</v>
      </c>
      <c r="AR1491" s="21">
        <v>45540.67083333333</v>
      </c>
      <c r="AS1491">
        <v>0</v>
      </c>
      <c r="AY1491">
        <v>7.9784722222175333</v>
      </c>
    </row>
    <row r="1492" spans="1:51" x14ac:dyDescent="0.25">
      <c r="A1492">
        <v>75547</v>
      </c>
      <c r="B1492" t="s">
        <v>35</v>
      </c>
      <c r="C1492" t="s">
        <v>36</v>
      </c>
      <c r="E1492" t="str">
        <f t="shared" si="46"/>
        <v>RE-</v>
      </c>
      <c r="F1492" t="s">
        <v>878</v>
      </c>
      <c r="G1492" t="s">
        <v>37</v>
      </c>
      <c r="H1492" t="s">
        <v>4260</v>
      </c>
      <c r="I1492" t="s">
        <v>39</v>
      </c>
      <c r="J1492" t="s">
        <v>100</v>
      </c>
      <c r="K1492" s="1">
        <v>45532.7</v>
      </c>
      <c r="L1492" t="s">
        <v>41</v>
      </c>
      <c r="R1492">
        <v>0</v>
      </c>
      <c r="S1492">
        <v>0</v>
      </c>
      <c r="T1492">
        <v>0</v>
      </c>
      <c r="U1492" s="1">
        <v>45532.7</v>
      </c>
      <c r="Z1492" s="12">
        <f t="shared" si="47"/>
        <v>0</v>
      </c>
      <c r="AB1492" t="s">
        <v>3778</v>
      </c>
      <c r="AC1492">
        <v>633636</v>
      </c>
      <c r="AD1492" t="s">
        <v>1537</v>
      </c>
      <c r="AI1492" s="2">
        <v>45532</v>
      </c>
      <c r="AJ1492" t="s">
        <v>290</v>
      </c>
      <c r="AK1492" t="s">
        <v>46</v>
      </c>
      <c r="AN1492" t="s">
        <v>2444</v>
      </c>
      <c r="AO1492" s="21">
        <v>45532.7</v>
      </c>
      <c r="AS1492">
        <v>0</v>
      </c>
      <c r="AY1492">
        <v>0</v>
      </c>
    </row>
    <row r="1493" spans="1:51" x14ac:dyDescent="0.25">
      <c r="A1493">
        <v>75574</v>
      </c>
      <c r="B1493" t="s">
        <v>35</v>
      </c>
      <c r="C1493" t="s">
        <v>36</v>
      </c>
      <c r="E1493" t="str">
        <f t="shared" si="46"/>
        <v>RE-</v>
      </c>
      <c r="F1493" t="s">
        <v>20</v>
      </c>
      <c r="G1493" t="s">
        <v>37</v>
      </c>
      <c r="H1493" t="s">
        <v>3278</v>
      </c>
      <c r="I1493" t="s">
        <v>39</v>
      </c>
      <c r="J1493" t="s">
        <v>239</v>
      </c>
      <c r="K1493" s="1">
        <v>45538.479166666664</v>
      </c>
      <c r="L1493" t="s">
        <v>41</v>
      </c>
      <c r="N1493" s="2">
        <v>45538</v>
      </c>
      <c r="O1493" s="2">
        <v>45538</v>
      </c>
      <c r="R1493">
        <v>1</v>
      </c>
      <c r="S1493">
        <v>1</v>
      </c>
      <c r="T1493">
        <v>100</v>
      </c>
      <c r="U1493" s="1">
        <v>45533.42083333333</v>
      </c>
      <c r="V1493" s="1">
        <v>45538.479166666664</v>
      </c>
      <c r="W1493" t="s">
        <v>239</v>
      </c>
      <c r="Z1493" s="12">
        <f t="shared" si="47"/>
        <v>5.0583333333343035</v>
      </c>
      <c r="AB1493" t="s">
        <v>75</v>
      </c>
      <c r="AC1493">
        <v>633520</v>
      </c>
      <c r="AD1493" t="s">
        <v>371</v>
      </c>
      <c r="AI1493" s="2">
        <v>45533</v>
      </c>
      <c r="AJ1493" t="s">
        <v>77</v>
      </c>
      <c r="AK1493" t="s">
        <v>46</v>
      </c>
      <c r="AN1493" t="s">
        <v>2444</v>
      </c>
      <c r="AO1493" s="21">
        <v>45533.42083333333</v>
      </c>
      <c r="AP1493" s="22">
        <v>45538</v>
      </c>
      <c r="AQ1493" s="22">
        <v>45538</v>
      </c>
      <c r="AR1493" s="21">
        <v>45538.479166666664</v>
      </c>
      <c r="AS1493">
        <v>1</v>
      </c>
      <c r="AY1493">
        <v>5.0583333333343035</v>
      </c>
    </row>
    <row r="1494" spans="1:51" x14ac:dyDescent="0.25">
      <c r="A1494">
        <v>75602</v>
      </c>
      <c r="B1494" t="s">
        <v>35</v>
      </c>
      <c r="C1494" t="s">
        <v>36</v>
      </c>
      <c r="E1494" t="str">
        <f t="shared" si="46"/>
        <v>EI-</v>
      </c>
      <c r="F1494" t="s">
        <v>20</v>
      </c>
      <c r="G1494" t="s">
        <v>37</v>
      </c>
      <c r="H1494" t="s">
        <v>2038</v>
      </c>
      <c r="I1494" t="s">
        <v>39</v>
      </c>
      <c r="J1494" t="s">
        <v>92</v>
      </c>
      <c r="K1494" s="1">
        <v>45534.654861111114</v>
      </c>
      <c r="L1494" t="s">
        <v>41</v>
      </c>
      <c r="N1494" s="2">
        <v>45534</v>
      </c>
      <c r="O1494" s="2">
        <v>45534</v>
      </c>
      <c r="P1494">
        <v>3</v>
      </c>
      <c r="Q1494">
        <v>3</v>
      </c>
      <c r="R1494">
        <v>3</v>
      </c>
      <c r="S1494">
        <v>3</v>
      </c>
      <c r="T1494">
        <v>100</v>
      </c>
      <c r="U1494" s="1">
        <v>45533.606944444444</v>
      </c>
      <c r="V1494" s="1">
        <v>45534.654861111114</v>
      </c>
      <c r="W1494" t="s">
        <v>92</v>
      </c>
      <c r="Z1494" s="12">
        <f t="shared" si="47"/>
        <v>1.0479166666700621</v>
      </c>
      <c r="AB1494" t="s">
        <v>1003</v>
      </c>
      <c r="AC1494">
        <v>633713</v>
      </c>
      <c r="AD1494" t="s">
        <v>1852</v>
      </c>
      <c r="AF1494" t="s">
        <v>92</v>
      </c>
      <c r="AI1494" s="2">
        <v>45533</v>
      </c>
      <c r="AJ1494" t="s">
        <v>178</v>
      </c>
      <c r="AK1494" t="s">
        <v>46</v>
      </c>
      <c r="AN1494" t="s">
        <v>2441</v>
      </c>
      <c r="AO1494" s="21">
        <v>45533.606944444444</v>
      </c>
      <c r="AP1494" s="22">
        <v>45534</v>
      </c>
      <c r="AQ1494" s="22">
        <v>45534</v>
      </c>
      <c r="AR1494" s="21">
        <v>45534.654861111114</v>
      </c>
      <c r="AS1494">
        <v>3</v>
      </c>
      <c r="AY1494">
        <v>1.0479166666700621</v>
      </c>
    </row>
    <row r="1495" spans="1:51" x14ac:dyDescent="0.25">
      <c r="A1495">
        <v>75603</v>
      </c>
      <c r="B1495" t="s">
        <v>35</v>
      </c>
      <c r="C1495" t="s">
        <v>36</v>
      </c>
      <c r="E1495" t="str">
        <f t="shared" si="46"/>
        <v>RE-</v>
      </c>
      <c r="F1495" t="s">
        <v>20</v>
      </c>
      <c r="G1495" t="s">
        <v>37</v>
      </c>
      <c r="H1495" t="s">
        <v>4261</v>
      </c>
      <c r="I1495" t="s">
        <v>39</v>
      </c>
      <c r="J1495" t="s">
        <v>297</v>
      </c>
      <c r="K1495" s="1">
        <v>45540.655555555553</v>
      </c>
      <c r="L1495" t="s">
        <v>41</v>
      </c>
      <c r="N1495" s="2">
        <v>45533</v>
      </c>
      <c r="O1495" s="2">
        <v>45533</v>
      </c>
      <c r="R1495">
        <v>1</v>
      </c>
      <c r="S1495">
        <v>1</v>
      </c>
      <c r="T1495">
        <v>100</v>
      </c>
      <c r="U1495" s="1">
        <v>45533.60833333333</v>
      </c>
      <c r="V1495" s="1">
        <v>45540.655555555553</v>
      </c>
      <c r="W1495" t="s">
        <v>239</v>
      </c>
      <c r="Z1495" s="12">
        <f t="shared" si="47"/>
        <v>7.047222222223354</v>
      </c>
      <c r="AB1495" t="s">
        <v>2815</v>
      </c>
      <c r="AC1495">
        <v>633776</v>
      </c>
      <c r="AD1495" t="s">
        <v>358</v>
      </c>
      <c r="AI1495" s="2">
        <v>45533</v>
      </c>
      <c r="AJ1495" t="s">
        <v>360</v>
      </c>
      <c r="AK1495" t="s">
        <v>46</v>
      </c>
      <c r="AN1495" t="s">
        <v>2444</v>
      </c>
      <c r="AO1495" s="21">
        <v>45533.60833333333</v>
      </c>
      <c r="AP1495" s="22">
        <v>45533</v>
      </c>
      <c r="AQ1495" s="22">
        <v>45533</v>
      </c>
      <c r="AR1495" s="21">
        <v>45540.655555555553</v>
      </c>
      <c r="AS1495">
        <v>1</v>
      </c>
      <c r="AY1495">
        <v>7.047222222223354</v>
      </c>
    </row>
    <row r="1496" spans="1:51" x14ac:dyDescent="0.25">
      <c r="A1496">
        <v>75609</v>
      </c>
      <c r="B1496" t="s">
        <v>35</v>
      </c>
      <c r="C1496" t="s">
        <v>36</v>
      </c>
      <c r="E1496" t="str">
        <f t="shared" si="46"/>
        <v>RE-</v>
      </c>
      <c r="F1496" t="s">
        <v>20</v>
      </c>
      <c r="G1496" t="s">
        <v>37</v>
      </c>
      <c r="H1496" t="s">
        <v>4262</v>
      </c>
      <c r="I1496" t="s">
        <v>39</v>
      </c>
      <c r="J1496" t="s">
        <v>118</v>
      </c>
      <c r="K1496" s="1">
        <v>45538.439583333333</v>
      </c>
      <c r="L1496" t="s">
        <v>41</v>
      </c>
      <c r="N1496" s="2">
        <v>45537</v>
      </c>
      <c r="O1496" s="2">
        <v>45537</v>
      </c>
      <c r="R1496">
        <v>2</v>
      </c>
      <c r="S1496">
        <v>2</v>
      </c>
      <c r="T1496">
        <v>100</v>
      </c>
      <c r="U1496" s="1">
        <v>45533.615277777775</v>
      </c>
      <c r="V1496" s="1">
        <v>45538.439583333333</v>
      </c>
      <c r="W1496" t="s">
        <v>239</v>
      </c>
      <c r="Z1496" s="12">
        <f t="shared" si="47"/>
        <v>4.8243055555576575</v>
      </c>
      <c r="AB1496" t="s">
        <v>2990</v>
      </c>
      <c r="AC1496">
        <v>633636</v>
      </c>
      <c r="AD1496" t="s">
        <v>3779</v>
      </c>
      <c r="AF1496" t="s">
        <v>179</v>
      </c>
      <c r="AI1496" s="2">
        <v>45533</v>
      </c>
      <c r="AJ1496" t="s">
        <v>81</v>
      </c>
      <c r="AK1496" t="s">
        <v>46</v>
      </c>
      <c r="AN1496" t="s">
        <v>2444</v>
      </c>
      <c r="AO1496" s="21">
        <v>45533.615277777775</v>
      </c>
      <c r="AP1496" s="22">
        <v>45537</v>
      </c>
      <c r="AQ1496" s="22">
        <v>45537</v>
      </c>
      <c r="AR1496" s="21">
        <v>45538.439583333333</v>
      </c>
      <c r="AS1496">
        <v>2</v>
      </c>
      <c r="AY1496">
        <v>4.8243055555576575</v>
      </c>
    </row>
    <row r="1497" spans="1:51" x14ac:dyDescent="0.25">
      <c r="A1497">
        <v>75610</v>
      </c>
      <c r="B1497" t="s">
        <v>35</v>
      </c>
      <c r="C1497" t="s">
        <v>36</v>
      </c>
      <c r="E1497" t="str">
        <f t="shared" si="46"/>
        <v>EI-</v>
      </c>
      <c r="F1497" t="s">
        <v>20</v>
      </c>
      <c r="G1497" t="s">
        <v>37</v>
      </c>
      <c r="H1497" t="s">
        <v>4263</v>
      </c>
      <c r="I1497" t="s">
        <v>39</v>
      </c>
      <c r="J1497" t="s">
        <v>92</v>
      </c>
      <c r="K1497" s="1">
        <v>45534.501388888886</v>
      </c>
      <c r="L1497" t="s">
        <v>41</v>
      </c>
      <c r="N1497" s="2">
        <v>45534</v>
      </c>
      <c r="O1497" s="2">
        <v>45534</v>
      </c>
      <c r="P1497">
        <v>2</v>
      </c>
      <c r="Q1497">
        <v>2</v>
      </c>
      <c r="R1497">
        <v>2</v>
      </c>
      <c r="S1497">
        <v>2</v>
      </c>
      <c r="T1497">
        <v>100</v>
      </c>
      <c r="U1497" s="1">
        <v>45533.616666666669</v>
      </c>
      <c r="V1497" s="1">
        <v>45534.501388888886</v>
      </c>
      <c r="W1497" t="s">
        <v>92</v>
      </c>
      <c r="Z1497" s="12">
        <f t="shared" si="47"/>
        <v>0.88472222221753327</v>
      </c>
      <c r="AB1497" t="s">
        <v>2990</v>
      </c>
      <c r="AC1497">
        <v>633636</v>
      </c>
      <c r="AD1497" t="s">
        <v>4264</v>
      </c>
      <c r="AF1497" t="s">
        <v>92</v>
      </c>
      <c r="AI1497" s="2">
        <v>45533</v>
      </c>
      <c r="AJ1497" t="s">
        <v>81</v>
      </c>
      <c r="AK1497" t="s">
        <v>46</v>
      </c>
      <c r="AN1497" t="s">
        <v>2441</v>
      </c>
      <c r="AO1497" s="21">
        <v>45533.616666666669</v>
      </c>
      <c r="AP1497" s="22">
        <v>45534</v>
      </c>
      <c r="AQ1497" s="22">
        <v>45534</v>
      </c>
      <c r="AR1497" s="21">
        <v>45534.501388888886</v>
      </c>
      <c r="AS1497">
        <v>2</v>
      </c>
      <c r="AY1497">
        <v>0.88472222221753327</v>
      </c>
    </row>
    <row r="1498" spans="1:51" x14ac:dyDescent="0.25">
      <c r="A1498">
        <v>75616</v>
      </c>
      <c r="B1498" t="s">
        <v>35</v>
      </c>
      <c r="C1498" t="s">
        <v>36</v>
      </c>
      <c r="E1498" t="str">
        <f t="shared" si="46"/>
        <v>RE-</v>
      </c>
      <c r="F1498" t="s">
        <v>20</v>
      </c>
      <c r="G1498" t="s">
        <v>37</v>
      </c>
      <c r="H1498" t="s">
        <v>4265</v>
      </c>
      <c r="I1498" t="s">
        <v>39</v>
      </c>
      <c r="J1498" t="s">
        <v>239</v>
      </c>
      <c r="K1498" s="1">
        <v>45537.438888888886</v>
      </c>
      <c r="L1498" t="s">
        <v>41</v>
      </c>
      <c r="N1498" s="2">
        <v>45535</v>
      </c>
      <c r="O1498" s="2">
        <v>45535</v>
      </c>
      <c r="R1498">
        <v>3</v>
      </c>
      <c r="S1498">
        <v>3</v>
      </c>
      <c r="T1498">
        <v>100</v>
      </c>
      <c r="U1498" s="1">
        <v>45533.634027777778</v>
      </c>
      <c r="V1498" s="1">
        <v>45537.438888888886</v>
      </c>
      <c r="W1498" t="s">
        <v>239</v>
      </c>
      <c r="Z1498" s="12">
        <f t="shared" si="47"/>
        <v>3.804861111108039</v>
      </c>
      <c r="AB1498" t="s">
        <v>3351</v>
      </c>
      <c r="AC1498">
        <v>633467</v>
      </c>
      <c r="AD1498" t="s">
        <v>4266</v>
      </c>
      <c r="AF1498" t="s">
        <v>179</v>
      </c>
      <c r="AI1498" s="2">
        <v>45533</v>
      </c>
      <c r="AJ1498" t="s">
        <v>81</v>
      </c>
      <c r="AK1498" t="s">
        <v>46</v>
      </c>
      <c r="AN1498" t="s">
        <v>2444</v>
      </c>
      <c r="AO1498" s="21">
        <v>45533.634027777778</v>
      </c>
      <c r="AP1498" s="22">
        <v>45535</v>
      </c>
      <c r="AQ1498" s="22">
        <v>45535</v>
      </c>
      <c r="AR1498" s="21">
        <v>45537.438888888886</v>
      </c>
      <c r="AS1498">
        <v>3</v>
      </c>
      <c r="AY1498">
        <v>3.804861111108039</v>
      </c>
    </row>
    <row r="1499" spans="1:51" x14ac:dyDescent="0.25">
      <c r="A1499">
        <v>75622</v>
      </c>
      <c r="B1499" t="s">
        <v>35</v>
      </c>
      <c r="C1499" t="s">
        <v>36</v>
      </c>
      <c r="E1499" t="str">
        <f t="shared" si="46"/>
        <v>RE-</v>
      </c>
      <c r="F1499" t="s">
        <v>20</v>
      </c>
      <c r="G1499" t="s">
        <v>37</v>
      </c>
      <c r="H1499" t="s">
        <v>4267</v>
      </c>
      <c r="I1499" t="s">
        <v>39</v>
      </c>
      <c r="J1499" t="s">
        <v>179</v>
      </c>
      <c r="K1499" s="1">
        <v>45537.462500000001</v>
      </c>
      <c r="L1499" t="s">
        <v>41</v>
      </c>
      <c r="N1499" s="2">
        <v>45537</v>
      </c>
      <c r="O1499" s="2">
        <v>45537</v>
      </c>
      <c r="R1499">
        <v>0</v>
      </c>
      <c r="S1499">
        <v>0</v>
      </c>
      <c r="T1499">
        <v>100</v>
      </c>
      <c r="U1499" s="1">
        <v>45533.67083333333</v>
      </c>
      <c r="V1499" s="1">
        <v>45537.462500000001</v>
      </c>
      <c r="W1499" t="s">
        <v>179</v>
      </c>
      <c r="Z1499" s="12">
        <f t="shared" si="47"/>
        <v>3.7916666666715173</v>
      </c>
      <c r="AB1499" t="s">
        <v>157</v>
      </c>
      <c r="AC1499">
        <v>633744</v>
      </c>
      <c r="AD1499" t="s">
        <v>123</v>
      </c>
      <c r="AF1499" t="s">
        <v>118</v>
      </c>
      <c r="AI1499" s="2">
        <v>45533</v>
      </c>
      <c r="AJ1499" t="s">
        <v>384</v>
      </c>
      <c r="AK1499" t="s">
        <v>46</v>
      </c>
      <c r="AN1499" t="s">
        <v>2444</v>
      </c>
      <c r="AO1499" s="21">
        <v>45533.67083333333</v>
      </c>
      <c r="AP1499" s="22">
        <v>45537</v>
      </c>
      <c r="AQ1499" s="22">
        <v>45537</v>
      </c>
      <c r="AR1499" s="21">
        <v>45537.462500000001</v>
      </c>
      <c r="AS1499">
        <v>0</v>
      </c>
      <c r="AY1499">
        <v>3.7916666666715173</v>
      </c>
    </row>
    <row r="1500" spans="1:51" x14ac:dyDescent="0.25">
      <c r="A1500">
        <v>75625</v>
      </c>
      <c r="B1500" t="s">
        <v>35</v>
      </c>
      <c r="C1500" t="s">
        <v>36</v>
      </c>
      <c r="E1500" t="str">
        <f t="shared" si="46"/>
        <v>RE-</v>
      </c>
      <c r="F1500" t="s">
        <v>20</v>
      </c>
      <c r="G1500" t="s">
        <v>37</v>
      </c>
      <c r="H1500" t="s">
        <v>4268</v>
      </c>
      <c r="I1500" t="s">
        <v>39</v>
      </c>
      <c r="J1500" t="s">
        <v>239</v>
      </c>
      <c r="K1500" s="1">
        <v>45544.633333333331</v>
      </c>
      <c r="L1500" t="s">
        <v>41</v>
      </c>
      <c r="N1500" s="2">
        <v>45534</v>
      </c>
      <c r="O1500" s="2">
        <v>45534</v>
      </c>
      <c r="R1500">
        <v>3</v>
      </c>
      <c r="S1500">
        <v>3</v>
      </c>
      <c r="T1500">
        <v>100</v>
      </c>
      <c r="U1500" s="1">
        <v>45533.674305555556</v>
      </c>
      <c r="V1500" s="1">
        <v>45535.392361111109</v>
      </c>
      <c r="W1500" t="s">
        <v>239</v>
      </c>
      <c r="Z1500" s="12">
        <f t="shared" si="47"/>
        <v>1.7180555555532919</v>
      </c>
      <c r="AD1500" t="s">
        <v>316</v>
      </c>
      <c r="AI1500" s="2">
        <v>45533</v>
      </c>
      <c r="AJ1500" t="s">
        <v>123</v>
      </c>
      <c r="AK1500" t="s">
        <v>46</v>
      </c>
      <c r="AN1500" t="s">
        <v>2444</v>
      </c>
      <c r="AO1500" s="21">
        <v>45533.674305555556</v>
      </c>
      <c r="AP1500" s="22">
        <v>45534</v>
      </c>
      <c r="AQ1500" s="22">
        <v>45534</v>
      </c>
      <c r="AR1500" s="21">
        <v>45535.392361111109</v>
      </c>
      <c r="AS1500">
        <v>3</v>
      </c>
      <c r="AY1500">
        <v>1.7180555555532919</v>
      </c>
    </row>
    <row r="1501" spans="1:51" x14ac:dyDescent="0.25">
      <c r="A1501">
        <v>75644</v>
      </c>
      <c r="B1501" t="s">
        <v>35</v>
      </c>
      <c r="C1501" t="s">
        <v>36</v>
      </c>
      <c r="E1501" t="str">
        <f t="shared" si="46"/>
        <v>EI-</v>
      </c>
      <c r="F1501" t="s">
        <v>20</v>
      </c>
      <c r="G1501" t="s">
        <v>37</v>
      </c>
      <c r="H1501" t="s">
        <v>4269</v>
      </c>
      <c r="I1501" t="s">
        <v>39</v>
      </c>
      <c r="J1501" t="s">
        <v>40</v>
      </c>
      <c r="K1501" s="1">
        <v>45535.716666666667</v>
      </c>
      <c r="L1501" t="s">
        <v>41</v>
      </c>
      <c r="N1501" s="2">
        <v>45534</v>
      </c>
      <c r="O1501" s="2">
        <v>45534</v>
      </c>
      <c r="P1501">
        <v>4</v>
      </c>
      <c r="Q1501">
        <v>4</v>
      </c>
      <c r="R1501">
        <v>4</v>
      </c>
      <c r="S1501">
        <v>4</v>
      </c>
      <c r="T1501">
        <v>100</v>
      </c>
      <c r="U1501" s="1">
        <v>45534.341666666667</v>
      </c>
      <c r="V1501" s="1">
        <v>45535.716666666667</v>
      </c>
      <c r="W1501" t="s">
        <v>40</v>
      </c>
      <c r="Z1501" s="12">
        <f t="shared" si="47"/>
        <v>1.375</v>
      </c>
      <c r="AB1501" t="s">
        <v>232</v>
      </c>
      <c r="AC1501">
        <v>633466</v>
      </c>
      <c r="AD1501" t="s">
        <v>573</v>
      </c>
      <c r="AF1501" t="s">
        <v>1632</v>
      </c>
      <c r="AI1501" s="2">
        <v>45534</v>
      </c>
      <c r="AJ1501" t="s">
        <v>575</v>
      </c>
      <c r="AK1501" t="s">
        <v>46</v>
      </c>
      <c r="AN1501" t="s">
        <v>2441</v>
      </c>
      <c r="AO1501" s="21">
        <v>45534.341666666667</v>
      </c>
      <c r="AP1501" s="22">
        <v>45534</v>
      </c>
      <c r="AQ1501" s="22">
        <v>45534</v>
      </c>
      <c r="AR1501" s="21">
        <v>45535.716666666667</v>
      </c>
      <c r="AS1501">
        <v>4</v>
      </c>
      <c r="AY1501">
        <v>1.375</v>
      </c>
    </row>
    <row r="1502" spans="1:51" x14ac:dyDescent="0.25">
      <c r="A1502">
        <v>75657</v>
      </c>
      <c r="B1502" t="s">
        <v>35</v>
      </c>
      <c r="C1502" t="s">
        <v>36</v>
      </c>
      <c r="E1502" t="str">
        <f t="shared" si="46"/>
        <v>RE-</v>
      </c>
      <c r="F1502" t="s">
        <v>20</v>
      </c>
      <c r="G1502" t="s">
        <v>2006</v>
      </c>
      <c r="H1502" t="s">
        <v>4270</v>
      </c>
      <c r="I1502" t="s">
        <v>39</v>
      </c>
      <c r="J1502" t="s">
        <v>297</v>
      </c>
      <c r="K1502" s="1">
        <v>45576.752083333333</v>
      </c>
      <c r="L1502" t="s">
        <v>41</v>
      </c>
      <c r="N1502" s="2">
        <v>45576</v>
      </c>
      <c r="O1502" s="2">
        <v>45576</v>
      </c>
      <c r="R1502">
        <v>1</v>
      </c>
      <c r="S1502">
        <v>1</v>
      </c>
      <c r="T1502">
        <v>100</v>
      </c>
      <c r="U1502" s="1">
        <v>45534.38958333333</v>
      </c>
      <c r="V1502" s="1">
        <v>45576.752083333333</v>
      </c>
      <c r="W1502" t="s">
        <v>239</v>
      </c>
      <c r="Z1502" s="12">
        <f t="shared" si="47"/>
        <v>42.36250000000291</v>
      </c>
      <c r="AB1502" t="s">
        <v>4271</v>
      </c>
      <c r="AC1502">
        <v>263525</v>
      </c>
      <c r="AI1502" s="2">
        <v>45534</v>
      </c>
      <c r="AJ1502" t="s">
        <v>254</v>
      </c>
      <c r="AK1502" t="s">
        <v>46</v>
      </c>
      <c r="AN1502" t="s">
        <v>2444</v>
      </c>
      <c r="AO1502" s="21">
        <v>45534.38958333333</v>
      </c>
      <c r="AP1502" s="22">
        <v>45576</v>
      </c>
      <c r="AQ1502" s="22">
        <v>45576</v>
      </c>
      <c r="AR1502" s="21">
        <v>45576.752083333333</v>
      </c>
      <c r="AS1502">
        <v>1</v>
      </c>
      <c r="AY1502">
        <v>42.36250000000291</v>
      </c>
    </row>
    <row r="1503" spans="1:51" x14ac:dyDescent="0.25">
      <c r="A1503">
        <v>75675</v>
      </c>
      <c r="B1503" t="s">
        <v>35</v>
      </c>
      <c r="C1503" t="s">
        <v>36</v>
      </c>
      <c r="E1503" t="str">
        <f t="shared" si="46"/>
        <v>RE-</v>
      </c>
      <c r="F1503" t="s">
        <v>20</v>
      </c>
      <c r="G1503" t="s">
        <v>47</v>
      </c>
      <c r="H1503" t="s">
        <v>4272</v>
      </c>
      <c r="I1503" t="s">
        <v>179</v>
      </c>
      <c r="J1503" t="s">
        <v>179</v>
      </c>
      <c r="K1503" s="1">
        <v>45537.381249999999</v>
      </c>
      <c r="L1503" t="s">
        <v>41</v>
      </c>
      <c r="N1503" s="2">
        <v>45534</v>
      </c>
      <c r="O1503" s="2">
        <v>45565</v>
      </c>
      <c r="R1503">
        <v>0</v>
      </c>
      <c r="S1503">
        <v>0</v>
      </c>
      <c r="T1503">
        <v>100</v>
      </c>
      <c r="U1503" s="1">
        <v>45534.496527777781</v>
      </c>
      <c r="V1503" s="1">
        <v>45537.381249999999</v>
      </c>
      <c r="W1503" t="s">
        <v>179</v>
      </c>
      <c r="Z1503" s="12">
        <f t="shared" si="47"/>
        <v>2.8847222222175333</v>
      </c>
      <c r="AB1503" t="s">
        <v>1298</v>
      </c>
      <c r="AC1503" t="s">
        <v>54</v>
      </c>
      <c r="AD1503" t="s">
        <v>1234</v>
      </c>
      <c r="AF1503" t="s">
        <v>118</v>
      </c>
      <c r="AI1503" s="2">
        <v>45534</v>
      </c>
      <c r="AJ1503" t="s">
        <v>701</v>
      </c>
      <c r="AK1503" t="s">
        <v>46</v>
      </c>
      <c r="AN1503" t="s">
        <v>2444</v>
      </c>
      <c r="AO1503" s="21">
        <v>45534.496527777781</v>
      </c>
      <c r="AP1503" s="22">
        <v>45534</v>
      </c>
      <c r="AQ1503" s="22">
        <v>45565</v>
      </c>
      <c r="AR1503" s="21">
        <v>45537.381249999999</v>
      </c>
      <c r="AS1503">
        <v>0</v>
      </c>
      <c r="AY1503">
        <v>2.8847222222175333</v>
      </c>
    </row>
    <row r="1504" spans="1:51" x14ac:dyDescent="0.25">
      <c r="A1504">
        <v>75686</v>
      </c>
      <c r="B1504" t="s">
        <v>35</v>
      </c>
      <c r="C1504" t="s">
        <v>36</v>
      </c>
      <c r="E1504" t="str">
        <f t="shared" si="46"/>
        <v>RE-</v>
      </c>
      <c r="F1504" t="s">
        <v>878</v>
      </c>
      <c r="G1504" t="s">
        <v>37</v>
      </c>
      <c r="H1504" t="s">
        <v>4273</v>
      </c>
      <c r="I1504" t="s">
        <v>39</v>
      </c>
      <c r="J1504" t="s">
        <v>100</v>
      </c>
      <c r="K1504" s="1">
        <v>45534.592361111114</v>
      </c>
      <c r="L1504" t="s">
        <v>41</v>
      </c>
      <c r="R1504">
        <v>0</v>
      </c>
      <c r="S1504">
        <v>0</v>
      </c>
      <c r="T1504">
        <v>0</v>
      </c>
      <c r="U1504" s="1">
        <v>45534.592361111114</v>
      </c>
      <c r="Z1504" s="12">
        <f t="shared" si="47"/>
        <v>0</v>
      </c>
      <c r="AB1504" t="s">
        <v>327</v>
      </c>
      <c r="AC1504">
        <v>633525</v>
      </c>
      <c r="AD1504" t="s">
        <v>253</v>
      </c>
      <c r="AI1504" s="2">
        <v>45534</v>
      </c>
      <c r="AJ1504" t="s">
        <v>81</v>
      </c>
      <c r="AK1504" t="s">
        <v>46</v>
      </c>
      <c r="AN1504" t="s">
        <v>2444</v>
      </c>
      <c r="AO1504" s="21">
        <v>45534.592361111114</v>
      </c>
      <c r="AS1504">
        <v>0</v>
      </c>
      <c r="AY1504">
        <v>0</v>
      </c>
    </row>
    <row r="1505" spans="1:51" x14ac:dyDescent="0.25">
      <c r="A1505">
        <v>75715</v>
      </c>
      <c r="B1505" t="s">
        <v>35</v>
      </c>
      <c r="C1505" t="s">
        <v>36</v>
      </c>
      <c r="E1505" t="str">
        <f t="shared" si="46"/>
        <v>RE-</v>
      </c>
      <c r="F1505" t="s">
        <v>20</v>
      </c>
      <c r="G1505" t="s">
        <v>37</v>
      </c>
      <c r="H1505" t="s">
        <v>2043</v>
      </c>
      <c r="I1505" t="s">
        <v>39</v>
      </c>
      <c r="J1505" t="s">
        <v>239</v>
      </c>
      <c r="K1505" s="1">
        <v>45560.65625</v>
      </c>
      <c r="L1505" t="s">
        <v>41</v>
      </c>
      <c r="N1505" s="2">
        <v>45560</v>
      </c>
      <c r="O1505" s="2">
        <v>45560</v>
      </c>
      <c r="R1505">
        <v>2</v>
      </c>
      <c r="S1505">
        <v>2</v>
      </c>
      <c r="T1505">
        <v>100</v>
      </c>
      <c r="U1505" s="1">
        <v>45534.659722222219</v>
      </c>
      <c r="V1505" s="1">
        <v>45560.65625</v>
      </c>
      <c r="W1505" t="s">
        <v>239</v>
      </c>
      <c r="Z1505" s="12">
        <f t="shared" si="47"/>
        <v>25.996527777781012</v>
      </c>
      <c r="AB1505" t="s">
        <v>2815</v>
      </c>
      <c r="AC1505">
        <v>633776</v>
      </c>
      <c r="AD1505" t="s">
        <v>358</v>
      </c>
      <c r="AI1505" s="2">
        <v>45534</v>
      </c>
      <c r="AJ1505" t="s">
        <v>360</v>
      </c>
      <c r="AK1505" t="s">
        <v>46</v>
      </c>
      <c r="AN1505" t="s">
        <v>2444</v>
      </c>
      <c r="AO1505" s="21">
        <v>45534.659722222219</v>
      </c>
      <c r="AP1505" s="22">
        <v>45560</v>
      </c>
      <c r="AQ1505" s="22">
        <v>45560</v>
      </c>
      <c r="AR1505" s="21">
        <v>45560.65625</v>
      </c>
      <c r="AS1505">
        <v>2</v>
      </c>
      <c r="AY1505">
        <v>25.996527777781012</v>
      </c>
    </row>
    <row r="1506" spans="1:51" x14ac:dyDescent="0.25">
      <c r="A1506">
        <v>75717</v>
      </c>
      <c r="B1506" t="s">
        <v>35</v>
      </c>
      <c r="C1506" t="s">
        <v>36</v>
      </c>
      <c r="E1506" t="str">
        <f t="shared" si="46"/>
        <v>RE-</v>
      </c>
      <c r="F1506" t="s">
        <v>878</v>
      </c>
      <c r="G1506" t="s">
        <v>37</v>
      </c>
      <c r="H1506" t="s">
        <v>4140</v>
      </c>
      <c r="I1506" t="s">
        <v>39</v>
      </c>
      <c r="J1506" t="s">
        <v>100</v>
      </c>
      <c r="K1506" s="1">
        <v>45534.73541666667</v>
      </c>
      <c r="L1506" t="s">
        <v>41</v>
      </c>
      <c r="R1506">
        <v>0</v>
      </c>
      <c r="S1506">
        <v>0</v>
      </c>
      <c r="T1506">
        <v>0</v>
      </c>
      <c r="U1506" s="1">
        <v>45534.73541666667</v>
      </c>
      <c r="Z1506" s="12">
        <f t="shared" si="47"/>
        <v>0</v>
      </c>
      <c r="AB1506" t="s">
        <v>149</v>
      </c>
      <c r="AC1506">
        <v>633771</v>
      </c>
      <c r="AD1506" t="s">
        <v>4274</v>
      </c>
      <c r="AI1506" s="2">
        <v>45534</v>
      </c>
      <c r="AJ1506" t="s">
        <v>81</v>
      </c>
      <c r="AK1506" t="s">
        <v>46</v>
      </c>
      <c r="AN1506" t="s">
        <v>2444</v>
      </c>
      <c r="AO1506" s="21">
        <v>45534.73541666667</v>
      </c>
      <c r="AS1506">
        <v>0</v>
      </c>
      <c r="AY1506">
        <v>0</v>
      </c>
    </row>
    <row r="1507" spans="1:51" x14ac:dyDescent="0.25">
      <c r="A1507">
        <v>75718</v>
      </c>
      <c r="B1507" t="s">
        <v>35</v>
      </c>
      <c r="C1507" t="s">
        <v>36</v>
      </c>
      <c r="E1507" t="str">
        <f t="shared" si="46"/>
        <v>EI-</v>
      </c>
      <c r="F1507" t="s">
        <v>20</v>
      </c>
      <c r="G1507" t="s">
        <v>37</v>
      </c>
      <c r="H1507" t="s">
        <v>3942</v>
      </c>
      <c r="I1507" t="s">
        <v>39</v>
      </c>
      <c r="J1507" t="s">
        <v>40</v>
      </c>
      <c r="K1507" s="1">
        <v>45535.71875</v>
      </c>
      <c r="L1507" t="s">
        <v>41</v>
      </c>
      <c r="N1507" s="2">
        <v>45534</v>
      </c>
      <c r="O1507" s="2">
        <v>45534</v>
      </c>
      <c r="P1507">
        <v>1</v>
      </c>
      <c r="Q1507">
        <v>1</v>
      </c>
      <c r="R1507">
        <v>1</v>
      </c>
      <c r="S1507">
        <v>1</v>
      </c>
      <c r="T1507">
        <v>100</v>
      </c>
      <c r="U1507" s="1">
        <v>45534.743055555555</v>
      </c>
      <c r="V1507" s="1">
        <v>45535.71875</v>
      </c>
      <c r="W1507" t="s">
        <v>40</v>
      </c>
      <c r="Z1507" s="12">
        <f t="shared" si="47"/>
        <v>0.97569444444525288</v>
      </c>
      <c r="AB1507" t="s">
        <v>59</v>
      </c>
      <c r="AC1507">
        <v>633459</v>
      </c>
      <c r="AD1507" t="s">
        <v>3936</v>
      </c>
      <c r="AF1507" t="s">
        <v>1632</v>
      </c>
      <c r="AI1507" s="2">
        <v>45534</v>
      </c>
      <c r="AJ1507" t="s">
        <v>43</v>
      </c>
      <c r="AK1507" t="s">
        <v>46</v>
      </c>
      <c r="AN1507" t="s">
        <v>2441</v>
      </c>
      <c r="AO1507" s="21">
        <v>45534.743055555555</v>
      </c>
      <c r="AP1507" s="22">
        <v>45534</v>
      </c>
      <c r="AQ1507" s="22">
        <v>45534</v>
      </c>
      <c r="AR1507" s="21">
        <v>45535.71875</v>
      </c>
      <c r="AS1507">
        <v>1</v>
      </c>
      <c r="AY1507">
        <v>0.97569444444525288</v>
      </c>
    </row>
    <row r="1508" spans="1:51" x14ac:dyDescent="0.25">
      <c r="A1508">
        <v>75721</v>
      </c>
      <c r="B1508" t="s">
        <v>35</v>
      </c>
      <c r="C1508" t="s">
        <v>36</v>
      </c>
      <c r="E1508" t="str">
        <f t="shared" si="46"/>
        <v>RE-</v>
      </c>
      <c r="F1508" t="s">
        <v>878</v>
      </c>
      <c r="G1508" t="s">
        <v>37</v>
      </c>
      <c r="H1508" t="s">
        <v>4275</v>
      </c>
      <c r="I1508" t="s">
        <v>39</v>
      </c>
      <c r="J1508" t="s">
        <v>100</v>
      </c>
      <c r="K1508" s="1">
        <v>45535.508333333331</v>
      </c>
      <c r="L1508" t="s">
        <v>41</v>
      </c>
      <c r="R1508">
        <v>0</v>
      </c>
      <c r="S1508">
        <v>0</v>
      </c>
      <c r="T1508">
        <v>0</v>
      </c>
      <c r="U1508" s="1">
        <v>45535.508333333331</v>
      </c>
      <c r="Z1508" s="12">
        <f t="shared" si="47"/>
        <v>0</v>
      </c>
      <c r="AB1508" t="s">
        <v>149</v>
      </c>
      <c r="AC1508">
        <v>633771</v>
      </c>
      <c r="AD1508" t="s">
        <v>1040</v>
      </c>
      <c r="AI1508" s="2">
        <v>45535</v>
      </c>
      <c r="AJ1508" t="s">
        <v>81</v>
      </c>
      <c r="AK1508" t="s">
        <v>46</v>
      </c>
      <c r="AN1508" t="s">
        <v>2444</v>
      </c>
      <c r="AO1508" s="21">
        <v>45535.508333333331</v>
      </c>
      <c r="AS1508">
        <v>0</v>
      </c>
      <c r="AY1508">
        <v>0</v>
      </c>
    </row>
    <row r="1509" spans="1:51" x14ac:dyDescent="0.25">
      <c r="A1509">
        <v>75722</v>
      </c>
      <c r="B1509" t="s">
        <v>35</v>
      </c>
      <c r="C1509" t="s">
        <v>36</v>
      </c>
      <c r="E1509" t="str">
        <f t="shared" si="46"/>
        <v>GC-</v>
      </c>
      <c r="F1509" t="s">
        <v>20</v>
      </c>
      <c r="G1509" t="s">
        <v>37</v>
      </c>
      <c r="H1509" t="s">
        <v>4276</v>
      </c>
      <c r="I1509" t="s">
        <v>39</v>
      </c>
      <c r="J1509" t="s">
        <v>121</v>
      </c>
      <c r="K1509" s="1">
        <v>45537.697222222225</v>
      </c>
      <c r="L1509" t="s">
        <v>41</v>
      </c>
      <c r="N1509" s="2">
        <v>45535</v>
      </c>
      <c r="O1509" s="2">
        <v>45535</v>
      </c>
      <c r="P1509">
        <v>6</v>
      </c>
      <c r="Q1509">
        <v>6</v>
      </c>
      <c r="R1509">
        <v>6</v>
      </c>
      <c r="S1509">
        <v>6</v>
      </c>
      <c r="T1509">
        <v>100</v>
      </c>
      <c r="U1509" s="1">
        <v>45535.512499999997</v>
      </c>
      <c r="V1509" s="1">
        <v>45537.697222222225</v>
      </c>
      <c r="W1509" t="s">
        <v>121</v>
      </c>
      <c r="Z1509" s="12">
        <f t="shared" si="47"/>
        <v>2.1847222222277196</v>
      </c>
      <c r="AB1509" t="s">
        <v>349</v>
      </c>
      <c r="AC1509">
        <v>633638</v>
      </c>
      <c r="AD1509" t="s">
        <v>599</v>
      </c>
      <c r="AF1509" t="s">
        <v>121</v>
      </c>
      <c r="AI1509" s="2">
        <v>45535</v>
      </c>
      <c r="AJ1509" t="s">
        <v>81</v>
      </c>
      <c r="AK1509" t="s">
        <v>46</v>
      </c>
      <c r="AN1509" t="s">
        <v>2443</v>
      </c>
      <c r="AO1509" s="21">
        <v>45535.512499999997</v>
      </c>
      <c r="AP1509" s="22">
        <v>45535</v>
      </c>
      <c r="AQ1509" s="22">
        <v>45535</v>
      </c>
      <c r="AR1509" s="21">
        <v>45537.697222222225</v>
      </c>
      <c r="AS1509">
        <v>6</v>
      </c>
      <c r="AY1509">
        <v>2.1847222222277196</v>
      </c>
    </row>
    <row r="1510" spans="1:51" x14ac:dyDescent="0.25">
      <c r="A1510">
        <v>75723</v>
      </c>
      <c r="B1510" t="s">
        <v>35</v>
      </c>
      <c r="C1510" t="s">
        <v>36</v>
      </c>
      <c r="E1510" t="str">
        <f t="shared" si="46"/>
        <v>RE-</v>
      </c>
      <c r="F1510" t="s">
        <v>20</v>
      </c>
      <c r="G1510" t="s">
        <v>37</v>
      </c>
      <c r="H1510" t="s">
        <v>4277</v>
      </c>
      <c r="I1510" t="s">
        <v>39</v>
      </c>
      <c r="J1510" t="s">
        <v>239</v>
      </c>
      <c r="K1510" s="1">
        <v>45538.481249999997</v>
      </c>
      <c r="L1510" t="s">
        <v>41</v>
      </c>
      <c r="N1510" s="2">
        <v>45538</v>
      </c>
      <c r="O1510" s="2">
        <v>45538</v>
      </c>
      <c r="R1510">
        <v>2</v>
      </c>
      <c r="S1510">
        <v>2</v>
      </c>
      <c r="T1510">
        <v>100</v>
      </c>
      <c r="U1510" s="1">
        <v>45535.515277777777</v>
      </c>
      <c r="V1510" s="1">
        <v>45538.481249999997</v>
      </c>
      <c r="W1510" t="s">
        <v>239</v>
      </c>
      <c r="Z1510" s="12">
        <f t="shared" si="47"/>
        <v>2.9659722222204437</v>
      </c>
      <c r="AB1510" t="s">
        <v>3028</v>
      </c>
      <c r="AC1510">
        <v>633551</v>
      </c>
      <c r="AD1510" t="s">
        <v>268</v>
      </c>
      <c r="AI1510" s="2">
        <v>45535</v>
      </c>
      <c r="AJ1510" t="s">
        <v>77</v>
      </c>
      <c r="AK1510" t="s">
        <v>46</v>
      </c>
      <c r="AN1510" t="s">
        <v>2444</v>
      </c>
      <c r="AO1510" s="21">
        <v>45535.515277777777</v>
      </c>
      <c r="AP1510" s="22">
        <v>45538</v>
      </c>
      <c r="AQ1510" s="22">
        <v>45538</v>
      </c>
      <c r="AR1510" s="21">
        <v>45538.481249999997</v>
      </c>
      <c r="AS1510">
        <v>2</v>
      </c>
      <c r="AY1510">
        <v>2.9659722222204437</v>
      </c>
    </row>
    <row r="1511" spans="1:51" x14ac:dyDescent="0.25">
      <c r="A1511">
        <v>75724</v>
      </c>
      <c r="B1511" t="s">
        <v>35</v>
      </c>
      <c r="C1511" t="s">
        <v>36</v>
      </c>
      <c r="E1511" t="str">
        <f t="shared" si="46"/>
        <v>EI-</v>
      </c>
      <c r="F1511" t="s">
        <v>20</v>
      </c>
      <c r="G1511" t="s">
        <v>37</v>
      </c>
      <c r="H1511" t="s">
        <v>4278</v>
      </c>
      <c r="I1511" t="s">
        <v>39</v>
      </c>
      <c r="J1511" t="s">
        <v>92</v>
      </c>
      <c r="K1511" s="1">
        <v>45541.357638888891</v>
      </c>
      <c r="L1511" t="s">
        <v>41</v>
      </c>
      <c r="N1511" s="2">
        <v>45540</v>
      </c>
      <c r="O1511" s="2">
        <v>45540</v>
      </c>
      <c r="P1511">
        <v>2</v>
      </c>
      <c r="Q1511">
        <v>2</v>
      </c>
      <c r="R1511">
        <v>2</v>
      </c>
      <c r="S1511">
        <v>2</v>
      </c>
      <c r="T1511">
        <v>100</v>
      </c>
      <c r="U1511" s="1">
        <v>45535.519444444442</v>
      </c>
      <c r="V1511" s="1">
        <v>45541.357638888891</v>
      </c>
      <c r="W1511" t="s">
        <v>92</v>
      </c>
      <c r="Z1511" s="12">
        <f t="shared" si="47"/>
        <v>5.8381944444481633</v>
      </c>
      <c r="AB1511" t="s">
        <v>2496</v>
      </c>
      <c r="AC1511" t="s">
        <v>54</v>
      </c>
      <c r="AD1511" t="s">
        <v>2749</v>
      </c>
      <c r="AF1511" t="s">
        <v>92</v>
      </c>
      <c r="AI1511" s="2">
        <v>45535</v>
      </c>
      <c r="AJ1511" t="s">
        <v>81</v>
      </c>
      <c r="AK1511" t="s">
        <v>46</v>
      </c>
      <c r="AN1511" t="s">
        <v>2441</v>
      </c>
      <c r="AO1511" s="21">
        <v>45535.519444444442</v>
      </c>
      <c r="AP1511" s="22">
        <v>45540</v>
      </c>
      <c r="AQ1511" s="22">
        <v>45540</v>
      </c>
      <c r="AR1511" s="21">
        <v>45541.357638888891</v>
      </c>
      <c r="AS1511">
        <v>2</v>
      </c>
      <c r="AY1511">
        <v>5.8381944444481633</v>
      </c>
    </row>
    <row r="1512" spans="1:51" x14ac:dyDescent="0.25">
      <c r="A1512">
        <v>75727</v>
      </c>
      <c r="B1512" t="s">
        <v>35</v>
      </c>
      <c r="C1512" t="s">
        <v>36</v>
      </c>
      <c r="E1512" t="str">
        <f t="shared" si="46"/>
        <v>RE-</v>
      </c>
      <c r="F1512" t="s">
        <v>20</v>
      </c>
      <c r="G1512" t="s">
        <v>37</v>
      </c>
      <c r="H1512" t="s">
        <v>4279</v>
      </c>
      <c r="I1512" t="s">
        <v>39</v>
      </c>
      <c r="J1512" t="s">
        <v>179</v>
      </c>
      <c r="K1512" s="1">
        <v>45537.495138888888</v>
      </c>
      <c r="L1512" t="s">
        <v>41</v>
      </c>
      <c r="N1512" s="2">
        <v>45537</v>
      </c>
      <c r="O1512" s="2">
        <v>45537</v>
      </c>
      <c r="R1512">
        <v>0</v>
      </c>
      <c r="S1512">
        <v>0</v>
      </c>
      <c r="T1512">
        <v>100</v>
      </c>
      <c r="U1512" s="1">
        <v>45535.527777777781</v>
      </c>
      <c r="V1512" s="1">
        <v>45537.495138888888</v>
      </c>
      <c r="W1512" t="s">
        <v>179</v>
      </c>
      <c r="Z1512" s="12">
        <f t="shared" si="47"/>
        <v>1.9673611111065838</v>
      </c>
      <c r="AB1512" t="s">
        <v>59</v>
      </c>
      <c r="AC1512">
        <v>633459</v>
      </c>
      <c r="AD1512" t="s">
        <v>3936</v>
      </c>
      <c r="AF1512" t="s">
        <v>118</v>
      </c>
      <c r="AI1512" s="2">
        <v>45535</v>
      </c>
      <c r="AJ1512" t="s">
        <v>43</v>
      </c>
      <c r="AK1512" t="s">
        <v>46</v>
      </c>
      <c r="AN1512" t="s">
        <v>2444</v>
      </c>
      <c r="AO1512" s="21">
        <v>45535.527777777781</v>
      </c>
      <c r="AP1512" s="22">
        <v>45537</v>
      </c>
      <c r="AQ1512" s="22">
        <v>45537</v>
      </c>
      <c r="AR1512" s="21">
        <v>45537.495138888888</v>
      </c>
      <c r="AS1512">
        <v>0</v>
      </c>
      <c r="AY1512">
        <v>1.9673611111065838</v>
      </c>
    </row>
    <row r="1513" spans="1:51" x14ac:dyDescent="0.25">
      <c r="A1513">
        <v>75728</v>
      </c>
      <c r="B1513" t="s">
        <v>35</v>
      </c>
      <c r="C1513" t="s">
        <v>36</v>
      </c>
      <c r="E1513" t="str">
        <f t="shared" si="46"/>
        <v>EI-</v>
      </c>
      <c r="F1513" t="s">
        <v>20</v>
      </c>
      <c r="G1513" t="s">
        <v>37</v>
      </c>
      <c r="H1513" t="s">
        <v>4280</v>
      </c>
      <c r="I1513" t="s">
        <v>39</v>
      </c>
      <c r="J1513" t="s">
        <v>92</v>
      </c>
      <c r="K1513" s="1">
        <v>45537.425000000003</v>
      </c>
      <c r="L1513" t="s">
        <v>41</v>
      </c>
      <c r="N1513" s="2">
        <v>45475</v>
      </c>
      <c r="O1513" s="2">
        <v>45537</v>
      </c>
      <c r="P1513">
        <v>2</v>
      </c>
      <c r="Q1513">
        <v>2</v>
      </c>
      <c r="R1513">
        <v>2</v>
      </c>
      <c r="S1513">
        <v>2</v>
      </c>
      <c r="T1513">
        <v>100</v>
      </c>
      <c r="U1513" s="1">
        <v>45535.532638888886</v>
      </c>
      <c r="V1513" s="1">
        <v>45537.425000000003</v>
      </c>
      <c r="W1513" t="s">
        <v>92</v>
      </c>
      <c r="Z1513" s="12">
        <f t="shared" si="47"/>
        <v>1.8923611111167702</v>
      </c>
      <c r="AB1513" t="s">
        <v>137</v>
      </c>
      <c r="AC1513">
        <v>633594</v>
      </c>
      <c r="AD1513" t="s">
        <v>138</v>
      </c>
      <c r="AF1513" t="s">
        <v>92</v>
      </c>
      <c r="AI1513" s="2">
        <v>45535</v>
      </c>
      <c r="AJ1513" t="s">
        <v>139</v>
      </c>
      <c r="AK1513" t="s">
        <v>46</v>
      </c>
      <c r="AN1513" t="s">
        <v>2441</v>
      </c>
      <c r="AO1513" s="21">
        <v>45535.532638888886</v>
      </c>
      <c r="AP1513" s="22">
        <v>45475</v>
      </c>
      <c r="AQ1513" s="22">
        <v>45537</v>
      </c>
      <c r="AR1513" s="21">
        <v>45537.425000000003</v>
      </c>
      <c r="AS1513">
        <v>2</v>
      </c>
      <c r="AY1513">
        <v>1.8923611111167702</v>
      </c>
    </row>
    <row r="1514" spans="1:51" x14ac:dyDescent="0.25">
      <c r="A1514">
        <v>75799</v>
      </c>
      <c r="B1514" t="s">
        <v>35</v>
      </c>
      <c r="C1514" t="s">
        <v>36</v>
      </c>
      <c r="E1514" t="str">
        <f t="shared" si="46"/>
        <v>RE-</v>
      </c>
      <c r="F1514" t="s">
        <v>20</v>
      </c>
      <c r="G1514" t="s">
        <v>37</v>
      </c>
      <c r="H1514" t="s">
        <v>4281</v>
      </c>
      <c r="I1514" t="s">
        <v>39</v>
      </c>
      <c r="J1514" t="s">
        <v>297</v>
      </c>
      <c r="K1514" s="1">
        <v>45540.659722222219</v>
      </c>
      <c r="L1514" t="s">
        <v>41</v>
      </c>
      <c r="N1514" s="2">
        <v>45537</v>
      </c>
      <c r="O1514" s="2">
        <v>45537</v>
      </c>
      <c r="R1514">
        <v>1</v>
      </c>
      <c r="S1514">
        <v>1</v>
      </c>
      <c r="T1514">
        <v>100</v>
      </c>
      <c r="U1514" s="1">
        <v>45537.364583333336</v>
      </c>
      <c r="V1514" s="1">
        <v>45540.659722222219</v>
      </c>
      <c r="W1514" t="s">
        <v>239</v>
      </c>
      <c r="Z1514" s="12">
        <f t="shared" si="47"/>
        <v>3.2951388888832298</v>
      </c>
      <c r="AB1514" t="s">
        <v>2317</v>
      </c>
      <c r="AC1514">
        <v>633174</v>
      </c>
      <c r="AD1514" t="s">
        <v>358</v>
      </c>
      <c r="AI1514" s="2">
        <v>45537</v>
      </c>
      <c r="AJ1514" t="s">
        <v>360</v>
      </c>
      <c r="AK1514" t="s">
        <v>46</v>
      </c>
      <c r="AN1514" t="s">
        <v>2444</v>
      </c>
      <c r="AO1514" s="21">
        <v>45537.364583333336</v>
      </c>
      <c r="AP1514" s="22">
        <v>45537</v>
      </c>
      <c r="AQ1514" s="22">
        <v>45537</v>
      </c>
      <c r="AR1514" s="21">
        <v>45540.659722222219</v>
      </c>
      <c r="AS1514">
        <v>1</v>
      </c>
      <c r="AY1514">
        <v>3.2951388888832298</v>
      </c>
    </row>
    <row r="1515" spans="1:51" x14ac:dyDescent="0.25">
      <c r="A1515">
        <v>75831</v>
      </c>
      <c r="B1515" t="s">
        <v>35</v>
      </c>
      <c r="C1515" t="s">
        <v>36</v>
      </c>
      <c r="E1515" t="str">
        <f t="shared" si="46"/>
        <v>RE-</v>
      </c>
      <c r="F1515" t="s">
        <v>20</v>
      </c>
      <c r="G1515" t="s">
        <v>37</v>
      </c>
      <c r="H1515" t="s">
        <v>4282</v>
      </c>
      <c r="I1515" t="s">
        <v>39</v>
      </c>
      <c r="J1515" t="s">
        <v>239</v>
      </c>
      <c r="K1515" s="1">
        <v>45537.630555555559</v>
      </c>
      <c r="L1515" t="s">
        <v>41</v>
      </c>
      <c r="N1515" s="2">
        <v>45537</v>
      </c>
      <c r="O1515" s="2">
        <v>45537</v>
      </c>
      <c r="R1515">
        <v>1</v>
      </c>
      <c r="S1515">
        <v>1</v>
      </c>
      <c r="T1515">
        <v>100</v>
      </c>
      <c r="U1515" s="1">
        <v>45537.46597222222</v>
      </c>
      <c r="V1515" s="1">
        <v>45537.630555555559</v>
      </c>
      <c r="W1515" t="s">
        <v>239</v>
      </c>
      <c r="Z1515" s="12">
        <f t="shared" si="47"/>
        <v>0.16458333333866904</v>
      </c>
      <c r="AB1515" t="s">
        <v>4283</v>
      </c>
      <c r="AC1515">
        <v>633815</v>
      </c>
      <c r="AD1515" t="s">
        <v>409</v>
      </c>
      <c r="AI1515" s="2">
        <v>45537</v>
      </c>
      <c r="AJ1515" t="s">
        <v>81</v>
      </c>
      <c r="AK1515" t="s">
        <v>46</v>
      </c>
      <c r="AN1515" t="s">
        <v>2444</v>
      </c>
      <c r="AO1515" s="21">
        <v>45537.46597222222</v>
      </c>
      <c r="AP1515" s="22">
        <v>45537</v>
      </c>
      <c r="AQ1515" s="22">
        <v>45537</v>
      </c>
      <c r="AR1515" s="21">
        <v>45537.630555555559</v>
      </c>
      <c r="AS1515">
        <v>1</v>
      </c>
      <c r="AY1515">
        <v>0.16458333333866904</v>
      </c>
    </row>
    <row r="1516" spans="1:51" x14ac:dyDescent="0.25">
      <c r="A1516">
        <v>75848</v>
      </c>
      <c r="B1516" t="s">
        <v>35</v>
      </c>
      <c r="C1516" t="s">
        <v>36</v>
      </c>
      <c r="E1516" t="str">
        <f t="shared" si="46"/>
        <v>RE-</v>
      </c>
      <c r="F1516" t="s">
        <v>20</v>
      </c>
      <c r="G1516" t="s">
        <v>51</v>
      </c>
      <c r="H1516" t="s">
        <v>4197</v>
      </c>
      <c r="I1516" t="s">
        <v>39</v>
      </c>
      <c r="J1516" t="s">
        <v>118</v>
      </c>
      <c r="K1516" s="1">
        <v>45538.440972222219</v>
      </c>
      <c r="L1516" t="s">
        <v>41</v>
      </c>
      <c r="N1516" s="2">
        <v>45537</v>
      </c>
      <c r="O1516" s="2">
        <v>45537</v>
      </c>
      <c r="R1516">
        <v>2</v>
      </c>
      <c r="S1516">
        <v>2</v>
      </c>
      <c r="T1516">
        <v>100</v>
      </c>
      <c r="U1516" s="1">
        <v>45537.524305555555</v>
      </c>
      <c r="V1516" s="1">
        <v>45538.440972222219</v>
      </c>
      <c r="W1516" t="s">
        <v>239</v>
      </c>
      <c r="Z1516" s="12">
        <f t="shared" si="47"/>
        <v>0.91666666666424135</v>
      </c>
      <c r="AB1516" t="s">
        <v>4198</v>
      </c>
      <c r="AC1516">
        <v>633015</v>
      </c>
      <c r="AD1516" t="s">
        <v>1035</v>
      </c>
      <c r="AI1516" s="2">
        <v>45537</v>
      </c>
      <c r="AJ1516" t="s">
        <v>1036</v>
      </c>
      <c r="AK1516" t="s">
        <v>46</v>
      </c>
      <c r="AN1516" t="s">
        <v>2444</v>
      </c>
      <c r="AO1516" s="21">
        <v>45537.524305555555</v>
      </c>
      <c r="AP1516" s="22">
        <v>45537</v>
      </c>
      <c r="AQ1516" s="22">
        <v>45537</v>
      </c>
      <c r="AR1516" s="21">
        <v>45538.440972222219</v>
      </c>
      <c r="AS1516">
        <v>2</v>
      </c>
      <c r="AY1516">
        <v>0.91666666666424135</v>
      </c>
    </row>
    <row r="1517" spans="1:51" x14ac:dyDescent="0.25">
      <c r="A1517">
        <v>75856</v>
      </c>
      <c r="B1517" t="s">
        <v>35</v>
      </c>
      <c r="C1517" t="s">
        <v>36</v>
      </c>
      <c r="E1517" t="str">
        <f t="shared" si="46"/>
        <v>EI-</v>
      </c>
      <c r="F1517" t="s">
        <v>20</v>
      </c>
      <c r="G1517" t="s">
        <v>37</v>
      </c>
      <c r="H1517" t="s">
        <v>4284</v>
      </c>
      <c r="I1517" t="s">
        <v>39</v>
      </c>
      <c r="J1517" t="s">
        <v>1102</v>
      </c>
      <c r="K1517" s="1">
        <v>45538.390972222223</v>
      </c>
      <c r="L1517" t="s">
        <v>41</v>
      </c>
      <c r="N1517" s="2">
        <v>45537</v>
      </c>
      <c r="O1517" s="2">
        <v>45537</v>
      </c>
      <c r="P1517">
        <v>1</v>
      </c>
      <c r="Q1517">
        <v>1</v>
      </c>
      <c r="R1517">
        <v>1</v>
      </c>
      <c r="S1517">
        <v>1</v>
      </c>
      <c r="T1517">
        <v>100</v>
      </c>
      <c r="U1517" s="1">
        <v>45537.62777777778</v>
      </c>
      <c r="V1517" s="1">
        <v>45538.390972222223</v>
      </c>
      <c r="W1517" t="s">
        <v>1102</v>
      </c>
      <c r="Z1517" s="12">
        <f t="shared" si="47"/>
        <v>0.76319444444379769</v>
      </c>
      <c r="AB1517" t="s">
        <v>49</v>
      </c>
      <c r="AC1517">
        <v>633459</v>
      </c>
      <c r="AD1517" t="s">
        <v>3936</v>
      </c>
      <c r="AF1517" t="s">
        <v>1102</v>
      </c>
      <c r="AG1517" t="s">
        <v>1706</v>
      </c>
      <c r="AI1517" s="2">
        <v>45537</v>
      </c>
      <c r="AJ1517" t="s">
        <v>43</v>
      </c>
      <c r="AK1517" t="s">
        <v>46</v>
      </c>
      <c r="AN1517" t="s">
        <v>2441</v>
      </c>
      <c r="AO1517" s="21">
        <v>45537.62777777778</v>
      </c>
      <c r="AP1517" s="22">
        <v>45537</v>
      </c>
      <c r="AQ1517" s="22">
        <v>45537</v>
      </c>
      <c r="AR1517" s="21">
        <v>45538.390972222223</v>
      </c>
      <c r="AS1517">
        <v>1</v>
      </c>
      <c r="AY1517">
        <v>0.76319444444379769</v>
      </c>
    </row>
    <row r="1518" spans="1:51" x14ac:dyDescent="0.25">
      <c r="A1518">
        <v>75857</v>
      </c>
      <c r="B1518" t="s">
        <v>35</v>
      </c>
      <c r="C1518" t="s">
        <v>36</v>
      </c>
      <c r="E1518" t="str">
        <f t="shared" si="46"/>
        <v>EI-</v>
      </c>
      <c r="F1518" t="s">
        <v>878</v>
      </c>
      <c r="G1518" t="s">
        <v>37</v>
      </c>
      <c r="H1518" t="s">
        <v>4285</v>
      </c>
      <c r="I1518" t="s">
        <v>39</v>
      </c>
      <c r="J1518" t="s">
        <v>92</v>
      </c>
      <c r="K1518" s="1">
        <v>45537.667361111111</v>
      </c>
      <c r="L1518" t="s">
        <v>41</v>
      </c>
      <c r="R1518">
        <v>0</v>
      </c>
      <c r="S1518">
        <v>0</v>
      </c>
      <c r="T1518">
        <v>0</v>
      </c>
      <c r="U1518" s="1">
        <v>45537.632638888892</v>
      </c>
      <c r="W1518" t="s">
        <v>159</v>
      </c>
      <c r="Z1518" s="12">
        <f t="shared" si="47"/>
        <v>0</v>
      </c>
      <c r="AB1518" t="s">
        <v>534</v>
      </c>
      <c r="AC1518" t="s">
        <v>535</v>
      </c>
      <c r="AD1518" t="s">
        <v>4286</v>
      </c>
      <c r="AI1518" s="2">
        <v>45537</v>
      </c>
      <c r="AJ1518" t="s">
        <v>558</v>
      </c>
      <c r="AK1518" t="s">
        <v>46</v>
      </c>
      <c r="AN1518" t="s">
        <v>2441</v>
      </c>
      <c r="AO1518" s="21">
        <v>45537.632638888892</v>
      </c>
      <c r="AS1518">
        <v>0</v>
      </c>
      <c r="AY1518">
        <v>0</v>
      </c>
    </row>
    <row r="1519" spans="1:51" x14ac:dyDescent="0.25">
      <c r="A1519">
        <v>75870</v>
      </c>
      <c r="B1519" t="s">
        <v>35</v>
      </c>
      <c r="C1519" t="s">
        <v>36</v>
      </c>
      <c r="E1519" t="str">
        <f t="shared" si="46"/>
        <v>GC-</v>
      </c>
      <c r="F1519" t="s">
        <v>20</v>
      </c>
      <c r="G1519" t="s">
        <v>37</v>
      </c>
      <c r="H1519" t="s">
        <v>4287</v>
      </c>
      <c r="I1519" t="s">
        <v>39</v>
      </c>
      <c r="J1519" t="s">
        <v>706</v>
      </c>
      <c r="K1519" s="1">
        <v>45549.427777777775</v>
      </c>
      <c r="L1519" t="s">
        <v>41</v>
      </c>
      <c r="N1519" s="2">
        <v>45538</v>
      </c>
      <c r="O1519" s="2">
        <v>45538</v>
      </c>
      <c r="P1519">
        <v>2</v>
      </c>
      <c r="Q1519">
        <v>2</v>
      </c>
      <c r="R1519">
        <v>0</v>
      </c>
      <c r="S1519">
        <v>0</v>
      </c>
      <c r="T1519">
        <v>100</v>
      </c>
      <c r="U1519" s="1">
        <v>45537.65625</v>
      </c>
      <c r="V1519" s="1">
        <v>45549.427777777775</v>
      </c>
      <c r="W1519" t="s">
        <v>706</v>
      </c>
      <c r="Z1519" s="12">
        <f t="shared" si="47"/>
        <v>11.771527777775191</v>
      </c>
      <c r="AB1519" t="s">
        <v>4203</v>
      </c>
      <c r="AC1519">
        <v>633410</v>
      </c>
      <c r="AD1519" t="s">
        <v>247</v>
      </c>
      <c r="AI1519" s="2">
        <v>45537</v>
      </c>
      <c r="AJ1519" t="s">
        <v>247</v>
      </c>
      <c r="AK1519" t="s">
        <v>46</v>
      </c>
      <c r="AN1519" t="s">
        <v>2443</v>
      </c>
      <c r="AO1519" s="21">
        <v>45537.65625</v>
      </c>
      <c r="AP1519" s="22">
        <v>45538</v>
      </c>
      <c r="AQ1519" s="22">
        <v>45538</v>
      </c>
      <c r="AR1519" s="21">
        <v>45549.427777777775</v>
      </c>
      <c r="AS1519">
        <v>0</v>
      </c>
      <c r="AY1519">
        <v>11.771527777775191</v>
      </c>
    </row>
    <row r="1520" spans="1:51" x14ac:dyDescent="0.25">
      <c r="A1520">
        <v>75880</v>
      </c>
      <c r="B1520" t="s">
        <v>35</v>
      </c>
      <c r="C1520" t="s">
        <v>36</v>
      </c>
      <c r="E1520" t="str">
        <f t="shared" si="46"/>
        <v>RE-</v>
      </c>
      <c r="F1520" t="s">
        <v>20</v>
      </c>
      <c r="G1520" t="s">
        <v>51</v>
      </c>
      <c r="H1520" t="s">
        <v>4288</v>
      </c>
      <c r="I1520" t="s">
        <v>39</v>
      </c>
      <c r="J1520" t="s">
        <v>297</v>
      </c>
      <c r="K1520" s="1">
        <v>45537.743055555555</v>
      </c>
      <c r="L1520" t="s">
        <v>41</v>
      </c>
      <c r="N1520" s="2">
        <v>45537</v>
      </c>
      <c r="O1520" s="2">
        <v>45537</v>
      </c>
      <c r="R1520">
        <v>1</v>
      </c>
      <c r="S1520">
        <v>1</v>
      </c>
      <c r="T1520">
        <v>100</v>
      </c>
      <c r="U1520" s="1">
        <v>45537.678472222222</v>
      </c>
      <c r="V1520" s="1">
        <v>45537.743055555555</v>
      </c>
      <c r="W1520" t="s">
        <v>239</v>
      </c>
      <c r="Z1520" s="12">
        <f t="shared" si="47"/>
        <v>6.4583333332848269E-2</v>
      </c>
      <c r="AB1520" t="s">
        <v>1785</v>
      </c>
      <c r="AC1520" t="s">
        <v>1491</v>
      </c>
      <c r="AD1520" t="s">
        <v>109</v>
      </c>
      <c r="AI1520" s="2">
        <v>45537</v>
      </c>
      <c r="AJ1520" t="s">
        <v>110</v>
      </c>
      <c r="AK1520" t="s">
        <v>46</v>
      </c>
      <c r="AN1520" t="s">
        <v>2444</v>
      </c>
      <c r="AO1520" s="21">
        <v>45537.678472222222</v>
      </c>
      <c r="AP1520" s="22">
        <v>45537</v>
      </c>
      <c r="AQ1520" s="22">
        <v>45537</v>
      </c>
      <c r="AR1520" s="21">
        <v>45537.743055555555</v>
      </c>
      <c r="AS1520">
        <v>1</v>
      </c>
      <c r="AY1520">
        <v>6.4583333332848269E-2</v>
      </c>
    </row>
    <row r="1521" spans="1:51" x14ac:dyDescent="0.25">
      <c r="A1521">
        <v>75897</v>
      </c>
      <c r="B1521" t="s">
        <v>35</v>
      </c>
      <c r="C1521" t="s">
        <v>36</v>
      </c>
      <c r="E1521" t="str">
        <f t="shared" si="46"/>
        <v>RE-</v>
      </c>
      <c r="F1521" t="s">
        <v>20</v>
      </c>
      <c r="G1521" t="s">
        <v>2006</v>
      </c>
      <c r="H1521" t="s">
        <v>4289</v>
      </c>
      <c r="I1521" t="s">
        <v>39</v>
      </c>
      <c r="J1521" t="s">
        <v>179</v>
      </c>
      <c r="K1521" s="1">
        <v>45544.7</v>
      </c>
      <c r="L1521" t="s">
        <v>41</v>
      </c>
      <c r="N1521" s="2">
        <v>45539</v>
      </c>
      <c r="O1521" s="2">
        <v>45539</v>
      </c>
      <c r="R1521">
        <v>2</v>
      </c>
      <c r="S1521">
        <v>2</v>
      </c>
      <c r="T1521">
        <v>100</v>
      </c>
      <c r="U1521" s="1">
        <v>45538.386111111111</v>
      </c>
      <c r="V1521" s="1">
        <v>45544.7</v>
      </c>
      <c r="W1521" t="s">
        <v>239</v>
      </c>
      <c r="Z1521" s="12">
        <f t="shared" si="47"/>
        <v>6.3138888888861402</v>
      </c>
      <c r="AB1521" t="s">
        <v>4290</v>
      </c>
      <c r="AC1521">
        <v>633433</v>
      </c>
      <c r="AD1521" t="s">
        <v>3599</v>
      </c>
      <c r="AI1521" s="2">
        <v>45538</v>
      </c>
      <c r="AJ1521" t="s">
        <v>110</v>
      </c>
      <c r="AK1521" t="s">
        <v>46</v>
      </c>
      <c r="AN1521" t="s">
        <v>2444</v>
      </c>
      <c r="AO1521" s="21">
        <v>45538.386111111111</v>
      </c>
      <c r="AP1521" s="22">
        <v>45539</v>
      </c>
      <c r="AQ1521" s="22">
        <v>45539</v>
      </c>
      <c r="AR1521" s="21">
        <v>45544.7</v>
      </c>
      <c r="AS1521">
        <v>2</v>
      </c>
      <c r="AY1521">
        <v>6.3138888888861402</v>
      </c>
    </row>
    <row r="1522" spans="1:51" x14ac:dyDescent="0.25">
      <c r="A1522">
        <v>75937</v>
      </c>
      <c r="B1522" t="s">
        <v>35</v>
      </c>
      <c r="C1522" t="s">
        <v>36</v>
      </c>
      <c r="E1522" t="str">
        <f t="shared" si="46"/>
        <v>RE-</v>
      </c>
      <c r="F1522" t="s">
        <v>20</v>
      </c>
      <c r="G1522" t="s">
        <v>37</v>
      </c>
      <c r="H1522" t="s">
        <v>4291</v>
      </c>
      <c r="I1522" t="s">
        <v>39</v>
      </c>
      <c r="J1522" t="s">
        <v>239</v>
      </c>
      <c r="K1522" s="1">
        <v>45538.529861111114</v>
      </c>
      <c r="L1522" t="s">
        <v>41</v>
      </c>
      <c r="N1522" s="2">
        <v>45538</v>
      </c>
      <c r="O1522" s="2">
        <v>45538</v>
      </c>
      <c r="R1522">
        <v>1</v>
      </c>
      <c r="S1522">
        <v>1</v>
      </c>
      <c r="T1522">
        <v>100</v>
      </c>
      <c r="U1522" s="1">
        <v>45538.46597222222</v>
      </c>
      <c r="V1522" s="1">
        <v>45538.529861111114</v>
      </c>
      <c r="W1522" t="s">
        <v>239</v>
      </c>
      <c r="Z1522" s="12">
        <f t="shared" si="47"/>
        <v>6.3888888893416151E-2</v>
      </c>
      <c r="AB1522" t="s">
        <v>990</v>
      </c>
      <c r="AC1522">
        <v>633636</v>
      </c>
      <c r="AD1522" t="s">
        <v>290</v>
      </c>
      <c r="AI1522" s="2">
        <v>45538</v>
      </c>
      <c r="AJ1522" t="s">
        <v>290</v>
      </c>
      <c r="AK1522" t="s">
        <v>46</v>
      </c>
      <c r="AN1522" t="s">
        <v>2444</v>
      </c>
      <c r="AO1522" s="21">
        <v>45538.46597222222</v>
      </c>
      <c r="AP1522" s="22">
        <v>45538</v>
      </c>
      <c r="AQ1522" s="22">
        <v>45538</v>
      </c>
      <c r="AR1522" s="21">
        <v>45538.529861111114</v>
      </c>
      <c r="AS1522">
        <v>1</v>
      </c>
      <c r="AY1522">
        <v>6.3888888893416151E-2</v>
      </c>
    </row>
    <row r="1523" spans="1:51" x14ac:dyDescent="0.25">
      <c r="A1523">
        <v>75963</v>
      </c>
      <c r="B1523" t="s">
        <v>35</v>
      </c>
      <c r="C1523" t="s">
        <v>36</v>
      </c>
      <c r="E1523" t="str">
        <f t="shared" si="46"/>
        <v>EM-</v>
      </c>
      <c r="F1523" t="s">
        <v>1362</v>
      </c>
      <c r="G1523" t="s">
        <v>37</v>
      </c>
      <c r="H1523" t="s">
        <v>4292</v>
      </c>
      <c r="I1523" t="s">
        <v>39</v>
      </c>
      <c r="J1523" t="s">
        <v>320</v>
      </c>
      <c r="K1523" s="1">
        <v>45547.770138888889</v>
      </c>
      <c r="L1523" t="s">
        <v>41</v>
      </c>
      <c r="R1523">
        <v>0</v>
      </c>
      <c r="S1523">
        <v>0</v>
      </c>
      <c r="T1523">
        <v>0</v>
      </c>
      <c r="U1523" s="1">
        <v>45538.606249999997</v>
      </c>
      <c r="W1523" t="s">
        <v>396</v>
      </c>
      <c r="Z1523" s="12">
        <f t="shared" si="47"/>
        <v>0</v>
      </c>
      <c r="AB1523" t="s">
        <v>1307</v>
      </c>
      <c r="AC1523">
        <v>633510</v>
      </c>
      <c r="AD1523" t="s">
        <v>198</v>
      </c>
      <c r="AI1523" s="2">
        <v>45538</v>
      </c>
      <c r="AJ1523" t="s">
        <v>198</v>
      </c>
      <c r="AK1523" t="s">
        <v>46</v>
      </c>
      <c r="AN1523" t="s">
        <v>2442</v>
      </c>
      <c r="AO1523" s="21">
        <v>45538.606249999997</v>
      </c>
      <c r="AS1523">
        <v>0</v>
      </c>
      <c r="AY1523">
        <v>0</v>
      </c>
    </row>
    <row r="1524" spans="1:51" x14ac:dyDescent="0.25">
      <c r="A1524">
        <v>75968</v>
      </c>
      <c r="B1524" t="s">
        <v>35</v>
      </c>
      <c r="C1524" t="s">
        <v>36</v>
      </c>
      <c r="E1524" t="str">
        <f t="shared" si="46"/>
        <v>EM-</v>
      </c>
      <c r="F1524" t="s">
        <v>1362</v>
      </c>
      <c r="G1524" t="s">
        <v>37</v>
      </c>
      <c r="H1524" t="s">
        <v>4293</v>
      </c>
      <c r="I1524" t="s">
        <v>39</v>
      </c>
      <c r="J1524" t="s">
        <v>320</v>
      </c>
      <c r="K1524" s="1">
        <v>45547.770833333336</v>
      </c>
      <c r="L1524" t="s">
        <v>41</v>
      </c>
      <c r="R1524">
        <v>0</v>
      </c>
      <c r="S1524">
        <v>0</v>
      </c>
      <c r="T1524">
        <v>0</v>
      </c>
      <c r="U1524" s="1">
        <v>45538.614583333336</v>
      </c>
      <c r="W1524" t="s">
        <v>396</v>
      </c>
      <c r="Z1524" s="12">
        <f t="shared" si="47"/>
        <v>0</v>
      </c>
      <c r="AB1524" t="s">
        <v>946</v>
      </c>
      <c r="AC1524">
        <v>633510</v>
      </c>
      <c r="AD1524" t="s">
        <v>198</v>
      </c>
      <c r="AI1524" s="2">
        <v>45538</v>
      </c>
      <c r="AJ1524" t="s">
        <v>198</v>
      </c>
      <c r="AK1524" t="s">
        <v>46</v>
      </c>
      <c r="AN1524" t="s">
        <v>2442</v>
      </c>
      <c r="AO1524" s="21">
        <v>45538.614583333336</v>
      </c>
      <c r="AS1524">
        <v>0</v>
      </c>
      <c r="AY1524">
        <v>0</v>
      </c>
    </row>
    <row r="1525" spans="1:51" x14ac:dyDescent="0.25">
      <c r="A1525">
        <v>75969</v>
      </c>
      <c r="B1525" t="s">
        <v>35</v>
      </c>
      <c r="C1525" t="s">
        <v>36</v>
      </c>
      <c r="E1525" t="str">
        <f t="shared" si="46"/>
        <v>GC-</v>
      </c>
      <c r="F1525" t="s">
        <v>20</v>
      </c>
      <c r="G1525" t="s">
        <v>37</v>
      </c>
      <c r="H1525" t="s">
        <v>4294</v>
      </c>
      <c r="I1525" t="s">
        <v>39</v>
      </c>
      <c r="J1525" t="s">
        <v>706</v>
      </c>
      <c r="K1525" s="1">
        <v>45549.426388888889</v>
      </c>
      <c r="L1525" t="s">
        <v>41</v>
      </c>
      <c r="N1525" s="2">
        <v>45544</v>
      </c>
      <c r="O1525" s="2">
        <v>45544</v>
      </c>
      <c r="P1525">
        <v>1</v>
      </c>
      <c r="Q1525">
        <v>1</v>
      </c>
      <c r="R1525">
        <v>0</v>
      </c>
      <c r="S1525">
        <v>0</v>
      </c>
      <c r="T1525">
        <v>100</v>
      </c>
      <c r="U1525" s="1">
        <v>45538.622916666667</v>
      </c>
      <c r="V1525" s="1">
        <v>45549.426388888889</v>
      </c>
      <c r="W1525" t="s">
        <v>706</v>
      </c>
      <c r="Z1525" s="12">
        <f t="shared" si="47"/>
        <v>10.803472222221899</v>
      </c>
      <c r="AB1525" t="s">
        <v>990</v>
      </c>
      <c r="AC1525">
        <v>633636</v>
      </c>
      <c r="AD1525" t="s">
        <v>2857</v>
      </c>
      <c r="AI1525" s="2">
        <v>45538</v>
      </c>
      <c r="AJ1525" t="s">
        <v>290</v>
      </c>
      <c r="AK1525" t="s">
        <v>46</v>
      </c>
      <c r="AN1525" t="s">
        <v>2443</v>
      </c>
      <c r="AO1525" s="21">
        <v>45538.622916666667</v>
      </c>
      <c r="AP1525" s="22">
        <v>45544</v>
      </c>
      <c r="AQ1525" s="22">
        <v>45544</v>
      </c>
      <c r="AR1525" s="21">
        <v>45549.426388888889</v>
      </c>
      <c r="AS1525">
        <v>0</v>
      </c>
      <c r="AY1525">
        <v>10.803472222221899</v>
      </c>
    </row>
    <row r="1526" spans="1:51" x14ac:dyDescent="0.25">
      <c r="A1526">
        <v>75973</v>
      </c>
      <c r="B1526" t="s">
        <v>35</v>
      </c>
      <c r="C1526" t="s">
        <v>36</v>
      </c>
      <c r="E1526" t="str">
        <f t="shared" si="46"/>
        <v>RE-</v>
      </c>
      <c r="F1526" t="s">
        <v>20</v>
      </c>
      <c r="G1526" t="s">
        <v>37</v>
      </c>
      <c r="H1526" t="s">
        <v>4295</v>
      </c>
      <c r="I1526" t="s">
        <v>39</v>
      </c>
      <c r="J1526" t="s">
        <v>297</v>
      </c>
      <c r="K1526" s="1">
        <v>45547.511805555558</v>
      </c>
      <c r="L1526" t="s">
        <v>41</v>
      </c>
      <c r="R1526">
        <v>1</v>
      </c>
      <c r="S1526">
        <v>1</v>
      </c>
      <c r="T1526">
        <v>100</v>
      </c>
      <c r="U1526" s="1">
        <v>45538.636805555558</v>
      </c>
      <c r="V1526" s="1">
        <v>45547.511805555558</v>
      </c>
      <c r="W1526" t="s">
        <v>239</v>
      </c>
      <c r="Z1526" s="12">
        <f t="shared" si="47"/>
        <v>8.875</v>
      </c>
      <c r="AB1526" t="s">
        <v>224</v>
      </c>
      <c r="AC1526">
        <v>633615</v>
      </c>
      <c r="AD1526" t="s">
        <v>314</v>
      </c>
      <c r="AI1526" s="2">
        <v>45538</v>
      </c>
      <c r="AJ1526" t="s">
        <v>226</v>
      </c>
      <c r="AK1526" t="s">
        <v>46</v>
      </c>
      <c r="AN1526" t="s">
        <v>2444</v>
      </c>
      <c r="AO1526" s="21">
        <v>45538.636805555558</v>
      </c>
      <c r="AR1526" s="21">
        <v>45547.511805555558</v>
      </c>
      <c r="AS1526">
        <v>1</v>
      </c>
      <c r="AY1526">
        <v>8.875</v>
      </c>
    </row>
    <row r="1527" spans="1:51" x14ac:dyDescent="0.25">
      <c r="A1527">
        <v>75974</v>
      </c>
      <c r="B1527" t="s">
        <v>35</v>
      </c>
      <c r="C1527" t="s">
        <v>36</v>
      </c>
      <c r="E1527" t="str">
        <f t="shared" si="46"/>
        <v>RE-</v>
      </c>
      <c r="F1527" t="s">
        <v>878</v>
      </c>
      <c r="G1527" t="s">
        <v>37</v>
      </c>
      <c r="H1527" t="s">
        <v>4296</v>
      </c>
      <c r="I1527" t="s">
        <v>39</v>
      </c>
      <c r="J1527" t="s">
        <v>100</v>
      </c>
      <c r="K1527" s="1">
        <v>45538.640277777777</v>
      </c>
      <c r="L1527" t="s">
        <v>41</v>
      </c>
      <c r="R1527">
        <v>0</v>
      </c>
      <c r="S1527">
        <v>0</v>
      </c>
      <c r="T1527">
        <v>0</v>
      </c>
      <c r="U1527" s="1">
        <v>45538.640277777777</v>
      </c>
      <c r="Z1527" s="12">
        <f t="shared" si="47"/>
        <v>0</v>
      </c>
      <c r="AB1527" t="s">
        <v>4297</v>
      </c>
      <c r="AC1527">
        <v>633568</v>
      </c>
      <c r="AD1527" t="s">
        <v>2509</v>
      </c>
      <c r="AI1527" s="2">
        <v>45538</v>
      </c>
      <c r="AJ1527" t="s">
        <v>81</v>
      </c>
      <c r="AK1527" t="s">
        <v>46</v>
      </c>
      <c r="AN1527" t="s">
        <v>2444</v>
      </c>
      <c r="AO1527" s="21">
        <v>45538.640277777777</v>
      </c>
      <c r="AS1527">
        <v>0</v>
      </c>
      <c r="AY1527">
        <v>0</v>
      </c>
    </row>
    <row r="1528" spans="1:51" x14ac:dyDescent="0.25">
      <c r="A1528">
        <v>75990</v>
      </c>
      <c r="B1528" t="s">
        <v>35</v>
      </c>
      <c r="C1528" t="s">
        <v>36</v>
      </c>
      <c r="E1528" t="str">
        <f t="shared" si="46"/>
        <v>RE-</v>
      </c>
      <c r="F1528" t="s">
        <v>20</v>
      </c>
      <c r="G1528" t="s">
        <v>37</v>
      </c>
      <c r="H1528" t="s">
        <v>4298</v>
      </c>
      <c r="I1528" t="s">
        <v>39</v>
      </c>
      <c r="J1528" t="s">
        <v>239</v>
      </c>
      <c r="K1528" s="1">
        <v>45566.509027777778</v>
      </c>
      <c r="L1528" t="s">
        <v>41</v>
      </c>
      <c r="N1528" s="2">
        <v>45566</v>
      </c>
      <c r="O1528" s="2">
        <v>45566</v>
      </c>
      <c r="R1528">
        <v>1</v>
      </c>
      <c r="S1528">
        <v>1</v>
      </c>
      <c r="T1528">
        <v>100</v>
      </c>
      <c r="U1528" s="1">
        <v>45538.680555555555</v>
      </c>
      <c r="V1528" s="1">
        <v>45566.509027777778</v>
      </c>
      <c r="W1528" t="s">
        <v>239</v>
      </c>
      <c r="Z1528" s="12">
        <f t="shared" si="47"/>
        <v>27.828472222223354</v>
      </c>
      <c r="AB1528" t="s">
        <v>157</v>
      </c>
      <c r="AC1528">
        <v>633744</v>
      </c>
      <c r="AD1528" t="s">
        <v>4299</v>
      </c>
      <c r="AI1528" s="2">
        <v>45538</v>
      </c>
      <c r="AJ1528" t="s">
        <v>123</v>
      </c>
      <c r="AK1528" t="s">
        <v>46</v>
      </c>
      <c r="AN1528" t="s">
        <v>2444</v>
      </c>
      <c r="AO1528" s="21">
        <v>45538.680555555555</v>
      </c>
      <c r="AP1528" s="22">
        <v>45566</v>
      </c>
      <c r="AQ1528" s="22">
        <v>45566</v>
      </c>
      <c r="AR1528" s="21">
        <v>45566.509027777778</v>
      </c>
      <c r="AS1528">
        <v>1</v>
      </c>
      <c r="AY1528">
        <v>27.828472222223354</v>
      </c>
    </row>
    <row r="1529" spans="1:51" x14ac:dyDescent="0.25">
      <c r="A1529">
        <v>76070</v>
      </c>
      <c r="B1529" t="s">
        <v>35</v>
      </c>
      <c r="C1529" t="s">
        <v>36</v>
      </c>
      <c r="E1529" t="str">
        <f t="shared" si="46"/>
        <v>EI-</v>
      </c>
      <c r="F1529" t="s">
        <v>20</v>
      </c>
      <c r="G1529" t="s">
        <v>37</v>
      </c>
      <c r="H1529" t="s">
        <v>4300</v>
      </c>
      <c r="I1529" t="s">
        <v>39</v>
      </c>
      <c r="J1529" t="s">
        <v>92</v>
      </c>
      <c r="K1529" s="1">
        <v>45541.593055555553</v>
      </c>
      <c r="L1529" t="s">
        <v>41</v>
      </c>
      <c r="N1529" s="2">
        <v>45541</v>
      </c>
      <c r="O1529" s="2">
        <v>45541</v>
      </c>
      <c r="P1529">
        <v>3</v>
      </c>
      <c r="Q1529">
        <v>3</v>
      </c>
      <c r="R1529">
        <v>3</v>
      </c>
      <c r="S1529">
        <v>3</v>
      </c>
      <c r="T1529">
        <v>100</v>
      </c>
      <c r="U1529" s="1">
        <v>45539.37777777778</v>
      </c>
      <c r="V1529" s="1">
        <v>45541.593055555553</v>
      </c>
      <c r="W1529" t="s">
        <v>92</v>
      </c>
      <c r="Z1529" s="12">
        <f t="shared" si="47"/>
        <v>2.2152777777737356</v>
      </c>
      <c r="AB1529" t="s">
        <v>279</v>
      </c>
      <c r="AC1529">
        <v>633650</v>
      </c>
      <c r="AD1529" t="s">
        <v>2587</v>
      </c>
      <c r="AF1529" t="s">
        <v>92</v>
      </c>
      <c r="AI1529" s="2">
        <v>45539</v>
      </c>
      <c r="AJ1529" t="s">
        <v>81</v>
      </c>
      <c r="AK1529" t="s">
        <v>46</v>
      </c>
      <c r="AN1529" t="s">
        <v>2441</v>
      </c>
      <c r="AO1529" s="21">
        <v>45539.37777777778</v>
      </c>
      <c r="AP1529" s="22">
        <v>45541</v>
      </c>
      <c r="AQ1529" s="22">
        <v>45541</v>
      </c>
      <c r="AR1529" s="21">
        <v>45541.593055555553</v>
      </c>
      <c r="AS1529">
        <v>3</v>
      </c>
      <c r="AY1529">
        <v>2.2152777777737356</v>
      </c>
    </row>
    <row r="1530" spans="1:51" x14ac:dyDescent="0.25">
      <c r="A1530">
        <v>76093</v>
      </c>
      <c r="B1530" t="s">
        <v>35</v>
      </c>
      <c r="C1530" t="s">
        <v>36</v>
      </c>
      <c r="E1530" t="str">
        <f t="shared" si="46"/>
        <v>EM-</v>
      </c>
      <c r="F1530" t="s">
        <v>20</v>
      </c>
      <c r="G1530" t="s">
        <v>37</v>
      </c>
      <c r="H1530" t="s">
        <v>4301</v>
      </c>
      <c r="I1530" t="s">
        <v>39</v>
      </c>
      <c r="J1530" t="s">
        <v>432</v>
      </c>
      <c r="K1530" s="1">
        <v>45560.525694444441</v>
      </c>
      <c r="L1530" t="s">
        <v>41</v>
      </c>
      <c r="N1530" s="2">
        <v>45539</v>
      </c>
      <c r="O1530" s="2">
        <v>45539</v>
      </c>
      <c r="R1530">
        <v>0</v>
      </c>
      <c r="S1530">
        <v>0</v>
      </c>
      <c r="T1530">
        <v>100</v>
      </c>
      <c r="U1530" s="1">
        <v>45539.467361111114</v>
      </c>
      <c r="V1530" s="1">
        <v>45560.525694444441</v>
      </c>
      <c r="W1530" t="s">
        <v>432</v>
      </c>
      <c r="Z1530" s="12">
        <f t="shared" si="47"/>
        <v>21.058333333327028</v>
      </c>
      <c r="AB1530" t="s">
        <v>2724</v>
      </c>
      <c r="AC1530" t="s">
        <v>54</v>
      </c>
      <c r="AD1530" t="s">
        <v>127</v>
      </c>
      <c r="AI1530" s="2">
        <v>45539</v>
      </c>
      <c r="AJ1530" t="s">
        <v>128</v>
      </c>
      <c r="AK1530" t="s">
        <v>46</v>
      </c>
      <c r="AN1530" t="s">
        <v>2442</v>
      </c>
      <c r="AO1530" s="21">
        <v>45539.467361111114</v>
      </c>
      <c r="AP1530" s="22">
        <v>45539</v>
      </c>
      <c r="AQ1530" s="22">
        <v>45539</v>
      </c>
      <c r="AR1530" s="21">
        <v>45560.525694444441</v>
      </c>
      <c r="AS1530">
        <v>0</v>
      </c>
      <c r="AY1530">
        <v>21.058333333327028</v>
      </c>
    </row>
    <row r="1531" spans="1:51" x14ac:dyDescent="0.25">
      <c r="A1531">
        <v>76096</v>
      </c>
      <c r="B1531" t="s">
        <v>35</v>
      </c>
      <c r="C1531" t="s">
        <v>36</v>
      </c>
      <c r="E1531" t="str">
        <f t="shared" si="46"/>
        <v>RE-</v>
      </c>
      <c r="F1531" t="s">
        <v>20</v>
      </c>
      <c r="G1531" t="s">
        <v>37</v>
      </c>
      <c r="H1531" t="s">
        <v>4302</v>
      </c>
      <c r="I1531" t="s">
        <v>39</v>
      </c>
      <c r="J1531" t="s">
        <v>239</v>
      </c>
      <c r="K1531" s="1">
        <v>45561.657638888886</v>
      </c>
      <c r="L1531" t="s">
        <v>41</v>
      </c>
      <c r="N1531" s="2">
        <v>45561</v>
      </c>
      <c r="O1531" s="2">
        <v>45561</v>
      </c>
      <c r="R1531">
        <v>1</v>
      </c>
      <c r="S1531">
        <v>1</v>
      </c>
      <c r="T1531">
        <v>100</v>
      </c>
      <c r="U1531" s="1">
        <v>45539.470833333333</v>
      </c>
      <c r="V1531" s="1">
        <v>45561.657638888886</v>
      </c>
      <c r="W1531" t="s">
        <v>239</v>
      </c>
      <c r="Z1531" s="12">
        <f t="shared" si="47"/>
        <v>22.186805555553292</v>
      </c>
      <c r="AB1531" t="s">
        <v>744</v>
      </c>
      <c r="AC1531" t="s">
        <v>54</v>
      </c>
      <c r="AD1531" t="s">
        <v>951</v>
      </c>
      <c r="AI1531" s="2">
        <v>45539</v>
      </c>
      <c r="AJ1531" t="s">
        <v>485</v>
      </c>
      <c r="AK1531" t="s">
        <v>46</v>
      </c>
      <c r="AN1531" t="s">
        <v>2444</v>
      </c>
      <c r="AO1531" s="21">
        <v>45539.470833333333</v>
      </c>
      <c r="AP1531" s="22">
        <v>45561</v>
      </c>
      <c r="AQ1531" s="22">
        <v>45561</v>
      </c>
      <c r="AR1531" s="21">
        <v>45561.657638888886</v>
      </c>
      <c r="AS1531">
        <v>1</v>
      </c>
      <c r="AY1531">
        <v>22.186805555553292</v>
      </c>
    </row>
    <row r="1532" spans="1:51" x14ac:dyDescent="0.25">
      <c r="A1532">
        <v>76130</v>
      </c>
      <c r="B1532" t="s">
        <v>35</v>
      </c>
      <c r="C1532" t="s">
        <v>36</v>
      </c>
      <c r="E1532" t="str">
        <f t="shared" si="46"/>
        <v>EM-</v>
      </c>
      <c r="F1532" t="s">
        <v>20</v>
      </c>
      <c r="G1532" t="s">
        <v>37</v>
      </c>
      <c r="H1532" t="s">
        <v>2828</v>
      </c>
      <c r="I1532" t="s">
        <v>39</v>
      </c>
      <c r="J1532" t="s">
        <v>397</v>
      </c>
      <c r="K1532" s="1">
        <v>45540.409722222219</v>
      </c>
      <c r="L1532" t="s">
        <v>41</v>
      </c>
      <c r="N1532" s="2">
        <v>45540</v>
      </c>
      <c r="O1532" s="2">
        <v>45540</v>
      </c>
      <c r="R1532">
        <v>0</v>
      </c>
      <c r="S1532">
        <v>0</v>
      </c>
      <c r="T1532">
        <v>100</v>
      </c>
      <c r="U1532" s="1">
        <v>45539.601388888892</v>
      </c>
      <c r="V1532" s="1">
        <v>45540.409722222219</v>
      </c>
      <c r="W1532" t="s">
        <v>397</v>
      </c>
      <c r="Z1532" s="12">
        <f t="shared" si="47"/>
        <v>0.8083333333270275</v>
      </c>
      <c r="AB1532" t="s">
        <v>1307</v>
      </c>
      <c r="AC1532">
        <v>633510</v>
      </c>
      <c r="AD1532" t="s">
        <v>198</v>
      </c>
      <c r="AI1532" s="2">
        <v>45539</v>
      </c>
      <c r="AJ1532" t="s">
        <v>198</v>
      </c>
      <c r="AK1532" t="s">
        <v>46</v>
      </c>
      <c r="AN1532" t="s">
        <v>2442</v>
      </c>
      <c r="AO1532" s="21">
        <v>45539.601388888892</v>
      </c>
      <c r="AP1532" s="22">
        <v>45540</v>
      </c>
      <c r="AQ1532" s="22">
        <v>45540</v>
      </c>
      <c r="AR1532" s="21">
        <v>45540.409722222219</v>
      </c>
      <c r="AS1532">
        <v>0</v>
      </c>
      <c r="AY1532">
        <v>0.8083333333270275</v>
      </c>
    </row>
    <row r="1533" spans="1:51" x14ac:dyDescent="0.25">
      <c r="A1533">
        <v>76151</v>
      </c>
      <c r="B1533" t="s">
        <v>35</v>
      </c>
      <c r="C1533" t="s">
        <v>36</v>
      </c>
      <c r="E1533" t="str">
        <f t="shared" si="46"/>
        <v>RE-</v>
      </c>
      <c r="F1533" t="s">
        <v>20</v>
      </c>
      <c r="G1533" t="s">
        <v>37</v>
      </c>
      <c r="H1533" t="s">
        <v>4303</v>
      </c>
      <c r="I1533" t="s">
        <v>39</v>
      </c>
      <c r="J1533" t="s">
        <v>239</v>
      </c>
      <c r="K1533" s="1">
        <v>45576.538194444445</v>
      </c>
      <c r="L1533" t="s">
        <v>41</v>
      </c>
      <c r="N1533" s="2">
        <v>45576</v>
      </c>
      <c r="O1533" s="2">
        <v>45576</v>
      </c>
      <c r="R1533">
        <v>2</v>
      </c>
      <c r="S1533">
        <v>2</v>
      </c>
      <c r="T1533">
        <v>100</v>
      </c>
      <c r="U1533" s="1">
        <v>45539.643750000003</v>
      </c>
      <c r="V1533" s="1">
        <v>45576.538194444445</v>
      </c>
      <c r="W1533" t="s">
        <v>239</v>
      </c>
      <c r="Z1533" s="12">
        <f t="shared" si="47"/>
        <v>36.894444444442343</v>
      </c>
      <c r="AB1533" t="s">
        <v>579</v>
      </c>
      <c r="AC1533">
        <v>633605</v>
      </c>
      <c r="AD1533" t="s">
        <v>1263</v>
      </c>
      <c r="AI1533" s="2">
        <v>45539</v>
      </c>
      <c r="AJ1533" t="s">
        <v>823</v>
      </c>
      <c r="AK1533" t="s">
        <v>46</v>
      </c>
      <c r="AN1533" t="s">
        <v>2444</v>
      </c>
      <c r="AO1533" s="21">
        <v>45539.643750000003</v>
      </c>
      <c r="AP1533" s="22">
        <v>45576</v>
      </c>
      <c r="AQ1533" s="22">
        <v>45576</v>
      </c>
      <c r="AR1533" s="21">
        <v>45576.538194444445</v>
      </c>
      <c r="AS1533">
        <v>2</v>
      </c>
      <c r="AY1533">
        <v>36.894444444442343</v>
      </c>
    </row>
    <row r="1534" spans="1:51" x14ac:dyDescent="0.25">
      <c r="A1534">
        <v>76153</v>
      </c>
      <c r="B1534" t="s">
        <v>35</v>
      </c>
      <c r="C1534" t="s">
        <v>36</v>
      </c>
      <c r="E1534" t="str">
        <f t="shared" si="46"/>
        <v>EI-</v>
      </c>
      <c r="F1534" t="s">
        <v>20</v>
      </c>
      <c r="G1534" t="s">
        <v>37</v>
      </c>
      <c r="H1534" t="s">
        <v>4304</v>
      </c>
      <c r="I1534" t="s">
        <v>39</v>
      </c>
      <c r="J1534" t="s">
        <v>92</v>
      </c>
      <c r="K1534" s="1">
        <v>45541.356249999997</v>
      </c>
      <c r="L1534" t="s">
        <v>41</v>
      </c>
      <c r="N1534" s="2">
        <v>45540</v>
      </c>
      <c r="O1534" s="2">
        <v>45540</v>
      </c>
      <c r="P1534">
        <v>2</v>
      </c>
      <c r="Q1534">
        <v>2</v>
      </c>
      <c r="R1534">
        <v>2</v>
      </c>
      <c r="S1534">
        <v>2</v>
      </c>
      <c r="T1534">
        <v>100</v>
      </c>
      <c r="U1534" s="1">
        <v>45539.652777777781</v>
      </c>
      <c r="V1534" s="1">
        <v>45541.356249999997</v>
      </c>
      <c r="W1534" t="s">
        <v>92</v>
      </c>
      <c r="Z1534" s="12">
        <f t="shared" si="47"/>
        <v>1.7034722222160781</v>
      </c>
      <c r="AB1534" t="s">
        <v>967</v>
      </c>
      <c r="AC1534">
        <v>633493</v>
      </c>
      <c r="AD1534" t="s">
        <v>198</v>
      </c>
      <c r="AF1534" t="s">
        <v>92</v>
      </c>
      <c r="AI1534" s="2">
        <v>45539</v>
      </c>
      <c r="AJ1534" t="s">
        <v>198</v>
      </c>
      <c r="AK1534" t="s">
        <v>46</v>
      </c>
      <c r="AN1534" t="s">
        <v>2441</v>
      </c>
      <c r="AO1534" s="21">
        <v>45539.652777777781</v>
      </c>
      <c r="AP1534" s="22">
        <v>45540</v>
      </c>
      <c r="AQ1534" s="22">
        <v>45540</v>
      </c>
      <c r="AR1534" s="21">
        <v>45541.356249999997</v>
      </c>
      <c r="AS1534">
        <v>2</v>
      </c>
      <c r="AY1534">
        <v>1.7034722222160781</v>
      </c>
    </row>
    <row r="1535" spans="1:51" x14ac:dyDescent="0.25">
      <c r="A1535">
        <v>76233</v>
      </c>
      <c r="B1535" t="s">
        <v>35</v>
      </c>
      <c r="C1535" t="s">
        <v>36</v>
      </c>
      <c r="E1535" t="str">
        <f t="shared" si="46"/>
        <v>RE-</v>
      </c>
      <c r="F1535" t="s">
        <v>878</v>
      </c>
      <c r="G1535" t="s">
        <v>37</v>
      </c>
      <c r="H1535" t="s">
        <v>4305</v>
      </c>
      <c r="I1535" t="s">
        <v>39</v>
      </c>
      <c r="J1535" t="s">
        <v>100</v>
      </c>
      <c r="K1535" s="1">
        <v>45540.431944444441</v>
      </c>
      <c r="L1535" t="s">
        <v>41</v>
      </c>
      <c r="R1535">
        <v>0</v>
      </c>
      <c r="S1535">
        <v>0</v>
      </c>
      <c r="T1535">
        <v>0</v>
      </c>
      <c r="U1535" s="1">
        <v>45540.431944444441</v>
      </c>
      <c r="Z1535" s="12">
        <f t="shared" si="47"/>
        <v>0</v>
      </c>
      <c r="AB1535" t="s">
        <v>3718</v>
      </c>
      <c r="AC1535" t="s">
        <v>4306</v>
      </c>
      <c r="AD1535" t="s">
        <v>109</v>
      </c>
      <c r="AI1535" s="2">
        <v>45540</v>
      </c>
      <c r="AJ1535" t="s">
        <v>110</v>
      </c>
      <c r="AK1535" t="s">
        <v>46</v>
      </c>
      <c r="AN1535" t="s">
        <v>2444</v>
      </c>
      <c r="AO1535" s="21">
        <v>45540.431944444441</v>
      </c>
      <c r="AS1535">
        <v>0</v>
      </c>
      <c r="AY1535">
        <v>0</v>
      </c>
    </row>
    <row r="1536" spans="1:51" x14ac:dyDescent="0.25">
      <c r="A1536">
        <v>76239</v>
      </c>
      <c r="B1536" t="s">
        <v>35</v>
      </c>
      <c r="C1536" t="s">
        <v>36</v>
      </c>
      <c r="E1536" t="str">
        <f t="shared" si="46"/>
        <v>EI-</v>
      </c>
      <c r="F1536" t="s">
        <v>20</v>
      </c>
      <c r="G1536" t="s">
        <v>51</v>
      </c>
      <c r="H1536" t="s">
        <v>1961</v>
      </c>
      <c r="I1536" t="s">
        <v>39</v>
      </c>
      <c r="J1536" t="s">
        <v>68</v>
      </c>
      <c r="K1536" s="1">
        <v>45558.37222222222</v>
      </c>
      <c r="L1536" t="s">
        <v>41</v>
      </c>
      <c r="N1536" s="2">
        <v>45540</v>
      </c>
      <c r="O1536" s="2">
        <v>45540</v>
      </c>
      <c r="P1536">
        <v>2</v>
      </c>
      <c r="Q1536">
        <v>2</v>
      </c>
      <c r="R1536">
        <v>2</v>
      </c>
      <c r="S1536">
        <v>2</v>
      </c>
      <c r="T1536">
        <v>100</v>
      </c>
      <c r="U1536" s="1">
        <v>45540.446527777778</v>
      </c>
      <c r="V1536" s="1">
        <v>45558.37222222222</v>
      </c>
      <c r="W1536" t="s">
        <v>68</v>
      </c>
      <c r="Z1536" s="12">
        <f t="shared" si="47"/>
        <v>17.925694444442343</v>
      </c>
      <c r="AB1536" t="s">
        <v>107</v>
      </c>
      <c r="AC1536" t="s">
        <v>4306</v>
      </c>
      <c r="AD1536" t="s">
        <v>109</v>
      </c>
      <c r="AI1536" s="2">
        <v>45540</v>
      </c>
      <c r="AJ1536" t="s">
        <v>110</v>
      </c>
      <c r="AK1536" t="s">
        <v>46</v>
      </c>
      <c r="AN1536" t="s">
        <v>2441</v>
      </c>
      <c r="AO1536" s="21">
        <v>45540.446527777778</v>
      </c>
      <c r="AP1536" s="22">
        <v>45540</v>
      </c>
      <c r="AQ1536" s="22">
        <v>45540</v>
      </c>
      <c r="AR1536" s="21">
        <v>45558.37222222222</v>
      </c>
      <c r="AS1536">
        <v>2</v>
      </c>
      <c r="AY1536">
        <v>17.925694444442343</v>
      </c>
    </row>
    <row r="1537" spans="1:51" x14ac:dyDescent="0.25">
      <c r="A1537">
        <v>76241</v>
      </c>
      <c r="B1537" t="s">
        <v>35</v>
      </c>
      <c r="C1537" t="s">
        <v>36</v>
      </c>
      <c r="E1537" t="str">
        <f t="shared" si="46"/>
        <v>EI-</v>
      </c>
      <c r="F1537" t="s">
        <v>20</v>
      </c>
      <c r="G1537" t="s">
        <v>37</v>
      </c>
      <c r="H1537" t="s">
        <v>1961</v>
      </c>
      <c r="I1537" t="s">
        <v>39</v>
      </c>
      <c r="J1537" t="s">
        <v>68</v>
      </c>
      <c r="K1537" s="1">
        <v>45558.376388888886</v>
      </c>
      <c r="L1537" t="s">
        <v>41</v>
      </c>
      <c r="N1537" s="2">
        <v>45540</v>
      </c>
      <c r="O1537" s="2">
        <v>45540</v>
      </c>
      <c r="P1537">
        <v>1</v>
      </c>
      <c r="Q1537">
        <v>1</v>
      </c>
      <c r="R1537">
        <v>1</v>
      </c>
      <c r="S1537">
        <v>1</v>
      </c>
      <c r="T1537">
        <v>100</v>
      </c>
      <c r="U1537" s="1">
        <v>45540.45208333333</v>
      </c>
      <c r="V1537" s="1">
        <v>45558.376388888886</v>
      </c>
      <c r="W1537" t="s">
        <v>68</v>
      </c>
      <c r="Z1537" s="12">
        <f t="shared" si="47"/>
        <v>17.924305555556202</v>
      </c>
      <c r="AB1537" t="s">
        <v>107</v>
      </c>
      <c r="AC1537" t="s">
        <v>4306</v>
      </c>
      <c r="AD1537" t="s">
        <v>109</v>
      </c>
      <c r="AI1537" s="2">
        <v>45540</v>
      </c>
      <c r="AJ1537" t="s">
        <v>110</v>
      </c>
      <c r="AK1537" t="s">
        <v>46</v>
      </c>
      <c r="AN1537" t="s">
        <v>2441</v>
      </c>
      <c r="AO1537" s="21">
        <v>45540.45208333333</v>
      </c>
      <c r="AP1537" s="22">
        <v>45540</v>
      </c>
      <c r="AQ1537" s="22">
        <v>45540</v>
      </c>
      <c r="AR1537" s="21">
        <v>45558.376388888886</v>
      </c>
      <c r="AS1537">
        <v>1</v>
      </c>
      <c r="AY1537">
        <v>17.924305555556202</v>
      </c>
    </row>
    <row r="1538" spans="1:51" x14ac:dyDescent="0.25">
      <c r="A1538">
        <v>76249</v>
      </c>
      <c r="B1538" t="s">
        <v>35</v>
      </c>
      <c r="C1538" t="s">
        <v>36</v>
      </c>
      <c r="E1538" t="str">
        <f t="shared" ref="E1538:E1601" si="48">MID(H1538,3,3)</f>
        <v>RE-</v>
      </c>
      <c r="F1538" t="s">
        <v>878</v>
      </c>
      <c r="G1538" t="s">
        <v>37</v>
      </c>
      <c r="H1538" t="s">
        <v>4307</v>
      </c>
      <c r="I1538" t="s">
        <v>39</v>
      </c>
      <c r="J1538" t="s">
        <v>100</v>
      </c>
      <c r="K1538" s="1">
        <v>45540.468055555553</v>
      </c>
      <c r="L1538" t="s">
        <v>41</v>
      </c>
      <c r="R1538">
        <v>0</v>
      </c>
      <c r="S1538">
        <v>0</v>
      </c>
      <c r="T1538">
        <v>0</v>
      </c>
      <c r="U1538" s="1">
        <v>45540.468055555553</v>
      </c>
      <c r="Z1538" s="12">
        <f t="shared" si="47"/>
        <v>0</v>
      </c>
      <c r="AB1538" t="s">
        <v>351</v>
      </c>
      <c r="AC1538">
        <v>633784</v>
      </c>
      <c r="AD1538" t="s">
        <v>354</v>
      </c>
      <c r="AI1538" s="2">
        <v>45540</v>
      </c>
      <c r="AJ1538" t="s">
        <v>354</v>
      </c>
      <c r="AK1538" t="s">
        <v>46</v>
      </c>
      <c r="AN1538" t="s">
        <v>2444</v>
      </c>
      <c r="AO1538" s="21">
        <v>45540.468055555553</v>
      </c>
      <c r="AS1538">
        <v>0</v>
      </c>
      <c r="AY1538">
        <v>0</v>
      </c>
    </row>
    <row r="1539" spans="1:51" x14ac:dyDescent="0.25">
      <c r="A1539">
        <v>76262</v>
      </c>
      <c r="B1539" t="s">
        <v>35</v>
      </c>
      <c r="C1539" t="s">
        <v>36</v>
      </c>
      <c r="E1539" t="str">
        <f t="shared" si="48"/>
        <v>EI-</v>
      </c>
      <c r="F1539" t="s">
        <v>20</v>
      </c>
      <c r="G1539" t="s">
        <v>37</v>
      </c>
      <c r="H1539" t="s">
        <v>4308</v>
      </c>
      <c r="I1539" t="s">
        <v>39</v>
      </c>
      <c r="J1539" t="s">
        <v>1102</v>
      </c>
      <c r="K1539" s="1">
        <v>45540.499305555553</v>
      </c>
      <c r="L1539" t="s">
        <v>41</v>
      </c>
      <c r="N1539" s="2">
        <v>45539</v>
      </c>
      <c r="O1539" s="2">
        <v>45539</v>
      </c>
      <c r="P1539">
        <v>2</v>
      </c>
      <c r="Q1539">
        <v>2</v>
      </c>
      <c r="R1539">
        <v>2</v>
      </c>
      <c r="S1539">
        <v>2</v>
      </c>
      <c r="T1539">
        <v>100</v>
      </c>
      <c r="U1539" s="1">
        <v>45540.494444444441</v>
      </c>
      <c r="V1539" s="1">
        <v>45540.499305555553</v>
      </c>
      <c r="W1539" t="s">
        <v>1102</v>
      </c>
      <c r="Z1539" s="12">
        <f t="shared" ref="Z1539:Z1602" si="49">IF(V1539&gt;0,(V1539-U1539),0)</f>
        <v>4.8611111124046147E-3</v>
      </c>
      <c r="AB1539" t="s">
        <v>748</v>
      </c>
      <c r="AC1539">
        <v>633459</v>
      </c>
      <c r="AD1539" t="s">
        <v>43</v>
      </c>
      <c r="AF1539" t="s">
        <v>1102</v>
      </c>
      <c r="AG1539" t="s">
        <v>1706</v>
      </c>
      <c r="AI1539" s="2">
        <v>45540</v>
      </c>
      <c r="AJ1539" t="s">
        <v>43</v>
      </c>
      <c r="AK1539" t="s">
        <v>46</v>
      </c>
      <c r="AN1539" t="s">
        <v>2441</v>
      </c>
      <c r="AO1539" s="21">
        <v>45540.494444444441</v>
      </c>
      <c r="AP1539" s="22">
        <v>45539</v>
      </c>
      <c r="AQ1539" s="22">
        <v>45539</v>
      </c>
      <c r="AR1539" s="21">
        <v>45540.499305555553</v>
      </c>
      <c r="AS1539">
        <v>2</v>
      </c>
      <c r="AY1539">
        <v>4.8611111124046147E-3</v>
      </c>
    </row>
    <row r="1540" spans="1:51" x14ac:dyDescent="0.25">
      <c r="A1540">
        <v>76266</v>
      </c>
      <c r="B1540" t="s">
        <v>35</v>
      </c>
      <c r="C1540" t="s">
        <v>36</v>
      </c>
      <c r="E1540" t="str">
        <f t="shared" si="48"/>
        <v>EM-</v>
      </c>
      <c r="F1540" t="s">
        <v>20</v>
      </c>
      <c r="G1540" t="s">
        <v>37</v>
      </c>
      <c r="H1540" t="s">
        <v>4309</v>
      </c>
      <c r="I1540" t="s">
        <v>39</v>
      </c>
      <c r="J1540" t="s">
        <v>3543</v>
      </c>
      <c r="K1540" s="1">
        <v>45544.458333333336</v>
      </c>
      <c r="L1540" t="s">
        <v>41</v>
      </c>
      <c r="N1540" s="2">
        <v>45540</v>
      </c>
      <c r="O1540" s="2">
        <v>45540</v>
      </c>
      <c r="P1540">
        <v>1</v>
      </c>
      <c r="Q1540">
        <v>1</v>
      </c>
      <c r="R1540">
        <v>0</v>
      </c>
      <c r="S1540">
        <v>0</v>
      </c>
      <c r="T1540">
        <v>100</v>
      </c>
      <c r="U1540" s="1">
        <v>45540.509027777778</v>
      </c>
      <c r="V1540" s="1">
        <v>45544.458333333336</v>
      </c>
      <c r="W1540" t="s">
        <v>3543</v>
      </c>
      <c r="Z1540" s="12">
        <f t="shared" si="49"/>
        <v>3.9493055555576575</v>
      </c>
      <c r="AB1540" t="s">
        <v>202</v>
      </c>
      <c r="AC1540" t="s">
        <v>54</v>
      </c>
      <c r="AD1540" t="s">
        <v>203</v>
      </c>
      <c r="AI1540" s="2">
        <v>45540</v>
      </c>
      <c r="AJ1540" t="s">
        <v>204</v>
      </c>
      <c r="AK1540" t="s">
        <v>46</v>
      </c>
      <c r="AN1540" t="s">
        <v>2442</v>
      </c>
      <c r="AO1540" s="21">
        <v>45540.509027777778</v>
      </c>
      <c r="AP1540" s="22">
        <v>45540</v>
      </c>
      <c r="AQ1540" s="22">
        <v>45540</v>
      </c>
      <c r="AR1540" s="21">
        <v>45544.458333333336</v>
      </c>
      <c r="AS1540">
        <v>0</v>
      </c>
      <c r="AY1540">
        <v>3.9493055555576575</v>
      </c>
    </row>
    <row r="1541" spans="1:51" x14ac:dyDescent="0.25">
      <c r="A1541">
        <v>76267</v>
      </c>
      <c r="B1541" t="s">
        <v>35</v>
      </c>
      <c r="C1541" t="s">
        <v>36</v>
      </c>
      <c r="E1541" t="str">
        <f t="shared" si="48"/>
        <v>EM-</v>
      </c>
      <c r="F1541" t="s">
        <v>20</v>
      </c>
      <c r="G1541" t="s">
        <v>47</v>
      </c>
      <c r="H1541" t="s">
        <v>4310</v>
      </c>
      <c r="I1541" t="s">
        <v>39</v>
      </c>
      <c r="J1541" t="s">
        <v>3543</v>
      </c>
      <c r="K1541" s="1">
        <v>45544.450694444444</v>
      </c>
      <c r="L1541" t="s">
        <v>41</v>
      </c>
      <c r="N1541" s="2">
        <v>45540</v>
      </c>
      <c r="O1541" s="2">
        <v>45540</v>
      </c>
      <c r="P1541">
        <v>3</v>
      </c>
      <c r="Q1541">
        <v>3</v>
      </c>
      <c r="R1541">
        <v>0</v>
      </c>
      <c r="S1541">
        <v>0</v>
      </c>
      <c r="T1541">
        <v>100</v>
      </c>
      <c r="U1541" s="1">
        <v>45540.511111111111</v>
      </c>
      <c r="V1541" s="1">
        <v>45544.450694444444</v>
      </c>
      <c r="W1541" t="s">
        <v>3543</v>
      </c>
      <c r="Z1541" s="12">
        <f t="shared" si="49"/>
        <v>3.9395833333328483</v>
      </c>
      <c r="AB1541" t="s">
        <v>579</v>
      </c>
      <c r="AC1541">
        <v>633601</v>
      </c>
      <c r="AD1541" t="s">
        <v>3472</v>
      </c>
      <c r="AI1541" s="2">
        <v>45540</v>
      </c>
      <c r="AJ1541" t="s">
        <v>375</v>
      </c>
      <c r="AK1541" t="s">
        <v>46</v>
      </c>
      <c r="AN1541" t="s">
        <v>2442</v>
      </c>
      <c r="AO1541" s="21">
        <v>45540.511111111111</v>
      </c>
      <c r="AP1541" s="22">
        <v>45540</v>
      </c>
      <c r="AQ1541" s="22">
        <v>45540</v>
      </c>
      <c r="AR1541" s="21">
        <v>45544.450694444444</v>
      </c>
      <c r="AS1541">
        <v>0</v>
      </c>
      <c r="AY1541">
        <v>3.9395833333328483</v>
      </c>
    </row>
    <row r="1542" spans="1:51" x14ac:dyDescent="0.25">
      <c r="A1542">
        <v>76268</v>
      </c>
      <c r="B1542" t="s">
        <v>35</v>
      </c>
      <c r="C1542" t="s">
        <v>36</v>
      </c>
      <c r="E1542" t="str">
        <f t="shared" si="48"/>
        <v>EM-</v>
      </c>
      <c r="F1542" t="s">
        <v>1362</v>
      </c>
      <c r="G1542" t="s">
        <v>37</v>
      </c>
      <c r="H1542" t="s">
        <v>4311</v>
      </c>
      <c r="I1542" t="s">
        <v>39</v>
      </c>
      <c r="J1542" t="s">
        <v>3543</v>
      </c>
      <c r="K1542" s="1">
        <v>45544.536111111112</v>
      </c>
      <c r="L1542" t="s">
        <v>41</v>
      </c>
      <c r="N1542" s="2">
        <v>45540</v>
      </c>
      <c r="O1542" s="2">
        <v>45540</v>
      </c>
      <c r="P1542">
        <v>2</v>
      </c>
      <c r="Q1542">
        <v>2</v>
      </c>
      <c r="R1542">
        <v>0</v>
      </c>
      <c r="S1542">
        <v>0</v>
      </c>
      <c r="T1542">
        <v>70</v>
      </c>
      <c r="U1542" s="1">
        <v>45540.518055555556</v>
      </c>
      <c r="W1542" t="s">
        <v>3543</v>
      </c>
      <c r="Z1542" s="12">
        <f t="shared" si="49"/>
        <v>0</v>
      </c>
      <c r="AB1542" t="s">
        <v>217</v>
      </c>
      <c r="AC1542">
        <v>633683</v>
      </c>
      <c r="AD1542" t="s">
        <v>161</v>
      </c>
      <c r="AI1542" s="2">
        <v>45540</v>
      </c>
      <c r="AJ1542" t="s">
        <v>161</v>
      </c>
      <c r="AK1542" t="s">
        <v>46</v>
      </c>
      <c r="AN1542" t="s">
        <v>2442</v>
      </c>
      <c r="AO1542" s="21">
        <v>45540.518055555556</v>
      </c>
      <c r="AP1542" s="22">
        <v>45540</v>
      </c>
      <c r="AQ1542" s="22">
        <v>45540</v>
      </c>
      <c r="AS1542">
        <v>0</v>
      </c>
      <c r="AY1542">
        <v>0</v>
      </c>
    </row>
    <row r="1543" spans="1:51" x14ac:dyDescent="0.25">
      <c r="A1543">
        <v>76271</v>
      </c>
      <c r="B1543" t="s">
        <v>35</v>
      </c>
      <c r="C1543" t="s">
        <v>36</v>
      </c>
      <c r="E1543" t="str">
        <f t="shared" si="48"/>
        <v>EI-</v>
      </c>
      <c r="F1543" t="s">
        <v>20</v>
      </c>
      <c r="G1543" t="s">
        <v>51</v>
      </c>
      <c r="H1543" t="s">
        <v>3942</v>
      </c>
      <c r="I1543" t="s">
        <v>39</v>
      </c>
      <c r="J1543" t="s">
        <v>1102</v>
      </c>
      <c r="K1543" s="1">
        <v>45541.650694444441</v>
      </c>
      <c r="L1543" t="s">
        <v>41</v>
      </c>
      <c r="N1543" s="2">
        <v>45540</v>
      </c>
      <c r="O1543" s="2">
        <v>45540</v>
      </c>
      <c r="P1543">
        <v>1</v>
      </c>
      <c r="Q1543">
        <v>1</v>
      </c>
      <c r="R1543">
        <v>1</v>
      </c>
      <c r="S1543">
        <v>1</v>
      </c>
      <c r="T1543">
        <v>100</v>
      </c>
      <c r="U1543" s="1">
        <v>45540.525000000001</v>
      </c>
      <c r="V1543" s="1">
        <v>45541.650694444441</v>
      </c>
      <c r="W1543" t="s">
        <v>1102</v>
      </c>
      <c r="Z1543" s="12">
        <f t="shared" si="49"/>
        <v>1.1256944444394321</v>
      </c>
      <c r="AB1543" t="s">
        <v>265</v>
      </c>
      <c r="AC1543">
        <v>633459</v>
      </c>
      <c r="AD1543" t="s">
        <v>43</v>
      </c>
      <c r="AG1543" t="s">
        <v>1706</v>
      </c>
      <c r="AI1543" s="2">
        <v>45540</v>
      </c>
      <c r="AJ1543" t="s">
        <v>43</v>
      </c>
      <c r="AK1543" t="s">
        <v>46</v>
      </c>
      <c r="AN1543" t="s">
        <v>2441</v>
      </c>
      <c r="AO1543" s="21">
        <v>45540.525000000001</v>
      </c>
      <c r="AP1543" s="22">
        <v>45540</v>
      </c>
      <c r="AQ1543" s="22">
        <v>45540</v>
      </c>
      <c r="AR1543" s="21">
        <v>45541.650694444441</v>
      </c>
      <c r="AS1543">
        <v>1</v>
      </c>
      <c r="AY1543">
        <v>1.1256944444394321</v>
      </c>
    </row>
    <row r="1544" spans="1:51" x14ac:dyDescent="0.25">
      <c r="A1544">
        <v>76279</v>
      </c>
      <c r="B1544" t="s">
        <v>35</v>
      </c>
      <c r="C1544" t="s">
        <v>36</v>
      </c>
      <c r="E1544" t="str">
        <f t="shared" si="48"/>
        <v>EM-</v>
      </c>
      <c r="F1544" t="s">
        <v>20</v>
      </c>
      <c r="G1544" t="s">
        <v>37</v>
      </c>
      <c r="H1544" t="s">
        <v>4312</v>
      </c>
      <c r="I1544" t="s">
        <v>39</v>
      </c>
      <c r="J1544" t="s">
        <v>3543</v>
      </c>
      <c r="K1544" s="1">
        <v>45544.461111111108</v>
      </c>
      <c r="L1544" t="s">
        <v>41</v>
      </c>
      <c r="N1544" s="2">
        <v>45541</v>
      </c>
      <c r="O1544" s="2">
        <v>45541</v>
      </c>
      <c r="P1544">
        <v>1</v>
      </c>
      <c r="Q1544">
        <v>1</v>
      </c>
      <c r="R1544">
        <v>0</v>
      </c>
      <c r="S1544">
        <v>0</v>
      </c>
      <c r="T1544">
        <v>100</v>
      </c>
      <c r="U1544" s="1">
        <v>45540.59652777778</v>
      </c>
      <c r="V1544" s="1">
        <v>45544.461111111108</v>
      </c>
      <c r="W1544" t="s">
        <v>3543</v>
      </c>
      <c r="Z1544" s="12">
        <f t="shared" si="49"/>
        <v>3.8645833333284827</v>
      </c>
      <c r="AB1544" t="s">
        <v>349</v>
      </c>
      <c r="AC1544">
        <v>633638</v>
      </c>
      <c r="AD1544" t="s">
        <v>4107</v>
      </c>
      <c r="AI1544" s="2">
        <v>45540</v>
      </c>
      <c r="AJ1544" t="s">
        <v>81</v>
      </c>
      <c r="AK1544" t="s">
        <v>46</v>
      </c>
      <c r="AN1544" t="s">
        <v>2442</v>
      </c>
      <c r="AO1544" s="21">
        <v>45540.59652777778</v>
      </c>
      <c r="AP1544" s="22">
        <v>45541</v>
      </c>
      <c r="AQ1544" s="22">
        <v>45541</v>
      </c>
      <c r="AR1544" s="21">
        <v>45544.461111111108</v>
      </c>
      <c r="AS1544">
        <v>0</v>
      </c>
      <c r="AY1544">
        <v>3.8645833333284827</v>
      </c>
    </row>
    <row r="1545" spans="1:51" x14ac:dyDescent="0.25">
      <c r="A1545">
        <v>76280</v>
      </c>
      <c r="B1545" t="s">
        <v>35</v>
      </c>
      <c r="C1545" t="s">
        <v>36</v>
      </c>
      <c r="E1545" t="str">
        <f t="shared" si="48"/>
        <v>RE-</v>
      </c>
      <c r="F1545" t="s">
        <v>878</v>
      </c>
      <c r="G1545" t="s">
        <v>37</v>
      </c>
      <c r="H1545" t="s">
        <v>4313</v>
      </c>
      <c r="I1545" t="s">
        <v>39</v>
      </c>
      <c r="J1545" t="s">
        <v>100</v>
      </c>
      <c r="K1545" s="1">
        <v>45540.598611111112</v>
      </c>
      <c r="L1545" t="s">
        <v>41</v>
      </c>
      <c r="R1545">
        <v>0</v>
      </c>
      <c r="S1545">
        <v>0</v>
      </c>
      <c r="T1545">
        <v>0</v>
      </c>
      <c r="U1545" s="1">
        <v>45540.598611111112</v>
      </c>
      <c r="Z1545" s="12">
        <f t="shared" si="49"/>
        <v>0</v>
      </c>
      <c r="AB1545" t="s">
        <v>202</v>
      </c>
      <c r="AC1545">
        <v>633379</v>
      </c>
      <c r="AD1545" t="s">
        <v>203</v>
      </c>
      <c r="AI1545" s="2">
        <v>45540</v>
      </c>
      <c r="AJ1545" t="s">
        <v>204</v>
      </c>
      <c r="AK1545" t="s">
        <v>46</v>
      </c>
      <c r="AN1545" t="s">
        <v>2444</v>
      </c>
      <c r="AO1545" s="21">
        <v>45540.598611111112</v>
      </c>
      <c r="AS1545">
        <v>0</v>
      </c>
      <c r="AY1545">
        <v>0</v>
      </c>
    </row>
    <row r="1546" spans="1:51" x14ac:dyDescent="0.25">
      <c r="A1546">
        <v>76282</v>
      </c>
      <c r="B1546" t="s">
        <v>35</v>
      </c>
      <c r="C1546" t="s">
        <v>36</v>
      </c>
      <c r="E1546" t="str">
        <f t="shared" si="48"/>
        <v>RE-</v>
      </c>
      <c r="F1546" t="s">
        <v>878</v>
      </c>
      <c r="G1546" t="s">
        <v>37</v>
      </c>
      <c r="H1546" t="s">
        <v>4314</v>
      </c>
      <c r="I1546" t="s">
        <v>39</v>
      </c>
      <c r="J1546" t="s">
        <v>100</v>
      </c>
      <c r="K1546" s="1">
        <v>45540.604166666664</v>
      </c>
      <c r="L1546" t="s">
        <v>41</v>
      </c>
      <c r="R1546">
        <v>0</v>
      </c>
      <c r="S1546">
        <v>0</v>
      </c>
      <c r="T1546">
        <v>0</v>
      </c>
      <c r="U1546" s="1">
        <v>45540.604166666664</v>
      </c>
      <c r="Z1546" s="12">
        <f t="shared" si="49"/>
        <v>0</v>
      </c>
      <c r="AB1546" t="s">
        <v>362</v>
      </c>
      <c r="AC1546">
        <v>635395</v>
      </c>
      <c r="AD1546" t="s">
        <v>363</v>
      </c>
      <c r="AI1546" s="2">
        <v>45540</v>
      </c>
      <c r="AJ1546" t="s">
        <v>230</v>
      </c>
      <c r="AK1546" t="s">
        <v>46</v>
      </c>
      <c r="AN1546" t="s">
        <v>2444</v>
      </c>
      <c r="AO1546" s="21">
        <v>45540.604166666664</v>
      </c>
      <c r="AS1546">
        <v>0</v>
      </c>
      <c r="AY1546">
        <v>0</v>
      </c>
    </row>
    <row r="1547" spans="1:51" x14ac:dyDescent="0.25">
      <c r="A1547">
        <v>76283</v>
      </c>
      <c r="B1547" t="s">
        <v>35</v>
      </c>
      <c r="C1547" t="s">
        <v>36</v>
      </c>
      <c r="E1547" t="str">
        <f t="shared" si="48"/>
        <v>EI-</v>
      </c>
      <c r="F1547" t="s">
        <v>20</v>
      </c>
      <c r="G1547" t="s">
        <v>37</v>
      </c>
      <c r="H1547" t="s">
        <v>4315</v>
      </c>
      <c r="I1547" t="s">
        <v>39</v>
      </c>
      <c r="J1547" t="s">
        <v>64</v>
      </c>
      <c r="K1547" s="1">
        <v>45559.370138888888</v>
      </c>
      <c r="L1547" t="s">
        <v>41</v>
      </c>
      <c r="N1547" s="2">
        <v>45540</v>
      </c>
      <c r="O1547" s="2">
        <v>45540</v>
      </c>
      <c r="P1547">
        <v>2</v>
      </c>
      <c r="Q1547">
        <v>2</v>
      </c>
      <c r="R1547">
        <v>2</v>
      </c>
      <c r="S1547">
        <v>2</v>
      </c>
      <c r="T1547">
        <v>0</v>
      </c>
      <c r="U1547" s="1">
        <v>45540.613194444442</v>
      </c>
      <c r="V1547" s="1">
        <v>45559.370138888888</v>
      </c>
      <c r="W1547" t="s">
        <v>64</v>
      </c>
      <c r="Z1547" s="12">
        <f t="shared" si="49"/>
        <v>18.756944444445253</v>
      </c>
      <c r="AB1547" t="s">
        <v>303</v>
      </c>
      <c r="AC1547">
        <v>633399</v>
      </c>
      <c r="AD1547" t="s">
        <v>277</v>
      </c>
      <c r="AF1547" t="s">
        <v>68</v>
      </c>
      <c r="AI1547" s="2">
        <v>45540</v>
      </c>
      <c r="AJ1547" t="s">
        <v>69</v>
      </c>
      <c r="AK1547" t="s">
        <v>46</v>
      </c>
      <c r="AN1547" t="s">
        <v>2441</v>
      </c>
      <c r="AO1547" s="21">
        <v>45540.613194444442</v>
      </c>
      <c r="AP1547" s="22">
        <v>45540</v>
      </c>
      <c r="AQ1547" s="22">
        <v>45540</v>
      </c>
      <c r="AR1547" s="21">
        <v>45559.370138888888</v>
      </c>
      <c r="AS1547">
        <v>2</v>
      </c>
      <c r="AY1547">
        <v>18.756944444445253</v>
      </c>
    </row>
    <row r="1548" spans="1:51" x14ac:dyDescent="0.25">
      <c r="A1548">
        <v>76284</v>
      </c>
      <c r="B1548" t="s">
        <v>35</v>
      </c>
      <c r="C1548" t="s">
        <v>36</v>
      </c>
      <c r="E1548" t="str">
        <f t="shared" si="48"/>
        <v>RE-</v>
      </c>
      <c r="F1548" t="s">
        <v>878</v>
      </c>
      <c r="G1548" t="s">
        <v>37</v>
      </c>
      <c r="H1548" t="s">
        <v>4316</v>
      </c>
      <c r="I1548" t="s">
        <v>39</v>
      </c>
      <c r="J1548" t="s">
        <v>100</v>
      </c>
      <c r="K1548" s="1">
        <v>45540.619444444441</v>
      </c>
      <c r="L1548" t="s">
        <v>41</v>
      </c>
      <c r="R1548">
        <v>0</v>
      </c>
      <c r="S1548">
        <v>0</v>
      </c>
      <c r="T1548">
        <v>0</v>
      </c>
      <c r="U1548" s="1">
        <v>45540.619444444441</v>
      </c>
      <c r="Z1548" s="12">
        <f t="shared" si="49"/>
        <v>0</v>
      </c>
      <c r="AB1548" t="s">
        <v>157</v>
      </c>
      <c r="AC1548">
        <v>633744</v>
      </c>
      <c r="AD1548" t="s">
        <v>4317</v>
      </c>
      <c r="AI1548" s="2">
        <v>45540</v>
      </c>
      <c r="AJ1548" t="s">
        <v>123</v>
      </c>
      <c r="AK1548" t="s">
        <v>46</v>
      </c>
      <c r="AN1548" t="s">
        <v>2444</v>
      </c>
      <c r="AO1548" s="21">
        <v>45540.619444444441</v>
      </c>
      <c r="AS1548">
        <v>0</v>
      </c>
      <c r="AY1548">
        <v>0</v>
      </c>
    </row>
    <row r="1549" spans="1:51" x14ac:dyDescent="0.25">
      <c r="A1549">
        <v>76286</v>
      </c>
      <c r="B1549" t="s">
        <v>35</v>
      </c>
      <c r="C1549" t="s">
        <v>36</v>
      </c>
      <c r="E1549" t="str">
        <f t="shared" si="48"/>
        <v>RE-</v>
      </c>
      <c r="F1549" t="s">
        <v>20</v>
      </c>
      <c r="G1549" t="s">
        <v>47</v>
      </c>
      <c r="H1549" t="s">
        <v>4318</v>
      </c>
      <c r="I1549" t="s">
        <v>39</v>
      </c>
      <c r="J1549" t="s">
        <v>239</v>
      </c>
      <c r="K1549" s="1">
        <v>45548.35</v>
      </c>
      <c r="L1549" t="s">
        <v>41</v>
      </c>
      <c r="N1549" s="2">
        <v>45547</v>
      </c>
      <c r="O1549" s="2">
        <v>45547</v>
      </c>
      <c r="R1549">
        <v>1</v>
      </c>
      <c r="S1549">
        <v>1</v>
      </c>
      <c r="T1549">
        <v>100</v>
      </c>
      <c r="U1549" s="1">
        <v>45540.625</v>
      </c>
      <c r="V1549" s="1">
        <v>45548.35</v>
      </c>
      <c r="W1549" t="s">
        <v>239</v>
      </c>
      <c r="Z1549" s="12">
        <f t="shared" si="49"/>
        <v>7.7249999999985448</v>
      </c>
      <c r="AB1549" t="s">
        <v>141</v>
      </c>
      <c r="AC1549" t="s">
        <v>54</v>
      </c>
      <c r="AD1549" t="s">
        <v>268</v>
      </c>
      <c r="AI1549" s="2">
        <v>45540</v>
      </c>
      <c r="AJ1549" t="s">
        <v>77</v>
      </c>
      <c r="AK1549" t="s">
        <v>46</v>
      </c>
      <c r="AN1549" t="s">
        <v>2444</v>
      </c>
      <c r="AO1549" s="21">
        <v>45540.625</v>
      </c>
      <c r="AP1549" s="22">
        <v>45547</v>
      </c>
      <c r="AQ1549" s="22">
        <v>45547</v>
      </c>
      <c r="AR1549" s="21">
        <v>45548.35</v>
      </c>
      <c r="AS1549">
        <v>1</v>
      </c>
      <c r="AY1549">
        <v>7.7249999999985448</v>
      </c>
    </row>
    <row r="1550" spans="1:51" x14ac:dyDescent="0.25">
      <c r="A1550">
        <v>76290</v>
      </c>
      <c r="B1550" t="s">
        <v>35</v>
      </c>
      <c r="C1550" t="s">
        <v>36</v>
      </c>
      <c r="E1550" t="str">
        <f t="shared" si="48"/>
        <v>RE-</v>
      </c>
      <c r="F1550" t="s">
        <v>20</v>
      </c>
      <c r="G1550" t="s">
        <v>51</v>
      </c>
      <c r="H1550" t="s">
        <v>4319</v>
      </c>
      <c r="I1550" t="s">
        <v>39</v>
      </c>
      <c r="J1550" t="s">
        <v>179</v>
      </c>
      <c r="K1550" s="1">
        <v>45540.681944444441</v>
      </c>
      <c r="L1550" t="s">
        <v>41</v>
      </c>
      <c r="N1550" s="2">
        <v>45540</v>
      </c>
      <c r="O1550" s="2">
        <v>45540</v>
      </c>
      <c r="R1550">
        <v>0</v>
      </c>
      <c r="S1550">
        <v>0</v>
      </c>
      <c r="T1550">
        <v>100</v>
      </c>
      <c r="U1550" s="1">
        <v>45540.637499999997</v>
      </c>
      <c r="V1550" s="1">
        <v>45540.681944444441</v>
      </c>
      <c r="W1550" t="s">
        <v>179</v>
      </c>
      <c r="Z1550" s="12">
        <f t="shared" si="49"/>
        <v>4.4444444443797693E-2</v>
      </c>
      <c r="AB1550" t="s">
        <v>2718</v>
      </c>
      <c r="AC1550" t="s">
        <v>1491</v>
      </c>
      <c r="AD1550" t="s">
        <v>109</v>
      </c>
      <c r="AI1550" s="2">
        <v>45540</v>
      </c>
      <c r="AJ1550" t="s">
        <v>110</v>
      </c>
      <c r="AK1550" t="s">
        <v>46</v>
      </c>
      <c r="AN1550" t="s">
        <v>2444</v>
      </c>
      <c r="AO1550" s="21">
        <v>45540.637499999997</v>
      </c>
      <c r="AP1550" s="22">
        <v>45540</v>
      </c>
      <c r="AQ1550" s="22">
        <v>45540</v>
      </c>
      <c r="AR1550" s="21">
        <v>45540.681944444441</v>
      </c>
      <c r="AS1550">
        <v>0</v>
      </c>
      <c r="AY1550">
        <v>4.4444444443797693E-2</v>
      </c>
    </row>
    <row r="1551" spans="1:51" x14ac:dyDescent="0.25">
      <c r="A1551">
        <v>76315</v>
      </c>
      <c r="B1551" t="s">
        <v>35</v>
      </c>
      <c r="C1551" t="s">
        <v>36</v>
      </c>
      <c r="E1551" t="str">
        <f t="shared" si="48"/>
        <v>RE-</v>
      </c>
      <c r="F1551" t="s">
        <v>20</v>
      </c>
      <c r="G1551" t="s">
        <v>37</v>
      </c>
      <c r="H1551" t="s">
        <v>4320</v>
      </c>
      <c r="I1551" t="s">
        <v>39</v>
      </c>
      <c r="J1551" t="s">
        <v>239</v>
      </c>
      <c r="K1551" s="1">
        <v>45566.506249999999</v>
      </c>
      <c r="L1551" t="s">
        <v>41</v>
      </c>
      <c r="N1551" s="2">
        <v>45566</v>
      </c>
      <c r="O1551" s="2">
        <v>45566</v>
      </c>
      <c r="R1551">
        <v>1</v>
      </c>
      <c r="S1551">
        <v>1</v>
      </c>
      <c r="T1551">
        <v>100</v>
      </c>
      <c r="U1551" s="1">
        <v>45540.666666666664</v>
      </c>
      <c r="V1551" s="1">
        <v>45566.506249999999</v>
      </c>
      <c r="W1551" t="s">
        <v>239</v>
      </c>
      <c r="Z1551" s="12">
        <f t="shared" si="49"/>
        <v>25.839583333334303</v>
      </c>
      <c r="AB1551" t="s">
        <v>3997</v>
      </c>
      <c r="AC1551">
        <v>633744</v>
      </c>
      <c r="AD1551" t="s">
        <v>123</v>
      </c>
      <c r="AI1551" s="2">
        <v>45540</v>
      </c>
      <c r="AJ1551" t="s">
        <v>123</v>
      </c>
      <c r="AK1551" t="s">
        <v>46</v>
      </c>
      <c r="AN1551" t="s">
        <v>2444</v>
      </c>
      <c r="AO1551" s="21">
        <v>45540.666666666664</v>
      </c>
      <c r="AP1551" s="22">
        <v>45566</v>
      </c>
      <c r="AQ1551" s="22">
        <v>45566</v>
      </c>
      <c r="AR1551" s="21">
        <v>45566.506249999999</v>
      </c>
      <c r="AS1551">
        <v>1</v>
      </c>
      <c r="AY1551">
        <v>25.839583333334303</v>
      </c>
    </row>
    <row r="1552" spans="1:51" x14ac:dyDescent="0.25">
      <c r="A1552">
        <v>76316</v>
      </c>
      <c r="B1552" t="s">
        <v>35</v>
      </c>
      <c r="C1552" t="s">
        <v>36</v>
      </c>
      <c r="E1552" t="str">
        <f t="shared" si="48"/>
        <v>EI-</v>
      </c>
      <c r="F1552" t="s">
        <v>20</v>
      </c>
      <c r="G1552" t="s">
        <v>37</v>
      </c>
      <c r="H1552" t="s">
        <v>4321</v>
      </c>
      <c r="I1552" t="s">
        <v>39</v>
      </c>
      <c r="J1552" t="s">
        <v>92</v>
      </c>
      <c r="K1552" s="1">
        <v>45541.597916666666</v>
      </c>
      <c r="L1552" t="s">
        <v>41</v>
      </c>
      <c r="N1552" s="2">
        <v>45540</v>
      </c>
      <c r="O1552" s="2">
        <v>45540</v>
      </c>
      <c r="P1552">
        <v>3</v>
      </c>
      <c r="Q1552">
        <v>3</v>
      </c>
      <c r="R1552">
        <v>3</v>
      </c>
      <c r="S1552">
        <v>3</v>
      </c>
      <c r="T1552">
        <v>100</v>
      </c>
      <c r="U1552" s="1">
        <v>45540.668055555558</v>
      </c>
      <c r="V1552" s="1">
        <v>45541.597916666666</v>
      </c>
      <c r="W1552" t="s">
        <v>92</v>
      </c>
      <c r="Z1552" s="12">
        <f t="shared" si="49"/>
        <v>0.92986111110803904</v>
      </c>
      <c r="AB1552" t="s">
        <v>107</v>
      </c>
      <c r="AC1552" t="s">
        <v>4306</v>
      </c>
      <c r="AD1552" t="s">
        <v>109</v>
      </c>
      <c r="AF1552" t="s">
        <v>92</v>
      </c>
      <c r="AI1552" s="2">
        <v>45540</v>
      </c>
      <c r="AJ1552" t="s">
        <v>110</v>
      </c>
      <c r="AK1552" t="s">
        <v>46</v>
      </c>
      <c r="AN1552" t="s">
        <v>2441</v>
      </c>
      <c r="AO1552" s="21">
        <v>45540.668055555558</v>
      </c>
      <c r="AP1552" s="22">
        <v>45540</v>
      </c>
      <c r="AQ1552" s="22">
        <v>45540</v>
      </c>
      <c r="AR1552" s="21">
        <v>45541.597916666666</v>
      </c>
      <c r="AS1552">
        <v>3</v>
      </c>
      <c r="AY1552">
        <v>0.92986111110803904</v>
      </c>
    </row>
    <row r="1553" spans="1:51" x14ac:dyDescent="0.25">
      <c r="A1553">
        <v>76317</v>
      </c>
      <c r="B1553" t="s">
        <v>35</v>
      </c>
      <c r="C1553" t="s">
        <v>36</v>
      </c>
      <c r="E1553" t="str">
        <f t="shared" si="48"/>
        <v>RE-</v>
      </c>
      <c r="F1553" t="s">
        <v>20</v>
      </c>
      <c r="G1553" t="s">
        <v>37</v>
      </c>
      <c r="H1553" t="s">
        <v>4322</v>
      </c>
      <c r="I1553" t="s">
        <v>39</v>
      </c>
      <c r="J1553" t="s">
        <v>179</v>
      </c>
      <c r="K1553" s="1">
        <v>45561.413888888892</v>
      </c>
      <c r="L1553" t="s">
        <v>41</v>
      </c>
      <c r="N1553" s="2">
        <v>45561</v>
      </c>
      <c r="O1553" s="2">
        <v>45561</v>
      </c>
      <c r="R1553">
        <v>0</v>
      </c>
      <c r="S1553">
        <v>0</v>
      </c>
      <c r="T1553">
        <v>100</v>
      </c>
      <c r="U1553" s="1">
        <v>45540.670138888891</v>
      </c>
      <c r="V1553" s="1">
        <v>45561.413888888892</v>
      </c>
      <c r="W1553" t="s">
        <v>179</v>
      </c>
      <c r="Z1553" s="12">
        <f t="shared" si="49"/>
        <v>20.743750000001455</v>
      </c>
      <c r="AB1553" t="s">
        <v>4323</v>
      </c>
      <c r="AC1553">
        <v>633334</v>
      </c>
      <c r="AD1553" t="s">
        <v>209</v>
      </c>
      <c r="AI1553" s="2">
        <v>45540</v>
      </c>
      <c r="AJ1553" t="s">
        <v>209</v>
      </c>
      <c r="AK1553" t="s">
        <v>46</v>
      </c>
      <c r="AN1553" t="s">
        <v>2444</v>
      </c>
      <c r="AO1553" s="21">
        <v>45540.670138888891</v>
      </c>
      <c r="AP1553" s="22">
        <v>45561</v>
      </c>
      <c r="AQ1553" s="22">
        <v>45561</v>
      </c>
      <c r="AR1553" s="21">
        <v>45561.413888888892</v>
      </c>
      <c r="AS1553">
        <v>0</v>
      </c>
      <c r="AY1553">
        <v>20.743750000001455</v>
      </c>
    </row>
    <row r="1554" spans="1:51" x14ac:dyDescent="0.25">
      <c r="A1554">
        <v>76318</v>
      </c>
      <c r="B1554" t="s">
        <v>35</v>
      </c>
      <c r="C1554" t="s">
        <v>36</v>
      </c>
      <c r="E1554" t="str">
        <f t="shared" si="48"/>
        <v>RE-</v>
      </c>
      <c r="F1554" t="s">
        <v>20</v>
      </c>
      <c r="G1554" t="s">
        <v>37</v>
      </c>
      <c r="H1554" t="s">
        <v>4324</v>
      </c>
      <c r="I1554" t="s">
        <v>39</v>
      </c>
      <c r="J1554" t="s">
        <v>239</v>
      </c>
      <c r="K1554" s="1">
        <v>45561.743750000001</v>
      </c>
      <c r="L1554" t="s">
        <v>41</v>
      </c>
      <c r="N1554" s="2">
        <v>45561</v>
      </c>
      <c r="O1554" s="2">
        <v>45561</v>
      </c>
      <c r="R1554">
        <v>2</v>
      </c>
      <c r="S1554">
        <v>2</v>
      </c>
      <c r="T1554">
        <v>100</v>
      </c>
      <c r="U1554" s="1">
        <v>45540.674305555556</v>
      </c>
      <c r="V1554" s="1">
        <v>45561.48541666667</v>
      </c>
      <c r="W1554" t="s">
        <v>239</v>
      </c>
      <c r="Z1554" s="12">
        <f t="shared" si="49"/>
        <v>20.81111111111386</v>
      </c>
      <c r="AB1554" t="s">
        <v>557</v>
      </c>
      <c r="AC1554">
        <v>633724</v>
      </c>
      <c r="AD1554" t="s">
        <v>4205</v>
      </c>
      <c r="AI1554" s="2">
        <v>45540</v>
      </c>
      <c r="AJ1554" t="s">
        <v>81</v>
      </c>
      <c r="AK1554" t="s">
        <v>46</v>
      </c>
      <c r="AN1554" t="s">
        <v>2444</v>
      </c>
      <c r="AO1554" s="21">
        <v>45540.674305555556</v>
      </c>
      <c r="AP1554" s="22">
        <v>45561</v>
      </c>
      <c r="AQ1554" s="22">
        <v>45561</v>
      </c>
      <c r="AR1554" s="21">
        <v>45561.48541666667</v>
      </c>
      <c r="AS1554">
        <v>2</v>
      </c>
      <c r="AY1554">
        <v>20.81111111111386</v>
      </c>
    </row>
    <row r="1555" spans="1:51" x14ac:dyDescent="0.25">
      <c r="A1555">
        <v>76319</v>
      </c>
      <c r="B1555" t="s">
        <v>35</v>
      </c>
      <c r="C1555" t="s">
        <v>36</v>
      </c>
      <c r="E1555" t="str">
        <f t="shared" si="48"/>
        <v>EI-</v>
      </c>
      <c r="F1555" t="s">
        <v>20</v>
      </c>
      <c r="G1555" t="s">
        <v>37</v>
      </c>
      <c r="H1555" t="s">
        <v>4325</v>
      </c>
      <c r="I1555" t="s">
        <v>39</v>
      </c>
      <c r="J1555" t="s">
        <v>1102</v>
      </c>
      <c r="K1555" s="1">
        <v>45541.65625</v>
      </c>
      <c r="L1555" t="s">
        <v>41</v>
      </c>
      <c r="N1555" s="2">
        <v>45540</v>
      </c>
      <c r="O1555" s="2">
        <v>45540</v>
      </c>
      <c r="P1555">
        <v>2</v>
      </c>
      <c r="Q1555">
        <v>2</v>
      </c>
      <c r="R1555">
        <v>2</v>
      </c>
      <c r="S1555">
        <v>2</v>
      </c>
      <c r="T1555">
        <v>100</v>
      </c>
      <c r="U1555" s="1">
        <v>45540.676388888889</v>
      </c>
      <c r="V1555" s="1">
        <v>45541.65625</v>
      </c>
      <c r="W1555" t="s">
        <v>1102</v>
      </c>
      <c r="Z1555" s="12">
        <f t="shared" si="49"/>
        <v>0.97986111111094942</v>
      </c>
      <c r="AB1555" t="s">
        <v>3310</v>
      </c>
      <c r="AC1555" t="s">
        <v>54</v>
      </c>
      <c r="AD1555" t="s">
        <v>573</v>
      </c>
      <c r="AF1555" t="s">
        <v>1102</v>
      </c>
      <c r="AG1555" t="s">
        <v>1706</v>
      </c>
      <c r="AI1555" s="2">
        <v>45540</v>
      </c>
      <c r="AJ1555" t="s">
        <v>575</v>
      </c>
      <c r="AK1555" t="s">
        <v>46</v>
      </c>
      <c r="AN1555" t="s">
        <v>2441</v>
      </c>
      <c r="AO1555" s="21">
        <v>45540.676388888889</v>
      </c>
      <c r="AP1555" s="22">
        <v>45540</v>
      </c>
      <c r="AQ1555" s="22">
        <v>45540</v>
      </c>
      <c r="AR1555" s="21">
        <v>45541.65625</v>
      </c>
      <c r="AS1555">
        <v>2</v>
      </c>
      <c r="AY1555">
        <v>0.97986111111094942</v>
      </c>
    </row>
    <row r="1556" spans="1:51" x14ac:dyDescent="0.25">
      <c r="A1556">
        <v>76321</v>
      </c>
      <c r="B1556" t="s">
        <v>35</v>
      </c>
      <c r="C1556" t="s">
        <v>36</v>
      </c>
      <c r="E1556" t="str">
        <f t="shared" si="48"/>
        <v>EI-</v>
      </c>
      <c r="F1556" t="s">
        <v>20</v>
      </c>
      <c r="G1556" t="s">
        <v>37</v>
      </c>
      <c r="H1556" t="s">
        <v>4326</v>
      </c>
      <c r="I1556" t="s">
        <v>39</v>
      </c>
      <c r="J1556" t="s">
        <v>1102</v>
      </c>
      <c r="K1556" s="1">
        <v>45541.647222222222</v>
      </c>
      <c r="L1556" t="s">
        <v>41</v>
      </c>
      <c r="N1556" s="2">
        <v>45540</v>
      </c>
      <c r="O1556" s="2">
        <v>45540</v>
      </c>
      <c r="P1556">
        <v>1</v>
      </c>
      <c r="Q1556">
        <v>1</v>
      </c>
      <c r="R1556">
        <v>1</v>
      </c>
      <c r="S1556">
        <v>1</v>
      </c>
      <c r="T1556">
        <v>100</v>
      </c>
      <c r="U1556" s="1">
        <v>45540.678472222222</v>
      </c>
      <c r="V1556" s="1">
        <v>45541.647222222222</v>
      </c>
      <c r="W1556" t="s">
        <v>1102</v>
      </c>
      <c r="Z1556" s="12">
        <f t="shared" si="49"/>
        <v>0.96875</v>
      </c>
      <c r="AB1556" t="s">
        <v>748</v>
      </c>
      <c r="AC1556">
        <v>633459</v>
      </c>
      <c r="AD1556" t="s">
        <v>43</v>
      </c>
      <c r="AF1556" t="s">
        <v>1102</v>
      </c>
      <c r="AG1556" t="s">
        <v>1706</v>
      </c>
      <c r="AI1556" s="2">
        <v>45540</v>
      </c>
      <c r="AJ1556" t="s">
        <v>43</v>
      </c>
      <c r="AK1556" t="s">
        <v>46</v>
      </c>
      <c r="AN1556" t="s">
        <v>2441</v>
      </c>
      <c r="AO1556" s="21">
        <v>45540.678472222222</v>
      </c>
      <c r="AP1556" s="22">
        <v>45540</v>
      </c>
      <c r="AQ1556" s="22">
        <v>45540</v>
      </c>
      <c r="AR1556" s="21">
        <v>45541.647222222222</v>
      </c>
      <c r="AS1556">
        <v>1</v>
      </c>
      <c r="AY1556">
        <v>0.96875</v>
      </c>
    </row>
    <row r="1557" spans="1:51" x14ac:dyDescent="0.25">
      <c r="A1557">
        <v>76336</v>
      </c>
      <c r="B1557" t="s">
        <v>35</v>
      </c>
      <c r="C1557" t="s">
        <v>36</v>
      </c>
      <c r="E1557" t="str">
        <f t="shared" si="48"/>
        <v>EI-</v>
      </c>
      <c r="F1557" t="s">
        <v>20</v>
      </c>
      <c r="G1557" t="s">
        <v>37</v>
      </c>
      <c r="H1557" t="s">
        <v>4327</v>
      </c>
      <c r="I1557" t="s">
        <v>39</v>
      </c>
      <c r="J1557" t="s">
        <v>92</v>
      </c>
      <c r="K1557" s="1">
        <v>45543.429166666669</v>
      </c>
      <c r="L1557" t="s">
        <v>41</v>
      </c>
      <c r="N1557" s="2">
        <v>45542</v>
      </c>
      <c r="O1557" s="2">
        <v>45542</v>
      </c>
      <c r="P1557">
        <v>3</v>
      </c>
      <c r="Q1557">
        <v>3</v>
      </c>
      <c r="R1557">
        <v>3</v>
      </c>
      <c r="S1557">
        <v>3</v>
      </c>
      <c r="T1557">
        <v>100</v>
      </c>
      <c r="U1557" s="1">
        <v>45540.776388888888</v>
      </c>
      <c r="V1557" s="1">
        <v>45543.429166666669</v>
      </c>
      <c r="W1557" t="s">
        <v>92</v>
      </c>
      <c r="Z1557" s="12">
        <f t="shared" si="49"/>
        <v>2.6527777777810115</v>
      </c>
      <c r="AB1557" t="s">
        <v>75</v>
      </c>
      <c r="AC1557">
        <v>633520</v>
      </c>
      <c r="AD1557" t="s">
        <v>936</v>
      </c>
      <c r="AF1557" t="s">
        <v>92</v>
      </c>
      <c r="AI1557" s="2">
        <v>45540</v>
      </c>
      <c r="AJ1557" t="s">
        <v>77</v>
      </c>
      <c r="AK1557" t="s">
        <v>46</v>
      </c>
      <c r="AN1557" t="s">
        <v>2441</v>
      </c>
      <c r="AO1557" s="21">
        <v>45540.776388888888</v>
      </c>
      <c r="AP1557" s="22">
        <v>45542</v>
      </c>
      <c r="AQ1557" s="22">
        <v>45542</v>
      </c>
      <c r="AR1557" s="21">
        <v>45543.429166666669</v>
      </c>
      <c r="AS1557">
        <v>3</v>
      </c>
      <c r="AY1557">
        <v>2.6527777777810115</v>
      </c>
    </row>
    <row r="1558" spans="1:51" x14ac:dyDescent="0.25">
      <c r="A1558">
        <v>76351</v>
      </c>
      <c r="B1558" t="s">
        <v>35</v>
      </c>
      <c r="C1558" t="s">
        <v>36</v>
      </c>
      <c r="E1558" t="str">
        <f t="shared" si="48"/>
        <v>RE-</v>
      </c>
      <c r="F1558" t="s">
        <v>20</v>
      </c>
      <c r="G1558" t="s">
        <v>37</v>
      </c>
      <c r="H1558" t="s">
        <v>4328</v>
      </c>
      <c r="I1558" t="s">
        <v>39</v>
      </c>
      <c r="J1558" t="s">
        <v>100</v>
      </c>
      <c r="K1558" s="1">
        <v>45542.686111111114</v>
      </c>
      <c r="L1558" t="s">
        <v>41</v>
      </c>
      <c r="N1558" s="2">
        <v>45542</v>
      </c>
      <c r="O1558" s="2">
        <v>45542</v>
      </c>
      <c r="P1558">
        <v>1</v>
      </c>
      <c r="Q1558">
        <v>1</v>
      </c>
      <c r="R1558">
        <v>1</v>
      </c>
      <c r="S1558">
        <v>1</v>
      </c>
      <c r="T1558">
        <v>100</v>
      </c>
      <c r="U1558" s="1">
        <v>45541.42291666667</v>
      </c>
      <c r="V1558" s="1">
        <v>45542.686111111114</v>
      </c>
      <c r="W1558" t="s">
        <v>100</v>
      </c>
      <c r="Z1558" s="12">
        <f t="shared" si="49"/>
        <v>1.2631944444437977</v>
      </c>
      <c r="AB1558" t="s">
        <v>59</v>
      </c>
      <c r="AC1558">
        <v>633459</v>
      </c>
      <c r="AD1558" t="s">
        <v>43</v>
      </c>
      <c r="AI1558" s="2">
        <v>45541</v>
      </c>
      <c r="AJ1558" t="s">
        <v>43</v>
      </c>
      <c r="AK1558" t="s">
        <v>46</v>
      </c>
      <c r="AN1558" t="s">
        <v>2444</v>
      </c>
      <c r="AO1558" s="21">
        <v>45541.42291666667</v>
      </c>
      <c r="AP1558" s="22">
        <v>45542</v>
      </c>
      <c r="AQ1558" s="22">
        <v>45542</v>
      </c>
      <c r="AR1558" s="21">
        <v>45542.686111111114</v>
      </c>
      <c r="AS1558">
        <v>1</v>
      </c>
      <c r="AY1558">
        <v>1.2631944444437977</v>
      </c>
    </row>
    <row r="1559" spans="1:51" x14ac:dyDescent="0.25">
      <c r="A1559">
        <v>76357</v>
      </c>
      <c r="B1559" t="s">
        <v>35</v>
      </c>
      <c r="C1559" t="s">
        <v>36</v>
      </c>
      <c r="E1559" t="str">
        <f t="shared" si="48"/>
        <v>RE-</v>
      </c>
      <c r="F1559" t="s">
        <v>20</v>
      </c>
      <c r="G1559" t="s">
        <v>37</v>
      </c>
      <c r="H1559" t="s">
        <v>4329</v>
      </c>
      <c r="I1559" t="s">
        <v>39</v>
      </c>
      <c r="J1559" t="s">
        <v>239</v>
      </c>
      <c r="K1559" s="1">
        <v>45562.49722222222</v>
      </c>
      <c r="L1559" t="s">
        <v>41</v>
      </c>
      <c r="N1559" s="2">
        <v>45562</v>
      </c>
      <c r="O1559" s="2">
        <v>45562</v>
      </c>
      <c r="R1559">
        <v>1</v>
      </c>
      <c r="S1559">
        <v>1</v>
      </c>
      <c r="T1559">
        <v>100</v>
      </c>
      <c r="U1559" s="1">
        <v>45541.474305555559</v>
      </c>
      <c r="V1559" s="1">
        <v>45562.49722222222</v>
      </c>
      <c r="W1559" t="s">
        <v>239</v>
      </c>
      <c r="Z1559" s="12">
        <f t="shared" si="49"/>
        <v>21.022916666661331</v>
      </c>
      <c r="AB1559" t="s">
        <v>383</v>
      </c>
      <c r="AC1559">
        <v>633704</v>
      </c>
      <c r="AD1559" t="s">
        <v>789</v>
      </c>
      <c r="AI1559" s="2">
        <v>45541</v>
      </c>
      <c r="AJ1559" t="s">
        <v>384</v>
      </c>
      <c r="AK1559" t="s">
        <v>46</v>
      </c>
      <c r="AN1559" t="s">
        <v>2444</v>
      </c>
      <c r="AO1559" s="21">
        <v>45541.474305555559</v>
      </c>
      <c r="AP1559" s="22">
        <v>45562</v>
      </c>
      <c r="AQ1559" s="22">
        <v>45562</v>
      </c>
      <c r="AR1559" s="21">
        <v>45562.49722222222</v>
      </c>
      <c r="AS1559">
        <v>1</v>
      </c>
      <c r="AY1559">
        <v>21.022916666661331</v>
      </c>
    </row>
    <row r="1560" spans="1:51" x14ac:dyDescent="0.25">
      <c r="A1560">
        <v>76384</v>
      </c>
      <c r="B1560" t="s">
        <v>35</v>
      </c>
      <c r="C1560" t="s">
        <v>36</v>
      </c>
      <c r="E1560" t="str">
        <f t="shared" si="48"/>
        <v>EI-</v>
      </c>
      <c r="F1560" t="s">
        <v>20</v>
      </c>
      <c r="G1560" t="s">
        <v>37</v>
      </c>
      <c r="H1560" t="s">
        <v>4330</v>
      </c>
      <c r="I1560" t="s">
        <v>39</v>
      </c>
      <c r="J1560" t="s">
        <v>92</v>
      </c>
      <c r="K1560" s="1">
        <v>45563.359027777777</v>
      </c>
      <c r="L1560" t="s">
        <v>41</v>
      </c>
      <c r="N1560" s="2">
        <v>45542</v>
      </c>
      <c r="O1560" s="2">
        <v>45542</v>
      </c>
      <c r="P1560">
        <v>3</v>
      </c>
      <c r="Q1560">
        <v>3</v>
      </c>
      <c r="R1560">
        <v>3</v>
      </c>
      <c r="S1560">
        <v>3</v>
      </c>
      <c r="T1560">
        <v>100</v>
      </c>
      <c r="U1560" s="1">
        <v>45541.581250000003</v>
      </c>
      <c r="V1560" s="1">
        <v>45563.359027777777</v>
      </c>
      <c r="W1560" t="s">
        <v>92</v>
      </c>
      <c r="Z1560" s="12">
        <f t="shared" si="49"/>
        <v>21.777777777773736</v>
      </c>
      <c r="AB1560" t="s">
        <v>107</v>
      </c>
      <c r="AC1560" t="s">
        <v>4306</v>
      </c>
      <c r="AD1560" t="s">
        <v>109</v>
      </c>
      <c r="AF1560" t="s">
        <v>92</v>
      </c>
      <c r="AI1560" s="2">
        <v>45541</v>
      </c>
      <c r="AJ1560" t="s">
        <v>110</v>
      </c>
      <c r="AK1560" t="s">
        <v>46</v>
      </c>
      <c r="AN1560" t="s">
        <v>2441</v>
      </c>
      <c r="AO1560" s="21">
        <v>45541.581250000003</v>
      </c>
      <c r="AP1560" s="22">
        <v>45542</v>
      </c>
      <c r="AQ1560" s="22">
        <v>45542</v>
      </c>
      <c r="AR1560" s="21">
        <v>45563.359027777777</v>
      </c>
      <c r="AS1560">
        <v>3</v>
      </c>
      <c r="AY1560">
        <v>21.777777777773736</v>
      </c>
    </row>
    <row r="1561" spans="1:51" x14ac:dyDescent="0.25">
      <c r="A1561">
        <v>76386</v>
      </c>
      <c r="B1561" t="s">
        <v>35</v>
      </c>
      <c r="C1561" t="s">
        <v>36</v>
      </c>
      <c r="E1561" t="str">
        <f t="shared" si="48"/>
        <v>EI-</v>
      </c>
      <c r="F1561" t="s">
        <v>20</v>
      </c>
      <c r="G1561" t="s">
        <v>37</v>
      </c>
      <c r="H1561" t="s">
        <v>3942</v>
      </c>
      <c r="I1561" t="s">
        <v>39</v>
      </c>
      <c r="J1561" t="s">
        <v>1102</v>
      </c>
      <c r="K1561" s="1">
        <v>45542.6875</v>
      </c>
      <c r="L1561" t="s">
        <v>41</v>
      </c>
      <c r="N1561" s="2">
        <v>45541</v>
      </c>
      <c r="O1561" s="2">
        <v>45541</v>
      </c>
      <c r="P1561">
        <v>3</v>
      </c>
      <c r="Q1561">
        <v>3</v>
      </c>
      <c r="R1561">
        <v>3</v>
      </c>
      <c r="S1561">
        <v>3</v>
      </c>
      <c r="T1561">
        <v>100</v>
      </c>
      <c r="U1561" s="1">
        <v>45541.586111111108</v>
      </c>
      <c r="V1561" s="1">
        <v>45542.6875</v>
      </c>
      <c r="W1561" t="s">
        <v>1102</v>
      </c>
      <c r="Z1561" s="12">
        <f t="shared" si="49"/>
        <v>1.101388888891961</v>
      </c>
      <c r="AB1561" t="s">
        <v>42</v>
      </c>
      <c r="AC1561">
        <v>633459</v>
      </c>
      <c r="AD1561" t="s">
        <v>43</v>
      </c>
      <c r="AF1561" t="s">
        <v>1102</v>
      </c>
      <c r="AG1561" t="s">
        <v>1706</v>
      </c>
      <c r="AI1561" s="2">
        <v>45541</v>
      </c>
      <c r="AJ1561" t="s">
        <v>43</v>
      </c>
      <c r="AK1561" t="s">
        <v>46</v>
      </c>
      <c r="AN1561" t="s">
        <v>2441</v>
      </c>
      <c r="AO1561" s="21">
        <v>45541.586111111108</v>
      </c>
      <c r="AP1561" s="22">
        <v>45541</v>
      </c>
      <c r="AQ1561" s="22">
        <v>45541</v>
      </c>
      <c r="AR1561" s="21">
        <v>45542.6875</v>
      </c>
      <c r="AS1561">
        <v>3</v>
      </c>
      <c r="AY1561">
        <v>1.101388888891961</v>
      </c>
    </row>
    <row r="1562" spans="1:51" x14ac:dyDescent="0.25">
      <c r="A1562">
        <v>76387</v>
      </c>
      <c r="B1562" t="s">
        <v>35</v>
      </c>
      <c r="C1562" t="s">
        <v>36</v>
      </c>
      <c r="E1562" t="str">
        <f t="shared" si="48"/>
        <v>EM-</v>
      </c>
      <c r="F1562" t="s">
        <v>20</v>
      </c>
      <c r="G1562" t="s">
        <v>51</v>
      </c>
      <c r="H1562" t="s">
        <v>4331</v>
      </c>
      <c r="I1562" t="s">
        <v>39</v>
      </c>
      <c r="J1562" t="s">
        <v>3543</v>
      </c>
      <c r="K1562" s="1">
        <v>45544.452777777777</v>
      </c>
      <c r="L1562" t="s">
        <v>41</v>
      </c>
      <c r="N1562" s="2">
        <v>45541</v>
      </c>
      <c r="O1562" s="2">
        <v>45541</v>
      </c>
      <c r="P1562">
        <v>1</v>
      </c>
      <c r="Q1562">
        <v>1</v>
      </c>
      <c r="R1562">
        <v>0</v>
      </c>
      <c r="S1562">
        <v>0</v>
      </c>
      <c r="T1562">
        <v>100</v>
      </c>
      <c r="U1562" s="1">
        <v>45541.587500000001</v>
      </c>
      <c r="V1562" s="1">
        <v>45544.452777777777</v>
      </c>
      <c r="W1562" t="s">
        <v>3543</v>
      </c>
      <c r="Z1562" s="12">
        <f t="shared" si="49"/>
        <v>2.8652777777751908</v>
      </c>
      <c r="AB1562" t="s">
        <v>133</v>
      </c>
      <c r="AC1562">
        <v>633815</v>
      </c>
      <c r="AD1562" t="s">
        <v>2009</v>
      </c>
      <c r="AI1562" s="2">
        <v>45541</v>
      </c>
      <c r="AJ1562" t="s">
        <v>81</v>
      </c>
      <c r="AK1562" t="s">
        <v>46</v>
      </c>
      <c r="AN1562" t="s">
        <v>2442</v>
      </c>
      <c r="AO1562" s="21">
        <v>45541.587500000001</v>
      </c>
      <c r="AP1562" s="22">
        <v>45541</v>
      </c>
      <c r="AQ1562" s="22">
        <v>45541</v>
      </c>
      <c r="AR1562" s="21">
        <v>45544.452777777777</v>
      </c>
      <c r="AS1562">
        <v>0</v>
      </c>
      <c r="AY1562">
        <v>2.8652777777751908</v>
      </c>
    </row>
    <row r="1563" spans="1:51" x14ac:dyDescent="0.25">
      <c r="A1563">
        <v>76388</v>
      </c>
      <c r="B1563" t="s">
        <v>35</v>
      </c>
      <c r="C1563" t="s">
        <v>36</v>
      </c>
      <c r="E1563" t="str">
        <f t="shared" si="48"/>
        <v>RE-</v>
      </c>
      <c r="F1563" t="s">
        <v>20</v>
      </c>
      <c r="G1563" t="s">
        <v>37</v>
      </c>
      <c r="H1563" t="s">
        <v>4332</v>
      </c>
      <c r="I1563" t="s">
        <v>39</v>
      </c>
      <c r="J1563" t="s">
        <v>239</v>
      </c>
      <c r="K1563" s="1">
        <v>45548.513194444444</v>
      </c>
      <c r="L1563" t="s">
        <v>41</v>
      </c>
      <c r="N1563" s="2">
        <v>45547</v>
      </c>
      <c r="O1563" s="2">
        <v>45547</v>
      </c>
      <c r="R1563">
        <v>1</v>
      </c>
      <c r="S1563">
        <v>1</v>
      </c>
      <c r="T1563">
        <v>100</v>
      </c>
      <c r="U1563" s="1">
        <v>45541.589583333334</v>
      </c>
      <c r="V1563" s="1">
        <v>45548.513194444444</v>
      </c>
      <c r="W1563" t="s">
        <v>239</v>
      </c>
      <c r="Z1563" s="12">
        <f t="shared" si="49"/>
        <v>6.9236111111094942</v>
      </c>
      <c r="AB1563" t="s">
        <v>1003</v>
      </c>
      <c r="AC1563">
        <v>633713</v>
      </c>
      <c r="AD1563" t="s">
        <v>1852</v>
      </c>
      <c r="AI1563" s="2">
        <v>45541</v>
      </c>
      <c r="AJ1563" t="s">
        <v>178</v>
      </c>
      <c r="AK1563" t="s">
        <v>46</v>
      </c>
      <c r="AN1563" t="s">
        <v>2444</v>
      </c>
      <c r="AO1563" s="21">
        <v>45541.589583333334</v>
      </c>
      <c r="AP1563" s="22">
        <v>45547</v>
      </c>
      <c r="AQ1563" s="22">
        <v>45547</v>
      </c>
      <c r="AR1563" s="21">
        <v>45548.513194444444</v>
      </c>
      <c r="AS1563">
        <v>1</v>
      </c>
      <c r="AY1563">
        <v>6.9236111111094942</v>
      </c>
    </row>
    <row r="1564" spans="1:51" x14ac:dyDescent="0.25">
      <c r="A1564">
        <v>76389</v>
      </c>
      <c r="B1564" t="s">
        <v>35</v>
      </c>
      <c r="C1564" t="s">
        <v>36</v>
      </c>
      <c r="E1564" t="str">
        <f t="shared" si="48"/>
        <v>EM-</v>
      </c>
      <c r="F1564" t="s">
        <v>1362</v>
      </c>
      <c r="G1564" t="s">
        <v>37</v>
      </c>
      <c r="H1564" t="s">
        <v>4333</v>
      </c>
      <c r="I1564" t="s">
        <v>39</v>
      </c>
      <c r="J1564" t="s">
        <v>432</v>
      </c>
      <c r="K1564" s="1">
        <v>45547.771527777775</v>
      </c>
      <c r="L1564" t="s">
        <v>41</v>
      </c>
      <c r="R1564">
        <v>0</v>
      </c>
      <c r="S1564">
        <v>0</v>
      </c>
      <c r="T1564">
        <v>0</v>
      </c>
      <c r="U1564" s="1">
        <v>45541.59097222222</v>
      </c>
      <c r="W1564" t="s">
        <v>396</v>
      </c>
      <c r="Z1564" s="12">
        <f t="shared" si="49"/>
        <v>0</v>
      </c>
      <c r="AB1564" t="s">
        <v>1003</v>
      </c>
      <c r="AC1564">
        <v>633713</v>
      </c>
      <c r="AD1564" t="s">
        <v>1852</v>
      </c>
      <c r="AI1564" s="2">
        <v>45541</v>
      </c>
      <c r="AJ1564" t="s">
        <v>178</v>
      </c>
      <c r="AK1564" t="s">
        <v>46</v>
      </c>
      <c r="AN1564" t="s">
        <v>2442</v>
      </c>
      <c r="AO1564" s="21">
        <v>45541.59097222222</v>
      </c>
      <c r="AS1564">
        <v>0</v>
      </c>
      <c r="AY1564">
        <v>0</v>
      </c>
    </row>
    <row r="1565" spans="1:51" x14ac:dyDescent="0.25">
      <c r="A1565">
        <v>76395</v>
      </c>
      <c r="B1565" t="s">
        <v>35</v>
      </c>
      <c r="C1565" t="s">
        <v>36</v>
      </c>
      <c r="E1565" t="str">
        <f t="shared" si="48"/>
        <v>RE-</v>
      </c>
      <c r="F1565" t="s">
        <v>20</v>
      </c>
      <c r="G1565" t="s">
        <v>37</v>
      </c>
      <c r="H1565" t="s">
        <v>3713</v>
      </c>
      <c r="I1565" t="s">
        <v>39</v>
      </c>
      <c r="J1565" t="s">
        <v>239</v>
      </c>
      <c r="K1565" s="1">
        <v>45547.517361111109</v>
      </c>
      <c r="L1565" t="s">
        <v>41</v>
      </c>
      <c r="N1565" s="2">
        <v>45547</v>
      </c>
      <c r="O1565" s="2">
        <v>45547</v>
      </c>
      <c r="R1565">
        <v>1</v>
      </c>
      <c r="S1565">
        <v>1</v>
      </c>
      <c r="T1565">
        <v>100</v>
      </c>
      <c r="U1565" s="1">
        <v>45541.615972222222</v>
      </c>
      <c r="V1565" s="1">
        <v>45547.517361111109</v>
      </c>
      <c r="W1565" t="s">
        <v>239</v>
      </c>
      <c r="Z1565" s="12">
        <f t="shared" si="49"/>
        <v>5.9013888888875954</v>
      </c>
      <c r="AB1565" t="s">
        <v>4203</v>
      </c>
      <c r="AC1565">
        <v>633411</v>
      </c>
      <c r="AD1565" t="s">
        <v>247</v>
      </c>
      <c r="AI1565" s="2">
        <v>45541</v>
      </c>
      <c r="AJ1565" t="s">
        <v>247</v>
      </c>
      <c r="AK1565" t="s">
        <v>46</v>
      </c>
      <c r="AN1565" t="s">
        <v>2444</v>
      </c>
      <c r="AO1565" s="21">
        <v>45541.615972222222</v>
      </c>
      <c r="AP1565" s="22">
        <v>45547</v>
      </c>
      <c r="AQ1565" s="22">
        <v>45547</v>
      </c>
      <c r="AR1565" s="21">
        <v>45547.517361111109</v>
      </c>
      <c r="AS1565">
        <v>1</v>
      </c>
      <c r="AY1565">
        <v>5.9013888888875954</v>
      </c>
    </row>
    <row r="1566" spans="1:51" x14ac:dyDescent="0.25">
      <c r="A1566">
        <v>76429</v>
      </c>
      <c r="B1566" t="s">
        <v>35</v>
      </c>
      <c r="C1566" t="s">
        <v>36</v>
      </c>
      <c r="E1566" t="str">
        <f t="shared" si="48"/>
        <v>EI-</v>
      </c>
      <c r="F1566" t="s">
        <v>20</v>
      </c>
      <c r="G1566" t="s">
        <v>37</v>
      </c>
      <c r="H1566" t="s">
        <v>4334</v>
      </c>
      <c r="I1566" t="s">
        <v>39</v>
      </c>
      <c r="J1566" t="s">
        <v>68</v>
      </c>
      <c r="K1566" s="1">
        <v>45567.39166666667</v>
      </c>
      <c r="L1566" t="s">
        <v>41</v>
      </c>
      <c r="N1566" s="2">
        <v>45544</v>
      </c>
      <c r="O1566" s="2">
        <v>45544</v>
      </c>
      <c r="P1566">
        <v>3</v>
      </c>
      <c r="Q1566">
        <v>3</v>
      </c>
      <c r="R1566">
        <v>3</v>
      </c>
      <c r="S1566">
        <v>3</v>
      </c>
      <c r="T1566">
        <v>100</v>
      </c>
      <c r="U1566" s="1">
        <v>45542.460416666669</v>
      </c>
      <c r="V1566" s="1">
        <v>45567.39166666667</v>
      </c>
      <c r="W1566" t="s">
        <v>68</v>
      </c>
      <c r="Z1566" s="12">
        <f t="shared" si="49"/>
        <v>24.931250000001455</v>
      </c>
      <c r="AB1566" t="s">
        <v>338</v>
      </c>
      <c r="AC1566">
        <v>633799</v>
      </c>
      <c r="AD1566" t="s">
        <v>681</v>
      </c>
      <c r="AF1566" t="s">
        <v>844</v>
      </c>
      <c r="AI1566" s="2">
        <v>45542</v>
      </c>
      <c r="AJ1566" t="s">
        <v>119</v>
      </c>
      <c r="AK1566" t="s">
        <v>46</v>
      </c>
      <c r="AN1566" t="s">
        <v>2441</v>
      </c>
      <c r="AO1566" s="21">
        <v>45542.460416666669</v>
      </c>
      <c r="AP1566" s="22">
        <v>45544</v>
      </c>
      <c r="AQ1566" s="22">
        <v>45544</v>
      </c>
      <c r="AR1566" s="21">
        <v>45567.39166666667</v>
      </c>
      <c r="AS1566">
        <v>3</v>
      </c>
      <c r="AY1566">
        <v>24.931250000001455</v>
      </c>
    </row>
    <row r="1567" spans="1:51" x14ac:dyDescent="0.25">
      <c r="A1567">
        <v>76440</v>
      </c>
      <c r="B1567" t="s">
        <v>35</v>
      </c>
      <c r="C1567" t="s">
        <v>36</v>
      </c>
      <c r="E1567" t="str">
        <f t="shared" si="48"/>
        <v>RE-</v>
      </c>
      <c r="F1567" t="s">
        <v>20</v>
      </c>
      <c r="G1567" t="s">
        <v>37</v>
      </c>
      <c r="H1567" t="s">
        <v>4335</v>
      </c>
      <c r="I1567" t="s">
        <v>39</v>
      </c>
      <c r="J1567" t="s">
        <v>239</v>
      </c>
      <c r="K1567" s="1">
        <v>45544.650694444441</v>
      </c>
      <c r="L1567" t="s">
        <v>41</v>
      </c>
      <c r="N1567" s="2">
        <v>45544</v>
      </c>
      <c r="O1567" s="2">
        <v>45544</v>
      </c>
      <c r="R1567">
        <v>1</v>
      </c>
      <c r="S1567">
        <v>1</v>
      </c>
      <c r="T1567">
        <v>100</v>
      </c>
      <c r="U1567" s="1">
        <v>45542.511111111111</v>
      </c>
      <c r="V1567" s="1">
        <v>45544.650694444441</v>
      </c>
      <c r="W1567" t="s">
        <v>239</v>
      </c>
      <c r="Z1567" s="12">
        <f t="shared" si="49"/>
        <v>2.1395833333299379</v>
      </c>
      <c r="AB1567" t="s">
        <v>141</v>
      </c>
      <c r="AC1567" t="s">
        <v>54</v>
      </c>
      <c r="AD1567" t="s">
        <v>4336</v>
      </c>
      <c r="AI1567" s="2">
        <v>45542</v>
      </c>
      <c r="AJ1567" t="s">
        <v>77</v>
      </c>
      <c r="AK1567" t="s">
        <v>46</v>
      </c>
      <c r="AN1567" t="s">
        <v>2444</v>
      </c>
      <c r="AO1567" s="21">
        <v>45542.511111111111</v>
      </c>
      <c r="AP1567" s="22">
        <v>45544</v>
      </c>
      <c r="AQ1567" s="22">
        <v>45544</v>
      </c>
      <c r="AR1567" s="21">
        <v>45544.650694444441</v>
      </c>
      <c r="AS1567">
        <v>1</v>
      </c>
      <c r="AY1567">
        <v>2.1395833333299379</v>
      </c>
    </row>
    <row r="1568" spans="1:51" x14ac:dyDescent="0.25">
      <c r="A1568">
        <v>76442</v>
      </c>
      <c r="B1568" t="s">
        <v>35</v>
      </c>
      <c r="C1568" t="s">
        <v>36</v>
      </c>
      <c r="E1568" t="str">
        <f t="shared" si="48"/>
        <v>EI-</v>
      </c>
      <c r="F1568" t="s">
        <v>20</v>
      </c>
      <c r="G1568" t="s">
        <v>47</v>
      </c>
      <c r="H1568" t="s">
        <v>356</v>
      </c>
      <c r="I1568" t="s">
        <v>39</v>
      </c>
      <c r="J1568" t="s">
        <v>1102</v>
      </c>
      <c r="K1568" s="1">
        <v>45545.447916666664</v>
      </c>
      <c r="L1568" t="s">
        <v>41</v>
      </c>
      <c r="N1568" s="2">
        <v>45544</v>
      </c>
      <c r="O1568" s="2">
        <v>45544</v>
      </c>
      <c r="P1568">
        <v>2</v>
      </c>
      <c r="Q1568">
        <v>2</v>
      </c>
      <c r="R1568">
        <v>3</v>
      </c>
      <c r="S1568">
        <v>3</v>
      </c>
      <c r="T1568">
        <v>100</v>
      </c>
      <c r="U1568" s="1">
        <v>45542.568749999999</v>
      </c>
      <c r="V1568" s="1">
        <v>45545.447916666664</v>
      </c>
      <c r="W1568" t="s">
        <v>1102</v>
      </c>
      <c r="Z1568" s="12">
        <f t="shared" si="49"/>
        <v>2.8791666666656965</v>
      </c>
      <c r="AB1568" t="s">
        <v>2317</v>
      </c>
      <c r="AC1568">
        <v>633174</v>
      </c>
      <c r="AF1568" t="s">
        <v>159</v>
      </c>
      <c r="AG1568" t="s">
        <v>1706</v>
      </c>
      <c r="AI1568" s="2">
        <v>45542</v>
      </c>
      <c r="AJ1568" t="s">
        <v>360</v>
      </c>
      <c r="AK1568" t="s">
        <v>46</v>
      </c>
      <c r="AN1568" t="s">
        <v>2441</v>
      </c>
      <c r="AO1568" s="21">
        <v>45542.568749999999</v>
      </c>
      <c r="AP1568" s="22">
        <v>45544</v>
      </c>
      <c r="AQ1568" s="22">
        <v>45544</v>
      </c>
      <c r="AR1568" s="21">
        <v>45545.447916666664</v>
      </c>
      <c r="AS1568">
        <v>3</v>
      </c>
      <c r="AY1568">
        <v>2.8791666666656965</v>
      </c>
    </row>
    <row r="1569" spans="1:51" x14ac:dyDescent="0.25">
      <c r="A1569">
        <v>76458</v>
      </c>
      <c r="B1569" t="s">
        <v>35</v>
      </c>
      <c r="C1569" t="s">
        <v>36</v>
      </c>
      <c r="E1569" t="str">
        <f t="shared" si="48"/>
        <v>EM-</v>
      </c>
      <c r="F1569" t="s">
        <v>1362</v>
      </c>
      <c r="G1569" t="s">
        <v>37</v>
      </c>
      <c r="H1569" t="s">
        <v>2828</v>
      </c>
      <c r="I1569" t="s">
        <v>39</v>
      </c>
      <c r="J1569" t="s">
        <v>320</v>
      </c>
      <c r="K1569" s="1">
        <v>45547.771527777775</v>
      </c>
      <c r="L1569" t="s">
        <v>41</v>
      </c>
      <c r="R1569">
        <v>0</v>
      </c>
      <c r="S1569">
        <v>0</v>
      </c>
      <c r="T1569">
        <v>0</v>
      </c>
      <c r="U1569" s="1">
        <v>45544.373611111114</v>
      </c>
      <c r="W1569" t="s">
        <v>396</v>
      </c>
      <c r="Z1569" s="12">
        <f t="shared" si="49"/>
        <v>0</v>
      </c>
      <c r="AB1569" t="s">
        <v>455</v>
      </c>
      <c r="AC1569">
        <v>633510</v>
      </c>
      <c r="AD1569" t="s">
        <v>198</v>
      </c>
      <c r="AI1569" s="2">
        <v>45544</v>
      </c>
      <c r="AJ1569" t="s">
        <v>198</v>
      </c>
      <c r="AK1569" t="s">
        <v>46</v>
      </c>
      <c r="AN1569" t="s">
        <v>2442</v>
      </c>
      <c r="AO1569" s="21">
        <v>45544.373611111114</v>
      </c>
      <c r="AS1569">
        <v>0</v>
      </c>
      <c r="AY1569">
        <v>0</v>
      </c>
    </row>
    <row r="1570" spans="1:51" x14ac:dyDescent="0.25">
      <c r="A1570">
        <v>76462</v>
      </c>
      <c r="B1570" t="s">
        <v>35</v>
      </c>
      <c r="C1570" t="s">
        <v>36</v>
      </c>
      <c r="E1570" t="str">
        <f t="shared" si="48"/>
        <v>EI-</v>
      </c>
      <c r="F1570" t="s">
        <v>20</v>
      </c>
      <c r="G1570" t="s">
        <v>37</v>
      </c>
      <c r="H1570" t="s">
        <v>4337</v>
      </c>
      <c r="I1570" t="s">
        <v>39</v>
      </c>
      <c r="J1570" t="s">
        <v>1102</v>
      </c>
      <c r="K1570" s="1">
        <v>45544.410416666666</v>
      </c>
      <c r="L1570" t="s">
        <v>41</v>
      </c>
      <c r="P1570">
        <v>2</v>
      </c>
      <c r="Q1570">
        <v>2</v>
      </c>
      <c r="R1570">
        <v>2</v>
      </c>
      <c r="S1570">
        <v>2</v>
      </c>
      <c r="T1570">
        <v>100</v>
      </c>
      <c r="U1570" s="1">
        <v>45544.37777777778</v>
      </c>
      <c r="V1570" s="1">
        <v>45544.410416666666</v>
      </c>
      <c r="W1570" t="s">
        <v>1102</v>
      </c>
      <c r="Z1570" s="12">
        <f t="shared" si="49"/>
        <v>3.2638888886140194E-2</v>
      </c>
      <c r="AB1570" t="s">
        <v>224</v>
      </c>
      <c r="AC1570">
        <v>633615</v>
      </c>
      <c r="AD1570" t="s">
        <v>314</v>
      </c>
      <c r="AG1570" t="s">
        <v>1706</v>
      </c>
      <c r="AI1570" s="2">
        <v>45544</v>
      </c>
      <c r="AJ1570" t="s">
        <v>226</v>
      </c>
      <c r="AK1570" t="s">
        <v>45</v>
      </c>
      <c r="AN1570" t="s">
        <v>2441</v>
      </c>
      <c r="AO1570" s="21">
        <v>45544.37777777778</v>
      </c>
      <c r="AR1570" s="21">
        <v>45544.410416666666</v>
      </c>
      <c r="AS1570">
        <v>2</v>
      </c>
      <c r="AY1570">
        <v>3.2638888886140194E-2</v>
      </c>
    </row>
    <row r="1571" spans="1:51" x14ac:dyDescent="0.25">
      <c r="A1571">
        <v>76463</v>
      </c>
      <c r="B1571" t="s">
        <v>35</v>
      </c>
      <c r="C1571" t="s">
        <v>36</v>
      </c>
      <c r="E1571" t="str">
        <f t="shared" si="48"/>
        <v>RE-</v>
      </c>
      <c r="F1571" t="s">
        <v>20</v>
      </c>
      <c r="G1571" t="s">
        <v>47</v>
      </c>
      <c r="H1571" t="s">
        <v>4338</v>
      </c>
      <c r="I1571" t="s">
        <v>39</v>
      </c>
      <c r="J1571" t="s">
        <v>118</v>
      </c>
      <c r="K1571" s="1">
        <v>45545.347916666666</v>
      </c>
      <c r="L1571" t="s">
        <v>41</v>
      </c>
      <c r="N1571" s="2">
        <v>45544</v>
      </c>
      <c r="O1571" s="2">
        <v>45544</v>
      </c>
      <c r="R1571">
        <v>4</v>
      </c>
      <c r="S1571">
        <v>4</v>
      </c>
      <c r="T1571">
        <v>100</v>
      </c>
      <c r="U1571" s="1">
        <v>45544.379166666666</v>
      </c>
      <c r="V1571" s="1">
        <v>45545.347916666666</v>
      </c>
      <c r="W1571" t="s">
        <v>239</v>
      </c>
      <c r="Z1571" s="12">
        <f t="shared" si="49"/>
        <v>0.96875</v>
      </c>
      <c r="AB1571" t="s">
        <v>4339</v>
      </c>
      <c r="AC1571">
        <v>633420</v>
      </c>
      <c r="AD1571" t="s">
        <v>186</v>
      </c>
      <c r="AF1571" t="s">
        <v>99</v>
      </c>
      <c r="AI1571" s="2">
        <v>45544</v>
      </c>
      <c r="AJ1571" t="s">
        <v>186</v>
      </c>
      <c r="AK1571" t="s">
        <v>46</v>
      </c>
      <c r="AN1571" t="s">
        <v>2444</v>
      </c>
      <c r="AO1571" s="21">
        <v>45544.379166666666</v>
      </c>
      <c r="AP1571" s="22">
        <v>45544</v>
      </c>
      <c r="AQ1571" s="22">
        <v>45544</v>
      </c>
      <c r="AR1571" s="21">
        <v>45545.347916666666</v>
      </c>
      <c r="AS1571">
        <v>4</v>
      </c>
      <c r="AY1571">
        <v>0.96875</v>
      </c>
    </row>
    <row r="1572" spans="1:51" x14ac:dyDescent="0.25">
      <c r="A1572">
        <v>76465</v>
      </c>
      <c r="B1572" t="s">
        <v>35</v>
      </c>
      <c r="C1572" t="s">
        <v>36</v>
      </c>
      <c r="E1572" t="str">
        <f t="shared" si="48"/>
        <v>RE-</v>
      </c>
      <c r="F1572" t="s">
        <v>20</v>
      </c>
      <c r="G1572" t="s">
        <v>47</v>
      </c>
      <c r="H1572" t="s">
        <v>4338</v>
      </c>
      <c r="I1572" t="s">
        <v>39</v>
      </c>
      <c r="J1572" t="s">
        <v>297</v>
      </c>
      <c r="K1572" s="1">
        <v>45545.34652777778</v>
      </c>
      <c r="L1572" t="s">
        <v>41</v>
      </c>
      <c r="N1572" s="2">
        <v>45544</v>
      </c>
      <c r="O1572" s="2">
        <v>45544</v>
      </c>
      <c r="R1572">
        <v>3</v>
      </c>
      <c r="S1572">
        <v>3</v>
      </c>
      <c r="T1572">
        <v>100</v>
      </c>
      <c r="U1572" s="1">
        <v>45544.384027777778</v>
      </c>
      <c r="V1572" s="1">
        <v>45544.631249999999</v>
      </c>
      <c r="W1572" t="s">
        <v>239</v>
      </c>
      <c r="Z1572" s="12">
        <f t="shared" si="49"/>
        <v>0.24722222222044365</v>
      </c>
      <c r="AB1572" t="s">
        <v>4339</v>
      </c>
      <c r="AC1572">
        <v>633420</v>
      </c>
      <c r="AD1572" t="s">
        <v>186</v>
      </c>
      <c r="AF1572" t="s">
        <v>239</v>
      </c>
      <c r="AI1572" s="2">
        <v>45544</v>
      </c>
      <c r="AJ1572" t="s">
        <v>186</v>
      </c>
      <c r="AK1572" t="s">
        <v>46</v>
      </c>
      <c r="AN1572" t="s">
        <v>2444</v>
      </c>
      <c r="AO1572" s="21">
        <v>45544.384027777778</v>
      </c>
      <c r="AP1572" s="22">
        <v>45544</v>
      </c>
      <c r="AQ1572" s="22">
        <v>45544</v>
      </c>
      <c r="AR1572" s="21">
        <v>45544.631249999999</v>
      </c>
      <c r="AS1572">
        <v>3</v>
      </c>
      <c r="AY1572">
        <v>0.24722222222044365</v>
      </c>
    </row>
    <row r="1573" spans="1:51" x14ac:dyDescent="0.25">
      <c r="A1573">
        <v>76467</v>
      </c>
      <c r="B1573" t="s">
        <v>35</v>
      </c>
      <c r="C1573" t="s">
        <v>36</v>
      </c>
      <c r="E1573" t="str">
        <f t="shared" si="48"/>
        <v>RE-</v>
      </c>
      <c r="F1573" t="s">
        <v>20</v>
      </c>
      <c r="G1573" t="s">
        <v>37</v>
      </c>
      <c r="H1573" t="s">
        <v>634</v>
      </c>
      <c r="I1573" t="s">
        <v>39</v>
      </c>
      <c r="J1573" t="s">
        <v>100</v>
      </c>
      <c r="K1573" s="1">
        <v>45576.536111111112</v>
      </c>
      <c r="L1573" t="s">
        <v>41</v>
      </c>
      <c r="N1573" s="2">
        <v>45546</v>
      </c>
      <c r="O1573" s="2">
        <v>45546</v>
      </c>
      <c r="R1573">
        <v>1</v>
      </c>
      <c r="S1573">
        <v>1</v>
      </c>
      <c r="T1573">
        <v>100</v>
      </c>
      <c r="U1573" s="1">
        <v>45544.386111111111</v>
      </c>
      <c r="V1573" s="1">
        <v>45576.536111111112</v>
      </c>
      <c r="W1573" t="s">
        <v>239</v>
      </c>
      <c r="Z1573" s="12">
        <f t="shared" si="49"/>
        <v>32.150000000001455</v>
      </c>
      <c r="AB1573" t="s">
        <v>1003</v>
      </c>
      <c r="AC1573">
        <v>633713</v>
      </c>
      <c r="AD1573" t="s">
        <v>1852</v>
      </c>
      <c r="AI1573" s="2">
        <v>45544</v>
      </c>
      <c r="AJ1573" t="s">
        <v>178</v>
      </c>
      <c r="AK1573" t="s">
        <v>46</v>
      </c>
      <c r="AN1573" t="s">
        <v>2444</v>
      </c>
      <c r="AO1573" s="21">
        <v>45544.386111111111</v>
      </c>
      <c r="AP1573" s="22">
        <v>45546</v>
      </c>
      <c r="AQ1573" s="22">
        <v>45546</v>
      </c>
      <c r="AR1573" s="21">
        <v>45576.536111111112</v>
      </c>
      <c r="AS1573">
        <v>1</v>
      </c>
      <c r="AY1573">
        <v>32.150000000001455</v>
      </c>
    </row>
    <row r="1574" spans="1:51" x14ac:dyDescent="0.25">
      <c r="A1574">
        <v>76469</v>
      </c>
      <c r="B1574" t="s">
        <v>35</v>
      </c>
      <c r="C1574" t="s">
        <v>36</v>
      </c>
      <c r="E1574" t="str">
        <f t="shared" si="48"/>
        <v>RE-</v>
      </c>
      <c r="F1574" t="s">
        <v>20</v>
      </c>
      <c r="G1574" t="s">
        <v>47</v>
      </c>
      <c r="H1574" t="s">
        <v>4338</v>
      </c>
      <c r="I1574" t="s">
        <v>39</v>
      </c>
      <c r="J1574" t="s">
        <v>118</v>
      </c>
      <c r="K1574" s="1">
        <v>45547.313888888886</v>
      </c>
      <c r="L1574" t="s">
        <v>41</v>
      </c>
      <c r="N1574" s="2">
        <v>45546</v>
      </c>
      <c r="O1574" s="2">
        <v>45546</v>
      </c>
      <c r="R1574">
        <v>6</v>
      </c>
      <c r="S1574">
        <v>6</v>
      </c>
      <c r="T1574">
        <v>100</v>
      </c>
      <c r="U1574" s="1">
        <v>45544.388194444444</v>
      </c>
      <c r="V1574" s="1">
        <v>45547.313888888886</v>
      </c>
      <c r="W1574" t="s">
        <v>239</v>
      </c>
      <c r="Z1574" s="12">
        <f t="shared" si="49"/>
        <v>2.9256944444423425</v>
      </c>
      <c r="AB1574" t="s">
        <v>4339</v>
      </c>
      <c r="AC1574">
        <v>633420</v>
      </c>
      <c r="AD1574" t="s">
        <v>186</v>
      </c>
      <c r="AF1574" t="s">
        <v>239</v>
      </c>
      <c r="AI1574" s="2">
        <v>45544</v>
      </c>
      <c r="AJ1574" t="s">
        <v>186</v>
      </c>
      <c r="AK1574" t="s">
        <v>46</v>
      </c>
      <c r="AN1574" t="s">
        <v>2444</v>
      </c>
      <c r="AO1574" s="21">
        <v>45544.388194444444</v>
      </c>
      <c r="AP1574" s="22">
        <v>45546</v>
      </c>
      <c r="AQ1574" s="22">
        <v>45546</v>
      </c>
      <c r="AR1574" s="21">
        <v>45547.313888888886</v>
      </c>
      <c r="AS1574">
        <v>6</v>
      </c>
      <c r="AY1574">
        <v>2.9256944444423425</v>
      </c>
    </row>
    <row r="1575" spans="1:51" x14ac:dyDescent="0.25">
      <c r="A1575">
        <v>76470</v>
      </c>
      <c r="B1575" t="s">
        <v>35</v>
      </c>
      <c r="C1575" t="s">
        <v>36</v>
      </c>
      <c r="E1575" t="str">
        <f t="shared" si="48"/>
        <v>EI-</v>
      </c>
      <c r="F1575" t="s">
        <v>20</v>
      </c>
      <c r="G1575" t="s">
        <v>37</v>
      </c>
      <c r="H1575" t="s">
        <v>4340</v>
      </c>
      <c r="I1575" t="s">
        <v>39</v>
      </c>
      <c r="J1575" t="s">
        <v>842</v>
      </c>
      <c r="K1575" s="1">
        <v>45563.379861111112</v>
      </c>
      <c r="L1575" t="s">
        <v>41</v>
      </c>
      <c r="N1575" s="2">
        <v>45545</v>
      </c>
      <c r="O1575" s="2">
        <v>45545</v>
      </c>
      <c r="P1575">
        <v>1</v>
      </c>
      <c r="Q1575">
        <v>1</v>
      </c>
      <c r="R1575">
        <v>1</v>
      </c>
      <c r="S1575">
        <v>1</v>
      </c>
      <c r="T1575">
        <v>0</v>
      </c>
      <c r="U1575" s="1">
        <v>45544.388888888891</v>
      </c>
      <c r="V1575" s="1">
        <v>45563.379861111112</v>
      </c>
      <c r="W1575" t="s">
        <v>842</v>
      </c>
      <c r="Z1575" s="12">
        <f t="shared" si="49"/>
        <v>18.990972222221899</v>
      </c>
      <c r="AB1575" t="s">
        <v>338</v>
      </c>
      <c r="AC1575">
        <v>633799</v>
      </c>
      <c r="AD1575" t="s">
        <v>681</v>
      </c>
      <c r="AF1575" t="s">
        <v>842</v>
      </c>
      <c r="AI1575" s="2">
        <v>45544</v>
      </c>
      <c r="AJ1575" t="s">
        <v>119</v>
      </c>
      <c r="AK1575" t="s">
        <v>46</v>
      </c>
      <c r="AN1575" t="s">
        <v>2441</v>
      </c>
      <c r="AO1575" s="21">
        <v>45544.388888888891</v>
      </c>
      <c r="AP1575" s="22">
        <v>45545</v>
      </c>
      <c r="AQ1575" s="22">
        <v>45545</v>
      </c>
      <c r="AR1575" s="21">
        <v>45563.379861111112</v>
      </c>
      <c r="AS1575">
        <v>1</v>
      </c>
      <c r="AY1575">
        <v>18.990972222221899</v>
      </c>
    </row>
    <row r="1576" spans="1:51" x14ac:dyDescent="0.25">
      <c r="A1576">
        <v>76471</v>
      </c>
      <c r="B1576" t="s">
        <v>35</v>
      </c>
      <c r="C1576" t="s">
        <v>36</v>
      </c>
      <c r="E1576" t="str">
        <f t="shared" si="48"/>
        <v>RE-</v>
      </c>
      <c r="F1576" t="s">
        <v>20</v>
      </c>
      <c r="G1576" t="s">
        <v>47</v>
      </c>
      <c r="H1576" t="s">
        <v>4338</v>
      </c>
      <c r="I1576" t="s">
        <v>39</v>
      </c>
      <c r="J1576" t="s">
        <v>179</v>
      </c>
      <c r="K1576" s="1">
        <v>45544.627083333333</v>
      </c>
      <c r="L1576" t="s">
        <v>41</v>
      </c>
      <c r="N1576" s="2">
        <v>45544</v>
      </c>
      <c r="O1576" s="2">
        <v>45544</v>
      </c>
      <c r="R1576">
        <v>6</v>
      </c>
      <c r="S1576">
        <v>6</v>
      </c>
      <c r="T1576">
        <v>100</v>
      </c>
      <c r="U1576" s="1">
        <v>45544.390277777777</v>
      </c>
      <c r="V1576" s="1">
        <v>45544.627083333333</v>
      </c>
      <c r="W1576" t="s">
        <v>239</v>
      </c>
      <c r="Z1576" s="12">
        <f t="shared" si="49"/>
        <v>0.23680555555620231</v>
      </c>
      <c r="AB1576" t="s">
        <v>4339</v>
      </c>
      <c r="AC1576">
        <v>633420</v>
      </c>
      <c r="AD1576" t="s">
        <v>186</v>
      </c>
      <c r="AF1576" t="s">
        <v>239</v>
      </c>
      <c r="AI1576" s="2">
        <v>45544</v>
      </c>
      <c r="AJ1576" t="s">
        <v>186</v>
      </c>
      <c r="AK1576" t="s">
        <v>46</v>
      </c>
      <c r="AN1576" t="s">
        <v>2444</v>
      </c>
      <c r="AO1576" s="21">
        <v>45544.390277777777</v>
      </c>
      <c r="AP1576" s="22">
        <v>45544</v>
      </c>
      <c r="AQ1576" s="22">
        <v>45544</v>
      </c>
      <c r="AR1576" s="21">
        <v>45544.627083333333</v>
      </c>
      <c r="AS1576">
        <v>6</v>
      </c>
      <c r="AY1576">
        <v>0.23680555555620231</v>
      </c>
    </row>
    <row r="1577" spans="1:51" x14ac:dyDescent="0.25">
      <c r="A1577">
        <v>76473</v>
      </c>
      <c r="B1577" t="s">
        <v>35</v>
      </c>
      <c r="C1577" t="s">
        <v>36</v>
      </c>
      <c r="E1577" t="str">
        <f t="shared" si="48"/>
        <v>RE-</v>
      </c>
      <c r="F1577" t="s">
        <v>20</v>
      </c>
      <c r="G1577" t="s">
        <v>47</v>
      </c>
      <c r="H1577" t="s">
        <v>4338</v>
      </c>
      <c r="I1577" t="s">
        <v>39</v>
      </c>
      <c r="J1577" t="s">
        <v>239</v>
      </c>
      <c r="K1577" s="1">
        <v>45544.623611111114</v>
      </c>
      <c r="L1577" t="s">
        <v>41</v>
      </c>
      <c r="N1577" s="2">
        <v>45544</v>
      </c>
      <c r="O1577" s="2">
        <v>45544</v>
      </c>
      <c r="R1577">
        <v>1</v>
      </c>
      <c r="S1577">
        <v>1</v>
      </c>
      <c r="T1577">
        <v>100</v>
      </c>
      <c r="U1577" s="1">
        <v>45544.39166666667</v>
      </c>
      <c r="V1577" s="1">
        <v>45544.623611111114</v>
      </c>
      <c r="W1577" t="s">
        <v>239</v>
      </c>
      <c r="Z1577" s="12">
        <f t="shared" si="49"/>
        <v>0.23194444444379769</v>
      </c>
      <c r="AB1577" t="s">
        <v>4339</v>
      </c>
      <c r="AC1577">
        <v>633420</v>
      </c>
      <c r="AD1577" t="s">
        <v>186</v>
      </c>
      <c r="AF1577" t="s">
        <v>297</v>
      </c>
      <c r="AI1577" s="2">
        <v>45544</v>
      </c>
      <c r="AJ1577" t="s">
        <v>186</v>
      </c>
      <c r="AK1577" t="s">
        <v>46</v>
      </c>
      <c r="AN1577" t="s">
        <v>2444</v>
      </c>
      <c r="AO1577" s="21">
        <v>45544.39166666667</v>
      </c>
      <c r="AP1577" s="22">
        <v>45544</v>
      </c>
      <c r="AQ1577" s="22">
        <v>45544</v>
      </c>
      <c r="AR1577" s="21">
        <v>45544.623611111114</v>
      </c>
      <c r="AS1577">
        <v>1</v>
      </c>
      <c r="AY1577">
        <v>0.23194444444379769</v>
      </c>
    </row>
    <row r="1578" spans="1:51" x14ac:dyDescent="0.25">
      <c r="A1578">
        <v>76476</v>
      </c>
      <c r="B1578" t="s">
        <v>35</v>
      </c>
      <c r="C1578" t="s">
        <v>36</v>
      </c>
      <c r="E1578" t="str">
        <f t="shared" si="48"/>
        <v>RE-</v>
      </c>
      <c r="F1578" t="s">
        <v>20</v>
      </c>
      <c r="G1578" t="s">
        <v>47</v>
      </c>
      <c r="H1578" t="s">
        <v>4338</v>
      </c>
      <c r="I1578" t="s">
        <v>39</v>
      </c>
      <c r="J1578" t="s">
        <v>179</v>
      </c>
      <c r="K1578" s="1">
        <v>45545.344444444447</v>
      </c>
      <c r="L1578" t="s">
        <v>41</v>
      </c>
      <c r="N1578" s="2">
        <v>45544</v>
      </c>
      <c r="O1578" s="2">
        <v>45544</v>
      </c>
      <c r="R1578">
        <v>3</v>
      </c>
      <c r="S1578">
        <v>3</v>
      </c>
      <c r="T1578">
        <v>100</v>
      </c>
      <c r="U1578" s="1">
        <v>45544.395833333336</v>
      </c>
      <c r="V1578" s="1">
        <v>45545.344444444447</v>
      </c>
      <c r="W1578" t="s">
        <v>239</v>
      </c>
      <c r="Z1578" s="12">
        <f t="shared" si="49"/>
        <v>0.94861111111094942</v>
      </c>
      <c r="AB1578" t="s">
        <v>4339</v>
      </c>
      <c r="AC1578">
        <v>633420</v>
      </c>
      <c r="AD1578" t="s">
        <v>186</v>
      </c>
      <c r="AF1578" t="s">
        <v>239</v>
      </c>
      <c r="AI1578" s="2">
        <v>45544</v>
      </c>
      <c r="AJ1578" t="s">
        <v>186</v>
      </c>
      <c r="AK1578" t="s">
        <v>46</v>
      </c>
      <c r="AN1578" t="s">
        <v>2444</v>
      </c>
      <c r="AO1578" s="21">
        <v>45544.395833333336</v>
      </c>
      <c r="AP1578" s="22">
        <v>45544</v>
      </c>
      <c r="AQ1578" s="22">
        <v>45544</v>
      </c>
      <c r="AR1578" s="21">
        <v>45545.344444444447</v>
      </c>
      <c r="AS1578">
        <v>3</v>
      </c>
      <c r="AY1578">
        <v>0.94861111111094942</v>
      </c>
    </row>
    <row r="1579" spans="1:51" x14ac:dyDescent="0.25">
      <c r="A1579">
        <v>76488</v>
      </c>
      <c r="B1579" t="s">
        <v>35</v>
      </c>
      <c r="C1579" t="s">
        <v>36</v>
      </c>
      <c r="E1579" t="str">
        <f t="shared" si="48"/>
        <v>EM-</v>
      </c>
      <c r="F1579" t="s">
        <v>20</v>
      </c>
      <c r="G1579" t="s">
        <v>37</v>
      </c>
      <c r="H1579" t="s">
        <v>3755</v>
      </c>
      <c r="I1579" t="s">
        <v>39</v>
      </c>
      <c r="J1579" t="s">
        <v>432</v>
      </c>
      <c r="K1579" s="1">
        <v>45566.384722222225</v>
      </c>
      <c r="L1579" t="s">
        <v>41</v>
      </c>
      <c r="N1579" s="2">
        <v>45544</v>
      </c>
      <c r="O1579" s="2">
        <v>45565</v>
      </c>
      <c r="R1579">
        <v>0</v>
      </c>
      <c r="S1579">
        <v>0</v>
      </c>
      <c r="T1579">
        <v>100</v>
      </c>
      <c r="U1579" s="1">
        <v>45544.436111111114</v>
      </c>
      <c r="V1579" s="1">
        <v>45566.384722222225</v>
      </c>
      <c r="W1579" t="s">
        <v>432</v>
      </c>
      <c r="Z1579" s="12">
        <f t="shared" si="49"/>
        <v>21.948611111110949</v>
      </c>
      <c r="AB1579" t="s">
        <v>3904</v>
      </c>
      <c r="AC1579">
        <v>633595</v>
      </c>
      <c r="AD1579" t="s">
        <v>138</v>
      </c>
      <c r="AF1579" t="s">
        <v>3543</v>
      </c>
      <c r="AI1579" s="2">
        <v>45544</v>
      </c>
      <c r="AJ1579" t="s">
        <v>139</v>
      </c>
      <c r="AK1579" t="s">
        <v>45</v>
      </c>
      <c r="AN1579" t="s">
        <v>2442</v>
      </c>
      <c r="AO1579" s="21">
        <v>45544.436111111114</v>
      </c>
      <c r="AP1579" s="22">
        <v>45544</v>
      </c>
      <c r="AQ1579" s="22">
        <v>45565</v>
      </c>
      <c r="AR1579" s="21">
        <v>45566.384722222225</v>
      </c>
      <c r="AS1579">
        <v>0</v>
      </c>
      <c r="AY1579">
        <v>21.948611111110949</v>
      </c>
    </row>
    <row r="1580" spans="1:51" x14ac:dyDescent="0.25">
      <c r="A1580">
        <v>76539</v>
      </c>
      <c r="B1580" t="s">
        <v>35</v>
      </c>
      <c r="C1580" t="s">
        <v>36</v>
      </c>
      <c r="E1580" t="str">
        <f t="shared" si="48"/>
        <v>RE-</v>
      </c>
      <c r="F1580" t="s">
        <v>20</v>
      </c>
      <c r="G1580" t="s">
        <v>37</v>
      </c>
      <c r="H1580" t="s">
        <v>4341</v>
      </c>
      <c r="I1580" t="s">
        <v>39</v>
      </c>
      <c r="J1580" t="s">
        <v>68</v>
      </c>
      <c r="K1580" s="1">
        <v>45558.373611111114</v>
      </c>
      <c r="L1580" t="s">
        <v>41</v>
      </c>
      <c r="N1580" s="2">
        <v>45544</v>
      </c>
      <c r="O1580" s="2">
        <v>45544</v>
      </c>
      <c r="P1580">
        <v>1</v>
      </c>
      <c r="Q1580">
        <v>1</v>
      </c>
      <c r="R1580">
        <v>1</v>
      </c>
      <c r="S1580">
        <v>1</v>
      </c>
      <c r="T1580">
        <v>100</v>
      </c>
      <c r="U1580" s="1">
        <v>45544.62222222222</v>
      </c>
      <c r="V1580" s="1">
        <v>45558.373611111114</v>
      </c>
      <c r="W1580" t="s">
        <v>68</v>
      </c>
      <c r="Z1580" s="12">
        <f t="shared" si="49"/>
        <v>13.751388888893416</v>
      </c>
      <c r="AB1580" t="s">
        <v>3718</v>
      </c>
      <c r="AC1580" t="s">
        <v>4306</v>
      </c>
      <c r="AD1580" t="s">
        <v>109</v>
      </c>
      <c r="AI1580" s="2">
        <v>45544</v>
      </c>
      <c r="AJ1580" t="s">
        <v>110</v>
      </c>
      <c r="AK1580" t="s">
        <v>46</v>
      </c>
      <c r="AN1580" t="s">
        <v>2444</v>
      </c>
      <c r="AO1580" s="21">
        <v>45544.62222222222</v>
      </c>
      <c r="AP1580" s="22">
        <v>45544</v>
      </c>
      <c r="AQ1580" s="22">
        <v>45544</v>
      </c>
      <c r="AR1580" s="21">
        <v>45558.373611111114</v>
      </c>
      <c r="AS1580">
        <v>1</v>
      </c>
      <c r="AY1580">
        <v>13.751388888893416</v>
      </c>
    </row>
    <row r="1581" spans="1:51" x14ac:dyDescent="0.25">
      <c r="A1581">
        <v>76543</v>
      </c>
      <c r="B1581" t="s">
        <v>35</v>
      </c>
      <c r="C1581" t="s">
        <v>36</v>
      </c>
      <c r="E1581" t="str">
        <f t="shared" si="48"/>
        <v>EI-</v>
      </c>
      <c r="F1581" t="s">
        <v>20</v>
      </c>
      <c r="G1581" t="s">
        <v>37</v>
      </c>
      <c r="H1581" t="s">
        <v>1631</v>
      </c>
      <c r="I1581" t="s">
        <v>39</v>
      </c>
      <c r="J1581" t="s">
        <v>1102</v>
      </c>
      <c r="K1581" s="1">
        <v>45544.643055555556</v>
      </c>
      <c r="L1581" t="s">
        <v>41</v>
      </c>
      <c r="N1581" s="2">
        <v>45544</v>
      </c>
      <c r="O1581" s="2">
        <v>45544</v>
      </c>
      <c r="P1581">
        <v>1</v>
      </c>
      <c r="Q1581">
        <v>1</v>
      </c>
      <c r="R1581">
        <v>1</v>
      </c>
      <c r="S1581">
        <v>1</v>
      </c>
      <c r="T1581">
        <v>100</v>
      </c>
      <c r="U1581" s="1">
        <v>45544.629166666666</v>
      </c>
      <c r="V1581" s="1">
        <v>45544.643055555556</v>
      </c>
      <c r="W1581" t="s">
        <v>1102</v>
      </c>
      <c r="Z1581" s="12">
        <f t="shared" si="49"/>
        <v>1.3888888890505768E-2</v>
      </c>
      <c r="AB1581" t="s">
        <v>42</v>
      </c>
      <c r="AC1581">
        <v>633459</v>
      </c>
      <c r="AD1581" t="s">
        <v>3936</v>
      </c>
      <c r="AG1581" t="s">
        <v>1706</v>
      </c>
      <c r="AI1581" s="2">
        <v>45544</v>
      </c>
      <c r="AJ1581" t="s">
        <v>43</v>
      </c>
      <c r="AK1581" t="s">
        <v>46</v>
      </c>
      <c r="AN1581" t="s">
        <v>2441</v>
      </c>
      <c r="AO1581" s="21">
        <v>45544.629166666666</v>
      </c>
      <c r="AP1581" s="22">
        <v>45544</v>
      </c>
      <c r="AQ1581" s="22">
        <v>45544</v>
      </c>
      <c r="AR1581" s="21">
        <v>45544.643055555556</v>
      </c>
      <c r="AS1581">
        <v>1</v>
      </c>
      <c r="AY1581">
        <v>1.3888888890505768E-2</v>
      </c>
    </row>
    <row r="1582" spans="1:51" x14ac:dyDescent="0.25">
      <c r="A1582">
        <v>76554</v>
      </c>
      <c r="B1582" t="s">
        <v>35</v>
      </c>
      <c r="C1582" t="s">
        <v>36</v>
      </c>
      <c r="E1582" t="str">
        <f t="shared" si="48"/>
        <v>EM-</v>
      </c>
      <c r="F1582" t="s">
        <v>1362</v>
      </c>
      <c r="G1582" t="s">
        <v>37</v>
      </c>
      <c r="H1582" t="s">
        <v>4342</v>
      </c>
      <c r="I1582" t="s">
        <v>39</v>
      </c>
      <c r="J1582" t="s">
        <v>3543</v>
      </c>
      <c r="K1582" s="1">
        <v>45547.772222222222</v>
      </c>
      <c r="L1582" t="s">
        <v>41</v>
      </c>
      <c r="R1582">
        <v>0</v>
      </c>
      <c r="S1582">
        <v>0</v>
      </c>
      <c r="T1582">
        <v>0</v>
      </c>
      <c r="U1582" s="1">
        <v>45544.647916666669</v>
      </c>
      <c r="W1582" t="s">
        <v>396</v>
      </c>
      <c r="Z1582" s="12">
        <f t="shared" si="49"/>
        <v>0</v>
      </c>
      <c r="AB1582" t="s">
        <v>1175</v>
      </c>
      <c r="AC1582">
        <v>635392</v>
      </c>
      <c r="AD1582" t="s">
        <v>962</v>
      </c>
      <c r="AI1582" s="2">
        <v>45544</v>
      </c>
      <c r="AJ1582" t="s">
        <v>962</v>
      </c>
      <c r="AK1582" t="s">
        <v>46</v>
      </c>
      <c r="AN1582" t="s">
        <v>2442</v>
      </c>
      <c r="AO1582" s="21">
        <v>45544.647916666669</v>
      </c>
      <c r="AS1582">
        <v>0</v>
      </c>
      <c r="AY1582">
        <v>0</v>
      </c>
    </row>
    <row r="1583" spans="1:51" x14ac:dyDescent="0.25">
      <c r="A1583">
        <v>76567</v>
      </c>
      <c r="B1583" t="s">
        <v>35</v>
      </c>
      <c r="C1583" t="s">
        <v>36</v>
      </c>
      <c r="E1583" t="str">
        <f t="shared" si="48"/>
        <v>EI-</v>
      </c>
      <c r="F1583" t="s">
        <v>20</v>
      </c>
      <c r="G1583" t="s">
        <v>37</v>
      </c>
      <c r="H1583" t="s">
        <v>4343</v>
      </c>
      <c r="I1583" t="s">
        <v>39</v>
      </c>
      <c r="J1583" t="s">
        <v>64</v>
      </c>
      <c r="K1583" s="1">
        <v>45572.452777777777</v>
      </c>
      <c r="L1583" t="s">
        <v>41</v>
      </c>
      <c r="N1583" s="2">
        <v>45544</v>
      </c>
      <c r="O1583" s="2">
        <v>45544</v>
      </c>
      <c r="P1583">
        <v>2</v>
      </c>
      <c r="Q1583">
        <v>2</v>
      </c>
      <c r="R1583">
        <v>2</v>
      </c>
      <c r="S1583">
        <v>2</v>
      </c>
      <c r="T1583">
        <v>100</v>
      </c>
      <c r="U1583" s="1">
        <v>45544.668749999997</v>
      </c>
      <c r="V1583" s="1">
        <v>45572.452777777777</v>
      </c>
      <c r="W1583" t="s">
        <v>64</v>
      </c>
      <c r="Z1583" s="12">
        <f t="shared" si="49"/>
        <v>27.784027777779556</v>
      </c>
      <c r="AB1583" t="s">
        <v>647</v>
      </c>
      <c r="AC1583">
        <v>633541</v>
      </c>
      <c r="AD1583" t="s">
        <v>198</v>
      </c>
      <c r="AF1583" t="s">
        <v>68</v>
      </c>
      <c r="AI1583" s="2">
        <v>45544</v>
      </c>
      <c r="AJ1583" t="s">
        <v>198</v>
      </c>
      <c r="AK1583" t="s">
        <v>46</v>
      </c>
      <c r="AN1583" t="s">
        <v>2441</v>
      </c>
      <c r="AO1583" s="21">
        <v>45544.668749999997</v>
      </c>
      <c r="AP1583" s="22">
        <v>45544</v>
      </c>
      <c r="AQ1583" s="22">
        <v>45544</v>
      </c>
      <c r="AR1583" s="21">
        <v>45572.452777777777</v>
      </c>
      <c r="AS1583">
        <v>2</v>
      </c>
      <c r="AY1583">
        <v>27.784027777779556</v>
      </c>
    </row>
    <row r="1584" spans="1:51" x14ac:dyDescent="0.25">
      <c r="A1584">
        <v>76568</v>
      </c>
      <c r="B1584" t="s">
        <v>35</v>
      </c>
      <c r="C1584" t="s">
        <v>36</v>
      </c>
      <c r="E1584" t="str">
        <f t="shared" si="48"/>
        <v>EM-</v>
      </c>
      <c r="F1584" t="s">
        <v>1362</v>
      </c>
      <c r="G1584" t="s">
        <v>37</v>
      </c>
      <c r="H1584" t="s">
        <v>4344</v>
      </c>
      <c r="I1584" t="s">
        <v>39</v>
      </c>
      <c r="J1584" t="s">
        <v>397</v>
      </c>
      <c r="K1584" s="1">
        <v>45574.998611111114</v>
      </c>
      <c r="R1584">
        <v>0</v>
      </c>
      <c r="S1584">
        <v>0</v>
      </c>
      <c r="T1584">
        <v>100</v>
      </c>
      <c r="U1584" s="1">
        <v>45544.679166666669</v>
      </c>
      <c r="W1584" t="s">
        <v>397</v>
      </c>
      <c r="Z1584" s="12">
        <f t="shared" si="49"/>
        <v>0</v>
      </c>
      <c r="AB1584" t="s">
        <v>1735</v>
      </c>
      <c r="AC1584">
        <v>633694</v>
      </c>
      <c r="AD1584" t="s">
        <v>4345</v>
      </c>
      <c r="AF1584" t="s">
        <v>2374</v>
      </c>
      <c r="AI1584" s="2">
        <v>45544</v>
      </c>
      <c r="AJ1584" t="s">
        <v>444</v>
      </c>
      <c r="AK1584" t="s">
        <v>46</v>
      </c>
      <c r="AN1584" t="s">
        <v>2442</v>
      </c>
      <c r="AO1584" s="21">
        <v>45544.679166666669</v>
      </c>
      <c r="AS1584">
        <v>0</v>
      </c>
      <c r="AY1584">
        <v>0</v>
      </c>
    </row>
    <row r="1585" spans="1:51" x14ac:dyDescent="0.25">
      <c r="A1585">
        <v>76569</v>
      </c>
      <c r="B1585" t="s">
        <v>35</v>
      </c>
      <c r="C1585" t="s">
        <v>36</v>
      </c>
      <c r="E1585" t="str">
        <f t="shared" si="48"/>
        <v>RE-</v>
      </c>
      <c r="F1585" t="s">
        <v>20</v>
      </c>
      <c r="G1585" t="s">
        <v>37</v>
      </c>
      <c r="H1585" t="s">
        <v>2500</v>
      </c>
      <c r="I1585" t="s">
        <v>39</v>
      </c>
      <c r="J1585" t="s">
        <v>297</v>
      </c>
      <c r="K1585" s="1">
        <v>45547.307638888888</v>
      </c>
      <c r="L1585" t="s">
        <v>41</v>
      </c>
      <c r="N1585" s="2">
        <v>45544</v>
      </c>
      <c r="O1585" s="2">
        <v>45544</v>
      </c>
      <c r="R1585">
        <v>2</v>
      </c>
      <c r="S1585">
        <v>2</v>
      </c>
      <c r="T1585">
        <v>100</v>
      </c>
      <c r="U1585" s="1">
        <v>45544.681944444441</v>
      </c>
      <c r="V1585" s="1">
        <v>45547.307638888888</v>
      </c>
      <c r="W1585" t="s">
        <v>239</v>
      </c>
      <c r="Z1585" s="12">
        <f t="shared" si="49"/>
        <v>2.6256944444467081</v>
      </c>
      <c r="AB1585" t="s">
        <v>2501</v>
      </c>
      <c r="AC1585">
        <v>633826</v>
      </c>
      <c r="AD1585" t="s">
        <v>751</v>
      </c>
      <c r="AI1585" s="2">
        <v>45544</v>
      </c>
      <c r="AJ1585" t="s">
        <v>751</v>
      </c>
      <c r="AK1585" t="s">
        <v>46</v>
      </c>
      <c r="AN1585" t="s">
        <v>2444</v>
      </c>
      <c r="AO1585" s="21">
        <v>45544.681944444441</v>
      </c>
      <c r="AP1585" s="22">
        <v>45544</v>
      </c>
      <c r="AQ1585" s="22">
        <v>45544</v>
      </c>
      <c r="AR1585" s="21">
        <v>45547.307638888888</v>
      </c>
      <c r="AS1585">
        <v>2</v>
      </c>
      <c r="AY1585">
        <v>2.6256944444467081</v>
      </c>
    </row>
    <row r="1586" spans="1:51" x14ac:dyDescent="0.25">
      <c r="A1586">
        <v>76571</v>
      </c>
      <c r="B1586" t="s">
        <v>35</v>
      </c>
      <c r="C1586" t="s">
        <v>36</v>
      </c>
      <c r="E1586" t="str">
        <f t="shared" si="48"/>
        <v>EI-</v>
      </c>
      <c r="F1586" t="s">
        <v>878</v>
      </c>
      <c r="G1586" t="s">
        <v>37</v>
      </c>
      <c r="H1586" t="s">
        <v>597</v>
      </c>
      <c r="I1586" t="s">
        <v>39</v>
      </c>
      <c r="J1586" t="s">
        <v>92</v>
      </c>
      <c r="K1586" s="1">
        <v>45559.368750000001</v>
      </c>
      <c r="L1586" t="s">
        <v>41</v>
      </c>
      <c r="R1586">
        <v>0</v>
      </c>
      <c r="S1586">
        <v>0</v>
      </c>
      <c r="T1586">
        <v>0</v>
      </c>
      <c r="U1586" s="1">
        <v>45544.684027777781</v>
      </c>
      <c r="W1586" t="s">
        <v>159</v>
      </c>
      <c r="Z1586" s="12">
        <f t="shared" si="49"/>
        <v>0</v>
      </c>
      <c r="AB1586" t="s">
        <v>157</v>
      </c>
      <c r="AC1586">
        <v>633744</v>
      </c>
      <c r="AD1586" t="s">
        <v>123</v>
      </c>
      <c r="AI1586" s="2">
        <v>45544</v>
      </c>
      <c r="AJ1586" t="s">
        <v>123</v>
      </c>
      <c r="AK1586" t="s">
        <v>46</v>
      </c>
      <c r="AN1586" t="s">
        <v>2441</v>
      </c>
      <c r="AO1586" s="21">
        <v>45544.684027777781</v>
      </c>
      <c r="AS1586">
        <v>0</v>
      </c>
      <c r="AY1586">
        <v>0</v>
      </c>
    </row>
    <row r="1587" spans="1:51" x14ac:dyDescent="0.25">
      <c r="A1587">
        <v>76572</v>
      </c>
      <c r="B1587" t="s">
        <v>35</v>
      </c>
      <c r="C1587" t="s">
        <v>36</v>
      </c>
      <c r="E1587" t="str">
        <f t="shared" si="48"/>
        <v>EI-</v>
      </c>
      <c r="F1587" t="s">
        <v>20</v>
      </c>
      <c r="G1587" t="s">
        <v>37</v>
      </c>
      <c r="H1587" t="s">
        <v>4346</v>
      </c>
      <c r="I1587" t="s">
        <v>39</v>
      </c>
      <c r="J1587" t="s">
        <v>1102</v>
      </c>
      <c r="K1587" s="1">
        <v>45544.780555555553</v>
      </c>
      <c r="L1587" t="s">
        <v>41</v>
      </c>
      <c r="N1587" s="2">
        <v>45544</v>
      </c>
      <c r="O1587" s="2">
        <v>45544</v>
      </c>
      <c r="P1587">
        <v>0</v>
      </c>
      <c r="Q1587">
        <v>0</v>
      </c>
      <c r="R1587">
        <v>0</v>
      </c>
      <c r="S1587">
        <v>0</v>
      </c>
      <c r="T1587">
        <v>100</v>
      </c>
      <c r="U1587" s="1">
        <v>45544.6875</v>
      </c>
      <c r="V1587" s="1">
        <v>45544.780555555553</v>
      </c>
      <c r="W1587" t="s">
        <v>1102</v>
      </c>
      <c r="Z1587" s="12">
        <f t="shared" si="49"/>
        <v>9.3055555553291924E-2</v>
      </c>
      <c r="AB1587" t="s">
        <v>42</v>
      </c>
      <c r="AC1587">
        <v>633459</v>
      </c>
      <c r="AD1587" t="s">
        <v>3936</v>
      </c>
      <c r="AG1587" t="s">
        <v>1706</v>
      </c>
      <c r="AI1587" s="2">
        <v>45544</v>
      </c>
      <c r="AJ1587" t="s">
        <v>43</v>
      </c>
      <c r="AK1587" t="s">
        <v>46</v>
      </c>
      <c r="AN1587" t="s">
        <v>2441</v>
      </c>
      <c r="AO1587" s="21">
        <v>45544.6875</v>
      </c>
      <c r="AP1587" s="22">
        <v>45544</v>
      </c>
      <c r="AQ1587" s="22">
        <v>45544</v>
      </c>
      <c r="AR1587" s="21">
        <v>45544.780555555553</v>
      </c>
      <c r="AS1587">
        <v>0</v>
      </c>
      <c r="AY1587">
        <v>9.3055555553291924E-2</v>
      </c>
    </row>
    <row r="1588" spans="1:51" x14ac:dyDescent="0.25">
      <c r="A1588">
        <v>76573</v>
      </c>
      <c r="B1588" t="s">
        <v>35</v>
      </c>
      <c r="C1588" t="s">
        <v>36</v>
      </c>
      <c r="E1588" t="str">
        <f t="shared" si="48"/>
        <v>RE-</v>
      </c>
      <c r="F1588" t="s">
        <v>878</v>
      </c>
      <c r="G1588" t="s">
        <v>37</v>
      </c>
      <c r="H1588" t="s">
        <v>4347</v>
      </c>
      <c r="I1588" t="s">
        <v>39</v>
      </c>
      <c r="J1588" t="s">
        <v>87</v>
      </c>
      <c r="K1588" s="1">
        <v>45544.689583333333</v>
      </c>
      <c r="L1588" t="s">
        <v>41</v>
      </c>
      <c r="R1588">
        <v>0</v>
      </c>
      <c r="S1588">
        <v>0</v>
      </c>
      <c r="T1588">
        <v>0</v>
      </c>
      <c r="U1588" s="1">
        <v>45544.689583333333</v>
      </c>
      <c r="Z1588" s="12">
        <f t="shared" si="49"/>
        <v>0</v>
      </c>
      <c r="AB1588" t="s">
        <v>122</v>
      </c>
      <c r="AC1588">
        <v>633744</v>
      </c>
      <c r="AD1588" t="s">
        <v>123</v>
      </c>
      <c r="AI1588" s="2">
        <v>45544</v>
      </c>
      <c r="AJ1588" t="s">
        <v>123</v>
      </c>
      <c r="AK1588" t="s">
        <v>46</v>
      </c>
      <c r="AN1588" t="s">
        <v>2444</v>
      </c>
      <c r="AO1588" s="21">
        <v>45544.689583333333</v>
      </c>
      <c r="AS1588">
        <v>0</v>
      </c>
      <c r="AY1588">
        <v>0</v>
      </c>
    </row>
    <row r="1589" spans="1:51" x14ac:dyDescent="0.25">
      <c r="A1589">
        <v>76578</v>
      </c>
      <c r="B1589" t="s">
        <v>35</v>
      </c>
      <c r="C1589" t="s">
        <v>36</v>
      </c>
      <c r="E1589" t="str">
        <f t="shared" si="48"/>
        <v>EM-</v>
      </c>
      <c r="F1589" t="s">
        <v>1362</v>
      </c>
      <c r="G1589" t="s">
        <v>37</v>
      </c>
      <c r="H1589" t="s">
        <v>4348</v>
      </c>
      <c r="I1589" t="s">
        <v>39</v>
      </c>
      <c r="J1589" t="s">
        <v>758</v>
      </c>
      <c r="K1589" s="1">
        <v>45547.774305555555</v>
      </c>
      <c r="L1589" t="s">
        <v>41</v>
      </c>
      <c r="R1589">
        <v>0</v>
      </c>
      <c r="S1589">
        <v>0</v>
      </c>
      <c r="T1589">
        <v>0</v>
      </c>
      <c r="U1589" s="1">
        <v>45544.696527777778</v>
      </c>
      <c r="W1589" t="s">
        <v>396</v>
      </c>
      <c r="Z1589" s="12">
        <f t="shared" si="49"/>
        <v>0</v>
      </c>
      <c r="AB1589" t="s">
        <v>2982</v>
      </c>
      <c r="AC1589">
        <v>633626</v>
      </c>
      <c r="AD1589" t="s">
        <v>381</v>
      </c>
      <c r="AI1589" s="2">
        <v>45544</v>
      </c>
      <c r="AJ1589" t="s">
        <v>323</v>
      </c>
      <c r="AK1589" t="s">
        <v>46</v>
      </c>
      <c r="AN1589" t="s">
        <v>2442</v>
      </c>
      <c r="AO1589" s="21">
        <v>45544.696527777778</v>
      </c>
      <c r="AS1589">
        <v>0</v>
      </c>
      <c r="AY1589">
        <v>0</v>
      </c>
    </row>
    <row r="1590" spans="1:51" x14ac:dyDescent="0.25">
      <c r="A1590">
        <v>76586</v>
      </c>
      <c r="B1590" t="s">
        <v>35</v>
      </c>
      <c r="C1590" t="s">
        <v>36</v>
      </c>
      <c r="E1590" t="str">
        <f t="shared" si="48"/>
        <v>EI-</v>
      </c>
      <c r="F1590" t="s">
        <v>878</v>
      </c>
      <c r="G1590" t="s">
        <v>37</v>
      </c>
      <c r="H1590" t="s">
        <v>4349</v>
      </c>
      <c r="I1590" t="s">
        <v>39</v>
      </c>
      <c r="J1590" t="s">
        <v>620</v>
      </c>
      <c r="K1590" s="1">
        <v>45544.757638888892</v>
      </c>
      <c r="L1590" t="s">
        <v>41</v>
      </c>
      <c r="R1590">
        <v>0</v>
      </c>
      <c r="S1590">
        <v>0</v>
      </c>
      <c r="T1590">
        <v>0</v>
      </c>
      <c r="U1590" s="1">
        <v>45544.702777777777</v>
      </c>
      <c r="W1590" t="s">
        <v>159</v>
      </c>
      <c r="Z1590" s="12">
        <f t="shared" si="49"/>
        <v>0</v>
      </c>
      <c r="AB1590" t="s">
        <v>306</v>
      </c>
      <c r="AC1590">
        <v>633427</v>
      </c>
      <c r="AD1590" t="s">
        <v>4350</v>
      </c>
      <c r="AI1590" s="2">
        <v>45544</v>
      </c>
      <c r="AJ1590" t="s">
        <v>186</v>
      </c>
      <c r="AK1590" t="s">
        <v>46</v>
      </c>
      <c r="AN1590" t="s">
        <v>2441</v>
      </c>
      <c r="AO1590" s="21">
        <v>45544.702777777777</v>
      </c>
      <c r="AS1590">
        <v>0</v>
      </c>
      <c r="AY1590">
        <v>0</v>
      </c>
    </row>
    <row r="1591" spans="1:51" x14ac:dyDescent="0.25">
      <c r="A1591">
        <v>76588</v>
      </c>
      <c r="B1591" t="s">
        <v>35</v>
      </c>
      <c r="C1591" t="s">
        <v>36</v>
      </c>
      <c r="E1591" t="str">
        <f t="shared" si="48"/>
        <v>GC-</v>
      </c>
      <c r="F1591" t="s">
        <v>20</v>
      </c>
      <c r="G1591" t="s">
        <v>37</v>
      </c>
      <c r="H1591" t="s">
        <v>4351</v>
      </c>
      <c r="I1591" t="s">
        <v>39</v>
      </c>
      <c r="J1591" t="s">
        <v>706</v>
      </c>
      <c r="K1591" s="1">
        <v>45549.423611111109</v>
      </c>
      <c r="L1591" t="s">
        <v>41</v>
      </c>
      <c r="N1591" s="2">
        <v>45547</v>
      </c>
      <c r="O1591" s="2">
        <v>45547</v>
      </c>
      <c r="P1591">
        <v>1</v>
      </c>
      <c r="Q1591">
        <v>1</v>
      </c>
      <c r="R1591">
        <v>0</v>
      </c>
      <c r="S1591">
        <v>0</v>
      </c>
      <c r="T1591">
        <v>100</v>
      </c>
      <c r="U1591" s="1">
        <v>45544.714583333334</v>
      </c>
      <c r="V1591" s="1">
        <v>45549.423611111109</v>
      </c>
      <c r="W1591" t="s">
        <v>706</v>
      </c>
      <c r="Z1591" s="12">
        <f t="shared" si="49"/>
        <v>4.7090277777751908</v>
      </c>
      <c r="AB1591" t="s">
        <v>202</v>
      </c>
      <c r="AC1591">
        <v>633379</v>
      </c>
      <c r="AD1591" t="s">
        <v>203</v>
      </c>
      <c r="AI1591" s="2">
        <v>45544</v>
      </c>
      <c r="AJ1591" t="s">
        <v>204</v>
      </c>
      <c r="AK1591" t="s">
        <v>46</v>
      </c>
      <c r="AN1591" t="s">
        <v>2443</v>
      </c>
      <c r="AO1591" s="21">
        <v>45544.714583333334</v>
      </c>
      <c r="AP1591" s="22">
        <v>45547</v>
      </c>
      <c r="AQ1591" s="22">
        <v>45547</v>
      </c>
      <c r="AR1591" s="21">
        <v>45549.423611111109</v>
      </c>
      <c r="AS1591">
        <v>0</v>
      </c>
      <c r="AY1591">
        <v>4.7090277777751908</v>
      </c>
    </row>
    <row r="1592" spans="1:51" x14ac:dyDescent="0.25">
      <c r="A1592">
        <v>76593</v>
      </c>
      <c r="B1592" t="s">
        <v>35</v>
      </c>
      <c r="C1592" t="s">
        <v>36</v>
      </c>
      <c r="E1592" t="str">
        <f t="shared" si="48"/>
        <v>EI-</v>
      </c>
      <c r="F1592" t="s">
        <v>878</v>
      </c>
      <c r="G1592" t="s">
        <v>37</v>
      </c>
      <c r="H1592" t="s">
        <v>4352</v>
      </c>
      <c r="I1592" t="s">
        <v>39</v>
      </c>
      <c r="J1592" t="s">
        <v>50</v>
      </c>
      <c r="K1592" s="1">
        <v>45546.394444444442</v>
      </c>
      <c r="L1592" t="s">
        <v>41</v>
      </c>
      <c r="R1592">
        <v>0</v>
      </c>
      <c r="S1592">
        <v>0</v>
      </c>
      <c r="T1592">
        <v>0</v>
      </c>
      <c r="U1592" s="1">
        <v>45545.363888888889</v>
      </c>
      <c r="W1592" t="s">
        <v>159</v>
      </c>
      <c r="Z1592" s="12">
        <f t="shared" si="49"/>
        <v>0</v>
      </c>
      <c r="AB1592" t="s">
        <v>1194</v>
      </c>
      <c r="AC1592">
        <v>633992</v>
      </c>
      <c r="AD1592" t="s">
        <v>375</v>
      </c>
      <c r="AI1592" s="2">
        <v>45545</v>
      </c>
      <c r="AJ1592" t="s">
        <v>375</v>
      </c>
      <c r="AK1592" t="s">
        <v>46</v>
      </c>
      <c r="AN1592" t="s">
        <v>2441</v>
      </c>
      <c r="AO1592" s="21">
        <v>45545.363888888889</v>
      </c>
      <c r="AS1592">
        <v>0</v>
      </c>
      <c r="AY1592">
        <v>0</v>
      </c>
    </row>
    <row r="1593" spans="1:51" x14ac:dyDescent="0.25">
      <c r="A1593">
        <v>76596</v>
      </c>
      <c r="B1593" t="s">
        <v>35</v>
      </c>
      <c r="C1593" t="s">
        <v>36</v>
      </c>
      <c r="E1593" t="str">
        <f t="shared" si="48"/>
        <v>EI-</v>
      </c>
      <c r="F1593" t="s">
        <v>20</v>
      </c>
      <c r="G1593" t="s">
        <v>51</v>
      </c>
      <c r="H1593" t="s">
        <v>4353</v>
      </c>
      <c r="I1593" t="s">
        <v>39</v>
      </c>
      <c r="J1593" t="s">
        <v>64</v>
      </c>
      <c r="K1593" s="1">
        <v>45558.375694444447</v>
      </c>
      <c r="L1593" t="s">
        <v>41</v>
      </c>
      <c r="N1593" s="2">
        <v>45545</v>
      </c>
      <c r="O1593" s="2">
        <v>45545</v>
      </c>
      <c r="P1593">
        <v>4</v>
      </c>
      <c r="Q1593">
        <v>4</v>
      </c>
      <c r="R1593">
        <v>4</v>
      </c>
      <c r="S1593">
        <v>4</v>
      </c>
      <c r="T1593">
        <v>100</v>
      </c>
      <c r="U1593" s="1">
        <v>45545.367361111108</v>
      </c>
      <c r="V1593" s="1">
        <v>45558.375694444447</v>
      </c>
      <c r="W1593" t="s">
        <v>64</v>
      </c>
      <c r="Z1593" s="12">
        <f t="shared" si="49"/>
        <v>13.008333333338669</v>
      </c>
      <c r="AB1593" t="s">
        <v>234</v>
      </c>
      <c r="AC1593">
        <v>633793</v>
      </c>
      <c r="AD1593" t="s">
        <v>80</v>
      </c>
      <c r="AF1593" t="s">
        <v>68</v>
      </c>
      <c r="AI1593" s="2">
        <v>45545</v>
      </c>
      <c r="AJ1593" t="s">
        <v>93</v>
      </c>
      <c r="AK1593" t="s">
        <v>46</v>
      </c>
      <c r="AN1593" t="s">
        <v>2441</v>
      </c>
      <c r="AO1593" s="21">
        <v>45545.367361111108</v>
      </c>
      <c r="AP1593" s="22">
        <v>45545</v>
      </c>
      <c r="AQ1593" s="22">
        <v>45545</v>
      </c>
      <c r="AR1593" s="21">
        <v>45558.375694444447</v>
      </c>
      <c r="AS1593">
        <v>4</v>
      </c>
      <c r="AY1593">
        <v>13.008333333338669</v>
      </c>
    </row>
    <row r="1594" spans="1:51" x14ac:dyDescent="0.25">
      <c r="A1594">
        <v>76609</v>
      </c>
      <c r="B1594" t="s">
        <v>35</v>
      </c>
      <c r="C1594" t="s">
        <v>36</v>
      </c>
      <c r="E1594" t="str">
        <f t="shared" si="48"/>
        <v>RE-</v>
      </c>
      <c r="F1594" t="s">
        <v>20</v>
      </c>
      <c r="G1594" t="s">
        <v>37</v>
      </c>
      <c r="H1594" t="s">
        <v>4354</v>
      </c>
      <c r="I1594" t="s">
        <v>39</v>
      </c>
      <c r="J1594" t="s">
        <v>239</v>
      </c>
      <c r="K1594" s="1">
        <v>45569.462500000001</v>
      </c>
      <c r="L1594" t="s">
        <v>41</v>
      </c>
      <c r="N1594" s="2">
        <v>45566</v>
      </c>
      <c r="O1594" s="2">
        <v>45566</v>
      </c>
      <c r="R1594">
        <v>1</v>
      </c>
      <c r="S1594">
        <v>1</v>
      </c>
      <c r="T1594">
        <v>100</v>
      </c>
      <c r="U1594" s="1">
        <v>45545.418055555558</v>
      </c>
      <c r="V1594" s="1">
        <v>45566.504861111112</v>
      </c>
      <c r="W1594" t="s">
        <v>239</v>
      </c>
      <c r="Z1594" s="12">
        <f t="shared" si="49"/>
        <v>21.086805555554747</v>
      </c>
      <c r="AB1594" t="s">
        <v>157</v>
      </c>
      <c r="AC1594">
        <v>633744</v>
      </c>
      <c r="AD1594" t="s">
        <v>143</v>
      </c>
      <c r="AI1594" s="2">
        <v>45545</v>
      </c>
      <c r="AJ1594" t="s">
        <v>123</v>
      </c>
      <c r="AK1594" t="s">
        <v>46</v>
      </c>
      <c r="AN1594" t="s">
        <v>2444</v>
      </c>
      <c r="AO1594" s="21">
        <v>45545.418055555558</v>
      </c>
      <c r="AP1594" s="22">
        <v>45566</v>
      </c>
      <c r="AQ1594" s="22">
        <v>45566</v>
      </c>
      <c r="AR1594" s="21">
        <v>45566.504861111112</v>
      </c>
      <c r="AS1594">
        <v>1</v>
      </c>
      <c r="AY1594">
        <v>21.086805555554747</v>
      </c>
    </row>
    <row r="1595" spans="1:51" x14ac:dyDescent="0.25">
      <c r="A1595">
        <v>76610</v>
      </c>
      <c r="B1595" t="s">
        <v>35</v>
      </c>
      <c r="C1595" t="s">
        <v>36</v>
      </c>
      <c r="E1595" t="str">
        <f t="shared" si="48"/>
        <v>EI-</v>
      </c>
      <c r="F1595" t="s">
        <v>20</v>
      </c>
      <c r="G1595" t="s">
        <v>37</v>
      </c>
      <c r="H1595" t="s">
        <v>4355</v>
      </c>
      <c r="I1595" t="s">
        <v>39</v>
      </c>
      <c r="J1595" t="s">
        <v>68</v>
      </c>
      <c r="K1595" s="1">
        <v>45558.374305555553</v>
      </c>
      <c r="L1595" t="s">
        <v>41</v>
      </c>
      <c r="N1595" s="2">
        <v>45545</v>
      </c>
      <c r="O1595" s="2">
        <v>45545</v>
      </c>
      <c r="P1595">
        <v>2</v>
      </c>
      <c r="Q1595">
        <v>2</v>
      </c>
      <c r="R1595">
        <v>2</v>
      </c>
      <c r="S1595">
        <v>2</v>
      </c>
      <c r="T1595">
        <v>100</v>
      </c>
      <c r="U1595" s="1">
        <v>45545.420138888891</v>
      </c>
      <c r="V1595" s="1">
        <v>45558.374305555553</v>
      </c>
      <c r="W1595" t="s">
        <v>68</v>
      </c>
      <c r="Z1595" s="12">
        <f t="shared" si="49"/>
        <v>12.954166666662786</v>
      </c>
      <c r="AB1595" t="s">
        <v>3315</v>
      </c>
      <c r="AC1595">
        <v>633520</v>
      </c>
      <c r="AD1595" t="s">
        <v>268</v>
      </c>
      <c r="AI1595" s="2">
        <v>45545</v>
      </c>
      <c r="AJ1595" t="s">
        <v>77</v>
      </c>
      <c r="AK1595" t="s">
        <v>46</v>
      </c>
      <c r="AN1595" t="s">
        <v>2441</v>
      </c>
      <c r="AO1595" s="21">
        <v>45545.420138888891</v>
      </c>
      <c r="AP1595" s="22">
        <v>45545</v>
      </c>
      <c r="AQ1595" s="22">
        <v>45545</v>
      </c>
      <c r="AR1595" s="21">
        <v>45558.374305555553</v>
      </c>
      <c r="AS1595">
        <v>2</v>
      </c>
      <c r="AY1595">
        <v>12.954166666662786</v>
      </c>
    </row>
    <row r="1596" spans="1:51" x14ac:dyDescent="0.25">
      <c r="A1596">
        <v>76611</v>
      </c>
      <c r="B1596" t="s">
        <v>35</v>
      </c>
      <c r="C1596" t="s">
        <v>36</v>
      </c>
      <c r="E1596" t="str">
        <f t="shared" si="48"/>
        <v>RE-</v>
      </c>
      <c r="F1596" t="s">
        <v>20</v>
      </c>
      <c r="G1596" t="s">
        <v>37</v>
      </c>
      <c r="H1596" t="s">
        <v>4356</v>
      </c>
      <c r="I1596" t="s">
        <v>39</v>
      </c>
      <c r="J1596" t="s">
        <v>239</v>
      </c>
      <c r="K1596" s="1">
        <v>45547.433333333334</v>
      </c>
      <c r="L1596" t="s">
        <v>41</v>
      </c>
      <c r="N1596" s="2">
        <v>45547</v>
      </c>
      <c r="O1596" s="2">
        <v>45547</v>
      </c>
      <c r="R1596">
        <v>1</v>
      </c>
      <c r="S1596">
        <v>1</v>
      </c>
      <c r="T1596">
        <v>100</v>
      </c>
      <c r="U1596" s="1">
        <v>45545.421527777777</v>
      </c>
      <c r="V1596" s="1">
        <v>45547.433333333334</v>
      </c>
      <c r="W1596" t="s">
        <v>239</v>
      </c>
      <c r="Z1596" s="12">
        <f t="shared" si="49"/>
        <v>2.0118055555576575</v>
      </c>
      <c r="AB1596" t="s">
        <v>141</v>
      </c>
      <c r="AC1596">
        <v>633520</v>
      </c>
      <c r="AD1596" t="s">
        <v>2045</v>
      </c>
      <c r="AI1596" s="2">
        <v>45545</v>
      </c>
      <c r="AJ1596" t="s">
        <v>77</v>
      </c>
      <c r="AK1596" t="s">
        <v>46</v>
      </c>
      <c r="AN1596" t="s">
        <v>2444</v>
      </c>
      <c r="AO1596" s="21">
        <v>45545.421527777777</v>
      </c>
      <c r="AP1596" s="22">
        <v>45547</v>
      </c>
      <c r="AQ1596" s="22">
        <v>45547</v>
      </c>
      <c r="AR1596" s="21">
        <v>45547.433333333334</v>
      </c>
      <c r="AS1596">
        <v>1</v>
      </c>
      <c r="AY1596">
        <v>2.0118055555576575</v>
      </c>
    </row>
    <row r="1597" spans="1:51" x14ac:dyDescent="0.25">
      <c r="A1597">
        <v>76635</v>
      </c>
      <c r="B1597" t="s">
        <v>35</v>
      </c>
      <c r="C1597" t="s">
        <v>36</v>
      </c>
      <c r="E1597" t="str">
        <f t="shared" si="48"/>
        <v>EI-</v>
      </c>
      <c r="F1597" t="s">
        <v>20</v>
      </c>
      <c r="G1597" t="s">
        <v>37</v>
      </c>
      <c r="H1597" t="s">
        <v>1631</v>
      </c>
      <c r="I1597" t="s">
        <v>39</v>
      </c>
      <c r="J1597" t="s">
        <v>1102</v>
      </c>
      <c r="K1597" s="1">
        <v>45545.655555555553</v>
      </c>
      <c r="L1597" t="s">
        <v>41</v>
      </c>
      <c r="N1597" s="2">
        <v>45545</v>
      </c>
      <c r="O1597" s="2">
        <v>45545</v>
      </c>
      <c r="P1597">
        <v>2</v>
      </c>
      <c r="Q1597">
        <v>2</v>
      </c>
      <c r="R1597">
        <v>2</v>
      </c>
      <c r="S1597">
        <v>2</v>
      </c>
      <c r="T1597">
        <v>100</v>
      </c>
      <c r="U1597" s="1">
        <v>45545.500694444447</v>
      </c>
      <c r="V1597" s="1">
        <v>45545.655555555553</v>
      </c>
      <c r="W1597" t="s">
        <v>1102</v>
      </c>
      <c r="Z1597" s="12">
        <f t="shared" si="49"/>
        <v>0.15486111110658385</v>
      </c>
      <c r="AB1597" t="s">
        <v>265</v>
      </c>
      <c r="AC1597">
        <v>633459</v>
      </c>
      <c r="AD1597" t="s">
        <v>3936</v>
      </c>
      <c r="AF1597" t="s">
        <v>1102</v>
      </c>
      <c r="AG1597" t="s">
        <v>1706</v>
      </c>
      <c r="AI1597" s="2">
        <v>45545</v>
      </c>
      <c r="AJ1597" t="s">
        <v>43</v>
      </c>
      <c r="AK1597" t="s">
        <v>46</v>
      </c>
      <c r="AN1597" t="s">
        <v>2441</v>
      </c>
      <c r="AO1597" s="21">
        <v>45545.500694444447</v>
      </c>
      <c r="AP1597" s="22">
        <v>45545</v>
      </c>
      <c r="AQ1597" s="22">
        <v>45545</v>
      </c>
      <c r="AR1597" s="21">
        <v>45545.655555555553</v>
      </c>
      <c r="AS1597">
        <v>2</v>
      </c>
      <c r="AY1597">
        <v>0.15486111110658385</v>
      </c>
    </row>
    <row r="1598" spans="1:51" x14ac:dyDescent="0.25">
      <c r="A1598">
        <v>76645</v>
      </c>
      <c r="B1598" t="s">
        <v>35</v>
      </c>
      <c r="C1598" t="s">
        <v>36</v>
      </c>
      <c r="E1598" t="str">
        <f t="shared" si="48"/>
        <v>EM-</v>
      </c>
      <c r="F1598" t="s">
        <v>20</v>
      </c>
      <c r="G1598" t="s">
        <v>37</v>
      </c>
      <c r="H1598" t="s">
        <v>4357</v>
      </c>
      <c r="I1598" t="s">
        <v>39</v>
      </c>
      <c r="J1598" t="s">
        <v>432</v>
      </c>
      <c r="K1598" s="1">
        <v>45566.427083333336</v>
      </c>
      <c r="L1598" t="s">
        <v>41</v>
      </c>
      <c r="N1598" s="2">
        <v>45563</v>
      </c>
      <c r="O1598" s="2">
        <v>45564</v>
      </c>
      <c r="R1598">
        <v>0</v>
      </c>
      <c r="S1598">
        <v>0</v>
      </c>
      <c r="T1598">
        <v>100</v>
      </c>
      <c r="U1598" s="1">
        <v>45545.540972222225</v>
      </c>
      <c r="V1598" s="1">
        <v>45566.427083333336</v>
      </c>
      <c r="W1598" t="s">
        <v>432</v>
      </c>
      <c r="Z1598" s="12">
        <f t="shared" si="49"/>
        <v>20.886111111110949</v>
      </c>
      <c r="AB1598" t="s">
        <v>141</v>
      </c>
      <c r="AC1598">
        <v>633520</v>
      </c>
      <c r="AD1598" t="s">
        <v>77</v>
      </c>
      <c r="AF1598" t="s">
        <v>408</v>
      </c>
      <c r="AI1598" s="2">
        <v>45545</v>
      </c>
      <c r="AJ1598" t="s">
        <v>77</v>
      </c>
      <c r="AK1598" t="s">
        <v>45</v>
      </c>
      <c r="AN1598" t="s">
        <v>2442</v>
      </c>
      <c r="AO1598" s="21">
        <v>45545.540972222225</v>
      </c>
      <c r="AP1598" s="22">
        <v>45563</v>
      </c>
      <c r="AQ1598" s="22">
        <v>45564</v>
      </c>
      <c r="AR1598" s="21">
        <v>45566.427083333336</v>
      </c>
      <c r="AS1598">
        <v>0</v>
      </c>
      <c r="AY1598">
        <v>20.886111111110949</v>
      </c>
    </row>
    <row r="1599" spans="1:51" x14ac:dyDescent="0.25">
      <c r="A1599">
        <v>76651</v>
      </c>
      <c r="B1599" t="s">
        <v>35</v>
      </c>
      <c r="C1599" t="s">
        <v>36</v>
      </c>
      <c r="E1599" t="str">
        <f t="shared" si="48"/>
        <v>EM-</v>
      </c>
      <c r="F1599" t="s">
        <v>1362</v>
      </c>
      <c r="G1599" t="s">
        <v>37</v>
      </c>
      <c r="H1599" t="s">
        <v>4358</v>
      </c>
      <c r="I1599" t="s">
        <v>39</v>
      </c>
      <c r="J1599" t="s">
        <v>432</v>
      </c>
      <c r="K1599" s="1">
        <v>45560.512499999997</v>
      </c>
      <c r="L1599" t="s">
        <v>41</v>
      </c>
      <c r="N1599" s="2">
        <v>45545</v>
      </c>
      <c r="R1599">
        <v>0</v>
      </c>
      <c r="S1599">
        <v>0</v>
      </c>
      <c r="T1599">
        <v>50</v>
      </c>
      <c r="U1599" s="1">
        <v>45545.620138888888</v>
      </c>
      <c r="W1599" t="s">
        <v>432</v>
      </c>
      <c r="Z1599" s="12">
        <f t="shared" si="49"/>
        <v>0</v>
      </c>
      <c r="AB1599" t="s">
        <v>75</v>
      </c>
      <c r="AC1599">
        <v>633520</v>
      </c>
      <c r="AD1599" t="s">
        <v>77</v>
      </c>
      <c r="AF1599" t="s">
        <v>396</v>
      </c>
      <c r="AI1599" s="2">
        <v>45545</v>
      </c>
      <c r="AJ1599" t="s">
        <v>77</v>
      </c>
      <c r="AK1599" t="s">
        <v>45</v>
      </c>
      <c r="AN1599" t="s">
        <v>2442</v>
      </c>
      <c r="AO1599" s="21">
        <v>45545.620138888888</v>
      </c>
      <c r="AP1599" s="22">
        <v>45545</v>
      </c>
      <c r="AS1599">
        <v>0</v>
      </c>
      <c r="AY1599">
        <v>0</v>
      </c>
    </row>
    <row r="1600" spans="1:51" x14ac:dyDescent="0.25">
      <c r="A1600">
        <v>76654</v>
      </c>
      <c r="B1600" t="s">
        <v>35</v>
      </c>
      <c r="C1600" t="s">
        <v>36</v>
      </c>
      <c r="E1600" t="str">
        <f t="shared" si="48"/>
        <v>EI-</v>
      </c>
      <c r="F1600" t="s">
        <v>20</v>
      </c>
      <c r="G1600" t="s">
        <v>37</v>
      </c>
      <c r="H1600" t="s">
        <v>1631</v>
      </c>
      <c r="I1600" t="s">
        <v>39</v>
      </c>
      <c r="J1600" t="s">
        <v>1102</v>
      </c>
      <c r="K1600" s="1">
        <v>45545.664583333331</v>
      </c>
      <c r="L1600" t="s">
        <v>41</v>
      </c>
      <c r="N1600" s="2">
        <v>45545</v>
      </c>
      <c r="O1600" s="2">
        <v>45545</v>
      </c>
      <c r="P1600">
        <v>2</v>
      </c>
      <c r="Q1600">
        <v>2</v>
      </c>
      <c r="R1600">
        <v>2</v>
      </c>
      <c r="S1600">
        <v>2</v>
      </c>
      <c r="T1600">
        <v>100</v>
      </c>
      <c r="U1600" s="1">
        <v>45545.625694444447</v>
      </c>
      <c r="V1600" s="1">
        <v>45545.664583333331</v>
      </c>
      <c r="W1600" t="s">
        <v>1102</v>
      </c>
      <c r="Z1600" s="12">
        <f t="shared" si="49"/>
        <v>3.8888888884685002E-2</v>
      </c>
      <c r="AB1600" t="s">
        <v>53</v>
      </c>
      <c r="AC1600">
        <v>633459</v>
      </c>
      <c r="AD1600" t="s">
        <v>3936</v>
      </c>
      <c r="AF1600" t="s">
        <v>1102</v>
      </c>
      <c r="AG1600" t="s">
        <v>1706</v>
      </c>
      <c r="AI1600" s="2">
        <v>45545</v>
      </c>
      <c r="AJ1600" t="s">
        <v>43</v>
      </c>
      <c r="AK1600" t="s">
        <v>45</v>
      </c>
      <c r="AN1600" t="s">
        <v>2441</v>
      </c>
      <c r="AO1600" s="21">
        <v>45545.625694444447</v>
      </c>
      <c r="AP1600" s="22">
        <v>45545</v>
      </c>
      <c r="AQ1600" s="22">
        <v>45545</v>
      </c>
      <c r="AR1600" s="21">
        <v>45545.664583333331</v>
      </c>
      <c r="AS1600">
        <v>2</v>
      </c>
      <c r="AY1600">
        <v>3.8888888884685002E-2</v>
      </c>
    </row>
    <row r="1601" spans="1:51" x14ac:dyDescent="0.25">
      <c r="A1601">
        <v>76660</v>
      </c>
      <c r="B1601" t="s">
        <v>35</v>
      </c>
      <c r="C1601" t="s">
        <v>36</v>
      </c>
      <c r="E1601" t="str">
        <f t="shared" si="48"/>
        <v>GC-</v>
      </c>
      <c r="F1601" t="s">
        <v>20</v>
      </c>
      <c r="G1601" t="s">
        <v>37</v>
      </c>
      <c r="H1601" t="s">
        <v>4359</v>
      </c>
      <c r="I1601" t="s">
        <v>39</v>
      </c>
      <c r="J1601" t="s">
        <v>706</v>
      </c>
      <c r="K1601" s="1">
        <v>45549.422222222223</v>
      </c>
      <c r="L1601" t="s">
        <v>41</v>
      </c>
      <c r="N1601" s="2">
        <v>45546</v>
      </c>
      <c r="O1601" s="2">
        <v>45546</v>
      </c>
      <c r="P1601">
        <v>1</v>
      </c>
      <c r="Q1601">
        <v>1</v>
      </c>
      <c r="R1601">
        <v>0</v>
      </c>
      <c r="S1601">
        <v>0</v>
      </c>
      <c r="T1601">
        <v>100</v>
      </c>
      <c r="U1601" s="1">
        <v>45545.648611111108</v>
      </c>
      <c r="V1601" s="1">
        <v>45549.422222222223</v>
      </c>
      <c r="W1601" t="s">
        <v>706</v>
      </c>
      <c r="Z1601" s="12">
        <f t="shared" si="49"/>
        <v>3.773611111115315</v>
      </c>
      <c r="AB1601" t="s">
        <v>2552</v>
      </c>
      <c r="AC1601">
        <v>633850</v>
      </c>
      <c r="AD1601" t="s">
        <v>566</v>
      </c>
      <c r="AI1601" s="2">
        <v>45545</v>
      </c>
      <c r="AJ1601" t="s">
        <v>566</v>
      </c>
      <c r="AK1601" t="s">
        <v>46</v>
      </c>
      <c r="AN1601" t="s">
        <v>2443</v>
      </c>
      <c r="AO1601" s="21">
        <v>45545.648611111108</v>
      </c>
      <c r="AP1601" s="22">
        <v>45546</v>
      </c>
      <c r="AQ1601" s="22">
        <v>45546</v>
      </c>
      <c r="AR1601" s="21">
        <v>45549.422222222223</v>
      </c>
      <c r="AS1601">
        <v>0</v>
      </c>
      <c r="AY1601">
        <v>3.773611111115315</v>
      </c>
    </row>
    <row r="1602" spans="1:51" x14ac:dyDescent="0.25">
      <c r="A1602">
        <v>76670</v>
      </c>
      <c r="B1602" t="s">
        <v>35</v>
      </c>
      <c r="C1602" t="s">
        <v>36</v>
      </c>
      <c r="E1602" t="str">
        <f t="shared" ref="E1602:E1665" si="50">MID(H1602,3,3)</f>
        <v>EM-</v>
      </c>
      <c r="F1602" t="s">
        <v>1362</v>
      </c>
      <c r="G1602" t="s">
        <v>37</v>
      </c>
      <c r="H1602" t="s">
        <v>4360</v>
      </c>
      <c r="I1602" t="s">
        <v>39</v>
      </c>
      <c r="J1602" t="s">
        <v>397</v>
      </c>
      <c r="K1602" s="1">
        <v>45574.997916666667</v>
      </c>
      <c r="L1602" t="s">
        <v>41</v>
      </c>
      <c r="R1602">
        <v>0</v>
      </c>
      <c r="S1602">
        <v>0</v>
      </c>
      <c r="T1602">
        <v>100</v>
      </c>
      <c r="U1602" s="1">
        <v>45545.672222222223</v>
      </c>
      <c r="W1602" t="s">
        <v>397</v>
      </c>
      <c r="Z1602" s="12">
        <f t="shared" si="49"/>
        <v>0</v>
      </c>
      <c r="AB1602" t="s">
        <v>4230</v>
      </c>
      <c r="AC1602">
        <v>633694</v>
      </c>
      <c r="AD1602" t="s">
        <v>4231</v>
      </c>
      <c r="AF1602" t="s">
        <v>2132</v>
      </c>
      <c r="AI1602" s="2">
        <v>45545</v>
      </c>
      <c r="AJ1602" t="s">
        <v>444</v>
      </c>
      <c r="AK1602" t="s">
        <v>46</v>
      </c>
      <c r="AN1602" t="s">
        <v>2442</v>
      </c>
      <c r="AO1602" s="21">
        <v>45545.672222222223</v>
      </c>
      <c r="AS1602">
        <v>0</v>
      </c>
      <c r="AY1602">
        <v>0</v>
      </c>
    </row>
    <row r="1603" spans="1:51" x14ac:dyDescent="0.25">
      <c r="A1603">
        <v>76692</v>
      </c>
      <c r="B1603" t="s">
        <v>35</v>
      </c>
      <c r="C1603" t="s">
        <v>36</v>
      </c>
      <c r="E1603" t="str">
        <f t="shared" si="50"/>
        <v>EI-</v>
      </c>
      <c r="F1603" t="s">
        <v>20</v>
      </c>
      <c r="G1603" t="s">
        <v>37</v>
      </c>
      <c r="H1603" t="s">
        <v>3942</v>
      </c>
      <c r="I1603" t="s">
        <v>39</v>
      </c>
      <c r="J1603" t="s">
        <v>1102</v>
      </c>
      <c r="K1603" s="1">
        <v>45546.411805555559</v>
      </c>
      <c r="L1603" t="s">
        <v>41</v>
      </c>
      <c r="N1603" s="2">
        <v>45546</v>
      </c>
      <c r="O1603" s="2">
        <v>45546</v>
      </c>
      <c r="P1603">
        <v>2</v>
      </c>
      <c r="Q1603">
        <v>2</v>
      </c>
      <c r="R1603">
        <v>2</v>
      </c>
      <c r="S1603">
        <v>2</v>
      </c>
      <c r="T1603">
        <v>100</v>
      </c>
      <c r="U1603" s="1">
        <v>45546.347222222219</v>
      </c>
      <c r="V1603" s="1">
        <v>45546.411805555559</v>
      </c>
      <c r="W1603" t="s">
        <v>1102</v>
      </c>
      <c r="Z1603" s="12">
        <f t="shared" ref="Z1603:Z1666" si="51">IF(V1603&gt;0,(V1603-U1603),0)</f>
        <v>6.4583333340124227E-2</v>
      </c>
      <c r="AB1603" t="s">
        <v>748</v>
      </c>
      <c r="AC1603">
        <v>633459</v>
      </c>
      <c r="AD1603" t="s">
        <v>3936</v>
      </c>
      <c r="AF1603" t="s">
        <v>1102</v>
      </c>
      <c r="AG1603" t="s">
        <v>1706</v>
      </c>
      <c r="AI1603" s="2">
        <v>45546</v>
      </c>
      <c r="AJ1603" t="s">
        <v>43</v>
      </c>
      <c r="AK1603" t="s">
        <v>46</v>
      </c>
      <c r="AN1603" t="s">
        <v>2441</v>
      </c>
      <c r="AO1603" s="21">
        <v>45546.347222222219</v>
      </c>
      <c r="AP1603" s="22">
        <v>45546</v>
      </c>
      <c r="AQ1603" s="22">
        <v>45546</v>
      </c>
      <c r="AR1603" s="21">
        <v>45546.411805555559</v>
      </c>
      <c r="AS1603">
        <v>2</v>
      </c>
      <c r="AY1603">
        <v>6.4583333340124227E-2</v>
      </c>
    </row>
    <row r="1604" spans="1:51" x14ac:dyDescent="0.25">
      <c r="A1604">
        <v>76694</v>
      </c>
      <c r="B1604" t="s">
        <v>35</v>
      </c>
      <c r="C1604" t="s">
        <v>36</v>
      </c>
      <c r="E1604" t="str">
        <f t="shared" si="50"/>
        <v>EI-</v>
      </c>
      <c r="F1604" t="s">
        <v>878</v>
      </c>
      <c r="G1604" t="s">
        <v>37</v>
      </c>
      <c r="H1604" t="s">
        <v>4361</v>
      </c>
      <c r="I1604" t="s">
        <v>39</v>
      </c>
      <c r="J1604" t="s">
        <v>50</v>
      </c>
      <c r="K1604" s="1">
        <v>45546.393055555556</v>
      </c>
      <c r="L1604" t="s">
        <v>41</v>
      </c>
      <c r="R1604">
        <v>0</v>
      </c>
      <c r="S1604">
        <v>0</v>
      </c>
      <c r="T1604">
        <v>0</v>
      </c>
      <c r="U1604" s="1">
        <v>45546.351388888892</v>
      </c>
      <c r="W1604" t="s">
        <v>159</v>
      </c>
      <c r="Z1604" s="12">
        <f t="shared" si="51"/>
        <v>0</v>
      </c>
      <c r="AB1604" t="s">
        <v>2269</v>
      </c>
      <c r="AC1604">
        <v>633305</v>
      </c>
      <c r="AD1604" t="s">
        <v>658</v>
      </c>
      <c r="AI1604" s="2">
        <v>45546</v>
      </c>
      <c r="AJ1604" t="s">
        <v>240</v>
      </c>
      <c r="AK1604" t="s">
        <v>46</v>
      </c>
      <c r="AN1604" t="s">
        <v>2441</v>
      </c>
      <c r="AO1604" s="21">
        <v>45546.351388888892</v>
      </c>
      <c r="AS1604">
        <v>0</v>
      </c>
      <c r="AY1604">
        <v>0</v>
      </c>
    </row>
    <row r="1605" spans="1:51" x14ac:dyDescent="0.25">
      <c r="A1605">
        <v>76729</v>
      </c>
      <c r="B1605" t="s">
        <v>35</v>
      </c>
      <c r="C1605" t="s">
        <v>36</v>
      </c>
      <c r="E1605" t="str">
        <f t="shared" si="50"/>
        <v>RE-</v>
      </c>
      <c r="F1605" t="s">
        <v>20</v>
      </c>
      <c r="G1605" t="s">
        <v>37</v>
      </c>
      <c r="H1605" t="s">
        <v>4362</v>
      </c>
      <c r="I1605" t="s">
        <v>39</v>
      </c>
      <c r="J1605" t="s">
        <v>179</v>
      </c>
      <c r="K1605" s="1">
        <v>45562.394444444442</v>
      </c>
      <c r="L1605" t="s">
        <v>41</v>
      </c>
      <c r="N1605" s="2">
        <v>45548</v>
      </c>
      <c r="O1605" s="2">
        <v>45548</v>
      </c>
      <c r="R1605">
        <v>1</v>
      </c>
      <c r="S1605">
        <v>1</v>
      </c>
      <c r="T1605">
        <v>100</v>
      </c>
      <c r="U1605" s="1">
        <v>45546.51666666667</v>
      </c>
      <c r="V1605" s="1">
        <v>45562.394444444442</v>
      </c>
      <c r="W1605" t="s">
        <v>239</v>
      </c>
      <c r="Z1605" s="12">
        <f t="shared" si="51"/>
        <v>15.87777777777228</v>
      </c>
      <c r="AB1605" t="s">
        <v>133</v>
      </c>
      <c r="AC1605">
        <v>633815</v>
      </c>
      <c r="AD1605" t="s">
        <v>2009</v>
      </c>
      <c r="AI1605" s="2">
        <v>45546</v>
      </c>
      <c r="AJ1605" t="s">
        <v>81</v>
      </c>
      <c r="AK1605" t="s">
        <v>46</v>
      </c>
      <c r="AN1605" t="s">
        <v>2444</v>
      </c>
      <c r="AO1605" s="21">
        <v>45546.51666666667</v>
      </c>
      <c r="AP1605" s="22">
        <v>45548</v>
      </c>
      <c r="AQ1605" s="22">
        <v>45548</v>
      </c>
      <c r="AR1605" s="21">
        <v>45562.394444444442</v>
      </c>
      <c r="AS1605">
        <v>1</v>
      </c>
      <c r="AY1605">
        <v>15.87777777777228</v>
      </c>
    </row>
    <row r="1606" spans="1:51" x14ac:dyDescent="0.25">
      <c r="A1606">
        <v>76755</v>
      </c>
      <c r="B1606" t="s">
        <v>35</v>
      </c>
      <c r="C1606" t="s">
        <v>36</v>
      </c>
      <c r="E1606" t="str">
        <f t="shared" si="50"/>
        <v>EI-</v>
      </c>
      <c r="F1606" t="s">
        <v>878</v>
      </c>
      <c r="G1606" t="s">
        <v>37</v>
      </c>
      <c r="H1606" t="s">
        <v>4363</v>
      </c>
      <c r="I1606" t="s">
        <v>39</v>
      </c>
      <c r="J1606" t="s">
        <v>50</v>
      </c>
      <c r="K1606" s="1">
        <v>45546.697916666664</v>
      </c>
      <c r="L1606" t="s">
        <v>41</v>
      </c>
      <c r="R1606">
        <v>0</v>
      </c>
      <c r="S1606">
        <v>0</v>
      </c>
      <c r="T1606">
        <v>0</v>
      </c>
      <c r="U1606" s="1">
        <v>45546.638194444444</v>
      </c>
      <c r="W1606" t="s">
        <v>159</v>
      </c>
      <c r="Z1606" s="12">
        <f t="shared" si="51"/>
        <v>0</v>
      </c>
      <c r="AB1606" t="s">
        <v>130</v>
      </c>
      <c r="AC1606">
        <v>633957</v>
      </c>
      <c r="AI1606" s="2">
        <v>45546</v>
      </c>
      <c r="AJ1606" t="s">
        <v>128</v>
      </c>
      <c r="AK1606" t="s">
        <v>46</v>
      </c>
      <c r="AN1606" t="s">
        <v>2441</v>
      </c>
      <c r="AO1606" s="21">
        <v>45546.638194444444</v>
      </c>
      <c r="AS1606">
        <v>0</v>
      </c>
      <c r="AY1606">
        <v>0</v>
      </c>
    </row>
    <row r="1607" spans="1:51" x14ac:dyDescent="0.25">
      <c r="A1607">
        <v>76776</v>
      </c>
      <c r="B1607" t="s">
        <v>35</v>
      </c>
      <c r="C1607" t="s">
        <v>36</v>
      </c>
      <c r="E1607" t="str">
        <f t="shared" si="50"/>
        <v>EI-</v>
      </c>
      <c r="F1607" t="s">
        <v>20</v>
      </c>
      <c r="G1607" t="s">
        <v>37</v>
      </c>
      <c r="H1607" t="s">
        <v>4364</v>
      </c>
      <c r="I1607" t="s">
        <v>39</v>
      </c>
      <c r="J1607" t="s">
        <v>1102</v>
      </c>
      <c r="K1607" s="1">
        <v>45547.392361111109</v>
      </c>
      <c r="L1607" t="s">
        <v>41</v>
      </c>
      <c r="N1607" s="2">
        <v>45546</v>
      </c>
      <c r="O1607" s="2">
        <v>45546</v>
      </c>
      <c r="P1607">
        <v>1</v>
      </c>
      <c r="Q1607">
        <v>1</v>
      </c>
      <c r="R1607">
        <v>1</v>
      </c>
      <c r="S1607">
        <v>1</v>
      </c>
      <c r="T1607">
        <v>100</v>
      </c>
      <c r="U1607" s="1">
        <v>45547.35833333333</v>
      </c>
      <c r="V1607" s="1">
        <v>45547.392361111109</v>
      </c>
      <c r="W1607" t="s">
        <v>1102</v>
      </c>
      <c r="Z1607" s="12">
        <f t="shared" si="51"/>
        <v>3.4027777779556345E-2</v>
      </c>
      <c r="AB1607" t="s">
        <v>265</v>
      </c>
      <c r="AC1607">
        <v>633459</v>
      </c>
      <c r="AD1607" t="s">
        <v>3936</v>
      </c>
      <c r="AF1607" t="s">
        <v>1102</v>
      </c>
      <c r="AG1607" t="s">
        <v>1706</v>
      </c>
      <c r="AI1607" s="2">
        <v>45547</v>
      </c>
      <c r="AJ1607" t="s">
        <v>43</v>
      </c>
      <c r="AK1607" t="s">
        <v>45</v>
      </c>
      <c r="AN1607" t="s">
        <v>2441</v>
      </c>
      <c r="AO1607" s="21">
        <v>45547.35833333333</v>
      </c>
      <c r="AP1607" s="22">
        <v>45546</v>
      </c>
      <c r="AQ1607" s="22">
        <v>45546</v>
      </c>
      <c r="AR1607" s="21">
        <v>45547.392361111109</v>
      </c>
      <c r="AS1607">
        <v>1</v>
      </c>
      <c r="AY1607">
        <v>3.4027777779556345E-2</v>
      </c>
    </row>
    <row r="1608" spans="1:51" x14ac:dyDescent="0.25">
      <c r="A1608">
        <v>76777</v>
      </c>
      <c r="B1608" t="s">
        <v>35</v>
      </c>
      <c r="C1608" t="s">
        <v>36</v>
      </c>
      <c r="E1608" t="str">
        <f t="shared" si="50"/>
        <v>EI-</v>
      </c>
      <c r="F1608" t="s">
        <v>20</v>
      </c>
      <c r="G1608" t="s">
        <v>37</v>
      </c>
      <c r="H1608" t="s">
        <v>1631</v>
      </c>
      <c r="I1608" t="s">
        <v>39</v>
      </c>
      <c r="J1608" t="s">
        <v>1102</v>
      </c>
      <c r="K1608" s="1">
        <v>45547.396527777775</v>
      </c>
      <c r="L1608" t="s">
        <v>41</v>
      </c>
      <c r="N1608" s="2">
        <v>45546</v>
      </c>
      <c r="O1608" s="2">
        <v>45546</v>
      </c>
      <c r="P1608">
        <v>1</v>
      </c>
      <c r="Q1608">
        <v>1</v>
      </c>
      <c r="R1608">
        <v>1</v>
      </c>
      <c r="S1608">
        <v>1</v>
      </c>
      <c r="T1608">
        <v>100</v>
      </c>
      <c r="U1608" s="1">
        <v>45547.36041666667</v>
      </c>
      <c r="V1608" s="1">
        <v>45547.396527777775</v>
      </c>
      <c r="W1608" t="s">
        <v>1102</v>
      </c>
      <c r="Z1608" s="12">
        <f t="shared" si="51"/>
        <v>3.6111111105128657E-2</v>
      </c>
      <c r="AB1608" t="s">
        <v>265</v>
      </c>
      <c r="AC1608">
        <v>633459</v>
      </c>
      <c r="AD1608" t="s">
        <v>3936</v>
      </c>
      <c r="AF1608" t="s">
        <v>1102</v>
      </c>
      <c r="AG1608" t="s">
        <v>1706</v>
      </c>
      <c r="AI1608" s="2">
        <v>45547</v>
      </c>
      <c r="AJ1608" t="s">
        <v>43</v>
      </c>
      <c r="AK1608" t="s">
        <v>45</v>
      </c>
      <c r="AN1608" t="s">
        <v>2441</v>
      </c>
      <c r="AO1608" s="21">
        <v>45547.36041666667</v>
      </c>
      <c r="AP1608" s="22">
        <v>45546</v>
      </c>
      <c r="AQ1608" s="22">
        <v>45546</v>
      </c>
      <c r="AR1608" s="21">
        <v>45547.396527777775</v>
      </c>
      <c r="AS1608">
        <v>1</v>
      </c>
      <c r="AY1608">
        <v>3.6111111105128657E-2</v>
      </c>
    </row>
    <row r="1609" spans="1:51" x14ac:dyDescent="0.25">
      <c r="A1609">
        <v>76778</v>
      </c>
      <c r="B1609" t="s">
        <v>35</v>
      </c>
      <c r="C1609" t="s">
        <v>36</v>
      </c>
      <c r="E1609" t="str">
        <f t="shared" si="50"/>
        <v>EI-</v>
      </c>
      <c r="F1609" t="s">
        <v>20</v>
      </c>
      <c r="G1609" t="s">
        <v>37</v>
      </c>
      <c r="H1609" t="s">
        <v>4365</v>
      </c>
      <c r="I1609" t="s">
        <v>39</v>
      </c>
      <c r="J1609" t="s">
        <v>1102</v>
      </c>
      <c r="K1609" s="1">
        <v>45551.763194444444</v>
      </c>
      <c r="L1609" t="s">
        <v>41</v>
      </c>
      <c r="N1609" s="2">
        <v>45547</v>
      </c>
      <c r="O1609" s="2">
        <v>45547</v>
      </c>
      <c r="P1609">
        <v>12</v>
      </c>
      <c r="Q1609">
        <v>12</v>
      </c>
      <c r="R1609">
        <v>15</v>
      </c>
      <c r="S1609">
        <v>15</v>
      </c>
      <c r="T1609">
        <v>100</v>
      </c>
      <c r="U1609" s="1">
        <v>45547.361805555556</v>
      </c>
      <c r="V1609" s="1">
        <v>45551.763194444444</v>
      </c>
      <c r="W1609" t="s">
        <v>1102</v>
      </c>
      <c r="Z1609" s="12">
        <f t="shared" si="51"/>
        <v>4.4013888888875954</v>
      </c>
      <c r="AB1609" t="s">
        <v>265</v>
      </c>
      <c r="AC1609">
        <v>633459</v>
      </c>
      <c r="AD1609" t="s">
        <v>3936</v>
      </c>
      <c r="AG1609" t="s">
        <v>1706</v>
      </c>
      <c r="AI1609" s="2">
        <v>45547</v>
      </c>
      <c r="AJ1609" t="s">
        <v>43</v>
      </c>
      <c r="AK1609" t="s">
        <v>45</v>
      </c>
      <c r="AN1609" t="s">
        <v>2441</v>
      </c>
      <c r="AO1609" s="21">
        <v>45547.361805555556</v>
      </c>
      <c r="AP1609" s="22">
        <v>45547</v>
      </c>
      <c r="AQ1609" s="22">
        <v>45547</v>
      </c>
      <c r="AR1609" s="21">
        <v>45551.763194444444</v>
      </c>
      <c r="AS1609">
        <v>15</v>
      </c>
      <c r="AY1609">
        <v>4.4013888888875954</v>
      </c>
    </row>
    <row r="1610" spans="1:51" x14ac:dyDescent="0.25">
      <c r="A1610">
        <v>76780</v>
      </c>
      <c r="B1610" t="s">
        <v>35</v>
      </c>
      <c r="C1610" t="s">
        <v>36</v>
      </c>
      <c r="E1610" t="str">
        <f t="shared" si="50"/>
        <v>EI-</v>
      </c>
      <c r="F1610" t="s">
        <v>20</v>
      </c>
      <c r="G1610" t="s">
        <v>37</v>
      </c>
      <c r="H1610" t="s">
        <v>4365</v>
      </c>
      <c r="I1610" t="s">
        <v>39</v>
      </c>
      <c r="J1610" t="s">
        <v>1102</v>
      </c>
      <c r="K1610" s="1">
        <v>45547.740972222222</v>
      </c>
      <c r="L1610" t="s">
        <v>41</v>
      </c>
      <c r="N1610" s="2">
        <v>45547</v>
      </c>
      <c r="O1610" s="2">
        <v>45547</v>
      </c>
      <c r="P1610">
        <v>3</v>
      </c>
      <c r="Q1610">
        <v>3</v>
      </c>
      <c r="R1610">
        <v>3</v>
      </c>
      <c r="S1610">
        <v>3</v>
      </c>
      <c r="T1610">
        <v>100</v>
      </c>
      <c r="U1610" s="1">
        <v>45547.363888888889</v>
      </c>
      <c r="V1610" s="1">
        <v>45547.740972222222</v>
      </c>
      <c r="W1610" t="s">
        <v>1102</v>
      </c>
      <c r="Z1610" s="12">
        <f t="shared" si="51"/>
        <v>0.37708333333284827</v>
      </c>
      <c r="AB1610" t="s">
        <v>265</v>
      </c>
      <c r="AC1610">
        <v>633459</v>
      </c>
      <c r="AD1610" t="s">
        <v>3936</v>
      </c>
      <c r="AF1610" t="s">
        <v>1102</v>
      </c>
      <c r="AG1610" t="s">
        <v>1706</v>
      </c>
      <c r="AI1610" s="2">
        <v>45547</v>
      </c>
      <c r="AJ1610" t="s">
        <v>43</v>
      </c>
      <c r="AK1610" t="s">
        <v>46</v>
      </c>
      <c r="AN1610" t="s">
        <v>2441</v>
      </c>
      <c r="AO1610" s="21">
        <v>45547.363888888889</v>
      </c>
      <c r="AP1610" s="22">
        <v>45547</v>
      </c>
      <c r="AQ1610" s="22">
        <v>45547</v>
      </c>
      <c r="AR1610" s="21">
        <v>45547.740972222222</v>
      </c>
      <c r="AS1610">
        <v>3</v>
      </c>
      <c r="AY1610">
        <v>0.37708333333284827</v>
      </c>
    </row>
    <row r="1611" spans="1:51" x14ac:dyDescent="0.25">
      <c r="A1611">
        <v>76781</v>
      </c>
      <c r="B1611" t="s">
        <v>35</v>
      </c>
      <c r="C1611" t="s">
        <v>36</v>
      </c>
      <c r="E1611" t="str">
        <f t="shared" si="50"/>
        <v>EI-</v>
      </c>
      <c r="F1611" t="s">
        <v>20</v>
      </c>
      <c r="G1611" t="s">
        <v>37</v>
      </c>
      <c r="H1611" t="s">
        <v>1211</v>
      </c>
      <c r="I1611" t="s">
        <v>39</v>
      </c>
      <c r="J1611" t="s">
        <v>1102</v>
      </c>
      <c r="K1611" s="1">
        <v>45547.395138888889</v>
      </c>
      <c r="L1611" t="s">
        <v>41</v>
      </c>
      <c r="N1611" s="2">
        <v>45547</v>
      </c>
      <c r="O1611" s="2">
        <v>45547</v>
      </c>
      <c r="P1611">
        <v>1</v>
      </c>
      <c r="Q1611">
        <v>1</v>
      </c>
      <c r="R1611">
        <v>1</v>
      </c>
      <c r="S1611">
        <v>1</v>
      </c>
      <c r="T1611">
        <v>100</v>
      </c>
      <c r="U1611" s="1">
        <v>45547.366666666669</v>
      </c>
      <c r="V1611" s="1">
        <v>45547.395138888889</v>
      </c>
      <c r="W1611" t="s">
        <v>1102</v>
      </c>
      <c r="Z1611" s="12">
        <f t="shared" si="51"/>
        <v>2.8472222220443655E-2</v>
      </c>
      <c r="AB1611" t="s">
        <v>59</v>
      </c>
      <c r="AC1611">
        <v>633459</v>
      </c>
      <c r="AD1611" t="s">
        <v>3936</v>
      </c>
      <c r="AF1611" t="s">
        <v>1102</v>
      </c>
      <c r="AG1611" t="s">
        <v>1706</v>
      </c>
      <c r="AI1611" s="2">
        <v>45547</v>
      </c>
      <c r="AJ1611" t="s">
        <v>43</v>
      </c>
      <c r="AK1611" t="s">
        <v>46</v>
      </c>
      <c r="AN1611" t="s">
        <v>2441</v>
      </c>
      <c r="AO1611" s="21">
        <v>45547.366666666669</v>
      </c>
      <c r="AP1611" s="22">
        <v>45547</v>
      </c>
      <c r="AQ1611" s="22">
        <v>45547</v>
      </c>
      <c r="AR1611" s="21">
        <v>45547.395138888889</v>
      </c>
      <c r="AS1611">
        <v>1</v>
      </c>
      <c r="AY1611">
        <v>2.8472222220443655E-2</v>
      </c>
    </row>
    <row r="1612" spans="1:51" x14ac:dyDescent="0.25">
      <c r="A1612">
        <v>76787</v>
      </c>
      <c r="B1612" t="s">
        <v>35</v>
      </c>
      <c r="C1612" t="s">
        <v>36</v>
      </c>
      <c r="E1612" t="str">
        <f t="shared" si="50"/>
        <v>EI-</v>
      </c>
      <c r="F1612" t="s">
        <v>20</v>
      </c>
      <c r="G1612" t="s">
        <v>37</v>
      </c>
      <c r="H1612" t="s">
        <v>4366</v>
      </c>
      <c r="I1612" t="s">
        <v>39</v>
      </c>
      <c r="J1612" t="s">
        <v>64</v>
      </c>
      <c r="K1612" s="1">
        <v>45558.37777777778</v>
      </c>
      <c r="L1612" t="s">
        <v>41</v>
      </c>
      <c r="N1612" s="2">
        <v>45547</v>
      </c>
      <c r="O1612" s="2">
        <v>45547</v>
      </c>
      <c r="P1612">
        <v>2</v>
      </c>
      <c r="Q1612">
        <v>2</v>
      </c>
      <c r="R1612">
        <v>2</v>
      </c>
      <c r="S1612">
        <v>2</v>
      </c>
      <c r="T1612">
        <v>100</v>
      </c>
      <c r="U1612" s="1">
        <v>45547.387499999997</v>
      </c>
      <c r="V1612" s="1">
        <v>45558.37777777778</v>
      </c>
      <c r="W1612" t="s">
        <v>64</v>
      </c>
      <c r="Z1612" s="12">
        <f t="shared" si="51"/>
        <v>10.990277777782467</v>
      </c>
      <c r="AB1612" t="s">
        <v>647</v>
      </c>
      <c r="AC1612">
        <v>633541</v>
      </c>
      <c r="AD1612" t="s">
        <v>105</v>
      </c>
      <c r="AI1612" s="2">
        <v>45547</v>
      </c>
      <c r="AJ1612" t="s">
        <v>81</v>
      </c>
      <c r="AK1612" t="s">
        <v>46</v>
      </c>
      <c r="AN1612" t="s">
        <v>2441</v>
      </c>
      <c r="AO1612" s="21">
        <v>45547.387499999997</v>
      </c>
      <c r="AP1612" s="22">
        <v>45547</v>
      </c>
      <c r="AQ1612" s="22">
        <v>45547</v>
      </c>
      <c r="AR1612" s="21">
        <v>45558.37777777778</v>
      </c>
      <c r="AS1612">
        <v>2</v>
      </c>
      <c r="AY1612">
        <v>10.990277777782467</v>
      </c>
    </row>
    <row r="1613" spans="1:51" x14ac:dyDescent="0.25">
      <c r="A1613">
        <v>76853</v>
      </c>
      <c r="B1613" t="s">
        <v>35</v>
      </c>
      <c r="C1613" t="s">
        <v>36</v>
      </c>
      <c r="E1613" t="str">
        <f t="shared" si="50"/>
        <v>EI-</v>
      </c>
      <c r="F1613" t="s">
        <v>878</v>
      </c>
      <c r="G1613" t="s">
        <v>37</v>
      </c>
      <c r="H1613" t="s">
        <v>4367</v>
      </c>
      <c r="I1613" t="s">
        <v>39</v>
      </c>
      <c r="J1613" t="s">
        <v>50</v>
      </c>
      <c r="K1613" s="1">
        <v>45547.46875</v>
      </c>
      <c r="L1613" t="s">
        <v>41</v>
      </c>
      <c r="R1613">
        <v>0</v>
      </c>
      <c r="S1613">
        <v>0</v>
      </c>
      <c r="T1613">
        <v>0</v>
      </c>
      <c r="U1613" s="1">
        <v>45547.460416666669</v>
      </c>
      <c r="W1613" t="s">
        <v>159</v>
      </c>
      <c r="Z1613" s="12">
        <f t="shared" si="51"/>
        <v>0</v>
      </c>
      <c r="AB1613" t="s">
        <v>1014</v>
      </c>
      <c r="AC1613">
        <v>633631</v>
      </c>
      <c r="AD1613" t="s">
        <v>955</v>
      </c>
      <c r="AI1613" s="2">
        <v>45547</v>
      </c>
      <c r="AJ1613" t="s">
        <v>956</v>
      </c>
      <c r="AK1613" t="s">
        <v>46</v>
      </c>
      <c r="AN1613" t="s">
        <v>2441</v>
      </c>
      <c r="AO1613" s="21">
        <v>45547.460416666669</v>
      </c>
      <c r="AS1613">
        <v>0</v>
      </c>
      <c r="AY1613">
        <v>0</v>
      </c>
    </row>
    <row r="1614" spans="1:51" x14ac:dyDescent="0.25">
      <c r="A1614">
        <v>76854</v>
      </c>
      <c r="B1614" t="s">
        <v>35</v>
      </c>
      <c r="C1614" t="s">
        <v>36</v>
      </c>
      <c r="E1614" t="str">
        <f t="shared" si="50"/>
        <v>EM-</v>
      </c>
      <c r="F1614" t="s">
        <v>878</v>
      </c>
      <c r="G1614" t="s">
        <v>37</v>
      </c>
      <c r="H1614" t="s">
        <v>4368</v>
      </c>
      <c r="I1614" t="s">
        <v>39</v>
      </c>
      <c r="J1614" t="s">
        <v>758</v>
      </c>
      <c r="K1614" s="1">
        <v>45568.655555555553</v>
      </c>
      <c r="L1614" t="s">
        <v>41</v>
      </c>
      <c r="R1614">
        <v>0</v>
      </c>
      <c r="S1614">
        <v>0</v>
      </c>
      <c r="T1614">
        <v>0</v>
      </c>
      <c r="U1614" s="1">
        <v>45547.466666666667</v>
      </c>
      <c r="W1614" t="s">
        <v>397</v>
      </c>
      <c r="Z1614" s="12">
        <f t="shared" si="51"/>
        <v>0</v>
      </c>
      <c r="AB1614" t="s">
        <v>1457</v>
      </c>
      <c r="AC1614">
        <v>633683</v>
      </c>
      <c r="AD1614" t="s">
        <v>161</v>
      </c>
      <c r="AI1614" s="2">
        <v>45547</v>
      </c>
      <c r="AJ1614" t="s">
        <v>161</v>
      </c>
      <c r="AK1614" t="s">
        <v>46</v>
      </c>
      <c r="AN1614" t="s">
        <v>2442</v>
      </c>
      <c r="AO1614" s="21">
        <v>45547.466666666667</v>
      </c>
      <c r="AS1614">
        <v>0</v>
      </c>
      <c r="AY1614">
        <v>0</v>
      </c>
    </row>
    <row r="1615" spans="1:51" x14ac:dyDescent="0.25">
      <c r="A1615">
        <v>76857</v>
      </c>
      <c r="B1615" t="s">
        <v>35</v>
      </c>
      <c r="C1615" t="s">
        <v>36</v>
      </c>
      <c r="E1615" t="str">
        <f t="shared" si="50"/>
        <v>EI-</v>
      </c>
      <c r="F1615" t="s">
        <v>20</v>
      </c>
      <c r="G1615" t="s">
        <v>37</v>
      </c>
      <c r="H1615" t="s">
        <v>4369</v>
      </c>
      <c r="I1615" t="s">
        <v>39</v>
      </c>
      <c r="J1615" t="s">
        <v>92</v>
      </c>
      <c r="K1615" s="1">
        <v>45569.624305555553</v>
      </c>
      <c r="L1615" t="s">
        <v>41</v>
      </c>
      <c r="N1615" s="2">
        <v>45549</v>
      </c>
      <c r="O1615" s="2">
        <v>45549</v>
      </c>
      <c r="P1615">
        <v>2</v>
      </c>
      <c r="Q1615">
        <v>2</v>
      </c>
      <c r="R1615">
        <v>2</v>
      </c>
      <c r="S1615">
        <v>2</v>
      </c>
      <c r="T1615">
        <v>100</v>
      </c>
      <c r="U1615" s="1">
        <v>45547.469444444447</v>
      </c>
      <c r="V1615" s="1">
        <v>45569.624305555553</v>
      </c>
      <c r="W1615" t="s">
        <v>92</v>
      </c>
      <c r="Z1615" s="12">
        <f t="shared" si="51"/>
        <v>22.154861111106584</v>
      </c>
      <c r="AB1615" t="s">
        <v>349</v>
      </c>
      <c r="AC1615">
        <v>633638</v>
      </c>
      <c r="AD1615" t="s">
        <v>166</v>
      </c>
      <c r="AF1615" t="s">
        <v>92</v>
      </c>
      <c r="AI1615" s="2">
        <v>45547</v>
      </c>
      <c r="AJ1615" t="s">
        <v>81</v>
      </c>
      <c r="AK1615" t="s">
        <v>46</v>
      </c>
      <c r="AN1615" t="s">
        <v>2441</v>
      </c>
      <c r="AO1615" s="21">
        <v>45547.469444444447</v>
      </c>
      <c r="AP1615" s="22">
        <v>45549</v>
      </c>
      <c r="AQ1615" s="22">
        <v>45549</v>
      </c>
      <c r="AR1615" s="21">
        <v>45569.624305555553</v>
      </c>
      <c r="AS1615">
        <v>2</v>
      </c>
      <c r="AY1615">
        <v>22.154861111106584</v>
      </c>
    </row>
    <row r="1616" spans="1:51" x14ac:dyDescent="0.25">
      <c r="A1616">
        <v>76881</v>
      </c>
      <c r="B1616" t="s">
        <v>35</v>
      </c>
      <c r="C1616" t="s">
        <v>36</v>
      </c>
      <c r="E1616" t="str">
        <f t="shared" si="50"/>
        <v>RE-</v>
      </c>
      <c r="F1616" t="s">
        <v>20</v>
      </c>
      <c r="G1616" t="s">
        <v>37</v>
      </c>
      <c r="H1616" t="s">
        <v>4370</v>
      </c>
      <c r="I1616" t="s">
        <v>39</v>
      </c>
      <c r="J1616" t="s">
        <v>297</v>
      </c>
      <c r="K1616" s="1">
        <v>45548.334027777775</v>
      </c>
      <c r="L1616" t="s">
        <v>41</v>
      </c>
      <c r="N1616" s="2">
        <v>45547</v>
      </c>
      <c r="O1616" s="2">
        <v>45547</v>
      </c>
      <c r="R1616">
        <v>2</v>
      </c>
      <c r="S1616">
        <v>2</v>
      </c>
      <c r="T1616">
        <v>100</v>
      </c>
      <c r="U1616" s="1">
        <v>45547.626388888886</v>
      </c>
      <c r="V1616" s="1">
        <v>45548.334027777775</v>
      </c>
      <c r="W1616" t="s">
        <v>239</v>
      </c>
      <c r="Z1616" s="12">
        <f t="shared" si="51"/>
        <v>0.70763888888905058</v>
      </c>
      <c r="AB1616" t="s">
        <v>224</v>
      </c>
      <c r="AC1616">
        <v>633615</v>
      </c>
      <c r="AD1616" t="s">
        <v>314</v>
      </c>
      <c r="AI1616" s="2">
        <v>45547</v>
      </c>
      <c r="AJ1616" t="s">
        <v>226</v>
      </c>
      <c r="AK1616" t="s">
        <v>46</v>
      </c>
      <c r="AN1616" t="s">
        <v>2444</v>
      </c>
      <c r="AO1616" s="21">
        <v>45547.626388888886</v>
      </c>
      <c r="AP1616" s="22">
        <v>45547</v>
      </c>
      <c r="AQ1616" s="22">
        <v>45547</v>
      </c>
      <c r="AR1616" s="21">
        <v>45548.334027777775</v>
      </c>
      <c r="AS1616">
        <v>2</v>
      </c>
      <c r="AY1616">
        <v>0.70763888888905058</v>
      </c>
    </row>
    <row r="1617" spans="1:51" x14ac:dyDescent="0.25">
      <c r="A1617">
        <v>76891</v>
      </c>
      <c r="B1617" t="s">
        <v>35</v>
      </c>
      <c r="C1617" t="s">
        <v>36</v>
      </c>
      <c r="E1617" t="str">
        <f t="shared" si="50"/>
        <v>GC-</v>
      </c>
      <c r="F1617" t="s">
        <v>20</v>
      </c>
      <c r="G1617" t="s">
        <v>37</v>
      </c>
      <c r="H1617" t="s">
        <v>4371</v>
      </c>
      <c r="I1617" t="s">
        <v>39</v>
      </c>
      <c r="J1617" t="s">
        <v>706</v>
      </c>
      <c r="K1617" s="1">
        <v>45549.42083333333</v>
      </c>
      <c r="L1617" t="s">
        <v>41</v>
      </c>
      <c r="N1617" s="2">
        <v>45546</v>
      </c>
      <c r="O1617" s="2">
        <v>45546</v>
      </c>
      <c r="P1617">
        <v>1</v>
      </c>
      <c r="Q1617">
        <v>1</v>
      </c>
      <c r="R1617">
        <v>0</v>
      </c>
      <c r="S1617">
        <v>0</v>
      </c>
      <c r="T1617">
        <v>100</v>
      </c>
      <c r="U1617" s="1">
        <v>45547.652083333334</v>
      </c>
      <c r="V1617" s="1">
        <v>45549.42083333333</v>
      </c>
      <c r="W1617" t="s">
        <v>706</v>
      </c>
      <c r="Z1617" s="12">
        <f t="shared" si="51"/>
        <v>1.7687499999956344</v>
      </c>
      <c r="AB1617" t="s">
        <v>2298</v>
      </c>
      <c r="AI1617" s="2">
        <v>45547</v>
      </c>
      <c r="AJ1617" t="s">
        <v>139</v>
      </c>
      <c r="AK1617" t="s">
        <v>46</v>
      </c>
      <c r="AN1617" t="s">
        <v>2443</v>
      </c>
      <c r="AO1617" s="21">
        <v>45547.652083333334</v>
      </c>
      <c r="AP1617" s="22">
        <v>45546</v>
      </c>
      <c r="AQ1617" s="22">
        <v>45546</v>
      </c>
      <c r="AR1617" s="21">
        <v>45549.42083333333</v>
      </c>
      <c r="AS1617">
        <v>0</v>
      </c>
      <c r="AY1617">
        <v>1.7687499999956344</v>
      </c>
    </row>
    <row r="1618" spans="1:51" x14ac:dyDescent="0.25">
      <c r="A1618">
        <v>76912</v>
      </c>
      <c r="B1618" t="s">
        <v>35</v>
      </c>
      <c r="C1618" t="s">
        <v>36</v>
      </c>
      <c r="E1618" t="str">
        <f t="shared" si="50"/>
        <v>RE-</v>
      </c>
      <c r="F1618" t="s">
        <v>20</v>
      </c>
      <c r="G1618" t="s">
        <v>51</v>
      </c>
      <c r="H1618" t="s">
        <v>4372</v>
      </c>
      <c r="I1618" t="s">
        <v>39</v>
      </c>
      <c r="J1618" t="s">
        <v>99</v>
      </c>
      <c r="K1618" s="1">
        <v>45548.409722222219</v>
      </c>
      <c r="L1618" t="s">
        <v>41</v>
      </c>
      <c r="N1618" s="2">
        <v>45547</v>
      </c>
      <c r="O1618" s="2">
        <v>45547</v>
      </c>
      <c r="R1618">
        <v>1</v>
      </c>
      <c r="S1618">
        <v>1</v>
      </c>
      <c r="T1618">
        <v>100</v>
      </c>
      <c r="U1618" s="1">
        <v>45547.728472222225</v>
      </c>
      <c r="V1618" s="1">
        <v>45548.409722222219</v>
      </c>
      <c r="W1618" t="s">
        <v>239</v>
      </c>
      <c r="Z1618" s="12">
        <f t="shared" si="51"/>
        <v>0.68124999999417923</v>
      </c>
      <c r="AB1618" t="s">
        <v>217</v>
      </c>
      <c r="AC1618">
        <v>633683</v>
      </c>
      <c r="AD1618" t="s">
        <v>161</v>
      </c>
      <c r="AI1618" s="2">
        <v>45547</v>
      </c>
      <c r="AJ1618" t="s">
        <v>161</v>
      </c>
      <c r="AK1618" t="s">
        <v>46</v>
      </c>
      <c r="AN1618" t="s">
        <v>2444</v>
      </c>
      <c r="AO1618" s="21">
        <v>45547.728472222225</v>
      </c>
      <c r="AP1618" s="22">
        <v>45547</v>
      </c>
      <c r="AQ1618" s="22">
        <v>45547</v>
      </c>
      <c r="AR1618" s="21">
        <v>45548.409722222219</v>
      </c>
      <c r="AS1618">
        <v>1</v>
      </c>
      <c r="AY1618">
        <v>0.68124999999417923</v>
      </c>
    </row>
    <row r="1619" spans="1:51" x14ac:dyDescent="0.25">
      <c r="A1619">
        <v>76913</v>
      </c>
      <c r="B1619" t="s">
        <v>35</v>
      </c>
      <c r="C1619" t="s">
        <v>36</v>
      </c>
      <c r="E1619" t="str">
        <f t="shared" si="50"/>
        <v>EI-</v>
      </c>
      <c r="F1619" t="s">
        <v>20</v>
      </c>
      <c r="G1619" t="s">
        <v>37</v>
      </c>
      <c r="H1619" t="s">
        <v>3942</v>
      </c>
      <c r="I1619" t="s">
        <v>39</v>
      </c>
      <c r="J1619" t="s">
        <v>1102</v>
      </c>
      <c r="K1619" s="1">
        <v>45551.76666666667</v>
      </c>
      <c r="L1619" t="s">
        <v>41</v>
      </c>
      <c r="N1619" s="2">
        <v>45547</v>
      </c>
      <c r="O1619" s="2">
        <v>45547</v>
      </c>
      <c r="P1619">
        <v>2</v>
      </c>
      <c r="Q1619">
        <v>2</v>
      </c>
      <c r="R1619">
        <v>2</v>
      </c>
      <c r="S1619">
        <v>2</v>
      </c>
      <c r="T1619">
        <v>100</v>
      </c>
      <c r="U1619" s="1">
        <v>45547.734722222223</v>
      </c>
      <c r="V1619" s="1">
        <v>45551.76666666667</v>
      </c>
      <c r="W1619" t="s">
        <v>1102</v>
      </c>
      <c r="Z1619" s="12">
        <f t="shared" si="51"/>
        <v>4.0319444444467081</v>
      </c>
      <c r="AB1619" t="s">
        <v>57</v>
      </c>
      <c r="AC1619">
        <v>633459</v>
      </c>
      <c r="AD1619" t="s">
        <v>3936</v>
      </c>
      <c r="AF1619" t="s">
        <v>1102</v>
      </c>
      <c r="AG1619" t="s">
        <v>1706</v>
      </c>
      <c r="AI1619" s="2">
        <v>45547</v>
      </c>
      <c r="AJ1619" t="s">
        <v>43</v>
      </c>
      <c r="AK1619" t="s">
        <v>46</v>
      </c>
      <c r="AN1619" t="s">
        <v>2441</v>
      </c>
      <c r="AO1619" s="21">
        <v>45547.734722222223</v>
      </c>
      <c r="AP1619" s="22">
        <v>45547</v>
      </c>
      <c r="AQ1619" s="22">
        <v>45547</v>
      </c>
      <c r="AR1619" s="21">
        <v>45551.76666666667</v>
      </c>
      <c r="AS1619">
        <v>2</v>
      </c>
      <c r="AY1619">
        <v>4.0319444444467081</v>
      </c>
    </row>
    <row r="1620" spans="1:51" x14ac:dyDescent="0.25">
      <c r="A1620">
        <v>76917</v>
      </c>
      <c r="B1620" t="s">
        <v>35</v>
      </c>
      <c r="C1620" t="s">
        <v>36</v>
      </c>
      <c r="E1620" t="str">
        <f t="shared" si="50"/>
        <v>EM-</v>
      </c>
      <c r="F1620" t="s">
        <v>1362</v>
      </c>
      <c r="G1620" t="s">
        <v>37</v>
      </c>
      <c r="H1620" t="s">
        <v>4373</v>
      </c>
      <c r="I1620" t="s">
        <v>39</v>
      </c>
      <c r="J1620" t="s">
        <v>3543</v>
      </c>
      <c r="K1620" s="1">
        <v>45551.8</v>
      </c>
      <c r="L1620" t="s">
        <v>41</v>
      </c>
      <c r="R1620">
        <v>0</v>
      </c>
      <c r="S1620">
        <v>0</v>
      </c>
      <c r="T1620">
        <v>0</v>
      </c>
      <c r="U1620" s="1">
        <v>45548.348611111112</v>
      </c>
      <c r="W1620" t="s">
        <v>396</v>
      </c>
      <c r="Z1620" s="12">
        <f t="shared" si="51"/>
        <v>0</v>
      </c>
      <c r="AB1620" t="s">
        <v>4374</v>
      </c>
      <c r="AC1620">
        <v>633683</v>
      </c>
      <c r="AD1620" t="s">
        <v>161</v>
      </c>
      <c r="AI1620" s="2">
        <v>45548</v>
      </c>
      <c r="AJ1620" t="s">
        <v>161</v>
      </c>
      <c r="AK1620" t="s">
        <v>46</v>
      </c>
      <c r="AN1620" t="s">
        <v>2442</v>
      </c>
      <c r="AO1620" s="21">
        <v>45548.348611111112</v>
      </c>
      <c r="AS1620">
        <v>0</v>
      </c>
      <c r="AY1620">
        <v>0</v>
      </c>
    </row>
    <row r="1621" spans="1:51" x14ac:dyDescent="0.25">
      <c r="A1621">
        <v>76919</v>
      </c>
      <c r="B1621" t="s">
        <v>35</v>
      </c>
      <c r="C1621" t="s">
        <v>36</v>
      </c>
      <c r="E1621" t="str">
        <f t="shared" si="50"/>
        <v>EI-</v>
      </c>
      <c r="F1621" t="s">
        <v>20</v>
      </c>
      <c r="G1621" t="s">
        <v>37</v>
      </c>
      <c r="H1621" t="s">
        <v>1631</v>
      </c>
      <c r="I1621" t="s">
        <v>39</v>
      </c>
      <c r="J1621" t="s">
        <v>1102</v>
      </c>
      <c r="K1621" s="1">
        <v>45551.767361111109</v>
      </c>
      <c r="L1621" t="s">
        <v>41</v>
      </c>
      <c r="P1621">
        <v>3</v>
      </c>
      <c r="Q1621">
        <v>3</v>
      </c>
      <c r="R1621">
        <v>3</v>
      </c>
      <c r="S1621">
        <v>3</v>
      </c>
      <c r="T1621">
        <v>100</v>
      </c>
      <c r="U1621" s="1">
        <v>45548.356249999997</v>
      </c>
      <c r="V1621" s="1">
        <v>45551.767361111109</v>
      </c>
      <c r="W1621" t="s">
        <v>1102</v>
      </c>
      <c r="Z1621" s="12">
        <f t="shared" si="51"/>
        <v>3.4111111111124046</v>
      </c>
      <c r="AB1621" t="s">
        <v>265</v>
      </c>
      <c r="AC1621">
        <v>633459</v>
      </c>
      <c r="AD1621" t="s">
        <v>3936</v>
      </c>
      <c r="AF1621" t="s">
        <v>1102</v>
      </c>
      <c r="AG1621" t="s">
        <v>1706</v>
      </c>
      <c r="AI1621" s="2">
        <v>45548</v>
      </c>
      <c r="AJ1621" t="s">
        <v>43</v>
      </c>
      <c r="AK1621" t="s">
        <v>45</v>
      </c>
      <c r="AN1621" t="s">
        <v>2441</v>
      </c>
      <c r="AO1621" s="21">
        <v>45548.356249999997</v>
      </c>
      <c r="AR1621" s="21">
        <v>45551.767361111109</v>
      </c>
      <c r="AS1621">
        <v>3</v>
      </c>
      <c r="AY1621">
        <v>3.4111111111124046</v>
      </c>
    </row>
    <row r="1622" spans="1:51" x14ac:dyDescent="0.25">
      <c r="A1622">
        <v>76974</v>
      </c>
      <c r="B1622" t="s">
        <v>35</v>
      </c>
      <c r="C1622" t="s">
        <v>36</v>
      </c>
      <c r="E1622" t="str">
        <f t="shared" si="50"/>
        <v>GC-</v>
      </c>
      <c r="F1622" t="s">
        <v>878</v>
      </c>
      <c r="G1622" t="s">
        <v>37</v>
      </c>
      <c r="H1622" t="s">
        <v>4375</v>
      </c>
      <c r="I1622" t="s">
        <v>39</v>
      </c>
      <c r="J1622" t="s">
        <v>706</v>
      </c>
      <c r="K1622" s="1">
        <v>45550.373611111114</v>
      </c>
      <c r="L1622" t="s">
        <v>41</v>
      </c>
      <c r="R1622">
        <v>0</v>
      </c>
      <c r="S1622">
        <v>0</v>
      </c>
      <c r="T1622">
        <v>0</v>
      </c>
      <c r="U1622" s="1">
        <v>45548.678472222222</v>
      </c>
      <c r="W1622" t="s">
        <v>159</v>
      </c>
      <c r="Z1622" s="12">
        <f t="shared" si="51"/>
        <v>0</v>
      </c>
      <c r="AB1622" t="s">
        <v>4376</v>
      </c>
      <c r="AC1622">
        <v>633724</v>
      </c>
      <c r="AD1622" t="s">
        <v>4205</v>
      </c>
      <c r="AI1622" s="2">
        <v>45548</v>
      </c>
      <c r="AJ1622" t="s">
        <v>81</v>
      </c>
      <c r="AK1622" t="s">
        <v>46</v>
      </c>
      <c r="AN1622" t="s">
        <v>2443</v>
      </c>
      <c r="AO1622" s="21">
        <v>45548.678472222222</v>
      </c>
      <c r="AS1622">
        <v>0</v>
      </c>
      <c r="AY1622">
        <v>0</v>
      </c>
    </row>
    <row r="1623" spans="1:51" x14ac:dyDescent="0.25">
      <c r="A1623">
        <v>76989</v>
      </c>
      <c r="B1623" t="s">
        <v>35</v>
      </c>
      <c r="C1623" t="s">
        <v>36</v>
      </c>
      <c r="E1623" t="str">
        <f t="shared" si="50"/>
        <v>EI-</v>
      </c>
      <c r="F1623" t="s">
        <v>20</v>
      </c>
      <c r="G1623" t="s">
        <v>37</v>
      </c>
      <c r="H1623" t="s">
        <v>1631</v>
      </c>
      <c r="I1623" t="s">
        <v>39</v>
      </c>
      <c r="J1623" t="s">
        <v>1102</v>
      </c>
      <c r="K1623" s="1">
        <v>45550.714583333334</v>
      </c>
      <c r="L1623" t="s">
        <v>41</v>
      </c>
      <c r="N1623" s="2">
        <v>45548</v>
      </c>
      <c r="O1623" s="2">
        <v>45548</v>
      </c>
      <c r="P1623">
        <v>3</v>
      </c>
      <c r="Q1623">
        <v>3</v>
      </c>
      <c r="R1623">
        <v>3</v>
      </c>
      <c r="S1623">
        <v>3</v>
      </c>
      <c r="T1623">
        <v>100</v>
      </c>
      <c r="U1623" s="1">
        <v>45550.627083333333</v>
      </c>
      <c r="V1623" s="1">
        <v>45550.714583333334</v>
      </c>
      <c r="W1623" t="s">
        <v>1102</v>
      </c>
      <c r="Z1623" s="12">
        <f t="shared" si="51"/>
        <v>8.7500000001455192E-2</v>
      </c>
      <c r="AB1623" t="s">
        <v>748</v>
      </c>
      <c r="AC1623">
        <v>633459</v>
      </c>
      <c r="AD1623" t="s">
        <v>3936</v>
      </c>
      <c r="AF1623" t="s">
        <v>1102</v>
      </c>
      <c r="AG1623" t="s">
        <v>1706</v>
      </c>
      <c r="AI1623" s="2">
        <v>45550</v>
      </c>
      <c r="AJ1623" t="s">
        <v>43</v>
      </c>
      <c r="AK1623" t="s">
        <v>46</v>
      </c>
      <c r="AN1623" t="s">
        <v>2441</v>
      </c>
      <c r="AO1623" s="21">
        <v>45550.627083333333</v>
      </c>
      <c r="AP1623" s="22">
        <v>45548</v>
      </c>
      <c r="AQ1623" s="22">
        <v>45548</v>
      </c>
      <c r="AR1623" s="21">
        <v>45550.714583333334</v>
      </c>
      <c r="AS1623">
        <v>3</v>
      </c>
      <c r="AY1623">
        <v>8.7500000001455192E-2</v>
      </c>
    </row>
    <row r="1624" spans="1:51" x14ac:dyDescent="0.25">
      <c r="A1624">
        <v>76990</v>
      </c>
      <c r="B1624" t="s">
        <v>35</v>
      </c>
      <c r="C1624" t="s">
        <v>36</v>
      </c>
      <c r="E1624" t="str">
        <f t="shared" si="50"/>
        <v>EI-</v>
      </c>
      <c r="F1624" t="s">
        <v>20</v>
      </c>
      <c r="G1624" t="s">
        <v>51</v>
      </c>
      <c r="H1624" t="s">
        <v>4377</v>
      </c>
      <c r="I1624" t="s">
        <v>39</v>
      </c>
      <c r="J1624" t="s">
        <v>64</v>
      </c>
      <c r="K1624" s="1">
        <v>45558.370833333334</v>
      </c>
      <c r="L1624" t="s">
        <v>41</v>
      </c>
      <c r="N1624" s="2">
        <v>45550</v>
      </c>
      <c r="O1624" s="2">
        <v>45550</v>
      </c>
      <c r="P1624">
        <v>2</v>
      </c>
      <c r="Q1624">
        <v>2</v>
      </c>
      <c r="R1624">
        <v>2</v>
      </c>
      <c r="S1624">
        <v>2</v>
      </c>
      <c r="T1624">
        <v>100</v>
      </c>
      <c r="U1624" s="1">
        <v>45550.631944444445</v>
      </c>
      <c r="V1624" s="1">
        <v>45558.370833333334</v>
      </c>
      <c r="W1624" t="s">
        <v>64</v>
      </c>
      <c r="Z1624" s="12">
        <f t="shared" si="51"/>
        <v>7.7388888888890506</v>
      </c>
      <c r="AB1624" t="s">
        <v>234</v>
      </c>
      <c r="AC1624">
        <v>633793</v>
      </c>
      <c r="AD1624" t="s">
        <v>80</v>
      </c>
      <c r="AI1624" s="2">
        <v>45550</v>
      </c>
      <c r="AJ1624" t="s">
        <v>93</v>
      </c>
      <c r="AK1624" t="s">
        <v>46</v>
      </c>
      <c r="AN1624" t="s">
        <v>2441</v>
      </c>
      <c r="AO1624" s="21">
        <v>45550.631944444445</v>
      </c>
      <c r="AP1624" s="22">
        <v>45550</v>
      </c>
      <c r="AQ1624" s="22">
        <v>45550</v>
      </c>
      <c r="AR1624" s="21">
        <v>45558.370833333334</v>
      </c>
      <c r="AS1624">
        <v>2</v>
      </c>
      <c r="AY1624">
        <v>7.7388888888890506</v>
      </c>
    </row>
    <row r="1625" spans="1:51" x14ac:dyDescent="0.25">
      <c r="A1625">
        <v>76995</v>
      </c>
      <c r="B1625" t="s">
        <v>35</v>
      </c>
      <c r="C1625" t="s">
        <v>36</v>
      </c>
      <c r="E1625" t="str">
        <f t="shared" si="50"/>
        <v>EI-</v>
      </c>
      <c r="F1625" t="s">
        <v>20</v>
      </c>
      <c r="G1625" t="s">
        <v>37</v>
      </c>
      <c r="H1625" t="s">
        <v>2883</v>
      </c>
      <c r="I1625" t="s">
        <v>39</v>
      </c>
      <c r="J1625" t="s">
        <v>1102</v>
      </c>
      <c r="K1625" s="1">
        <v>45551.765277777777</v>
      </c>
      <c r="L1625" t="s">
        <v>41</v>
      </c>
      <c r="N1625" s="2">
        <v>45550</v>
      </c>
      <c r="O1625" s="2">
        <v>45550</v>
      </c>
      <c r="P1625">
        <v>46</v>
      </c>
      <c r="Q1625">
        <v>46</v>
      </c>
      <c r="R1625">
        <v>6</v>
      </c>
      <c r="S1625">
        <v>6</v>
      </c>
      <c r="T1625">
        <v>100</v>
      </c>
      <c r="U1625" s="1">
        <v>45550.644444444442</v>
      </c>
      <c r="V1625" s="1">
        <v>45551.765277777777</v>
      </c>
      <c r="W1625" t="s">
        <v>1102</v>
      </c>
      <c r="Z1625" s="12">
        <f t="shared" si="51"/>
        <v>1.1208333333343035</v>
      </c>
      <c r="AB1625" t="s">
        <v>265</v>
      </c>
      <c r="AC1625">
        <v>633459</v>
      </c>
      <c r="AD1625" t="s">
        <v>3936</v>
      </c>
      <c r="AF1625" t="s">
        <v>1102</v>
      </c>
      <c r="AG1625" t="s">
        <v>1706</v>
      </c>
      <c r="AI1625" s="2">
        <v>45550</v>
      </c>
      <c r="AJ1625" t="s">
        <v>43</v>
      </c>
      <c r="AK1625" t="s">
        <v>45</v>
      </c>
      <c r="AN1625" t="s">
        <v>2441</v>
      </c>
      <c r="AO1625" s="21">
        <v>45550.644444444442</v>
      </c>
      <c r="AP1625" s="22">
        <v>45550</v>
      </c>
      <c r="AQ1625" s="22">
        <v>45550</v>
      </c>
      <c r="AR1625" s="21">
        <v>45551.765277777777</v>
      </c>
      <c r="AS1625">
        <v>6</v>
      </c>
      <c r="AY1625">
        <v>1.1208333333343035</v>
      </c>
    </row>
    <row r="1626" spans="1:51" x14ac:dyDescent="0.25">
      <c r="A1626">
        <v>76996</v>
      </c>
      <c r="B1626" t="s">
        <v>35</v>
      </c>
      <c r="C1626" t="s">
        <v>36</v>
      </c>
      <c r="E1626" t="str">
        <f t="shared" si="50"/>
        <v>EI-</v>
      </c>
      <c r="F1626" t="s">
        <v>20</v>
      </c>
      <c r="G1626" t="s">
        <v>37</v>
      </c>
      <c r="H1626" t="s">
        <v>4378</v>
      </c>
      <c r="I1626" t="s">
        <v>39</v>
      </c>
      <c r="J1626" t="s">
        <v>1102</v>
      </c>
      <c r="K1626" s="1">
        <v>45550.711805555555</v>
      </c>
      <c r="L1626" t="s">
        <v>41</v>
      </c>
      <c r="N1626" s="2">
        <v>45548</v>
      </c>
      <c r="O1626" s="2">
        <v>45548</v>
      </c>
      <c r="P1626">
        <v>1</v>
      </c>
      <c r="Q1626">
        <v>1</v>
      </c>
      <c r="R1626">
        <v>1</v>
      </c>
      <c r="S1626">
        <v>1</v>
      </c>
      <c r="T1626">
        <v>100</v>
      </c>
      <c r="U1626" s="1">
        <v>45550.646527777775</v>
      </c>
      <c r="V1626" s="1">
        <v>45550.711805555555</v>
      </c>
      <c r="W1626" t="s">
        <v>1102</v>
      </c>
      <c r="Z1626" s="12">
        <f t="shared" si="51"/>
        <v>6.5277777779556345E-2</v>
      </c>
      <c r="AB1626" t="s">
        <v>59</v>
      </c>
      <c r="AC1626">
        <v>633459</v>
      </c>
      <c r="AD1626" t="s">
        <v>43</v>
      </c>
      <c r="AF1626" t="s">
        <v>1102</v>
      </c>
      <c r="AG1626" t="s">
        <v>1706</v>
      </c>
      <c r="AI1626" s="2">
        <v>45550</v>
      </c>
      <c r="AJ1626" t="s">
        <v>43</v>
      </c>
      <c r="AK1626" t="s">
        <v>46</v>
      </c>
      <c r="AN1626" t="s">
        <v>2441</v>
      </c>
      <c r="AO1626" s="21">
        <v>45550.646527777775</v>
      </c>
      <c r="AP1626" s="22">
        <v>45548</v>
      </c>
      <c r="AQ1626" s="22">
        <v>45548</v>
      </c>
      <c r="AR1626" s="21">
        <v>45550.711805555555</v>
      </c>
      <c r="AS1626">
        <v>1</v>
      </c>
      <c r="AY1626">
        <v>6.5277777779556345E-2</v>
      </c>
    </row>
    <row r="1627" spans="1:51" x14ac:dyDescent="0.25">
      <c r="A1627">
        <v>76997</v>
      </c>
      <c r="B1627" t="s">
        <v>35</v>
      </c>
      <c r="C1627" t="s">
        <v>36</v>
      </c>
      <c r="E1627" t="str">
        <f t="shared" si="50"/>
        <v>EI-</v>
      </c>
      <c r="F1627" t="s">
        <v>20</v>
      </c>
      <c r="G1627" t="s">
        <v>51</v>
      </c>
      <c r="H1627" t="s">
        <v>4379</v>
      </c>
      <c r="I1627" t="s">
        <v>39</v>
      </c>
      <c r="J1627" t="s">
        <v>1102</v>
      </c>
      <c r="K1627" s="1">
        <v>45551.772222222222</v>
      </c>
      <c r="L1627" t="s">
        <v>41</v>
      </c>
      <c r="N1627" s="2">
        <v>45549</v>
      </c>
      <c r="O1627" s="2">
        <v>45549</v>
      </c>
      <c r="P1627">
        <v>2</v>
      </c>
      <c r="Q1627">
        <v>2</v>
      </c>
      <c r="R1627">
        <v>2</v>
      </c>
      <c r="S1627">
        <v>2</v>
      </c>
      <c r="T1627">
        <v>100</v>
      </c>
      <c r="U1627" s="1">
        <v>45550.649305555555</v>
      </c>
      <c r="V1627" s="1">
        <v>45551.772222222222</v>
      </c>
      <c r="W1627" t="s">
        <v>1102</v>
      </c>
      <c r="Z1627" s="12">
        <f t="shared" si="51"/>
        <v>1.1229166666671517</v>
      </c>
      <c r="AB1627" t="s">
        <v>59</v>
      </c>
      <c r="AC1627">
        <v>633459</v>
      </c>
      <c r="AD1627" t="s">
        <v>43</v>
      </c>
      <c r="AF1627" t="s">
        <v>1102</v>
      </c>
      <c r="AG1627" t="s">
        <v>1706</v>
      </c>
      <c r="AI1627" s="2">
        <v>45550</v>
      </c>
      <c r="AJ1627" t="s">
        <v>43</v>
      </c>
      <c r="AK1627" t="s">
        <v>45</v>
      </c>
      <c r="AN1627" t="s">
        <v>2441</v>
      </c>
      <c r="AO1627" s="21">
        <v>45550.649305555555</v>
      </c>
      <c r="AP1627" s="22">
        <v>45549</v>
      </c>
      <c r="AQ1627" s="22">
        <v>45549</v>
      </c>
      <c r="AR1627" s="21">
        <v>45551.772222222222</v>
      </c>
      <c r="AS1627">
        <v>2</v>
      </c>
      <c r="AY1627">
        <v>1.1229166666671517</v>
      </c>
    </row>
    <row r="1628" spans="1:51" x14ac:dyDescent="0.25">
      <c r="A1628">
        <v>76998</v>
      </c>
      <c r="B1628" t="s">
        <v>35</v>
      </c>
      <c r="C1628" t="s">
        <v>36</v>
      </c>
      <c r="E1628" t="str">
        <f t="shared" si="50"/>
        <v>EI-</v>
      </c>
      <c r="F1628" t="s">
        <v>20</v>
      </c>
      <c r="G1628" t="s">
        <v>51</v>
      </c>
      <c r="H1628" t="s">
        <v>4380</v>
      </c>
      <c r="I1628" t="s">
        <v>39</v>
      </c>
      <c r="J1628" t="s">
        <v>1102</v>
      </c>
      <c r="K1628" s="1">
        <v>45551.768055555556</v>
      </c>
      <c r="L1628" t="s">
        <v>41</v>
      </c>
      <c r="N1628" s="2">
        <v>45550</v>
      </c>
      <c r="O1628" s="2">
        <v>45550</v>
      </c>
      <c r="P1628">
        <v>2</v>
      </c>
      <c r="Q1628">
        <v>2</v>
      </c>
      <c r="R1628">
        <v>2</v>
      </c>
      <c r="S1628">
        <v>2</v>
      </c>
      <c r="T1628">
        <v>100</v>
      </c>
      <c r="U1628" s="1">
        <v>45550.65347222222</v>
      </c>
      <c r="V1628" s="1">
        <v>45551.768055555556</v>
      </c>
      <c r="W1628" t="s">
        <v>1102</v>
      </c>
      <c r="Z1628" s="12">
        <f t="shared" si="51"/>
        <v>1.1145833333357587</v>
      </c>
      <c r="AB1628" t="s">
        <v>59</v>
      </c>
      <c r="AC1628">
        <v>633459</v>
      </c>
      <c r="AD1628" t="s">
        <v>43</v>
      </c>
      <c r="AF1628" t="s">
        <v>1102</v>
      </c>
      <c r="AG1628" t="s">
        <v>1706</v>
      </c>
      <c r="AI1628" s="2">
        <v>45550</v>
      </c>
      <c r="AJ1628" t="s">
        <v>43</v>
      </c>
      <c r="AK1628" t="s">
        <v>45</v>
      </c>
      <c r="AN1628" t="s">
        <v>2441</v>
      </c>
      <c r="AO1628" s="21">
        <v>45550.65347222222</v>
      </c>
      <c r="AP1628" s="22">
        <v>45550</v>
      </c>
      <c r="AQ1628" s="22">
        <v>45550</v>
      </c>
      <c r="AR1628" s="21">
        <v>45551.768055555556</v>
      </c>
      <c r="AS1628">
        <v>2</v>
      </c>
      <c r="AY1628">
        <v>1.1145833333357587</v>
      </c>
    </row>
    <row r="1629" spans="1:51" x14ac:dyDescent="0.25">
      <c r="A1629">
        <v>76999</v>
      </c>
      <c r="B1629" t="s">
        <v>35</v>
      </c>
      <c r="C1629" t="s">
        <v>36</v>
      </c>
      <c r="E1629" t="str">
        <f t="shared" si="50"/>
        <v>EI-</v>
      </c>
      <c r="F1629" t="s">
        <v>20</v>
      </c>
      <c r="G1629" t="s">
        <v>37</v>
      </c>
      <c r="H1629" t="s">
        <v>4381</v>
      </c>
      <c r="I1629" t="s">
        <v>39</v>
      </c>
      <c r="J1629" t="s">
        <v>1102</v>
      </c>
      <c r="K1629" s="1">
        <v>45551.770833333336</v>
      </c>
      <c r="L1629" t="s">
        <v>41</v>
      </c>
      <c r="N1629" s="2">
        <v>45549</v>
      </c>
      <c r="O1629" s="2">
        <v>45549</v>
      </c>
      <c r="P1629">
        <v>2</v>
      </c>
      <c r="Q1629">
        <v>2</v>
      </c>
      <c r="R1629">
        <v>2</v>
      </c>
      <c r="S1629">
        <v>2</v>
      </c>
      <c r="T1629">
        <v>100</v>
      </c>
      <c r="U1629" s="1">
        <v>45550.655555555553</v>
      </c>
      <c r="V1629" s="1">
        <v>45551.770833333336</v>
      </c>
      <c r="W1629" t="s">
        <v>1102</v>
      </c>
      <c r="Z1629" s="12">
        <f t="shared" si="51"/>
        <v>1.1152777777824667</v>
      </c>
      <c r="AB1629" t="s">
        <v>59</v>
      </c>
      <c r="AC1629">
        <v>633459</v>
      </c>
      <c r="AD1629" t="s">
        <v>43</v>
      </c>
      <c r="AF1629" t="s">
        <v>1102</v>
      </c>
      <c r="AG1629" t="s">
        <v>1706</v>
      </c>
      <c r="AI1629" s="2">
        <v>45550</v>
      </c>
      <c r="AJ1629" t="s">
        <v>43</v>
      </c>
      <c r="AK1629" t="s">
        <v>45</v>
      </c>
      <c r="AN1629" t="s">
        <v>2441</v>
      </c>
      <c r="AO1629" s="21">
        <v>45550.655555555553</v>
      </c>
      <c r="AP1629" s="22">
        <v>45549</v>
      </c>
      <c r="AQ1629" s="22">
        <v>45549</v>
      </c>
      <c r="AR1629" s="21">
        <v>45551.770833333336</v>
      </c>
      <c r="AS1629">
        <v>2</v>
      </c>
      <c r="AY1629">
        <v>1.1152777777824667</v>
      </c>
    </row>
    <row r="1630" spans="1:51" x14ac:dyDescent="0.25">
      <c r="A1630">
        <v>77003</v>
      </c>
      <c r="B1630" t="s">
        <v>35</v>
      </c>
      <c r="C1630" t="s">
        <v>36</v>
      </c>
      <c r="E1630" t="str">
        <f t="shared" si="50"/>
        <v>EM-</v>
      </c>
      <c r="F1630" t="s">
        <v>1362</v>
      </c>
      <c r="G1630" t="s">
        <v>37</v>
      </c>
      <c r="H1630" t="s">
        <v>4382</v>
      </c>
      <c r="I1630" t="s">
        <v>39</v>
      </c>
      <c r="J1630" t="s">
        <v>408</v>
      </c>
      <c r="K1630" s="1">
        <v>45551.8</v>
      </c>
      <c r="L1630" t="s">
        <v>41</v>
      </c>
      <c r="R1630">
        <v>0</v>
      </c>
      <c r="S1630">
        <v>0</v>
      </c>
      <c r="T1630">
        <v>0</v>
      </c>
      <c r="U1630" s="1">
        <v>45550.688888888886</v>
      </c>
      <c r="W1630" t="s">
        <v>396</v>
      </c>
      <c r="Z1630" s="12">
        <f t="shared" si="51"/>
        <v>0</v>
      </c>
      <c r="AB1630" t="s">
        <v>279</v>
      </c>
      <c r="AC1630">
        <v>633650</v>
      </c>
      <c r="AD1630" t="s">
        <v>280</v>
      </c>
      <c r="AI1630" s="2">
        <v>45550</v>
      </c>
      <c r="AJ1630" t="s">
        <v>281</v>
      </c>
      <c r="AK1630" t="s">
        <v>46</v>
      </c>
      <c r="AN1630" t="s">
        <v>2442</v>
      </c>
      <c r="AO1630" s="21">
        <v>45550.688888888886</v>
      </c>
      <c r="AS1630">
        <v>0</v>
      </c>
      <c r="AY1630">
        <v>0</v>
      </c>
    </row>
    <row r="1631" spans="1:51" x14ac:dyDescent="0.25">
      <c r="A1631">
        <v>77004</v>
      </c>
      <c r="B1631" t="s">
        <v>35</v>
      </c>
      <c r="C1631" t="s">
        <v>36</v>
      </c>
      <c r="E1631" t="str">
        <f t="shared" si="50"/>
        <v>EM-</v>
      </c>
      <c r="F1631" t="s">
        <v>1362</v>
      </c>
      <c r="G1631" t="s">
        <v>37</v>
      </c>
      <c r="H1631" t="s">
        <v>4383</v>
      </c>
      <c r="I1631" t="s">
        <v>39</v>
      </c>
      <c r="J1631" t="s">
        <v>758</v>
      </c>
      <c r="K1631" s="1">
        <v>45551.799305555556</v>
      </c>
      <c r="L1631" t="s">
        <v>41</v>
      </c>
      <c r="R1631">
        <v>0</v>
      </c>
      <c r="S1631">
        <v>0</v>
      </c>
      <c r="T1631">
        <v>0</v>
      </c>
      <c r="U1631" s="1">
        <v>45550.693055555559</v>
      </c>
      <c r="W1631" t="s">
        <v>396</v>
      </c>
      <c r="Z1631" s="12">
        <f t="shared" si="51"/>
        <v>0</v>
      </c>
      <c r="AB1631" t="s">
        <v>2990</v>
      </c>
      <c r="AC1631">
        <v>633636</v>
      </c>
      <c r="AD1631" t="s">
        <v>1537</v>
      </c>
      <c r="AI1631" s="2">
        <v>45550</v>
      </c>
      <c r="AJ1631" t="s">
        <v>290</v>
      </c>
      <c r="AK1631" t="s">
        <v>46</v>
      </c>
      <c r="AN1631" t="s">
        <v>2442</v>
      </c>
      <c r="AO1631" s="21">
        <v>45550.693055555559</v>
      </c>
      <c r="AS1631">
        <v>0</v>
      </c>
      <c r="AY1631">
        <v>0</v>
      </c>
    </row>
    <row r="1632" spans="1:51" x14ac:dyDescent="0.25">
      <c r="A1632">
        <v>77005</v>
      </c>
      <c r="B1632" t="s">
        <v>35</v>
      </c>
      <c r="C1632" t="s">
        <v>36</v>
      </c>
      <c r="E1632" t="str">
        <f t="shared" si="50"/>
        <v>EM-</v>
      </c>
      <c r="F1632" t="s">
        <v>1362</v>
      </c>
      <c r="G1632" t="s">
        <v>37</v>
      </c>
      <c r="H1632" t="s">
        <v>4384</v>
      </c>
      <c r="I1632" t="s">
        <v>39</v>
      </c>
      <c r="J1632" t="s">
        <v>758</v>
      </c>
      <c r="K1632" s="1">
        <v>45551.799305555556</v>
      </c>
      <c r="L1632" t="s">
        <v>41</v>
      </c>
      <c r="R1632">
        <v>0</v>
      </c>
      <c r="S1632">
        <v>0</v>
      </c>
      <c r="T1632">
        <v>0</v>
      </c>
      <c r="U1632" s="1">
        <v>45550.699305555558</v>
      </c>
      <c r="W1632" t="s">
        <v>396</v>
      </c>
      <c r="Z1632" s="12">
        <f t="shared" si="51"/>
        <v>0</v>
      </c>
      <c r="AB1632" t="s">
        <v>2990</v>
      </c>
      <c r="AC1632">
        <v>633636</v>
      </c>
      <c r="AD1632" t="s">
        <v>4385</v>
      </c>
      <c r="AI1632" s="2">
        <v>45550</v>
      </c>
      <c r="AJ1632" t="s">
        <v>290</v>
      </c>
      <c r="AK1632" t="s">
        <v>46</v>
      </c>
      <c r="AN1632" t="s">
        <v>2442</v>
      </c>
      <c r="AO1632" s="21">
        <v>45550.699305555558</v>
      </c>
      <c r="AS1632">
        <v>0</v>
      </c>
      <c r="AY1632">
        <v>0</v>
      </c>
    </row>
    <row r="1633" spans="1:51" x14ac:dyDescent="0.25">
      <c r="A1633">
        <v>77063</v>
      </c>
      <c r="B1633" t="s">
        <v>35</v>
      </c>
      <c r="C1633" t="s">
        <v>36</v>
      </c>
      <c r="E1633" t="str">
        <f t="shared" si="50"/>
        <v>RE-</v>
      </c>
      <c r="F1633" t="s">
        <v>20</v>
      </c>
      <c r="G1633" t="s">
        <v>37</v>
      </c>
      <c r="H1633" t="s">
        <v>4386</v>
      </c>
      <c r="I1633" t="s">
        <v>39</v>
      </c>
      <c r="J1633" t="s">
        <v>239</v>
      </c>
      <c r="K1633" s="1">
        <v>45552.395833333336</v>
      </c>
      <c r="L1633" t="s">
        <v>41</v>
      </c>
      <c r="N1633" s="2">
        <v>45551</v>
      </c>
      <c r="O1633" s="2">
        <v>45551</v>
      </c>
      <c r="R1633">
        <v>1</v>
      </c>
      <c r="S1633">
        <v>1</v>
      </c>
      <c r="T1633">
        <v>100</v>
      </c>
      <c r="U1633" s="1">
        <v>45551.640972222223</v>
      </c>
      <c r="V1633" s="1">
        <v>45552.395833333336</v>
      </c>
      <c r="W1633" t="s">
        <v>239</v>
      </c>
      <c r="Z1633" s="12">
        <f t="shared" si="51"/>
        <v>0.75486111111240461</v>
      </c>
      <c r="AB1633" t="s">
        <v>4387</v>
      </c>
      <c r="AC1633">
        <v>633390</v>
      </c>
      <c r="AD1633" t="s">
        <v>3289</v>
      </c>
      <c r="AI1633" s="2">
        <v>45551</v>
      </c>
      <c r="AJ1633" t="s">
        <v>81</v>
      </c>
      <c r="AK1633" t="s">
        <v>46</v>
      </c>
      <c r="AN1633" t="s">
        <v>2444</v>
      </c>
      <c r="AO1633" s="21">
        <v>45551.640972222223</v>
      </c>
      <c r="AP1633" s="22">
        <v>45551</v>
      </c>
      <c r="AQ1633" s="22">
        <v>45551</v>
      </c>
      <c r="AR1633" s="21">
        <v>45552.395833333336</v>
      </c>
      <c r="AS1633">
        <v>1</v>
      </c>
      <c r="AY1633">
        <v>0.75486111111240461</v>
      </c>
    </row>
    <row r="1634" spans="1:51" x14ac:dyDescent="0.25">
      <c r="A1634">
        <v>77069</v>
      </c>
      <c r="B1634" t="s">
        <v>35</v>
      </c>
      <c r="C1634" t="s">
        <v>36</v>
      </c>
      <c r="E1634" t="str">
        <f t="shared" si="50"/>
        <v>EI-</v>
      </c>
      <c r="F1634" t="s">
        <v>20</v>
      </c>
      <c r="G1634" t="s">
        <v>37</v>
      </c>
      <c r="H1634" t="s">
        <v>4388</v>
      </c>
      <c r="I1634" t="s">
        <v>39</v>
      </c>
      <c r="J1634" t="s">
        <v>1102</v>
      </c>
      <c r="K1634" s="1">
        <v>45551.770138888889</v>
      </c>
      <c r="L1634" t="s">
        <v>41</v>
      </c>
      <c r="N1634" s="2">
        <v>45551</v>
      </c>
      <c r="O1634" s="2">
        <v>45551</v>
      </c>
      <c r="P1634">
        <v>1</v>
      </c>
      <c r="Q1634">
        <v>1</v>
      </c>
      <c r="R1634">
        <v>1</v>
      </c>
      <c r="S1634">
        <v>1</v>
      </c>
      <c r="T1634">
        <v>100</v>
      </c>
      <c r="U1634" s="1">
        <v>45551.664583333331</v>
      </c>
      <c r="V1634" s="1">
        <v>45551.770138888889</v>
      </c>
      <c r="W1634" t="s">
        <v>1102</v>
      </c>
      <c r="Z1634" s="12">
        <f t="shared" si="51"/>
        <v>0.1055555555576575</v>
      </c>
      <c r="AB1634" t="s">
        <v>1787</v>
      </c>
      <c r="AC1634">
        <v>633459</v>
      </c>
      <c r="AD1634" t="s">
        <v>43</v>
      </c>
      <c r="AF1634" t="s">
        <v>1102</v>
      </c>
      <c r="AG1634" t="s">
        <v>1706</v>
      </c>
      <c r="AI1634" s="2">
        <v>45551</v>
      </c>
      <c r="AJ1634" t="s">
        <v>43</v>
      </c>
      <c r="AK1634" t="s">
        <v>46</v>
      </c>
      <c r="AN1634" t="s">
        <v>2441</v>
      </c>
      <c r="AO1634" s="21">
        <v>45551.664583333331</v>
      </c>
      <c r="AP1634" s="22">
        <v>45551</v>
      </c>
      <c r="AQ1634" s="22">
        <v>45551</v>
      </c>
      <c r="AR1634" s="21">
        <v>45551.770138888889</v>
      </c>
      <c r="AS1634">
        <v>1</v>
      </c>
      <c r="AY1634">
        <v>0.1055555555576575</v>
      </c>
    </row>
    <row r="1635" spans="1:51" x14ac:dyDescent="0.25">
      <c r="A1635">
        <v>77073</v>
      </c>
      <c r="B1635" t="s">
        <v>35</v>
      </c>
      <c r="C1635" t="s">
        <v>36</v>
      </c>
      <c r="E1635" t="str">
        <f t="shared" si="50"/>
        <v>EI-</v>
      </c>
      <c r="F1635" t="s">
        <v>20</v>
      </c>
      <c r="G1635" t="s">
        <v>37</v>
      </c>
      <c r="H1635" t="s">
        <v>4389</v>
      </c>
      <c r="I1635" t="s">
        <v>39</v>
      </c>
      <c r="J1635" t="s">
        <v>1102</v>
      </c>
      <c r="K1635" s="1">
        <v>45566.503472222219</v>
      </c>
      <c r="L1635" t="s">
        <v>41</v>
      </c>
      <c r="N1635" s="2">
        <v>45551</v>
      </c>
      <c r="O1635" s="2">
        <v>45565</v>
      </c>
      <c r="P1635">
        <v>54</v>
      </c>
      <c r="Q1635">
        <v>54</v>
      </c>
      <c r="R1635">
        <v>54</v>
      </c>
      <c r="S1635">
        <v>54</v>
      </c>
      <c r="T1635">
        <v>100</v>
      </c>
      <c r="U1635" s="1">
        <v>45551.668749999997</v>
      </c>
      <c r="V1635" s="1">
        <v>45566.503472222219</v>
      </c>
      <c r="W1635" t="s">
        <v>1102</v>
      </c>
      <c r="Z1635" s="12">
        <f t="shared" si="51"/>
        <v>14.834722222221899</v>
      </c>
      <c r="AB1635" t="s">
        <v>59</v>
      </c>
      <c r="AC1635">
        <v>633459</v>
      </c>
      <c r="AD1635" t="s">
        <v>43</v>
      </c>
      <c r="AF1635" t="s">
        <v>1632</v>
      </c>
      <c r="AG1635" t="s">
        <v>1706</v>
      </c>
      <c r="AI1635" s="2">
        <v>45551</v>
      </c>
      <c r="AJ1635" t="s">
        <v>43</v>
      </c>
      <c r="AK1635" t="s">
        <v>45</v>
      </c>
      <c r="AN1635" t="s">
        <v>2441</v>
      </c>
      <c r="AO1635" s="21">
        <v>45551.668749999997</v>
      </c>
      <c r="AP1635" s="22">
        <v>45551</v>
      </c>
      <c r="AQ1635" s="22">
        <v>45565</v>
      </c>
      <c r="AR1635" s="21">
        <v>45566.503472222219</v>
      </c>
      <c r="AS1635">
        <v>54</v>
      </c>
      <c r="AY1635">
        <v>14.834722222221899</v>
      </c>
    </row>
    <row r="1636" spans="1:51" x14ac:dyDescent="0.25">
      <c r="A1636">
        <v>77074</v>
      </c>
      <c r="B1636" t="s">
        <v>35</v>
      </c>
      <c r="C1636" t="s">
        <v>36</v>
      </c>
      <c r="E1636" t="str">
        <f t="shared" si="50"/>
        <v>EM-</v>
      </c>
      <c r="F1636" t="s">
        <v>1362</v>
      </c>
      <c r="G1636" t="s">
        <v>37</v>
      </c>
      <c r="H1636" t="s">
        <v>4390</v>
      </c>
      <c r="I1636" t="s">
        <v>39</v>
      </c>
      <c r="J1636" t="s">
        <v>758</v>
      </c>
      <c r="K1636" s="1">
        <v>45551.79791666667</v>
      </c>
      <c r="L1636" t="s">
        <v>41</v>
      </c>
      <c r="R1636">
        <v>0</v>
      </c>
      <c r="S1636">
        <v>0</v>
      </c>
      <c r="T1636">
        <v>0</v>
      </c>
      <c r="U1636" s="1">
        <v>45551.673611111109</v>
      </c>
      <c r="W1636" t="s">
        <v>396</v>
      </c>
      <c r="Z1636" s="12">
        <f t="shared" si="51"/>
        <v>0</v>
      </c>
      <c r="AB1636" t="s">
        <v>4391</v>
      </c>
      <c r="AC1636">
        <v>633510</v>
      </c>
      <c r="AD1636" t="s">
        <v>198</v>
      </c>
      <c r="AF1636" t="s">
        <v>3543</v>
      </c>
      <c r="AI1636" s="2">
        <v>45551</v>
      </c>
      <c r="AJ1636" t="s">
        <v>198</v>
      </c>
      <c r="AK1636" t="s">
        <v>46</v>
      </c>
      <c r="AN1636" t="s">
        <v>2442</v>
      </c>
      <c r="AO1636" s="21">
        <v>45551.673611111109</v>
      </c>
      <c r="AS1636">
        <v>0</v>
      </c>
      <c r="AY1636">
        <v>0</v>
      </c>
    </row>
    <row r="1637" spans="1:51" x14ac:dyDescent="0.25">
      <c r="A1637">
        <v>77076</v>
      </c>
      <c r="B1637" t="s">
        <v>35</v>
      </c>
      <c r="C1637" t="s">
        <v>36</v>
      </c>
      <c r="E1637" t="str">
        <f t="shared" si="50"/>
        <v>EI-</v>
      </c>
      <c r="F1637" t="s">
        <v>878</v>
      </c>
      <c r="G1637" t="s">
        <v>37</v>
      </c>
      <c r="H1637" t="s">
        <v>4392</v>
      </c>
      <c r="I1637" t="s">
        <v>39</v>
      </c>
      <c r="J1637" t="s">
        <v>50</v>
      </c>
      <c r="K1637" s="1">
        <v>45558.647222222222</v>
      </c>
      <c r="L1637" t="s">
        <v>41</v>
      </c>
      <c r="R1637">
        <v>0</v>
      </c>
      <c r="S1637">
        <v>0</v>
      </c>
      <c r="T1637">
        <v>0</v>
      </c>
      <c r="U1637" s="1">
        <v>45551.677083333336</v>
      </c>
      <c r="W1637" t="s">
        <v>159</v>
      </c>
      <c r="Z1637" s="12">
        <f t="shared" si="51"/>
        <v>0</v>
      </c>
      <c r="AB1637" t="s">
        <v>4393</v>
      </c>
      <c r="AC1637">
        <v>637224</v>
      </c>
      <c r="AD1637" t="s">
        <v>4205</v>
      </c>
      <c r="AI1637" s="2">
        <v>45551</v>
      </c>
      <c r="AJ1637" t="s">
        <v>81</v>
      </c>
      <c r="AK1637" t="s">
        <v>46</v>
      </c>
      <c r="AN1637" t="s">
        <v>2441</v>
      </c>
      <c r="AO1637" s="21">
        <v>45551.677083333336</v>
      </c>
      <c r="AS1637">
        <v>0</v>
      </c>
      <c r="AY1637">
        <v>0</v>
      </c>
    </row>
    <row r="1638" spans="1:51" x14ac:dyDescent="0.25">
      <c r="A1638">
        <v>77081</v>
      </c>
      <c r="B1638" t="s">
        <v>35</v>
      </c>
      <c r="C1638" t="s">
        <v>36</v>
      </c>
      <c r="E1638" t="str">
        <f t="shared" si="50"/>
        <v>EI-</v>
      </c>
      <c r="F1638" t="s">
        <v>878</v>
      </c>
      <c r="G1638" t="s">
        <v>37</v>
      </c>
      <c r="H1638" t="s">
        <v>4394</v>
      </c>
      <c r="I1638" t="s">
        <v>39</v>
      </c>
      <c r="J1638" t="s">
        <v>64</v>
      </c>
      <c r="K1638" s="1">
        <v>45559.365972222222</v>
      </c>
      <c r="L1638" t="s">
        <v>41</v>
      </c>
      <c r="R1638">
        <v>0</v>
      </c>
      <c r="S1638">
        <v>0</v>
      </c>
      <c r="T1638">
        <v>0</v>
      </c>
      <c r="U1638" s="1">
        <v>45551.692361111112</v>
      </c>
      <c r="W1638" t="s">
        <v>159</v>
      </c>
      <c r="Z1638" s="12">
        <f t="shared" si="51"/>
        <v>0</v>
      </c>
      <c r="AB1638" t="s">
        <v>4395</v>
      </c>
      <c r="AC1638">
        <v>633576</v>
      </c>
      <c r="AD1638" t="s">
        <v>566</v>
      </c>
      <c r="AI1638" s="2">
        <v>45551</v>
      </c>
      <c r="AJ1638" t="s">
        <v>566</v>
      </c>
      <c r="AK1638" t="s">
        <v>46</v>
      </c>
      <c r="AN1638" t="s">
        <v>2441</v>
      </c>
      <c r="AO1638" s="21">
        <v>45551.692361111112</v>
      </c>
      <c r="AS1638">
        <v>0</v>
      </c>
      <c r="AY1638">
        <v>0</v>
      </c>
    </row>
    <row r="1639" spans="1:51" x14ac:dyDescent="0.25">
      <c r="A1639">
        <v>77087</v>
      </c>
      <c r="B1639" t="s">
        <v>35</v>
      </c>
      <c r="C1639" t="s">
        <v>36</v>
      </c>
      <c r="E1639" t="str">
        <f t="shared" si="50"/>
        <v>EM-</v>
      </c>
      <c r="F1639" t="s">
        <v>1362</v>
      </c>
      <c r="G1639" t="s">
        <v>37</v>
      </c>
      <c r="H1639" t="s">
        <v>4396</v>
      </c>
      <c r="I1639" t="s">
        <v>39</v>
      </c>
      <c r="J1639" t="s">
        <v>408</v>
      </c>
      <c r="K1639" s="1">
        <v>45551.79791666667</v>
      </c>
      <c r="L1639" t="s">
        <v>41</v>
      </c>
      <c r="R1639">
        <v>0</v>
      </c>
      <c r="S1639">
        <v>0</v>
      </c>
      <c r="T1639">
        <v>0</v>
      </c>
      <c r="U1639" s="1">
        <v>45551.700694444444</v>
      </c>
      <c r="W1639" t="s">
        <v>396</v>
      </c>
      <c r="Z1639" s="12">
        <f t="shared" si="51"/>
        <v>0</v>
      </c>
      <c r="AB1639" t="s">
        <v>4397</v>
      </c>
      <c r="AC1639">
        <v>633992</v>
      </c>
      <c r="AD1639" t="s">
        <v>3960</v>
      </c>
      <c r="AI1639" s="2">
        <v>45551</v>
      </c>
      <c r="AJ1639" t="s">
        <v>375</v>
      </c>
      <c r="AK1639" t="s">
        <v>46</v>
      </c>
      <c r="AN1639" t="s">
        <v>2442</v>
      </c>
      <c r="AO1639" s="21">
        <v>45551.700694444444</v>
      </c>
      <c r="AS1639">
        <v>0</v>
      </c>
      <c r="AY1639">
        <v>0</v>
      </c>
    </row>
    <row r="1640" spans="1:51" x14ac:dyDescent="0.25">
      <c r="A1640">
        <v>77091</v>
      </c>
      <c r="B1640" t="s">
        <v>35</v>
      </c>
      <c r="C1640" t="s">
        <v>36</v>
      </c>
      <c r="E1640" t="str">
        <f t="shared" si="50"/>
        <v>EM-</v>
      </c>
      <c r="F1640" t="s">
        <v>1362</v>
      </c>
      <c r="G1640" t="s">
        <v>37</v>
      </c>
      <c r="H1640" t="s">
        <v>4398</v>
      </c>
      <c r="I1640" t="s">
        <v>39</v>
      </c>
      <c r="J1640" t="s">
        <v>3543</v>
      </c>
      <c r="K1640" s="1">
        <v>45551.79791666667</v>
      </c>
      <c r="L1640" t="s">
        <v>41</v>
      </c>
      <c r="R1640">
        <v>0</v>
      </c>
      <c r="S1640">
        <v>0</v>
      </c>
      <c r="T1640">
        <v>0</v>
      </c>
      <c r="U1640" s="1">
        <v>45551.710416666669</v>
      </c>
      <c r="W1640" t="s">
        <v>396</v>
      </c>
      <c r="Z1640" s="12">
        <f t="shared" si="51"/>
        <v>0</v>
      </c>
      <c r="AB1640" t="s">
        <v>4399</v>
      </c>
      <c r="AC1640">
        <v>633595</v>
      </c>
      <c r="AD1640" t="s">
        <v>3486</v>
      </c>
      <c r="AI1640" s="2">
        <v>45551</v>
      </c>
      <c r="AJ1640" t="s">
        <v>81</v>
      </c>
      <c r="AK1640" t="s">
        <v>46</v>
      </c>
      <c r="AN1640" t="s">
        <v>2442</v>
      </c>
      <c r="AO1640" s="21">
        <v>45551.710416666669</v>
      </c>
      <c r="AS1640">
        <v>0</v>
      </c>
      <c r="AY1640">
        <v>0</v>
      </c>
    </row>
    <row r="1641" spans="1:51" x14ac:dyDescent="0.25">
      <c r="A1641">
        <v>77092</v>
      </c>
      <c r="B1641" t="s">
        <v>35</v>
      </c>
      <c r="C1641" t="s">
        <v>36</v>
      </c>
      <c r="E1641" t="str">
        <f t="shared" si="50"/>
        <v>EM-</v>
      </c>
      <c r="F1641" t="s">
        <v>1362</v>
      </c>
      <c r="G1641" t="s">
        <v>47</v>
      </c>
      <c r="H1641" t="s">
        <v>4400</v>
      </c>
      <c r="I1641" t="s">
        <v>39</v>
      </c>
      <c r="J1641" t="s">
        <v>432</v>
      </c>
      <c r="K1641" s="1">
        <v>45570.763194444444</v>
      </c>
      <c r="L1641" t="s">
        <v>41</v>
      </c>
      <c r="R1641">
        <v>0</v>
      </c>
      <c r="S1641">
        <v>0</v>
      </c>
      <c r="T1641">
        <v>0</v>
      </c>
      <c r="U1641" s="1">
        <v>45551.713888888888</v>
      </c>
      <c r="W1641" t="s">
        <v>396</v>
      </c>
      <c r="Z1641" s="12">
        <f t="shared" si="51"/>
        <v>0</v>
      </c>
      <c r="AB1641" t="s">
        <v>75</v>
      </c>
      <c r="AC1641">
        <v>633520</v>
      </c>
      <c r="AD1641" t="s">
        <v>2867</v>
      </c>
      <c r="AI1641" s="2">
        <v>45551</v>
      </c>
      <c r="AJ1641" t="s">
        <v>81</v>
      </c>
      <c r="AK1641" t="s">
        <v>46</v>
      </c>
      <c r="AN1641" t="s">
        <v>2442</v>
      </c>
      <c r="AO1641" s="21">
        <v>45551.713888888888</v>
      </c>
      <c r="AS1641">
        <v>0</v>
      </c>
      <c r="AY1641">
        <v>0</v>
      </c>
    </row>
    <row r="1642" spans="1:51" x14ac:dyDescent="0.25">
      <c r="A1642">
        <v>77108</v>
      </c>
      <c r="B1642" t="s">
        <v>35</v>
      </c>
      <c r="C1642" t="s">
        <v>36</v>
      </c>
      <c r="E1642" t="str">
        <f t="shared" si="50"/>
        <v>EI-</v>
      </c>
      <c r="F1642" t="s">
        <v>20</v>
      </c>
      <c r="G1642" t="s">
        <v>37</v>
      </c>
      <c r="H1642" t="s">
        <v>4401</v>
      </c>
      <c r="I1642" t="s">
        <v>39</v>
      </c>
      <c r="J1642" t="s">
        <v>92</v>
      </c>
      <c r="K1642" s="1">
        <v>45566.586805555555</v>
      </c>
      <c r="L1642" t="s">
        <v>41</v>
      </c>
      <c r="N1642" s="2">
        <v>45558</v>
      </c>
      <c r="O1642" s="2">
        <v>45558</v>
      </c>
      <c r="P1642">
        <v>2</v>
      </c>
      <c r="Q1642">
        <v>2</v>
      </c>
      <c r="R1642">
        <v>2</v>
      </c>
      <c r="S1642">
        <v>2</v>
      </c>
      <c r="T1642">
        <v>100</v>
      </c>
      <c r="U1642" s="1">
        <v>45552.474305555559</v>
      </c>
      <c r="V1642" s="1">
        <v>45566.586805555555</v>
      </c>
      <c r="W1642" t="s">
        <v>92</v>
      </c>
      <c r="Z1642" s="12">
        <f t="shared" si="51"/>
        <v>14.112499999995634</v>
      </c>
      <c r="AB1642" t="s">
        <v>4397</v>
      </c>
      <c r="AC1642">
        <v>633992</v>
      </c>
      <c r="AD1642" t="s">
        <v>3960</v>
      </c>
      <c r="AF1642" t="s">
        <v>92</v>
      </c>
      <c r="AI1642" s="2">
        <v>45552</v>
      </c>
      <c r="AJ1642" t="s">
        <v>375</v>
      </c>
      <c r="AK1642" t="s">
        <v>46</v>
      </c>
      <c r="AN1642" t="s">
        <v>2441</v>
      </c>
      <c r="AO1642" s="21">
        <v>45552.474305555559</v>
      </c>
      <c r="AP1642" s="22">
        <v>45558</v>
      </c>
      <c r="AQ1642" s="22">
        <v>45558</v>
      </c>
      <c r="AR1642" s="21">
        <v>45566.586805555555</v>
      </c>
      <c r="AS1642">
        <v>2</v>
      </c>
      <c r="AY1642">
        <v>14.112499999995634</v>
      </c>
    </row>
    <row r="1643" spans="1:51" x14ac:dyDescent="0.25">
      <c r="A1643">
        <v>77114</v>
      </c>
      <c r="B1643" t="s">
        <v>35</v>
      </c>
      <c r="C1643" t="s">
        <v>36</v>
      </c>
      <c r="E1643" t="str">
        <f t="shared" si="50"/>
        <v>EI-</v>
      </c>
      <c r="F1643" t="s">
        <v>20</v>
      </c>
      <c r="G1643" t="s">
        <v>37</v>
      </c>
      <c r="H1643" t="s">
        <v>4402</v>
      </c>
      <c r="I1643" t="s">
        <v>39</v>
      </c>
      <c r="J1643" t="s">
        <v>1102</v>
      </c>
      <c r="K1643" s="1">
        <v>45552.806250000001</v>
      </c>
      <c r="L1643" t="s">
        <v>41</v>
      </c>
      <c r="N1643" s="2">
        <v>45551</v>
      </c>
      <c r="O1643" s="2">
        <v>45551</v>
      </c>
      <c r="P1643">
        <v>3</v>
      </c>
      <c r="Q1643">
        <v>3</v>
      </c>
      <c r="R1643">
        <v>3</v>
      </c>
      <c r="S1643">
        <v>3</v>
      </c>
      <c r="T1643">
        <v>100</v>
      </c>
      <c r="U1643" s="1">
        <v>45552.482638888891</v>
      </c>
      <c r="V1643" s="1">
        <v>45552.806250000001</v>
      </c>
      <c r="W1643" t="s">
        <v>1102</v>
      </c>
      <c r="Z1643" s="12">
        <f t="shared" si="51"/>
        <v>0.32361111111094942</v>
      </c>
      <c r="AB1643" t="s">
        <v>57</v>
      </c>
      <c r="AC1643">
        <v>633459</v>
      </c>
      <c r="AD1643" t="s">
        <v>43</v>
      </c>
      <c r="AF1643" t="s">
        <v>1102</v>
      </c>
      <c r="AG1643" t="s">
        <v>1706</v>
      </c>
      <c r="AI1643" s="2">
        <v>45551</v>
      </c>
      <c r="AJ1643" t="s">
        <v>43</v>
      </c>
      <c r="AK1643" t="s">
        <v>46</v>
      </c>
      <c r="AN1643" t="s">
        <v>2441</v>
      </c>
      <c r="AO1643" s="21">
        <v>45552.482638888891</v>
      </c>
      <c r="AP1643" s="22">
        <v>45551</v>
      </c>
      <c r="AQ1643" s="22">
        <v>45551</v>
      </c>
      <c r="AR1643" s="21">
        <v>45552.806250000001</v>
      </c>
      <c r="AS1643">
        <v>3</v>
      </c>
      <c r="AY1643">
        <v>0.32361111111094942</v>
      </c>
    </row>
    <row r="1644" spans="1:51" x14ac:dyDescent="0.25">
      <c r="A1644">
        <v>77116</v>
      </c>
      <c r="B1644" t="s">
        <v>35</v>
      </c>
      <c r="C1644" t="s">
        <v>36</v>
      </c>
      <c r="E1644" t="str">
        <f t="shared" si="50"/>
        <v>EM-</v>
      </c>
      <c r="F1644" t="s">
        <v>878</v>
      </c>
      <c r="G1644" t="s">
        <v>37</v>
      </c>
      <c r="H1644" t="s">
        <v>4403</v>
      </c>
      <c r="I1644" t="s">
        <v>39</v>
      </c>
      <c r="J1644" t="s">
        <v>3543</v>
      </c>
      <c r="K1644" s="1">
        <v>45562.688888888886</v>
      </c>
      <c r="L1644" t="s">
        <v>41</v>
      </c>
      <c r="R1644">
        <v>0</v>
      </c>
      <c r="S1644">
        <v>0</v>
      </c>
      <c r="T1644">
        <v>0</v>
      </c>
      <c r="U1644" s="1">
        <v>45552.48541666667</v>
      </c>
      <c r="W1644" t="s">
        <v>397</v>
      </c>
      <c r="Z1644" s="12">
        <f t="shared" si="51"/>
        <v>0</v>
      </c>
      <c r="AB1644" t="s">
        <v>279</v>
      </c>
      <c r="AC1644">
        <v>633650</v>
      </c>
      <c r="AD1644" t="s">
        <v>4404</v>
      </c>
      <c r="AI1644" s="2">
        <v>45552</v>
      </c>
      <c r="AJ1644" t="s">
        <v>281</v>
      </c>
      <c r="AK1644" t="s">
        <v>46</v>
      </c>
      <c r="AN1644" t="s">
        <v>2442</v>
      </c>
      <c r="AO1644" s="21">
        <v>45552.48541666667</v>
      </c>
      <c r="AS1644">
        <v>0</v>
      </c>
      <c r="AY1644">
        <v>0</v>
      </c>
    </row>
    <row r="1645" spans="1:51" x14ac:dyDescent="0.25">
      <c r="A1645">
        <v>77120</v>
      </c>
      <c r="B1645" t="s">
        <v>35</v>
      </c>
      <c r="C1645" t="s">
        <v>36</v>
      </c>
      <c r="E1645" t="str">
        <f t="shared" si="50"/>
        <v>RE-</v>
      </c>
      <c r="F1645" t="s">
        <v>20</v>
      </c>
      <c r="G1645" t="s">
        <v>51</v>
      </c>
      <c r="H1645" t="s">
        <v>4405</v>
      </c>
      <c r="I1645" t="s">
        <v>39</v>
      </c>
      <c r="J1645" t="s">
        <v>179</v>
      </c>
      <c r="K1645" s="1">
        <v>45560.461805555555</v>
      </c>
      <c r="L1645" t="s">
        <v>41</v>
      </c>
      <c r="N1645" s="2">
        <v>45560</v>
      </c>
      <c r="O1645" s="2">
        <v>45560</v>
      </c>
      <c r="R1645">
        <v>0</v>
      </c>
      <c r="S1645">
        <v>0</v>
      </c>
      <c r="T1645">
        <v>100</v>
      </c>
      <c r="U1645" s="1">
        <v>45552.497916666667</v>
      </c>
      <c r="V1645" s="1">
        <v>45560.461805555555</v>
      </c>
      <c r="W1645" t="s">
        <v>179</v>
      </c>
      <c r="Z1645" s="12">
        <f t="shared" si="51"/>
        <v>7.9638888888875954</v>
      </c>
      <c r="AB1645" t="s">
        <v>579</v>
      </c>
      <c r="AC1645">
        <v>633601</v>
      </c>
      <c r="AD1645" t="s">
        <v>1263</v>
      </c>
      <c r="AI1645" s="2">
        <v>45552</v>
      </c>
      <c r="AJ1645" t="s">
        <v>823</v>
      </c>
      <c r="AK1645" t="s">
        <v>46</v>
      </c>
      <c r="AN1645" t="s">
        <v>2444</v>
      </c>
      <c r="AO1645" s="21">
        <v>45552.497916666667</v>
      </c>
      <c r="AP1645" s="22">
        <v>45560</v>
      </c>
      <c r="AQ1645" s="22">
        <v>45560</v>
      </c>
      <c r="AR1645" s="21">
        <v>45560.461805555555</v>
      </c>
      <c r="AS1645">
        <v>0</v>
      </c>
      <c r="AY1645">
        <v>7.9638888888875954</v>
      </c>
    </row>
    <row r="1646" spans="1:51" x14ac:dyDescent="0.25">
      <c r="A1646">
        <v>77121</v>
      </c>
      <c r="B1646" t="s">
        <v>35</v>
      </c>
      <c r="C1646" t="s">
        <v>36</v>
      </c>
      <c r="E1646" t="str">
        <f t="shared" si="50"/>
        <v>RE-</v>
      </c>
      <c r="F1646" t="s">
        <v>20</v>
      </c>
      <c r="G1646" t="s">
        <v>47</v>
      </c>
      <c r="H1646" t="s">
        <v>4406</v>
      </c>
      <c r="I1646" t="s">
        <v>39</v>
      </c>
      <c r="J1646" t="s">
        <v>239</v>
      </c>
      <c r="K1646" s="1">
        <v>45558.393055555556</v>
      </c>
      <c r="L1646" t="s">
        <v>41</v>
      </c>
      <c r="N1646" s="2">
        <v>45558</v>
      </c>
      <c r="O1646" s="2">
        <v>45558</v>
      </c>
      <c r="R1646">
        <v>1</v>
      </c>
      <c r="S1646">
        <v>1</v>
      </c>
      <c r="T1646">
        <v>100</v>
      </c>
      <c r="U1646" s="1">
        <v>45552.498611111114</v>
      </c>
      <c r="V1646" s="1">
        <v>45558.393055555556</v>
      </c>
      <c r="W1646" t="s">
        <v>239</v>
      </c>
      <c r="Z1646" s="12">
        <f t="shared" si="51"/>
        <v>5.8944444444423425</v>
      </c>
      <c r="AB1646" t="s">
        <v>4407</v>
      </c>
      <c r="AC1646">
        <v>633043</v>
      </c>
      <c r="AD1646" t="s">
        <v>3906</v>
      </c>
      <c r="AI1646" s="2">
        <v>45552</v>
      </c>
      <c r="AJ1646" t="s">
        <v>114</v>
      </c>
      <c r="AK1646" t="s">
        <v>46</v>
      </c>
      <c r="AN1646" t="s">
        <v>2444</v>
      </c>
      <c r="AO1646" s="21">
        <v>45552.498611111114</v>
      </c>
      <c r="AP1646" s="22">
        <v>45558</v>
      </c>
      <c r="AQ1646" s="22">
        <v>45558</v>
      </c>
      <c r="AR1646" s="21">
        <v>45558.393055555556</v>
      </c>
      <c r="AS1646">
        <v>1</v>
      </c>
      <c r="AY1646">
        <v>5.8944444444423425</v>
      </c>
    </row>
    <row r="1647" spans="1:51" x14ac:dyDescent="0.25">
      <c r="A1647">
        <v>77171</v>
      </c>
      <c r="B1647" t="s">
        <v>35</v>
      </c>
      <c r="C1647" t="s">
        <v>36</v>
      </c>
      <c r="E1647" t="str">
        <f t="shared" si="50"/>
        <v>EI-</v>
      </c>
      <c r="F1647" t="s">
        <v>20</v>
      </c>
      <c r="G1647" t="s">
        <v>47</v>
      </c>
      <c r="H1647" t="s">
        <v>4408</v>
      </c>
      <c r="I1647" t="s">
        <v>39</v>
      </c>
      <c r="J1647" t="s">
        <v>1102</v>
      </c>
      <c r="K1647" s="1">
        <v>45558.693055555559</v>
      </c>
      <c r="L1647" t="s">
        <v>41</v>
      </c>
      <c r="N1647" s="2">
        <v>45555</v>
      </c>
      <c r="O1647" s="2">
        <v>45555</v>
      </c>
      <c r="P1647">
        <v>1</v>
      </c>
      <c r="Q1647">
        <v>1</v>
      </c>
      <c r="R1647">
        <v>1</v>
      </c>
      <c r="S1647">
        <v>1</v>
      </c>
      <c r="T1647">
        <v>100</v>
      </c>
      <c r="U1647" s="1">
        <v>45558.62777777778</v>
      </c>
      <c r="V1647" s="1">
        <v>45558.693055555559</v>
      </c>
      <c r="W1647" t="s">
        <v>1102</v>
      </c>
      <c r="Z1647" s="12">
        <f t="shared" si="51"/>
        <v>6.5277777779556345E-2</v>
      </c>
      <c r="AB1647" t="s">
        <v>57</v>
      </c>
      <c r="AC1647">
        <v>633459</v>
      </c>
      <c r="AD1647" t="s">
        <v>43</v>
      </c>
      <c r="AF1647" t="s">
        <v>1102</v>
      </c>
      <c r="AG1647" t="s">
        <v>1706</v>
      </c>
      <c r="AI1647" s="2">
        <v>45558</v>
      </c>
      <c r="AJ1647" t="s">
        <v>43</v>
      </c>
      <c r="AK1647" t="s">
        <v>46</v>
      </c>
      <c r="AN1647" t="s">
        <v>2441</v>
      </c>
      <c r="AO1647" s="21">
        <v>45558.62777777778</v>
      </c>
      <c r="AP1647" s="22">
        <v>45555</v>
      </c>
      <c r="AQ1647" s="22">
        <v>45555</v>
      </c>
      <c r="AR1647" s="21">
        <v>45558.693055555559</v>
      </c>
      <c r="AS1647">
        <v>1</v>
      </c>
      <c r="AY1647">
        <v>6.5277777779556345E-2</v>
      </c>
    </row>
    <row r="1648" spans="1:51" x14ac:dyDescent="0.25">
      <c r="A1648">
        <v>77172</v>
      </c>
      <c r="B1648" t="s">
        <v>35</v>
      </c>
      <c r="C1648" t="s">
        <v>36</v>
      </c>
      <c r="E1648" t="str">
        <f t="shared" si="50"/>
        <v>EI-</v>
      </c>
      <c r="F1648" t="s">
        <v>20</v>
      </c>
      <c r="G1648" t="s">
        <v>37</v>
      </c>
      <c r="H1648" t="s">
        <v>4409</v>
      </c>
      <c r="I1648" t="s">
        <v>39</v>
      </c>
      <c r="J1648" t="s">
        <v>1102</v>
      </c>
      <c r="K1648" s="1">
        <v>45560.616666666669</v>
      </c>
      <c r="L1648" t="s">
        <v>41</v>
      </c>
      <c r="N1648" s="2">
        <v>45558</v>
      </c>
      <c r="O1648" s="2">
        <v>45558</v>
      </c>
      <c r="P1648">
        <v>1</v>
      </c>
      <c r="Q1648">
        <v>1</v>
      </c>
      <c r="R1648">
        <v>1</v>
      </c>
      <c r="S1648">
        <v>1</v>
      </c>
      <c r="T1648">
        <v>100</v>
      </c>
      <c r="U1648" s="1">
        <v>45558.629166666666</v>
      </c>
      <c r="V1648" s="1">
        <v>45560.616666666669</v>
      </c>
      <c r="W1648" t="s">
        <v>1102</v>
      </c>
      <c r="Z1648" s="12">
        <f t="shared" si="51"/>
        <v>1.9875000000029104</v>
      </c>
      <c r="AB1648" t="s">
        <v>57</v>
      </c>
      <c r="AC1648">
        <v>633459</v>
      </c>
      <c r="AD1648" t="s">
        <v>43</v>
      </c>
      <c r="AF1648" t="s">
        <v>1102</v>
      </c>
      <c r="AG1648" t="s">
        <v>1706</v>
      </c>
      <c r="AI1648" s="2">
        <v>45558</v>
      </c>
      <c r="AJ1648" t="s">
        <v>43</v>
      </c>
      <c r="AK1648" t="s">
        <v>46</v>
      </c>
      <c r="AN1648" t="s">
        <v>2441</v>
      </c>
      <c r="AO1648" s="21">
        <v>45558.629166666666</v>
      </c>
      <c r="AP1648" s="22">
        <v>45558</v>
      </c>
      <c r="AQ1648" s="22">
        <v>45558</v>
      </c>
      <c r="AR1648" s="21">
        <v>45560.616666666669</v>
      </c>
      <c r="AS1648">
        <v>1</v>
      </c>
      <c r="AY1648">
        <v>1.9875000000029104</v>
      </c>
    </row>
    <row r="1649" spans="1:51" x14ac:dyDescent="0.25">
      <c r="A1649">
        <v>77173</v>
      </c>
      <c r="B1649" t="s">
        <v>35</v>
      </c>
      <c r="C1649" t="s">
        <v>36</v>
      </c>
      <c r="E1649" t="str">
        <f t="shared" si="50"/>
        <v>RE-</v>
      </c>
      <c r="F1649" t="s">
        <v>20</v>
      </c>
      <c r="G1649" t="s">
        <v>37</v>
      </c>
      <c r="H1649" t="s">
        <v>4410</v>
      </c>
      <c r="I1649" t="s">
        <v>39</v>
      </c>
      <c r="J1649" t="s">
        <v>239</v>
      </c>
      <c r="K1649" s="1">
        <v>45558.854166666664</v>
      </c>
      <c r="L1649" t="s">
        <v>41</v>
      </c>
      <c r="N1649" s="2">
        <v>45558</v>
      </c>
      <c r="O1649" s="2">
        <v>45558</v>
      </c>
      <c r="R1649">
        <v>1</v>
      </c>
      <c r="S1649">
        <v>1</v>
      </c>
      <c r="T1649">
        <v>100</v>
      </c>
      <c r="U1649" s="1">
        <v>45558.631944444445</v>
      </c>
      <c r="V1649" s="1">
        <v>45558.854166666664</v>
      </c>
      <c r="W1649" t="s">
        <v>239</v>
      </c>
      <c r="Z1649" s="12">
        <f t="shared" si="51"/>
        <v>0.22222222221898846</v>
      </c>
      <c r="AB1649" t="s">
        <v>197</v>
      </c>
      <c r="AC1649">
        <v>633510</v>
      </c>
      <c r="AD1649" t="s">
        <v>198</v>
      </c>
      <c r="AI1649" s="2">
        <v>45558</v>
      </c>
      <c r="AJ1649" t="s">
        <v>198</v>
      </c>
      <c r="AK1649" t="s">
        <v>46</v>
      </c>
      <c r="AN1649" t="s">
        <v>2444</v>
      </c>
      <c r="AO1649" s="21">
        <v>45558.631944444445</v>
      </c>
      <c r="AP1649" s="22">
        <v>45558</v>
      </c>
      <c r="AQ1649" s="22">
        <v>45558</v>
      </c>
      <c r="AR1649" s="21">
        <v>45558.854166666664</v>
      </c>
      <c r="AS1649">
        <v>1</v>
      </c>
      <c r="AY1649">
        <v>0.22222222221898846</v>
      </c>
    </row>
    <row r="1650" spans="1:51" x14ac:dyDescent="0.25">
      <c r="A1650">
        <v>77174</v>
      </c>
      <c r="B1650" t="s">
        <v>35</v>
      </c>
      <c r="C1650" t="s">
        <v>36</v>
      </c>
      <c r="E1650" t="str">
        <f t="shared" si="50"/>
        <v>RE-</v>
      </c>
      <c r="F1650" t="s">
        <v>20</v>
      </c>
      <c r="G1650" t="s">
        <v>47</v>
      </c>
      <c r="H1650" t="s">
        <v>4411</v>
      </c>
      <c r="I1650" t="s">
        <v>39</v>
      </c>
      <c r="J1650" t="s">
        <v>239</v>
      </c>
      <c r="K1650" s="1">
        <v>45560.661111111112</v>
      </c>
      <c r="L1650" t="s">
        <v>41</v>
      </c>
      <c r="N1650" s="2">
        <v>45560</v>
      </c>
      <c r="O1650" s="2">
        <v>45560</v>
      </c>
      <c r="R1650">
        <v>3</v>
      </c>
      <c r="S1650">
        <v>3</v>
      </c>
      <c r="T1650">
        <v>100</v>
      </c>
      <c r="U1650" s="1">
        <v>45558.634722222225</v>
      </c>
      <c r="V1650" s="1">
        <v>45560.661111111112</v>
      </c>
      <c r="W1650" t="s">
        <v>239</v>
      </c>
      <c r="Z1650" s="12">
        <f t="shared" si="51"/>
        <v>2.0263888888875954</v>
      </c>
      <c r="AB1650" t="s">
        <v>4393</v>
      </c>
      <c r="AC1650">
        <v>633724</v>
      </c>
      <c r="AD1650" t="s">
        <v>4205</v>
      </c>
      <c r="AI1650" s="2">
        <v>45558</v>
      </c>
      <c r="AJ1650" t="s">
        <v>81</v>
      </c>
      <c r="AK1650" t="s">
        <v>46</v>
      </c>
      <c r="AN1650" t="s">
        <v>2444</v>
      </c>
      <c r="AO1650" s="21">
        <v>45558.634722222225</v>
      </c>
      <c r="AP1650" s="22">
        <v>45560</v>
      </c>
      <c r="AQ1650" s="22">
        <v>45560</v>
      </c>
      <c r="AR1650" s="21">
        <v>45560.661111111112</v>
      </c>
      <c r="AS1650">
        <v>3</v>
      </c>
      <c r="AY1650">
        <v>2.0263888888875954</v>
      </c>
    </row>
    <row r="1651" spans="1:51" x14ac:dyDescent="0.25">
      <c r="A1651">
        <v>77175</v>
      </c>
      <c r="B1651" t="s">
        <v>35</v>
      </c>
      <c r="C1651" t="s">
        <v>36</v>
      </c>
      <c r="E1651" t="str">
        <f t="shared" si="50"/>
        <v>RE-</v>
      </c>
      <c r="F1651" t="s">
        <v>878</v>
      </c>
      <c r="G1651" t="s">
        <v>37</v>
      </c>
      <c r="H1651" t="s">
        <v>2260</v>
      </c>
      <c r="I1651" t="s">
        <v>39</v>
      </c>
      <c r="J1651" t="s">
        <v>100</v>
      </c>
      <c r="K1651" s="1">
        <v>45558.635416666664</v>
      </c>
      <c r="L1651" t="s">
        <v>41</v>
      </c>
      <c r="R1651">
        <v>0</v>
      </c>
      <c r="S1651">
        <v>0</v>
      </c>
      <c r="T1651">
        <v>0</v>
      </c>
      <c r="U1651" s="1">
        <v>45558.635416666664</v>
      </c>
      <c r="Z1651" s="12">
        <f t="shared" si="51"/>
        <v>0</v>
      </c>
      <c r="AB1651" t="s">
        <v>534</v>
      </c>
      <c r="AC1651" t="s">
        <v>3065</v>
      </c>
      <c r="AD1651" t="s">
        <v>536</v>
      </c>
      <c r="AI1651" s="2">
        <v>45558</v>
      </c>
      <c r="AJ1651" t="s">
        <v>558</v>
      </c>
      <c r="AK1651" t="s">
        <v>46</v>
      </c>
      <c r="AN1651" t="s">
        <v>2444</v>
      </c>
      <c r="AO1651" s="21">
        <v>45558.635416666664</v>
      </c>
      <c r="AS1651">
        <v>0</v>
      </c>
      <c r="AY1651">
        <v>0</v>
      </c>
    </row>
    <row r="1652" spans="1:51" x14ac:dyDescent="0.25">
      <c r="A1652">
        <v>77176</v>
      </c>
      <c r="B1652" t="s">
        <v>35</v>
      </c>
      <c r="C1652" t="s">
        <v>36</v>
      </c>
      <c r="E1652" t="str">
        <f t="shared" si="50"/>
        <v>EI-</v>
      </c>
      <c r="F1652" t="s">
        <v>20</v>
      </c>
      <c r="G1652" t="s">
        <v>47</v>
      </c>
      <c r="H1652" t="s">
        <v>4412</v>
      </c>
      <c r="I1652" t="s">
        <v>39</v>
      </c>
      <c r="J1652" t="s">
        <v>92</v>
      </c>
      <c r="K1652" s="1">
        <v>45563.375694444447</v>
      </c>
      <c r="L1652" t="s">
        <v>41</v>
      </c>
      <c r="N1652" s="2">
        <v>45559</v>
      </c>
      <c r="O1652" s="2">
        <v>45559</v>
      </c>
      <c r="P1652">
        <v>3</v>
      </c>
      <c r="Q1652">
        <v>3</v>
      </c>
      <c r="R1652">
        <v>3</v>
      </c>
      <c r="S1652">
        <v>3</v>
      </c>
      <c r="T1652">
        <v>100</v>
      </c>
      <c r="U1652" s="1">
        <v>45558.637499999997</v>
      </c>
      <c r="V1652" s="1">
        <v>45563.375694444447</v>
      </c>
      <c r="W1652" t="s">
        <v>92</v>
      </c>
      <c r="Z1652" s="12">
        <f t="shared" si="51"/>
        <v>4.7381944444496185</v>
      </c>
      <c r="AB1652" t="s">
        <v>1003</v>
      </c>
      <c r="AC1652">
        <v>633713</v>
      </c>
      <c r="AD1652" t="s">
        <v>177</v>
      </c>
      <c r="AF1652" t="s">
        <v>92</v>
      </c>
      <c r="AI1652" s="2">
        <v>45558</v>
      </c>
      <c r="AJ1652" t="s">
        <v>178</v>
      </c>
      <c r="AK1652" t="s">
        <v>46</v>
      </c>
      <c r="AN1652" t="s">
        <v>2441</v>
      </c>
      <c r="AO1652" s="21">
        <v>45558.637499999997</v>
      </c>
      <c r="AP1652" s="22">
        <v>45559</v>
      </c>
      <c r="AQ1652" s="22">
        <v>45559</v>
      </c>
      <c r="AR1652" s="21">
        <v>45563.375694444447</v>
      </c>
      <c r="AS1652">
        <v>3</v>
      </c>
      <c r="AY1652">
        <v>4.7381944444496185</v>
      </c>
    </row>
    <row r="1653" spans="1:51" x14ac:dyDescent="0.25">
      <c r="A1653">
        <v>77177</v>
      </c>
      <c r="B1653" t="s">
        <v>35</v>
      </c>
      <c r="C1653" t="s">
        <v>36</v>
      </c>
      <c r="E1653" t="str">
        <f t="shared" si="50"/>
        <v>EI-</v>
      </c>
      <c r="F1653" t="s">
        <v>20</v>
      </c>
      <c r="G1653" t="s">
        <v>37</v>
      </c>
      <c r="H1653" t="s">
        <v>4413</v>
      </c>
      <c r="I1653" t="s">
        <v>39</v>
      </c>
      <c r="J1653" t="s">
        <v>92</v>
      </c>
      <c r="K1653" s="1">
        <v>45565.352777777778</v>
      </c>
      <c r="L1653" t="s">
        <v>41</v>
      </c>
      <c r="N1653" s="2">
        <v>45564</v>
      </c>
      <c r="O1653" s="2">
        <v>45564</v>
      </c>
      <c r="P1653">
        <v>2</v>
      </c>
      <c r="Q1653">
        <v>2</v>
      </c>
      <c r="R1653">
        <v>2</v>
      </c>
      <c r="S1653">
        <v>2</v>
      </c>
      <c r="T1653">
        <v>100</v>
      </c>
      <c r="U1653" s="1">
        <v>45558.640972222223</v>
      </c>
      <c r="V1653" s="1">
        <v>45565.352777777778</v>
      </c>
      <c r="W1653" t="s">
        <v>92</v>
      </c>
      <c r="Z1653" s="12">
        <f t="shared" si="51"/>
        <v>6.7118055555547471</v>
      </c>
      <c r="AB1653" t="s">
        <v>3317</v>
      </c>
      <c r="AC1653">
        <v>633432</v>
      </c>
      <c r="AD1653" t="s">
        <v>2749</v>
      </c>
      <c r="AF1653" t="s">
        <v>92</v>
      </c>
      <c r="AI1653" s="2">
        <v>45558</v>
      </c>
      <c r="AJ1653" t="s">
        <v>81</v>
      </c>
      <c r="AK1653" t="s">
        <v>46</v>
      </c>
      <c r="AN1653" t="s">
        <v>2441</v>
      </c>
      <c r="AO1653" s="21">
        <v>45558.640972222223</v>
      </c>
      <c r="AP1653" s="22">
        <v>45564</v>
      </c>
      <c r="AQ1653" s="22">
        <v>45564</v>
      </c>
      <c r="AR1653" s="21">
        <v>45565.352777777778</v>
      </c>
      <c r="AS1653">
        <v>2</v>
      </c>
      <c r="AY1653">
        <v>6.7118055555547471</v>
      </c>
    </row>
    <row r="1654" spans="1:51" x14ac:dyDescent="0.25">
      <c r="A1654">
        <v>77199</v>
      </c>
      <c r="B1654" t="s">
        <v>35</v>
      </c>
      <c r="C1654" t="s">
        <v>36</v>
      </c>
      <c r="E1654" t="str">
        <f t="shared" si="50"/>
        <v>EI-</v>
      </c>
      <c r="F1654" t="s">
        <v>878</v>
      </c>
      <c r="G1654" t="s">
        <v>37</v>
      </c>
      <c r="H1654" t="s">
        <v>4414</v>
      </c>
      <c r="I1654" t="s">
        <v>39</v>
      </c>
      <c r="J1654" t="s">
        <v>50</v>
      </c>
      <c r="K1654" s="1">
        <v>45558.693749999999</v>
      </c>
      <c r="L1654" t="s">
        <v>41</v>
      </c>
      <c r="R1654">
        <v>0</v>
      </c>
      <c r="S1654">
        <v>0</v>
      </c>
      <c r="T1654">
        <v>0</v>
      </c>
      <c r="U1654" s="1">
        <v>45558.682638888888</v>
      </c>
      <c r="W1654" t="s">
        <v>1102</v>
      </c>
      <c r="Z1654" s="12">
        <f t="shared" si="51"/>
        <v>0</v>
      </c>
      <c r="AB1654" t="s">
        <v>265</v>
      </c>
      <c r="AC1654">
        <v>633459</v>
      </c>
      <c r="AD1654" t="s">
        <v>43</v>
      </c>
      <c r="AF1654" t="s">
        <v>1102</v>
      </c>
      <c r="AI1654" s="2">
        <v>45558</v>
      </c>
      <c r="AJ1654" t="s">
        <v>43</v>
      </c>
      <c r="AK1654" t="s">
        <v>46</v>
      </c>
      <c r="AN1654" t="s">
        <v>2441</v>
      </c>
      <c r="AO1654" s="21">
        <v>45558.682638888888</v>
      </c>
      <c r="AS1654">
        <v>0</v>
      </c>
      <c r="AY1654">
        <v>0</v>
      </c>
    </row>
    <row r="1655" spans="1:51" x14ac:dyDescent="0.25">
      <c r="A1655">
        <v>77202</v>
      </c>
      <c r="B1655" t="s">
        <v>35</v>
      </c>
      <c r="C1655" t="s">
        <v>36</v>
      </c>
      <c r="E1655" t="str">
        <f t="shared" si="50"/>
        <v>EI-</v>
      </c>
      <c r="F1655" t="s">
        <v>20</v>
      </c>
      <c r="G1655" t="s">
        <v>47</v>
      </c>
      <c r="H1655" t="s">
        <v>4415</v>
      </c>
      <c r="I1655" t="s">
        <v>39</v>
      </c>
      <c r="J1655" t="s">
        <v>68</v>
      </c>
      <c r="K1655" s="1">
        <v>45567.38958333333</v>
      </c>
      <c r="L1655" t="s">
        <v>41</v>
      </c>
      <c r="N1655" s="2">
        <v>45558</v>
      </c>
      <c r="O1655" s="2">
        <v>45558</v>
      </c>
      <c r="P1655">
        <v>3</v>
      </c>
      <c r="Q1655">
        <v>3</v>
      </c>
      <c r="R1655">
        <v>3</v>
      </c>
      <c r="S1655">
        <v>3</v>
      </c>
      <c r="T1655">
        <v>100</v>
      </c>
      <c r="U1655" s="1">
        <v>45558.6875</v>
      </c>
      <c r="V1655" s="1">
        <v>45567.38958333333</v>
      </c>
      <c r="W1655" t="s">
        <v>68</v>
      </c>
      <c r="Z1655" s="12">
        <f t="shared" si="51"/>
        <v>8.7020833333299379</v>
      </c>
      <c r="AB1655" t="s">
        <v>107</v>
      </c>
      <c r="AC1655" t="s">
        <v>4416</v>
      </c>
      <c r="AD1655" t="s">
        <v>4417</v>
      </c>
      <c r="AI1655" s="2">
        <v>45558</v>
      </c>
      <c r="AJ1655" t="s">
        <v>110</v>
      </c>
      <c r="AK1655" t="s">
        <v>46</v>
      </c>
      <c r="AN1655" t="s">
        <v>2441</v>
      </c>
      <c r="AO1655" s="21">
        <v>45558.6875</v>
      </c>
      <c r="AP1655" s="22">
        <v>45558</v>
      </c>
      <c r="AQ1655" s="22">
        <v>45558</v>
      </c>
      <c r="AR1655" s="21">
        <v>45567.38958333333</v>
      </c>
      <c r="AS1655">
        <v>3</v>
      </c>
      <c r="AY1655">
        <v>8.7020833333299379</v>
      </c>
    </row>
    <row r="1656" spans="1:51" x14ac:dyDescent="0.25">
      <c r="A1656">
        <v>77284</v>
      </c>
      <c r="B1656" t="s">
        <v>35</v>
      </c>
      <c r="C1656" t="s">
        <v>36</v>
      </c>
      <c r="E1656" t="str">
        <f t="shared" si="50"/>
        <v>EM-</v>
      </c>
      <c r="F1656" t="s">
        <v>878</v>
      </c>
      <c r="G1656" t="s">
        <v>37</v>
      </c>
      <c r="H1656" t="s">
        <v>4418</v>
      </c>
      <c r="I1656" t="s">
        <v>39</v>
      </c>
      <c r="J1656" t="s">
        <v>3543</v>
      </c>
      <c r="K1656" s="1">
        <v>45562.689583333333</v>
      </c>
      <c r="L1656" t="s">
        <v>41</v>
      </c>
      <c r="R1656">
        <v>0</v>
      </c>
      <c r="S1656">
        <v>0</v>
      </c>
      <c r="T1656">
        <v>0</v>
      </c>
      <c r="U1656" s="1">
        <v>45559.663194444445</v>
      </c>
      <c r="W1656" t="s">
        <v>397</v>
      </c>
      <c r="Z1656" s="12">
        <f t="shared" si="51"/>
        <v>0</v>
      </c>
      <c r="AB1656" t="s">
        <v>4419</v>
      </c>
      <c r="AC1656" t="s">
        <v>194</v>
      </c>
      <c r="AD1656" t="s">
        <v>492</v>
      </c>
      <c r="AI1656" s="2">
        <v>45559</v>
      </c>
      <c r="AJ1656" t="s">
        <v>81</v>
      </c>
      <c r="AK1656" t="s">
        <v>46</v>
      </c>
      <c r="AN1656" t="s">
        <v>2442</v>
      </c>
      <c r="AO1656" s="21">
        <v>45559.663194444445</v>
      </c>
      <c r="AS1656">
        <v>0</v>
      </c>
      <c r="AY1656">
        <v>0</v>
      </c>
    </row>
    <row r="1657" spans="1:51" x14ac:dyDescent="0.25">
      <c r="A1657">
        <v>77292</v>
      </c>
      <c r="B1657" t="s">
        <v>35</v>
      </c>
      <c r="C1657" t="s">
        <v>36</v>
      </c>
      <c r="E1657" t="str">
        <f t="shared" si="50"/>
        <v>RE-</v>
      </c>
      <c r="F1657" t="s">
        <v>878</v>
      </c>
      <c r="G1657" t="s">
        <v>37</v>
      </c>
      <c r="H1657" t="s">
        <v>4420</v>
      </c>
      <c r="I1657" t="s">
        <v>39</v>
      </c>
      <c r="J1657" t="s">
        <v>100</v>
      </c>
      <c r="K1657" s="1">
        <v>45559.674305555556</v>
      </c>
      <c r="L1657" t="s">
        <v>41</v>
      </c>
      <c r="R1657">
        <v>0</v>
      </c>
      <c r="S1657">
        <v>0</v>
      </c>
      <c r="T1657">
        <v>0</v>
      </c>
      <c r="U1657" s="1">
        <v>45559.674305555556</v>
      </c>
      <c r="Z1657" s="12">
        <f t="shared" si="51"/>
        <v>0</v>
      </c>
      <c r="AB1657" t="s">
        <v>4421</v>
      </c>
      <c r="AC1657" t="s">
        <v>4422</v>
      </c>
      <c r="AD1657" t="s">
        <v>4423</v>
      </c>
      <c r="AI1657" s="2">
        <v>45559</v>
      </c>
      <c r="AJ1657" t="s">
        <v>254</v>
      </c>
      <c r="AK1657" t="s">
        <v>46</v>
      </c>
      <c r="AN1657" t="s">
        <v>2444</v>
      </c>
      <c r="AO1657" s="21">
        <v>45559.674305555556</v>
      </c>
      <c r="AS1657">
        <v>0</v>
      </c>
      <c r="AY1657">
        <v>0</v>
      </c>
    </row>
    <row r="1658" spans="1:51" x14ac:dyDescent="0.25">
      <c r="A1658">
        <v>77293</v>
      </c>
      <c r="B1658" t="s">
        <v>35</v>
      </c>
      <c r="C1658" t="s">
        <v>36</v>
      </c>
      <c r="E1658" t="str">
        <f t="shared" si="50"/>
        <v>EM-</v>
      </c>
      <c r="F1658" t="s">
        <v>878</v>
      </c>
      <c r="G1658" t="s">
        <v>37</v>
      </c>
      <c r="H1658" t="s">
        <v>4424</v>
      </c>
      <c r="I1658" t="s">
        <v>39</v>
      </c>
      <c r="J1658" t="s">
        <v>3543</v>
      </c>
      <c r="K1658" s="1">
        <v>45562.689583333333</v>
      </c>
      <c r="L1658" t="s">
        <v>41</v>
      </c>
      <c r="R1658">
        <v>0</v>
      </c>
      <c r="S1658">
        <v>0</v>
      </c>
      <c r="T1658">
        <v>0</v>
      </c>
      <c r="U1658" s="1">
        <v>45559.675694444442</v>
      </c>
      <c r="W1658" t="s">
        <v>397</v>
      </c>
      <c r="Z1658" s="12">
        <f t="shared" si="51"/>
        <v>0</v>
      </c>
      <c r="AB1658" t="s">
        <v>3699</v>
      </c>
      <c r="AC1658">
        <v>633817</v>
      </c>
      <c r="AD1658" t="s">
        <v>166</v>
      </c>
      <c r="AI1658" s="2">
        <v>45559</v>
      </c>
      <c r="AJ1658" t="s">
        <v>81</v>
      </c>
      <c r="AK1658" t="s">
        <v>46</v>
      </c>
      <c r="AN1658" t="s">
        <v>2442</v>
      </c>
      <c r="AO1658" s="21">
        <v>45559.675694444442</v>
      </c>
      <c r="AS1658">
        <v>0</v>
      </c>
      <c r="AY1658">
        <v>0</v>
      </c>
    </row>
    <row r="1659" spans="1:51" x14ac:dyDescent="0.25">
      <c r="A1659">
        <v>77295</v>
      </c>
      <c r="B1659" t="s">
        <v>35</v>
      </c>
      <c r="C1659" t="s">
        <v>36</v>
      </c>
      <c r="E1659" t="str">
        <f t="shared" si="50"/>
        <v>EI-</v>
      </c>
      <c r="F1659" t="s">
        <v>20</v>
      </c>
      <c r="G1659" t="s">
        <v>37</v>
      </c>
      <c r="H1659" t="s">
        <v>4425</v>
      </c>
      <c r="I1659" t="s">
        <v>39</v>
      </c>
      <c r="J1659" t="s">
        <v>1102</v>
      </c>
      <c r="K1659" s="1">
        <v>45560.625694444447</v>
      </c>
      <c r="L1659" t="s">
        <v>41</v>
      </c>
      <c r="N1659" s="2">
        <v>45559</v>
      </c>
      <c r="O1659" s="2">
        <v>45559</v>
      </c>
      <c r="P1659">
        <v>2</v>
      </c>
      <c r="Q1659">
        <v>2</v>
      </c>
      <c r="R1659">
        <v>2</v>
      </c>
      <c r="S1659">
        <v>2</v>
      </c>
      <c r="T1659">
        <v>100</v>
      </c>
      <c r="U1659" s="1">
        <v>45559.677083333336</v>
      </c>
      <c r="V1659" s="1">
        <v>45560.625694444447</v>
      </c>
      <c r="W1659" t="s">
        <v>1102</v>
      </c>
      <c r="Z1659" s="12">
        <f t="shared" si="51"/>
        <v>0.94861111111094942</v>
      </c>
      <c r="AB1659" t="s">
        <v>265</v>
      </c>
      <c r="AD1659" t="s">
        <v>43</v>
      </c>
      <c r="AG1659" t="s">
        <v>1706</v>
      </c>
      <c r="AI1659" s="2">
        <v>45559</v>
      </c>
      <c r="AJ1659" t="s">
        <v>43</v>
      </c>
      <c r="AK1659" t="s">
        <v>46</v>
      </c>
      <c r="AN1659" t="s">
        <v>2441</v>
      </c>
      <c r="AO1659" s="21">
        <v>45559.677083333336</v>
      </c>
      <c r="AP1659" s="22">
        <v>45559</v>
      </c>
      <c r="AQ1659" s="22">
        <v>45559</v>
      </c>
      <c r="AR1659" s="21">
        <v>45560.625694444447</v>
      </c>
      <c r="AS1659">
        <v>2</v>
      </c>
      <c r="AY1659">
        <v>0.94861111111094942</v>
      </c>
    </row>
    <row r="1660" spans="1:51" x14ac:dyDescent="0.25">
      <c r="A1660">
        <v>77296</v>
      </c>
      <c r="B1660" t="s">
        <v>35</v>
      </c>
      <c r="C1660" t="s">
        <v>36</v>
      </c>
      <c r="E1660" t="str">
        <f t="shared" si="50"/>
        <v>EI-</v>
      </c>
      <c r="F1660" t="s">
        <v>20</v>
      </c>
      <c r="G1660" t="s">
        <v>37</v>
      </c>
      <c r="H1660" t="s">
        <v>4426</v>
      </c>
      <c r="I1660" t="s">
        <v>39</v>
      </c>
      <c r="J1660" t="s">
        <v>1102</v>
      </c>
      <c r="K1660" s="1">
        <v>45566.504166666666</v>
      </c>
      <c r="L1660" t="s">
        <v>41</v>
      </c>
      <c r="N1660" s="2">
        <v>45589</v>
      </c>
      <c r="O1660" s="2">
        <v>45590</v>
      </c>
      <c r="P1660">
        <v>4</v>
      </c>
      <c r="Q1660">
        <v>4</v>
      </c>
      <c r="R1660">
        <v>4</v>
      </c>
      <c r="S1660">
        <v>4</v>
      </c>
      <c r="T1660">
        <v>100</v>
      </c>
      <c r="U1660" s="1">
        <v>45559.679861111108</v>
      </c>
      <c r="V1660" s="1">
        <v>45566.504166666666</v>
      </c>
      <c r="W1660" t="s">
        <v>1102</v>
      </c>
      <c r="Z1660" s="12">
        <f t="shared" si="51"/>
        <v>6.8243055555576575</v>
      </c>
      <c r="AB1660" t="s">
        <v>265</v>
      </c>
      <c r="AC1660">
        <v>633459</v>
      </c>
      <c r="AD1660" t="s">
        <v>43</v>
      </c>
      <c r="AF1660" t="s">
        <v>1102</v>
      </c>
      <c r="AG1660" t="s">
        <v>1706</v>
      </c>
      <c r="AI1660" s="2">
        <v>45559</v>
      </c>
      <c r="AJ1660" t="s">
        <v>43</v>
      </c>
      <c r="AK1660" t="s">
        <v>46</v>
      </c>
      <c r="AN1660" t="s">
        <v>2441</v>
      </c>
      <c r="AO1660" s="21">
        <v>45559.679861111108</v>
      </c>
      <c r="AP1660" s="22">
        <v>45589</v>
      </c>
      <c r="AQ1660" s="22">
        <v>45590</v>
      </c>
      <c r="AR1660" s="21">
        <v>45566.504166666666</v>
      </c>
      <c r="AS1660">
        <v>4</v>
      </c>
      <c r="AY1660">
        <v>6.8243055555576575</v>
      </c>
    </row>
    <row r="1661" spans="1:51" x14ac:dyDescent="0.25">
      <c r="A1661">
        <v>77310</v>
      </c>
      <c r="B1661" t="s">
        <v>35</v>
      </c>
      <c r="C1661" t="s">
        <v>36</v>
      </c>
      <c r="E1661" t="str">
        <f t="shared" si="50"/>
        <v>EI-</v>
      </c>
      <c r="F1661" t="s">
        <v>20</v>
      </c>
      <c r="G1661" t="s">
        <v>37</v>
      </c>
      <c r="H1661" t="s">
        <v>4427</v>
      </c>
      <c r="I1661" t="s">
        <v>39</v>
      </c>
      <c r="J1661" t="s">
        <v>1102</v>
      </c>
      <c r="K1661" s="1">
        <v>45566.504861111112</v>
      </c>
      <c r="L1661" t="s">
        <v>41</v>
      </c>
      <c r="P1661">
        <v>4</v>
      </c>
      <c r="Q1661">
        <v>4</v>
      </c>
      <c r="R1661">
        <v>4</v>
      </c>
      <c r="S1661">
        <v>4</v>
      </c>
      <c r="T1661">
        <v>100</v>
      </c>
      <c r="U1661" s="1">
        <v>45559.708333333336</v>
      </c>
      <c r="V1661" s="1">
        <v>45566.504861111112</v>
      </c>
      <c r="W1661" t="s">
        <v>1102</v>
      </c>
      <c r="Z1661" s="12">
        <f t="shared" si="51"/>
        <v>6.796527777776646</v>
      </c>
      <c r="AB1661" t="s">
        <v>265</v>
      </c>
      <c r="AC1661">
        <v>633459</v>
      </c>
      <c r="AD1661" t="s">
        <v>3936</v>
      </c>
      <c r="AF1661" t="s">
        <v>1102</v>
      </c>
      <c r="AG1661" t="s">
        <v>1706</v>
      </c>
      <c r="AI1661" s="2">
        <v>45559</v>
      </c>
      <c r="AJ1661" t="s">
        <v>43</v>
      </c>
      <c r="AK1661" t="s">
        <v>46</v>
      </c>
      <c r="AN1661" t="s">
        <v>2441</v>
      </c>
      <c r="AO1661" s="21">
        <v>45559.708333333336</v>
      </c>
      <c r="AR1661" s="21">
        <v>45566.504861111112</v>
      </c>
      <c r="AS1661">
        <v>4</v>
      </c>
      <c r="AY1661">
        <v>6.796527777776646</v>
      </c>
    </row>
    <row r="1662" spans="1:51" x14ac:dyDescent="0.25">
      <c r="A1662">
        <v>77313</v>
      </c>
      <c r="B1662" t="s">
        <v>35</v>
      </c>
      <c r="C1662" t="s">
        <v>36</v>
      </c>
      <c r="E1662" t="str">
        <f t="shared" si="50"/>
        <v>EI-</v>
      </c>
      <c r="F1662" t="s">
        <v>20</v>
      </c>
      <c r="G1662" t="s">
        <v>37</v>
      </c>
      <c r="H1662" t="s">
        <v>4427</v>
      </c>
      <c r="I1662" t="s">
        <v>39</v>
      </c>
      <c r="J1662" t="s">
        <v>1102</v>
      </c>
      <c r="K1662" s="1">
        <v>45574.456944444442</v>
      </c>
      <c r="L1662" t="s">
        <v>41</v>
      </c>
      <c r="N1662" s="2">
        <v>45593</v>
      </c>
      <c r="O1662" s="2">
        <v>45593</v>
      </c>
      <c r="P1662">
        <v>2</v>
      </c>
      <c r="Q1662">
        <v>2</v>
      </c>
      <c r="R1662">
        <v>2</v>
      </c>
      <c r="S1662">
        <v>2</v>
      </c>
      <c r="T1662">
        <v>100</v>
      </c>
      <c r="U1662" s="1">
        <v>45559.710416666669</v>
      </c>
      <c r="V1662" s="1">
        <v>45574.456944444442</v>
      </c>
      <c r="W1662" t="s">
        <v>1102</v>
      </c>
      <c r="Z1662" s="12">
        <f t="shared" si="51"/>
        <v>14.746527777773736</v>
      </c>
      <c r="AB1662" t="s">
        <v>265</v>
      </c>
      <c r="AC1662">
        <v>633459</v>
      </c>
      <c r="AD1662" t="s">
        <v>3936</v>
      </c>
      <c r="AG1662" t="s">
        <v>1706</v>
      </c>
      <c r="AI1662" s="2">
        <v>45559</v>
      </c>
      <c r="AJ1662" t="s">
        <v>43</v>
      </c>
      <c r="AK1662" t="s">
        <v>46</v>
      </c>
      <c r="AN1662" t="s">
        <v>2441</v>
      </c>
      <c r="AO1662" s="21">
        <v>45559.710416666669</v>
      </c>
      <c r="AP1662" s="22">
        <v>45593</v>
      </c>
      <c r="AQ1662" s="22">
        <v>45593</v>
      </c>
      <c r="AR1662" s="21">
        <v>45574.456944444442</v>
      </c>
      <c r="AS1662">
        <v>2</v>
      </c>
      <c r="AY1662">
        <v>14.746527777773736</v>
      </c>
    </row>
    <row r="1663" spans="1:51" x14ac:dyDescent="0.25">
      <c r="A1663">
        <v>77314</v>
      </c>
      <c r="B1663" t="s">
        <v>35</v>
      </c>
      <c r="C1663" t="s">
        <v>36</v>
      </c>
      <c r="E1663" t="str">
        <f t="shared" si="50"/>
        <v>EI-</v>
      </c>
      <c r="F1663" t="s">
        <v>20</v>
      </c>
      <c r="G1663" t="s">
        <v>37</v>
      </c>
      <c r="H1663" t="s">
        <v>4428</v>
      </c>
      <c r="I1663" t="s">
        <v>39</v>
      </c>
      <c r="J1663" t="s">
        <v>1102</v>
      </c>
      <c r="K1663" s="1">
        <v>45560.623611111114</v>
      </c>
      <c r="L1663" t="s">
        <v>41</v>
      </c>
      <c r="N1663" s="2">
        <v>45559</v>
      </c>
      <c r="O1663" s="2">
        <v>45559</v>
      </c>
      <c r="P1663">
        <v>2</v>
      </c>
      <c r="Q1663">
        <v>2</v>
      </c>
      <c r="R1663">
        <v>2</v>
      </c>
      <c r="S1663">
        <v>2</v>
      </c>
      <c r="T1663">
        <v>100</v>
      </c>
      <c r="U1663" s="1">
        <v>45559.717361111114</v>
      </c>
      <c r="V1663" s="1">
        <v>45560.623611111114</v>
      </c>
      <c r="W1663" t="s">
        <v>1102</v>
      </c>
      <c r="Z1663" s="12">
        <f t="shared" si="51"/>
        <v>0.90625</v>
      </c>
      <c r="AB1663" t="s">
        <v>57</v>
      </c>
      <c r="AC1663">
        <v>633459</v>
      </c>
      <c r="AD1663" t="s">
        <v>3936</v>
      </c>
      <c r="AF1663" t="s">
        <v>1102</v>
      </c>
      <c r="AG1663" t="s">
        <v>1706</v>
      </c>
      <c r="AI1663" s="2">
        <v>45559</v>
      </c>
      <c r="AJ1663" t="s">
        <v>43</v>
      </c>
      <c r="AK1663" t="s">
        <v>46</v>
      </c>
      <c r="AN1663" t="s">
        <v>2441</v>
      </c>
      <c r="AO1663" s="21">
        <v>45559.717361111114</v>
      </c>
      <c r="AP1663" s="22">
        <v>45559</v>
      </c>
      <c r="AQ1663" s="22">
        <v>45559</v>
      </c>
      <c r="AR1663" s="21">
        <v>45560.623611111114</v>
      </c>
      <c r="AS1663">
        <v>2</v>
      </c>
      <c r="AY1663">
        <v>0.90625</v>
      </c>
    </row>
    <row r="1664" spans="1:51" x14ac:dyDescent="0.25">
      <c r="A1664">
        <v>77376</v>
      </c>
      <c r="B1664" t="s">
        <v>35</v>
      </c>
      <c r="C1664" t="s">
        <v>36</v>
      </c>
      <c r="E1664" t="str">
        <f t="shared" si="50"/>
        <v>EM-</v>
      </c>
      <c r="F1664" t="s">
        <v>20</v>
      </c>
      <c r="G1664" t="s">
        <v>115</v>
      </c>
      <c r="H1664" t="s">
        <v>4429</v>
      </c>
      <c r="I1664" t="s">
        <v>432</v>
      </c>
      <c r="J1664" t="s">
        <v>432</v>
      </c>
      <c r="K1664" s="1">
        <v>45560.529861111114</v>
      </c>
      <c r="L1664" t="s">
        <v>41</v>
      </c>
      <c r="N1664" s="2">
        <v>45559</v>
      </c>
      <c r="O1664" s="2">
        <v>45559</v>
      </c>
      <c r="R1664">
        <v>0</v>
      </c>
      <c r="S1664">
        <v>0</v>
      </c>
      <c r="T1664">
        <v>100</v>
      </c>
      <c r="U1664" s="1">
        <v>45560.517361111109</v>
      </c>
      <c r="V1664" s="1">
        <v>45560.529861111114</v>
      </c>
      <c r="W1664" t="s">
        <v>432</v>
      </c>
      <c r="Z1664" s="12">
        <f t="shared" si="51"/>
        <v>1.2500000004365575E-2</v>
      </c>
      <c r="AB1664" t="s">
        <v>4430</v>
      </c>
      <c r="AD1664" t="s">
        <v>3821</v>
      </c>
      <c r="AF1664" t="s">
        <v>3543</v>
      </c>
      <c r="AI1664" s="2">
        <v>45551</v>
      </c>
      <c r="AJ1664" t="s">
        <v>250</v>
      </c>
      <c r="AK1664" t="s">
        <v>45</v>
      </c>
      <c r="AN1664" t="s">
        <v>2442</v>
      </c>
      <c r="AO1664" s="21">
        <v>45560.517361111109</v>
      </c>
      <c r="AP1664" s="22">
        <v>45559</v>
      </c>
      <c r="AQ1664" s="22">
        <v>45559</v>
      </c>
      <c r="AR1664" s="21">
        <v>45560.529861111114</v>
      </c>
      <c r="AS1664">
        <v>0</v>
      </c>
      <c r="AY1664">
        <v>1.2500000004365575E-2</v>
      </c>
    </row>
    <row r="1665" spans="1:51" x14ac:dyDescent="0.25">
      <c r="A1665">
        <v>77415</v>
      </c>
      <c r="B1665" t="s">
        <v>35</v>
      </c>
      <c r="C1665" t="s">
        <v>36</v>
      </c>
      <c r="E1665" t="str">
        <f t="shared" si="50"/>
        <v>RE-</v>
      </c>
      <c r="F1665" t="s">
        <v>20</v>
      </c>
      <c r="G1665" t="s">
        <v>47</v>
      </c>
      <c r="H1665" t="s">
        <v>4431</v>
      </c>
      <c r="I1665" t="s">
        <v>39</v>
      </c>
      <c r="J1665" t="s">
        <v>239</v>
      </c>
      <c r="K1665" s="1">
        <v>45561.686805555553</v>
      </c>
      <c r="L1665" t="s">
        <v>41</v>
      </c>
      <c r="N1665" s="2">
        <v>45561</v>
      </c>
      <c r="O1665" s="2">
        <v>45561</v>
      </c>
      <c r="R1665">
        <v>1</v>
      </c>
      <c r="S1665">
        <v>1</v>
      </c>
      <c r="T1665">
        <v>100</v>
      </c>
      <c r="U1665" s="1">
        <v>45560.702777777777</v>
      </c>
      <c r="V1665" s="1">
        <v>45561.686805555553</v>
      </c>
      <c r="W1665" t="s">
        <v>239</v>
      </c>
      <c r="Z1665" s="12">
        <f t="shared" si="51"/>
        <v>0.98402777777664596</v>
      </c>
      <c r="AB1665" t="s">
        <v>75</v>
      </c>
      <c r="AC1665">
        <v>633520</v>
      </c>
      <c r="AD1665" t="s">
        <v>77</v>
      </c>
      <c r="AI1665" s="2">
        <v>45560</v>
      </c>
      <c r="AJ1665" t="s">
        <v>77</v>
      </c>
      <c r="AK1665" t="s">
        <v>46</v>
      </c>
      <c r="AN1665" t="s">
        <v>2444</v>
      </c>
      <c r="AO1665" s="21">
        <v>45560.702777777777</v>
      </c>
      <c r="AP1665" s="22">
        <v>45561</v>
      </c>
      <c r="AQ1665" s="22">
        <v>45561</v>
      </c>
      <c r="AR1665" s="21">
        <v>45561.686805555553</v>
      </c>
      <c r="AS1665">
        <v>1</v>
      </c>
      <c r="AY1665">
        <v>0.98402777777664596</v>
      </c>
    </row>
    <row r="1666" spans="1:51" x14ac:dyDescent="0.25">
      <c r="A1666">
        <v>77420</v>
      </c>
      <c r="B1666" t="s">
        <v>35</v>
      </c>
      <c r="C1666" t="s">
        <v>36</v>
      </c>
      <c r="E1666" t="str">
        <f t="shared" ref="E1666:E1729" si="52">MID(H1666,3,3)</f>
        <v>EI-</v>
      </c>
      <c r="F1666" t="s">
        <v>20</v>
      </c>
      <c r="G1666" t="s">
        <v>47</v>
      </c>
      <c r="H1666" t="s">
        <v>1022</v>
      </c>
      <c r="I1666" t="s">
        <v>39</v>
      </c>
      <c r="J1666" t="s">
        <v>92</v>
      </c>
      <c r="K1666" s="1">
        <v>45563.361805555556</v>
      </c>
      <c r="L1666" t="s">
        <v>41</v>
      </c>
      <c r="N1666" s="2">
        <v>45561</v>
      </c>
      <c r="O1666" s="2">
        <v>45561</v>
      </c>
      <c r="P1666">
        <v>3</v>
      </c>
      <c r="Q1666">
        <v>3</v>
      </c>
      <c r="R1666">
        <v>3</v>
      </c>
      <c r="S1666">
        <v>3</v>
      </c>
      <c r="T1666">
        <v>100</v>
      </c>
      <c r="U1666" s="1">
        <v>45560.786805555559</v>
      </c>
      <c r="V1666" s="1">
        <v>45563.361805555556</v>
      </c>
      <c r="W1666" t="s">
        <v>92</v>
      </c>
      <c r="Z1666" s="12">
        <f t="shared" si="51"/>
        <v>2.5749999999970896</v>
      </c>
      <c r="AB1666" t="s">
        <v>75</v>
      </c>
      <c r="AC1666">
        <v>633520</v>
      </c>
      <c r="AD1666" t="s">
        <v>77</v>
      </c>
      <c r="AF1666" t="s">
        <v>92</v>
      </c>
      <c r="AI1666" s="2">
        <v>45560</v>
      </c>
      <c r="AJ1666" t="s">
        <v>77</v>
      </c>
      <c r="AK1666" t="s">
        <v>46</v>
      </c>
      <c r="AN1666" t="s">
        <v>2441</v>
      </c>
      <c r="AO1666" s="21">
        <v>45560.786805555559</v>
      </c>
      <c r="AP1666" s="22">
        <v>45561</v>
      </c>
      <c r="AQ1666" s="22">
        <v>45561</v>
      </c>
      <c r="AR1666" s="21">
        <v>45563.361805555556</v>
      </c>
      <c r="AS1666">
        <v>3</v>
      </c>
      <c r="AY1666">
        <v>2.5749999999970896</v>
      </c>
    </row>
    <row r="1667" spans="1:51" x14ac:dyDescent="0.25">
      <c r="A1667">
        <v>77422</v>
      </c>
      <c r="B1667" t="s">
        <v>35</v>
      </c>
      <c r="C1667" t="s">
        <v>36</v>
      </c>
      <c r="E1667" t="str">
        <f t="shared" si="52"/>
        <v>RE-</v>
      </c>
      <c r="F1667" t="s">
        <v>20</v>
      </c>
      <c r="G1667" t="s">
        <v>47</v>
      </c>
      <c r="H1667" t="s">
        <v>4432</v>
      </c>
      <c r="I1667" t="s">
        <v>39</v>
      </c>
      <c r="J1667" t="s">
        <v>179</v>
      </c>
      <c r="K1667" s="1">
        <v>45561.663194444445</v>
      </c>
      <c r="L1667" t="s">
        <v>41</v>
      </c>
      <c r="N1667" s="2">
        <v>45561</v>
      </c>
      <c r="O1667" s="2">
        <v>45561</v>
      </c>
      <c r="R1667">
        <v>2</v>
      </c>
      <c r="S1667">
        <v>2</v>
      </c>
      <c r="T1667">
        <v>100</v>
      </c>
      <c r="U1667" s="1">
        <v>45560.793055555558</v>
      </c>
      <c r="V1667" s="1">
        <v>45561.663194444445</v>
      </c>
      <c r="W1667" t="s">
        <v>239</v>
      </c>
      <c r="Z1667" s="12">
        <f t="shared" ref="Z1667:Z1730" si="53">IF(V1667&gt;0,(V1667-U1667),0)</f>
        <v>0.87013888888759539</v>
      </c>
      <c r="AB1667" t="s">
        <v>3914</v>
      </c>
      <c r="AC1667">
        <v>633354</v>
      </c>
      <c r="AD1667" t="s">
        <v>4433</v>
      </c>
      <c r="AI1667" s="2">
        <v>45560</v>
      </c>
      <c r="AJ1667" t="s">
        <v>294</v>
      </c>
      <c r="AK1667" t="s">
        <v>46</v>
      </c>
      <c r="AN1667" t="s">
        <v>2444</v>
      </c>
      <c r="AO1667" s="21">
        <v>45560.793055555558</v>
      </c>
      <c r="AP1667" s="22">
        <v>45561</v>
      </c>
      <c r="AQ1667" s="22">
        <v>45561</v>
      </c>
      <c r="AR1667" s="21">
        <v>45561.663194444445</v>
      </c>
      <c r="AS1667">
        <v>2</v>
      </c>
      <c r="AY1667">
        <v>0.87013888888759539</v>
      </c>
    </row>
    <row r="1668" spans="1:51" x14ac:dyDescent="0.25">
      <c r="A1668">
        <v>77424</v>
      </c>
      <c r="B1668" t="s">
        <v>35</v>
      </c>
      <c r="C1668" t="s">
        <v>36</v>
      </c>
      <c r="E1668" t="str">
        <f t="shared" si="52"/>
        <v>EI-</v>
      </c>
      <c r="F1668" t="s">
        <v>878</v>
      </c>
      <c r="G1668" t="s">
        <v>47</v>
      </c>
      <c r="H1668" t="s">
        <v>4434</v>
      </c>
      <c r="I1668" t="s">
        <v>39</v>
      </c>
      <c r="J1668" t="s">
        <v>50</v>
      </c>
      <c r="K1668" s="1">
        <v>45563.35</v>
      </c>
      <c r="L1668" t="s">
        <v>41</v>
      </c>
      <c r="R1668">
        <v>0</v>
      </c>
      <c r="S1668">
        <v>0</v>
      </c>
      <c r="T1668">
        <v>0</v>
      </c>
      <c r="U1668" s="1">
        <v>45560.802083333336</v>
      </c>
      <c r="W1668" t="s">
        <v>159</v>
      </c>
      <c r="Z1668" s="12">
        <f t="shared" si="53"/>
        <v>0</v>
      </c>
      <c r="AB1668" t="s">
        <v>4397</v>
      </c>
      <c r="AC1668">
        <v>633992</v>
      </c>
      <c r="AD1668" t="s">
        <v>427</v>
      </c>
      <c r="AI1668" s="2">
        <v>45560</v>
      </c>
      <c r="AJ1668" t="s">
        <v>375</v>
      </c>
      <c r="AK1668" t="s">
        <v>46</v>
      </c>
      <c r="AN1668" t="s">
        <v>2441</v>
      </c>
      <c r="AO1668" s="21">
        <v>45560.802083333336</v>
      </c>
      <c r="AS1668">
        <v>0</v>
      </c>
      <c r="AY1668">
        <v>0</v>
      </c>
    </row>
    <row r="1669" spans="1:51" x14ac:dyDescent="0.25">
      <c r="A1669">
        <v>77425</v>
      </c>
      <c r="B1669" t="s">
        <v>35</v>
      </c>
      <c r="C1669" t="s">
        <v>36</v>
      </c>
      <c r="E1669" t="str">
        <f t="shared" si="52"/>
        <v>RE-</v>
      </c>
      <c r="F1669" t="s">
        <v>20</v>
      </c>
      <c r="G1669" t="s">
        <v>47</v>
      </c>
      <c r="H1669" t="s">
        <v>4435</v>
      </c>
      <c r="I1669" t="s">
        <v>39</v>
      </c>
      <c r="J1669" t="s">
        <v>239</v>
      </c>
      <c r="K1669" s="1">
        <v>45561.742361111108</v>
      </c>
      <c r="L1669" t="s">
        <v>41</v>
      </c>
      <c r="N1669" s="2">
        <v>45561</v>
      </c>
      <c r="O1669" s="2">
        <v>45561</v>
      </c>
      <c r="R1669">
        <v>1</v>
      </c>
      <c r="S1669">
        <v>1</v>
      </c>
      <c r="T1669">
        <v>100</v>
      </c>
      <c r="U1669" s="1">
        <v>45560.806250000001</v>
      </c>
      <c r="V1669" s="1">
        <v>45561.742361111108</v>
      </c>
      <c r="W1669" t="s">
        <v>239</v>
      </c>
      <c r="Z1669" s="12">
        <f t="shared" si="53"/>
        <v>0.93611111110658385</v>
      </c>
      <c r="AB1669" t="s">
        <v>3959</v>
      </c>
      <c r="AC1669">
        <v>633992</v>
      </c>
      <c r="AD1669" t="s">
        <v>427</v>
      </c>
      <c r="AI1669" s="2">
        <v>45560</v>
      </c>
      <c r="AJ1669" t="s">
        <v>375</v>
      </c>
      <c r="AK1669" t="s">
        <v>46</v>
      </c>
      <c r="AN1669" t="s">
        <v>2444</v>
      </c>
      <c r="AO1669" s="21">
        <v>45560.806250000001</v>
      </c>
      <c r="AP1669" s="22">
        <v>45561</v>
      </c>
      <c r="AQ1669" s="22">
        <v>45561</v>
      </c>
      <c r="AR1669" s="21">
        <v>45561.742361111108</v>
      </c>
      <c r="AS1669">
        <v>1</v>
      </c>
      <c r="AY1669">
        <v>0.93611111110658385</v>
      </c>
    </row>
    <row r="1670" spans="1:51" x14ac:dyDescent="0.25">
      <c r="A1670">
        <v>77426</v>
      </c>
      <c r="B1670" t="s">
        <v>35</v>
      </c>
      <c r="C1670" t="s">
        <v>36</v>
      </c>
      <c r="E1670" t="str">
        <f t="shared" si="52"/>
        <v>EI-</v>
      </c>
      <c r="F1670" t="s">
        <v>20</v>
      </c>
      <c r="G1670" t="s">
        <v>37</v>
      </c>
      <c r="H1670" t="s">
        <v>4436</v>
      </c>
      <c r="I1670" t="s">
        <v>39</v>
      </c>
      <c r="J1670" t="s">
        <v>92</v>
      </c>
      <c r="K1670" s="1">
        <v>45575.606249999997</v>
      </c>
      <c r="L1670" t="s">
        <v>41</v>
      </c>
      <c r="N1670" s="2">
        <v>45562</v>
      </c>
      <c r="O1670" s="2">
        <v>45562</v>
      </c>
      <c r="P1670">
        <v>3</v>
      </c>
      <c r="Q1670">
        <v>3</v>
      </c>
      <c r="R1670">
        <v>3</v>
      </c>
      <c r="S1670">
        <v>3</v>
      </c>
      <c r="T1670">
        <v>100</v>
      </c>
      <c r="U1670" s="1">
        <v>45560.810416666667</v>
      </c>
      <c r="V1670" s="1">
        <v>45575.606249999997</v>
      </c>
      <c r="W1670" t="s">
        <v>92</v>
      </c>
      <c r="Z1670" s="12">
        <f t="shared" si="53"/>
        <v>14.795833333329938</v>
      </c>
      <c r="AB1670" t="s">
        <v>366</v>
      </c>
      <c r="AC1670">
        <v>633673</v>
      </c>
      <c r="AD1670" t="s">
        <v>4437</v>
      </c>
      <c r="AF1670" t="s">
        <v>92</v>
      </c>
      <c r="AI1670" s="2">
        <v>45560</v>
      </c>
      <c r="AJ1670" t="s">
        <v>81</v>
      </c>
      <c r="AK1670" t="s">
        <v>46</v>
      </c>
      <c r="AN1670" t="s">
        <v>2441</v>
      </c>
      <c r="AO1670" s="21">
        <v>45560.810416666667</v>
      </c>
      <c r="AP1670" s="22">
        <v>45562</v>
      </c>
      <c r="AQ1670" s="22">
        <v>45562</v>
      </c>
      <c r="AR1670" s="21">
        <v>45575.606249999997</v>
      </c>
      <c r="AS1670">
        <v>3</v>
      </c>
      <c r="AY1670">
        <v>14.795833333329938</v>
      </c>
    </row>
    <row r="1671" spans="1:51" x14ac:dyDescent="0.25">
      <c r="A1671">
        <v>77472</v>
      </c>
      <c r="B1671" t="s">
        <v>35</v>
      </c>
      <c r="C1671" t="s">
        <v>36</v>
      </c>
      <c r="E1671" t="str">
        <f t="shared" si="52"/>
        <v>EI-</v>
      </c>
      <c r="F1671" t="s">
        <v>20</v>
      </c>
      <c r="G1671" t="s">
        <v>37</v>
      </c>
      <c r="H1671" t="s">
        <v>4438</v>
      </c>
      <c r="I1671" t="s">
        <v>39</v>
      </c>
      <c r="J1671" t="s">
        <v>92</v>
      </c>
      <c r="K1671" s="1">
        <v>45563.352777777778</v>
      </c>
      <c r="L1671" t="s">
        <v>41</v>
      </c>
      <c r="N1671" s="2">
        <v>45561</v>
      </c>
      <c r="O1671" s="2">
        <v>45561</v>
      </c>
      <c r="P1671">
        <v>3</v>
      </c>
      <c r="Q1671">
        <v>3</v>
      </c>
      <c r="R1671">
        <v>3</v>
      </c>
      <c r="S1671">
        <v>3</v>
      </c>
      <c r="T1671">
        <v>100</v>
      </c>
      <c r="U1671" s="1">
        <v>45561.491666666669</v>
      </c>
      <c r="V1671" s="1">
        <v>45563.352777777778</v>
      </c>
      <c r="W1671" t="s">
        <v>92</v>
      </c>
      <c r="Z1671" s="12">
        <f t="shared" si="53"/>
        <v>1.8611111111094942</v>
      </c>
      <c r="AB1671" t="s">
        <v>383</v>
      </c>
      <c r="AC1671">
        <v>633704</v>
      </c>
      <c r="AD1671" t="s">
        <v>762</v>
      </c>
      <c r="AF1671" t="s">
        <v>92</v>
      </c>
      <c r="AI1671" s="2">
        <v>45561</v>
      </c>
      <c r="AJ1671" t="s">
        <v>384</v>
      </c>
      <c r="AK1671" t="s">
        <v>46</v>
      </c>
      <c r="AN1671" t="s">
        <v>2441</v>
      </c>
      <c r="AO1671" s="21">
        <v>45561.491666666669</v>
      </c>
      <c r="AP1671" s="22">
        <v>45561</v>
      </c>
      <c r="AQ1671" s="22">
        <v>45561</v>
      </c>
      <c r="AR1671" s="21">
        <v>45563.352777777778</v>
      </c>
      <c r="AS1671">
        <v>3</v>
      </c>
      <c r="AY1671">
        <v>1.8611111111094942</v>
      </c>
    </row>
    <row r="1672" spans="1:51" x14ac:dyDescent="0.25">
      <c r="A1672">
        <v>77473</v>
      </c>
      <c r="B1672" t="s">
        <v>35</v>
      </c>
      <c r="C1672" t="s">
        <v>36</v>
      </c>
      <c r="E1672" t="str">
        <f t="shared" si="52"/>
        <v>EM-</v>
      </c>
      <c r="F1672" t="s">
        <v>878</v>
      </c>
      <c r="G1672" t="s">
        <v>37</v>
      </c>
      <c r="H1672" t="s">
        <v>4439</v>
      </c>
      <c r="I1672" t="s">
        <v>39</v>
      </c>
      <c r="J1672" t="s">
        <v>758</v>
      </c>
      <c r="K1672" s="1">
        <v>45562.69027777778</v>
      </c>
      <c r="L1672" t="s">
        <v>41</v>
      </c>
      <c r="R1672">
        <v>0</v>
      </c>
      <c r="S1672">
        <v>0</v>
      </c>
      <c r="T1672">
        <v>0</v>
      </c>
      <c r="U1672" s="1">
        <v>45561.493750000001</v>
      </c>
      <c r="W1672" t="s">
        <v>397</v>
      </c>
      <c r="Z1672" s="12">
        <f t="shared" si="53"/>
        <v>0</v>
      </c>
      <c r="AB1672" t="s">
        <v>2982</v>
      </c>
      <c r="AC1672">
        <v>633626</v>
      </c>
      <c r="AD1672" t="s">
        <v>381</v>
      </c>
      <c r="AI1672" s="2">
        <v>45561</v>
      </c>
      <c r="AJ1672" t="s">
        <v>323</v>
      </c>
      <c r="AK1672" t="s">
        <v>46</v>
      </c>
      <c r="AN1672" t="s">
        <v>2442</v>
      </c>
      <c r="AO1672" s="21">
        <v>45561.493750000001</v>
      </c>
      <c r="AS1672">
        <v>0</v>
      </c>
      <c r="AY1672">
        <v>0</v>
      </c>
    </row>
    <row r="1673" spans="1:51" x14ac:dyDescent="0.25">
      <c r="A1673">
        <v>77505</v>
      </c>
      <c r="B1673" t="s">
        <v>35</v>
      </c>
      <c r="C1673" t="s">
        <v>36</v>
      </c>
      <c r="E1673" t="str">
        <f t="shared" si="52"/>
        <v>EI-</v>
      </c>
      <c r="F1673" t="s">
        <v>20</v>
      </c>
      <c r="G1673" t="s">
        <v>37</v>
      </c>
      <c r="H1673" t="s">
        <v>4440</v>
      </c>
      <c r="I1673" t="s">
        <v>39</v>
      </c>
      <c r="J1673" t="s">
        <v>92</v>
      </c>
      <c r="K1673" s="1">
        <v>45576.447222222225</v>
      </c>
      <c r="L1673" t="s">
        <v>41</v>
      </c>
      <c r="N1673" s="2">
        <v>45563</v>
      </c>
      <c r="O1673" s="2">
        <v>45563</v>
      </c>
      <c r="P1673">
        <v>2</v>
      </c>
      <c r="Q1673">
        <v>2</v>
      </c>
      <c r="R1673">
        <v>2</v>
      </c>
      <c r="S1673">
        <v>2</v>
      </c>
      <c r="T1673">
        <v>100</v>
      </c>
      <c r="U1673" s="1">
        <v>45561.71597222222</v>
      </c>
      <c r="V1673" s="1">
        <v>45576.447222222225</v>
      </c>
      <c r="W1673" t="s">
        <v>92</v>
      </c>
      <c r="Z1673" s="12">
        <f t="shared" si="53"/>
        <v>14.731250000004366</v>
      </c>
      <c r="AB1673" t="s">
        <v>1686</v>
      </c>
      <c r="AC1673">
        <v>633976</v>
      </c>
      <c r="AD1673" t="s">
        <v>253</v>
      </c>
      <c r="AF1673" t="s">
        <v>92</v>
      </c>
      <c r="AI1673" s="2">
        <v>45561</v>
      </c>
      <c r="AJ1673" t="s">
        <v>230</v>
      </c>
      <c r="AK1673" t="s">
        <v>46</v>
      </c>
      <c r="AN1673" t="s">
        <v>2441</v>
      </c>
      <c r="AO1673" s="21">
        <v>45561.71597222222</v>
      </c>
      <c r="AP1673" s="22">
        <v>45563</v>
      </c>
      <c r="AQ1673" s="22">
        <v>45563</v>
      </c>
      <c r="AR1673" s="21">
        <v>45576.447222222225</v>
      </c>
      <c r="AS1673">
        <v>2</v>
      </c>
      <c r="AY1673">
        <v>14.731250000004366</v>
      </c>
    </row>
    <row r="1674" spans="1:51" x14ac:dyDescent="0.25">
      <c r="A1674">
        <v>77531</v>
      </c>
      <c r="B1674" t="s">
        <v>35</v>
      </c>
      <c r="C1674" t="s">
        <v>36</v>
      </c>
      <c r="E1674" t="str">
        <f t="shared" si="52"/>
        <v>EI-</v>
      </c>
      <c r="F1674" t="s">
        <v>20</v>
      </c>
      <c r="G1674" t="s">
        <v>37</v>
      </c>
      <c r="H1674" t="s">
        <v>4441</v>
      </c>
      <c r="I1674" t="s">
        <v>39</v>
      </c>
      <c r="J1674" t="s">
        <v>842</v>
      </c>
      <c r="K1674" s="1">
        <v>45563.381944444445</v>
      </c>
      <c r="L1674" t="s">
        <v>41</v>
      </c>
      <c r="N1674" s="2">
        <v>45563</v>
      </c>
      <c r="O1674" s="2">
        <v>45563</v>
      </c>
      <c r="P1674">
        <v>1</v>
      </c>
      <c r="Q1674">
        <v>1</v>
      </c>
      <c r="R1674">
        <v>1</v>
      </c>
      <c r="S1674">
        <v>1</v>
      </c>
      <c r="T1674">
        <v>0</v>
      </c>
      <c r="U1674" s="1">
        <v>45562.363888888889</v>
      </c>
      <c r="V1674" s="1">
        <v>45563.381944444445</v>
      </c>
      <c r="W1674" t="s">
        <v>842</v>
      </c>
      <c r="Z1674" s="12">
        <f t="shared" si="53"/>
        <v>1.0180555555562023</v>
      </c>
      <c r="AB1674" t="s">
        <v>1194</v>
      </c>
      <c r="AC1674">
        <v>633992</v>
      </c>
      <c r="AD1674" t="s">
        <v>427</v>
      </c>
      <c r="AF1674" t="s">
        <v>2259</v>
      </c>
      <c r="AI1674" s="2">
        <v>45562</v>
      </c>
      <c r="AJ1674" t="s">
        <v>375</v>
      </c>
      <c r="AK1674" t="s">
        <v>46</v>
      </c>
      <c r="AN1674" t="s">
        <v>2441</v>
      </c>
      <c r="AO1674" s="21">
        <v>45562.363888888889</v>
      </c>
      <c r="AP1674" s="22">
        <v>45563</v>
      </c>
      <c r="AQ1674" s="22">
        <v>45563</v>
      </c>
      <c r="AR1674" s="21">
        <v>45563.381944444445</v>
      </c>
      <c r="AS1674">
        <v>1</v>
      </c>
      <c r="AY1674">
        <v>1.0180555555562023</v>
      </c>
    </row>
    <row r="1675" spans="1:51" x14ac:dyDescent="0.25">
      <c r="A1675">
        <v>77566</v>
      </c>
      <c r="B1675" t="s">
        <v>35</v>
      </c>
      <c r="C1675" t="s">
        <v>36</v>
      </c>
      <c r="E1675" t="str">
        <f t="shared" si="52"/>
        <v>EI-</v>
      </c>
      <c r="F1675" t="s">
        <v>20</v>
      </c>
      <c r="G1675" t="s">
        <v>47</v>
      </c>
      <c r="H1675" t="s">
        <v>4442</v>
      </c>
      <c r="I1675" t="s">
        <v>39</v>
      </c>
      <c r="J1675" t="s">
        <v>1102</v>
      </c>
      <c r="K1675" s="1">
        <v>45566.495138888888</v>
      </c>
      <c r="L1675" t="s">
        <v>41</v>
      </c>
      <c r="N1675" s="2">
        <v>45592</v>
      </c>
      <c r="O1675" s="2">
        <v>45592</v>
      </c>
      <c r="P1675">
        <v>1</v>
      </c>
      <c r="Q1675">
        <v>1</v>
      </c>
      <c r="R1675">
        <v>1</v>
      </c>
      <c r="S1675">
        <v>1</v>
      </c>
      <c r="T1675">
        <v>100</v>
      </c>
      <c r="U1675" s="1">
        <v>45562.618750000001</v>
      </c>
      <c r="V1675" s="1">
        <v>45566.495138888888</v>
      </c>
      <c r="W1675" t="s">
        <v>1102</v>
      </c>
      <c r="Z1675" s="12">
        <f t="shared" si="53"/>
        <v>3.8763888888861402</v>
      </c>
      <c r="AB1675" t="s">
        <v>42</v>
      </c>
      <c r="AC1675">
        <v>633459</v>
      </c>
      <c r="AD1675" t="s">
        <v>1865</v>
      </c>
      <c r="AG1675" t="s">
        <v>1706</v>
      </c>
      <c r="AI1675" s="2">
        <v>45562</v>
      </c>
      <c r="AJ1675" t="s">
        <v>43</v>
      </c>
      <c r="AK1675" t="s">
        <v>46</v>
      </c>
      <c r="AN1675" t="s">
        <v>2441</v>
      </c>
      <c r="AO1675" s="21">
        <v>45562.618750000001</v>
      </c>
      <c r="AP1675" s="22">
        <v>45592</v>
      </c>
      <c r="AQ1675" s="22">
        <v>45592</v>
      </c>
      <c r="AR1675" s="21">
        <v>45566.495138888888</v>
      </c>
      <c r="AS1675">
        <v>1</v>
      </c>
      <c r="AY1675">
        <v>3.8763888888861402</v>
      </c>
    </row>
    <row r="1676" spans="1:51" x14ac:dyDescent="0.25">
      <c r="A1676">
        <v>77567</v>
      </c>
      <c r="B1676" t="s">
        <v>35</v>
      </c>
      <c r="C1676" t="s">
        <v>36</v>
      </c>
      <c r="E1676" t="str">
        <f t="shared" si="52"/>
        <v>RE-</v>
      </c>
      <c r="F1676" t="s">
        <v>20</v>
      </c>
      <c r="G1676" t="s">
        <v>37</v>
      </c>
      <c r="H1676" t="s">
        <v>4443</v>
      </c>
      <c r="I1676" t="s">
        <v>39</v>
      </c>
      <c r="J1676" t="s">
        <v>297</v>
      </c>
      <c r="K1676" s="1">
        <v>45565.395833333336</v>
      </c>
      <c r="L1676" t="s">
        <v>41</v>
      </c>
      <c r="N1676" s="2">
        <v>45564</v>
      </c>
      <c r="O1676" s="2">
        <v>45564</v>
      </c>
      <c r="R1676">
        <v>1</v>
      </c>
      <c r="S1676">
        <v>1</v>
      </c>
      <c r="T1676">
        <v>100</v>
      </c>
      <c r="U1676" s="1">
        <v>45562.626388888886</v>
      </c>
      <c r="V1676" s="1">
        <v>45565.395833333336</v>
      </c>
      <c r="W1676" t="s">
        <v>239</v>
      </c>
      <c r="Z1676" s="12">
        <f t="shared" si="53"/>
        <v>2.7694444444496185</v>
      </c>
      <c r="AB1676" t="s">
        <v>303</v>
      </c>
      <c r="AC1676">
        <v>633399</v>
      </c>
      <c r="AD1676" t="s">
        <v>609</v>
      </c>
      <c r="AI1676" s="2">
        <v>45562</v>
      </c>
      <c r="AJ1676" t="s">
        <v>69</v>
      </c>
      <c r="AK1676" t="s">
        <v>46</v>
      </c>
      <c r="AN1676" t="s">
        <v>2444</v>
      </c>
      <c r="AO1676" s="21">
        <v>45562.626388888886</v>
      </c>
      <c r="AP1676" s="22">
        <v>45564</v>
      </c>
      <c r="AQ1676" s="22">
        <v>45564</v>
      </c>
      <c r="AR1676" s="21">
        <v>45565.395833333336</v>
      </c>
      <c r="AS1676">
        <v>1</v>
      </c>
      <c r="AY1676">
        <v>2.7694444444496185</v>
      </c>
    </row>
    <row r="1677" spans="1:51" x14ac:dyDescent="0.25">
      <c r="A1677">
        <v>77569</v>
      </c>
      <c r="B1677" t="s">
        <v>35</v>
      </c>
      <c r="C1677" t="s">
        <v>36</v>
      </c>
      <c r="E1677" t="str">
        <f t="shared" si="52"/>
        <v>EM-</v>
      </c>
      <c r="F1677" t="s">
        <v>878</v>
      </c>
      <c r="G1677" t="s">
        <v>37</v>
      </c>
      <c r="H1677" t="s">
        <v>2909</v>
      </c>
      <c r="I1677" t="s">
        <v>39</v>
      </c>
      <c r="J1677" t="s">
        <v>758</v>
      </c>
      <c r="K1677" s="1">
        <v>45562.69027777778</v>
      </c>
      <c r="L1677" t="s">
        <v>41</v>
      </c>
      <c r="R1677">
        <v>0</v>
      </c>
      <c r="S1677">
        <v>0</v>
      </c>
      <c r="T1677">
        <v>0</v>
      </c>
      <c r="U1677" s="1">
        <v>45562.64166666667</v>
      </c>
      <c r="W1677" t="s">
        <v>397</v>
      </c>
      <c r="Z1677" s="12">
        <f t="shared" si="53"/>
        <v>0</v>
      </c>
      <c r="AB1677" t="s">
        <v>2982</v>
      </c>
      <c r="AC1677">
        <v>633626</v>
      </c>
      <c r="AD1677" t="s">
        <v>381</v>
      </c>
      <c r="AI1677" s="2">
        <v>45562</v>
      </c>
      <c r="AJ1677" t="s">
        <v>323</v>
      </c>
      <c r="AK1677" t="s">
        <v>46</v>
      </c>
      <c r="AN1677" t="s">
        <v>2442</v>
      </c>
      <c r="AO1677" s="21">
        <v>45562.64166666667</v>
      </c>
      <c r="AS1677">
        <v>0</v>
      </c>
      <c r="AY1677">
        <v>0</v>
      </c>
    </row>
    <row r="1678" spans="1:51" x14ac:dyDescent="0.25">
      <c r="A1678">
        <v>77573</v>
      </c>
      <c r="B1678" t="s">
        <v>35</v>
      </c>
      <c r="C1678" t="s">
        <v>36</v>
      </c>
      <c r="E1678" t="str">
        <f t="shared" si="52"/>
        <v>EI-</v>
      </c>
      <c r="F1678" t="s">
        <v>20</v>
      </c>
      <c r="G1678" t="s">
        <v>37</v>
      </c>
      <c r="H1678" t="s">
        <v>4444</v>
      </c>
      <c r="I1678" t="s">
        <v>39</v>
      </c>
      <c r="J1678" t="s">
        <v>92</v>
      </c>
      <c r="K1678" s="1">
        <v>45563.354861111111</v>
      </c>
      <c r="L1678" t="s">
        <v>41</v>
      </c>
      <c r="N1678" s="2">
        <v>45562</v>
      </c>
      <c r="O1678" s="2">
        <v>45562</v>
      </c>
      <c r="P1678">
        <v>3</v>
      </c>
      <c r="Q1678">
        <v>3</v>
      </c>
      <c r="R1678">
        <v>3</v>
      </c>
      <c r="S1678">
        <v>3</v>
      </c>
      <c r="T1678">
        <v>100</v>
      </c>
      <c r="U1678" s="1">
        <v>45562.652083333334</v>
      </c>
      <c r="V1678" s="1">
        <v>45563.354861111111</v>
      </c>
      <c r="W1678" t="s">
        <v>92</v>
      </c>
      <c r="Z1678" s="12">
        <f t="shared" si="53"/>
        <v>0.70277777777664596</v>
      </c>
      <c r="AB1678" t="s">
        <v>75</v>
      </c>
      <c r="AC1678">
        <v>633520</v>
      </c>
      <c r="AD1678" t="s">
        <v>77</v>
      </c>
      <c r="AF1678" t="s">
        <v>92</v>
      </c>
      <c r="AI1678" s="2">
        <v>45562</v>
      </c>
      <c r="AJ1678" t="s">
        <v>77</v>
      </c>
      <c r="AK1678" t="s">
        <v>46</v>
      </c>
      <c r="AN1678" t="s">
        <v>2441</v>
      </c>
      <c r="AO1678" s="21">
        <v>45562.652083333334</v>
      </c>
      <c r="AP1678" s="22">
        <v>45562</v>
      </c>
      <c r="AQ1678" s="22">
        <v>45562</v>
      </c>
      <c r="AR1678" s="21">
        <v>45563.354861111111</v>
      </c>
      <c r="AS1678">
        <v>3</v>
      </c>
      <c r="AY1678">
        <v>0.70277777777664596</v>
      </c>
    </row>
    <row r="1679" spans="1:51" x14ac:dyDescent="0.25">
      <c r="A1679">
        <v>77583</v>
      </c>
      <c r="B1679" t="s">
        <v>35</v>
      </c>
      <c r="C1679" t="s">
        <v>36</v>
      </c>
      <c r="E1679" t="str">
        <f t="shared" si="52"/>
        <v>EI-</v>
      </c>
      <c r="F1679" t="s">
        <v>20</v>
      </c>
      <c r="G1679" t="s">
        <v>37</v>
      </c>
      <c r="H1679" t="s">
        <v>1961</v>
      </c>
      <c r="I1679" t="s">
        <v>39</v>
      </c>
      <c r="J1679" t="s">
        <v>68</v>
      </c>
      <c r="K1679" s="1">
        <v>45567.388888888891</v>
      </c>
      <c r="L1679" t="s">
        <v>41</v>
      </c>
      <c r="N1679" s="2">
        <v>45565</v>
      </c>
      <c r="O1679" s="2">
        <v>45565</v>
      </c>
      <c r="P1679">
        <v>2</v>
      </c>
      <c r="Q1679">
        <v>2</v>
      </c>
      <c r="R1679">
        <v>2</v>
      </c>
      <c r="S1679">
        <v>2</v>
      </c>
      <c r="T1679">
        <v>100</v>
      </c>
      <c r="U1679" s="1">
        <v>45563.481249999997</v>
      </c>
      <c r="V1679" s="1">
        <v>45567.388888888891</v>
      </c>
      <c r="W1679" t="s">
        <v>68</v>
      </c>
      <c r="Z1679" s="12">
        <f t="shared" si="53"/>
        <v>3.9076388888934162</v>
      </c>
      <c r="AB1679" t="s">
        <v>107</v>
      </c>
      <c r="AC1679" t="s">
        <v>1491</v>
      </c>
      <c r="AD1679" t="s">
        <v>109</v>
      </c>
      <c r="AI1679" s="2">
        <v>45563</v>
      </c>
      <c r="AJ1679" t="s">
        <v>110</v>
      </c>
      <c r="AK1679" t="s">
        <v>46</v>
      </c>
      <c r="AN1679" t="s">
        <v>2441</v>
      </c>
      <c r="AO1679" s="21">
        <v>45563.481249999997</v>
      </c>
      <c r="AP1679" s="22">
        <v>45565</v>
      </c>
      <c r="AQ1679" s="22">
        <v>45565</v>
      </c>
      <c r="AR1679" s="21">
        <v>45567.388888888891</v>
      </c>
      <c r="AS1679">
        <v>2</v>
      </c>
      <c r="AY1679">
        <v>3.9076388888934162</v>
      </c>
    </row>
    <row r="1680" spans="1:51" x14ac:dyDescent="0.25">
      <c r="A1680">
        <v>77585</v>
      </c>
      <c r="B1680" t="s">
        <v>35</v>
      </c>
      <c r="C1680" t="s">
        <v>36</v>
      </c>
      <c r="E1680" t="str">
        <f t="shared" si="52"/>
        <v>EI-</v>
      </c>
      <c r="F1680" t="s">
        <v>878</v>
      </c>
      <c r="G1680" t="s">
        <v>37</v>
      </c>
      <c r="H1680" t="s">
        <v>4445</v>
      </c>
      <c r="I1680" t="s">
        <v>39</v>
      </c>
      <c r="J1680" t="s">
        <v>50</v>
      </c>
      <c r="K1680" s="1">
        <v>45563.512499999997</v>
      </c>
      <c r="L1680" t="s">
        <v>41</v>
      </c>
      <c r="R1680">
        <v>0</v>
      </c>
      <c r="S1680">
        <v>0</v>
      </c>
      <c r="T1680">
        <v>0</v>
      </c>
      <c r="U1680" s="1">
        <v>45563.495833333334</v>
      </c>
      <c r="W1680" t="s">
        <v>159</v>
      </c>
      <c r="Z1680" s="12">
        <f t="shared" si="53"/>
        <v>0</v>
      </c>
      <c r="AB1680" t="s">
        <v>279</v>
      </c>
      <c r="AC1680">
        <v>633650</v>
      </c>
      <c r="AD1680" t="s">
        <v>281</v>
      </c>
      <c r="AI1680" s="2">
        <v>45563</v>
      </c>
      <c r="AJ1680" t="s">
        <v>281</v>
      </c>
      <c r="AK1680" t="s">
        <v>46</v>
      </c>
      <c r="AN1680" t="s">
        <v>2441</v>
      </c>
      <c r="AO1680" s="21">
        <v>45563.495833333334</v>
      </c>
      <c r="AS1680">
        <v>0</v>
      </c>
      <c r="AY1680">
        <v>0</v>
      </c>
    </row>
    <row r="1681" spans="1:51" x14ac:dyDescent="0.25">
      <c r="A1681">
        <v>77626</v>
      </c>
      <c r="B1681" t="s">
        <v>35</v>
      </c>
      <c r="C1681" t="s">
        <v>36</v>
      </c>
      <c r="E1681" t="str">
        <f t="shared" si="52"/>
        <v>EI-</v>
      </c>
      <c r="F1681" t="s">
        <v>20</v>
      </c>
      <c r="G1681" t="s">
        <v>37</v>
      </c>
      <c r="H1681" t="s">
        <v>4446</v>
      </c>
      <c r="I1681" t="s">
        <v>39</v>
      </c>
      <c r="J1681" t="s">
        <v>92</v>
      </c>
      <c r="K1681" s="1">
        <v>45569.474305555559</v>
      </c>
      <c r="L1681" t="s">
        <v>41</v>
      </c>
      <c r="N1681" s="2">
        <v>45566</v>
      </c>
      <c r="O1681" s="2">
        <v>45566</v>
      </c>
      <c r="P1681">
        <v>3</v>
      </c>
      <c r="Q1681">
        <v>3</v>
      </c>
      <c r="R1681">
        <v>3</v>
      </c>
      <c r="S1681">
        <v>3</v>
      </c>
      <c r="T1681">
        <v>100</v>
      </c>
      <c r="U1681" s="1">
        <v>45565.416666666664</v>
      </c>
      <c r="V1681" s="1">
        <v>45569.474305555559</v>
      </c>
      <c r="W1681" t="s">
        <v>92</v>
      </c>
      <c r="Z1681" s="12">
        <f t="shared" si="53"/>
        <v>4.0576388888948713</v>
      </c>
      <c r="AB1681" t="s">
        <v>1735</v>
      </c>
      <c r="AC1681">
        <v>633694</v>
      </c>
      <c r="AD1681" t="s">
        <v>1843</v>
      </c>
      <c r="AF1681" t="s">
        <v>92</v>
      </c>
      <c r="AI1681" s="2">
        <v>45565</v>
      </c>
      <c r="AJ1681" t="s">
        <v>444</v>
      </c>
      <c r="AK1681" t="s">
        <v>46</v>
      </c>
      <c r="AN1681" t="s">
        <v>2441</v>
      </c>
      <c r="AO1681" s="21">
        <v>45565.416666666664</v>
      </c>
      <c r="AP1681" s="22">
        <v>45566</v>
      </c>
      <c r="AQ1681" s="22">
        <v>45566</v>
      </c>
      <c r="AR1681" s="21">
        <v>45569.474305555559</v>
      </c>
      <c r="AS1681">
        <v>3</v>
      </c>
      <c r="AY1681">
        <v>4.0576388888948713</v>
      </c>
    </row>
    <row r="1682" spans="1:51" x14ac:dyDescent="0.25">
      <c r="A1682">
        <v>77647</v>
      </c>
      <c r="B1682" t="s">
        <v>35</v>
      </c>
      <c r="C1682" t="s">
        <v>36</v>
      </c>
      <c r="E1682" t="str">
        <f t="shared" si="52"/>
        <v>EI-</v>
      </c>
      <c r="F1682" t="s">
        <v>20</v>
      </c>
      <c r="G1682" t="s">
        <v>47</v>
      </c>
      <c r="H1682" t="s">
        <v>4447</v>
      </c>
      <c r="I1682" t="s">
        <v>39</v>
      </c>
      <c r="J1682" t="s">
        <v>92</v>
      </c>
      <c r="K1682" s="1">
        <v>45566.588194444441</v>
      </c>
      <c r="L1682" t="s">
        <v>41</v>
      </c>
      <c r="N1682" s="2">
        <v>45565</v>
      </c>
      <c r="O1682" s="2">
        <v>45565</v>
      </c>
      <c r="P1682">
        <v>3</v>
      </c>
      <c r="Q1682">
        <v>3</v>
      </c>
      <c r="R1682">
        <v>3</v>
      </c>
      <c r="S1682">
        <v>3</v>
      </c>
      <c r="T1682">
        <v>100</v>
      </c>
      <c r="U1682" s="1">
        <v>45565.594444444447</v>
      </c>
      <c r="V1682" s="1">
        <v>45566.588194444441</v>
      </c>
      <c r="W1682" t="s">
        <v>92</v>
      </c>
      <c r="Z1682" s="12">
        <f t="shared" si="53"/>
        <v>0.99374999999417923</v>
      </c>
      <c r="AB1682" t="s">
        <v>4448</v>
      </c>
      <c r="AC1682">
        <v>633432</v>
      </c>
      <c r="AD1682" t="s">
        <v>4449</v>
      </c>
      <c r="AF1682" t="s">
        <v>92</v>
      </c>
      <c r="AI1682" s="2">
        <v>45565</v>
      </c>
      <c r="AJ1682" t="s">
        <v>189</v>
      </c>
      <c r="AK1682" t="s">
        <v>46</v>
      </c>
      <c r="AN1682" t="s">
        <v>2441</v>
      </c>
      <c r="AO1682" s="21">
        <v>45565.594444444447</v>
      </c>
      <c r="AP1682" s="22">
        <v>45565</v>
      </c>
      <c r="AQ1682" s="22">
        <v>45565</v>
      </c>
      <c r="AR1682" s="21">
        <v>45566.588194444441</v>
      </c>
      <c r="AS1682">
        <v>3</v>
      </c>
      <c r="AY1682">
        <v>0.99374999999417923</v>
      </c>
    </row>
    <row r="1683" spans="1:51" x14ac:dyDescent="0.25">
      <c r="A1683">
        <v>77658</v>
      </c>
      <c r="B1683" t="s">
        <v>35</v>
      </c>
      <c r="C1683" t="s">
        <v>36</v>
      </c>
      <c r="E1683" t="str">
        <f t="shared" si="52"/>
        <v>GC-</v>
      </c>
      <c r="F1683" t="s">
        <v>20</v>
      </c>
      <c r="G1683" t="s">
        <v>47</v>
      </c>
      <c r="H1683" t="s">
        <v>4450</v>
      </c>
      <c r="I1683" t="s">
        <v>39</v>
      </c>
      <c r="J1683" t="s">
        <v>121</v>
      </c>
      <c r="K1683" s="1">
        <v>45577.666666666664</v>
      </c>
      <c r="L1683" t="s">
        <v>41</v>
      </c>
      <c r="N1683" s="2">
        <v>45565</v>
      </c>
      <c r="O1683" s="2">
        <v>45577</v>
      </c>
      <c r="P1683">
        <v>24</v>
      </c>
      <c r="Q1683">
        <v>24</v>
      </c>
      <c r="R1683">
        <v>24</v>
      </c>
      <c r="S1683">
        <v>24</v>
      </c>
      <c r="T1683">
        <v>100</v>
      </c>
      <c r="U1683" s="1">
        <v>45565.624305555553</v>
      </c>
      <c r="V1683" s="1">
        <v>45577.666666666664</v>
      </c>
      <c r="W1683" t="s">
        <v>121</v>
      </c>
      <c r="Z1683" s="12">
        <f t="shared" si="53"/>
        <v>12.042361111110949</v>
      </c>
      <c r="AB1683" t="s">
        <v>4451</v>
      </c>
      <c r="AC1683">
        <v>633520</v>
      </c>
      <c r="AD1683" t="s">
        <v>4452</v>
      </c>
      <c r="AI1683" s="2">
        <v>45565</v>
      </c>
      <c r="AJ1683" t="s">
        <v>77</v>
      </c>
      <c r="AK1683" t="s">
        <v>46</v>
      </c>
      <c r="AN1683" t="s">
        <v>2443</v>
      </c>
      <c r="AO1683" s="21">
        <v>45565.624305555553</v>
      </c>
      <c r="AP1683" s="22">
        <v>45565</v>
      </c>
      <c r="AQ1683" s="22">
        <v>45577</v>
      </c>
      <c r="AR1683" s="21">
        <v>45577.666666666664</v>
      </c>
      <c r="AS1683">
        <v>24</v>
      </c>
      <c r="AY1683">
        <v>12.042361111110949</v>
      </c>
    </row>
    <row r="1684" spans="1:51" x14ac:dyDescent="0.25">
      <c r="A1684">
        <v>77661</v>
      </c>
      <c r="B1684" t="s">
        <v>35</v>
      </c>
      <c r="C1684" t="s">
        <v>36</v>
      </c>
      <c r="E1684" t="str">
        <f t="shared" si="52"/>
        <v>GC-</v>
      </c>
      <c r="F1684" t="s">
        <v>20</v>
      </c>
      <c r="G1684" t="s">
        <v>47</v>
      </c>
      <c r="H1684" t="s">
        <v>4453</v>
      </c>
      <c r="I1684" t="s">
        <v>39</v>
      </c>
      <c r="J1684" t="s">
        <v>706</v>
      </c>
      <c r="K1684" s="1">
        <v>45567.532638888886</v>
      </c>
      <c r="L1684" t="s">
        <v>41</v>
      </c>
      <c r="N1684" s="2">
        <v>45562</v>
      </c>
      <c r="O1684" s="2">
        <v>45562</v>
      </c>
      <c r="P1684">
        <v>1</v>
      </c>
      <c r="Q1684">
        <v>1</v>
      </c>
      <c r="R1684">
        <v>0</v>
      </c>
      <c r="S1684">
        <v>0</v>
      </c>
      <c r="T1684">
        <v>100</v>
      </c>
      <c r="U1684" s="1">
        <v>45565.627083333333</v>
      </c>
      <c r="V1684" s="1">
        <v>45567.532638888886</v>
      </c>
      <c r="W1684" t="s">
        <v>706</v>
      </c>
      <c r="Z1684" s="12">
        <f t="shared" si="53"/>
        <v>1.9055555555532919</v>
      </c>
      <c r="AB1684" t="s">
        <v>4454</v>
      </c>
      <c r="AC1684">
        <v>633681</v>
      </c>
      <c r="AD1684" t="s">
        <v>1681</v>
      </c>
      <c r="AI1684" s="2">
        <v>45565</v>
      </c>
      <c r="AJ1684" t="s">
        <v>531</v>
      </c>
      <c r="AK1684" t="s">
        <v>46</v>
      </c>
      <c r="AN1684" t="s">
        <v>2443</v>
      </c>
      <c r="AO1684" s="21">
        <v>45565.627083333333</v>
      </c>
      <c r="AP1684" s="22">
        <v>45562</v>
      </c>
      <c r="AQ1684" s="22">
        <v>45562</v>
      </c>
      <c r="AR1684" s="21">
        <v>45567.532638888886</v>
      </c>
      <c r="AS1684">
        <v>0</v>
      </c>
      <c r="AY1684">
        <v>1.9055555555532919</v>
      </c>
    </row>
    <row r="1685" spans="1:51" x14ac:dyDescent="0.25">
      <c r="A1685">
        <v>77674</v>
      </c>
      <c r="B1685" t="s">
        <v>35</v>
      </c>
      <c r="C1685" t="s">
        <v>36</v>
      </c>
      <c r="E1685" t="str">
        <f t="shared" si="52"/>
        <v>EM-</v>
      </c>
      <c r="F1685" t="s">
        <v>878</v>
      </c>
      <c r="G1685" t="s">
        <v>47</v>
      </c>
      <c r="H1685" t="s">
        <v>4455</v>
      </c>
      <c r="I1685" t="s">
        <v>39</v>
      </c>
      <c r="J1685" t="s">
        <v>408</v>
      </c>
      <c r="K1685" s="1">
        <v>45568.654861111114</v>
      </c>
      <c r="L1685" t="s">
        <v>41</v>
      </c>
      <c r="R1685">
        <v>0</v>
      </c>
      <c r="S1685">
        <v>0</v>
      </c>
      <c r="T1685">
        <v>0</v>
      </c>
      <c r="U1685" s="1">
        <v>45565.646527777775</v>
      </c>
      <c r="W1685" t="s">
        <v>397</v>
      </c>
      <c r="Z1685" s="12">
        <f t="shared" si="53"/>
        <v>0</v>
      </c>
      <c r="AB1685" t="s">
        <v>4456</v>
      </c>
      <c r="AC1685">
        <v>633992</v>
      </c>
      <c r="AD1685" t="s">
        <v>4457</v>
      </c>
      <c r="AI1685" s="2">
        <v>45565</v>
      </c>
      <c r="AJ1685" t="s">
        <v>375</v>
      </c>
      <c r="AK1685" t="s">
        <v>46</v>
      </c>
      <c r="AN1685" t="s">
        <v>2442</v>
      </c>
      <c r="AO1685" s="21">
        <v>45565.646527777775</v>
      </c>
      <c r="AS1685">
        <v>0</v>
      </c>
      <c r="AY1685">
        <v>0</v>
      </c>
    </row>
    <row r="1686" spans="1:51" x14ac:dyDescent="0.25">
      <c r="A1686">
        <v>77711</v>
      </c>
      <c r="B1686" t="s">
        <v>35</v>
      </c>
      <c r="C1686" t="s">
        <v>36</v>
      </c>
      <c r="E1686" t="str">
        <f t="shared" si="52"/>
        <v>EI-</v>
      </c>
      <c r="F1686" t="s">
        <v>20</v>
      </c>
      <c r="G1686" t="s">
        <v>47</v>
      </c>
      <c r="H1686" t="s">
        <v>4458</v>
      </c>
      <c r="I1686" t="s">
        <v>39</v>
      </c>
      <c r="J1686" t="s">
        <v>1102</v>
      </c>
      <c r="K1686" s="1">
        <v>45574.45</v>
      </c>
      <c r="L1686" t="s">
        <v>41</v>
      </c>
      <c r="N1686" s="2">
        <v>45565</v>
      </c>
      <c r="O1686" s="2">
        <v>45565</v>
      </c>
      <c r="P1686">
        <v>16</v>
      </c>
      <c r="Q1686">
        <v>16</v>
      </c>
      <c r="R1686">
        <v>16</v>
      </c>
      <c r="S1686">
        <v>16</v>
      </c>
      <c r="T1686">
        <v>100</v>
      </c>
      <c r="U1686" s="1">
        <v>45565.665972222225</v>
      </c>
      <c r="V1686" s="1">
        <v>45574.45</v>
      </c>
      <c r="W1686" t="s">
        <v>1102</v>
      </c>
      <c r="Z1686" s="12">
        <f t="shared" si="53"/>
        <v>8.7840277777722804</v>
      </c>
      <c r="AB1686" t="s">
        <v>4459</v>
      </c>
      <c r="AC1686">
        <v>633459</v>
      </c>
      <c r="AD1686" t="s">
        <v>4460</v>
      </c>
      <c r="AF1686" t="s">
        <v>40</v>
      </c>
      <c r="AG1686" t="s">
        <v>1706</v>
      </c>
      <c r="AI1686" s="2">
        <v>45565</v>
      </c>
      <c r="AJ1686" t="s">
        <v>43</v>
      </c>
      <c r="AK1686" t="s">
        <v>45</v>
      </c>
      <c r="AN1686" t="s">
        <v>2441</v>
      </c>
      <c r="AO1686" s="21">
        <v>45565.665972222225</v>
      </c>
      <c r="AP1686" s="22">
        <v>45565</v>
      </c>
      <c r="AQ1686" s="22">
        <v>45565</v>
      </c>
      <c r="AR1686" s="21">
        <v>45574.45</v>
      </c>
      <c r="AS1686">
        <v>16</v>
      </c>
      <c r="AY1686">
        <v>8.7840277777722804</v>
      </c>
    </row>
    <row r="1687" spans="1:51" x14ac:dyDescent="0.25">
      <c r="A1687">
        <v>77713</v>
      </c>
      <c r="B1687" t="s">
        <v>35</v>
      </c>
      <c r="C1687" t="s">
        <v>36</v>
      </c>
      <c r="E1687" t="str">
        <f t="shared" si="52"/>
        <v>EI-</v>
      </c>
      <c r="F1687" t="s">
        <v>878</v>
      </c>
      <c r="G1687" t="s">
        <v>47</v>
      </c>
      <c r="H1687" t="s">
        <v>4461</v>
      </c>
      <c r="I1687" t="s">
        <v>39</v>
      </c>
      <c r="J1687" t="s">
        <v>64</v>
      </c>
      <c r="K1687" s="1">
        <v>45567.371527777781</v>
      </c>
      <c r="L1687" t="s">
        <v>41</v>
      </c>
      <c r="R1687">
        <v>0</v>
      </c>
      <c r="S1687">
        <v>0</v>
      </c>
      <c r="T1687">
        <v>0</v>
      </c>
      <c r="U1687" s="1">
        <v>45565.667361111111</v>
      </c>
      <c r="W1687" t="s">
        <v>159</v>
      </c>
      <c r="Z1687" s="12">
        <f t="shared" si="53"/>
        <v>0</v>
      </c>
      <c r="AB1687" t="s">
        <v>4462</v>
      </c>
      <c r="AC1687">
        <v>633174</v>
      </c>
      <c r="AD1687" t="s">
        <v>4463</v>
      </c>
      <c r="AI1687" s="2">
        <v>45565</v>
      </c>
      <c r="AJ1687" t="s">
        <v>489</v>
      </c>
      <c r="AK1687" t="s">
        <v>46</v>
      </c>
      <c r="AN1687" t="s">
        <v>2441</v>
      </c>
      <c r="AO1687" s="21">
        <v>45565.667361111111</v>
      </c>
      <c r="AS1687">
        <v>0</v>
      </c>
      <c r="AY1687">
        <v>0</v>
      </c>
    </row>
    <row r="1688" spans="1:51" x14ac:dyDescent="0.25">
      <c r="A1688">
        <v>77798</v>
      </c>
      <c r="B1688" t="s">
        <v>35</v>
      </c>
      <c r="C1688" t="s">
        <v>36</v>
      </c>
      <c r="E1688" t="str">
        <f t="shared" si="52"/>
        <v>RE-</v>
      </c>
      <c r="F1688" t="s">
        <v>878</v>
      </c>
      <c r="G1688" t="s">
        <v>37</v>
      </c>
      <c r="H1688" t="s">
        <v>4464</v>
      </c>
      <c r="I1688" t="s">
        <v>39</v>
      </c>
      <c r="J1688" t="s">
        <v>100</v>
      </c>
      <c r="K1688" s="1">
        <v>45566.359027777777</v>
      </c>
      <c r="L1688" t="s">
        <v>41</v>
      </c>
      <c r="R1688">
        <v>0</v>
      </c>
      <c r="S1688">
        <v>0</v>
      </c>
      <c r="T1688">
        <v>0</v>
      </c>
      <c r="U1688" s="1">
        <v>45566.359027777777</v>
      </c>
      <c r="Z1688" s="12">
        <f t="shared" si="53"/>
        <v>0</v>
      </c>
      <c r="AB1688" t="s">
        <v>224</v>
      </c>
      <c r="AC1688">
        <v>633371</v>
      </c>
      <c r="AD1688" t="s">
        <v>849</v>
      </c>
      <c r="AI1688" s="2">
        <v>45566</v>
      </c>
      <c r="AJ1688" t="s">
        <v>226</v>
      </c>
      <c r="AK1688" t="s">
        <v>46</v>
      </c>
      <c r="AN1688" t="s">
        <v>2444</v>
      </c>
      <c r="AO1688" s="21">
        <v>45566.359027777777</v>
      </c>
      <c r="AS1688">
        <v>0</v>
      </c>
      <c r="AY1688">
        <v>0</v>
      </c>
    </row>
    <row r="1689" spans="1:51" x14ac:dyDescent="0.25">
      <c r="A1689">
        <v>77799</v>
      </c>
      <c r="B1689" t="s">
        <v>35</v>
      </c>
      <c r="C1689" t="s">
        <v>36</v>
      </c>
      <c r="E1689" t="str">
        <f t="shared" si="52"/>
        <v>RE-</v>
      </c>
      <c r="F1689" t="s">
        <v>20</v>
      </c>
      <c r="G1689" t="s">
        <v>37</v>
      </c>
      <c r="H1689" t="s">
        <v>4465</v>
      </c>
      <c r="I1689" t="s">
        <v>39</v>
      </c>
      <c r="J1689" t="s">
        <v>118</v>
      </c>
      <c r="K1689" s="1">
        <v>45569.40625</v>
      </c>
      <c r="L1689" t="s">
        <v>41</v>
      </c>
      <c r="N1689" s="2">
        <v>45569</v>
      </c>
      <c r="O1689" s="2">
        <v>45569</v>
      </c>
      <c r="R1689">
        <v>1</v>
      </c>
      <c r="S1689">
        <v>1</v>
      </c>
      <c r="T1689">
        <v>100</v>
      </c>
      <c r="U1689" s="1">
        <v>45566.363194444442</v>
      </c>
      <c r="V1689" s="1">
        <v>45569.40625</v>
      </c>
      <c r="W1689" t="s">
        <v>239</v>
      </c>
      <c r="Z1689" s="12">
        <f t="shared" si="53"/>
        <v>3.0430555555576575</v>
      </c>
      <c r="AB1689" t="s">
        <v>2525</v>
      </c>
      <c r="AC1689">
        <v>633525</v>
      </c>
      <c r="AD1689" t="s">
        <v>253</v>
      </c>
      <c r="AF1689" t="s">
        <v>239</v>
      </c>
      <c r="AI1689" s="2">
        <v>45566</v>
      </c>
      <c r="AJ1689" t="s">
        <v>254</v>
      </c>
      <c r="AK1689" t="s">
        <v>46</v>
      </c>
      <c r="AN1689" t="s">
        <v>2444</v>
      </c>
      <c r="AO1689" s="21">
        <v>45566.363194444442</v>
      </c>
      <c r="AP1689" s="22">
        <v>45569</v>
      </c>
      <c r="AQ1689" s="22">
        <v>45569</v>
      </c>
      <c r="AR1689" s="21">
        <v>45569.40625</v>
      </c>
      <c r="AS1689">
        <v>1</v>
      </c>
      <c r="AY1689">
        <v>3.0430555555576575</v>
      </c>
    </row>
    <row r="1690" spans="1:51" x14ac:dyDescent="0.25">
      <c r="A1690">
        <v>77825</v>
      </c>
      <c r="B1690" t="s">
        <v>35</v>
      </c>
      <c r="C1690" t="s">
        <v>36</v>
      </c>
      <c r="E1690" t="str">
        <f t="shared" si="52"/>
        <v>EM-</v>
      </c>
      <c r="F1690" t="s">
        <v>20</v>
      </c>
      <c r="G1690" t="s">
        <v>51</v>
      </c>
      <c r="H1690" t="s">
        <v>4466</v>
      </c>
      <c r="I1690" t="s">
        <v>432</v>
      </c>
      <c r="J1690" t="s">
        <v>432</v>
      </c>
      <c r="K1690" s="1">
        <v>45566.461111111108</v>
      </c>
      <c r="L1690" t="s">
        <v>41</v>
      </c>
      <c r="N1690" s="2">
        <v>45560</v>
      </c>
      <c r="O1690" s="2">
        <v>45560</v>
      </c>
      <c r="P1690">
        <v>4</v>
      </c>
      <c r="Q1690">
        <v>4</v>
      </c>
      <c r="R1690">
        <v>0</v>
      </c>
      <c r="S1690">
        <v>0</v>
      </c>
      <c r="T1690">
        <v>100</v>
      </c>
      <c r="U1690" s="1">
        <v>45566.460416666669</v>
      </c>
      <c r="V1690" s="1">
        <v>45566.461111111108</v>
      </c>
      <c r="W1690" t="s">
        <v>432</v>
      </c>
      <c r="Z1690" s="12">
        <f t="shared" si="53"/>
        <v>6.9444443943211809E-4</v>
      </c>
      <c r="AB1690" t="s">
        <v>4467</v>
      </c>
      <c r="AD1690" t="s">
        <v>4468</v>
      </c>
      <c r="AI1690" s="2">
        <v>45560</v>
      </c>
      <c r="AJ1690" t="s">
        <v>1049</v>
      </c>
      <c r="AK1690" t="s">
        <v>45</v>
      </c>
      <c r="AN1690" t="s">
        <v>2442</v>
      </c>
      <c r="AO1690" s="21">
        <v>45566.460416666669</v>
      </c>
      <c r="AP1690" s="22">
        <v>45560</v>
      </c>
      <c r="AQ1690" s="22">
        <v>45560</v>
      </c>
      <c r="AR1690" s="21">
        <v>45566.461111111108</v>
      </c>
      <c r="AS1690">
        <v>0</v>
      </c>
      <c r="AY1690">
        <v>6.9444443943211809E-4</v>
      </c>
    </row>
    <row r="1691" spans="1:51" x14ac:dyDescent="0.25">
      <c r="A1691">
        <v>77828</v>
      </c>
      <c r="B1691" t="s">
        <v>35</v>
      </c>
      <c r="C1691" t="s">
        <v>36</v>
      </c>
      <c r="E1691" t="str">
        <f t="shared" si="52"/>
        <v>EM-</v>
      </c>
      <c r="F1691" t="s">
        <v>20</v>
      </c>
      <c r="G1691" t="s">
        <v>115</v>
      </c>
      <c r="H1691" t="s">
        <v>4469</v>
      </c>
      <c r="I1691" t="s">
        <v>432</v>
      </c>
      <c r="J1691" t="s">
        <v>432</v>
      </c>
      <c r="K1691" s="1">
        <v>45566.474305555559</v>
      </c>
      <c r="L1691" t="s">
        <v>41</v>
      </c>
      <c r="N1691" s="2">
        <v>45565</v>
      </c>
      <c r="O1691" s="2">
        <v>45565</v>
      </c>
      <c r="R1691">
        <v>0</v>
      </c>
      <c r="S1691">
        <v>0</v>
      </c>
      <c r="T1691">
        <v>100</v>
      </c>
      <c r="U1691" s="1">
        <v>45566.474305555559</v>
      </c>
      <c r="V1691" s="1">
        <v>45566.474305555559</v>
      </c>
      <c r="W1691" t="s">
        <v>432</v>
      </c>
      <c r="Z1691" s="12">
        <f t="shared" si="53"/>
        <v>0</v>
      </c>
      <c r="AB1691" t="s">
        <v>4467</v>
      </c>
      <c r="AD1691" t="s">
        <v>4468</v>
      </c>
      <c r="AI1691" s="2">
        <v>45565</v>
      </c>
      <c r="AJ1691" t="s">
        <v>1049</v>
      </c>
      <c r="AK1691" t="s">
        <v>46</v>
      </c>
      <c r="AN1691" t="s">
        <v>2442</v>
      </c>
      <c r="AO1691" s="21">
        <v>45566.474305555559</v>
      </c>
      <c r="AP1691" s="22">
        <v>45565</v>
      </c>
      <c r="AQ1691" s="22">
        <v>45565</v>
      </c>
      <c r="AR1691" s="21">
        <v>45566.474305555559</v>
      </c>
      <c r="AS1691">
        <v>0</v>
      </c>
      <c r="AY1691">
        <v>0</v>
      </c>
    </row>
    <row r="1692" spans="1:51" x14ac:dyDescent="0.25">
      <c r="A1692">
        <v>77833</v>
      </c>
      <c r="B1692" t="s">
        <v>35</v>
      </c>
      <c r="C1692" t="s">
        <v>36</v>
      </c>
      <c r="E1692" t="str">
        <f t="shared" si="52"/>
        <v>EM-</v>
      </c>
      <c r="F1692" t="s">
        <v>20</v>
      </c>
      <c r="G1692" t="s">
        <v>51</v>
      </c>
      <c r="H1692" t="s">
        <v>4470</v>
      </c>
      <c r="I1692" t="s">
        <v>432</v>
      </c>
      <c r="J1692" t="s">
        <v>432</v>
      </c>
      <c r="K1692" s="1">
        <v>45566.479861111111</v>
      </c>
      <c r="L1692" t="s">
        <v>41</v>
      </c>
      <c r="N1692" s="2">
        <v>45561</v>
      </c>
      <c r="O1692" s="2">
        <v>45561</v>
      </c>
      <c r="R1692">
        <v>0</v>
      </c>
      <c r="S1692">
        <v>0</v>
      </c>
      <c r="T1692">
        <v>100</v>
      </c>
      <c r="U1692" s="1">
        <v>45566.478472222225</v>
      </c>
      <c r="V1692" s="1">
        <v>45566.479861111111</v>
      </c>
      <c r="W1692" t="s">
        <v>432</v>
      </c>
      <c r="Z1692" s="12">
        <f t="shared" si="53"/>
        <v>1.3888888861401938E-3</v>
      </c>
      <c r="AB1692" t="s">
        <v>3816</v>
      </c>
      <c r="AD1692" t="s">
        <v>4471</v>
      </c>
      <c r="AI1692" s="2">
        <v>45561</v>
      </c>
      <c r="AJ1692" t="s">
        <v>4472</v>
      </c>
      <c r="AK1692" t="s">
        <v>46</v>
      </c>
      <c r="AN1692" t="s">
        <v>2442</v>
      </c>
      <c r="AO1692" s="21">
        <v>45566.478472222225</v>
      </c>
      <c r="AP1692" s="22">
        <v>45561</v>
      </c>
      <c r="AQ1692" s="22">
        <v>45561</v>
      </c>
      <c r="AR1692" s="21">
        <v>45566.479861111111</v>
      </c>
      <c r="AS1692">
        <v>0</v>
      </c>
      <c r="AY1692">
        <v>1.3888888861401938E-3</v>
      </c>
    </row>
    <row r="1693" spans="1:51" x14ac:dyDescent="0.25">
      <c r="A1693">
        <v>77847</v>
      </c>
      <c r="B1693" t="s">
        <v>35</v>
      </c>
      <c r="C1693" t="s">
        <v>36</v>
      </c>
      <c r="E1693" t="str">
        <f t="shared" si="52"/>
        <v>RE-</v>
      </c>
      <c r="F1693" t="s">
        <v>878</v>
      </c>
      <c r="G1693" t="s">
        <v>47</v>
      </c>
      <c r="H1693" t="s">
        <v>4473</v>
      </c>
      <c r="I1693" t="s">
        <v>39</v>
      </c>
      <c r="J1693" t="s">
        <v>100</v>
      </c>
      <c r="K1693" s="1">
        <v>45566.613888888889</v>
      </c>
      <c r="L1693" t="s">
        <v>41</v>
      </c>
      <c r="R1693">
        <v>0</v>
      </c>
      <c r="S1693">
        <v>0</v>
      </c>
      <c r="T1693">
        <v>0</v>
      </c>
      <c r="U1693" s="1">
        <v>45566.613888888889</v>
      </c>
      <c r="Z1693" s="12">
        <f t="shared" si="53"/>
        <v>0</v>
      </c>
      <c r="AB1693" t="s">
        <v>4474</v>
      </c>
      <c r="AC1693">
        <v>633734</v>
      </c>
      <c r="AD1693" t="s">
        <v>4475</v>
      </c>
      <c r="AI1693" s="2">
        <v>45566</v>
      </c>
      <c r="AJ1693" t="s">
        <v>81</v>
      </c>
      <c r="AK1693" t="s">
        <v>46</v>
      </c>
      <c r="AN1693" t="s">
        <v>2444</v>
      </c>
      <c r="AO1693" s="21">
        <v>45566.613888888889</v>
      </c>
      <c r="AS1693">
        <v>0</v>
      </c>
      <c r="AY1693">
        <v>0</v>
      </c>
    </row>
    <row r="1694" spans="1:51" x14ac:dyDescent="0.25">
      <c r="A1694">
        <v>77852</v>
      </c>
      <c r="B1694" t="s">
        <v>35</v>
      </c>
      <c r="C1694" t="s">
        <v>36</v>
      </c>
      <c r="E1694" t="str">
        <f t="shared" si="52"/>
        <v>EI-</v>
      </c>
      <c r="F1694" t="s">
        <v>878</v>
      </c>
      <c r="G1694" t="s">
        <v>37</v>
      </c>
      <c r="H1694" t="s">
        <v>4476</v>
      </c>
      <c r="I1694" t="s">
        <v>39</v>
      </c>
      <c r="J1694" t="s">
        <v>50</v>
      </c>
      <c r="K1694" s="1">
        <v>45567.339583333334</v>
      </c>
      <c r="L1694" t="s">
        <v>41</v>
      </c>
      <c r="R1694">
        <v>0</v>
      </c>
      <c r="S1694">
        <v>0</v>
      </c>
      <c r="T1694">
        <v>0</v>
      </c>
      <c r="U1694" s="1">
        <v>45566.625694444447</v>
      </c>
      <c r="W1694" t="s">
        <v>159</v>
      </c>
      <c r="Z1694" s="12">
        <f t="shared" si="53"/>
        <v>0</v>
      </c>
      <c r="AB1694" t="s">
        <v>1194</v>
      </c>
      <c r="AC1694">
        <v>633992</v>
      </c>
      <c r="AD1694" t="s">
        <v>1648</v>
      </c>
      <c r="AI1694" s="2">
        <v>45566</v>
      </c>
      <c r="AJ1694" t="s">
        <v>375</v>
      </c>
      <c r="AK1694" t="s">
        <v>46</v>
      </c>
      <c r="AN1694" t="s">
        <v>2441</v>
      </c>
      <c r="AO1694" s="21">
        <v>45566.625694444447</v>
      </c>
      <c r="AS1694">
        <v>0</v>
      </c>
      <c r="AY1694">
        <v>0</v>
      </c>
    </row>
    <row r="1695" spans="1:51" x14ac:dyDescent="0.25">
      <c r="A1695">
        <v>77854</v>
      </c>
      <c r="B1695" t="s">
        <v>35</v>
      </c>
      <c r="C1695" t="s">
        <v>36</v>
      </c>
      <c r="E1695" t="str">
        <f t="shared" si="52"/>
        <v>EM-</v>
      </c>
      <c r="F1695" t="s">
        <v>878</v>
      </c>
      <c r="G1695" t="s">
        <v>37</v>
      </c>
      <c r="H1695" t="s">
        <v>4477</v>
      </c>
      <c r="I1695" t="s">
        <v>39</v>
      </c>
      <c r="J1695" t="s">
        <v>758</v>
      </c>
      <c r="K1695" s="1">
        <v>45568.654861111114</v>
      </c>
      <c r="L1695" t="s">
        <v>41</v>
      </c>
      <c r="R1695">
        <v>0</v>
      </c>
      <c r="S1695">
        <v>0</v>
      </c>
      <c r="T1695">
        <v>0</v>
      </c>
      <c r="U1695" s="1">
        <v>45566.629861111112</v>
      </c>
      <c r="W1695" t="s">
        <v>397</v>
      </c>
      <c r="Z1695" s="12">
        <f t="shared" si="53"/>
        <v>0</v>
      </c>
      <c r="AB1695" t="s">
        <v>1194</v>
      </c>
      <c r="AC1695">
        <v>633992</v>
      </c>
      <c r="AD1695" t="s">
        <v>375</v>
      </c>
      <c r="AI1695" s="2">
        <v>45566</v>
      </c>
      <c r="AJ1695" t="s">
        <v>375</v>
      </c>
      <c r="AK1695" t="s">
        <v>46</v>
      </c>
      <c r="AN1695" t="s">
        <v>2442</v>
      </c>
      <c r="AO1695" s="21">
        <v>45566.629861111112</v>
      </c>
      <c r="AS1695">
        <v>0</v>
      </c>
      <c r="AY1695">
        <v>0</v>
      </c>
    </row>
    <row r="1696" spans="1:51" x14ac:dyDescent="0.25">
      <c r="A1696">
        <v>77861</v>
      </c>
      <c r="B1696" t="s">
        <v>35</v>
      </c>
      <c r="C1696" t="s">
        <v>36</v>
      </c>
      <c r="E1696" t="str">
        <f t="shared" si="52"/>
        <v>RE-</v>
      </c>
      <c r="F1696" t="s">
        <v>20</v>
      </c>
      <c r="G1696" t="s">
        <v>37</v>
      </c>
      <c r="H1696" t="s">
        <v>4478</v>
      </c>
      <c r="I1696" t="s">
        <v>39</v>
      </c>
      <c r="J1696" t="s">
        <v>239</v>
      </c>
      <c r="K1696" s="1">
        <v>45569.324999999997</v>
      </c>
      <c r="L1696" t="s">
        <v>41</v>
      </c>
      <c r="N1696" s="2">
        <v>45568</v>
      </c>
      <c r="O1696" s="2">
        <v>45568</v>
      </c>
      <c r="R1696">
        <v>1</v>
      </c>
      <c r="S1696">
        <v>1</v>
      </c>
      <c r="T1696">
        <v>100</v>
      </c>
      <c r="U1696" s="1">
        <v>45566.642361111109</v>
      </c>
      <c r="V1696" s="1">
        <v>45569.324999999997</v>
      </c>
      <c r="W1696" t="s">
        <v>239</v>
      </c>
      <c r="Z1696" s="12">
        <f t="shared" si="53"/>
        <v>2.6826388888875954</v>
      </c>
      <c r="AB1696" t="s">
        <v>1194</v>
      </c>
      <c r="AC1696">
        <v>633992</v>
      </c>
      <c r="AD1696" t="s">
        <v>427</v>
      </c>
      <c r="AI1696" s="2">
        <v>45566</v>
      </c>
      <c r="AJ1696" t="s">
        <v>375</v>
      </c>
      <c r="AK1696" t="s">
        <v>46</v>
      </c>
      <c r="AN1696" t="s">
        <v>2444</v>
      </c>
      <c r="AO1696" s="21">
        <v>45566.642361111109</v>
      </c>
      <c r="AP1696" s="22">
        <v>45568</v>
      </c>
      <c r="AQ1696" s="22">
        <v>45568</v>
      </c>
      <c r="AR1696" s="21">
        <v>45569.324999999997</v>
      </c>
      <c r="AS1696">
        <v>1</v>
      </c>
      <c r="AY1696">
        <v>2.6826388888875954</v>
      </c>
    </row>
    <row r="1697" spans="1:51" x14ac:dyDescent="0.25">
      <c r="A1697">
        <v>77875</v>
      </c>
      <c r="B1697" t="s">
        <v>35</v>
      </c>
      <c r="C1697" t="s">
        <v>36</v>
      </c>
      <c r="E1697" t="str">
        <f t="shared" si="52"/>
        <v>EM-</v>
      </c>
      <c r="F1697" t="s">
        <v>878</v>
      </c>
      <c r="G1697" t="s">
        <v>37</v>
      </c>
      <c r="H1697" t="s">
        <v>4479</v>
      </c>
      <c r="I1697" t="s">
        <v>39</v>
      </c>
      <c r="J1697" t="s">
        <v>397</v>
      </c>
      <c r="K1697" s="1">
        <v>45574.997916666667</v>
      </c>
      <c r="L1697" t="s">
        <v>41</v>
      </c>
      <c r="R1697">
        <v>0</v>
      </c>
      <c r="S1697">
        <v>0</v>
      </c>
      <c r="T1697">
        <v>100</v>
      </c>
      <c r="U1697" s="1">
        <v>45566.67291666667</v>
      </c>
      <c r="W1697" t="s">
        <v>397</v>
      </c>
      <c r="Z1697" s="12">
        <f t="shared" si="53"/>
        <v>0</v>
      </c>
      <c r="AB1697" t="s">
        <v>303</v>
      </c>
      <c r="AC1697">
        <v>633399</v>
      </c>
      <c r="AD1697" t="s">
        <v>4480</v>
      </c>
      <c r="AI1697" s="2">
        <v>45566</v>
      </c>
      <c r="AJ1697" t="s">
        <v>69</v>
      </c>
      <c r="AK1697" t="s">
        <v>46</v>
      </c>
      <c r="AN1697" t="s">
        <v>2442</v>
      </c>
      <c r="AO1697" s="21">
        <v>45566.67291666667</v>
      </c>
      <c r="AS1697">
        <v>0</v>
      </c>
      <c r="AY1697">
        <v>0</v>
      </c>
    </row>
    <row r="1698" spans="1:51" x14ac:dyDescent="0.25">
      <c r="A1698">
        <v>77877</v>
      </c>
      <c r="B1698" t="s">
        <v>35</v>
      </c>
      <c r="C1698" t="s">
        <v>36</v>
      </c>
      <c r="E1698" t="str">
        <f t="shared" si="52"/>
        <v>EM-</v>
      </c>
      <c r="F1698" t="s">
        <v>20</v>
      </c>
      <c r="G1698" t="s">
        <v>51</v>
      </c>
      <c r="H1698" t="s">
        <v>4481</v>
      </c>
      <c r="I1698" t="s">
        <v>432</v>
      </c>
      <c r="J1698" t="s">
        <v>432</v>
      </c>
      <c r="K1698" s="1">
        <v>45566.679166666669</v>
      </c>
      <c r="L1698" t="s">
        <v>41</v>
      </c>
      <c r="N1698" s="2">
        <v>45565</v>
      </c>
      <c r="O1698" s="2">
        <v>45565</v>
      </c>
      <c r="R1698">
        <v>0</v>
      </c>
      <c r="S1698">
        <v>0</v>
      </c>
      <c r="T1698">
        <v>100</v>
      </c>
      <c r="U1698" s="1">
        <v>45566.678472222222</v>
      </c>
      <c r="V1698" s="1">
        <v>45566.679166666669</v>
      </c>
      <c r="W1698" t="s">
        <v>432</v>
      </c>
      <c r="Z1698" s="12">
        <f t="shared" si="53"/>
        <v>6.944444467080757E-4</v>
      </c>
      <c r="AB1698" t="s">
        <v>522</v>
      </c>
      <c r="AD1698" t="s">
        <v>77</v>
      </c>
      <c r="AI1698" s="2">
        <v>45565</v>
      </c>
      <c r="AJ1698" t="s">
        <v>77</v>
      </c>
      <c r="AK1698" t="s">
        <v>46</v>
      </c>
      <c r="AN1698" t="s">
        <v>2442</v>
      </c>
      <c r="AO1698" s="21">
        <v>45566.678472222222</v>
      </c>
      <c r="AP1698" s="22">
        <v>45565</v>
      </c>
      <c r="AQ1698" s="22">
        <v>45565</v>
      </c>
      <c r="AR1698" s="21">
        <v>45566.679166666669</v>
      </c>
      <c r="AS1698">
        <v>0</v>
      </c>
      <c r="AY1698">
        <v>6.944444467080757E-4</v>
      </c>
    </row>
    <row r="1699" spans="1:51" x14ac:dyDescent="0.25">
      <c r="A1699">
        <v>77900</v>
      </c>
      <c r="B1699" t="s">
        <v>35</v>
      </c>
      <c r="C1699" t="s">
        <v>36</v>
      </c>
      <c r="E1699" t="str">
        <f t="shared" si="52"/>
        <v>EI-</v>
      </c>
      <c r="F1699" t="s">
        <v>20</v>
      </c>
      <c r="G1699" t="s">
        <v>37</v>
      </c>
      <c r="H1699" t="s">
        <v>4482</v>
      </c>
      <c r="I1699" t="s">
        <v>39</v>
      </c>
      <c r="J1699" t="s">
        <v>68</v>
      </c>
      <c r="K1699" s="1">
        <v>45572.424305555556</v>
      </c>
      <c r="L1699" t="s">
        <v>41</v>
      </c>
      <c r="N1699" s="2">
        <v>45567</v>
      </c>
      <c r="O1699" s="2">
        <v>45567</v>
      </c>
      <c r="P1699">
        <v>1</v>
      </c>
      <c r="Q1699">
        <v>1</v>
      </c>
      <c r="R1699">
        <v>1</v>
      </c>
      <c r="S1699">
        <v>1</v>
      </c>
      <c r="T1699">
        <v>100</v>
      </c>
      <c r="U1699" s="1">
        <v>45567.400694444441</v>
      </c>
      <c r="V1699" s="1">
        <v>45572.424305555556</v>
      </c>
      <c r="W1699" t="s">
        <v>68</v>
      </c>
      <c r="Z1699" s="12">
        <f t="shared" si="53"/>
        <v>5.023611111115315</v>
      </c>
      <c r="AB1699" t="s">
        <v>1333</v>
      </c>
      <c r="AC1699">
        <v>633794</v>
      </c>
      <c r="AD1699" t="s">
        <v>1334</v>
      </c>
      <c r="AF1699" t="s">
        <v>64</v>
      </c>
      <c r="AI1699" s="2">
        <v>45567</v>
      </c>
      <c r="AJ1699" t="s">
        <v>1334</v>
      </c>
      <c r="AK1699" t="s">
        <v>46</v>
      </c>
      <c r="AN1699" t="s">
        <v>2441</v>
      </c>
      <c r="AO1699" s="21">
        <v>45567.400694444441</v>
      </c>
      <c r="AP1699" s="22">
        <v>45567</v>
      </c>
      <c r="AQ1699" s="22">
        <v>45567</v>
      </c>
      <c r="AR1699" s="21">
        <v>45572.424305555556</v>
      </c>
      <c r="AS1699">
        <v>1</v>
      </c>
      <c r="AY1699">
        <v>5.023611111115315</v>
      </c>
    </row>
    <row r="1700" spans="1:51" x14ac:dyDescent="0.25">
      <c r="A1700">
        <v>78006</v>
      </c>
      <c r="B1700" t="s">
        <v>35</v>
      </c>
      <c r="C1700" t="s">
        <v>36</v>
      </c>
      <c r="E1700" t="str">
        <f t="shared" si="52"/>
        <v>GC-</v>
      </c>
      <c r="F1700" t="s">
        <v>878</v>
      </c>
      <c r="G1700" t="s">
        <v>37</v>
      </c>
      <c r="H1700" t="s">
        <v>4483</v>
      </c>
      <c r="I1700" t="s">
        <v>39</v>
      </c>
      <c r="J1700" t="s">
        <v>121</v>
      </c>
      <c r="K1700" s="1">
        <v>45568.708333333336</v>
      </c>
      <c r="L1700" t="s">
        <v>41</v>
      </c>
      <c r="N1700" s="2">
        <v>45567</v>
      </c>
      <c r="R1700">
        <v>0</v>
      </c>
      <c r="S1700">
        <v>0</v>
      </c>
      <c r="T1700">
        <v>0</v>
      </c>
      <c r="U1700" s="1">
        <v>45567.463888888888</v>
      </c>
      <c r="W1700" t="s">
        <v>159</v>
      </c>
      <c r="Z1700" s="12">
        <f t="shared" si="53"/>
        <v>0</v>
      </c>
      <c r="AB1700" t="s">
        <v>133</v>
      </c>
      <c r="AC1700">
        <v>633815</v>
      </c>
      <c r="AD1700" t="s">
        <v>2009</v>
      </c>
      <c r="AI1700" s="2">
        <v>45567</v>
      </c>
      <c r="AJ1700" t="s">
        <v>81</v>
      </c>
      <c r="AK1700" t="s">
        <v>46</v>
      </c>
      <c r="AN1700" t="s">
        <v>2443</v>
      </c>
      <c r="AO1700" s="21">
        <v>45567.463888888888</v>
      </c>
      <c r="AP1700" s="22">
        <v>45567</v>
      </c>
      <c r="AS1700">
        <v>0</v>
      </c>
      <c r="AY1700">
        <v>0</v>
      </c>
    </row>
    <row r="1701" spans="1:51" x14ac:dyDescent="0.25">
      <c r="A1701">
        <v>78007</v>
      </c>
      <c r="B1701" t="s">
        <v>35</v>
      </c>
      <c r="C1701" t="s">
        <v>36</v>
      </c>
      <c r="E1701" t="str">
        <f t="shared" si="52"/>
        <v>RE-</v>
      </c>
      <c r="F1701" t="s">
        <v>20</v>
      </c>
      <c r="G1701" t="s">
        <v>37</v>
      </c>
      <c r="H1701" t="s">
        <v>4484</v>
      </c>
      <c r="I1701" t="s">
        <v>39</v>
      </c>
      <c r="J1701" t="s">
        <v>297</v>
      </c>
      <c r="K1701" s="1">
        <v>45567.602777777778</v>
      </c>
      <c r="L1701" t="s">
        <v>41</v>
      </c>
      <c r="N1701" s="2">
        <v>45567</v>
      </c>
      <c r="O1701" s="2">
        <v>45567</v>
      </c>
      <c r="R1701">
        <v>1</v>
      </c>
      <c r="S1701">
        <v>1</v>
      </c>
      <c r="T1701">
        <v>100</v>
      </c>
      <c r="U1701" s="1">
        <v>45567.470138888886</v>
      </c>
      <c r="V1701" s="1">
        <v>45567.602777777778</v>
      </c>
      <c r="W1701" t="s">
        <v>239</v>
      </c>
      <c r="Z1701" s="12">
        <f t="shared" si="53"/>
        <v>0.13263888889196096</v>
      </c>
      <c r="AB1701" t="s">
        <v>368</v>
      </c>
      <c r="AC1701">
        <v>633906</v>
      </c>
      <c r="AD1701" t="s">
        <v>369</v>
      </c>
      <c r="AI1701" s="2">
        <v>45567</v>
      </c>
      <c r="AJ1701" t="s">
        <v>369</v>
      </c>
      <c r="AK1701" t="s">
        <v>46</v>
      </c>
      <c r="AN1701" t="s">
        <v>2444</v>
      </c>
      <c r="AO1701" s="21">
        <v>45567.470138888886</v>
      </c>
      <c r="AP1701" s="22">
        <v>45567</v>
      </c>
      <c r="AQ1701" s="22">
        <v>45567</v>
      </c>
      <c r="AR1701" s="21">
        <v>45567.602777777778</v>
      </c>
      <c r="AS1701">
        <v>1</v>
      </c>
      <c r="AY1701">
        <v>0.13263888889196096</v>
      </c>
    </row>
    <row r="1702" spans="1:51" x14ac:dyDescent="0.25">
      <c r="A1702">
        <v>78031</v>
      </c>
      <c r="B1702" t="s">
        <v>35</v>
      </c>
      <c r="C1702" t="s">
        <v>36</v>
      </c>
      <c r="E1702" t="str">
        <f t="shared" si="52"/>
        <v>EI-</v>
      </c>
      <c r="F1702" t="s">
        <v>20</v>
      </c>
      <c r="G1702" t="s">
        <v>37</v>
      </c>
      <c r="H1702" t="s">
        <v>4485</v>
      </c>
      <c r="I1702" t="s">
        <v>39</v>
      </c>
      <c r="J1702" t="s">
        <v>64</v>
      </c>
      <c r="K1702" s="1">
        <v>45572.420138888891</v>
      </c>
      <c r="L1702" t="s">
        <v>41</v>
      </c>
      <c r="N1702" s="2">
        <v>45567</v>
      </c>
      <c r="O1702" s="2">
        <v>45567</v>
      </c>
      <c r="P1702">
        <v>1</v>
      </c>
      <c r="Q1702">
        <v>1</v>
      </c>
      <c r="R1702">
        <v>1</v>
      </c>
      <c r="S1702">
        <v>1</v>
      </c>
      <c r="T1702">
        <v>100</v>
      </c>
      <c r="U1702" s="1">
        <v>45567.510416666664</v>
      </c>
      <c r="V1702" s="1">
        <v>45572.420138888891</v>
      </c>
      <c r="W1702" t="s">
        <v>64</v>
      </c>
      <c r="Z1702" s="12">
        <f t="shared" si="53"/>
        <v>4.9097222222262644</v>
      </c>
      <c r="AB1702" t="s">
        <v>1159</v>
      </c>
      <c r="AD1702" t="s">
        <v>1160</v>
      </c>
      <c r="AF1702" t="s">
        <v>68</v>
      </c>
      <c r="AI1702" s="2">
        <v>45567</v>
      </c>
      <c r="AJ1702" t="s">
        <v>1160</v>
      </c>
      <c r="AK1702" t="s">
        <v>46</v>
      </c>
      <c r="AN1702" t="s">
        <v>2441</v>
      </c>
      <c r="AO1702" s="21">
        <v>45567.510416666664</v>
      </c>
      <c r="AP1702" s="22">
        <v>45567</v>
      </c>
      <c r="AQ1702" s="22">
        <v>45567</v>
      </c>
      <c r="AR1702" s="21">
        <v>45572.420138888891</v>
      </c>
      <c r="AS1702">
        <v>1</v>
      </c>
      <c r="AY1702">
        <v>4.9097222222262644</v>
      </c>
    </row>
    <row r="1703" spans="1:51" x14ac:dyDescent="0.25">
      <c r="A1703">
        <v>78071</v>
      </c>
      <c r="B1703" t="s">
        <v>35</v>
      </c>
      <c r="C1703" t="s">
        <v>36</v>
      </c>
      <c r="E1703" t="str">
        <f t="shared" si="52"/>
        <v>EI-</v>
      </c>
      <c r="F1703" t="s">
        <v>20</v>
      </c>
      <c r="G1703" t="s">
        <v>37</v>
      </c>
      <c r="H1703" t="s">
        <v>4486</v>
      </c>
      <c r="I1703" t="s">
        <v>39</v>
      </c>
      <c r="J1703" t="s">
        <v>92</v>
      </c>
      <c r="K1703" s="1">
        <v>45576.352083333331</v>
      </c>
      <c r="L1703" t="s">
        <v>41</v>
      </c>
      <c r="N1703" s="2">
        <v>45569</v>
      </c>
      <c r="O1703" s="2">
        <v>45569</v>
      </c>
      <c r="P1703">
        <v>3</v>
      </c>
      <c r="Q1703">
        <v>3</v>
      </c>
      <c r="R1703">
        <v>3</v>
      </c>
      <c r="S1703">
        <v>3</v>
      </c>
      <c r="T1703">
        <v>100</v>
      </c>
      <c r="U1703" s="1">
        <v>45567.672222222223</v>
      </c>
      <c r="V1703" s="1">
        <v>45576.352083333331</v>
      </c>
      <c r="W1703" t="s">
        <v>92</v>
      </c>
      <c r="Z1703" s="12">
        <f t="shared" si="53"/>
        <v>8.679861111108039</v>
      </c>
      <c r="AB1703" t="s">
        <v>1194</v>
      </c>
      <c r="AC1703">
        <v>633992</v>
      </c>
      <c r="AD1703" t="s">
        <v>375</v>
      </c>
      <c r="AF1703" t="s">
        <v>92</v>
      </c>
      <c r="AI1703" s="2">
        <v>45567</v>
      </c>
      <c r="AJ1703" t="s">
        <v>375</v>
      </c>
      <c r="AK1703" t="s">
        <v>46</v>
      </c>
      <c r="AN1703" t="s">
        <v>2441</v>
      </c>
      <c r="AO1703" s="21">
        <v>45567.672222222223</v>
      </c>
      <c r="AP1703" s="22">
        <v>45569</v>
      </c>
      <c r="AQ1703" s="22">
        <v>45569</v>
      </c>
      <c r="AR1703" s="21">
        <v>45576.352083333331</v>
      </c>
      <c r="AS1703">
        <v>3</v>
      </c>
      <c r="AY1703">
        <v>8.679861111108039</v>
      </c>
    </row>
    <row r="1704" spans="1:51" x14ac:dyDescent="0.25">
      <c r="A1704">
        <v>78080</v>
      </c>
      <c r="B1704" t="s">
        <v>35</v>
      </c>
      <c r="C1704" t="s">
        <v>36</v>
      </c>
      <c r="E1704" t="str">
        <f t="shared" si="52"/>
        <v>RE-</v>
      </c>
      <c r="F1704" t="s">
        <v>878</v>
      </c>
      <c r="G1704" t="s">
        <v>51</v>
      </c>
      <c r="H1704" t="s">
        <v>4487</v>
      </c>
      <c r="I1704" t="s">
        <v>39</v>
      </c>
      <c r="J1704" t="s">
        <v>100</v>
      </c>
      <c r="K1704" s="1">
        <v>45567.710416666669</v>
      </c>
      <c r="L1704" t="s">
        <v>41</v>
      </c>
      <c r="R1704">
        <v>0</v>
      </c>
      <c r="S1704">
        <v>0</v>
      </c>
      <c r="T1704">
        <v>0</v>
      </c>
      <c r="U1704" s="1">
        <v>45567.710416666669</v>
      </c>
      <c r="Z1704" s="12">
        <f t="shared" si="53"/>
        <v>0</v>
      </c>
      <c r="AB1704" t="s">
        <v>4488</v>
      </c>
      <c r="AC1704">
        <v>633174</v>
      </c>
      <c r="AD1704" t="s">
        <v>358</v>
      </c>
      <c r="AI1704" s="2">
        <v>45567</v>
      </c>
      <c r="AJ1704" t="s">
        <v>360</v>
      </c>
      <c r="AK1704" t="s">
        <v>46</v>
      </c>
      <c r="AN1704" t="s">
        <v>2444</v>
      </c>
      <c r="AO1704" s="21">
        <v>45567.710416666669</v>
      </c>
      <c r="AS1704">
        <v>0</v>
      </c>
      <c r="AY1704">
        <v>0</v>
      </c>
    </row>
    <row r="1705" spans="1:51" x14ac:dyDescent="0.25">
      <c r="A1705">
        <v>78086</v>
      </c>
      <c r="B1705" t="s">
        <v>35</v>
      </c>
      <c r="C1705" t="s">
        <v>36</v>
      </c>
      <c r="E1705" t="str">
        <f t="shared" si="52"/>
        <v>RE-</v>
      </c>
      <c r="F1705" t="s">
        <v>878</v>
      </c>
      <c r="G1705" t="s">
        <v>37</v>
      </c>
      <c r="H1705" t="s">
        <v>4489</v>
      </c>
      <c r="I1705" t="s">
        <v>39</v>
      </c>
      <c r="J1705" t="s">
        <v>100</v>
      </c>
      <c r="K1705" s="1">
        <v>45568.34375</v>
      </c>
      <c r="L1705" t="s">
        <v>41</v>
      </c>
      <c r="R1705">
        <v>0</v>
      </c>
      <c r="S1705">
        <v>0</v>
      </c>
      <c r="T1705">
        <v>0</v>
      </c>
      <c r="U1705" s="1">
        <v>45568.34375</v>
      </c>
      <c r="Z1705" s="12">
        <f t="shared" si="53"/>
        <v>0</v>
      </c>
      <c r="AB1705" t="s">
        <v>4490</v>
      </c>
      <c r="AC1705">
        <v>633174</v>
      </c>
      <c r="AD1705" t="s">
        <v>358</v>
      </c>
      <c r="AI1705" s="2">
        <v>45568</v>
      </c>
      <c r="AJ1705" t="s">
        <v>360</v>
      </c>
      <c r="AK1705" t="s">
        <v>46</v>
      </c>
      <c r="AN1705" t="s">
        <v>2444</v>
      </c>
      <c r="AO1705" s="21">
        <v>45568.34375</v>
      </c>
      <c r="AS1705">
        <v>0</v>
      </c>
      <c r="AY1705">
        <v>0</v>
      </c>
    </row>
    <row r="1706" spans="1:51" x14ac:dyDescent="0.25">
      <c r="A1706">
        <v>78087</v>
      </c>
      <c r="B1706" t="s">
        <v>35</v>
      </c>
      <c r="C1706" t="s">
        <v>36</v>
      </c>
      <c r="E1706" t="str">
        <f t="shared" si="52"/>
        <v>RE-</v>
      </c>
      <c r="F1706" t="s">
        <v>878</v>
      </c>
      <c r="G1706" t="s">
        <v>37</v>
      </c>
      <c r="H1706" t="s">
        <v>4491</v>
      </c>
      <c r="I1706" t="s">
        <v>39</v>
      </c>
      <c r="J1706" t="s">
        <v>100</v>
      </c>
      <c r="K1706" s="1">
        <v>45568.345833333333</v>
      </c>
      <c r="L1706" t="s">
        <v>41</v>
      </c>
      <c r="R1706">
        <v>0</v>
      </c>
      <c r="S1706">
        <v>0</v>
      </c>
      <c r="T1706">
        <v>0</v>
      </c>
      <c r="U1706" s="1">
        <v>45568.345833333333</v>
      </c>
      <c r="Z1706" s="12">
        <f t="shared" si="53"/>
        <v>0</v>
      </c>
      <c r="AB1706" t="s">
        <v>2317</v>
      </c>
      <c r="AC1706">
        <v>633174</v>
      </c>
      <c r="AD1706" t="s">
        <v>358</v>
      </c>
      <c r="AI1706" s="2">
        <v>45568</v>
      </c>
      <c r="AJ1706" t="s">
        <v>360</v>
      </c>
      <c r="AK1706" t="s">
        <v>46</v>
      </c>
      <c r="AN1706" t="s">
        <v>2444</v>
      </c>
      <c r="AO1706" s="21">
        <v>45568.345833333333</v>
      </c>
      <c r="AS1706">
        <v>0</v>
      </c>
      <c r="AY1706">
        <v>0</v>
      </c>
    </row>
    <row r="1707" spans="1:51" x14ac:dyDescent="0.25">
      <c r="A1707">
        <v>78106</v>
      </c>
      <c r="B1707" t="s">
        <v>35</v>
      </c>
      <c r="C1707" t="s">
        <v>36</v>
      </c>
      <c r="E1707" t="str">
        <f t="shared" si="52"/>
        <v>EI-</v>
      </c>
      <c r="F1707" t="s">
        <v>20</v>
      </c>
      <c r="G1707" t="s">
        <v>37</v>
      </c>
      <c r="H1707" t="s">
        <v>4492</v>
      </c>
      <c r="I1707" t="s">
        <v>39</v>
      </c>
      <c r="J1707" t="s">
        <v>1102</v>
      </c>
      <c r="K1707" s="1">
        <v>45574.431944444441</v>
      </c>
      <c r="L1707" t="s">
        <v>41</v>
      </c>
      <c r="N1707" s="2">
        <v>45564</v>
      </c>
      <c r="O1707" s="2">
        <v>45564</v>
      </c>
      <c r="P1707">
        <v>1</v>
      </c>
      <c r="Q1707">
        <v>1</v>
      </c>
      <c r="R1707">
        <v>1</v>
      </c>
      <c r="S1707">
        <v>1</v>
      </c>
      <c r="T1707">
        <v>100</v>
      </c>
      <c r="U1707" s="1">
        <v>45568.462500000001</v>
      </c>
      <c r="V1707" s="1">
        <v>45574.431944444441</v>
      </c>
      <c r="W1707" t="s">
        <v>1102</v>
      </c>
      <c r="Z1707" s="12">
        <f t="shared" si="53"/>
        <v>5.9694444444394321</v>
      </c>
      <c r="AB1707" t="s">
        <v>59</v>
      </c>
      <c r="AC1707">
        <v>633459</v>
      </c>
      <c r="AD1707" t="s">
        <v>3936</v>
      </c>
      <c r="AG1707" t="s">
        <v>1706</v>
      </c>
      <c r="AI1707" s="2">
        <v>45568</v>
      </c>
      <c r="AJ1707" t="s">
        <v>43</v>
      </c>
      <c r="AK1707" t="s">
        <v>46</v>
      </c>
      <c r="AN1707" t="s">
        <v>2441</v>
      </c>
      <c r="AO1707" s="21">
        <v>45568.462500000001</v>
      </c>
      <c r="AP1707" s="22">
        <v>45564</v>
      </c>
      <c r="AQ1707" s="22">
        <v>45564</v>
      </c>
      <c r="AR1707" s="21">
        <v>45574.431944444441</v>
      </c>
      <c r="AS1707">
        <v>1</v>
      </c>
      <c r="AY1707">
        <v>5.9694444444394321</v>
      </c>
    </row>
    <row r="1708" spans="1:51" x14ac:dyDescent="0.25">
      <c r="A1708">
        <v>78107</v>
      </c>
      <c r="B1708" t="s">
        <v>35</v>
      </c>
      <c r="C1708" t="s">
        <v>36</v>
      </c>
      <c r="E1708" t="str">
        <f t="shared" si="52"/>
        <v>EI-</v>
      </c>
      <c r="F1708" t="s">
        <v>20</v>
      </c>
      <c r="G1708" t="s">
        <v>37</v>
      </c>
      <c r="H1708" t="s">
        <v>3942</v>
      </c>
      <c r="I1708" t="s">
        <v>39</v>
      </c>
      <c r="J1708" t="s">
        <v>1102</v>
      </c>
      <c r="K1708" s="1">
        <v>45574.458333333336</v>
      </c>
      <c r="L1708" t="s">
        <v>41</v>
      </c>
      <c r="N1708" s="2">
        <v>45563</v>
      </c>
      <c r="O1708" s="2">
        <v>45563</v>
      </c>
      <c r="P1708">
        <v>4</v>
      </c>
      <c r="Q1708">
        <v>4</v>
      </c>
      <c r="R1708">
        <v>4</v>
      </c>
      <c r="S1708">
        <v>4</v>
      </c>
      <c r="T1708">
        <v>100</v>
      </c>
      <c r="U1708" s="1">
        <v>45568.463888888888</v>
      </c>
      <c r="V1708" s="1">
        <v>45574.458333333336</v>
      </c>
      <c r="W1708" t="s">
        <v>1102</v>
      </c>
      <c r="Z1708" s="12">
        <f t="shared" si="53"/>
        <v>5.9944444444481633</v>
      </c>
      <c r="AB1708" t="s">
        <v>59</v>
      </c>
      <c r="AC1708">
        <v>633459</v>
      </c>
      <c r="AD1708" t="s">
        <v>3936</v>
      </c>
      <c r="AG1708" t="s">
        <v>1706</v>
      </c>
      <c r="AI1708" s="2">
        <v>45568</v>
      </c>
      <c r="AJ1708" t="s">
        <v>43</v>
      </c>
      <c r="AK1708" t="s">
        <v>46</v>
      </c>
      <c r="AN1708" t="s">
        <v>2441</v>
      </c>
      <c r="AO1708" s="21">
        <v>45568.463888888888</v>
      </c>
      <c r="AP1708" s="22">
        <v>45563</v>
      </c>
      <c r="AQ1708" s="22">
        <v>45563</v>
      </c>
      <c r="AR1708" s="21">
        <v>45574.458333333336</v>
      </c>
      <c r="AS1708">
        <v>4</v>
      </c>
      <c r="AY1708">
        <v>5.9944444444481633</v>
      </c>
    </row>
    <row r="1709" spans="1:51" x14ac:dyDescent="0.25">
      <c r="A1709">
        <v>78156</v>
      </c>
      <c r="B1709" t="s">
        <v>35</v>
      </c>
      <c r="C1709" t="s">
        <v>36</v>
      </c>
      <c r="E1709" t="str">
        <f t="shared" si="52"/>
        <v>RE-</v>
      </c>
      <c r="F1709" t="s">
        <v>878</v>
      </c>
      <c r="G1709" t="s">
        <v>37</v>
      </c>
      <c r="H1709" t="s">
        <v>4493</v>
      </c>
      <c r="I1709" t="s">
        <v>39</v>
      </c>
      <c r="J1709" t="s">
        <v>100</v>
      </c>
      <c r="K1709" s="1">
        <v>45568.686805555553</v>
      </c>
      <c r="L1709" t="s">
        <v>41</v>
      </c>
      <c r="R1709">
        <v>0</v>
      </c>
      <c r="S1709">
        <v>0</v>
      </c>
      <c r="T1709">
        <v>0</v>
      </c>
      <c r="U1709" s="1">
        <v>45568.686805555553</v>
      </c>
      <c r="Z1709" s="12">
        <f t="shared" si="53"/>
        <v>0</v>
      </c>
      <c r="AB1709" t="s">
        <v>4494</v>
      </c>
      <c r="AC1709">
        <v>633483</v>
      </c>
      <c r="AD1709" t="s">
        <v>353</v>
      </c>
      <c r="AI1709" s="2">
        <v>45568</v>
      </c>
      <c r="AJ1709" t="s">
        <v>354</v>
      </c>
      <c r="AK1709" t="s">
        <v>46</v>
      </c>
      <c r="AN1709" t="s">
        <v>2444</v>
      </c>
      <c r="AO1709" s="21">
        <v>45568.686805555553</v>
      </c>
      <c r="AS1709">
        <v>0</v>
      </c>
      <c r="AY1709">
        <v>0</v>
      </c>
    </row>
    <row r="1710" spans="1:51" x14ac:dyDescent="0.25">
      <c r="A1710">
        <v>78157</v>
      </c>
      <c r="B1710" t="s">
        <v>35</v>
      </c>
      <c r="C1710" t="s">
        <v>36</v>
      </c>
      <c r="E1710" t="str">
        <f t="shared" si="52"/>
        <v>EI-</v>
      </c>
      <c r="F1710" t="s">
        <v>878</v>
      </c>
      <c r="G1710" t="s">
        <v>37</v>
      </c>
      <c r="H1710" t="s">
        <v>4495</v>
      </c>
      <c r="I1710" t="s">
        <v>39</v>
      </c>
      <c r="J1710" t="s">
        <v>396</v>
      </c>
      <c r="K1710" s="1">
        <v>45568.695833333331</v>
      </c>
      <c r="L1710" t="s">
        <v>41</v>
      </c>
      <c r="R1710">
        <v>0</v>
      </c>
      <c r="S1710">
        <v>0</v>
      </c>
      <c r="T1710">
        <v>0</v>
      </c>
      <c r="U1710" s="1">
        <v>45568.689583333333</v>
      </c>
      <c r="W1710" t="s">
        <v>159</v>
      </c>
      <c r="Z1710" s="12">
        <f t="shared" si="53"/>
        <v>0</v>
      </c>
      <c r="AB1710" t="s">
        <v>1144</v>
      </c>
      <c r="AC1710">
        <v>633615</v>
      </c>
      <c r="AD1710" t="s">
        <v>314</v>
      </c>
      <c r="AI1710" s="2">
        <v>45568</v>
      </c>
      <c r="AJ1710" t="s">
        <v>226</v>
      </c>
      <c r="AK1710" t="s">
        <v>46</v>
      </c>
      <c r="AN1710" t="s">
        <v>2441</v>
      </c>
      <c r="AO1710" s="21">
        <v>45568.689583333333</v>
      </c>
      <c r="AS1710">
        <v>0</v>
      </c>
      <c r="AY1710">
        <v>0</v>
      </c>
    </row>
    <row r="1711" spans="1:51" x14ac:dyDescent="0.25">
      <c r="A1711">
        <v>78159</v>
      </c>
      <c r="B1711" t="s">
        <v>35</v>
      </c>
      <c r="C1711" t="s">
        <v>36</v>
      </c>
      <c r="E1711" t="str">
        <f t="shared" si="52"/>
        <v>RE-</v>
      </c>
      <c r="F1711" t="s">
        <v>20</v>
      </c>
      <c r="G1711" t="s">
        <v>37</v>
      </c>
      <c r="H1711" t="s">
        <v>4496</v>
      </c>
      <c r="I1711" t="s">
        <v>39</v>
      </c>
      <c r="J1711" t="s">
        <v>239</v>
      </c>
      <c r="K1711" s="1">
        <v>45569.4</v>
      </c>
      <c r="L1711" t="s">
        <v>41</v>
      </c>
      <c r="N1711" s="2">
        <v>45569</v>
      </c>
      <c r="O1711" s="2">
        <v>45569</v>
      </c>
      <c r="R1711">
        <v>1</v>
      </c>
      <c r="S1711">
        <v>1</v>
      </c>
      <c r="T1711">
        <v>100</v>
      </c>
      <c r="U1711" s="1">
        <v>45568.692361111112</v>
      </c>
      <c r="V1711" s="1">
        <v>45569.4</v>
      </c>
      <c r="W1711" t="s">
        <v>239</v>
      </c>
      <c r="Z1711" s="12">
        <f t="shared" si="53"/>
        <v>0.70763888888905058</v>
      </c>
      <c r="AB1711" t="s">
        <v>65</v>
      </c>
      <c r="AC1711" t="s">
        <v>54</v>
      </c>
      <c r="AD1711" t="s">
        <v>609</v>
      </c>
      <c r="AF1711" t="s">
        <v>118</v>
      </c>
      <c r="AI1711" s="2">
        <v>45568</v>
      </c>
      <c r="AJ1711" t="s">
        <v>69</v>
      </c>
      <c r="AK1711" t="s">
        <v>46</v>
      </c>
      <c r="AN1711" t="s">
        <v>2444</v>
      </c>
      <c r="AO1711" s="21">
        <v>45568.692361111112</v>
      </c>
      <c r="AP1711" s="22">
        <v>45569</v>
      </c>
      <c r="AQ1711" s="22">
        <v>45569</v>
      </c>
      <c r="AR1711" s="21">
        <v>45569.4</v>
      </c>
      <c r="AS1711">
        <v>1</v>
      </c>
      <c r="AY1711">
        <v>0.70763888888905058</v>
      </c>
    </row>
    <row r="1712" spans="1:51" x14ac:dyDescent="0.25">
      <c r="A1712">
        <v>78186</v>
      </c>
      <c r="B1712" t="s">
        <v>35</v>
      </c>
      <c r="C1712" t="s">
        <v>36</v>
      </c>
      <c r="E1712" t="str">
        <f t="shared" si="52"/>
        <v>EI-</v>
      </c>
      <c r="F1712" t="s">
        <v>878</v>
      </c>
      <c r="G1712" t="s">
        <v>37</v>
      </c>
      <c r="H1712" t="s">
        <v>4497</v>
      </c>
      <c r="I1712" t="s">
        <v>39</v>
      </c>
      <c r="J1712" t="s">
        <v>87</v>
      </c>
      <c r="K1712" s="1">
        <v>45568.709722222222</v>
      </c>
      <c r="L1712" t="s">
        <v>41</v>
      </c>
      <c r="R1712">
        <v>0</v>
      </c>
      <c r="S1712">
        <v>0</v>
      </c>
      <c r="T1712">
        <v>0</v>
      </c>
      <c r="U1712" s="1">
        <v>45568.709722222222</v>
      </c>
      <c r="Z1712" s="12">
        <f t="shared" si="53"/>
        <v>0</v>
      </c>
      <c r="AB1712" t="s">
        <v>338</v>
      </c>
      <c r="AC1712">
        <v>633799</v>
      </c>
      <c r="AD1712" t="s">
        <v>681</v>
      </c>
      <c r="AI1712" s="2">
        <v>45568</v>
      </c>
      <c r="AJ1712" t="s">
        <v>119</v>
      </c>
      <c r="AK1712" t="s">
        <v>46</v>
      </c>
      <c r="AN1712" t="s">
        <v>2441</v>
      </c>
      <c r="AO1712" s="21">
        <v>45568.709722222222</v>
      </c>
      <c r="AS1712">
        <v>0</v>
      </c>
      <c r="AY1712">
        <v>0</v>
      </c>
    </row>
    <row r="1713" spans="1:51" x14ac:dyDescent="0.25">
      <c r="A1713">
        <v>78188</v>
      </c>
      <c r="B1713" t="s">
        <v>35</v>
      </c>
      <c r="C1713" t="s">
        <v>36</v>
      </c>
      <c r="E1713" t="str">
        <f t="shared" si="52"/>
        <v>EI-</v>
      </c>
      <c r="F1713" t="s">
        <v>878</v>
      </c>
      <c r="G1713" t="s">
        <v>37</v>
      </c>
      <c r="H1713" t="s">
        <v>4340</v>
      </c>
      <c r="I1713" t="s">
        <v>39</v>
      </c>
      <c r="J1713" t="s">
        <v>842</v>
      </c>
      <c r="K1713" s="1">
        <v>45569.343055555553</v>
      </c>
      <c r="L1713" t="s">
        <v>41</v>
      </c>
      <c r="R1713">
        <v>0</v>
      </c>
      <c r="S1713">
        <v>0</v>
      </c>
      <c r="T1713">
        <v>0</v>
      </c>
      <c r="U1713" s="1">
        <v>45568.711805555555</v>
      </c>
      <c r="W1713" t="s">
        <v>159</v>
      </c>
      <c r="Z1713" s="12">
        <f t="shared" si="53"/>
        <v>0</v>
      </c>
      <c r="AB1713" t="s">
        <v>338</v>
      </c>
      <c r="AC1713">
        <v>633799</v>
      </c>
      <c r="AD1713" t="s">
        <v>681</v>
      </c>
      <c r="AI1713" s="2">
        <v>45568</v>
      </c>
      <c r="AJ1713" t="s">
        <v>119</v>
      </c>
      <c r="AK1713" t="s">
        <v>46</v>
      </c>
      <c r="AN1713" t="s">
        <v>2441</v>
      </c>
      <c r="AO1713" s="21">
        <v>45568.711805555555</v>
      </c>
      <c r="AS1713">
        <v>0</v>
      </c>
      <c r="AY1713">
        <v>0</v>
      </c>
    </row>
    <row r="1714" spans="1:51" x14ac:dyDescent="0.25">
      <c r="A1714">
        <v>78189</v>
      </c>
      <c r="B1714" t="s">
        <v>35</v>
      </c>
      <c r="C1714" t="s">
        <v>36</v>
      </c>
      <c r="E1714" t="str">
        <f t="shared" si="52"/>
        <v>EI-</v>
      </c>
      <c r="F1714" t="s">
        <v>20</v>
      </c>
      <c r="G1714" t="s">
        <v>37</v>
      </c>
      <c r="H1714" t="s">
        <v>4284</v>
      </c>
      <c r="I1714" t="s">
        <v>39</v>
      </c>
      <c r="J1714" t="s">
        <v>1102</v>
      </c>
      <c r="K1714" s="1">
        <v>45574.43472222222</v>
      </c>
      <c r="L1714" t="s">
        <v>41</v>
      </c>
      <c r="N1714" s="2">
        <v>45565</v>
      </c>
      <c r="O1714" s="2">
        <v>45565</v>
      </c>
      <c r="P1714">
        <v>2</v>
      </c>
      <c r="Q1714">
        <v>2</v>
      </c>
      <c r="R1714">
        <v>2</v>
      </c>
      <c r="S1714">
        <v>2</v>
      </c>
      <c r="T1714">
        <v>100</v>
      </c>
      <c r="U1714" s="1">
        <v>45568.713888888888</v>
      </c>
      <c r="V1714" s="1">
        <v>45574.43472222222</v>
      </c>
      <c r="W1714" t="s">
        <v>1102</v>
      </c>
      <c r="Z1714" s="12">
        <f t="shared" si="53"/>
        <v>5.7208333333328483</v>
      </c>
      <c r="AB1714" t="s">
        <v>4498</v>
      </c>
      <c r="AC1714">
        <v>633459</v>
      </c>
      <c r="AD1714" t="s">
        <v>3936</v>
      </c>
      <c r="AG1714" t="s">
        <v>1706</v>
      </c>
      <c r="AI1714" s="2">
        <v>45568</v>
      </c>
      <c r="AJ1714" t="s">
        <v>43</v>
      </c>
      <c r="AK1714" t="s">
        <v>46</v>
      </c>
      <c r="AN1714" t="s">
        <v>2441</v>
      </c>
      <c r="AO1714" s="21">
        <v>45568.713888888888</v>
      </c>
      <c r="AP1714" s="22">
        <v>45565</v>
      </c>
      <c r="AQ1714" s="22">
        <v>45565</v>
      </c>
      <c r="AR1714" s="21">
        <v>45574.43472222222</v>
      </c>
      <c r="AS1714">
        <v>2</v>
      </c>
      <c r="AY1714">
        <v>5.7208333333328483</v>
      </c>
    </row>
    <row r="1715" spans="1:51" x14ac:dyDescent="0.25">
      <c r="A1715">
        <v>78191</v>
      </c>
      <c r="B1715" t="s">
        <v>35</v>
      </c>
      <c r="C1715" t="s">
        <v>36</v>
      </c>
      <c r="E1715" t="str">
        <f t="shared" si="52"/>
        <v>EI-</v>
      </c>
      <c r="F1715" t="s">
        <v>20</v>
      </c>
      <c r="G1715" t="s">
        <v>37</v>
      </c>
      <c r="H1715" t="s">
        <v>3942</v>
      </c>
      <c r="I1715" t="s">
        <v>39</v>
      </c>
      <c r="J1715" t="s">
        <v>1102</v>
      </c>
      <c r="K1715" s="1">
        <v>45574.456250000003</v>
      </c>
      <c r="L1715" t="s">
        <v>41</v>
      </c>
      <c r="N1715" s="2">
        <v>45567</v>
      </c>
      <c r="O1715" s="2">
        <v>45567</v>
      </c>
      <c r="P1715">
        <v>3</v>
      </c>
      <c r="Q1715">
        <v>3</v>
      </c>
      <c r="R1715">
        <v>3</v>
      </c>
      <c r="S1715">
        <v>3</v>
      </c>
      <c r="T1715">
        <v>100</v>
      </c>
      <c r="U1715" s="1">
        <v>45568.715277777781</v>
      </c>
      <c r="V1715" s="1">
        <v>45574.456250000003</v>
      </c>
      <c r="W1715" t="s">
        <v>1102</v>
      </c>
      <c r="Z1715" s="12">
        <f t="shared" si="53"/>
        <v>5.7409722222218988</v>
      </c>
      <c r="AB1715" t="s">
        <v>59</v>
      </c>
      <c r="AC1715">
        <v>633459</v>
      </c>
      <c r="AD1715" t="s">
        <v>3936</v>
      </c>
      <c r="AF1715" t="s">
        <v>40</v>
      </c>
      <c r="AG1715" t="s">
        <v>1706</v>
      </c>
      <c r="AI1715" s="2">
        <v>45568</v>
      </c>
      <c r="AJ1715" t="s">
        <v>43</v>
      </c>
      <c r="AK1715" t="s">
        <v>46</v>
      </c>
      <c r="AN1715" t="s">
        <v>2441</v>
      </c>
      <c r="AO1715" s="21">
        <v>45568.715277777781</v>
      </c>
      <c r="AP1715" s="22">
        <v>45567</v>
      </c>
      <c r="AQ1715" s="22">
        <v>45567</v>
      </c>
      <c r="AR1715" s="21">
        <v>45574.456250000003</v>
      </c>
      <c r="AS1715">
        <v>3</v>
      </c>
      <c r="AY1715">
        <v>5.7409722222218988</v>
      </c>
    </row>
    <row r="1716" spans="1:51" x14ac:dyDescent="0.25">
      <c r="A1716">
        <v>78192</v>
      </c>
      <c r="B1716" t="s">
        <v>35</v>
      </c>
      <c r="C1716" t="s">
        <v>36</v>
      </c>
      <c r="E1716" t="str">
        <f t="shared" si="52"/>
        <v>EI-</v>
      </c>
      <c r="F1716" t="s">
        <v>878</v>
      </c>
      <c r="G1716" t="s">
        <v>37</v>
      </c>
      <c r="H1716" t="s">
        <v>4499</v>
      </c>
      <c r="I1716" t="s">
        <v>39</v>
      </c>
      <c r="J1716" t="s">
        <v>40</v>
      </c>
      <c r="K1716" s="1">
        <v>45574.430555555555</v>
      </c>
      <c r="L1716" t="s">
        <v>41</v>
      </c>
      <c r="R1716">
        <v>0</v>
      </c>
      <c r="S1716">
        <v>0</v>
      </c>
      <c r="T1716">
        <v>0</v>
      </c>
      <c r="U1716" s="1">
        <v>45568.71875</v>
      </c>
      <c r="W1716" t="s">
        <v>1102</v>
      </c>
      <c r="Z1716" s="12">
        <f t="shared" si="53"/>
        <v>0</v>
      </c>
      <c r="AB1716" t="s">
        <v>265</v>
      </c>
      <c r="AC1716">
        <v>633459</v>
      </c>
      <c r="AD1716" t="s">
        <v>3936</v>
      </c>
      <c r="AF1716" t="s">
        <v>1102</v>
      </c>
      <c r="AI1716" s="2">
        <v>45568</v>
      </c>
      <c r="AJ1716" t="s">
        <v>43</v>
      </c>
      <c r="AK1716" t="s">
        <v>46</v>
      </c>
      <c r="AN1716" t="s">
        <v>2441</v>
      </c>
      <c r="AO1716" s="21">
        <v>45568.71875</v>
      </c>
      <c r="AS1716">
        <v>0</v>
      </c>
      <c r="AY1716">
        <v>0</v>
      </c>
    </row>
    <row r="1717" spans="1:51" x14ac:dyDescent="0.25">
      <c r="A1717">
        <v>78199</v>
      </c>
      <c r="B1717" t="s">
        <v>35</v>
      </c>
      <c r="C1717" t="s">
        <v>36</v>
      </c>
      <c r="E1717" t="str">
        <f t="shared" si="52"/>
        <v>RE-</v>
      </c>
      <c r="F1717" t="s">
        <v>20</v>
      </c>
      <c r="G1717" t="s">
        <v>37</v>
      </c>
      <c r="H1717" t="s">
        <v>231</v>
      </c>
      <c r="I1717" t="s">
        <v>39</v>
      </c>
      <c r="J1717" t="s">
        <v>239</v>
      </c>
      <c r="K1717" s="1">
        <v>45569.449305555558</v>
      </c>
      <c r="L1717" t="s">
        <v>41</v>
      </c>
      <c r="N1717" s="2">
        <v>45569</v>
      </c>
      <c r="O1717" s="2">
        <v>45569</v>
      </c>
      <c r="R1717">
        <v>1</v>
      </c>
      <c r="S1717">
        <v>1</v>
      </c>
      <c r="T1717">
        <v>100</v>
      </c>
      <c r="U1717" s="1">
        <v>45569.364583333336</v>
      </c>
      <c r="V1717" s="1">
        <v>45569.449305555558</v>
      </c>
      <c r="W1717" t="s">
        <v>239</v>
      </c>
      <c r="Z1717" s="12">
        <f t="shared" si="53"/>
        <v>8.4722222221898846E-2</v>
      </c>
      <c r="AB1717" t="s">
        <v>59</v>
      </c>
      <c r="AC1717">
        <v>633459</v>
      </c>
      <c r="AD1717" t="s">
        <v>3936</v>
      </c>
      <c r="AI1717" s="2">
        <v>45569</v>
      </c>
      <c r="AJ1717" t="s">
        <v>43</v>
      </c>
      <c r="AK1717" t="s">
        <v>46</v>
      </c>
      <c r="AN1717" t="s">
        <v>2444</v>
      </c>
      <c r="AO1717" s="21">
        <v>45569.364583333336</v>
      </c>
      <c r="AP1717" s="22">
        <v>45569</v>
      </c>
      <c r="AQ1717" s="22">
        <v>45569</v>
      </c>
      <c r="AR1717" s="21">
        <v>45569.449305555558</v>
      </c>
      <c r="AS1717">
        <v>1</v>
      </c>
      <c r="AY1717">
        <v>8.4722222221898846E-2</v>
      </c>
    </row>
    <row r="1718" spans="1:51" x14ac:dyDescent="0.25">
      <c r="A1718">
        <v>78204</v>
      </c>
      <c r="B1718" t="s">
        <v>35</v>
      </c>
      <c r="C1718" t="s">
        <v>36</v>
      </c>
      <c r="E1718" t="str">
        <f t="shared" si="52"/>
        <v>EM-</v>
      </c>
      <c r="F1718" t="s">
        <v>878</v>
      </c>
      <c r="G1718" t="s">
        <v>37</v>
      </c>
      <c r="H1718" t="s">
        <v>4500</v>
      </c>
      <c r="I1718" t="s">
        <v>39</v>
      </c>
      <c r="J1718" t="s">
        <v>3543</v>
      </c>
      <c r="K1718" s="1">
        <v>45569.65902777778</v>
      </c>
      <c r="L1718" t="s">
        <v>41</v>
      </c>
      <c r="R1718">
        <v>0</v>
      </c>
      <c r="S1718">
        <v>0</v>
      </c>
      <c r="T1718">
        <v>0</v>
      </c>
      <c r="U1718" s="1">
        <v>45569.393750000003</v>
      </c>
      <c r="W1718" t="s">
        <v>397</v>
      </c>
      <c r="Z1718" s="12">
        <f t="shared" si="53"/>
        <v>0</v>
      </c>
      <c r="AB1718" t="s">
        <v>2525</v>
      </c>
      <c r="AC1718">
        <v>633525</v>
      </c>
      <c r="AD1718" t="s">
        <v>253</v>
      </c>
      <c r="AI1718" s="2">
        <v>45569</v>
      </c>
      <c r="AJ1718" t="s">
        <v>254</v>
      </c>
      <c r="AK1718" t="s">
        <v>46</v>
      </c>
      <c r="AN1718" t="s">
        <v>2442</v>
      </c>
      <c r="AO1718" s="21">
        <v>45569.393750000003</v>
      </c>
      <c r="AS1718">
        <v>0</v>
      </c>
      <c r="AY1718">
        <v>0</v>
      </c>
    </row>
    <row r="1719" spans="1:51" x14ac:dyDescent="0.25">
      <c r="A1719">
        <v>78218</v>
      </c>
      <c r="B1719" t="s">
        <v>35</v>
      </c>
      <c r="C1719" t="s">
        <v>36</v>
      </c>
      <c r="E1719" t="str">
        <f t="shared" si="52"/>
        <v>EI-</v>
      </c>
      <c r="F1719" t="s">
        <v>20</v>
      </c>
      <c r="G1719" t="s">
        <v>37</v>
      </c>
      <c r="H1719" t="s">
        <v>4501</v>
      </c>
      <c r="I1719" t="s">
        <v>39</v>
      </c>
      <c r="J1719" t="s">
        <v>92</v>
      </c>
      <c r="K1719" s="1">
        <v>45572.376388888886</v>
      </c>
      <c r="L1719" t="s">
        <v>41</v>
      </c>
      <c r="N1719" s="2">
        <v>45569</v>
      </c>
      <c r="O1719" s="2">
        <v>45569</v>
      </c>
      <c r="P1719">
        <v>2</v>
      </c>
      <c r="Q1719">
        <v>2</v>
      </c>
      <c r="R1719">
        <v>2</v>
      </c>
      <c r="S1719">
        <v>2</v>
      </c>
      <c r="T1719">
        <v>100</v>
      </c>
      <c r="U1719" s="1">
        <v>45569.447222222225</v>
      </c>
      <c r="V1719" s="1">
        <v>45569.663194444445</v>
      </c>
      <c r="W1719" t="s">
        <v>39</v>
      </c>
      <c r="Z1719" s="12">
        <f t="shared" si="53"/>
        <v>0.21597222222044365</v>
      </c>
      <c r="AB1719" t="s">
        <v>1194</v>
      </c>
      <c r="AC1719">
        <v>633992</v>
      </c>
      <c r="AF1719" t="s">
        <v>92</v>
      </c>
      <c r="AI1719" s="2">
        <v>45569</v>
      </c>
      <c r="AJ1719" t="s">
        <v>375</v>
      </c>
      <c r="AK1719" t="s">
        <v>46</v>
      </c>
      <c r="AN1719" t="s">
        <v>2441</v>
      </c>
      <c r="AO1719" s="21">
        <v>45569.447222222225</v>
      </c>
      <c r="AP1719" s="22">
        <v>45569</v>
      </c>
      <c r="AQ1719" s="22">
        <v>45569</v>
      </c>
      <c r="AR1719" s="21">
        <v>45569.663194444445</v>
      </c>
      <c r="AS1719">
        <v>2</v>
      </c>
      <c r="AY1719">
        <v>0.21597222222044365</v>
      </c>
    </row>
    <row r="1720" spans="1:51" x14ac:dyDescent="0.25">
      <c r="A1720">
        <v>78243</v>
      </c>
      <c r="B1720" t="s">
        <v>35</v>
      </c>
      <c r="C1720" t="s">
        <v>36</v>
      </c>
      <c r="E1720" t="str">
        <f t="shared" si="52"/>
        <v>EM-</v>
      </c>
      <c r="F1720" t="s">
        <v>1362</v>
      </c>
      <c r="G1720" t="s">
        <v>37</v>
      </c>
      <c r="H1720" t="s">
        <v>4502</v>
      </c>
      <c r="I1720" t="s">
        <v>39</v>
      </c>
      <c r="J1720" t="s">
        <v>758</v>
      </c>
      <c r="K1720" s="1">
        <v>45570.762499999997</v>
      </c>
      <c r="L1720" t="s">
        <v>41</v>
      </c>
      <c r="R1720">
        <v>0</v>
      </c>
      <c r="S1720">
        <v>0</v>
      </c>
      <c r="T1720">
        <v>0</v>
      </c>
      <c r="U1720" s="1">
        <v>45569.612500000003</v>
      </c>
      <c r="W1720" t="s">
        <v>396</v>
      </c>
      <c r="Z1720" s="12">
        <f t="shared" si="53"/>
        <v>0</v>
      </c>
      <c r="AB1720" t="s">
        <v>112</v>
      </c>
      <c r="AC1720">
        <v>633329</v>
      </c>
      <c r="AD1720" t="s">
        <v>4503</v>
      </c>
      <c r="AI1720" s="2">
        <v>45569</v>
      </c>
      <c r="AJ1720" t="s">
        <v>81</v>
      </c>
      <c r="AK1720" t="s">
        <v>46</v>
      </c>
      <c r="AN1720" t="s">
        <v>2442</v>
      </c>
      <c r="AO1720" s="21">
        <v>45569.612500000003</v>
      </c>
      <c r="AS1720">
        <v>0</v>
      </c>
      <c r="AY1720">
        <v>0</v>
      </c>
    </row>
    <row r="1721" spans="1:51" x14ac:dyDescent="0.25">
      <c r="A1721">
        <v>78245</v>
      </c>
      <c r="B1721" t="s">
        <v>35</v>
      </c>
      <c r="C1721" t="s">
        <v>36</v>
      </c>
      <c r="E1721" t="str">
        <f t="shared" si="52"/>
        <v>EI-</v>
      </c>
      <c r="F1721" t="s">
        <v>20</v>
      </c>
      <c r="G1721" t="s">
        <v>37</v>
      </c>
      <c r="H1721" t="s">
        <v>4504</v>
      </c>
      <c r="I1721" t="s">
        <v>39</v>
      </c>
      <c r="J1721" t="s">
        <v>92</v>
      </c>
      <c r="K1721" s="1">
        <v>45569.666666666664</v>
      </c>
      <c r="L1721" t="s">
        <v>41</v>
      </c>
      <c r="N1721" s="2">
        <v>45569</v>
      </c>
      <c r="O1721" s="2">
        <v>45569</v>
      </c>
      <c r="P1721">
        <v>2</v>
      </c>
      <c r="Q1721">
        <v>2</v>
      </c>
      <c r="R1721">
        <v>2</v>
      </c>
      <c r="S1721">
        <v>2</v>
      </c>
      <c r="T1721">
        <v>100</v>
      </c>
      <c r="U1721" s="1">
        <v>45569.615277777775</v>
      </c>
      <c r="V1721" s="1">
        <v>45569.666666666664</v>
      </c>
      <c r="W1721" t="s">
        <v>92</v>
      </c>
      <c r="Z1721" s="12">
        <f t="shared" si="53"/>
        <v>5.1388888889050577E-2</v>
      </c>
      <c r="AB1721" t="s">
        <v>707</v>
      </c>
      <c r="AC1721">
        <v>633815</v>
      </c>
      <c r="AD1721" t="s">
        <v>1861</v>
      </c>
      <c r="AF1721" t="s">
        <v>92</v>
      </c>
      <c r="AI1721" s="2">
        <v>45569</v>
      </c>
      <c r="AJ1721" t="s">
        <v>81</v>
      </c>
      <c r="AK1721" t="s">
        <v>46</v>
      </c>
      <c r="AN1721" t="s">
        <v>2441</v>
      </c>
      <c r="AO1721" s="21">
        <v>45569.615277777775</v>
      </c>
      <c r="AP1721" s="22">
        <v>45569</v>
      </c>
      <c r="AQ1721" s="22">
        <v>45569</v>
      </c>
      <c r="AR1721" s="21">
        <v>45569.666666666664</v>
      </c>
      <c r="AS1721">
        <v>2</v>
      </c>
      <c r="AY1721">
        <v>5.1388888889050577E-2</v>
      </c>
    </row>
    <row r="1722" spans="1:51" x14ac:dyDescent="0.25">
      <c r="A1722">
        <v>78255</v>
      </c>
      <c r="B1722" t="s">
        <v>35</v>
      </c>
      <c r="C1722" t="s">
        <v>36</v>
      </c>
      <c r="E1722" t="str">
        <f t="shared" si="52"/>
        <v>RE-</v>
      </c>
      <c r="F1722" t="s">
        <v>878</v>
      </c>
      <c r="G1722" t="s">
        <v>37</v>
      </c>
      <c r="H1722" t="s">
        <v>4505</v>
      </c>
      <c r="I1722" t="s">
        <v>39</v>
      </c>
      <c r="J1722" t="s">
        <v>100</v>
      </c>
      <c r="K1722" s="1">
        <v>45569.645138888889</v>
      </c>
      <c r="L1722" t="s">
        <v>41</v>
      </c>
      <c r="R1722">
        <v>0</v>
      </c>
      <c r="S1722">
        <v>0</v>
      </c>
      <c r="T1722">
        <v>0</v>
      </c>
      <c r="U1722" s="1">
        <v>45569.645138888889</v>
      </c>
      <c r="Z1722" s="12">
        <f t="shared" si="53"/>
        <v>0</v>
      </c>
      <c r="AB1722" t="s">
        <v>160</v>
      </c>
      <c r="AC1722">
        <v>633744</v>
      </c>
      <c r="AD1722" t="s">
        <v>143</v>
      </c>
      <c r="AI1722" s="2">
        <v>45569</v>
      </c>
      <c r="AJ1722" t="s">
        <v>123</v>
      </c>
      <c r="AK1722" t="s">
        <v>46</v>
      </c>
      <c r="AN1722" t="s">
        <v>2444</v>
      </c>
      <c r="AO1722" s="21">
        <v>45569.645138888889</v>
      </c>
      <c r="AS1722">
        <v>0</v>
      </c>
      <c r="AY1722">
        <v>0</v>
      </c>
    </row>
    <row r="1723" spans="1:51" x14ac:dyDescent="0.25">
      <c r="A1723">
        <v>78257</v>
      </c>
      <c r="B1723" t="s">
        <v>35</v>
      </c>
      <c r="C1723" t="s">
        <v>36</v>
      </c>
      <c r="E1723" t="str">
        <f t="shared" si="52"/>
        <v>EI-</v>
      </c>
      <c r="F1723" t="s">
        <v>20</v>
      </c>
      <c r="G1723" t="s">
        <v>37</v>
      </c>
      <c r="H1723" t="s">
        <v>4506</v>
      </c>
      <c r="I1723" t="s">
        <v>39</v>
      </c>
      <c r="J1723" t="s">
        <v>121</v>
      </c>
      <c r="K1723" s="1">
        <v>45577.670138888891</v>
      </c>
      <c r="L1723" t="s">
        <v>41</v>
      </c>
      <c r="N1723" s="2">
        <v>45568</v>
      </c>
      <c r="O1723" s="2">
        <v>45569</v>
      </c>
      <c r="P1723">
        <v>6</v>
      </c>
      <c r="Q1723">
        <v>6</v>
      </c>
      <c r="R1723">
        <v>6</v>
      </c>
      <c r="S1723">
        <v>6</v>
      </c>
      <c r="T1723">
        <v>100</v>
      </c>
      <c r="U1723" s="1">
        <v>45569.647222222222</v>
      </c>
      <c r="V1723" s="1">
        <v>45577.670138888891</v>
      </c>
      <c r="W1723" t="s">
        <v>121</v>
      </c>
      <c r="Z1723" s="12">
        <f t="shared" si="53"/>
        <v>8.0229166666686069</v>
      </c>
      <c r="AB1723" t="s">
        <v>2982</v>
      </c>
      <c r="AC1723">
        <v>633626</v>
      </c>
      <c r="AD1723" t="s">
        <v>323</v>
      </c>
      <c r="AF1723" t="s">
        <v>706</v>
      </c>
      <c r="AI1723" s="2">
        <v>45569</v>
      </c>
      <c r="AJ1723" t="s">
        <v>323</v>
      </c>
      <c r="AK1723" t="s">
        <v>46</v>
      </c>
      <c r="AN1723" t="s">
        <v>2441</v>
      </c>
      <c r="AO1723" s="21">
        <v>45569.647222222222</v>
      </c>
      <c r="AP1723" s="22">
        <v>45568</v>
      </c>
      <c r="AQ1723" s="22">
        <v>45569</v>
      </c>
      <c r="AR1723" s="21">
        <v>45577.670138888891</v>
      </c>
      <c r="AS1723">
        <v>6</v>
      </c>
      <c r="AY1723">
        <v>8.0229166666686069</v>
      </c>
    </row>
    <row r="1724" spans="1:51" x14ac:dyDescent="0.25">
      <c r="A1724">
        <v>78261</v>
      </c>
      <c r="B1724" t="s">
        <v>35</v>
      </c>
      <c r="C1724" t="s">
        <v>36</v>
      </c>
      <c r="E1724" t="str">
        <f t="shared" si="52"/>
        <v>EI-</v>
      </c>
      <c r="F1724" t="s">
        <v>20</v>
      </c>
      <c r="G1724" t="s">
        <v>47</v>
      </c>
      <c r="H1724" t="s">
        <v>1631</v>
      </c>
      <c r="I1724" t="s">
        <v>39</v>
      </c>
      <c r="J1724" t="s">
        <v>1102</v>
      </c>
      <c r="K1724" s="1">
        <v>45574.428472222222</v>
      </c>
      <c r="L1724" t="s">
        <v>41</v>
      </c>
      <c r="N1724" s="2">
        <v>45569</v>
      </c>
      <c r="O1724" s="2">
        <v>45569</v>
      </c>
      <c r="P1724">
        <v>4</v>
      </c>
      <c r="Q1724">
        <v>4</v>
      </c>
      <c r="R1724">
        <v>4</v>
      </c>
      <c r="S1724">
        <v>4</v>
      </c>
      <c r="T1724">
        <v>100</v>
      </c>
      <c r="U1724" s="1">
        <v>45569.652083333334</v>
      </c>
      <c r="V1724" s="1">
        <v>45574.428472222222</v>
      </c>
      <c r="W1724" t="s">
        <v>1102</v>
      </c>
      <c r="Z1724" s="12">
        <f t="shared" si="53"/>
        <v>4.7763888888875954</v>
      </c>
      <c r="AB1724" t="s">
        <v>59</v>
      </c>
      <c r="AC1724">
        <v>633459</v>
      </c>
      <c r="AD1724" t="s">
        <v>3936</v>
      </c>
      <c r="AF1724" t="s">
        <v>40</v>
      </c>
      <c r="AG1724" t="s">
        <v>1706</v>
      </c>
      <c r="AI1724" s="2">
        <v>45569</v>
      </c>
      <c r="AJ1724" t="s">
        <v>43</v>
      </c>
      <c r="AK1724" t="s">
        <v>46</v>
      </c>
      <c r="AN1724" t="s">
        <v>2441</v>
      </c>
      <c r="AO1724" s="21">
        <v>45569.652083333334</v>
      </c>
      <c r="AP1724" s="22">
        <v>45569</v>
      </c>
      <c r="AQ1724" s="22">
        <v>45569</v>
      </c>
      <c r="AR1724" s="21">
        <v>45574.428472222222</v>
      </c>
      <c r="AS1724">
        <v>4</v>
      </c>
      <c r="AY1724">
        <v>4.7763888888875954</v>
      </c>
    </row>
    <row r="1725" spans="1:51" x14ac:dyDescent="0.25">
      <c r="A1725">
        <v>78264</v>
      </c>
      <c r="B1725" t="s">
        <v>35</v>
      </c>
      <c r="C1725" t="s">
        <v>36</v>
      </c>
      <c r="E1725" t="str">
        <f t="shared" si="52"/>
        <v>EM-</v>
      </c>
      <c r="F1725" t="s">
        <v>878</v>
      </c>
      <c r="G1725" t="s">
        <v>37</v>
      </c>
      <c r="H1725" t="s">
        <v>4507</v>
      </c>
      <c r="I1725" t="s">
        <v>39</v>
      </c>
      <c r="J1725" t="s">
        <v>3543</v>
      </c>
      <c r="K1725" s="1">
        <v>45569.661805555559</v>
      </c>
      <c r="L1725" t="s">
        <v>41</v>
      </c>
      <c r="R1725">
        <v>0</v>
      </c>
      <c r="S1725">
        <v>0</v>
      </c>
      <c r="T1725">
        <v>0</v>
      </c>
      <c r="U1725" s="1">
        <v>45569.654861111114</v>
      </c>
      <c r="W1725" t="s">
        <v>397</v>
      </c>
      <c r="Z1725" s="12">
        <f t="shared" si="53"/>
        <v>0</v>
      </c>
      <c r="AB1725" t="s">
        <v>1307</v>
      </c>
      <c r="AC1725">
        <v>633510</v>
      </c>
      <c r="AD1725" t="s">
        <v>198</v>
      </c>
      <c r="AI1725" s="2">
        <v>45569</v>
      </c>
      <c r="AJ1725" t="s">
        <v>198</v>
      </c>
      <c r="AK1725" t="s">
        <v>46</v>
      </c>
      <c r="AN1725" t="s">
        <v>2442</v>
      </c>
      <c r="AO1725" s="21">
        <v>45569.654861111114</v>
      </c>
      <c r="AS1725">
        <v>0</v>
      </c>
      <c r="AY1725">
        <v>0</v>
      </c>
    </row>
    <row r="1726" spans="1:51" x14ac:dyDescent="0.25">
      <c r="A1726">
        <v>78266</v>
      </c>
      <c r="B1726" t="s">
        <v>35</v>
      </c>
      <c r="C1726" t="s">
        <v>36</v>
      </c>
      <c r="E1726" t="str">
        <f t="shared" si="52"/>
        <v>EI-</v>
      </c>
      <c r="F1726" t="s">
        <v>878</v>
      </c>
      <c r="G1726" t="s">
        <v>37</v>
      </c>
      <c r="H1726" t="s">
        <v>3261</v>
      </c>
      <c r="I1726" t="s">
        <v>39</v>
      </c>
      <c r="J1726" t="s">
        <v>40</v>
      </c>
      <c r="K1726" s="1">
        <v>45574.462500000001</v>
      </c>
      <c r="L1726" t="s">
        <v>41</v>
      </c>
      <c r="R1726">
        <v>0</v>
      </c>
      <c r="S1726">
        <v>0</v>
      </c>
      <c r="T1726">
        <v>0</v>
      </c>
      <c r="U1726" s="1">
        <v>45569.65902777778</v>
      </c>
      <c r="W1726" t="s">
        <v>1102</v>
      </c>
      <c r="Z1726" s="12">
        <f t="shared" si="53"/>
        <v>0</v>
      </c>
      <c r="AB1726" t="s">
        <v>57</v>
      </c>
      <c r="AC1726">
        <v>633459</v>
      </c>
      <c r="AD1726" t="s">
        <v>1865</v>
      </c>
      <c r="AF1726" t="s">
        <v>1102</v>
      </c>
      <c r="AI1726" s="2">
        <v>45569</v>
      </c>
      <c r="AJ1726" t="s">
        <v>43</v>
      </c>
      <c r="AK1726" t="s">
        <v>46</v>
      </c>
      <c r="AN1726" t="s">
        <v>2441</v>
      </c>
      <c r="AO1726" s="21">
        <v>45569.65902777778</v>
      </c>
      <c r="AS1726">
        <v>0</v>
      </c>
      <c r="AY1726">
        <v>0</v>
      </c>
    </row>
    <row r="1727" spans="1:51" x14ac:dyDescent="0.25">
      <c r="A1727">
        <v>78267</v>
      </c>
      <c r="B1727" t="s">
        <v>35</v>
      </c>
      <c r="C1727" t="s">
        <v>36</v>
      </c>
      <c r="E1727" t="str">
        <f t="shared" si="52"/>
        <v>EI-</v>
      </c>
      <c r="F1727" t="s">
        <v>878</v>
      </c>
      <c r="G1727" t="s">
        <v>37</v>
      </c>
      <c r="H1727" t="s">
        <v>4508</v>
      </c>
      <c r="I1727" t="s">
        <v>39</v>
      </c>
      <c r="J1727" t="s">
        <v>92</v>
      </c>
      <c r="K1727" s="1">
        <v>45572.386111111111</v>
      </c>
      <c r="L1727" t="s">
        <v>41</v>
      </c>
      <c r="R1727">
        <v>0</v>
      </c>
      <c r="S1727">
        <v>0</v>
      </c>
      <c r="T1727">
        <v>0</v>
      </c>
      <c r="U1727" s="1">
        <v>45569.662499999999</v>
      </c>
      <c r="W1727" t="s">
        <v>159</v>
      </c>
      <c r="Z1727" s="12">
        <f t="shared" si="53"/>
        <v>0</v>
      </c>
      <c r="AB1727" t="s">
        <v>4509</v>
      </c>
      <c r="AC1727">
        <v>633799</v>
      </c>
      <c r="AD1727" t="s">
        <v>681</v>
      </c>
      <c r="AI1727" s="2">
        <v>45569</v>
      </c>
      <c r="AJ1727" t="s">
        <v>119</v>
      </c>
      <c r="AK1727" t="s">
        <v>46</v>
      </c>
      <c r="AN1727" t="s">
        <v>2441</v>
      </c>
      <c r="AO1727" s="21">
        <v>45569.662499999999</v>
      </c>
      <c r="AS1727">
        <v>0</v>
      </c>
      <c r="AY1727">
        <v>0</v>
      </c>
    </row>
    <row r="1728" spans="1:51" x14ac:dyDescent="0.25">
      <c r="A1728">
        <v>78275</v>
      </c>
      <c r="B1728" t="s">
        <v>35</v>
      </c>
      <c r="C1728" t="s">
        <v>36</v>
      </c>
      <c r="E1728" t="str">
        <f t="shared" si="52"/>
        <v>RE-</v>
      </c>
      <c r="F1728" t="s">
        <v>20</v>
      </c>
      <c r="G1728" t="s">
        <v>51</v>
      </c>
      <c r="H1728" t="s">
        <v>4510</v>
      </c>
      <c r="I1728" t="s">
        <v>239</v>
      </c>
      <c r="J1728" t="s">
        <v>239</v>
      </c>
      <c r="K1728" s="1">
        <v>45570.188194444447</v>
      </c>
      <c r="L1728" t="s">
        <v>41</v>
      </c>
      <c r="N1728" s="2">
        <v>45569</v>
      </c>
      <c r="O1728" s="2">
        <v>45569</v>
      </c>
      <c r="R1728">
        <v>1</v>
      </c>
      <c r="S1728">
        <v>1</v>
      </c>
      <c r="T1728">
        <v>100</v>
      </c>
      <c r="U1728" s="1">
        <v>45570.177083333336</v>
      </c>
      <c r="V1728" s="1">
        <v>45570.188194444447</v>
      </c>
      <c r="W1728" t="s">
        <v>239</v>
      </c>
      <c r="Z1728" s="12">
        <f t="shared" si="53"/>
        <v>1.1111111110949423E-2</v>
      </c>
      <c r="AB1728" t="s">
        <v>4511</v>
      </c>
      <c r="AD1728" t="s">
        <v>4512</v>
      </c>
      <c r="AI1728" s="2">
        <v>45569</v>
      </c>
      <c r="AJ1728" t="s">
        <v>311</v>
      </c>
      <c r="AK1728" t="s">
        <v>46</v>
      </c>
      <c r="AN1728" t="s">
        <v>2444</v>
      </c>
      <c r="AO1728" s="21">
        <v>45570.177083333336</v>
      </c>
      <c r="AP1728" s="22">
        <v>45569</v>
      </c>
      <c r="AQ1728" s="22">
        <v>45569</v>
      </c>
      <c r="AR1728" s="21">
        <v>45570.188194444447</v>
      </c>
      <c r="AS1728">
        <v>1</v>
      </c>
      <c r="AY1728">
        <v>1.1111111110949423E-2</v>
      </c>
    </row>
    <row r="1729" spans="1:51" x14ac:dyDescent="0.25">
      <c r="A1729">
        <v>78280</v>
      </c>
      <c r="B1729" t="s">
        <v>35</v>
      </c>
      <c r="C1729" t="s">
        <v>36</v>
      </c>
      <c r="E1729" t="str">
        <f t="shared" si="52"/>
        <v>EI-</v>
      </c>
      <c r="F1729" t="s">
        <v>878</v>
      </c>
      <c r="G1729" t="s">
        <v>37</v>
      </c>
      <c r="H1729" t="s">
        <v>4513</v>
      </c>
      <c r="I1729" t="s">
        <v>39</v>
      </c>
      <c r="J1729" t="s">
        <v>842</v>
      </c>
      <c r="K1729" s="1">
        <v>45572.385416666664</v>
      </c>
      <c r="L1729" t="s">
        <v>41</v>
      </c>
      <c r="R1729">
        <v>0</v>
      </c>
      <c r="S1729">
        <v>0</v>
      </c>
      <c r="T1729">
        <v>0</v>
      </c>
      <c r="U1729" s="1">
        <v>45570.487500000003</v>
      </c>
      <c r="W1729" t="s">
        <v>159</v>
      </c>
      <c r="Z1729" s="12">
        <f t="shared" si="53"/>
        <v>0</v>
      </c>
      <c r="AB1729" t="s">
        <v>338</v>
      </c>
      <c r="AC1729">
        <v>633799</v>
      </c>
      <c r="AD1729" t="s">
        <v>681</v>
      </c>
      <c r="AI1729" s="2">
        <v>45570</v>
      </c>
      <c r="AJ1729" t="s">
        <v>119</v>
      </c>
      <c r="AK1729" t="s">
        <v>46</v>
      </c>
      <c r="AN1729" t="s">
        <v>2441</v>
      </c>
      <c r="AO1729" s="21">
        <v>45570.487500000003</v>
      </c>
      <c r="AS1729">
        <v>0</v>
      </c>
      <c r="AY1729">
        <v>0</v>
      </c>
    </row>
    <row r="1730" spans="1:51" x14ac:dyDescent="0.25">
      <c r="A1730">
        <v>78284</v>
      </c>
      <c r="B1730" t="s">
        <v>35</v>
      </c>
      <c r="C1730" t="s">
        <v>36</v>
      </c>
      <c r="E1730" t="str">
        <f t="shared" ref="E1730:E1790" si="54">MID(H1730,3,3)</f>
        <v>EM-</v>
      </c>
      <c r="F1730" t="s">
        <v>878</v>
      </c>
      <c r="G1730" t="s">
        <v>37</v>
      </c>
      <c r="H1730" t="s">
        <v>4514</v>
      </c>
      <c r="I1730" t="s">
        <v>39</v>
      </c>
      <c r="J1730" t="s">
        <v>758</v>
      </c>
      <c r="K1730" s="1">
        <v>45572.351388888892</v>
      </c>
      <c r="L1730" t="s">
        <v>41</v>
      </c>
      <c r="R1730">
        <v>0</v>
      </c>
      <c r="S1730">
        <v>0</v>
      </c>
      <c r="T1730">
        <v>0</v>
      </c>
      <c r="U1730" s="1">
        <v>45572.351388888892</v>
      </c>
      <c r="Z1730" s="12">
        <f t="shared" si="53"/>
        <v>0</v>
      </c>
      <c r="AB1730" t="s">
        <v>990</v>
      </c>
      <c r="AC1730">
        <v>633636</v>
      </c>
      <c r="AD1730" t="s">
        <v>2587</v>
      </c>
      <c r="AI1730" s="2">
        <v>45572</v>
      </c>
      <c r="AJ1730" t="s">
        <v>81</v>
      </c>
      <c r="AK1730" t="s">
        <v>46</v>
      </c>
      <c r="AN1730" t="s">
        <v>2442</v>
      </c>
      <c r="AO1730" s="21">
        <v>45572.351388888892</v>
      </c>
      <c r="AS1730">
        <v>0</v>
      </c>
      <c r="AY1730">
        <v>0</v>
      </c>
    </row>
    <row r="1731" spans="1:51" x14ac:dyDescent="0.25">
      <c r="A1731">
        <v>78306</v>
      </c>
      <c r="B1731" t="s">
        <v>35</v>
      </c>
      <c r="C1731" t="s">
        <v>36</v>
      </c>
      <c r="E1731" t="str">
        <f t="shared" si="54"/>
        <v>EM-</v>
      </c>
      <c r="F1731" t="s">
        <v>878</v>
      </c>
      <c r="G1731" t="s">
        <v>37</v>
      </c>
      <c r="H1731" t="s">
        <v>4515</v>
      </c>
      <c r="I1731" t="s">
        <v>39</v>
      </c>
      <c r="J1731" t="s">
        <v>432</v>
      </c>
      <c r="K1731" s="1">
        <v>45573.754861111112</v>
      </c>
      <c r="L1731" t="s">
        <v>41</v>
      </c>
      <c r="R1731">
        <v>0</v>
      </c>
      <c r="S1731">
        <v>0</v>
      </c>
      <c r="T1731">
        <v>0</v>
      </c>
      <c r="U1731" s="1">
        <v>45572.372916666667</v>
      </c>
      <c r="W1731" t="s">
        <v>396</v>
      </c>
      <c r="Z1731" s="12">
        <f t="shared" ref="Z1731:Z1790" si="55">IF(V1731&gt;0,(V1731-U1731),0)</f>
        <v>0</v>
      </c>
      <c r="AB1731" t="s">
        <v>75</v>
      </c>
      <c r="AC1731">
        <v>633520</v>
      </c>
      <c r="AD1731" t="s">
        <v>77</v>
      </c>
      <c r="AI1731" s="2">
        <v>45572</v>
      </c>
      <c r="AJ1731" t="s">
        <v>77</v>
      </c>
      <c r="AK1731" t="s">
        <v>46</v>
      </c>
      <c r="AN1731" t="s">
        <v>2442</v>
      </c>
      <c r="AO1731" s="21">
        <v>45572.372916666667</v>
      </c>
      <c r="AS1731">
        <v>0</v>
      </c>
      <c r="AY1731">
        <v>0</v>
      </c>
    </row>
    <row r="1732" spans="1:51" x14ac:dyDescent="0.25">
      <c r="A1732">
        <v>78329</v>
      </c>
      <c r="B1732" t="s">
        <v>35</v>
      </c>
      <c r="C1732" t="s">
        <v>36</v>
      </c>
      <c r="E1732" t="str">
        <f t="shared" si="54"/>
        <v>EM-</v>
      </c>
      <c r="F1732" t="s">
        <v>878</v>
      </c>
      <c r="G1732" t="s">
        <v>37</v>
      </c>
      <c r="H1732" t="s">
        <v>4516</v>
      </c>
      <c r="I1732" t="s">
        <v>39</v>
      </c>
      <c r="J1732" t="s">
        <v>408</v>
      </c>
      <c r="K1732" s="1">
        <v>45573.755555555559</v>
      </c>
      <c r="L1732" t="s">
        <v>41</v>
      </c>
      <c r="R1732">
        <v>0</v>
      </c>
      <c r="S1732">
        <v>0</v>
      </c>
      <c r="T1732">
        <v>0</v>
      </c>
      <c r="U1732" s="1">
        <v>45572.4375</v>
      </c>
      <c r="W1732" t="s">
        <v>396</v>
      </c>
      <c r="Z1732" s="12">
        <f t="shared" si="55"/>
        <v>0</v>
      </c>
      <c r="AB1732" t="s">
        <v>75</v>
      </c>
      <c r="AC1732">
        <v>633520</v>
      </c>
      <c r="AD1732" t="s">
        <v>77</v>
      </c>
      <c r="AI1732" s="2">
        <v>45572</v>
      </c>
      <c r="AJ1732" t="s">
        <v>77</v>
      </c>
      <c r="AK1732" t="s">
        <v>46</v>
      </c>
      <c r="AN1732" t="s">
        <v>2442</v>
      </c>
      <c r="AO1732" s="21">
        <v>45572.4375</v>
      </c>
      <c r="AS1732">
        <v>0</v>
      </c>
      <c r="AY1732">
        <v>0</v>
      </c>
    </row>
    <row r="1733" spans="1:51" x14ac:dyDescent="0.25">
      <c r="A1733">
        <v>78340</v>
      </c>
      <c r="B1733" t="s">
        <v>35</v>
      </c>
      <c r="C1733" t="s">
        <v>36</v>
      </c>
      <c r="E1733" t="str">
        <f t="shared" si="54"/>
        <v>EI-</v>
      </c>
      <c r="F1733" t="s">
        <v>878</v>
      </c>
      <c r="G1733" t="s">
        <v>37</v>
      </c>
      <c r="H1733" t="s">
        <v>4517</v>
      </c>
      <c r="I1733" t="s">
        <v>39</v>
      </c>
      <c r="J1733" t="s">
        <v>50</v>
      </c>
      <c r="K1733" s="1">
        <v>45572.494444444441</v>
      </c>
      <c r="L1733" t="s">
        <v>41</v>
      </c>
      <c r="R1733">
        <v>0</v>
      </c>
      <c r="S1733">
        <v>0</v>
      </c>
      <c r="T1733">
        <v>0</v>
      </c>
      <c r="U1733" s="1">
        <v>45572.473611111112</v>
      </c>
      <c r="W1733" t="s">
        <v>159</v>
      </c>
      <c r="Z1733" s="12">
        <f t="shared" si="55"/>
        <v>0</v>
      </c>
      <c r="AB1733" t="s">
        <v>137</v>
      </c>
      <c r="AC1733">
        <v>633594</v>
      </c>
      <c r="AD1733" t="s">
        <v>138</v>
      </c>
      <c r="AI1733" s="2">
        <v>45572</v>
      </c>
      <c r="AJ1733" t="s">
        <v>139</v>
      </c>
      <c r="AK1733" t="s">
        <v>46</v>
      </c>
      <c r="AN1733" t="s">
        <v>2441</v>
      </c>
      <c r="AO1733" s="21">
        <v>45572.473611111112</v>
      </c>
      <c r="AS1733">
        <v>0</v>
      </c>
      <c r="AY1733">
        <v>0</v>
      </c>
    </row>
    <row r="1734" spans="1:51" x14ac:dyDescent="0.25">
      <c r="A1734">
        <v>78351</v>
      </c>
      <c r="B1734" t="s">
        <v>35</v>
      </c>
      <c r="C1734" t="s">
        <v>36</v>
      </c>
      <c r="E1734" t="str">
        <f t="shared" si="54"/>
        <v>RE-</v>
      </c>
      <c r="F1734" t="s">
        <v>20</v>
      </c>
      <c r="G1734" t="s">
        <v>51</v>
      </c>
      <c r="H1734" t="s">
        <v>4518</v>
      </c>
      <c r="I1734" t="s">
        <v>39</v>
      </c>
      <c r="J1734" t="s">
        <v>239</v>
      </c>
      <c r="K1734" s="1">
        <v>45574.511805555558</v>
      </c>
      <c r="L1734" t="s">
        <v>41</v>
      </c>
      <c r="N1734" s="2">
        <v>45574</v>
      </c>
      <c r="O1734" s="2">
        <v>45574</v>
      </c>
      <c r="R1734">
        <v>2</v>
      </c>
      <c r="S1734">
        <v>2</v>
      </c>
      <c r="T1734">
        <v>100</v>
      </c>
      <c r="U1734" s="1">
        <v>45572.510416666664</v>
      </c>
      <c r="V1734" s="1">
        <v>45574.511805555558</v>
      </c>
      <c r="W1734" t="s">
        <v>239</v>
      </c>
      <c r="Z1734" s="12">
        <f t="shared" si="55"/>
        <v>2.0013888888934162</v>
      </c>
      <c r="AB1734" t="s">
        <v>4519</v>
      </c>
      <c r="AC1734" t="s">
        <v>54</v>
      </c>
      <c r="AD1734" t="s">
        <v>84</v>
      </c>
      <c r="AI1734" s="2">
        <v>45572</v>
      </c>
      <c r="AJ1734" t="s">
        <v>1794</v>
      </c>
      <c r="AK1734" t="s">
        <v>46</v>
      </c>
      <c r="AN1734" t="s">
        <v>2444</v>
      </c>
      <c r="AO1734" s="21">
        <v>45572.510416666664</v>
      </c>
      <c r="AP1734" s="22">
        <v>45574</v>
      </c>
      <c r="AQ1734" s="22">
        <v>45574</v>
      </c>
      <c r="AR1734" s="21">
        <v>45574.511805555558</v>
      </c>
      <c r="AS1734">
        <v>2</v>
      </c>
      <c r="AY1734">
        <v>2.0013888888934162</v>
      </c>
    </row>
    <row r="1735" spans="1:51" x14ac:dyDescent="0.25">
      <c r="A1735">
        <v>78375</v>
      </c>
      <c r="B1735" t="s">
        <v>35</v>
      </c>
      <c r="C1735" t="s">
        <v>36</v>
      </c>
      <c r="E1735" t="str">
        <f t="shared" si="54"/>
        <v>EM-</v>
      </c>
      <c r="F1735" t="s">
        <v>878</v>
      </c>
      <c r="G1735" t="s">
        <v>47</v>
      </c>
      <c r="H1735" t="s">
        <v>1164</v>
      </c>
      <c r="I1735" t="s">
        <v>39</v>
      </c>
      <c r="J1735" t="s">
        <v>397</v>
      </c>
      <c r="K1735" s="1">
        <v>45574.997916666667</v>
      </c>
      <c r="L1735" t="s">
        <v>41</v>
      </c>
      <c r="R1735">
        <v>0</v>
      </c>
      <c r="S1735">
        <v>0</v>
      </c>
      <c r="T1735">
        <v>100</v>
      </c>
      <c r="U1735" s="1">
        <v>45572.625</v>
      </c>
      <c r="W1735" t="s">
        <v>397</v>
      </c>
      <c r="Z1735" s="12">
        <f t="shared" si="55"/>
        <v>0</v>
      </c>
      <c r="AB1735" t="s">
        <v>160</v>
      </c>
      <c r="AC1735">
        <v>633744</v>
      </c>
      <c r="AD1735" t="s">
        <v>123</v>
      </c>
      <c r="AI1735" s="2">
        <v>45572</v>
      </c>
      <c r="AJ1735" t="s">
        <v>123</v>
      </c>
      <c r="AK1735" t="s">
        <v>46</v>
      </c>
      <c r="AN1735" t="s">
        <v>2442</v>
      </c>
      <c r="AO1735" s="21">
        <v>45572.625</v>
      </c>
      <c r="AS1735">
        <v>0</v>
      </c>
      <c r="AY1735">
        <v>0</v>
      </c>
    </row>
    <row r="1736" spans="1:51" x14ac:dyDescent="0.25">
      <c r="A1736">
        <v>78378</v>
      </c>
      <c r="B1736" t="s">
        <v>35</v>
      </c>
      <c r="C1736" t="s">
        <v>36</v>
      </c>
      <c r="E1736" t="str">
        <f t="shared" si="54"/>
        <v>EM-</v>
      </c>
      <c r="F1736" t="s">
        <v>878</v>
      </c>
      <c r="G1736" t="s">
        <v>37</v>
      </c>
      <c r="H1736" t="s">
        <v>4520</v>
      </c>
      <c r="I1736" t="s">
        <v>39</v>
      </c>
      <c r="J1736" t="s">
        <v>3543</v>
      </c>
      <c r="K1736" s="1">
        <v>45573.755555555559</v>
      </c>
      <c r="L1736" t="s">
        <v>41</v>
      </c>
      <c r="R1736">
        <v>0</v>
      </c>
      <c r="S1736">
        <v>0</v>
      </c>
      <c r="T1736">
        <v>0</v>
      </c>
      <c r="U1736" s="1">
        <v>45572.62777777778</v>
      </c>
      <c r="W1736" t="s">
        <v>396</v>
      </c>
      <c r="Z1736" s="12">
        <f t="shared" si="55"/>
        <v>0</v>
      </c>
      <c r="AB1736" t="s">
        <v>1307</v>
      </c>
      <c r="AC1736">
        <v>633510</v>
      </c>
      <c r="AD1736" t="s">
        <v>198</v>
      </c>
      <c r="AI1736" s="2">
        <v>45572</v>
      </c>
      <c r="AJ1736" t="s">
        <v>198</v>
      </c>
      <c r="AK1736" t="s">
        <v>46</v>
      </c>
      <c r="AN1736" t="s">
        <v>2442</v>
      </c>
      <c r="AO1736" s="21">
        <v>45572.62777777778</v>
      </c>
      <c r="AS1736">
        <v>0</v>
      </c>
      <c r="AY1736">
        <v>0</v>
      </c>
    </row>
    <row r="1737" spans="1:51" x14ac:dyDescent="0.25">
      <c r="A1737">
        <v>78380</v>
      </c>
      <c r="B1737" t="s">
        <v>35</v>
      </c>
      <c r="C1737" t="s">
        <v>36</v>
      </c>
      <c r="E1737" t="str">
        <f t="shared" si="54"/>
        <v>EM-</v>
      </c>
      <c r="F1737" t="s">
        <v>878</v>
      </c>
      <c r="G1737" t="s">
        <v>37</v>
      </c>
      <c r="H1737" t="s">
        <v>4521</v>
      </c>
      <c r="I1737" t="s">
        <v>39</v>
      </c>
      <c r="J1737" t="s">
        <v>408</v>
      </c>
      <c r="K1737" s="1">
        <v>45573.755555555559</v>
      </c>
      <c r="L1737" t="s">
        <v>41</v>
      </c>
      <c r="R1737">
        <v>0</v>
      </c>
      <c r="S1737">
        <v>0</v>
      </c>
      <c r="T1737">
        <v>0</v>
      </c>
      <c r="U1737" s="1">
        <v>45572.636805555558</v>
      </c>
      <c r="W1737" t="s">
        <v>396</v>
      </c>
      <c r="Z1737" s="12">
        <f t="shared" si="55"/>
        <v>0</v>
      </c>
      <c r="AB1737" t="s">
        <v>1194</v>
      </c>
      <c r="AC1737">
        <v>633992</v>
      </c>
      <c r="AD1737" t="s">
        <v>427</v>
      </c>
      <c r="AI1737" s="2">
        <v>45572</v>
      </c>
      <c r="AJ1737" t="s">
        <v>375</v>
      </c>
      <c r="AK1737" t="s">
        <v>46</v>
      </c>
      <c r="AN1737" t="s">
        <v>2442</v>
      </c>
      <c r="AO1737" s="21">
        <v>45572.636805555558</v>
      </c>
      <c r="AS1737">
        <v>0</v>
      </c>
      <c r="AY1737">
        <v>0</v>
      </c>
    </row>
    <row r="1738" spans="1:51" x14ac:dyDescent="0.25">
      <c r="A1738">
        <v>78399</v>
      </c>
      <c r="B1738" t="s">
        <v>35</v>
      </c>
      <c r="C1738" t="s">
        <v>36</v>
      </c>
      <c r="E1738" t="str">
        <f t="shared" si="54"/>
        <v>EI-</v>
      </c>
      <c r="F1738" t="s">
        <v>20</v>
      </c>
      <c r="G1738" t="s">
        <v>37</v>
      </c>
      <c r="H1738" t="s">
        <v>4522</v>
      </c>
      <c r="I1738" t="s">
        <v>39</v>
      </c>
      <c r="J1738" t="s">
        <v>92</v>
      </c>
      <c r="K1738" s="1">
        <v>45576.629166666666</v>
      </c>
      <c r="L1738" t="s">
        <v>41</v>
      </c>
      <c r="N1738" s="2">
        <v>45575</v>
      </c>
      <c r="O1738" s="2">
        <v>45575</v>
      </c>
      <c r="P1738">
        <v>2</v>
      </c>
      <c r="Q1738">
        <v>2</v>
      </c>
      <c r="R1738">
        <v>2</v>
      </c>
      <c r="S1738">
        <v>2</v>
      </c>
      <c r="T1738">
        <v>100</v>
      </c>
      <c r="U1738" s="1">
        <v>45572.68472222222</v>
      </c>
      <c r="V1738" s="1">
        <v>45576.629166666666</v>
      </c>
      <c r="W1738" t="s">
        <v>92</v>
      </c>
      <c r="Z1738" s="12">
        <f t="shared" si="55"/>
        <v>3.9444444444452529</v>
      </c>
      <c r="AB1738" t="s">
        <v>3904</v>
      </c>
      <c r="AC1738">
        <v>633595</v>
      </c>
      <c r="AD1738" t="s">
        <v>138</v>
      </c>
      <c r="AF1738" t="s">
        <v>92</v>
      </c>
      <c r="AI1738" s="2">
        <v>45572</v>
      </c>
      <c r="AJ1738" t="s">
        <v>139</v>
      </c>
      <c r="AK1738" t="s">
        <v>46</v>
      </c>
      <c r="AN1738" t="s">
        <v>2441</v>
      </c>
      <c r="AO1738" s="21">
        <v>45572.68472222222</v>
      </c>
      <c r="AP1738" s="22">
        <v>45575</v>
      </c>
      <c r="AQ1738" s="22">
        <v>45575</v>
      </c>
      <c r="AR1738" s="21">
        <v>45576.629166666666</v>
      </c>
      <c r="AS1738">
        <v>2</v>
      </c>
      <c r="AY1738">
        <v>3.9444444444452529</v>
      </c>
    </row>
    <row r="1739" spans="1:51" x14ac:dyDescent="0.25">
      <c r="A1739">
        <v>78406</v>
      </c>
      <c r="B1739" t="s">
        <v>35</v>
      </c>
      <c r="C1739" t="s">
        <v>36</v>
      </c>
      <c r="E1739" t="str">
        <f t="shared" si="54"/>
        <v>RE-</v>
      </c>
      <c r="F1739" t="s">
        <v>878</v>
      </c>
      <c r="G1739" t="s">
        <v>37</v>
      </c>
      <c r="H1739" t="s">
        <v>629</v>
      </c>
      <c r="I1739" t="s">
        <v>39</v>
      </c>
      <c r="J1739" t="s">
        <v>100</v>
      </c>
      <c r="K1739" s="1">
        <v>45572.692361111112</v>
      </c>
      <c r="L1739" t="s">
        <v>41</v>
      </c>
      <c r="R1739">
        <v>0</v>
      </c>
      <c r="S1739">
        <v>0</v>
      </c>
      <c r="T1739">
        <v>0</v>
      </c>
      <c r="U1739" s="1">
        <v>45572.692361111112</v>
      </c>
      <c r="Z1739" s="12">
        <f t="shared" si="55"/>
        <v>0</v>
      </c>
      <c r="AB1739" t="s">
        <v>160</v>
      </c>
      <c r="AC1739">
        <v>633477</v>
      </c>
      <c r="AD1739" t="s">
        <v>123</v>
      </c>
      <c r="AI1739" s="2">
        <v>45572</v>
      </c>
      <c r="AJ1739" t="s">
        <v>123</v>
      </c>
      <c r="AK1739" t="s">
        <v>46</v>
      </c>
      <c r="AN1739" t="s">
        <v>2444</v>
      </c>
      <c r="AO1739" s="21">
        <v>45572.692361111112</v>
      </c>
      <c r="AS1739">
        <v>0</v>
      </c>
      <c r="AY1739">
        <v>0</v>
      </c>
    </row>
    <row r="1740" spans="1:51" x14ac:dyDescent="0.25">
      <c r="A1740">
        <v>78414</v>
      </c>
      <c r="B1740" t="s">
        <v>35</v>
      </c>
      <c r="C1740" t="s">
        <v>36</v>
      </c>
      <c r="E1740" t="str">
        <f t="shared" si="54"/>
        <v>EI-</v>
      </c>
      <c r="F1740" t="s">
        <v>20</v>
      </c>
      <c r="G1740" t="s">
        <v>37</v>
      </c>
      <c r="H1740" t="s">
        <v>4523</v>
      </c>
      <c r="I1740" t="s">
        <v>39</v>
      </c>
      <c r="J1740" t="s">
        <v>1102</v>
      </c>
      <c r="K1740" s="1">
        <v>45574.438194444447</v>
      </c>
      <c r="L1740" t="s">
        <v>41</v>
      </c>
      <c r="N1740" s="2">
        <v>45573</v>
      </c>
      <c r="O1740" s="2">
        <v>45573</v>
      </c>
      <c r="P1740">
        <v>1</v>
      </c>
      <c r="Q1740">
        <v>1</v>
      </c>
      <c r="R1740">
        <v>1</v>
      </c>
      <c r="S1740">
        <v>1</v>
      </c>
      <c r="T1740">
        <v>100</v>
      </c>
      <c r="U1740" s="1">
        <v>45572.737500000003</v>
      </c>
      <c r="V1740" s="1">
        <v>45574.438194444447</v>
      </c>
      <c r="W1740" t="s">
        <v>1102</v>
      </c>
      <c r="Z1740" s="12">
        <f t="shared" si="55"/>
        <v>1.7006944444437977</v>
      </c>
      <c r="AB1740" t="s">
        <v>265</v>
      </c>
      <c r="AC1740">
        <v>633459</v>
      </c>
      <c r="AD1740" t="s">
        <v>43</v>
      </c>
      <c r="AF1740" t="s">
        <v>40</v>
      </c>
      <c r="AG1740" t="s">
        <v>1706</v>
      </c>
      <c r="AI1740" s="2">
        <v>45572</v>
      </c>
      <c r="AJ1740" t="s">
        <v>43</v>
      </c>
      <c r="AK1740" t="s">
        <v>46</v>
      </c>
      <c r="AN1740" t="s">
        <v>2441</v>
      </c>
      <c r="AO1740" s="21">
        <v>45572.737500000003</v>
      </c>
      <c r="AP1740" s="22">
        <v>45573</v>
      </c>
      <c r="AQ1740" s="22">
        <v>45573</v>
      </c>
      <c r="AR1740" s="21">
        <v>45574.438194444447</v>
      </c>
      <c r="AS1740">
        <v>1</v>
      </c>
      <c r="AY1740">
        <v>1.7006944444437977</v>
      </c>
    </row>
    <row r="1741" spans="1:51" x14ac:dyDescent="0.25">
      <c r="A1741">
        <v>78416</v>
      </c>
      <c r="B1741" t="s">
        <v>35</v>
      </c>
      <c r="C1741" t="s">
        <v>36</v>
      </c>
      <c r="E1741" t="str">
        <f t="shared" si="54"/>
        <v>EM-</v>
      </c>
      <c r="F1741" t="s">
        <v>878</v>
      </c>
      <c r="G1741" t="s">
        <v>37</v>
      </c>
      <c r="H1741" t="s">
        <v>4524</v>
      </c>
      <c r="I1741" t="s">
        <v>39</v>
      </c>
      <c r="J1741" t="s">
        <v>3543</v>
      </c>
      <c r="K1741" s="1">
        <v>45573.755555555559</v>
      </c>
      <c r="L1741" t="s">
        <v>41</v>
      </c>
      <c r="R1741">
        <v>0</v>
      </c>
      <c r="S1741">
        <v>0</v>
      </c>
      <c r="T1741">
        <v>0</v>
      </c>
      <c r="U1741" s="1">
        <v>45572.750694444447</v>
      </c>
      <c r="W1741" t="s">
        <v>396</v>
      </c>
      <c r="Z1741" s="12">
        <f t="shared" si="55"/>
        <v>0</v>
      </c>
      <c r="AB1741" t="s">
        <v>4525</v>
      </c>
      <c r="AC1741">
        <v>633510</v>
      </c>
      <c r="AD1741" t="s">
        <v>1067</v>
      </c>
      <c r="AI1741" s="2">
        <v>45572</v>
      </c>
      <c r="AJ1741" t="s">
        <v>198</v>
      </c>
      <c r="AK1741" t="s">
        <v>46</v>
      </c>
      <c r="AN1741" t="s">
        <v>2442</v>
      </c>
      <c r="AO1741" s="21">
        <v>45572.750694444447</v>
      </c>
      <c r="AS1741">
        <v>0</v>
      </c>
      <c r="AY1741">
        <v>0</v>
      </c>
    </row>
    <row r="1742" spans="1:51" x14ac:dyDescent="0.25">
      <c r="A1742">
        <v>78424</v>
      </c>
      <c r="B1742" t="s">
        <v>35</v>
      </c>
      <c r="C1742" t="s">
        <v>36</v>
      </c>
      <c r="E1742" t="str">
        <f t="shared" si="54"/>
        <v>RE-</v>
      </c>
      <c r="F1742" t="s">
        <v>878</v>
      </c>
      <c r="G1742" t="s">
        <v>37</v>
      </c>
      <c r="H1742" t="s">
        <v>4526</v>
      </c>
      <c r="I1742" t="s">
        <v>39</v>
      </c>
      <c r="J1742" t="s">
        <v>100</v>
      </c>
      <c r="K1742" s="1">
        <v>45573.361111111109</v>
      </c>
      <c r="L1742" t="s">
        <v>41</v>
      </c>
      <c r="R1742">
        <v>0</v>
      </c>
      <c r="S1742">
        <v>0</v>
      </c>
      <c r="T1742">
        <v>0</v>
      </c>
      <c r="U1742" s="1">
        <v>45573.361111111109</v>
      </c>
      <c r="Z1742" s="12">
        <f t="shared" si="55"/>
        <v>0</v>
      </c>
      <c r="AB1742" t="s">
        <v>500</v>
      </c>
      <c r="AC1742">
        <v>633553</v>
      </c>
      <c r="AD1742" t="s">
        <v>287</v>
      </c>
      <c r="AI1742" s="2">
        <v>45573</v>
      </c>
      <c r="AJ1742" t="s">
        <v>230</v>
      </c>
      <c r="AK1742" t="s">
        <v>46</v>
      </c>
      <c r="AN1742" t="s">
        <v>2444</v>
      </c>
      <c r="AO1742" s="21">
        <v>45573.361111111109</v>
      </c>
      <c r="AS1742">
        <v>0</v>
      </c>
      <c r="AY1742">
        <v>0</v>
      </c>
    </row>
    <row r="1743" spans="1:51" x14ac:dyDescent="0.25">
      <c r="A1743">
        <v>78441</v>
      </c>
      <c r="B1743" t="s">
        <v>35</v>
      </c>
      <c r="C1743" t="s">
        <v>36</v>
      </c>
      <c r="E1743" t="str">
        <f t="shared" si="54"/>
        <v>EI-</v>
      </c>
      <c r="F1743" t="s">
        <v>878</v>
      </c>
      <c r="G1743" t="s">
        <v>37</v>
      </c>
      <c r="H1743" t="s">
        <v>4527</v>
      </c>
      <c r="I1743" t="s">
        <v>39</v>
      </c>
      <c r="J1743" t="s">
        <v>40</v>
      </c>
      <c r="K1743" s="1">
        <v>45574.45</v>
      </c>
      <c r="L1743" t="s">
        <v>41</v>
      </c>
      <c r="N1743" s="2">
        <v>45573</v>
      </c>
      <c r="R1743">
        <v>0</v>
      </c>
      <c r="S1743">
        <v>0</v>
      </c>
      <c r="T1743">
        <v>0</v>
      </c>
      <c r="U1743" s="1">
        <v>45573.45208333333</v>
      </c>
      <c r="W1743" t="s">
        <v>1102</v>
      </c>
      <c r="Z1743" s="12">
        <f t="shared" si="55"/>
        <v>0</v>
      </c>
      <c r="AB1743" t="s">
        <v>265</v>
      </c>
      <c r="AC1743">
        <v>633459</v>
      </c>
      <c r="AD1743" t="s">
        <v>3936</v>
      </c>
      <c r="AF1743" t="s">
        <v>1102</v>
      </c>
      <c r="AI1743" s="2">
        <v>45573</v>
      </c>
      <c r="AJ1743" t="s">
        <v>43</v>
      </c>
      <c r="AK1743" t="s">
        <v>46</v>
      </c>
      <c r="AN1743" t="s">
        <v>2441</v>
      </c>
      <c r="AO1743" s="21">
        <v>45573.45208333333</v>
      </c>
      <c r="AP1743" s="22">
        <v>45573</v>
      </c>
      <c r="AS1743">
        <v>0</v>
      </c>
      <c r="AY1743">
        <v>0</v>
      </c>
    </row>
    <row r="1744" spans="1:51" x14ac:dyDescent="0.25">
      <c r="A1744">
        <v>78451</v>
      </c>
      <c r="B1744" t="s">
        <v>35</v>
      </c>
      <c r="C1744" t="s">
        <v>36</v>
      </c>
      <c r="E1744" t="str">
        <f t="shared" si="54"/>
        <v>EM-</v>
      </c>
      <c r="F1744" t="s">
        <v>20</v>
      </c>
      <c r="G1744" t="s">
        <v>47</v>
      </c>
      <c r="H1744" t="s">
        <v>4528</v>
      </c>
      <c r="I1744" t="s">
        <v>39</v>
      </c>
      <c r="J1744" t="s">
        <v>396</v>
      </c>
      <c r="K1744" s="1">
        <v>45573.756249999999</v>
      </c>
      <c r="L1744" t="s">
        <v>41</v>
      </c>
      <c r="R1744">
        <v>0</v>
      </c>
      <c r="S1744">
        <v>0</v>
      </c>
      <c r="T1744">
        <v>0</v>
      </c>
      <c r="U1744" s="1">
        <v>45573.474999999999</v>
      </c>
      <c r="V1744" s="1">
        <v>45573.756249999999</v>
      </c>
      <c r="W1744" t="s">
        <v>396</v>
      </c>
      <c r="Z1744" s="12">
        <f t="shared" si="55"/>
        <v>0.28125</v>
      </c>
      <c r="AB1744" t="s">
        <v>4529</v>
      </c>
      <c r="AC1744">
        <v>633694</v>
      </c>
      <c r="AD1744" t="s">
        <v>4530</v>
      </c>
      <c r="AI1744" s="2">
        <v>45573</v>
      </c>
      <c r="AJ1744" t="s">
        <v>444</v>
      </c>
      <c r="AK1744" t="s">
        <v>46</v>
      </c>
      <c r="AN1744" t="s">
        <v>2442</v>
      </c>
      <c r="AO1744" s="21">
        <v>45573.474999999999</v>
      </c>
      <c r="AR1744" s="21">
        <v>45573.756249999999</v>
      </c>
      <c r="AS1744">
        <v>0</v>
      </c>
      <c r="AY1744">
        <v>0.28125</v>
      </c>
    </row>
    <row r="1745" spans="1:51" x14ac:dyDescent="0.25">
      <c r="A1745">
        <v>78453</v>
      </c>
      <c r="B1745" t="s">
        <v>35</v>
      </c>
      <c r="C1745" t="s">
        <v>36</v>
      </c>
      <c r="E1745" t="str">
        <f t="shared" si="54"/>
        <v>GC-</v>
      </c>
      <c r="F1745" t="s">
        <v>878</v>
      </c>
      <c r="G1745" t="s">
        <v>37</v>
      </c>
      <c r="H1745" t="s">
        <v>4531</v>
      </c>
      <c r="I1745" t="s">
        <v>39</v>
      </c>
      <c r="J1745" t="s">
        <v>408</v>
      </c>
      <c r="K1745" s="1">
        <v>45574.35833333333</v>
      </c>
      <c r="L1745" t="s">
        <v>41</v>
      </c>
      <c r="R1745">
        <v>0</v>
      </c>
      <c r="S1745">
        <v>0</v>
      </c>
      <c r="T1745">
        <v>0</v>
      </c>
      <c r="U1745" s="1">
        <v>45573.478472222225</v>
      </c>
      <c r="W1745" t="s">
        <v>159</v>
      </c>
      <c r="Z1745" s="12">
        <f t="shared" si="55"/>
        <v>0</v>
      </c>
      <c r="AB1745" t="s">
        <v>279</v>
      </c>
      <c r="AC1745">
        <v>633654</v>
      </c>
      <c r="AD1745" t="s">
        <v>281</v>
      </c>
      <c r="AI1745" s="2">
        <v>45573</v>
      </c>
      <c r="AJ1745" t="s">
        <v>281</v>
      </c>
      <c r="AK1745" t="s">
        <v>46</v>
      </c>
      <c r="AN1745" t="s">
        <v>2443</v>
      </c>
      <c r="AO1745" s="21">
        <v>45573.478472222225</v>
      </c>
      <c r="AS1745">
        <v>0</v>
      </c>
      <c r="AY1745">
        <v>0</v>
      </c>
    </row>
    <row r="1746" spans="1:51" x14ac:dyDescent="0.25">
      <c r="A1746">
        <v>78464</v>
      </c>
      <c r="B1746" t="s">
        <v>35</v>
      </c>
      <c r="C1746" t="s">
        <v>36</v>
      </c>
      <c r="E1746" t="str">
        <f t="shared" si="54"/>
        <v>EM-</v>
      </c>
      <c r="F1746" t="s">
        <v>878</v>
      </c>
      <c r="G1746" t="s">
        <v>37</v>
      </c>
      <c r="H1746" t="s">
        <v>4507</v>
      </c>
      <c r="I1746" t="s">
        <v>39</v>
      </c>
      <c r="J1746" t="s">
        <v>3543</v>
      </c>
      <c r="K1746" s="1">
        <v>45573.756944444445</v>
      </c>
      <c r="R1746">
        <v>0</v>
      </c>
      <c r="S1746">
        <v>0</v>
      </c>
      <c r="T1746">
        <v>0</v>
      </c>
      <c r="U1746" s="1">
        <v>45573.502083333333</v>
      </c>
      <c r="W1746" t="s">
        <v>396</v>
      </c>
      <c r="Z1746" s="12">
        <f t="shared" si="55"/>
        <v>0</v>
      </c>
      <c r="AB1746" t="s">
        <v>3846</v>
      </c>
      <c r="AC1746">
        <v>633510</v>
      </c>
      <c r="AD1746" t="s">
        <v>198</v>
      </c>
      <c r="AI1746" s="2">
        <v>45573</v>
      </c>
      <c r="AJ1746" t="s">
        <v>198</v>
      </c>
      <c r="AK1746" t="s">
        <v>46</v>
      </c>
      <c r="AN1746" t="s">
        <v>2442</v>
      </c>
      <c r="AO1746" s="21">
        <v>45573.502083333333</v>
      </c>
      <c r="AS1746">
        <v>0</v>
      </c>
      <c r="AY1746">
        <v>0</v>
      </c>
    </row>
    <row r="1747" spans="1:51" x14ac:dyDescent="0.25">
      <c r="A1747">
        <v>78492</v>
      </c>
      <c r="B1747" t="s">
        <v>35</v>
      </c>
      <c r="C1747" t="s">
        <v>36</v>
      </c>
      <c r="E1747" t="str">
        <f t="shared" si="54"/>
        <v>EM-</v>
      </c>
      <c r="F1747" t="s">
        <v>878</v>
      </c>
      <c r="G1747" t="s">
        <v>37</v>
      </c>
      <c r="H1747" t="s">
        <v>4532</v>
      </c>
      <c r="I1747" t="s">
        <v>39</v>
      </c>
      <c r="J1747" t="s">
        <v>408</v>
      </c>
      <c r="K1747" s="1">
        <v>45573.756944444445</v>
      </c>
      <c r="L1747" t="s">
        <v>41</v>
      </c>
      <c r="R1747">
        <v>0</v>
      </c>
      <c r="S1747">
        <v>0</v>
      </c>
      <c r="T1747">
        <v>0</v>
      </c>
      <c r="U1747" s="1">
        <v>45573.629861111112</v>
      </c>
      <c r="W1747" t="s">
        <v>396</v>
      </c>
      <c r="Z1747" s="12">
        <f t="shared" si="55"/>
        <v>0</v>
      </c>
      <c r="AB1747" t="s">
        <v>1194</v>
      </c>
      <c r="AC1747">
        <v>633992</v>
      </c>
      <c r="AD1747" t="s">
        <v>375</v>
      </c>
      <c r="AI1747" s="2">
        <v>45573</v>
      </c>
      <c r="AJ1747" t="s">
        <v>375</v>
      </c>
      <c r="AK1747" t="s">
        <v>46</v>
      </c>
      <c r="AN1747" t="s">
        <v>2442</v>
      </c>
      <c r="AO1747" s="21">
        <v>45573.629861111112</v>
      </c>
      <c r="AS1747">
        <v>0</v>
      </c>
      <c r="AY1747">
        <v>0</v>
      </c>
    </row>
    <row r="1748" spans="1:51" x14ac:dyDescent="0.25">
      <c r="A1748">
        <v>78493</v>
      </c>
      <c r="B1748" t="s">
        <v>35</v>
      </c>
      <c r="C1748" t="s">
        <v>36</v>
      </c>
      <c r="E1748" t="str">
        <f t="shared" si="54"/>
        <v>RE-</v>
      </c>
      <c r="F1748" t="s">
        <v>20</v>
      </c>
      <c r="G1748" t="s">
        <v>37</v>
      </c>
      <c r="H1748" t="s">
        <v>4533</v>
      </c>
      <c r="I1748" t="s">
        <v>39</v>
      </c>
      <c r="J1748" t="s">
        <v>297</v>
      </c>
      <c r="K1748" s="1">
        <v>45574.371527777781</v>
      </c>
      <c r="L1748" t="s">
        <v>41</v>
      </c>
      <c r="N1748" s="2">
        <v>45573</v>
      </c>
      <c r="O1748" s="2">
        <v>45573</v>
      </c>
      <c r="R1748">
        <v>1</v>
      </c>
      <c r="S1748">
        <v>1</v>
      </c>
      <c r="T1748">
        <v>100</v>
      </c>
      <c r="U1748" s="1">
        <v>45573.634722222225</v>
      </c>
      <c r="V1748" s="1">
        <v>45574.371527777781</v>
      </c>
      <c r="W1748" t="s">
        <v>239</v>
      </c>
      <c r="Z1748" s="12">
        <f t="shared" si="55"/>
        <v>0.73680555555620231</v>
      </c>
      <c r="AB1748" t="s">
        <v>4534</v>
      </c>
      <c r="AC1748">
        <v>633353</v>
      </c>
      <c r="AD1748" t="s">
        <v>2509</v>
      </c>
      <c r="AI1748" s="2">
        <v>45573</v>
      </c>
      <c r="AJ1748" t="s">
        <v>81</v>
      </c>
      <c r="AK1748" t="s">
        <v>46</v>
      </c>
      <c r="AN1748" t="s">
        <v>2444</v>
      </c>
      <c r="AO1748" s="21">
        <v>45573.634722222225</v>
      </c>
      <c r="AP1748" s="22">
        <v>45573</v>
      </c>
      <c r="AQ1748" s="22">
        <v>45573</v>
      </c>
      <c r="AR1748" s="21">
        <v>45574.371527777781</v>
      </c>
      <c r="AS1748">
        <v>1</v>
      </c>
      <c r="AY1748">
        <v>0.73680555555620231</v>
      </c>
    </row>
    <row r="1749" spans="1:51" x14ac:dyDescent="0.25">
      <c r="A1749">
        <v>78506</v>
      </c>
      <c r="B1749" t="s">
        <v>35</v>
      </c>
      <c r="C1749" t="s">
        <v>36</v>
      </c>
      <c r="E1749" t="str">
        <f t="shared" si="54"/>
        <v>EI-</v>
      </c>
      <c r="F1749" t="s">
        <v>20</v>
      </c>
      <c r="G1749" t="s">
        <v>37</v>
      </c>
      <c r="H1749" t="s">
        <v>1631</v>
      </c>
      <c r="I1749" t="s">
        <v>39</v>
      </c>
      <c r="J1749" t="s">
        <v>40</v>
      </c>
      <c r="K1749" s="1">
        <v>45574.420138888891</v>
      </c>
      <c r="L1749" t="s">
        <v>41</v>
      </c>
      <c r="N1749" s="2">
        <v>45573</v>
      </c>
      <c r="O1749" s="2">
        <v>45573</v>
      </c>
      <c r="P1749">
        <v>1</v>
      </c>
      <c r="Q1749">
        <v>1</v>
      </c>
      <c r="R1749">
        <v>1</v>
      </c>
      <c r="S1749">
        <v>1</v>
      </c>
      <c r="T1749">
        <v>100</v>
      </c>
      <c r="U1749" s="1">
        <v>45573.667361111111</v>
      </c>
      <c r="V1749" s="1">
        <v>45574.420138888891</v>
      </c>
      <c r="W1749" t="s">
        <v>40</v>
      </c>
      <c r="Z1749" s="12">
        <f t="shared" si="55"/>
        <v>0.75277777777955635</v>
      </c>
      <c r="AB1749" t="s">
        <v>1787</v>
      </c>
      <c r="AC1749">
        <v>633459</v>
      </c>
      <c r="AD1749" t="s">
        <v>3936</v>
      </c>
      <c r="AF1749" t="s">
        <v>1632</v>
      </c>
      <c r="AI1749" s="2">
        <v>45573</v>
      </c>
      <c r="AJ1749" t="s">
        <v>43</v>
      </c>
      <c r="AK1749" t="s">
        <v>46</v>
      </c>
      <c r="AN1749" t="s">
        <v>2441</v>
      </c>
      <c r="AO1749" s="21">
        <v>45573.667361111111</v>
      </c>
      <c r="AP1749" s="22">
        <v>45573</v>
      </c>
      <c r="AQ1749" s="22">
        <v>45573</v>
      </c>
      <c r="AR1749" s="21">
        <v>45574.420138888891</v>
      </c>
      <c r="AS1749">
        <v>1</v>
      </c>
      <c r="AY1749">
        <v>0.75277777777955635</v>
      </c>
    </row>
    <row r="1750" spans="1:51" x14ac:dyDescent="0.25">
      <c r="A1750">
        <v>78507</v>
      </c>
      <c r="B1750" t="s">
        <v>35</v>
      </c>
      <c r="C1750" t="s">
        <v>36</v>
      </c>
      <c r="E1750" t="str">
        <f t="shared" si="54"/>
        <v>EM-</v>
      </c>
      <c r="F1750" t="s">
        <v>878</v>
      </c>
      <c r="G1750" t="s">
        <v>37</v>
      </c>
      <c r="H1750" t="s">
        <v>4521</v>
      </c>
      <c r="I1750" t="s">
        <v>39</v>
      </c>
      <c r="J1750" t="s">
        <v>408</v>
      </c>
      <c r="K1750" s="1">
        <v>45573.756944444445</v>
      </c>
      <c r="L1750" t="s">
        <v>41</v>
      </c>
      <c r="R1750">
        <v>0</v>
      </c>
      <c r="S1750">
        <v>0</v>
      </c>
      <c r="T1750">
        <v>0</v>
      </c>
      <c r="U1750" s="1">
        <v>45573.668749999997</v>
      </c>
      <c r="W1750" t="s">
        <v>396</v>
      </c>
      <c r="Z1750" s="12">
        <f t="shared" si="55"/>
        <v>0</v>
      </c>
      <c r="AB1750" t="s">
        <v>1194</v>
      </c>
      <c r="AC1750" t="s">
        <v>54</v>
      </c>
      <c r="AD1750" t="s">
        <v>673</v>
      </c>
      <c r="AI1750" s="2">
        <v>45573</v>
      </c>
      <c r="AJ1750" t="s">
        <v>375</v>
      </c>
      <c r="AK1750" t="s">
        <v>46</v>
      </c>
      <c r="AN1750" t="s">
        <v>2442</v>
      </c>
      <c r="AO1750" s="21">
        <v>45573.668749999997</v>
      </c>
      <c r="AS1750">
        <v>0</v>
      </c>
      <c r="AY1750">
        <v>0</v>
      </c>
    </row>
    <row r="1751" spans="1:51" x14ac:dyDescent="0.25">
      <c r="A1751">
        <v>78521</v>
      </c>
      <c r="B1751" t="s">
        <v>35</v>
      </c>
      <c r="C1751" t="s">
        <v>36</v>
      </c>
      <c r="E1751" t="str">
        <f t="shared" si="54"/>
        <v>RE-</v>
      </c>
      <c r="F1751" t="s">
        <v>878</v>
      </c>
      <c r="G1751" t="s">
        <v>37</v>
      </c>
      <c r="H1751" t="s">
        <v>4535</v>
      </c>
      <c r="I1751" t="s">
        <v>39</v>
      </c>
      <c r="J1751" t="s">
        <v>100</v>
      </c>
      <c r="K1751" s="1">
        <v>45573.695833333331</v>
      </c>
      <c r="L1751" t="s">
        <v>41</v>
      </c>
      <c r="R1751">
        <v>0</v>
      </c>
      <c r="S1751">
        <v>0</v>
      </c>
      <c r="T1751">
        <v>0</v>
      </c>
      <c r="U1751" s="1">
        <v>45573.695833333331</v>
      </c>
      <c r="Z1751" s="12">
        <f t="shared" si="55"/>
        <v>0</v>
      </c>
      <c r="AB1751" t="s">
        <v>366</v>
      </c>
      <c r="AC1751">
        <v>633673</v>
      </c>
      <c r="AD1751" t="s">
        <v>942</v>
      </c>
      <c r="AI1751" s="2">
        <v>45573</v>
      </c>
      <c r="AJ1751" t="s">
        <v>81</v>
      </c>
      <c r="AK1751" t="s">
        <v>46</v>
      </c>
      <c r="AN1751" t="s">
        <v>2444</v>
      </c>
      <c r="AO1751" s="21">
        <v>45573.695833333331</v>
      </c>
      <c r="AS1751">
        <v>0</v>
      </c>
      <c r="AY1751">
        <v>0</v>
      </c>
    </row>
    <row r="1752" spans="1:51" x14ac:dyDescent="0.25">
      <c r="A1752">
        <v>78534</v>
      </c>
      <c r="B1752" t="s">
        <v>35</v>
      </c>
      <c r="C1752" t="s">
        <v>36</v>
      </c>
      <c r="E1752" t="str">
        <f t="shared" si="54"/>
        <v>GC-</v>
      </c>
      <c r="F1752" t="s">
        <v>878</v>
      </c>
      <c r="G1752" t="s">
        <v>37</v>
      </c>
      <c r="H1752" t="s">
        <v>4536</v>
      </c>
      <c r="I1752" t="s">
        <v>39</v>
      </c>
      <c r="J1752" t="s">
        <v>706</v>
      </c>
      <c r="K1752" s="1">
        <v>45574.355555555558</v>
      </c>
      <c r="L1752" t="s">
        <v>41</v>
      </c>
      <c r="R1752">
        <v>0</v>
      </c>
      <c r="S1752">
        <v>0</v>
      </c>
      <c r="T1752">
        <v>0</v>
      </c>
      <c r="U1752" s="1">
        <v>45573.717361111114</v>
      </c>
      <c r="W1752" t="s">
        <v>159</v>
      </c>
      <c r="Z1752" s="12">
        <f t="shared" si="55"/>
        <v>0</v>
      </c>
      <c r="AB1752" t="s">
        <v>4494</v>
      </c>
      <c r="AC1752">
        <v>633483</v>
      </c>
      <c r="AD1752" t="s">
        <v>353</v>
      </c>
      <c r="AI1752" s="2">
        <v>45573</v>
      </c>
      <c r="AJ1752" t="s">
        <v>354</v>
      </c>
      <c r="AK1752" t="s">
        <v>46</v>
      </c>
      <c r="AN1752" t="s">
        <v>2443</v>
      </c>
      <c r="AO1752" s="21">
        <v>45573.717361111114</v>
      </c>
      <c r="AS1752">
        <v>0</v>
      </c>
      <c r="AY1752">
        <v>0</v>
      </c>
    </row>
    <row r="1753" spans="1:51" x14ac:dyDescent="0.25">
      <c r="A1753">
        <v>78536</v>
      </c>
      <c r="B1753" t="s">
        <v>35</v>
      </c>
      <c r="C1753" t="s">
        <v>36</v>
      </c>
      <c r="E1753" t="str">
        <f t="shared" si="54"/>
        <v>RE-</v>
      </c>
      <c r="F1753" t="s">
        <v>20</v>
      </c>
      <c r="G1753" t="s">
        <v>37</v>
      </c>
      <c r="H1753" t="s">
        <v>4537</v>
      </c>
      <c r="I1753" t="s">
        <v>39</v>
      </c>
      <c r="J1753" t="s">
        <v>99</v>
      </c>
      <c r="K1753" s="1">
        <v>45574.365972222222</v>
      </c>
      <c r="L1753" t="s">
        <v>41</v>
      </c>
      <c r="N1753" s="2">
        <v>45573</v>
      </c>
      <c r="O1753" s="2">
        <v>45573</v>
      </c>
      <c r="R1753">
        <v>1</v>
      </c>
      <c r="S1753">
        <v>1</v>
      </c>
      <c r="T1753">
        <v>100</v>
      </c>
      <c r="U1753" s="1">
        <v>45573.719444444447</v>
      </c>
      <c r="V1753" s="1">
        <v>45574.365972222222</v>
      </c>
      <c r="W1753" t="s">
        <v>239</v>
      </c>
      <c r="Z1753" s="12">
        <f t="shared" si="55"/>
        <v>0.64652777777519077</v>
      </c>
      <c r="AB1753" t="s">
        <v>107</v>
      </c>
      <c r="AC1753" t="s">
        <v>1491</v>
      </c>
      <c r="AD1753" t="s">
        <v>109</v>
      </c>
      <c r="AI1753" s="2">
        <v>45573</v>
      </c>
      <c r="AJ1753" t="s">
        <v>110</v>
      </c>
      <c r="AK1753" t="s">
        <v>46</v>
      </c>
      <c r="AN1753" t="s">
        <v>2444</v>
      </c>
      <c r="AO1753" s="21">
        <v>45573.719444444447</v>
      </c>
      <c r="AP1753" s="22">
        <v>45573</v>
      </c>
      <c r="AQ1753" s="22">
        <v>45573</v>
      </c>
      <c r="AR1753" s="21">
        <v>45574.365972222222</v>
      </c>
      <c r="AS1753">
        <v>1</v>
      </c>
      <c r="AY1753">
        <v>0.64652777777519077</v>
      </c>
    </row>
    <row r="1754" spans="1:51" x14ac:dyDescent="0.25">
      <c r="A1754">
        <v>78547</v>
      </c>
      <c r="B1754" t="s">
        <v>35</v>
      </c>
      <c r="C1754" t="s">
        <v>36</v>
      </c>
      <c r="E1754" t="str">
        <f t="shared" si="54"/>
        <v>RE-</v>
      </c>
      <c r="F1754" t="s">
        <v>878</v>
      </c>
      <c r="G1754" t="s">
        <v>37</v>
      </c>
      <c r="H1754" t="s">
        <v>4538</v>
      </c>
      <c r="I1754" t="s">
        <v>39</v>
      </c>
      <c r="J1754" t="s">
        <v>100</v>
      </c>
      <c r="K1754" s="1">
        <v>45574.381249999999</v>
      </c>
      <c r="L1754" t="s">
        <v>41</v>
      </c>
      <c r="R1754">
        <v>0</v>
      </c>
      <c r="S1754">
        <v>0</v>
      </c>
      <c r="T1754">
        <v>0</v>
      </c>
      <c r="U1754" s="1">
        <v>45574.381249999999</v>
      </c>
      <c r="Z1754" s="12">
        <f t="shared" si="55"/>
        <v>0</v>
      </c>
      <c r="AB1754" t="s">
        <v>313</v>
      </c>
      <c r="AC1754">
        <v>633615</v>
      </c>
      <c r="AD1754" t="s">
        <v>4539</v>
      </c>
      <c r="AI1754" s="2">
        <v>45574</v>
      </c>
      <c r="AJ1754" t="s">
        <v>226</v>
      </c>
      <c r="AK1754" t="s">
        <v>46</v>
      </c>
      <c r="AN1754" t="s">
        <v>2444</v>
      </c>
      <c r="AO1754" s="21">
        <v>45574.381249999999</v>
      </c>
      <c r="AS1754">
        <v>0</v>
      </c>
      <c r="AY1754">
        <v>0</v>
      </c>
    </row>
    <row r="1755" spans="1:51" x14ac:dyDescent="0.25">
      <c r="A1755">
        <v>78548</v>
      </c>
      <c r="B1755" t="s">
        <v>35</v>
      </c>
      <c r="C1755" t="s">
        <v>36</v>
      </c>
      <c r="E1755" t="str">
        <f t="shared" si="54"/>
        <v>EI-</v>
      </c>
      <c r="F1755" t="s">
        <v>878</v>
      </c>
      <c r="G1755" t="s">
        <v>37</v>
      </c>
      <c r="H1755" t="s">
        <v>4308</v>
      </c>
      <c r="I1755" t="s">
        <v>39</v>
      </c>
      <c r="J1755" t="s">
        <v>40</v>
      </c>
      <c r="K1755" s="1">
        <v>45574.384722222225</v>
      </c>
      <c r="L1755" t="s">
        <v>41</v>
      </c>
      <c r="R1755">
        <v>0</v>
      </c>
      <c r="S1755">
        <v>0</v>
      </c>
      <c r="T1755">
        <v>0</v>
      </c>
      <c r="U1755" s="1">
        <v>45574.384722222225</v>
      </c>
      <c r="Z1755" s="12">
        <f t="shared" si="55"/>
        <v>0</v>
      </c>
      <c r="AB1755" t="s">
        <v>57</v>
      </c>
      <c r="AC1755">
        <v>633459</v>
      </c>
      <c r="AD1755" t="s">
        <v>3936</v>
      </c>
      <c r="AI1755" s="2">
        <v>45574</v>
      </c>
      <c r="AJ1755" t="s">
        <v>43</v>
      </c>
      <c r="AK1755" t="s">
        <v>46</v>
      </c>
      <c r="AN1755" t="s">
        <v>2441</v>
      </c>
      <c r="AO1755" s="21">
        <v>45574.384722222225</v>
      </c>
      <c r="AS1755">
        <v>0</v>
      </c>
      <c r="AY1755">
        <v>0</v>
      </c>
    </row>
    <row r="1756" spans="1:51" x14ac:dyDescent="0.25">
      <c r="A1756">
        <v>78552</v>
      </c>
      <c r="B1756" t="s">
        <v>35</v>
      </c>
      <c r="C1756" t="s">
        <v>36</v>
      </c>
      <c r="E1756" t="str">
        <f t="shared" si="54"/>
        <v>EI-</v>
      </c>
      <c r="F1756" t="s">
        <v>878</v>
      </c>
      <c r="G1756" t="s">
        <v>37</v>
      </c>
      <c r="H1756" t="s">
        <v>4540</v>
      </c>
      <c r="I1756" t="s">
        <v>39</v>
      </c>
      <c r="J1756" t="s">
        <v>50</v>
      </c>
      <c r="K1756" s="1">
        <v>45574.617361111108</v>
      </c>
      <c r="L1756" t="s">
        <v>41</v>
      </c>
      <c r="R1756">
        <v>0</v>
      </c>
      <c r="S1756">
        <v>0</v>
      </c>
      <c r="T1756">
        <v>0</v>
      </c>
      <c r="U1756" s="1">
        <v>45574.40347222222</v>
      </c>
      <c r="W1756" t="s">
        <v>159</v>
      </c>
      <c r="Z1756" s="12">
        <f t="shared" si="55"/>
        <v>0</v>
      </c>
      <c r="AB1756" t="s">
        <v>4541</v>
      </c>
      <c r="AC1756" t="s">
        <v>54</v>
      </c>
      <c r="AD1756" t="s">
        <v>3840</v>
      </c>
      <c r="AI1756" s="2">
        <v>45574</v>
      </c>
      <c r="AJ1756" t="s">
        <v>139</v>
      </c>
      <c r="AK1756" t="s">
        <v>46</v>
      </c>
      <c r="AN1756" t="s">
        <v>2441</v>
      </c>
      <c r="AO1756" s="21">
        <v>45574.40347222222</v>
      </c>
      <c r="AS1756">
        <v>0</v>
      </c>
      <c r="AY1756">
        <v>0</v>
      </c>
    </row>
    <row r="1757" spans="1:51" x14ac:dyDescent="0.25">
      <c r="A1757">
        <v>78557</v>
      </c>
      <c r="B1757" t="s">
        <v>35</v>
      </c>
      <c r="C1757" t="s">
        <v>36</v>
      </c>
      <c r="E1757" t="str">
        <f t="shared" si="54"/>
        <v>RE-</v>
      </c>
      <c r="F1757" t="s">
        <v>878</v>
      </c>
      <c r="G1757" t="s">
        <v>37</v>
      </c>
      <c r="H1757" t="s">
        <v>4542</v>
      </c>
      <c r="I1757" t="s">
        <v>39</v>
      </c>
      <c r="J1757" t="s">
        <v>100</v>
      </c>
      <c r="K1757" s="1">
        <v>45574.431944444441</v>
      </c>
      <c r="L1757" t="s">
        <v>41</v>
      </c>
      <c r="R1757">
        <v>0</v>
      </c>
      <c r="S1757">
        <v>0</v>
      </c>
      <c r="T1757">
        <v>0</v>
      </c>
      <c r="U1757" s="1">
        <v>45574.431250000001</v>
      </c>
      <c r="W1757" t="s">
        <v>39</v>
      </c>
      <c r="Z1757" s="12">
        <f t="shared" si="55"/>
        <v>0</v>
      </c>
      <c r="AB1757" t="s">
        <v>699</v>
      </c>
      <c r="AC1757">
        <v>633448</v>
      </c>
      <c r="AD1757" t="s">
        <v>3359</v>
      </c>
      <c r="AI1757" s="2">
        <v>45574</v>
      </c>
      <c r="AJ1757" t="s">
        <v>701</v>
      </c>
      <c r="AK1757" t="s">
        <v>46</v>
      </c>
      <c r="AN1757" t="s">
        <v>2444</v>
      </c>
      <c r="AO1757" s="21">
        <v>45574.431250000001</v>
      </c>
      <c r="AS1757">
        <v>0</v>
      </c>
      <c r="AY1757">
        <v>0</v>
      </c>
    </row>
    <row r="1758" spans="1:51" x14ac:dyDescent="0.25">
      <c r="A1758">
        <v>78558</v>
      </c>
      <c r="B1758" t="s">
        <v>35</v>
      </c>
      <c r="C1758" t="s">
        <v>36</v>
      </c>
      <c r="E1758" t="str">
        <f t="shared" si="54"/>
        <v>RE-</v>
      </c>
      <c r="F1758" t="s">
        <v>20</v>
      </c>
      <c r="G1758" t="s">
        <v>51</v>
      </c>
      <c r="H1758" t="s">
        <v>4543</v>
      </c>
      <c r="I1758" t="s">
        <v>39</v>
      </c>
      <c r="J1758" t="s">
        <v>239</v>
      </c>
      <c r="K1758" s="1">
        <v>45574.686111111114</v>
      </c>
      <c r="L1758" t="s">
        <v>41</v>
      </c>
      <c r="N1758" s="2">
        <v>45574</v>
      </c>
      <c r="O1758" s="2">
        <v>45574</v>
      </c>
      <c r="R1758">
        <v>1</v>
      </c>
      <c r="S1758">
        <v>1</v>
      </c>
      <c r="T1758">
        <v>100</v>
      </c>
      <c r="U1758" s="1">
        <v>45574.43472222222</v>
      </c>
      <c r="V1758" s="1">
        <v>45574.686111111114</v>
      </c>
      <c r="W1758" t="s">
        <v>239</v>
      </c>
      <c r="Z1758" s="12">
        <f t="shared" si="55"/>
        <v>0.25138888889341615</v>
      </c>
      <c r="AB1758" t="s">
        <v>1981</v>
      </c>
      <c r="AC1758">
        <v>633414</v>
      </c>
      <c r="AD1758" t="s">
        <v>4544</v>
      </c>
      <c r="AI1758" s="2">
        <v>45574</v>
      </c>
      <c r="AJ1758" t="s">
        <v>186</v>
      </c>
      <c r="AK1758" t="s">
        <v>46</v>
      </c>
      <c r="AN1758" t="s">
        <v>2444</v>
      </c>
      <c r="AO1758" s="21">
        <v>45574.43472222222</v>
      </c>
      <c r="AP1758" s="22">
        <v>45574</v>
      </c>
      <c r="AQ1758" s="22">
        <v>45574</v>
      </c>
      <c r="AR1758" s="21">
        <v>45574.686111111114</v>
      </c>
      <c r="AS1758">
        <v>1</v>
      </c>
      <c r="AY1758">
        <v>0.25138888889341615</v>
      </c>
    </row>
    <row r="1759" spans="1:51" x14ac:dyDescent="0.25">
      <c r="A1759">
        <v>78560</v>
      </c>
      <c r="B1759" t="s">
        <v>35</v>
      </c>
      <c r="C1759" t="s">
        <v>36</v>
      </c>
      <c r="E1759" t="str">
        <f t="shared" si="54"/>
        <v>RE-</v>
      </c>
      <c r="F1759" t="s">
        <v>878</v>
      </c>
      <c r="G1759" t="s">
        <v>37</v>
      </c>
      <c r="H1759" t="s">
        <v>4545</v>
      </c>
      <c r="I1759" t="s">
        <v>39</v>
      </c>
      <c r="J1759" t="s">
        <v>100</v>
      </c>
      <c r="K1759" s="1">
        <v>45574.4375</v>
      </c>
      <c r="L1759" t="s">
        <v>41</v>
      </c>
      <c r="R1759">
        <v>0</v>
      </c>
      <c r="S1759">
        <v>0</v>
      </c>
      <c r="T1759">
        <v>0</v>
      </c>
      <c r="U1759" s="1">
        <v>45574.4375</v>
      </c>
      <c r="Z1759" s="12">
        <f t="shared" si="55"/>
        <v>0</v>
      </c>
      <c r="AB1759" t="s">
        <v>2815</v>
      </c>
      <c r="AC1759">
        <v>633776</v>
      </c>
      <c r="AD1759" t="s">
        <v>358</v>
      </c>
      <c r="AI1759" s="2">
        <v>45574</v>
      </c>
      <c r="AJ1759" t="s">
        <v>360</v>
      </c>
      <c r="AK1759" t="s">
        <v>46</v>
      </c>
      <c r="AN1759" t="s">
        <v>2444</v>
      </c>
      <c r="AO1759" s="21">
        <v>45574.4375</v>
      </c>
      <c r="AS1759">
        <v>0</v>
      </c>
      <c r="AY1759">
        <v>0</v>
      </c>
    </row>
    <row r="1760" spans="1:51" x14ac:dyDescent="0.25">
      <c r="A1760">
        <v>78571</v>
      </c>
      <c r="B1760" t="s">
        <v>35</v>
      </c>
      <c r="C1760" t="s">
        <v>36</v>
      </c>
      <c r="E1760" t="str">
        <f t="shared" si="54"/>
        <v>GC-</v>
      </c>
      <c r="F1760" t="s">
        <v>878</v>
      </c>
      <c r="G1760" t="s">
        <v>37</v>
      </c>
      <c r="H1760" t="s">
        <v>4546</v>
      </c>
      <c r="I1760" t="s">
        <v>39</v>
      </c>
      <c r="J1760" t="s">
        <v>121</v>
      </c>
      <c r="K1760" s="1">
        <v>45574.615277777775</v>
      </c>
      <c r="L1760" t="s">
        <v>41</v>
      </c>
      <c r="R1760">
        <v>0</v>
      </c>
      <c r="S1760">
        <v>0</v>
      </c>
      <c r="T1760">
        <v>0</v>
      </c>
      <c r="U1760" s="1">
        <v>45574.457638888889</v>
      </c>
      <c r="W1760" t="s">
        <v>159</v>
      </c>
      <c r="Z1760" s="12">
        <f t="shared" si="55"/>
        <v>0</v>
      </c>
      <c r="AB1760" t="s">
        <v>271</v>
      </c>
      <c r="AC1760">
        <v>633804</v>
      </c>
      <c r="AD1760" t="s">
        <v>272</v>
      </c>
      <c r="AI1760" s="2">
        <v>45574</v>
      </c>
      <c r="AJ1760" t="s">
        <v>81</v>
      </c>
      <c r="AK1760" t="s">
        <v>46</v>
      </c>
      <c r="AN1760" t="s">
        <v>2443</v>
      </c>
      <c r="AO1760" s="21">
        <v>45574.457638888889</v>
      </c>
      <c r="AS1760">
        <v>0</v>
      </c>
      <c r="AY1760">
        <v>0</v>
      </c>
    </row>
    <row r="1761" spans="1:51" x14ac:dyDescent="0.25">
      <c r="A1761">
        <v>78588</v>
      </c>
      <c r="B1761" t="s">
        <v>35</v>
      </c>
      <c r="C1761" t="s">
        <v>36</v>
      </c>
      <c r="E1761" t="str">
        <f t="shared" si="54"/>
        <v>RE-</v>
      </c>
      <c r="F1761" t="s">
        <v>20</v>
      </c>
      <c r="G1761" t="s">
        <v>37</v>
      </c>
      <c r="H1761" t="s">
        <v>4547</v>
      </c>
      <c r="I1761" t="s">
        <v>39</v>
      </c>
      <c r="J1761" t="s">
        <v>239</v>
      </c>
      <c r="K1761" s="1">
        <v>45575.363888888889</v>
      </c>
      <c r="L1761" t="s">
        <v>41</v>
      </c>
      <c r="N1761" s="2">
        <v>45574</v>
      </c>
      <c r="O1761" s="2">
        <v>45574</v>
      </c>
      <c r="R1761">
        <v>1</v>
      </c>
      <c r="S1761">
        <v>1</v>
      </c>
      <c r="T1761">
        <v>100</v>
      </c>
      <c r="U1761" s="1">
        <v>45574.494444444441</v>
      </c>
      <c r="V1761" s="1">
        <v>45575.363888888889</v>
      </c>
      <c r="W1761" t="s">
        <v>239</v>
      </c>
      <c r="Z1761" s="12">
        <f t="shared" si="55"/>
        <v>0.86944444444816327</v>
      </c>
      <c r="AB1761" t="s">
        <v>224</v>
      </c>
      <c r="AC1761">
        <v>633615</v>
      </c>
      <c r="AD1761" t="s">
        <v>314</v>
      </c>
      <c r="AI1761" s="2">
        <v>45574</v>
      </c>
      <c r="AJ1761" t="s">
        <v>226</v>
      </c>
      <c r="AK1761" t="s">
        <v>46</v>
      </c>
      <c r="AN1761" t="s">
        <v>2444</v>
      </c>
      <c r="AO1761" s="21">
        <v>45574.494444444441</v>
      </c>
      <c r="AP1761" s="22">
        <v>45574</v>
      </c>
      <c r="AQ1761" s="22">
        <v>45574</v>
      </c>
      <c r="AR1761" s="21">
        <v>45575.363888888889</v>
      </c>
      <c r="AS1761">
        <v>1</v>
      </c>
      <c r="AY1761">
        <v>0.86944444444816327</v>
      </c>
    </row>
    <row r="1762" spans="1:51" x14ac:dyDescent="0.25">
      <c r="A1762">
        <v>78593</v>
      </c>
      <c r="B1762" t="s">
        <v>35</v>
      </c>
      <c r="C1762" t="s">
        <v>36</v>
      </c>
      <c r="E1762" t="str">
        <f t="shared" si="54"/>
        <v>RE-</v>
      </c>
      <c r="F1762" t="s">
        <v>878</v>
      </c>
      <c r="G1762" t="s">
        <v>51</v>
      </c>
      <c r="H1762" t="s">
        <v>4548</v>
      </c>
      <c r="I1762" t="s">
        <v>39</v>
      </c>
      <c r="J1762" t="s">
        <v>100</v>
      </c>
      <c r="K1762" s="1">
        <v>45574.506944444445</v>
      </c>
      <c r="L1762" t="s">
        <v>41</v>
      </c>
      <c r="R1762">
        <v>0</v>
      </c>
      <c r="S1762">
        <v>0</v>
      </c>
      <c r="T1762">
        <v>0</v>
      </c>
      <c r="U1762" s="1">
        <v>45574.506944444445</v>
      </c>
      <c r="Z1762" s="12">
        <f t="shared" si="55"/>
        <v>0</v>
      </c>
      <c r="AB1762" t="s">
        <v>4549</v>
      </c>
      <c r="AC1762">
        <v>633906</v>
      </c>
      <c r="AD1762" t="s">
        <v>4550</v>
      </c>
      <c r="AI1762" s="2">
        <v>45574</v>
      </c>
      <c r="AJ1762" t="s">
        <v>369</v>
      </c>
      <c r="AK1762" t="s">
        <v>46</v>
      </c>
      <c r="AN1762" t="s">
        <v>2444</v>
      </c>
      <c r="AO1762" s="21">
        <v>45574.506944444445</v>
      </c>
      <c r="AS1762">
        <v>0</v>
      </c>
      <c r="AY1762">
        <v>0</v>
      </c>
    </row>
    <row r="1763" spans="1:51" x14ac:dyDescent="0.25">
      <c r="A1763">
        <v>78618</v>
      </c>
      <c r="B1763" t="s">
        <v>35</v>
      </c>
      <c r="C1763" t="s">
        <v>36</v>
      </c>
      <c r="E1763" t="str">
        <f t="shared" si="54"/>
        <v>GC-</v>
      </c>
      <c r="F1763" t="s">
        <v>878</v>
      </c>
      <c r="G1763" t="s">
        <v>37</v>
      </c>
      <c r="H1763" t="s">
        <v>4551</v>
      </c>
      <c r="I1763" t="s">
        <v>39</v>
      </c>
      <c r="J1763" t="s">
        <v>706</v>
      </c>
      <c r="K1763" s="1">
        <v>45574.675694444442</v>
      </c>
      <c r="L1763" t="s">
        <v>41</v>
      </c>
      <c r="R1763">
        <v>0</v>
      </c>
      <c r="S1763">
        <v>0</v>
      </c>
      <c r="T1763">
        <v>0</v>
      </c>
      <c r="U1763" s="1">
        <v>45574.645138888889</v>
      </c>
      <c r="W1763" t="s">
        <v>159</v>
      </c>
      <c r="Z1763" s="12">
        <f t="shared" si="55"/>
        <v>0</v>
      </c>
      <c r="AB1763" t="s">
        <v>1987</v>
      </c>
      <c r="AC1763">
        <v>633510</v>
      </c>
      <c r="AD1763" t="s">
        <v>1971</v>
      </c>
      <c r="AI1763" s="2">
        <v>45574</v>
      </c>
      <c r="AJ1763" t="s">
        <v>81</v>
      </c>
      <c r="AK1763" t="s">
        <v>46</v>
      </c>
      <c r="AN1763" t="s">
        <v>2443</v>
      </c>
      <c r="AO1763" s="21">
        <v>45574.645138888889</v>
      </c>
      <c r="AS1763">
        <v>0</v>
      </c>
      <c r="AY1763">
        <v>0</v>
      </c>
    </row>
    <row r="1764" spans="1:51" x14ac:dyDescent="0.25">
      <c r="A1764">
        <v>78627</v>
      </c>
      <c r="B1764" t="s">
        <v>35</v>
      </c>
      <c r="C1764" t="s">
        <v>36</v>
      </c>
      <c r="E1764" t="str">
        <f t="shared" si="54"/>
        <v>EI-</v>
      </c>
      <c r="F1764" t="s">
        <v>878</v>
      </c>
      <c r="G1764" t="s">
        <v>37</v>
      </c>
      <c r="H1764" t="s">
        <v>4552</v>
      </c>
      <c r="I1764" t="s">
        <v>39</v>
      </c>
      <c r="J1764" t="s">
        <v>92</v>
      </c>
      <c r="K1764" s="1">
        <v>45574.675000000003</v>
      </c>
      <c r="L1764" t="s">
        <v>41</v>
      </c>
      <c r="R1764">
        <v>0</v>
      </c>
      <c r="S1764">
        <v>0</v>
      </c>
      <c r="T1764">
        <v>0</v>
      </c>
      <c r="U1764" s="1">
        <v>45574.674305555556</v>
      </c>
      <c r="W1764" t="s">
        <v>159</v>
      </c>
      <c r="Z1764" s="12">
        <f t="shared" si="55"/>
        <v>0</v>
      </c>
      <c r="AB1764" t="s">
        <v>2965</v>
      </c>
      <c r="AC1764">
        <v>633172</v>
      </c>
      <c r="AD1764" t="s">
        <v>4553</v>
      </c>
      <c r="AI1764" s="2">
        <v>45574</v>
      </c>
      <c r="AJ1764" t="s">
        <v>81</v>
      </c>
      <c r="AK1764" t="s">
        <v>46</v>
      </c>
      <c r="AN1764" t="s">
        <v>2441</v>
      </c>
      <c r="AO1764" s="21">
        <v>45574.674305555556</v>
      </c>
      <c r="AS1764">
        <v>0</v>
      </c>
      <c r="AY1764">
        <v>0</v>
      </c>
    </row>
    <row r="1765" spans="1:51" x14ac:dyDescent="0.25">
      <c r="A1765">
        <v>78640</v>
      </c>
      <c r="B1765" t="s">
        <v>35</v>
      </c>
      <c r="C1765" t="s">
        <v>36</v>
      </c>
      <c r="E1765" t="str">
        <f t="shared" si="54"/>
        <v>RE-</v>
      </c>
      <c r="F1765" t="s">
        <v>878</v>
      </c>
      <c r="G1765" t="s">
        <v>47</v>
      </c>
      <c r="H1765" t="s">
        <v>4554</v>
      </c>
      <c r="I1765" t="s">
        <v>39</v>
      </c>
      <c r="J1765" t="s">
        <v>100</v>
      </c>
      <c r="K1765" s="1">
        <v>45574.695833333331</v>
      </c>
      <c r="L1765" t="s">
        <v>41</v>
      </c>
      <c r="R1765">
        <v>0</v>
      </c>
      <c r="S1765">
        <v>0</v>
      </c>
      <c r="T1765">
        <v>0</v>
      </c>
      <c r="U1765" s="1">
        <v>45574.695833333331</v>
      </c>
      <c r="Z1765" s="12">
        <f t="shared" si="55"/>
        <v>0</v>
      </c>
      <c r="AB1765" t="s">
        <v>2965</v>
      </c>
      <c r="AC1765">
        <v>633172</v>
      </c>
      <c r="AD1765" t="s">
        <v>4555</v>
      </c>
      <c r="AI1765" s="2">
        <v>45574</v>
      </c>
      <c r="AJ1765" t="s">
        <v>81</v>
      </c>
      <c r="AK1765" t="s">
        <v>46</v>
      </c>
      <c r="AN1765" t="s">
        <v>2444</v>
      </c>
      <c r="AO1765" s="21">
        <v>45574.695833333331</v>
      </c>
      <c r="AS1765">
        <v>0</v>
      </c>
      <c r="AY1765">
        <v>0</v>
      </c>
    </row>
    <row r="1766" spans="1:51" x14ac:dyDescent="0.25">
      <c r="A1766">
        <v>78659</v>
      </c>
      <c r="B1766" t="s">
        <v>35</v>
      </c>
      <c r="C1766" t="s">
        <v>36</v>
      </c>
      <c r="E1766" t="str">
        <f t="shared" si="54"/>
        <v>RE-</v>
      </c>
      <c r="F1766" t="s">
        <v>878</v>
      </c>
      <c r="G1766" t="s">
        <v>37</v>
      </c>
      <c r="H1766" t="s">
        <v>4556</v>
      </c>
      <c r="I1766" t="s">
        <v>39</v>
      </c>
      <c r="J1766" t="s">
        <v>100</v>
      </c>
      <c r="K1766" s="1">
        <v>45575.363888888889</v>
      </c>
      <c r="L1766" t="s">
        <v>41</v>
      </c>
      <c r="R1766">
        <v>0</v>
      </c>
      <c r="S1766">
        <v>0</v>
      </c>
      <c r="T1766">
        <v>0</v>
      </c>
      <c r="U1766" s="1">
        <v>45575.363888888889</v>
      </c>
      <c r="Z1766" s="12">
        <f t="shared" si="55"/>
        <v>0</v>
      </c>
      <c r="AB1766" t="s">
        <v>2317</v>
      </c>
      <c r="AC1766">
        <v>633174</v>
      </c>
      <c r="AD1766" t="s">
        <v>358</v>
      </c>
      <c r="AI1766" s="2">
        <v>45575</v>
      </c>
      <c r="AJ1766" t="s">
        <v>360</v>
      </c>
      <c r="AK1766" t="s">
        <v>46</v>
      </c>
      <c r="AN1766" t="s">
        <v>2444</v>
      </c>
      <c r="AO1766" s="21">
        <v>45575.363888888889</v>
      </c>
      <c r="AS1766">
        <v>0</v>
      </c>
      <c r="AY1766">
        <v>0</v>
      </c>
    </row>
    <row r="1767" spans="1:51" x14ac:dyDescent="0.25">
      <c r="A1767">
        <v>78709</v>
      </c>
      <c r="B1767" t="s">
        <v>35</v>
      </c>
      <c r="C1767" t="s">
        <v>36</v>
      </c>
      <c r="E1767" t="str">
        <f t="shared" si="54"/>
        <v>GC-</v>
      </c>
      <c r="F1767" t="s">
        <v>878</v>
      </c>
      <c r="G1767" t="s">
        <v>37</v>
      </c>
      <c r="H1767" t="s">
        <v>4557</v>
      </c>
      <c r="I1767" t="s">
        <v>39</v>
      </c>
      <c r="J1767" t="s">
        <v>121</v>
      </c>
      <c r="K1767" s="1">
        <v>45577.407638888886</v>
      </c>
      <c r="L1767" t="s">
        <v>41</v>
      </c>
      <c r="R1767">
        <v>0</v>
      </c>
      <c r="S1767">
        <v>0</v>
      </c>
      <c r="T1767">
        <v>0</v>
      </c>
      <c r="U1767" s="1">
        <v>45575.678472222222</v>
      </c>
      <c r="W1767" t="s">
        <v>159</v>
      </c>
      <c r="Z1767" s="12">
        <f t="shared" si="55"/>
        <v>0</v>
      </c>
      <c r="AB1767" t="s">
        <v>579</v>
      </c>
      <c r="AC1767">
        <v>633605</v>
      </c>
      <c r="AD1767" t="s">
        <v>4558</v>
      </c>
      <c r="AI1767" s="2">
        <v>45575</v>
      </c>
      <c r="AJ1767" t="s">
        <v>3651</v>
      </c>
      <c r="AK1767" t="s">
        <v>46</v>
      </c>
      <c r="AN1767" t="s">
        <v>2443</v>
      </c>
      <c r="AO1767" s="21">
        <v>45575.678472222222</v>
      </c>
      <c r="AS1767">
        <v>0</v>
      </c>
      <c r="AY1767">
        <v>0</v>
      </c>
    </row>
    <row r="1768" spans="1:51" x14ac:dyDescent="0.25">
      <c r="A1768">
        <v>78712</v>
      </c>
      <c r="B1768" t="s">
        <v>35</v>
      </c>
      <c r="C1768" t="s">
        <v>36</v>
      </c>
      <c r="E1768" t="str">
        <f t="shared" si="54"/>
        <v>RE-</v>
      </c>
      <c r="F1768" t="s">
        <v>878</v>
      </c>
      <c r="G1768" t="s">
        <v>37</v>
      </c>
      <c r="H1768" t="s">
        <v>4559</v>
      </c>
      <c r="I1768" t="s">
        <v>39</v>
      </c>
      <c r="J1768" t="s">
        <v>92</v>
      </c>
      <c r="K1768" s="1">
        <v>45577.406944444447</v>
      </c>
      <c r="R1768">
        <v>0</v>
      </c>
      <c r="S1768">
        <v>0</v>
      </c>
      <c r="T1768">
        <v>0</v>
      </c>
      <c r="U1768" s="1">
        <v>45575.689583333333</v>
      </c>
      <c r="W1768" t="s">
        <v>159</v>
      </c>
      <c r="Z1768" s="12">
        <f t="shared" si="55"/>
        <v>0</v>
      </c>
      <c r="AB1768" t="s">
        <v>1414</v>
      </c>
      <c r="AC1768">
        <v>633840</v>
      </c>
      <c r="AD1768" t="s">
        <v>1554</v>
      </c>
      <c r="AI1768" s="2">
        <v>45575</v>
      </c>
      <c r="AJ1768" t="s">
        <v>81</v>
      </c>
      <c r="AK1768" t="s">
        <v>46</v>
      </c>
      <c r="AN1768" t="s">
        <v>2444</v>
      </c>
      <c r="AO1768" s="21">
        <v>45575.689583333333</v>
      </c>
      <c r="AS1768">
        <v>0</v>
      </c>
      <c r="AY1768">
        <v>0</v>
      </c>
    </row>
    <row r="1769" spans="1:51" x14ac:dyDescent="0.25">
      <c r="A1769">
        <v>78715</v>
      </c>
      <c r="B1769" t="s">
        <v>35</v>
      </c>
      <c r="C1769" t="s">
        <v>36</v>
      </c>
      <c r="E1769" t="str">
        <f t="shared" si="54"/>
        <v>RE-</v>
      </c>
      <c r="F1769" t="s">
        <v>878</v>
      </c>
      <c r="G1769" t="s">
        <v>47</v>
      </c>
      <c r="H1769" t="s">
        <v>4560</v>
      </c>
      <c r="I1769" t="s">
        <v>39</v>
      </c>
      <c r="J1769" t="s">
        <v>100</v>
      </c>
      <c r="K1769" s="1">
        <v>45575.698611111111</v>
      </c>
      <c r="L1769" t="s">
        <v>41</v>
      </c>
      <c r="R1769">
        <v>0</v>
      </c>
      <c r="S1769">
        <v>0</v>
      </c>
      <c r="T1769">
        <v>0</v>
      </c>
      <c r="U1769" s="1">
        <v>45575.698611111111</v>
      </c>
      <c r="Z1769" s="12">
        <f t="shared" si="55"/>
        <v>0</v>
      </c>
      <c r="AB1769" t="s">
        <v>4561</v>
      </c>
      <c r="AC1769">
        <v>633459</v>
      </c>
      <c r="AD1769" t="s">
        <v>4460</v>
      </c>
      <c r="AI1769" s="2">
        <v>45575</v>
      </c>
      <c r="AJ1769" t="s">
        <v>43</v>
      </c>
      <c r="AK1769" t="s">
        <v>46</v>
      </c>
      <c r="AN1769" t="s">
        <v>2444</v>
      </c>
      <c r="AO1769" s="21">
        <v>45575.698611111111</v>
      </c>
      <c r="AS1769">
        <v>0</v>
      </c>
      <c r="AY1769">
        <v>0</v>
      </c>
    </row>
    <row r="1770" spans="1:51" x14ac:dyDescent="0.25">
      <c r="A1770">
        <v>78717</v>
      </c>
      <c r="B1770" t="s">
        <v>35</v>
      </c>
      <c r="C1770" t="s">
        <v>36</v>
      </c>
      <c r="E1770" t="str">
        <f t="shared" si="54"/>
        <v>RE-</v>
      </c>
      <c r="F1770" t="s">
        <v>878</v>
      </c>
      <c r="G1770" t="s">
        <v>47</v>
      </c>
      <c r="H1770" t="s">
        <v>4562</v>
      </c>
      <c r="I1770" t="s">
        <v>39</v>
      </c>
      <c r="J1770" t="s">
        <v>100</v>
      </c>
      <c r="K1770" s="1">
        <v>45575.702777777777</v>
      </c>
      <c r="L1770" t="s">
        <v>41</v>
      </c>
      <c r="R1770">
        <v>0</v>
      </c>
      <c r="S1770">
        <v>0</v>
      </c>
      <c r="T1770">
        <v>0</v>
      </c>
      <c r="U1770" s="1">
        <v>45575.702777777777</v>
      </c>
      <c r="Z1770" s="12">
        <f t="shared" si="55"/>
        <v>0</v>
      </c>
      <c r="AB1770" t="s">
        <v>4563</v>
      </c>
      <c r="AC1770">
        <v>327835</v>
      </c>
      <c r="AD1770" t="s">
        <v>4564</v>
      </c>
      <c r="AI1770" s="2">
        <v>45575</v>
      </c>
      <c r="AJ1770" t="s">
        <v>354</v>
      </c>
      <c r="AK1770" t="s">
        <v>46</v>
      </c>
      <c r="AN1770" t="s">
        <v>2444</v>
      </c>
      <c r="AO1770" s="21">
        <v>45575.702777777777</v>
      </c>
      <c r="AS1770">
        <v>0</v>
      </c>
      <c r="AY1770">
        <v>0</v>
      </c>
    </row>
    <row r="1771" spans="1:51" x14ac:dyDescent="0.25">
      <c r="A1771">
        <v>78721</v>
      </c>
      <c r="B1771" t="s">
        <v>35</v>
      </c>
      <c r="C1771" t="s">
        <v>36</v>
      </c>
      <c r="E1771" t="str">
        <f t="shared" si="54"/>
        <v>EI-</v>
      </c>
      <c r="F1771" t="s">
        <v>878</v>
      </c>
      <c r="G1771" t="s">
        <v>47</v>
      </c>
      <c r="H1771" t="s">
        <v>4565</v>
      </c>
      <c r="I1771" t="s">
        <v>39</v>
      </c>
      <c r="J1771" t="s">
        <v>68</v>
      </c>
      <c r="K1771" s="1">
        <v>45577.408333333333</v>
      </c>
      <c r="L1771" t="s">
        <v>41</v>
      </c>
      <c r="R1771">
        <v>0</v>
      </c>
      <c r="S1771">
        <v>0</v>
      </c>
      <c r="T1771">
        <v>0</v>
      </c>
      <c r="U1771" s="1">
        <v>45575.708333333336</v>
      </c>
      <c r="W1771" t="s">
        <v>159</v>
      </c>
      <c r="Z1771" s="12">
        <f t="shared" si="55"/>
        <v>0</v>
      </c>
      <c r="AB1771" t="s">
        <v>3591</v>
      </c>
      <c r="AC1771">
        <v>263799</v>
      </c>
      <c r="AD1771" t="s">
        <v>3592</v>
      </c>
      <c r="AI1771" s="2">
        <v>45575</v>
      </c>
      <c r="AJ1771" t="s">
        <v>119</v>
      </c>
      <c r="AK1771" t="s">
        <v>46</v>
      </c>
      <c r="AN1771" t="s">
        <v>2441</v>
      </c>
      <c r="AO1771" s="21">
        <v>45575.708333333336</v>
      </c>
      <c r="AS1771">
        <v>0</v>
      </c>
      <c r="AY1771">
        <v>0</v>
      </c>
    </row>
    <row r="1772" spans="1:51" x14ac:dyDescent="0.25">
      <c r="A1772">
        <v>78726</v>
      </c>
      <c r="B1772" t="s">
        <v>35</v>
      </c>
      <c r="C1772" t="s">
        <v>36</v>
      </c>
      <c r="E1772" t="str">
        <f t="shared" si="54"/>
        <v>RE-</v>
      </c>
      <c r="F1772" t="s">
        <v>878</v>
      </c>
      <c r="G1772" t="s">
        <v>37</v>
      </c>
      <c r="H1772" t="s">
        <v>4566</v>
      </c>
      <c r="I1772" t="s">
        <v>39</v>
      </c>
      <c r="J1772" t="s">
        <v>100</v>
      </c>
      <c r="K1772" s="1">
        <v>45575.724305555559</v>
      </c>
      <c r="L1772" t="s">
        <v>41</v>
      </c>
      <c r="R1772">
        <v>0</v>
      </c>
      <c r="S1772">
        <v>0</v>
      </c>
      <c r="T1772">
        <v>0</v>
      </c>
      <c r="U1772" s="1">
        <v>45575.724305555559</v>
      </c>
      <c r="Z1772" s="12">
        <f t="shared" si="55"/>
        <v>0</v>
      </c>
      <c r="AB1772" t="s">
        <v>149</v>
      </c>
      <c r="AC1772">
        <v>633771</v>
      </c>
      <c r="AD1772" t="s">
        <v>264</v>
      </c>
      <c r="AI1772" s="2">
        <v>45575</v>
      </c>
      <c r="AJ1772" t="s">
        <v>81</v>
      </c>
      <c r="AK1772" t="s">
        <v>46</v>
      </c>
      <c r="AN1772" t="s">
        <v>2444</v>
      </c>
      <c r="AO1772" s="21">
        <v>45575.724305555559</v>
      </c>
      <c r="AS1772">
        <v>0</v>
      </c>
      <c r="AY1772">
        <v>0</v>
      </c>
    </row>
    <row r="1773" spans="1:51" x14ac:dyDescent="0.25">
      <c r="A1773">
        <v>78728</v>
      </c>
      <c r="B1773" t="s">
        <v>35</v>
      </c>
      <c r="C1773" t="s">
        <v>36</v>
      </c>
      <c r="E1773" t="str">
        <f t="shared" si="54"/>
        <v>RE-</v>
      </c>
      <c r="F1773" t="s">
        <v>878</v>
      </c>
      <c r="G1773" t="s">
        <v>37</v>
      </c>
      <c r="H1773" t="s">
        <v>4567</v>
      </c>
      <c r="I1773" t="s">
        <v>39</v>
      </c>
      <c r="J1773" t="s">
        <v>100</v>
      </c>
      <c r="K1773" s="1">
        <v>45575.727777777778</v>
      </c>
      <c r="L1773" t="s">
        <v>41</v>
      </c>
      <c r="R1773">
        <v>0</v>
      </c>
      <c r="S1773">
        <v>0</v>
      </c>
      <c r="T1773">
        <v>0</v>
      </c>
      <c r="U1773" s="1">
        <v>45575.727777777778</v>
      </c>
      <c r="Z1773" s="12">
        <f t="shared" si="55"/>
        <v>0</v>
      </c>
      <c r="AB1773" t="s">
        <v>1457</v>
      </c>
      <c r="AC1773">
        <v>633684</v>
      </c>
      <c r="AD1773" t="s">
        <v>4568</v>
      </c>
      <c r="AI1773" s="2">
        <v>45575</v>
      </c>
      <c r="AJ1773" t="s">
        <v>161</v>
      </c>
      <c r="AK1773" t="s">
        <v>46</v>
      </c>
      <c r="AN1773" t="s">
        <v>2444</v>
      </c>
      <c r="AO1773" s="21">
        <v>45575.727777777778</v>
      </c>
      <c r="AS1773">
        <v>0</v>
      </c>
      <c r="AY1773">
        <v>0</v>
      </c>
    </row>
    <row r="1774" spans="1:51" x14ac:dyDescent="0.25">
      <c r="A1774">
        <v>78859</v>
      </c>
      <c r="B1774" t="s">
        <v>35</v>
      </c>
      <c r="C1774" t="s">
        <v>36</v>
      </c>
      <c r="E1774" t="str">
        <f t="shared" si="54"/>
        <v>EI-</v>
      </c>
      <c r="F1774" t="s">
        <v>878</v>
      </c>
      <c r="G1774" t="s">
        <v>37</v>
      </c>
      <c r="H1774" t="s">
        <v>1631</v>
      </c>
      <c r="I1774" t="s">
        <v>39</v>
      </c>
      <c r="J1774" t="s">
        <v>40</v>
      </c>
      <c r="K1774" s="1">
        <v>45577.36041666667</v>
      </c>
      <c r="L1774" t="s">
        <v>41</v>
      </c>
      <c r="R1774">
        <v>0</v>
      </c>
      <c r="S1774">
        <v>0</v>
      </c>
      <c r="T1774">
        <v>0</v>
      </c>
      <c r="U1774" s="1">
        <v>45577.36041666667</v>
      </c>
      <c r="Z1774" s="12">
        <f t="shared" si="55"/>
        <v>0</v>
      </c>
      <c r="AB1774" t="s">
        <v>53</v>
      </c>
      <c r="AC1774">
        <v>633459</v>
      </c>
      <c r="AD1774" t="s">
        <v>3936</v>
      </c>
      <c r="AI1774" s="2">
        <v>45577</v>
      </c>
      <c r="AJ1774" t="s">
        <v>43</v>
      </c>
      <c r="AK1774" t="s">
        <v>46</v>
      </c>
      <c r="AN1774" t="s">
        <v>2441</v>
      </c>
      <c r="AO1774" s="21">
        <v>45577.36041666667</v>
      </c>
      <c r="AS1774">
        <v>0</v>
      </c>
      <c r="AY1774">
        <v>0</v>
      </c>
    </row>
    <row r="1775" spans="1:51" x14ac:dyDescent="0.25">
      <c r="A1775">
        <v>78863</v>
      </c>
      <c r="B1775" t="s">
        <v>35</v>
      </c>
      <c r="C1775" t="s">
        <v>36</v>
      </c>
      <c r="E1775" t="str">
        <f t="shared" si="54"/>
        <v>EI-</v>
      </c>
      <c r="F1775" t="s">
        <v>878</v>
      </c>
      <c r="G1775" t="s">
        <v>37</v>
      </c>
      <c r="H1775" t="s">
        <v>4569</v>
      </c>
      <c r="I1775" t="s">
        <v>39</v>
      </c>
      <c r="J1775" t="s">
        <v>92</v>
      </c>
      <c r="K1775" s="1">
        <v>45577.40625</v>
      </c>
      <c r="L1775" t="s">
        <v>41</v>
      </c>
      <c r="R1775">
        <v>0</v>
      </c>
      <c r="S1775">
        <v>0</v>
      </c>
      <c r="T1775">
        <v>0</v>
      </c>
      <c r="U1775" s="1">
        <v>45577.369444444441</v>
      </c>
      <c r="W1775" t="s">
        <v>159</v>
      </c>
      <c r="Z1775" s="12">
        <f t="shared" si="55"/>
        <v>0</v>
      </c>
      <c r="AB1775" t="s">
        <v>579</v>
      </c>
      <c r="AC1775">
        <v>633605</v>
      </c>
      <c r="AD1775" t="s">
        <v>1263</v>
      </c>
      <c r="AI1775" s="2">
        <v>45577</v>
      </c>
      <c r="AJ1775" t="s">
        <v>375</v>
      </c>
      <c r="AK1775" t="s">
        <v>46</v>
      </c>
      <c r="AN1775" t="s">
        <v>2441</v>
      </c>
      <c r="AO1775" s="21">
        <v>45577.369444444441</v>
      </c>
      <c r="AS1775">
        <v>0</v>
      </c>
      <c r="AY1775">
        <v>0</v>
      </c>
    </row>
    <row r="1776" spans="1:51" x14ac:dyDescent="0.25">
      <c r="A1776">
        <v>78872</v>
      </c>
      <c r="B1776" t="s">
        <v>35</v>
      </c>
      <c r="C1776" t="s">
        <v>36</v>
      </c>
      <c r="E1776" t="str">
        <f t="shared" si="54"/>
        <v>EM-</v>
      </c>
      <c r="F1776" t="s">
        <v>878</v>
      </c>
      <c r="G1776" t="s">
        <v>37</v>
      </c>
      <c r="H1776" t="s">
        <v>4570</v>
      </c>
      <c r="I1776" t="s">
        <v>39</v>
      </c>
      <c r="J1776" t="s">
        <v>396</v>
      </c>
      <c r="K1776" s="1">
        <v>45577.394444444442</v>
      </c>
      <c r="L1776" t="s">
        <v>41</v>
      </c>
      <c r="R1776">
        <v>0</v>
      </c>
      <c r="S1776">
        <v>0</v>
      </c>
      <c r="T1776">
        <v>0</v>
      </c>
      <c r="U1776" s="1">
        <v>45577.394444444442</v>
      </c>
      <c r="Z1776" s="12">
        <f t="shared" si="55"/>
        <v>0</v>
      </c>
      <c r="AB1776" t="s">
        <v>2982</v>
      </c>
      <c r="AC1776">
        <v>633626</v>
      </c>
      <c r="AD1776" t="s">
        <v>381</v>
      </c>
      <c r="AI1776" s="2">
        <v>45577</v>
      </c>
      <c r="AJ1776" t="s">
        <v>323</v>
      </c>
      <c r="AK1776" t="s">
        <v>46</v>
      </c>
      <c r="AN1776" t="s">
        <v>2442</v>
      </c>
      <c r="AO1776" s="21">
        <v>45577.394444444442</v>
      </c>
      <c r="AS1776">
        <v>0</v>
      </c>
      <c r="AY1776">
        <v>0</v>
      </c>
    </row>
    <row r="1777" spans="1:51" x14ac:dyDescent="0.25">
      <c r="A1777">
        <v>78874</v>
      </c>
      <c r="B1777" t="s">
        <v>35</v>
      </c>
      <c r="C1777" t="s">
        <v>36</v>
      </c>
      <c r="E1777" t="str">
        <f t="shared" si="54"/>
        <v>EI-</v>
      </c>
      <c r="F1777" t="s">
        <v>878</v>
      </c>
      <c r="G1777" t="s">
        <v>37</v>
      </c>
      <c r="H1777" t="s">
        <v>1631</v>
      </c>
      <c r="I1777" t="s">
        <v>39</v>
      </c>
      <c r="J1777" t="s">
        <v>40</v>
      </c>
      <c r="K1777" s="1">
        <v>45577.397916666669</v>
      </c>
      <c r="L1777" t="s">
        <v>41</v>
      </c>
      <c r="R1777">
        <v>0</v>
      </c>
      <c r="S1777">
        <v>0</v>
      </c>
      <c r="T1777">
        <v>0</v>
      </c>
      <c r="U1777" s="1">
        <v>45577.397916666669</v>
      </c>
      <c r="Z1777" s="12">
        <f t="shared" si="55"/>
        <v>0</v>
      </c>
      <c r="AB1777" t="s">
        <v>57</v>
      </c>
      <c r="AC1777">
        <v>633459</v>
      </c>
      <c r="AD1777" t="s">
        <v>3936</v>
      </c>
      <c r="AI1777" s="2">
        <v>45577</v>
      </c>
      <c r="AJ1777" t="s">
        <v>43</v>
      </c>
      <c r="AK1777" t="s">
        <v>46</v>
      </c>
      <c r="AN1777" t="s">
        <v>2441</v>
      </c>
      <c r="AO1777" s="21">
        <v>45577.397916666669</v>
      </c>
      <c r="AS1777">
        <v>0</v>
      </c>
      <c r="AY1777">
        <v>0</v>
      </c>
    </row>
    <row r="1778" spans="1:51" x14ac:dyDescent="0.25">
      <c r="A1778">
        <v>78875</v>
      </c>
      <c r="B1778" t="s">
        <v>35</v>
      </c>
      <c r="C1778" t="s">
        <v>36</v>
      </c>
      <c r="E1778" t="str">
        <f t="shared" si="54"/>
        <v>EI-</v>
      </c>
      <c r="F1778" t="s">
        <v>878</v>
      </c>
      <c r="G1778" t="s">
        <v>37</v>
      </c>
      <c r="H1778" t="s">
        <v>4365</v>
      </c>
      <c r="I1778" t="s">
        <v>39</v>
      </c>
      <c r="J1778" t="s">
        <v>40</v>
      </c>
      <c r="K1778" s="1">
        <v>45577.399305555555</v>
      </c>
      <c r="L1778" t="s">
        <v>41</v>
      </c>
      <c r="R1778">
        <v>0</v>
      </c>
      <c r="S1778">
        <v>0</v>
      </c>
      <c r="T1778">
        <v>0</v>
      </c>
      <c r="U1778" s="1">
        <v>45577.399305555555</v>
      </c>
      <c r="Z1778" s="12">
        <f t="shared" si="55"/>
        <v>0</v>
      </c>
      <c r="AB1778" t="s">
        <v>265</v>
      </c>
      <c r="AC1778">
        <v>633459</v>
      </c>
      <c r="AD1778" t="s">
        <v>3936</v>
      </c>
      <c r="AI1778" s="2">
        <v>45577</v>
      </c>
      <c r="AJ1778" t="s">
        <v>43</v>
      </c>
      <c r="AK1778" t="s">
        <v>46</v>
      </c>
      <c r="AN1778" t="s">
        <v>2441</v>
      </c>
      <c r="AO1778" s="21">
        <v>45577.399305555555</v>
      </c>
      <c r="AS1778">
        <v>0</v>
      </c>
      <c r="AY1778">
        <v>0</v>
      </c>
    </row>
    <row r="1779" spans="1:51" x14ac:dyDescent="0.25">
      <c r="A1779">
        <v>78877</v>
      </c>
      <c r="B1779" t="s">
        <v>35</v>
      </c>
      <c r="C1779" t="s">
        <v>36</v>
      </c>
      <c r="E1779" t="str">
        <f t="shared" si="54"/>
        <v>RE-</v>
      </c>
      <c r="F1779" t="s">
        <v>878</v>
      </c>
      <c r="G1779" t="s">
        <v>37</v>
      </c>
      <c r="H1779" t="s">
        <v>4571</v>
      </c>
      <c r="I1779" t="s">
        <v>39</v>
      </c>
      <c r="J1779" t="s">
        <v>100</v>
      </c>
      <c r="K1779" s="1">
        <v>45577.415972222225</v>
      </c>
      <c r="L1779" t="s">
        <v>41</v>
      </c>
      <c r="R1779">
        <v>0</v>
      </c>
      <c r="S1779">
        <v>0</v>
      </c>
      <c r="T1779">
        <v>0</v>
      </c>
      <c r="U1779" s="1">
        <v>45577.415972222225</v>
      </c>
      <c r="Z1779" s="12">
        <f t="shared" si="55"/>
        <v>0</v>
      </c>
      <c r="AB1779" t="s">
        <v>368</v>
      </c>
      <c r="AC1779">
        <v>633648</v>
      </c>
      <c r="AD1779" t="s">
        <v>3250</v>
      </c>
      <c r="AI1779" s="2">
        <v>45577</v>
      </c>
      <c r="AJ1779" t="s">
        <v>384</v>
      </c>
      <c r="AK1779" t="s">
        <v>46</v>
      </c>
      <c r="AN1779" t="s">
        <v>2444</v>
      </c>
      <c r="AO1779" s="21">
        <v>45577.415972222225</v>
      </c>
      <c r="AS1779">
        <v>0</v>
      </c>
      <c r="AY1779">
        <v>0</v>
      </c>
    </row>
    <row r="1780" spans="1:51" x14ac:dyDescent="0.25">
      <c r="A1780">
        <v>78878</v>
      </c>
      <c r="B1780" t="s">
        <v>35</v>
      </c>
      <c r="C1780" t="s">
        <v>36</v>
      </c>
      <c r="E1780" t="str">
        <f t="shared" si="54"/>
        <v>RE-</v>
      </c>
      <c r="F1780" t="s">
        <v>878</v>
      </c>
      <c r="G1780" t="s">
        <v>37</v>
      </c>
      <c r="H1780" t="s">
        <v>4572</v>
      </c>
      <c r="I1780" t="s">
        <v>39</v>
      </c>
      <c r="J1780" t="s">
        <v>100</v>
      </c>
      <c r="K1780" s="1">
        <v>45577.418749999997</v>
      </c>
      <c r="L1780" t="s">
        <v>41</v>
      </c>
      <c r="R1780">
        <v>0</v>
      </c>
      <c r="S1780">
        <v>0</v>
      </c>
      <c r="T1780">
        <v>0</v>
      </c>
      <c r="U1780" s="1">
        <v>45577.418749999997</v>
      </c>
      <c r="Z1780" s="12">
        <f t="shared" si="55"/>
        <v>0</v>
      </c>
      <c r="AB1780" t="s">
        <v>1159</v>
      </c>
      <c r="AC1780" t="s">
        <v>54</v>
      </c>
      <c r="AD1780" t="s">
        <v>4573</v>
      </c>
      <c r="AI1780" s="2">
        <v>45577</v>
      </c>
      <c r="AJ1780" t="s">
        <v>1532</v>
      </c>
      <c r="AK1780" t="s">
        <v>46</v>
      </c>
      <c r="AN1780" t="s">
        <v>2444</v>
      </c>
      <c r="AO1780" s="21">
        <v>45577.418749999997</v>
      </c>
      <c r="AS1780">
        <v>0</v>
      </c>
      <c r="AY1780">
        <v>0</v>
      </c>
    </row>
    <row r="1781" spans="1:51" x14ac:dyDescent="0.25">
      <c r="A1781">
        <v>78884</v>
      </c>
      <c r="B1781" t="s">
        <v>35</v>
      </c>
      <c r="C1781" t="s">
        <v>36</v>
      </c>
      <c r="E1781" t="str">
        <f t="shared" si="54"/>
        <v>EI-</v>
      </c>
      <c r="F1781" t="s">
        <v>878</v>
      </c>
      <c r="G1781" t="s">
        <v>37</v>
      </c>
      <c r="H1781" t="s">
        <v>4574</v>
      </c>
      <c r="I1781" t="s">
        <v>39</v>
      </c>
      <c r="J1781" t="s">
        <v>92</v>
      </c>
      <c r="K1781" s="1">
        <v>45578.388888888891</v>
      </c>
      <c r="L1781" t="s">
        <v>41</v>
      </c>
      <c r="R1781">
        <v>0</v>
      </c>
      <c r="S1781">
        <v>0</v>
      </c>
      <c r="T1781">
        <v>0</v>
      </c>
      <c r="U1781" s="1">
        <v>45577.443055555559</v>
      </c>
      <c r="W1781" t="s">
        <v>159</v>
      </c>
      <c r="Z1781" s="12">
        <f t="shared" si="55"/>
        <v>0</v>
      </c>
      <c r="AB1781" t="s">
        <v>1194</v>
      </c>
      <c r="AC1781">
        <v>633992</v>
      </c>
      <c r="AD1781" t="s">
        <v>427</v>
      </c>
      <c r="AI1781" s="2">
        <v>45577</v>
      </c>
      <c r="AJ1781" t="s">
        <v>375</v>
      </c>
      <c r="AK1781" t="s">
        <v>46</v>
      </c>
      <c r="AN1781" t="s">
        <v>2441</v>
      </c>
      <c r="AO1781" s="21">
        <v>45577.443055555559</v>
      </c>
      <c r="AS1781">
        <v>0</v>
      </c>
      <c r="AY1781">
        <v>0</v>
      </c>
    </row>
    <row r="1782" spans="1:51" x14ac:dyDescent="0.25">
      <c r="A1782">
        <v>78885</v>
      </c>
      <c r="B1782" t="s">
        <v>35</v>
      </c>
      <c r="C1782" t="s">
        <v>36</v>
      </c>
      <c r="E1782" t="str">
        <f t="shared" si="54"/>
        <v>RE-</v>
      </c>
      <c r="F1782" t="s">
        <v>878</v>
      </c>
      <c r="G1782" t="s">
        <v>37</v>
      </c>
      <c r="H1782" t="s">
        <v>4575</v>
      </c>
      <c r="I1782" t="s">
        <v>39</v>
      </c>
      <c r="J1782" t="s">
        <v>100</v>
      </c>
      <c r="K1782" s="1">
        <v>45577.445138888892</v>
      </c>
      <c r="L1782" t="s">
        <v>41</v>
      </c>
      <c r="R1782">
        <v>0</v>
      </c>
      <c r="S1782">
        <v>0</v>
      </c>
      <c r="T1782">
        <v>0</v>
      </c>
      <c r="U1782" s="1">
        <v>45577.445138888892</v>
      </c>
      <c r="Z1782" s="12">
        <f t="shared" si="55"/>
        <v>0</v>
      </c>
      <c r="AB1782" t="s">
        <v>4576</v>
      </c>
      <c r="AC1782" t="s">
        <v>54</v>
      </c>
      <c r="AD1782" t="s">
        <v>4577</v>
      </c>
      <c r="AI1782" s="2">
        <v>45577</v>
      </c>
      <c r="AJ1782" t="s">
        <v>73</v>
      </c>
      <c r="AK1782" t="s">
        <v>46</v>
      </c>
      <c r="AN1782" t="s">
        <v>2444</v>
      </c>
      <c r="AO1782" s="21">
        <v>45577.445138888892</v>
      </c>
      <c r="AS1782">
        <v>0</v>
      </c>
      <c r="AY1782">
        <v>0</v>
      </c>
    </row>
    <row r="1783" spans="1:51" x14ac:dyDescent="0.25">
      <c r="A1783">
        <v>78886</v>
      </c>
      <c r="B1783" t="s">
        <v>35</v>
      </c>
      <c r="C1783" t="s">
        <v>36</v>
      </c>
      <c r="E1783" t="str">
        <f t="shared" si="54"/>
        <v>GC-</v>
      </c>
      <c r="F1783" t="s">
        <v>878</v>
      </c>
      <c r="G1783" t="s">
        <v>37</v>
      </c>
      <c r="H1783" t="s">
        <v>4578</v>
      </c>
      <c r="I1783" t="s">
        <v>39</v>
      </c>
      <c r="J1783" t="s">
        <v>706</v>
      </c>
      <c r="K1783" s="1">
        <v>45578.388194444444</v>
      </c>
      <c r="L1783" t="s">
        <v>41</v>
      </c>
      <c r="R1783">
        <v>0</v>
      </c>
      <c r="S1783">
        <v>0</v>
      </c>
      <c r="T1783">
        <v>0</v>
      </c>
      <c r="U1783" s="1">
        <v>45577.447916666664</v>
      </c>
      <c r="W1783" t="s">
        <v>159</v>
      </c>
      <c r="Z1783" s="12">
        <f t="shared" si="55"/>
        <v>0</v>
      </c>
      <c r="AB1783" t="s">
        <v>990</v>
      </c>
      <c r="AC1783">
        <v>633636</v>
      </c>
      <c r="AD1783" t="s">
        <v>2857</v>
      </c>
      <c r="AI1783" s="2">
        <v>45577</v>
      </c>
      <c r="AJ1783" t="s">
        <v>81</v>
      </c>
      <c r="AK1783" t="s">
        <v>46</v>
      </c>
      <c r="AN1783" t="s">
        <v>2443</v>
      </c>
      <c r="AO1783" s="21">
        <v>45577.447916666664</v>
      </c>
      <c r="AS1783">
        <v>0</v>
      </c>
      <c r="AY1783">
        <v>0</v>
      </c>
    </row>
    <row r="1784" spans="1:51" x14ac:dyDescent="0.25">
      <c r="A1784">
        <v>78887</v>
      </c>
      <c r="B1784" t="s">
        <v>35</v>
      </c>
      <c r="C1784" t="s">
        <v>36</v>
      </c>
      <c r="E1784" t="str">
        <f t="shared" si="54"/>
        <v>EM-</v>
      </c>
      <c r="F1784" t="s">
        <v>878</v>
      </c>
      <c r="G1784" t="s">
        <v>37</v>
      </c>
      <c r="H1784" t="s">
        <v>4579</v>
      </c>
      <c r="I1784" t="s">
        <v>39</v>
      </c>
      <c r="J1784" t="s">
        <v>396</v>
      </c>
      <c r="K1784" s="1">
        <v>45577.451388888891</v>
      </c>
      <c r="L1784" t="s">
        <v>41</v>
      </c>
      <c r="R1784">
        <v>0</v>
      </c>
      <c r="S1784">
        <v>0</v>
      </c>
      <c r="T1784">
        <v>0</v>
      </c>
      <c r="U1784" s="1">
        <v>45577.451388888891</v>
      </c>
      <c r="Z1784" s="12">
        <f t="shared" si="55"/>
        <v>0</v>
      </c>
      <c r="AB1784" t="s">
        <v>2155</v>
      </c>
      <c r="AC1784">
        <v>633744</v>
      </c>
      <c r="AD1784" t="s">
        <v>123</v>
      </c>
      <c r="AI1784" s="2">
        <v>45577</v>
      </c>
      <c r="AJ1784" t="s">
        <v>123</v>
      </c>
      <c r="AK1784" t="s">
        <v>46</v>
      </c>
      <c r="AN1784" t="s">
        <v>2442</v>
      </c>
      <c r="AO1784" s="21">
        <v>45577.451388888891</v>
      </c>
      <c r="AS1784">
        <v>0</v>
      </c>
      <c r="AY1784">
        <v>0</v>
      </c>
    </row>
    <row r="1785" spans="1:51" x14ac:dyDescent="0.25">
      <c r="A1785">
        <v>78888</v>
      </c>
      <c r="B1785" t="s">
        <v>35</v>
      </c>
      <c r="C1785" t="s">
        <v>36</v>
      </c>
      <c r="E1785" t="str">
        <f t="shared" si="54"/>
        <v>EM-</v>
      </c>
      <c r="F1785" t="s">
        <v>878</v>
      </c>
      <c r="G1785" t="s">
        <v>37</v>
      </c>
      <c r="H1785" t="s">
        <v>4580</v>
      </c>
      <c r="I1785" t="s">
        <v>39</v>
      </c>
      <c r="J1785" t="s">
        <v>396</v>
      </c>
      <c r="K1785" s="1">
        <v>45577.45208333333</v>
      </c>
      <c r="L1785" t="s">
        <v>41</v>
      </c>
      <c r="R1785">
        <v>0</v>
      </c>
      <c r="S1785">
        <v>0</v>
      </c>
      <c r="T1785">
        <v>0</v>
      </c>
      <c r="U1785" s="1">
        <v>45577.45208333333</v>
      </c>
      <c r="Z1785" s="12">
        <f t="shared" si="55"/>
        <v>0</v>
      </c>
      <c r="AB1785" t="s">
        <v>1947</v>
      </c>
      <c r="AC1785">
        <v>633744</v>
      </c>
      <c r="AD1785" t="s">
        <v>123</v>
      </c>
      <c r="AI1785" s="2">
        <v>45577</v>
      </c>
      <c r="AJ1785" t="s">
        <v>123</v>
      </c>
      <c r="AK1785" t="s">
        <v>46</v>
      </c>
      <c r="AN1785" t="s">
        <v>2442</v>
      </c>
      <c r="AO1785" s="21">
        <v>45577.45208333333</v>
      </c>
      <c r="AS1785">
        <v>0</v>
      </c>
      <c r="AY1785">
        <v>0</v>
      </c>
    </row>
    <row r="1786" spans="1:51" x14ac:dyDescent="0.25">
      <c r="A1786">
        <v>78889</v>
      </c>
      <c r="B1786" t="s">
        <v>35</v>
      </c>
      <c r="C1786" t="s">
        <v>36</v>
      </c>
      <c r="E1786" t="str">
        <f t="shared" si="54"/>
        <v>EM-</v>
      </c>
      <c r="F1786" t="s">
        <v>878</v>
      </c>
      <c r="G1786" t="s">
        <v>47</v>
      </c>
      <c r="H1786" t="s">
        <v>4581</v>
      </c>
      <c r="I1786" t="s">
        <v>39</v>
      </c>
      <c r="J1786" t="s">
        <v>396</v>
      </c>
      <c r="K1786" s="1">
        <v>45577.453472222223</v>
      </c>
      <c r="L1786" t="s">
        <v>41</v>
      </c>
      <c r="R1786">
        <v>0</v>
      </c>
      <c r="S1786">
        <v>0</v>
      </c>
      <c r="T1786">
        <v>0</v>
      </c>
      <c r="U1786" s="1">
        <v>45577.453472222223</v>
      </c>
      <c r="Z1786" s="12">
        <f t="shared" si="55"/>
        <v>0</v>
      </c>
      <c r="AB1786" t="s">
        <v>1947</v>
      </c>
      <c r="AC1786">
        <v>633744</v>
      </c>
      <c r="AD1786" t="s">
        <v>123</v>
      </c>
      <c r="AI1786" s="2">
        <v>45577</v>
      </c>
      <c r="AJ1786" t="s">
        <v>123</v>
      </c>
      <c r="AK1786" t="s">
        <v>46</v>
      </c>
      <c r="AN1786" t="s">
        <v>2442</v>
      </c>
      <c r="AO1786" s="21">
        <v>45577.453472222223</v>
      </c>
      <c r="AS1786">
        <v>0</v>
      </c>
      <c r="AY1786">
        <v>0</v>
      </c>
    </row>
    <row r="1787" spans="1:51" x14ac:dyDescent="0.25">
      <c r="A1787">
        <v>78890</v>
      </c>
      <c r="B1787" t="s">
        <v>35</v>
      </c>
      <c r="C1787" t="s">
        <v>36</v>
      </c>
      <c r="E1787" t="str">
        <f t="shared" si="54"/>
        <v>EM-</v>
      </c>
      <c r="F1787" t="s">
        <v>878</v>
      </c>
      <c r="G1787" t="s">
        <v>37</v>
      </c>
      <c r="H1787" t="s">
        <v>4582</v>
      </c>
      <c r="I1787" t="s">
        <v>39</v>
      </c>
      <c r="J1787" t="s">
        <v>396</v>
      </c>
      <c r="K1787" s="1">
        <v>45577.45416666667</v>
      </c>
      <c r="L1787" t="s">
        <v>41</v>
      </c>
      <c r="R1787">
        <v>0</v>
      </c>
      <c r="S1787">
        <v>0</v>
      </c>
      <c r="T1787">
        <v>0</v>
      </c>
      <c r="U1787" s="1">
        <v>45577.45416666667</v>
      </c>
      <c r="Z1787" s="12">
        <f t="shared" si="55"/>
        <v>0</v>
      </c>
      <c r="AB1787" t="s">
        <v>1947</v>
      </c>
      <c r="AC1787">
        <v>633744</v>
      </c>
      <c r="AD1787" t="s">
        <v>123</v>
      </c>
      <c r="AI1787" s="2">
        <v>45577</v>
      </c>
      <c r="AJ1787" t="s">
        <v>123</v>
      </c>
      <c r="AK1787" t="s">
        <v>46</v>
      </c>
      <c r="AN1787" t="s">
        <v>2442</v>
      </c>
      <c r="AO1787" s="21">
        <v>45577.45416666667</v>
      </c>
      <c r="AS1787">
        <v>0</v>
      </c>
      <c r="AY1787">
        <v>0</v>
      </c>
    </row>
    <row r="1788" spans="1:51" x14ac:dyDescent="0.25">
      <c r="A1788">
        <v>78891</v>
      </c>
      <c r="B1788" t="s">
        <v>35</v>
      </c>
      <c r="C1788" t="s">
        <v>36</v>
      </c>
      <c r="E1788" t="str">
        <f t="shared" si="54"/>
        <v>RE-</v>
      </c>
      <c r="F1788" t="s">
        <v>878</v>
      </c>
      <c r="G1788" t="s">
        <v>47</v>
      </c>
      <c r="H1788" t="s">
        <v>4583</v>
      </c>
      <c r="I1788" t="s">
        <v>39</v>
      </c>
      <c r="J1788" t="s">
        <v>396</v>
      </c>
      <c r="K1788" s="1">
        <v>45577.454861111109</v>
      </c>
      <c r="L1788" t="s">
        <v>41</v>
      </c>
      <c r="R1788">
        <v>0</v>
      </c>
      <c r="S1788">
        <v>0</v>
      </c>
      <c r="T1788">
        <v>0</v>
      </c>
      <c r="U1788" s="1">
        <v>45577.454861111109</v>
      </c>
      <c r="Z1788" s="12">
        <f t="shared" si="55"/>
        <v>0</v>
      </c>
      <c r="AB1788" t="s">
        <v>1947</v>
      </c>
      <c r="AC1788">
        <v>633744</v>
      </c>
      <c r="AD1788" t="s">
        <v>123</v>
      </c>
      <c r="AI1788" s="2">
        <v>45577</v>
      </c>
      <c r="AJ1788" t="s">
        <v>123</v>
      </c>
      <c r="AK1788" t="s">
        <v>46</v>
      </c>
      <c r="AN1788" t="s">
        <v>2444</v>
      </c>
      <c r="AO1788" s="21">
        <v>45577.454861111109</v>
      </c>
      <c r="AS1788">
        <v>0</v>
      </c>
      <c r="AY1788">
        <v>0</v>
      </c>
    </row>
    <row r="1789" spans="1:51" x14ac:dyDescent="0.25">
      <c r="A1789">
        <v>78892</v>
      </c>
      <c r="B1789" t="s">
        <v>35</v>
      </c>
      <c r="C1789" t="s">
        <v>36</v>
      </c>
      <c r="E1789" t="str">
        <f t="shared" si="54"/>
        <v>EM-</v>
      </c>
      <c r="F1789" t="s">
        <v>878</v>
      </c>
      <c r="G1789" t="s">
        <v>37</v>
      </c>
      <c r="H1789" t="s">
        <v>4584</v>
      </c>
      <c r="I1789" t="s">
        <v>39</v>
      </c>
      <c r="J1789" t="s">
        <v>396</v>
      </c>
      <c r="K1789" s="1">
        <v>45577.456250000003</v>
      </c>
      <c r="L1789" t="s">
        <v>41</v>
      </c>
      <c r="R1789">
        <v>0</v>
      </c>
      <c r="S1789">
        <v>0</v>
      </c>
      <c r="T1789">
        <v>0</v>
      </c>
      <c r="U1789" s="1">
        <v>45577.456250000003</v>
      </c>
      <c r="Z1789" s="12">
        <f t="shared" si="55"/>
        <v>0</v>
      </c>
      <c r="AB1789" t="s">
        <v>1947</v>
      </c>
      <c r="AC1789">
        <v>633744</v>
      </c>
      <c r="AD1789" t="s">
        <v>143</v>
      </c>
      <c r="AI1789" s="2">
        <v>45577</v>
      </c>
      <c r="AJ1789" t="s">
        <v>123</v>
      </c>
      <c r="AK1789" t="s">
        <v>46</v>
      </c>
      <c r="AN1789" t="s">
        <v>2442</v>
      </c>
      <c r="AO1789" s="21">
        <v>45577.456250000003</v>
      </c>
      <c r="AS1789">
        <v>0</v>
      </c>
      <c r="AY1789">
        <v>0</v>
      </c>
    </row>
    <row r="1790" spans="1:51" x14ac:dyDescent="0.25">
      <c r="A1790">
        <v>78893</v>
      </c>
      <c r="B1790" t="s">
        <v>35</v>
      </c>
      <c r="C1790" t="s">
        <v>36</v>
      </c>
      <c r="E1790" t="str">
        <f t="shared" si="54"/>
        <v>EM-</v>
      </c>
      <c r="F1790" t="s">
        <v>878</v>
      </c>
      <c r="G1790" t="s">
        <v>47</v>
      </c>
      <c r="H1790" t="s">
        <v>4582</v>
      </c>
      <c r="I1790" t="s">
        <v>39</v>
      </c>
      <c r="J1790" t="s">
        <v>87</v>
      </c>
      <c r="K1790" s="1">
        <v>45577.457638888889</v>
      </c>
      <c r="R1790">
        <v>0</v>
      </c>
      <c r="S1790">
        <v>0</v>
      </c>
      <c r="T1790">
        <v>0</v>
      </c>
      <c r="U1790" s="1">
        <v>45577.457638888889</v>
      </c>
      <c r="Z1790" s="12">
        <f t="shared" si="55"/>
        <v>0</v>
      </c>
      <c r="AB1790" t="s">
        <v>1947</v>
      </c>
      <c r="AC1790">
        <v>633744</v>
      </c>
      <c r="AD1790" t="s">
        <v>123</v>
      </c>
      <c r="AI1790" s="2">
        <v>45577</v>
      </c>
      <c r="AJ1790" t="s">
        <v>123</v>
      </c>
      <c r="AK1790" t="s">
        <v>46</v>
      </c>
      <c r="AN1790" t="s">
        <v>2442</v>
      </c>
      <c r="AO1790" s="21">
        <v>45577.457638888889</v>
      </c>
      <c r="AS1790">
        <v>0</v>
      </c>
      <c r="AY1790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BEAF4C-9C9A-4F8C-9E10-A460BBD68AD8}">
  <dimension ref="A3:AA1830"/>
  <sheetViews>
    <sheetView topLeftCell="N1809" workbookViewId="0">
      <selection activeCell="P1817" sqref="P1817:AA1820"/>
    </sheetView>
  </sheetViews>
  <sheetFormatPr baseColWidth="10" defaultRowHeight="15" x14ac:dyDescent="0.25"/>
  <cols>
    <col min="1" max="1" width="17.5703125" bestFit="1" customWidth="1"/>
    <col min="2" max="2" width="22.42578125" bestFit="1" customWidth="1"/>
    <col min="3" max="3" width="5.85546875" bestFit="1" customWidth="1"/>
    <col min="4" max="4" width="6.28515625" bestFit="1" customWidth="1"/>
    <col min="5" max="5" width="5.7109375" bestFit="1" customWidth="1"/>
    <col min="6" max="6" width="6.5703125" bestFit="1" customWidth="1"/>
    <col min="7" max="7" width="5.7109375" bestFit="1" customWidth="1"/>
    <col min="8" max="8" width="5.140625" bestFit="1" customWidth="1"/>
    <col min="9" max="9" width="6" bestFit="1" customWidth="1"/>
    <col min="10" max="10" width="6.7109375" bestFit="1" customWidth="1"/>
    <col min="11" max="11" width="5.5703125" bestFit="1" customWidth="1"/>
    <col min="12" max="13" width="12.5703125" bestFit="1" customWidth="1"/>
    <col min="14" max="51" width="15.42578125" bestFit="1" customWidth="1"/>
    <col min="52" max="52" width="14.42578125" bestFit="1" customWidth="1"/>
    <col min="53" max="58" width="15.42578125" bestFit="1" customWidth="1"/>
    <col min="59" max="59" width="14.42578125" bestFit="1" customWidth="1"/>
    <col min="60" max="91" width="15.42578125" bestFit="1" customWidth="1"/>
    <col min="92" max="93" width="14.42578125" bestFit="1" customWidth="1"/>
    <col min="94" max="128" width="15.42578125" bestFit="1" customWidth="1"/>
    <col min="129" max="130" width="14.42578125" bestFit="1" customWidth="1"/>
    <col min="131" max="135" width="15.42578125" bestFit="1" customWidth="1"/>
    <col min="136" max="138" width="14.42578125" bestFit="1" customWidth="1"/>
    <col min="139" max="153" width="15.42578125" bestFit="1" customWidth="1"/>
    <col min="154" max="155" width="14.42578125" bestFit="1" customWidth="1"/>
    <col min="156" max="172" width="15.42578125" bestFit="1" customWidth="1"/>
    <col min="173" max="173" width="14.42578125" bestFit="1" customWidth="1"/>
    <col min="174" max="186" width="15.42578125" bestFit="1" customWidth="1"/>
    <col min="187" max="187" width="14.42578125" bestFit="1" customWidth="1"/>
    <col min="188" max="196" width="15.42578125" bestFit="1" customWidth="1"/>
    <col min="197" max="198" width="14.42578125" bestFit="1" customWidth="1"/>
    <col min="199" max="200" width="15.42578125" bestFit="1" customWidth="1"/>
    <col min="201" max="202" width="14.42578125" bestFit="1" customWidth="1"/>
    <col min="203" max="217" width="15.42578125" bestFit="1" customWidth="1"/>
    <col min="218" max="219" width="14.42578125" bestFit="1" customWidth="1"/>
    <col min="220" max="229" width="15.42578125" bestFit="1" customWidth="1"/>
    <col min="230" max="230" width="14.42578125" bestFit="1" customWidth="1"/>
    <col min="231" max="233" width="15.42578125" bestFit="1" customWidth="1"/>
    <col min="234" max="234" width="14.42578125" bestFit="1" customWidth="1"/>
    <col min="235" max="246" width="15.42578125" bestFit="1" customWidth="1"/>
    <col min="247" max="248" width="14.42578125" bestFit="1" customWidth="1"/>
    <col min="249" max="262" width="15.42578125" bestFit="1" customWidth="1"/>
    <col min="263" max="263" width="14.42578125" bestFit="1" customWidth="1"/>
    <col min="264" max="280" width="15.42578125" bestFit="1" customWidth="1"/>
    <col min="281" max="283" width="14.42578125" bestFit="1" customWidth="1"/>
    <col min="284" max="323" width="15.42578125" bestFit="1" customWidth="1"/>
    <col min="324" max="324" width="14.42578125" bestFit="1" customWidth="1"/>
    <col min="325" max="344" width="15.42578125" bestFit="1" customWidth="1"/>
    <col min="345" max="346" width="14.42578125" bestFit="1" customWidth="1"/>
    <col min="347" max="356" width="15.42578125" bestFit="1" customWidth="1"/>
    <col min="357" max="357" width="14.42578125" bestFit="1" customWidth="1"/>
    <col min="358" max="378" width="15.42578125" bestFit="1" customWidth="1"/>
    <col min="379" max="381" width="14.42578125" bestFit="1" customWidth="1"/>
    <col min="382" max="388" width="15.42578125" bestFit="1" customWidth="1"/>
    <col min="389" max="390" width="14.42578125" bestFit="1" customWidth="1"/>
    <col min="391" max="397" width="15.42578125" bestFit="1" customWidth="1"/>
    <col min="398" max="400" width="14.42578125" bestFit="1" customWidth="1"/>
    <col min="401" max="413" width="15.42578125" bestFit="1" customWidth="1"/>
    <col min="414" max="414" width="14.42578125" bestFit="1" customWidth="1"/>
    <col min="415" max="430" width="15.42578125" bestFit="1" customWidth="1"/>
    <col min="431" max="433" width="14.42578125" bestFit="1" customWidth="1"/>
    <col min="434" max="439" width="15.42578125" bestFit="1" customWidth="1"/>
    <col min="440" max="440" width="14.42578125" bestFit="1" customWidth="1"/>
    <col min="441" max="444" width="15.42578125" bestFit="1" customWidth="1"/>
    <col min="445" max="446" width="14.42578125" bestFit="1" customWidth="1"/>
    <col min="447" max="465" width="15.42578125" bestFit="1" customWidth="1"/>
    <col min="466" max="466" width="14.42578125" bestFit="1" customWidth="1"/>
    <col min="467" max="475" width="15.42578125" bestFit="1" customWidth="1"/>
    <col min="476" max="480" width="14.42578125" bestFit="1" customWidth="1"/>
    <col min="481" max="493" width="15.42578125" bestFit="1" customWidth="1"/>
    <col min="494" max="494" width="14.42578125" bestFit="1" customWidth="1"/>
    <col min="495" max="509" width="15.42578125" bestFit="1" customWidth="1"/>
    <col min="510" max="510" width="14.42578125" bestFit="1" customWidth="1"/>
    <col min="511" max="520" width="15.42578125" bestFit="1" customWidth="1"/>
    <col min="521" max="521" width="14.42578125" bestFit="1" customWidth="1"/>
    <col min="522" max="551" width="15.42578125" bestFit="1" customWidth="1"/>
    <col min="552" max="552" width="14.42578125" bestFit="1" customWidth="1"/>
    <col min="553" max="575" width="15.42578125" bestFit="1" customWidth="1"/>
    <col min="576" max="576" width="14.42578125" bestFit="1" customWidth="1"/>
    <col min="577" max="585" width="15.42578125" bestFit="1" customWidth="1"/>
    <col min="586" max="586" width="14.42578125" bestFit="1" customWidth="1"/>
    <col min="587" max="608" width="15.42578125" bestFit="1" customWidth="1"/>
    <col min="609" max="609" width="14.42578125" bestFit="1" customWidth="1"/>
    <col min="610" max="620" width="15.42578125" bestFit="1" customWidth="1"/>
    <col min="621" max="625" width="14.42578125" bestFit="1" customWidth="1"/>
    <col min="626" max="627" width="15.42578125" bestFit="1" customWidth="1"/>
    <col min="628" max="628" width="14.42578125" bestFit="1" customWidth="1"/>
    <col min="629" max="651" width="15.42578125" bestFit="1" customWidth="1"/>
    <col min="652" max="652" width="14.42578125" bestFit="1" customWidth="1"/>
    <col min="653" max="656" width="15.42578125" bestFit="1" customWidth="1"/>
    <col min="657" max="657" width="14.42578125" bestFit="1" customWidth="1"/>
    <col min="658" max="679" width="15.42578125" bestFit="1" customWidth="1"/>
    <col min="680" max="681" width="14.42578125" bestFit="1" customWidth="1"/>
    <col min="682" max="704" width="15.42578125" bestFit="1" customWidth="1"/>
    <col min="705" max="706" width="14.42578125" bestFit="1" customWidth="1"/>
    <col min="707" max="752" width="15.42578125" bestFit="1" customWidth="1"/>
    <col min="753" max="753" width="14.42578125" bestFit="1" customWidth="1"/>
    <col min="754" max="776" width="15.42578125" bestFit="1" customWidth="1"/>
    <col min="777" max="778" width="14.42578125" bestFit="1" customWidth="1"/>
    <col min="779" max="789" width="15.42578125" bestFit="1" customWidth="1"/>
    <col min="790" max="791" width="14.42578125" bestFit="1" customWidth="1"/>
    <col min="792" max="801" width="15.42578125" bestFit="1" customWidth="1"/>
    <col min="802" max="803" width="14.42578125" bestFit="1" customWidth="1"/>
    <col min="804" max="808" width="15.42578125" bestFit="1" customWidth="1"/>
    <col min="809" max="811" width="14.42578125" bestFit="1" customWidth="1"/>
    <col min="812" max="834" width="15.42578125" bestFit="1" customWidth="1"/>
    <col min="835" max="836" width="14.42578125" bestFit="1" customWidth="1"/>
    <col min="837" max="869" width="15.42578125" bestFit="1" customWidth="1"/>
    <col min="870" max="872" width="14.42578125" bestFit="1" customWidth="1"/>
    <col min="873" max="880" width="15.42578125" bestFit="1" customWidth="1"/>
    <col min="881" max="881" width="14.42578125" bestFit="1" customWidth="1"/>
    <col min="882" max="887" width="15.42578125" bestFit="1" customWidth="1"/>
    <col min="888" max="888" width="14.42578125" bestFit="1" customWidth="1"/>
    <col min="889" max="900" width="15.42578125" bestFit="1" customWidth="1"/>
    <col min="901" max="906" width="14.42578125" bestFit="1" customWidth="1"/>
    <col min="907" max="923" width="15.42578125" bestFit="1" customWidth="1"/>
    <col min="924" max="925" width="14.42578125" bestFit="1" customWidth="1"/>
    <col min="926" max="930" width="15.42578125" bestFit="1" customWidth="1"/>
    <col min="931" max="932" width="14.42578125" bestFit="1" customWidth="1"/>
    <col min="933" max="937" width="15.42578125" bestFit="1" customWidth="1"/>
    <col min="938" max="940" width="14.42578125" bestFit="1" customWidth="1"/>
    <col min="941" max="966" width="15.42578125" bestFit="1" customWidth="1"/>
    <col min="967" max="967" width="14.42578125" bestFit="1" customWidth="1"/>
    <col min="968" max="975" width="15.42578125" bestFit="1" customWidth="1"/>
    <col min="976" max="976" width="14.42578125" bestFit="1" customWidth="1"/>
    <col min="977" max="985" width="15.42578125" bestFit="1" customWidth="1"/>
    <col min="986" max="986" width="14.42578125" bestFit="1" customWidth="1"/>
    <col min="987" max="999" width="15.42578125" bestFit="1" customWidth="1"/>
    <col min="1000" max="1000" width="14.42578125" bestFit="1" customWidth="1"/>
    <col min="1001" max="1001" width="15.42578125" bestFit="1" customWidth="1"/>
    <col min="1002" max="1002" width="14.42578125" bestFit="1" customWidth="1"/>
    <col min="1003" max="1048" width="15.42578125" bestFit="1" customWidth="1"/>
    <col min="1049" max="1049" width="14.42578125" bestFit="1" customWidth="1"/>
    <col min="1050" max="1056" width="15.42578125" bestFit="1" customWidth="1"/>
    <col min="1057" max="1059" width="14.42578125" bestFit="1" customWidth="1"/>
    <col min="1060" max="1063" width="15.42578125" bestFit="1" customWidth="1"/>
    <col min="1064" max="1066" width="14.42578125" bestFit="1" customWidth="1"/>
    <col min="1067" max="1073" width="15.42578125" bestFit="1" customWidth="1"/>
    <col min="1074" max="1074" width="14.42578125" bestFit="1" customWidth="1"/>
    <col min="1075" max="1078" width="15.42578125" bestFit="1" customWidth="1"/>
    <col min="1079" max="1080" width="14.42578125" bestFit="1" customWidth="1"/>
    <col min="1081" max="1083" width="15.42578125" bestFit="1" customWidth="1"/>
    <col min="1084" max="1084" width="14.42578125" bestFit="1" customWidth="1"/>
    <col min="1085" max="1100" width="15.42578125" bestFit="1" customWidth="1"/>
    <col min="1101" max="1102" width="14.42578125" bestFit="1" customWidth="1"/>
    <col min="1103" max="1119" width="15.42578125" bestFit="1" customWidth="1"/>
    <col min="1120" max="1125" width="14.42578125" bestFit="1" customWidth="1"/>
    <col min="1126" max="1140" width="15.42578125" bestFit="1" customWidth="1"/>
    <col min="1141" max="1143" width="14.42578125" bestFit="1" customWidth="1"/>
    <col min="1144" max="1150" width="15.42578125" bestFit="1" customWidth="1"/>
    <col min="1151" max="1153" width="14.42578125" bestFit="1" customWidth="1"/>
    <col min="1154" max="1190" width="15.42578125" bestFit="1" customWidth="1"/>
    <col min="1191" max="1191" width="14.42578125" bestFit="1" customWidth="1"/>
    <col min="1192" max="1202" width="15.42578125" bestFit="1" customWidth="1"/>
    <col min="1203" max="1205" width="14.42578125" bestFit="1" customWidth="1"/>
    <col min="1206" max="1209" width="15.42578125" bestFit="1" customWidth="1"/>
    <col min="1210" max="1211" width="14.42578125" bestFit="1" customWidth="1"/>
    <col min="1212" max="1213" width="15.42578125" bestFit="1" customWidth="1"/>
    <col min="1214" max="1214" width="14.42578125" bestFit="1" customWidth="1"/>
    <col min="1215" max="1256" width="15.42578125" bestFit="1" customWidth="1"/>
    <col min="1257" max="1259" width="14.42578125" bestFit="1" customWidth="1"/>
    <col min="1260" max="1284" width="15.42578125" bestFit="1" customWidth="1"/>
    <col min="1285" max="1287" width="14.42578125" bestFit="1" customWidth="1"/>
    <col min="1288" max="1317" width="15.42578125" bestFit="1" customWidth="1"/>
    <col min="1318" max="1318" width="14.42578125" bestFit="1" customWidth="1"/>
    <col min="1319" max="1339" width="15.42578125" bestFit="1" customWidth="1"/>
    <col min="1340" max="1342" width="14.42578125" bestFit="1" customWidth="1"/>
    <col min="1343" max="1363" width="15.42578125" bestFit="1" customWidth="1"/>
    <col min="1364" max="1365" width="14.42578125" bestFit="1" customWidth="1"/>
    <col min="1366" max="1384" width="15.42578125" bestFit="1" customWidth="1"/>
    <col min="1385" max="1386" width="14.42578125" bestFit="1" customWidth="1"/>
    <col min="1387" max="1392" width="15.42578125" bestFit="1" customWidth="1"/>
    <col min="1393" max="1395" width="14.42578125" bestFit="1" customWidth="1"/>
    <col min="1396" max="1420" width="15.42578125" bestFit="1" customWidth="1"/>
    <col min="1421" max="1423" width="14.42578125" bestFit="1" customWidth="1"/>
    <col min="1424" max="1424" width="15.42578125" bestFit="1" customWidth="1"/>
    <col min="1425" max="1426" width="14.42578125" bestFit="1" customWidth="1"/>
    <col min="1427" max="1465" width="15.42578125" bestFit="1" customWidth="1"/>
    <col min="1466" max="1469" width="14.42578125" bestFit="1" customWidth="1"/>
    <col min="1470" max="1479" width="15.42578125" bestFit="1" customWidth="1"/>
    <col min="1480" max="1483" width="14.42578125" bestFit="1" customWidth="1"/>
    <col min="1484" max="1496" width="15.42578125" bestFit="1" customWidth="1"/>
    <col min="1497" max="1498" width="14.42578125" bestFit="1" customWidth="1"/>
    <col min="1499" max="1509" width="15.42578125" bestFit="1" customWidth="1"/>
    <col min="1510" max="1510" width="14.42578125" bestFit="1" customWidth="1"/>
    <col min="1511" max="1516" width="15.42578125" bestFit="1" customWidth="1"/>
    <col min="1517" max="1517" width="14.42578125" bestFit="1" customWidth="1"/>
    <col min="1518" max="1524" width="15.42578125" bestFit="1" customWidth="1"/>
    <col min="1525" max="1525" width="14.42578125" bestFit="1" customWidth="1"/>
    <col min="1526" max="1564" width="15.42578125" bestFit="1" customWidth="1"/>
    <col min="1565" max="1574" width="14.42578125" bestFit="1" customWidth="1"/>
    <col min="1575" max="1587" width="15.42578125" bestFit="1" customWidth="1"/>
    <col min="1588" max="1589" width="14.42578125" bestFit="1" customWidth="1"/>
    <col min="1590" max="1598" width="15.42578125" bestFit="1" customWidth="1"/>
    <col min="1599" max="1600" width="14.42578125" bestFit="1" customWidth="1"/>
    <col min="1601" max="1602" width="15.42578125" bestFit="1" customWidth="1"/>
    <col min="1603" max="1608" width="14.42578125" bestFit="1" customWidth="1"/>
    <col min="1609" max="1615" width="15.42578125" bestFit="1" customWidth="1"/>
    <col min="1616" max="1617" width="14.42578125" bestFit="1" customWidth="1"/>
    <col min="1618" max="1669" width="15.42578125" bestFit="1" customWidth="1"/>
    <col min="1670" max="1670" width="14.42578125" bestFit="1" customWidth="1"/>
    <col min="1671" max="1683" width="15.42578125" bestFit="1" customWidth="1"/>
    <col min="1684" max="1685" width="14.42578125" bestFit="1" customWidth="1"/>
    <col min="1686" max="1694" width="15.42578125" bestFit="1" customWidth="1"/>
    <col min="1695" max="1695" width="14.42578125" bestFit="1" customWidth="1"/>
    <col min="1696" max="1700" width="15.42578125" bestFit="1" customWidth="1"/>
    <col min="1701" max="1702" width="14.42578125" bestFit="1" customWidth="1"/>
    <col min="1703" max="1712" width="15.42578125" bestFit="1" customWidth="1"/>
    <col min="1713" max="1714" width="14.42578125" bestFit="1" customWidth="1"/>
    <col min="1715" max="1723" width="15.42578125" bestFit="1" customWidth="1"/>
    <col min="1724" max="1724" width="14.42578125" bestFit="1" customWidth="1"/>
    <col min="1725" max="1725" width="15.42578125" bestFit="1" customWidth="1"/>
    <col min="1726" max="1727" width="14.42578125" bestFit="1" customWidth="1"/>
    <col min="1728" max="1737" width="15.42578125" bestFit="1" customWidth="1"/>
    <col min="1738" max="1738" width="14.42578125" bestFit="1" customWidth="1"/>
    <col min="1739" max="1749" width="15.42578125" bestFit="1" customWidth="1"/>
    <col min="1750" max="1752" width="14.42578125" bestFit="1" customWidth="1"/>
    <col min="1753" max="1761" width="15.42578125" bestFit="1" customWidth="1"/>
    <col min="1762" max="1762" width="14.42578125" bestFit="1" customWidth="1"/>
    <col min="1763" max="1769" width="15.42578125" bestFit="1" customWidth="1"/>
    <col min="1770" max="1775" width="14.42578125" bestFit="1" customWidth="1"/>
    <col min="1776" max="1786" width="15.42578125" bestFit="1" customWidth="1"/>
    <col min="1787" max="1787" width="12.5703125" bestFit="1" customWidth="1"/>
  </cols>
  <sheetData>
    <row r="3" spans="1:27" x14ac:dyDescent="0.25">
      <c r="A3" s="5" t="s">
        <v>4612</v>
      </c>
      <c r="B3" s="5" t="s">
        <v>924</v>
      </c>
    </row>
    <row r="4" spans="1:27" x14ac:dyDescent="0.25">
      <c r="A4" s="5" t="s">
        <v>918</v>
      </c>
      <c r="B4" t="s">
        <v>4613</v>
      </c>
      <c r="C4" t="s">
        <v>929</v>
      </c>
      <c r="D4" t="s">
        <v>930</v>
      </c>
      <c r="E4" t="s">
        <v>931</v>
      </c>
      <c r="F4" t="s">
        <v>932</v>
      </c>
      <c r="G4" t="s">
        <v>2419</v>
      </c>
      <c r="H4" t="s">
        <v>933</v>
      </c>
      <c r="I4" t="s">
        <v>2420</v>
      </c>
      <c r="J4" t="s">
        <v>2421</v>
      </c>
      <c r="K4" t="s">
        <v>2422</v>
      </c>
      <c r="L4" t="s">
        <v>2423</v>
      </c>
      <c r="M4" t="s">
        <v>919</v>
      </c>
      <c r="Q4" t="s">
        <v>4590</v>
      </c>
      <c r="R4" t="s">
        <v>4591</v>
      </c>
      <c r="S4" t="s">
        <v>4592</v>
      </c>
      <c r="T4" t="s">
        <v>4593</v>
      </c>
      <c r="U4" t="s">
        <v>4594</v>
      </c>
      <c r="V4" t="s">
        <v>4595</v>
      </c>
      <c r="W4" t="s">
        <v>4596</v>
      </c>
      <c r="X4" t="s">
        <v>4597</v>
      </c>
      <c r="Y4" t="s">
        <v>4598</v>
      </c>
      <c r="Z4" t="s">
        <v>4599</v>
      </c>
      <c r="AA4" t="s">
        <v>4600</v>
      </c>
    </row>
    <row r="5" spans="1:27" x14ac:dyDescent="0.25">
      <c r="A5" s="6" t="s">
        <v>2441</v>
      </c>
      <c r="B5">
        <v>90</v>
      </c>
      <c r="C5">
        <v>48</v>
      </c>
      <c r="D5">
        <v>41</v>
      </c>
      <c r="E5">
        <v>51</v>
      </c>
      <c r="F5">
        <v>60</v>
      </c>
      <c r="G5">
        <v>53</v>
      </c>
      <c r="H5">
        <v>56</v>
      </c>
      <c r="I5">
        <v>74</v>
      </c>
      <c r="J5">
        <v>78</v>
      </c>
      <c r="K5">
        <v>72</v>
      </c>
      <c r="L5">
        <v>17</v>
      </c>
      <c r="M5">
        <v>640</v>
      </c>
      <c r="P5" s="6" t="s">
        <v>2441</v>
      </c>
      <c r="Q5">
        <v>90</v>
      </c>
      <c r="R5">
        <v>48</v>
      </c>
      <c r="S5">
        <v>41</v>
      </c>
      <c r="T5">
        <v>51</v>
      </c>
      <c r="U5">
        <v>60</v>
      </c>
      <c r="V5">
        <v>53</v>
      </c>
      <c r="W5">
        <v>56</v>
      </c>
      <c r="X5">
        <v>74</v>
      </c>
      <c r="Y5">
        <v>78</v>
      </c>
      <c r="Z5">
        <v>72</v>
      </c>
      <c r="AA5">
        <v>17</v>
      </c>
    </row>
    <row r="6" spans="1:27" x14ac:dyDescent="0.25">
      <c r="A6" s="6" t="s">
        <v>919</v>
      </c>
      <c r="B6">
        <v>90</v>
      </c>
      <c r="C6">
        <v>48</v>
      </c>
      <c r="D6">
        <v>41</v>
      </c>
      <c r="E6">
        <v>51</v>
      </c>
      <c r="F6">
        <v>60</v>
      </c>
      <c r="G6">
        <v>53</v>
      </c>
      <c r="H6">
        <v>56</v>
      </c>
      <c r="I6">
        <v>74</v>
      </c>
      <c r="J6">
        <v>78</v>
      </c>
      <c r="K6">
        <v>72</v>
      </c>
      <c r="L6">
        <v>17</v>
      </c>
      <c r="M6">
        <v>640</v>
      </c>
      <c r="P6" s="6" t="s">
        <v>2441</v>
      </c>
      <c r="Q6">
        <v>63</v>
      </c>
      <c r="R6">
        <v>40</v>
      </c>
      <c r="S6">
        <v>62</v>
      </c>
      <c r="T6">
        <v>70</v>
      </c>
      <c r="U6">
        <v>62</v>
      </c>
      <c r="V6">
        <v>57</v>
      </c>
      <c r="W6">
        <v>82</v>
      </c>
      <c r="X6">
        <v>91</v>
      </c>
      <c r="Y6">
        <v>80</v>
      </c>
      <c r="Z6">
        <v>33</v>
      </c>
    </row>
    <row r="7" spans="1:27" x14ac:dyDescent="0.25">
      <c r="Q7">
        <f>(Q5-Q6)</f>
        <v>27</v>
      </c>
      <c r="R7">
        <f t="shared" ref="R7:AA7" si="0">(R5-R6)</f>
        <v>8</v>
      </c>
      <c r="S7">
        <f t="shared" si="0"/>
        <v>-21</v>
      </c>
      <c r="T7">
        <f t="shared" si="0"/>
        <v>-19</v>
      </c>
      <c r="U7">
        <f t="shared" si="0"/>
        <v>-2</v>
      </c>
      <c r="V7">
        <f t="shared" si="0"/>
        <v>-4</v>
      </c>
      <c r="W7">
        <f t="shared" si="0"/>
        <v>-26</v>
      </c>
      <c r="X7">
        <f t="shared" si="0"/>
        <v>-17</v>
      </c>
      <c r="Y7">
        <f t="shared" si="0"/>
        <v>-2</v>
      </c>
      <c r="Z7">
        <f t="shared" si="0"/>
        <v>39</v>
      </c>
      <c r="AA7">
        <f t="shared" si="0"/>
        <v>17</v>
      </c>
    </row>
    <row r="12" spans="1:27" x14ac:dyDescent="0.25">
      <c r="A12" s="5" t="s">
        <v>4612</v>
      </c>
      <c r="B12" s="5" t="s">
        <v>924</v>
      </c>
    </row>
    <row r="13" spans="1:27" x14ac:dyDescent="0.25">
      <c r="B13" t="s">
        <v>929</v>
      </c>
      <c r="C13" t="s">
        <v>930</v>
      </c>
      <c r="D13" t="s">
        <v>931</v>
      </c>
      <c r="E13" t="s">
        <v>932</v>
      </c>
      <c r="F13" t="s">
        <v>2419</v>
      </c>
      <c r="G13" t="s">
        <v>933</v>
      </c>
      <c r="H13" t="s">
        <v>2420</v>
      </c>
      <c r="I13" t="s">
        <v>2421</v>
      </c>
      <c r="J13" t="s">
        <v>2422</v>
      </c>
      <c r="K13" t="s">
        <v>2423</v>
      </c>
      <c r="L13" t="s">
        <v>919</v>
      </c>
    </row>
    <row r="15" spans="1:27" x14ac:dyDescent="0.25">
      <c r="A15" s="5" t="s">
        <v>918</v>
      </c>
    </row>
    <row r="16" spans="1:27" x14ac:dyDescent="0.25">
      <c r="A16" s="6" t="s">
        <v>2441</v>
      </c>
      <c r="B16">
        <v>63</v>
      </c>
      <c r="C16">
        <v>40</v>
      </c>
      <c r="D16">
        <v>62</v>
      </c>
      <c r="E16">
        <v>70</v>
      </c>
      <c r="F16">
        <v>62</v>
      </c>
      <c r="G16">
        <v>57</v>
      </c>
      <c r="H16">
        <v>82</v>
      </c>
      <c r="I16">
        <v>91</v>
      </c>
      <c r="J16">
        <v>80</v>
      </c>
      <c r="K16">
        <v>33</v>
      </c>
      <c r="L16">
        <v>640</v>
      </c>
    </row>
    <row r="17" spans="1:12" x14ac:dyDescent="0.25">
      <c r="A17" s="6" t="s">
        <v>919</v>
      </c>
      <c r="B17">
        <v>63</v>
      </c>
      <c r="C17">
        <v>40</v>
      </c>
      <c r="D17">
        <v>62</v>
      </c>
      <c r="E17">
        <v>70</v>
      </c>
      <c r="F17">
        <v>62</v>
      </c>
      <c r="G17">
        <v>57</v>
      </c>
      <c r="H17">
        <v>82</v>
      </c>
      <c r="I17">
        <v>91</v>
      </c>
      <c r="J17">
        <v>80</v>
      </c>
      <c r="K17">
        <v>33</v>
      </c>
      <c r="L17">
        <v>640</v>
      </c>
    </row>
    <row r="21" spans="1:12" x14ac:dyDescent="0.25">
      <c r="A21" t="s">
        <v>2441</v>
      </c>
      <c r="B21" s="2">
        <v>45334</v>
      </c>
      <c r="C21" s="1">
        <v>45294.414583333331</v>
      </c>
    </row>
    <row r="22" spans="1:12" x14ac:dyDescent="0.25">
      <c r="A22" t="s">
        <v>2441</v>
      </c>
      <c r="B22" s="2">
        <v>45294</v>
      </c>
      <c r="C22" s="1">
        <v>45294.417361111111</v>
      </c>
    </row>
    <row r="23" spans="1:12" x14ac:dyDescent="0.25">
      <c r="A23" t="s">
        <v>2441</v>
      </c>
      <c r="B23" s="2">
        <v>45294</v>
      </c>
      <c r="C23" s="1">
        <v>45294.420138888891</v>
      </c>
    </row>
    <row r="24" spans="1:12" x14ac:dyDescent="0.25">
      <c r="A24" t="s">
        <v>2444</v>
      </c>
      <c r="B24" s="2">
        <v>45295</v>
      </c>
      <c r="C24" s="1">
        <v>45294.424305555556</v>
      </c>
    </row>
    <row r="25" spans="1:12" x14ac:dyDescent="0.25">
      <c r="A25" t="s">
        <v>2444</v>
      </c>
      <c r="B25" s="2">
        <v>45294</v>
      </c>
      <c r="C25" s="1">
        <v>45294.450694444444</v>
      </c>
    </row>
    <row r="26" spans="1:12" x14ac:dyDescent="0.25">
      <c r="A26" t="s">
        <v>2444</v>
      </c>
      <c r="B26" s="2">
        <v>45306</v>
      </c>
      <c r="C26" s="1">
        <v>45294.461805555555</v>
      </c>
    </row>
    <row r="27" spans="1:12" x14ac:dyDescent="0.25">
      <c r="A27" t="s">
        <v>2442</v>
      </c>
      <c r="B27" s="2">
        <v>45345</v>
      </c>
      <c r="C27" s="1">
        <v>45294.484027777777</v>
      </c>
    </row>
    <row r="28" spans="1:12" x14ac:dyDescent="0.25">
      <c r="A28" t="s">
        <v>2441</v>
      </c>
      <c r="B28" s="2">
        <v>45294</v>
      </c>
      <c r="C28" s="1">
        <v>45294.490972222222</v>
      </c>
    </row>
    <row r="29" spans="1:12" x14ac:dyDescent="0.25">
      <c r="A29" t="s">
        <v>2441</v>
      </c>
      <c r="B29" s="2">
        <v>45294</v>
      </c>
      <c r="C29" s="1">
        <v>45294.493055555555</v>
      </c>
    </row>
    <row r="30" spans="1:12" x14ac:dyDescent="0.25">
      <c r="A30" t="s">
        <v>2441</v>
      </c>
      <c r="B30" s="2">
        <v>45294</v>
      </c>
      <c r="C30" s="1">
        <v>45294.496527777781</v>
      </c>
    </row>
    <row r="31" spans="1:12" x14ac:dyDescent="0.25">
      <c r="A31" t="s">
        <v>2441</v>
      </c>
      <c r="B31" s="2">
        <v>45294</v>
      </c>
      <c r="C31" s="1">
        <v>45294.645138888889</v>
      </c>
    </row>
    <row r="32" spans="1:12" x14ac:dyDescent="0.25">
      <c r="A32" t="s">
        <v>2441</v>
      </c>
      <c r="B32" s="2">
        <v>45295</v>
      </c>
      <c r="C32" s="1">
        <v>45294.649305555555</v>
      </c>
    </row>
    <row r="33" spans="1:3" x14ac:dyDescent="0.25">
      <c r="A33" t="s">
        <v>2441</v>
      </c>
      <c r="B33" s="2">
        <v>45294</v>
      </c>
      <c r="C33" s="1">
        <v>45294.654166666667</v>
      </c>
    </row>
    <row r="34" spans="1:3" x14ac:dyDescent="0.25">
      <c r="A34" t="s">
        <v>2441</v>
      </c>
      <c r="B34" s="2">
        <v>45295</v>
      </c>
      <c r="C34" s="1">
        <v>45294.669444444444</v>
      </c>
    </row>
    <row r="35" spans="1:3" x14ac:dyDescent="0.25">
      <c r="A35" t="s">
        <v>2441</v>
      </c>
      <c r="B35" s="2">
        <v>45335</v>
      </c>
      <c r="C35" s="1">
        <v>45294.688888888886</v>
      </c>
    </row>
    <row r="36" spans="1:3" x14ac:dyDescent="0.25">
      <c r="A36" t="s">
        <v>2444</v>
      </c>
      <c r="B36" s="2">
        <v>45295</v>
      </c>
      <c r="C36" s="1">
        <v>45294.730555555558</v>
      </c>
    </row>
    <row r="37" spans="1:3" x14ac:dyDescent="0.25">
      <c r="A37" t="s">
        <v>2444</v>
      </c>
      <c r="B37" s="2">
        <v>45296</v>
      </c>
      <c r="C37" s="1">
        <v>45295.484027777777</v>
      </c>
    </row>
    <row r="38" spans="1:3" x14ac:dyDescent="0.25">
      <c r="A38" t="s">
        <v>2441</v>
      </c>
      <c r="B38" s="2">
        <v>45329</v>
      </c>
      <c r="C38" s="1">
        <v>45295.711111111108</v>
      </c>
    </row>
    <row r="39" spans="1:3" x14ac:dyDescent="0.25">
      <c r="A39" t="s">
        <v>2444</v>
      </c>
      <c r="B39" s="2">
        <v>45298</v>
      </c>
      <c r="C39" s="1">
        <v>45296.487500000003</v>
      </c>
    </row>
    <row r="40" spans="1:3" x14ac:dyDescent="0.25">
      <c r="A40" t="s">
        <v>2444</v>
      </c>
      <c r="B40" s="2">
        <v>45298</v>
      </c>
      <c r="C40" s="1">
        <v>45296.740972222222</v>
      </c>
    </row>
    <row r="41" spans="1:3" x14ac:dyDescent="0.25">
      <c r="A41" t="s">
        <v>2444</v>
      </c>
      <c r="B41" s="2">
        <v>45298</v>
      </c>
      <c r="C41" s="1">
        <v>45296.743750000001</v>
      </c>
    </row>
    <row r="42" spans="1:3" x14ac:dyDescent="0.25">
      <c r="A42" t="s">
        <v>2444</v>
      </c>
      <c r="B42" s="2">
        <v>45296</v>
      </c>
      <c r="C42" s="1">
        <v>45296.74722222222</v>
      </c>
    </row>
    <row r="43" spans="1:3" x14ac:dyDescent="0.25">
      <c r="A43" t="s">
        <v>2444</v>
      </c>
      <c r="B43" s="2">
        <v>45299</v>
      </c>
      <c r="C43" s="1">
        <v>45296.751388888886</v>
      </c>
    </row>
    <row r="44" spans="1:3" x14ac:dyDescent="0.25">
      <c r="A44" t="s">
        <v>2444</v>
      </c>
      <c r="B44" s="2">
        <v>45299</v>
      </c>
      <c r="C44" s="1">
        <v>45296.75277777778</v>
      </c>
    </row>
    <row r="45" spans="1:3" x14ac:dyDescent="0.25">
      <c r="A45" t="s">
        <v>2444</v>
      </c>
      <c r="B45" s="2">
        <v>45325</v>
      </c>
      <c r="C45" s="1">
        <v>45296.761111111111</v>
      </c>
    </row>
    <row r="46" spans="1:3" x14ac:dyDescent="0.25">
      <c r="A46" t="s">
        <v>2444</v>
      </c>
      <c r="B46" s="2">
        <v>45301</v>
      </c>
      <c r="C46" s="1">
        <v>45296.762499999997</v>
      </c>
    </row>
    <row r="47" spans="1:3" x14ac:dyDescent="0.25">
      <c r="A47" t="s">
        <v>2444</v>
      </c>
      <c r="B47" s="2">
        <v>45299</v>
      </c>
      <c r="C47" s="1">
        <v>45296.765277777777</v>
      </c>
    </row>
    <row r="48" spans="1:3" x14ac:dyDescent="0.25">
      <c r="A48" t="s">
        <v>2441</v>
      </c>
      <c r="B48" s="2">
        <v>45299</v>
      </c>
      <c r="C48" s="1">
        <v>45296.771527777775</v>
      </c>
    </row>
    <row r="49" spans="1:3" x14ac:dyDescent="0.25">
      <c r="A49" t="s">
        <v>2441</v>
      </c>
      <c r="B49" s="2">
        <v>45298</v>
      </c>
      <c r="C49" s="1">
        <v>45296.779861111114</v>
      </c>
    </row>
    <row r="50" spans="1:3" x14ac:dyDescent="0.25">
      <c r="A50" t="s">
        <v>2441</v>
      </c>
      <c r="B50" s="2">
        <v>45296</v>
      </c>
      <c r="C50" s="1">
        <v>45296.78402777778</v>
      </c>
    </row>
    <row r="51" spans="1:3" x14ac:dyDescent="0.25">
      <c r="A51" t="s">
        <v>2441</v>
      </c>
      <c r="B51" s="2">
        <v>45296</v>
      </c>
      <c r="C51" s="1">
        <v>45296.791666666664</v>
      </c>
    </row>
    <row r="52" spans="1:3" x14ac:dyDescent="0.25">
      <c r="A52" t="s">
        <v>2444</v>
      </c>
      <c r="B52" s="2">
        <v>45299</v>
      </c>
      <c r="C52" s="1">
        <v>45299.522222222222</v>
      </c>
    </row>
    <row r="53" spans="1:3" x14ac:dyDescent="0.25">
      <c r="A53" t="s">
        <v>2444</v>
      </c>
      <c r="B53" s="2">
        <v>45301</v>
      </c>
      <c r="C53" s="1">
        <v>45299.524305555555</v>
      </c>
    </row>
    <row r="54" spans="1:3" x14ac:dyDescent="0.25">
      <c r="A54" t="s">
        <v>2441</v>
      </c>
      <c r="B54" s="2">
        <v>45335</v>
      </c>
      <c r="C54" s="1">
        <v>45300.481944444444</v>
      </c>
    </row>
    <row r="55" spans="1:3" x14ac:dyDescent="0.25">
      <c r="A55" t="s">
        <v>2444</v>
      </c>
      <c r="B55" s="2">
        <v>45300</v>
      </c>
      <c r="C55" s="1">
        <v>45300.484027777777</v>
      </c>
    </row>
    <row r="56" spans="1:3" x14ac:dyDescent="0.25">
      <c r="A56" t="s">
        <v>2442</v>
      </c>
      <c r="C56" s="1">
        <v>45301.456944444442</v>
      </c>
    </row>
    <row r="57" spans="1:3" x14ac:dyDescent="0.25">
      <c r="A57" t="s">
        <v>2441</v>
      </c>
      <c r="B57" s="2">
        <v>45301</v>
      </c>
      <c r="C57" s="1">
        <v>45301.486805555556</v>
      </c>
    </row>
    <row r="58" spans="1:3" x14ac:dyDescent="0.25">
      <c r="A58" t="s">
        <v>2444</v>
      </c>
      <c r="B58" s="2">
        <v>45301</v>
      </c>
      <c r="C58" s="1">
        <v>45301.52847222222</v>
      </c>
    </row>
    <row r="59" spans="1:3" x14ac:dyDescent="0.25">
      <c r="A59" t="s">
        <v>2444</v>
      </c>
      <c r="B59" s="2">
        <v>45301</v>
      </c>
      <c r="C59" s="1">
        <v>45301.532638888886</v>
      </c>
    </row>
    <row r="60" spans="1:3" x14ac:dyDescent="0.25">
      <c r="A60" t="s">
        <v>2444</v>
      </c>
      <c r="B60" s="2">
        <v>45308</v>
      </c>
      <c r="C60" s="1">
        <v>45301.655555555553</v>
      </c>
    </row>
    <row r="61" spans="1:3" x14ac:dyDescent="0.25">
      <c r="A61" t="s">
        <v>2444</v>
      </c>
      <c r="B61" s="2">
        <v>45319</v>
      </c>
      <c r="C61" s="1">
        <v>45301.667361111111</v>
      </c>
    </row>
    <row r="62" spans="1:3" x14ac:dyDescent="0.25">
      <c r="A62" t="s">
        <v>2441</v>
      </c>
      <c r="B62" s="2">
        <v>45301</v>
      </c>
      <c r="C62" s="1">
        <v>45301.68472222222</v>
      </c>
    </row>
    <row r="63" spans="1:3" x14ac:dyDescent="0.25">
      <c r="A63" t="s">
        <v>2441</v>
      </c>
      <c r="B63" s="2">
        <v>45301</v>
      </c>
      <c r="C63" s="1">
        <v>45301.689583333333</v>
      </c>
    </row>
    <row r="64" spans="1:3" x14ac:dyDescent="0.25">
      <c r="A64" t="s">
        <v>2441</v>
      </c>
      <c r="B64" s="2">
        <v>45302</v>
      </c>
      <c r="C64" s="1">
        <v>45301.692361111112</v>
      </c>
    </row>
    <row r="65" spans="1:3" x14ac:dyDescent="0.25">
      <c r="A65" t="s">
        <v>2444</v>
      </c>
      <c r="B65" s="2">
        <v>45307</v>
      </c>
      <c r="C65" s="1">
        <v>45301.700694444444</v>
      </c>
    </row>
    <row r="66" spans="1:3" x14ac:dyDescent="0.25">
      <c r="A66" t="s">
        <v>2444</v>
      </c>
      <c r="B66" s="2">
        <v>45315</v>
      </c>
      <c r="C66" s="1">
        <v>45301.705555555556</v>
      </c>
    </row>
    <row r="67" spans="1:3" x14ac:dyDescent="0.25">
      <c r="A67" t="s">
        <v>2444</v>
      </c>
      <c r="B67" s="2">
        <v>45307</v>
      </c>
      <c r="C67" s="1">
        <v>45301.711805555555</v>
      </c>
    </row>
    <row r="68" spans="1:3" x14ac:dyDescent="0.25">
      <c r="A68" t="s">
        <v>2441</v>
      </c>
      <c r="C68" s="1">
        <v>45302.51458333333</v>
      </c>
    </row>
    <row r="69" spans="1:3" x14ac:dyDescent="0.25">
      <c r="A69" t="s">
        <v>2441</v>
      </c>
      <c r="B69" s="2">
        <v>45303</v>
      </c>
      <c r="C69" s="1">
        <v>45302.738194444442</v>
      </c>
    </row>
    <row r="70" spans="1:3" x14ac:dyDescent="0.25">
      <c r="A70" t="s">
        <v>2441</v>
      </c>
      <c r="B70" s="2">
        <v>45302</v>
      </c>
      <c r="C70" s="1">
        <v>45302.74722222222</v>
      </c>
    </row>
    <row r="71" spans="1:3" x14ac:dyDescent="0.25">
      <c r="A71" t="s">
        <v>2444</v>
      </c>
      <c r="B71" s="2">
        <v>45303</v>
      </c>
      <c r="C71" s="1">
        <v>45303.398611111108</v>
      </c>
    </row>
    <row r="72" spans="1:3" x14ac:dyDescent="0.25">
      <c r="A72" t="s">
        <v>2441</v>
      </c>
      <c r="B72" s="2">
        <v>45306</v>
      </c>
      <c r="C72" s="1">
        <v>45303.424305555556</v>
      </c>
    </row>
    <row r="73" spans="1:3" x14ac:dyDescent="0.25">
      <c r="A73" t="s">
        <v>2441</v>
      </c>
      <c r="B73" s="2">
        <v>45305</v>
      </c>
      <c r="C73" s="1">
        <v>45303.427083333336</v>
      </c>
    </row>
    <row r="74" spans="1:3" x14ac:dyDescent="0.25">
      <c r="A74" t="s">
        <v>2441</v>
      </c>
      <c r="B74" s="2">
        <v>45303</v>
      </c>
      <c r="C74" s="1">
        <v>45303.430555555555</v>
      </c>
    </row>
    <row r="75" spans="1:3" x14ac:dyDescent="0.25">
      <c r="A75" t="s">
        <v>2441</v>
      </c>
      <c r="B75" s="2">
        <v>45303</v>
      </c>
      <c r="C75" s="1">
        <v>45303.434027777781</v>
      </c>
    </row>
    <row r="76" spans="1:3" x14ac:dyDescent="0.25">
      <c r="A76" t="s">
        <v>2444</v>
      </c>
      <c r="B76" s="2">
        <v>45307</v>
      </c>
      <c r="C76" s="1">
        <v>45303.438888888886</v>
      </c>
    </row>
    <row r="77" spans="1:3" x14ac:dyDescent="0.25">
      <c r="A77" t="s">
        <v>2444</v>
      </c>
      <c r="B77" s="2">
        <v>45342</v>
      </c>
      <c r="C77" s="1">
        <v>45303.681944444441</v>
      </c>
    </row>
    <row r="78" spans="1:3" x14ac:dyDescent="0.25">
      <c r="A78" t="s">
        <v>2441</v>
      </c>
      <c r="B78" s="2">
        <v>45306</v>
      </c>
      <c r="C78" s="1">
        <v>45306.40902777778</v>
      </c>
    </row>
    <row r="79" spans="1:3" x14ac:dyDescent="0.25">
      <c r="A79" t="s">
        <v>2441</v>
      </c>
      <c r="B79" s="2">
        <v>45306</v>
      </c>
      <c r="C79" s="1">
        <v>45306.481944444444</v>
      </c>
    </row>
    <row r="80" spans="1:3" x14ac:dyDescent="0.25">
      <c r="A80" t="s">
        <v>2444</v>
      </c>
      <c r="B80" s="2">
        <v>45331</v>
      </c>
      <c r="C80" s="1">
        <v>45306.504166666666</v>
      </c>
    </row>
    <row r="81" spans="1:3" x14ac:dyDescent="0.25">
      <c r="A81" t="s">
        <v>2441</v>
      </c>
      <c r="B81" s="2">
        <v>45307</v>
      </c>
      <c r="C81" s="1">
        <v>45306.506249999999</v>
      </c>
    </row>
    <row r="82" spans="1:3" x14ac:dyDescent="0.25">
      <c r="A82" t="s">
        <v>2441</v>
      </c>
      <c r="B82" s="2">
        <v>45306</v>
      </c>
      <c r="C82" s="1">
        <v>45306.65625</v>
      </c>
    </row>
    <row r="83" spans="1:3" x14ac:dyDescent="0.25">
      <c r="A83" t="s">
        <v>2441</v>
      </c>
      <c r="B83" s="2">
        <v>45307</v>
      </c>
      <c r="C83" s="1">
        <v>45307.445833333331</v>
      </c>
    </row>
    <row r="84" spans="1:3" x14ac:dyDescent="0.25">
      <c r="A84" t="s">
        <v>2441</v>
      </c>
      <c r="B84" s="2">
        <v>45307</v>
      </c>
      <c r="C84" s="1">
        <v>45307.448611111111</v>
      </c>
    </row>
    <row r="85" spans="1:3" x14ac:dyDescent="0.25">
      <c r="A85" t="s">
        <v>2444</v>
      </c>
      <c r="B85" s="2">
        <v>45307</v>
      </c>
      <c r="C85" s="1">
        <v>45307.455555555556</v>
      </c>
    </row>
    <row r="86" spans="1:3" x14ac:dyDescent="0.25">
      <c r="A86" t="s">
        <v>2441</v>
      </c>
      <c r="C86" s="1">
        <v>45307.491666666669</v>
      </c>
    </row>
    <row r="87" spans="1:3" x14ac:dyDescent="0.25">
      <c r="A87" t="s">
        <v>2444</v>
      </c>
      <c r="B87" s="2">
        <v>45320</v>
      </c>
      <c r="C87" s="1">
        <v>45307.768055555556</v>
      </c>
    </row>
    <row r="88" spans="1:3" x14ac:dyDescent="0.25">
      <c r="A88" t="s">
        <v>2442</v>
      </c>
      <c r="B88" s="2">
        <v>45307</v>
      </c>
      <c r="C88" s="1">
        <v>45307.787499999999</v>
      </c>
    </row>
    <row r="89" spans="1:3" x14ac:dyDescent="0.25">
      <c r="A89" t="s">
        <v>2444</v>
      </c>
      <c r="B89" s="2">
        <v>45308</v>
      </c>
      <c r="C89" s="1">
        <v>45307.790972222225</v>
      </c>
    </row>
    <row r="90" spans="1:3" x14ac:dyDescent="0.25">
      <c r="A90" t="s">
        <v>2444</v>
      </c>
      <c r="C90" s="1">
        <v>45308.672222222223</v>
      </c>
    </row>
    <row r="91" spans="1:3" x14ac:dyDescent="0.25">
      <c r="A91" t="s">
        <v>2442</v>
      </c>
      <c r="B91" s="2">
        <v>45427</v>
      </c>
      <c r="C91" s="1">
        <v>45308.681250000001</v>
      </c>
    </row>
    <row r="92" spans="1:3" x14ac:dyDescent="0.25">
      <c r="A92" t="s">
        <v>2441</v>
      </c>
      <c r="B92" s="2">
        <v>45313</v>
      </c>
      <c r="C92" s="1">
        <v>45308.691666666666</v>
      </c>
    </row>
    <row r="93" spans="1:3" x14ac:dyDescent="0.25">
      <c r="A93" t="s">
        <v>2444</v>
      </c>
      <c r="B93" s="2">
        <v>45309</v>
      </c>
      <c r="C93" s="1">
        <v>45308.702777777777</v>
      </c>
    </row>
    <row r="94" spans="1:3" x14ac:dyDescent="0.25">
      <c r="A94" t="s">
        <v>2441</v>
      </c>
      <c r="B94" s="2">
        <v>45310</v>
      </c>
      <c r="C94" s="1">
        <v>45309.482638888891</v>
      </c>
    </row>
    <row r="95" spans="1:3" x14ac:dyDescent="0.25">
      <c r="A95" t="s">
        <v>2441</v>
      </c>
      <c r="C95" s="1">
        <v>45309.509722222225</v>
      </c>
    </row>
    <row r="96" spans="1:3" x14ac:dyDescent="0.25">
      <c r="A96" t="s">
        <v>2441</v>
      </c>
      <c r="B96" s="2">
        <v>45310</v>
      </c>
      <c r="C96" s="1">
        <v>45309.511111111111</v>
      </c>
    </row>
    <row r="97" spans="1:3" x14ac:dyDescent="0.25">
      <c r="A97" t="s">
        <v>2444</v>
      </c>
      <c r="B97" s="2">
        <v>45309</v>
      </c>
      <c r="C97" s="1">
        <v>45309.743055555555</v>
      </c>
    </row>
    <row r="98" spans="1:3" x14ac:dyDescent="0.25">
      <c r="A98" t="s">
        <v>2441</v>
      </c>
      <c r="B98" s="2">
        <v>45310</v>
      </c>
      <c r="C98" s="1">
        <v>45310.532638888886</v>
      </c>
    </row>
    <row r="99" spans="1:3" x14ac:dyDescent="0.25">
      <c r="A99" t="s">
        <v>2444</v>
      </c>
      <c r="B99" s="2">
        <v>45312</v>
      </c>
      <c r="C99" s="1">
        <v>45310.536111111112</v>
      </c>
    </row>
    <row r="100" spans="1:3" x14ac:dyDescent="0.25">
      <c r="A100" t="s">
        <v>2442</v>
      </c>
      <c r="B100" s="2">
        <v>45310</v>
      </c>
      <c r="C100" s="1">
        <v>45310.570833333331</v>
      </c>
    </row>
    <row r="101" spans="1:3" x14ac:dyDescent="0.25">
      <c r="A101" t="s">
        <v>2442</v>
      </c>
      <c r="B101" s="2">
        <v>45345</v>
      </c>
      <c r="C101" s="1">
        <v>45311.624305555553</v>
      </c>
    </row>
    <row r="102" spans="1:3" x14ac:dyDescent="0.25">
      <c r="A102" t="s">
        <v>2441</v>
      </c>
      <c r="B102" s="2">
        <v>45311</v>
      </c>
      <c r="C102" s="1">
        <v>45311.631944444445</v>
      </c>
    </row>
    <row r="103" spans="1:3" x14ac:dyDescent="0.25">
      <c r="A103" t="s">
        <v>2441</v>
      </c>
      <c r="B103" s="2">
        <v>45312</v>
      </c>
      <c r="C103" s="1">
        <v>45312.568055555559</v>
      </c>
    </row>
    <row r="104" spans="1:3" x14ac:dyDescent="0.25">
      <c r="A104" t="s">
        <v>2441</v>
      </c>
      <c r="B104" s="2">
        <v>45314</v>
      </c>
      <c r="C104" s="1">
        <v>45312.571527777778</v>
      </c>
    </row>
    <row r="105" spans="1:3" x14ac:dyDescent="0.25">
      <c r="A105" t="s">
        <v>2441</v>
      </c>
      <c r="C105" s="1">
        <v>45313.529861111114</v>
      </c>
    </row>
    <row r="106" spans="1:3" x14ac:dyDescent="0.25">
      <c r="A106" t="s">
        <v>2441</v>
      </c>
      <c r="B106" s="2">
        <v>45315</v>
      </c>
      <c r="C106" s="1">
        <v>45313.532638888886</v>
      </c>
    </row>
    <row r="107" spans="1:3" x14ac:dyDescent="0.25">
      <c r="A107" t="s">
        <v>2442</v>
      </c>
      <c r="C107" s="1">
        <v>45313.55</v>
      </c>
    </row>
    <row r="108" spans="1:3" x14ac:dyDescent="0.25">
      <c r="A108" t="s">
        <v>2443</v>
      </c>
      <c r="B108" s="2">
        <v>45446</v>
      </c>
      <c r="C108" s="1">
        <v>45313.713194444441</v>
      </c>
    </row>
    <row r="109" spans="1:3" x14ac:dyDescent="0.25">
      <c r="A109" t="s">
        <v>2444</v>
      </c>
      <c r="B109" s="2">
        <v>45324</v>
      </c>
      <c r="C109" s="1">
        <v>45313.71875</v>
      </c>
    </row>
    <row r="110" spans="1:3" x14ac:dyDescent="0.25">
      <c r="A110" t="s">
        <v>2441</v>
      </c>
      <c r="B110" s="2">
        <v>45314</v>
      </c>
      <c r="C110" s="1">
        <v>45313.722916666666</v>
      </c>
    </row>
    <row r="111" spans="1:3" x14ac:dyDescent="0.25">
      <c r="A111" t="s">
        <v>2441</v>
      </c>
      <c r="B111" s="2">
        <v>45316</v>
      </c>
      <c r="C111" s="1">
        <v>45314.400694444441</v>
      </c>
    </row>
    <row r="112" spans="1:3" x14ac:dyDescent="0.25">
      <c r="A112" t="s">
        <v>2444</v>
      </c>
      <c r="B112" s="2">
        <v>45350</v>
      </c>
      <c r="C112" s="1">
        <v>45314.402777777781</v>
      </c>
    </row>
    <row r="113" spans="1:3" x14ac:dyDescent="0.25">
      <c r="A113" t="s">
        <v>2444</v>
      </c>
      <c r="B113" s="2">
        <v>45321</v>
      </c>
      <c r="C113" s="1">
        <v>45314.418749999997</v>
      </c>
    </row>
    <row r="114" spans="1:3" x14ac:dyDescent="0.25">
      <c r="A114" t="s">
        <v>2441</v>
      </c>
      <c r="B114" s="2">
        <v>45315</v>
      </c>
      <c r="C114" s="1">
        <v>45314.652777777781</v>
      </c>
    </row>
    <row r="115" spans="1:3" x14ac:dyDescent="0.25">
      <c r="A115" t="s">
        <v>2444</v>
      </c>
      <c r="C115" s="1">
        <v>45314.685416666667</v>
      </c>
    </row>
    <row r="116" spans="1:3" x14ac:dyDescent="0.25">
      <c r="A116" t="s">
        <v>2444</v>
      </c>
      <c r="B116" s="2">
        <v>45322</v>
      </c>
      <c r="C116" s="1">
        <v>45314.699305555558</v>
      </c>
    </row>
    <row r="117" spans="1:3" x14ac:dyDescent="0.25">
      <c r="A117" t="s">
        <v>2444</v>
      </c>
      <c r="B117" s="2">
        <v>45317</v>
      </c>
      <c r="C117" s="1">
        <v>45314.702777777777</v>
      </c>
    </row>
    <row r="118" spans="1:3" x14ac:dyDescent="0.25">
      <c r="A118" t="s">
        <v>2441</v>
      </c>
      <c r="B118" s="2">
        <v>45328</v>
      </c>
      <c r="C118" s="1">
        <v>45314.713888888888</v>
      </c>
    </row>
    <row r="119" spans="1:3" x14ac:dyDescent="0.25">
      <c r="A119" t="s">
        <v>2444</v>
      </c>
      <c r="B119" s="2">
        <v>45320</v>
      </c>
      <c r="C119" s="1">
        <v>45315.492361111108</v>
      </c>
    </row>
    <row r="120" spans="1:3" x14ac:dyDescent="0.25">
      <c r="A120" t="s">
        <v>2443</v>
      </c>
      <c r="B120" s="2">
        <v>45316</v>
      </c>
      <c r="C120" s="1">
        <v>45315.5</v>
      </c>
    </row>
    <row r="121" spans="1:3" x14ac:dyDescent="0.25">
      <c r="A121" t="s">
        <v>2441</v>
      </c>
      <c r="B121" s="2">
        <v>45316</v>
      </c>
      <c r="C121" s="1">
        <v>45315.508333333331</v>
      </c>
    </row>
    <row r="122" spans="1:3" x14ac:dyDescent="0.25">
      <c r="A122" t="s">
        <v>2444</v>
      </c>
      <c r="B122" s="2">
        <v>45315</v>
      </c>
      <c r="C122" s="1">
        <v>45315.509722222225</v>
      </c>
    </row>
    <row r="123" spans="1:3" x14ac:dyDescent="0.25">
      <c r="A123" t="s">
        <v>2442</v>
      </c>
      <c r="B123" s="2">
        <v>45446</v>
      </c>
      <c r="C123" s="1">
        <v>45315.515972222223</v>
      </c>
    </row>
    <row r="124" spans="1:3" x14ac:dyDescent="0.25">
      <c r="A124" t="s">
        <v>2441</v>
      </c>
      <c r="B124" s="2">
        <v>45472</v>
      </c>
      <c r="C124" s="1">
        <v>45316.48541666667</v>
      </c>
    </row>
    <row r="125" spans="1:3" x14ac:dyDescent="0.25">
      <c r="A125" t="s">
        <v>2441</v>
      </c>
      <c r="C125" s="1">
        <v>45316.496527777781</v>
      </c>
    </row>
    <row r="126" spans="1:3" x14ac:dyDescent="0.25">
      <c r="A126" t="s">
        <v>2441</v>
      </c>
      <c r="B126" s="2">
        <v>45317</v>
      </c>
      <c r="C126" s="1">
        <v>45316.498611111114</v>
      </c>
    </row>
    <row r="127" spans="1:3" x14ac:dyDescent="0.25">
      <c r="A127" t="s">
        <v>2441</v>
      </c>
      <c r="B127" s="2">
        <v>45317</v>
      </c>
      <c r="C127" s="1">
        <v>45316.665972222225</v>
      </c>
    </row>
    <row r="128" spans="1:3" x14ac:dyDescent="0.25">
      <c r="A128" t="s">
        <v>2441</v>
      </c>
      <c r="B128" s="2">
        <v>45316</v>
      </c>
      <c r="C128" s="1">
        <v>45316.696527777778</v>
      </c>
    </row>
    <row r="129" spans="1:3" x14ac:dyDescent="0.25">
      <c r="A129" t="s">
        <v>2441</v>
      </c>
      <c r="B129" s="2">
        <v>45316</v>
      </c>
      <c r="C129" s="1">
        <v>45316.70208333333</v>
      </c>
    </row>
    <row r="130" spans="1:3" x14ac:dyDescent="0.25">
      <c r="A130" t="s">
        <v>2443</v>
      </c>
      <c r="B130" s="2">
        <v>45316</v>
      </c>
      <c r="C130" s="1">
        <v>45316.704861111109</v>
      </c>
    </row>
    <row r="131" spans="1:3" x14ac:dyDescent="0.25">
      <c r="A131" t="s">
        <v>2441</v>
      </c>
      <c r="B131" s="2">
        <v>45338</v>
      </c>
      <c r="C131" s="1">
        <v>45317.484027777777</v>
      </c>
    </row>
    <row r="132" spans="1:3" x14ac:dyDescent="0.25">
      <c r="A132" t="s">
        <v>2442</v>
      </c>
      <c r="B132" s="2">
        <v>45446</v>
      </c>
      <c r="C132" s="1">
        <v>45317.486111111109</v>
      </c>
    </row>
    <row r="133" spans="1:3" x14ac:dyDescent="0.25">
      <c r="A133" t="s">
        <v>2441</v>
      </c>
      <c r="C133" s="1">
        <v>45317.490277777775</v>
      </c>
    </row>
    <row r="134" spans="1:3" x14ac:dyDescent="0.25">
      <c r="A134" t="s">
        <v>2443</v>
      </c>
      <c r="B134" s="2">
        <v>45315</v>
      </c>
      <c r="C134" s="1">
        <v>45317.495138888888</v>
      </c>
    </row>
    <row r="135" spans="1:3" x14ac:dyDescent="0.25">
      <c r="A135" t="s">
        <v>2444</v>
      </c>
      <c r="B135" s="2">
        <v>45323</v>
      </c>
      <c r="C135" s="1">
        <v>45317.508333333331</v>
      </c>
    </row>
    <row r="136" spans="1:3" x14ac:dyDescent="0.25">
      <c r="A136" t="s">
        <v>2441</v>
      </c>
      <c r="B136" s="2">
        <v>45320</v>
      </c>
      <c r="C136" s="1">
        <v>45317.655555555553</v>
      </c>
    </row>
    <row r="137" spans="1:3" x14ac:dyDescent="0.25">
      <c r="A137" t="s">
        <v>2444</v>
      </c>
      <c r="B137" s="2">
        <v>45320</v>
      </c>
      <c r="C137" s="1">
        <v>45317.663888888892</v>
      </c>
    </row>
    <row r="138" spans="1:3" x14ac:dyDescent="0.25">
      <c r="A138" t="s">
        <v>2442</v>
      </c>
      <c r="B138" s="2">
        <v>45376</v>
      </c>
      <c r="C138" s="1">
        <v>45317.67291666667</v>
      </c>
    </row>
    <row r="139" spans="1:3" x14ac:dyDescent="0.25">
      <c r="A139" t="s">
        <v>2443</v>
      </c>
      <c r="B139" s="2">
        <v>45317</v>
      </c>
      <c r="C139" s="1">
        <v>45317.685416666667</v>
      </c>
    </row>
    <row r="140" spans="1:3" x14ac:dyDescent="0.25">
      <c r="A140" t="s">
        <v>2444</v>
      </c>
      <c r="B140" s="2">
        <v>45317</v>
      </c>
      <c r="C140" s="1">
        <v>45317.7</v>
      </c>
    </row>
    <row r="141" spans="1:3" x14ac:dyDescent="0.25">
      <c r="A141" t="s">
        <v>2443</v>
      </c>
      <c r="B141" s="2">
        <v>45317</v>
      </c>
      <c r="C141" s="1">
        <v>45317.706944444442</v>
      </c>
    </row>
    <row r="142" spans="1:3" x14ac:dyDescent="0.25">
      <c r="A142" t="s">
        <v>2442</v>
      </c>
      <c r="B142" s="2">
        <v>45446</v>
      </c>
      <c r="C142" s="1">
        <v>45318.623611111114</v>
      </c>
    </row>
    <row r="143" spans="1:3" x14ac:dyDescent="0.25">
      <c r="A143" t="s">
        <v>2442</v>
      </c>
      <c r="C143" s="1">
        <v>45318.62777777778</v>
      </c>
    </row>
    <row r="144" spans="1:3" x14ac:dyDescent="0.25">
      <c r="A144" t="s">
        <v>2444</v>
      </c>
      <c r="B144" s="2">
        <v>45322</v>
      </c>
      <c r="C144" s="1">
        <v>45320.531944444447</v>
      </c>
    </row>
    <row r="145" spans="1:3" x14ac:dyDescent="0.25">
      <c r="A145" t="s">
        <v>2442</v>
      </c>
      <c r="B145" s="2">
        <v>45320</v>
      </c>
      <c r="C145" s="1">
        <v>45320.628472222219</v>
      </c>
    </row>
    <row r="146" spans="1:3" x14ac:dyDescent="0.25">
      <c r="A146" t="s">
        <v>2442</v>
      </c>
      <c r="B146" s="2">
        <v>45446</v>
      </c>
      <c r="C146" s="1">
        <v>45320.652083333334</v>
      </c>
    </row>
    <row r="147" spans="1:3" x14ac:dyDescent="0.25">
      <c r="A147" t="s">
        <v>2443</v>
      </c>
      <c r="B147" s="2">
        <v>45320</v>
      </c>
      <c r="C147" s="1">
        <v>45320.703472222223</v>
      </c>
    </row>
    <row r="148" spans="1:3" x14ac:dyDescent="0.25">
      <c r="A148" t="s">
        <v>2441</v>
      </c>
      <c r="B148" s="2">
        <v>45324</v>
      </c>
      <c r="C148" s="1">
        <v>45321.375</v>
      </c>
    </row>
    <row r="149" spans="1:3" x14ac:dyDescent="0.25">
      <c r="A149" t="s">
        <v>2442</v>
      </c>
      <c r="B149" s="2">
        <v>45345</v>
      </c>
      <c r="C149" s="1">
        <v>45321.37777777778</v>
      </c>
    </row>
    <row r="150" spans="1:3" x14ac:dyDescent="0.25">
      <c r="A150" t="s">
        <v>2444</v>
      </c>
      <c r="B150" s="2">
        <v>45322</v>
      </c>
      <c r="C150" s="1">
        <v>45321.489583333336</v>
      </c>
    </row>
    <row r="151" spans="1:3" x14ac:dyDescent="0.25">
      <c r="A151" t="s">
        <v>2442</v>
      </c>
      <c r="B151" s="2">
        <v>45336</v>
      </c>
      <c r="C151" s="1">
        <v>45321.493750000001</v>
      </c>
    </row>
    <row r="152" spans="1:3" x14ac:dyDescent="0.25">
      <c r="A152" t="s">
        <v>2441</v>
      </c>
      <c r="B152" s="2">
        <v>45321</v>
      </c>
      <c r="C152" s="1">
        <v>45321.503472222219</v>
      </c>
    </row>
    <row r="153" spans="1:3" x14ac:dyDescent="0.25">
      <c r="A153" t="s">
        <v>2441</v>
      </c>
      <c r="B153" s="2">
        <v>45329</v>
      </c>
      <c r="C153" s="1">
        <v>45321.724305555559</v>
      </c>
    </row>
    <row r="154" spans="1:3" x14ac:dyDescent="0.25">
      <c r="A154" t="s">
        <v>2441</v>
      </c>
      <c r="B154" s="2">
        <v>45321</v>
      </c>
      <c r="C154" s="1">
        <v>45321.73333333333</v>
      </c>
    </row>
    <row r="155" spans="1:3" x14ac:dyDescent="0.25">
      <c r="A155" t="s">
        <v>2441</v>
      </c>
      <c r="B155" s="2">
        <v>45327</v>
      </c>
      <c r="C155" s="1">
        <v>45325.075694444444</v>
      </c>
    </row>
    <row r="156" spans="1:3" x14ac:dyDescent="0.25">
      <c r="A156" t="s">
        <v>2444</v>
      </c>
      <c r="B156" s="2">
        <v>45326</v>
      </c>
      <c r="C156" s="1">
        <v>45325.078472222223</v>
      </c>
    </row>
    <row r="157" spans="1:3" x14ac:dyDescent="0.25">
      <c r="A157" t="s">
        <v>2443</v>
      </c>
      <c r="B157" s="2">
        <v>45324</v>
      </c>
      <c r="C157" s="1">
        <v>45325.086111111108</v>
      </c>
    </row>
    <row r="158" spans="1:3" x14ac:dyDescent="0.25">
      <c r="A158" t="s">
        <v>2441</v>
      </c>
      <c r="B158" s="2">
        <v>45329</v>
      </c>
      <c r="C158" s="1">
        <v>45325.451388888891</v>
      </c>
    </row>
    <row r="159" spans="1:3" x14ac:dyDescent="0.25">
      <c r="A159" t="s">
        <v>2444</v>
      </c>
      <c r="B159" s="2">
        <v>45327</v>
      </c>
      <c r="C159" s="1">
        <v>45325.455555555556</v>
      </c>
    </row>
    <row r="160" spans="1:3" x14ac:dyDescent="0.25">
      <c r="A160" t="s">
        <v>2444</v>
      </c>
      <c r="C160" s="1">
        <v>45325.46875</v>
      </c>
    </row>
    <row r="161" spans="1:3" x14ac:dyDescent="0.25">
      <c r="A161" t="s">
        <v>2441</v>
      </c>
      <c r="B161" s="2">
        <v>45329</v>
      </c>
      <c r="C161" s="1">
        <v>45325.508333333331</v>
      </c>
    </row>
    <row r="162" spans="1:3" x14ac:dyDescent="0.25">
      <c r="A162" t="s">
        <v>2444</v>
      </c>
      <c r="B162" s="2">
        <v>45330</v>
      </c>
      <c r="C162" s="1">
        <v>45325.546527777777</v>
      </c>
    </row>
    <row r="163" spans="1:3" x14ac:dyDescent="0.25">
      <c r="A163" t="s">
        <v>2441</v>
      </c>
      <c r="B163" s="2">
        <v>45325</v>
      </c>
      <c r="C163" s="1">
        <v>45325.556250000001</v>
      </c>
    </row>
    <row r="164" spans="1:3" x14ac:dyDescent="0.25">
      <c r="A164" t="s">
        <v>2444</v>
      </c>
      <c r="B164" s="2">
        <v>45457</v>
      </c>
      <c r="C164" s="1">
        <v>45325.563888888886</v>
      </c>
    </row>
    <row r="165" spans="1:3" x14ac:dyDescent="0.25">
      <c r="A165" t="s">
        <v>2441</v>
      </c>
      <c r="B165" s="2">
        <v>45327</v>
      </c>
      <c r="C165" s="1">
        <v>45325.648611111108</v>
      </c>
    </row>
    <row r="166" spans="1:3" x14ac:dyDescent="0.25">
      <c r="A166" t="s">
        <v>2443</v>
      </c>
      <c r="B166" s="2">
        <v>45327</v>
      </c>
      <c r="C166" s="1">
        <v>45325.657638888886</v>
      </c>
    </row>
    <row r="167" spans="1:3" x14ac:dyDescent="0.25">
      <c r="A167" t="s">
        <v>2441</v>
      </c>
      <c r="B167" s="2">
        <v>45326</v>
      </c>
      <c r="C167" s="1">
        <v>45325.661805555559</v>
      </c>
    </row>
    <row r="168" spans="1:3" x14ac:dyDescent="0.25">
      <c r="A168" t="s">
        <v>2443</v>
      </c>
      <c r="B168" s="2">
        <v>45324</v>
      </c>
      <c r="C168" s="1">
        <v>45325.667361111111</v>
      </c>
    </row>
    <row r="169" spans="1:3" x14ac:dyDescent="0.25">
      <c r="A169" t="s">
        <v>2441</v>
      </c>
      <c r="B169" s="2">
        <v>45326</v>
      </c>
      <c r="C169" s="1">
        <v>45325.670138888891</v>
      </c>
    </row>
    <row r="170" spans="1:3" x14ac:dyDescent="0.25">
      <c r="A170" t="s">
        <v>2442</v>
      </c>
      <c r="C170" s="1">
        <v>45325.7</v>
      </c>
    </row>
    <row r="171" spans="1:3" x14ac:dyDescent="0.25">
      <c r="A171" t="s">
        <v>2444</v>
      </c>
      <c r="B171" s="2">
        <v>45330</v>
      </c>
      <c r="C171" s="1">
        <v>45325.8</v>
      </c>
    </row>
    <row r="172" spans="1:3" x14ac:dyDescent="0.25">
      <c r="A172" t="s">
        <v>2443</v>
      </c>
      <c r="B172" s="2">
        <v>45324</v>
      </c>
      <c r="C172" s="1">
        <v>45325.811805555553</v>
      </c>
    </row>
    <row r="173" spans="1:3" x14ac:dyDescent="0.25">
      <c r="A173" t="s">
        <v>2442</v>
      </c>
      <c r="B173" s="2">
        <v>45343</v>
      </c>
      <c r="C173" s="1">
        <v>45327.397222222222</v>
      </c>
    </row>
    <row r="174" spans="1:3" x14ac:dyDescent="0.25">
      <c r="A174" t="s">
        <v>2442</v>
      </c>
      <c r="B174" s="2">
        <v>45343</v>
      </c>
      <c r="C174" s="1">
        <v>45327.413888888892</v>
      </c>
    </row>
    <row r="175" spans="1:3" x14ac:dyDescent="0.25">
      <c r="A175" t="s">
        <v>2442</v>
      </c>
      <c r="B175" s="2">
        <v>45335</v>
      </c>
      <c r="C175" s="1">
        <v>45327.418055555558</v>
      </c>
    </row>
    <row r="176" spans="1:3" x14ac:dyDescent="0.25">
      <c r="A176" t="s">
        <v>2444</v>
      </c>
      <c r="B176" s="2">
        <v>45329</v>
      </c>
      <c r="C176" s="1">
        <v>45327.539583333331</v>
      </c>
    </row>
    <row r="177" spans="1:3" x14ac:dyDescent="0.25">
      <c r="A177" t="s">
        <v>2444</v>
      </c>
      <c r="B177" s="2">
        <v>45476</v>
      </c>
      <c r="C177" s="1">
        <v>45327.541666666664</v>
      </c>
    </row>
    <row r="178" spans="1:3" x14ac:dyDescent="0.25">
      <c r="A178" t="s">
        <v>2444</v>
      </c>
      <c r="B178" s="2">
        <v>45329</v>
      </c>
      <c r="C178" s="1">
        <v>45327.54583333333</v>
      </c>
    </row>
    <row r="179" spans="1:3" x14ac:dyDescent="0.25">
      <c r="A179" t="s">
        <v>2441</v>
      </c>
      <c r="B179" s="2">
        <v>45327</v>
      </c>
      <c r="C179" s="1">
        <v>45327.54791666667</v>
      </c>
    </row>
    <row r="180" spans="1:3" x14ac:dyDescent="0.25">
      <c r="A180" t="s">
        <v>2444</v>
      </c>
      <c r="B180" s="2">
        <v>45328</v>
      </c>
      <c r="C180" s="1">
        <v>45327.55</v>
      </c>
    </row>
    <row r="181" spans="1:3" x14ac:dyDescent="0.25">
      <c r="A181" t="s">
        <v>2444</v>
      </c>
      <c r="C181" s="1">
        <v>45327.634027777778</v>
      </c>
    </row>
    <row r="182" spans="1:3" x14ac:dyDescent="0.25">
      <c r="A182" t="s">
        <v>2443</v>
      </c>
      <c r="B182" s="2">
        <v>45328</v>
      </c>
      <c r="C182" s="1">
        <v>45327.650694444441</v>
      </c>
    </row>
    <row r="183" spans="1:3" x14ac:dyDescent="0.25">
      <c r="A183" t="s">
        <v>2441</v>
      </c>
      <c r="B183" s="2">
        <v>45327</v>
      </c>
      <c r="C183" s="1">
        <v>45327.655555555553</v>
      </c>
    </row>
    <row r="184" spans="1:3" x14ac:dyDescent="0.25">
      <c r="A184" t="s">
        <v>2441</v>
      </c>
      <c r="B184" s="2">
        <v>45327</v>
      </c>
      <c r="C184" s="1">
        <v>45327.664583333331</v>
      </c>
    </row>
    <row r="185" spans="1:3" x14ac:dyDescent="0.25">
      <c r="A185" t="s">
        <v>2441</v>
      </c>
      <c r="B185" s="2">
        <v>45328</v>
      </c>
      <c r="C185" s="1">
        <v>45327.668749999997</v>
      </c>
    </row>
    <row r="186" spans="1:3" x14ac:dyDescent="0.25">
      <c r="A186" t="s">
        <v>2443</v>
      </c>
      <c r="B186" s="2">
        <v>45329</v>
      </c>
      <c r="C186" s="1">
        <v>45327.67291666667</v>
      </c>
    </row>
    <row r="187" spans="1:3" x14ac:dyDescent="0.25">
      <c r="A187" t="s">
        <v>2444</v>
      </c>
      <c r="B187" s="2">
        <v>45328</v>
      </c>
      <c r="C187" s="1">
        <v>45327.734722222223</v>
      </c>
    </row>
    <row r="188" spans="1:3" x14ac:dyDescent="0.25">
      <c r="A188" t="s">
        <v>2444</v>
      </c>
      <c r="B188" s="2">
        <v>45328</v>
      </c>
      <c r="C188" s="1">
        <v>45327.740972222222</v>
      </c>
    </row>
    <row r="189" spans="1:3" x14ac:dyDescent="0.25">
      <c r="A189" t="s">
        <v>2444</v>
      </c>
      <c r="B189" s="2">
        <v>45328</v>
      </c>
      <c r="C189" s="1">
        <v>45327.744444444441</v>
      </c>
    </row>
    <row r="190" spans="1:3" x14ac:dyDescent="0.25">
      <c r="A190" t="s">
        <v>2442</v>
      </c>
      <c r="B190" s="2">
        <v>45428</v>
      </c>
      <c r="C190" s="1">
        <v>45327.758333333331</v>
      </c>
    </row>
    <row r="191" spans="1:3" x14ac:dyDescent="0.25">
      <c r="A191" t="s">
        <v>2444</v>
      </c>
      <c r="B191" s="2">
        <v>45328</v>
      </c>
      <c r="C191" s="1">
        <v>45327.762499999997</v>
      </c>
    </row>
    <row r="192" spans="1:3" x14ac:dyDescent="0.25">
      <c r="A192" t="s">
        <v>2444</v>
      </c>
      <c r="C192" s="1">
        <v>45328.388194444444</v>
      </c>
    </row>
    <row r="193" spans="1:3" x14ac:dyDescent="0.25">
      <c r="A193" t="s">
        <v>2444</v>
      </c>
      <c r="B193" s="2">
        <v>45330</v>
      </c>
      <c r="C193" s="1">
        <v>45328.466666666667</v>
      </c>
    </row>
    <row r="194" spans="1:3" x14ac:dyDescent="0.25">
      <c r="A194" t="s">
        <v>2444</v>
      </c>
      <c r="B194" s="2">
        <v>45330</v>
      </c>
      <c r="C194" s="1">
        <v>45328.481249999997</v>
      </c>
    </row>
    <row r="195" spans="1:3" x14ac:dyDescent="0.25">
      <c r="A195" t="s">
        <v>2443</v>
      </c>
      <c r="B195" s="2">
        <v>45327</v>
      </c>
      <c r="C195" s="1">
        <v>45328.504861111112</v>
      </c>
    </row>
    <row r="196" spans="1:3" x14ac:dyDescent="0.25">
      <c r="A196" t="s">
        <v>2443</v>
      </c>
      <c r="B196" s="2">
        <v>45327</v>
      </c>
      <c r="C196" s="1">
        <v>45328.727083333331</v>
      </c>
    </row>
    <row r="197" spans="1:3" x14ac:dyDescent="0.25">
      <c r="A197" t="s">
        <v>2444</v>
      </c>
      <c r="B197" s="2">
        <v>45331</v>
      </c>
      <c r="C197" s="1">
        <v>45328.729861111111</v>
      </c>
    </row>
    <row r="198" spans="1:3" x14ac:dyDescent="0.25">
      <c r="A198" t="s">
        <v>2444</v>
      </c>
      <c r="B198" s="2">
        <v>45331</v>
      </c>
      <c r="C198" s="1">
        <v>45329.723611111112</v>
      </c>
    </row>
    <row r="199" spans="1:3" x14ac:dyDescent="0.25">
      <c r="A199" t="s">
        <v>2441</v>
      </c>
      <c r="C199" s="1">
        <v>45330.469444444447</v>
      </c>
    </row>
    <row r="200" spans="1:3" x14ac:dyDescent="0.25">
      <c r="A200" t="s">
        <v>2441</v>
      </c>
      <c r="C200" s="1">
        <v>45330.694444444445</v>
      </c>
    </row>
    <row r="201" spans="1:3" x14ac:dyDescent="0.25">
      <c r="A201" t="s">
        <v>2444</v>
      </c>
      <c r="B201" s="2">
        <v>45342</v>
      </c>
      <c r="C201" s="1">
        <v>45331.534722222219</v>
      </c>
    </row>
    <row r="202" spans="1:3" x14ac:dyDescent="0.25">
      <c r="A202" t="s">
        <v>2442</v>
      </c>
      <c r="B202" s="2">
        <v>45336</v>
      </c>
      <c r="C202" s="1">
        <v>45331.642361111109</v>
      </c>
    </row>
    <row r="203" spans="1:3" x14ac:dyDescent="0.25">
      <c r="A203" t="s">
        <v>2442</v>
      </c>
      <c r="B203" s="2">
        <v>45428</v>
      </c>
      <c r="C203" s="1">
        <v>45331.654166666667</v>
      </c>
    </row>
    <row r="204" spans="1:3" x14ac:dyDescent="0.25">
      <c r="A204" t="s">
        <v>2444</v>
      </c>
      <c r="B204" s="2">
        <v>45331</v>
      </c>
      <c r="C204" s="1">
        <v>45331.688194444447</v>
      </c>
    </row>
    <row r="205" spans="1:3" x14ac:dyDescent="0.25">
      <c r="A205" t="s">
        <v>2441</v>
      </c>
      <c r="B205" s="2">
        <v>45335</v>
      </c>
      <c r="C205" s="1">
        <v>45332.686805555553</v>
      </c>
    </row>
    <row r="206" spans="1:3" x14ac:dyDescent="0.25">
      <c r="A206" t="s">
        <v>2444</v>
      </c>
      <c r="B206" s="2">
        <v>45334</v>
      </c>
      <c r="C206" s="1">
        <v>45334.384027777778</v>
      </c>
    </row>
    <row r="207" spans="1:3" x14ac:dyDescent="0.25">
      <c r="A207" t="s">
        <v>2443</v>
      </c>
      <c r="B207" s="2">
        <v>45496</v>
      </c>
      <c r="C207" s="1">
        <v>45334.420138888891</v>
      </c>
    </row>
    <row r="208" spans="1:3" x14ac:dyDescent="0.25">
      <c r="A208" t="s">
        <v>2444</v>
      </c>
      <c r="B208" s="2">
        <v>45337</v>
      </c>
      <c r="C208" s="1">
        <v>45334.53402777778</v>
      </c>
    </row>
    <row r="209" spans="1:3" x14ac:dyDescent="0.25">
      <c r="A209" t="s">
        <v>2441</v>
      </c>
      <c r="B209" s="2">
        <v>45335</v>
      </c>
      <c r="C209" s="1">
        <v>45334.552777777775</v>
      </c>
    </row>
    <row r="210" spans="1:3" x14ac:dyDescent="0.25">
      <c r="A210" t="s">
        <v>2441</v>
      </c>
      <c r="B210" s="2">
        <v>45334</v>
      </c>
      <c r="C210" s="1">
        <v>45334.640277777777</v>
      </c>
    </row>
    <row r="211" spans="1:3" x14ac:dyDescent="0.25">
      <c r="A211" t="s">
        <v>2441</v>
      </c>
      <c r="B211" s="2">
        <v>45334</v>
      </c>
      <c r="C211" s="1">
        <v>45334.643055555556</v>
      </c>
    </row>
    <row r="212" spans="1:3" x14ac:dyDescent="0.25">
      <c r="A212" t="s">
        <v>2441</v>
      </c>
      <c r="B212" s="2">
        <v>45334</v>
      </c>
      <c r="C212" s="1">
        <v>45334.674305555556</v>
      </c>
    </row>
    <row r="213" spans="1:3" x14ac:dyDescent="0.25">
      <c r="A213" t="s">
        <v>2443</v>
      </c>
      <c r="B213" s="2">
        <v>45496</v>
      </c>
      <c r="C213" s="1">
        <v>45334.680555555555</v>
      </c>
    </row>
    <row r="214" spans="1:3" x14ac:dyDescent="0.25">
      <c r="A214" t="s">
        <v>2443</v>
      </c>
      <c r="B214" s="2">
        <v>45496</v>
      </c>
      <c r="C214" s="1">
        <v>45334.686805555553</v>
      </c>
    </row>
    <row r="215" spans="1:3" x14ac:dyDescent="0.25">
      <c r="A215" t="s">
        <v>2441</v>
      </c>
      <c r="B215" s="2">
        <v>45334</v>
      </c>
      <c r="C215" s="1">
        <v>45334.710416666669</v>
      </c>
    </row>
    <row r="216" spans="1:3" x14ac:dyDescent="0.25">
      <c r="A216" t="s">
        <v>2444</v>
      </c>
      <c r="B216" s="2">
        <v>45341</v>
      </c>
      <c r="C216" s="1">
        <v>45335.387499999997</v>
      </c>
    </row>
    <row r="217" spans="1:3" x14ac:dyDescent="0.25">
      <c r="A217" t="s">
        <v>2444</v>
      </c>
      <c r="B217" s="2">
        <v>45345</v>
      </c>
      <c r="C217" s="1">
        <v>45335.415972222225</v>
      </c>
    </row>
    <row r="218" spans="1:3" x14ac:dyDescent="0.25">
      <c r="A218" t="s">
        <v>2444</v>
      </c>
      <c r="B218" s="2">
        <v>45399</v>
      </c>
      <c r="C218" s="1">
        <v>45335.425000000003</v>
      </c>
    </row>
    <row r="219" spans="1:3" x14ac:dyDescent="0.25">
      <c r="A219" t="s">
        <v>2441</v>
      </c>
      <c r="B219" s="2">
        <v>45335</v>
      </c>
      <c r="C219" s="1">
        <v>45335.495138888888</v>
      </c>
    </row>
    <row r="220" spans="1:3" x14ac:dyDescent="0.25">
      <c r="A220" t="s">
        <v>2444</v>
      </c>
      <c r="B220" s="2">
        <v>45344</v>
      </c>
      <c r="C220" s="1">
        <v>45336.393055555556</v>
      </c>
    </row>
    <row r="221" spans="1:3" x14ac:dyDescent="0.25">
      <c r="A221" t="s">
        <v>2441</v>
      </c>
      <c r="B221" s="2">
        <v>45337</v>
      </c>
      <c r="C221" s="1">
        <v>45336.402777777781</v>
      </c>
    </row>
    <row r="222" spans="1:3" x14ac:dyDescent="0.25">
      <c r="A222" t="s">
        <v>2443</v>
      </c>
      <c r="B222" s="2">
        <v>45331</v>
      </c>
      <c r="C222" s="1">
        <v>45336.465277777781</v>
      </c>
    </row>
    <row r="223" spans="1:3" x14ac:dyDescent="0.25">
      <c r="A223" t="s">
        <v>2441</v>
      </c>
      <c r="B223" s="2">
        <v>45336</v>
      </c>
      <c r="C223" s="1">
        <v>45336.561805555553</v>
      </c>
    </row>
    <row r="224" spans="1:3" x14ac:dyDescent="0.25">
      <c r="A224" t="s">
        <v>2444</v>
      </c>
      <c r="B224" s="2">
        <v>45339</v>
      </c>
      <c r="C224" s="1">
        <v>45336.648611111108</v>
      </c>
    </row>
    <row r="225" spans="1:3" x14ac:dyDescent="0.25">
      <c r="A225" t="s">
        <v>2444</v>
      </c>
      <c r="B225" s="2">
        <v>45341</v>
      </c>
      <c r="C225" s="1">
        <v>45337.442361111112</v>
      </c>
    </row>
    <row r="226" spans="1:3" x14ac:dyDescent="0.25">
      <c r="A226" t="s">
        <v>2444</v>
      </c>
      <c r="B226" s="2">
        <v>45339</v>
      </c>
      <c r="C226" s="1">
        <v>45337.448611111111</v>
      </c>
    </row>
    <row r="227" spans="1:3" x14ac:dyDescent="0.25">
      <c r="A227" t="s">
        <v>2441</v>
      </c>
      <c r="B227" s="2">
        <v>45341</v>
      </c>
      <c r="C227" s="1">
        <v>45337.468055555553</v>
      </c>
    </row>
    <row r="228" spans="1:3" x14ac:dyDescent="0.25">
      <c r="A228" t="s">
        <v>2441</v>
      </c>
      <c r="B228" s="2">
        <v>45337</v>
      </c>
      <c r="C228" s="1">
        <v>45337.711111111108</v>
      </c>
    </row>
    <row r="229" spans="1:3" x14ac:dyDescent="0.25">
      <c r="A229" t="s">
        <v>2441</v>
      </c>
      <c r="B229" s="2">
        <v>45337</v>
      </c>
      <c r="C229" s="1">
        <v>45337.715277777781</v>
      </c>
    </row>
    <row r="230" spans="1:3" x14ac:dyDescent="0.25">
      <c r="A230" t="s">
        <v>2442</v>
      </c>
      <c r="B230" s="2">
        <v>45427</v>
      </c>
      <c r="C230" s="1">
        <v>45337.720138888886</v>
      </c>
    </row>
    <row r="231" spans="1:3" x14ac:dyDescent="0.25">
      <c r="A231" t="s">
        <v>2444</v>
      </c>
      <c r="B231" s="2">
        <v>45345</v>
      </c>
      <c r="C231" s="1">
        <v>45338.563888888886</v>
      </c>
    </row>
    <row r="232" spans="1:3" x14ac:dyDescent="0.25">
      <c r="A232" t="s">
        <v>2442</v>
      </c>
      <c r="B232" s="2">
        <v>45341</v>
      </c>
      <c r="C232" s="1">
        <v>45338.652777777781</v>
      </c>
    </row>
    <row r="233" spans="1:3" x14ac:dyDescent="0.25">
      <c r="A233" t="s">
        <v>2442</v>
      </c>
      <c r="B233" s="2">
        <v>45434</v>
      </c>
      <c r="C233" s="1">
        <v>45338.662499999999</v>
      </c>
    </row>
    <row r="234" spans="1:3" x14ac:dyDescent="0.25">
      <c r="A234" t="s">
        <v>2441</v>
      </c>
      <c r="B234" s="2">
        <v>45338</v>
      </c>
      <c r="C234" s="1">
        <v>45338.665277777778</v>
      </c>
    </row>
    <row r="235" spans="1:3" x14ac:dyDescent="0.25">
      <c r="A235" t="s">
        <v>2444</v>
      </c>
      <c r="B235" s="2">
        <v>45341</v>
      </c>
      <c r="C235" s="1">
        <v>45338.667361111111</v>
      </c>
    </row>
    <row r="236" spans="1:3" x14ac:dyDescent="0.25">
      <c r="A236" t="s">
        <v>2441</v>
      </c>
      <c r="B236" s="2">
        <v>45345</v>
      </c>
      <c r="C236" s="1">
        <v>45338.706944444442</v>
      </c>
    </row>
    <row r="237" spans="1:3" x14ac:dyDescent="0.25">
      <c r="A237" t="s">
        <v>2443</v>
      </c>
      <c r="B237" s="2">
        <v>45341</v>
      </c>
      <c r="C237" s="1">
        <v>45341.397916666669</v>
      </c>
    </row>
    <row r="238" spans="1:3" x14ac:dyDescent="0.25">
      <c r="A238" t="s">
        <v>2444</v>
      </c>
      <c r="C238" s="1">
        <v>45341.40902777778</v>
      </c>
    </row>
    <row r="239" spans="1:3" x14ac:dyDescent="0.25">
      <c r="A239" t="s">
        <v>2442</v>
      </c>
      <c r="B239" s="2">
        <v>45373</v>
      </c>
      <c r="C239" s="1">
        <v>45341.520833333336</v>
      </c>
    </row>
    <row r="240" spans="1:3" x14ac:dyDescent="0.25">
      <c r="A240" t="s">
        <v>2442</v>
      </c>
      <c r="B240" s="2">
        <v>45341</v>
      </c>
      <c r="C240" s="1">
        <v>45341.526388888888</v>
      </c>
    </row>
    <row r="241" spans="1:3" x14ac:dyDescent="0.25">
      <c r="A241" t="s">
        <v>2444</v>
      </c>
      <c r="B241" s="2">
        <v>45363</v>
      </c>
      <c r="C241" s="1">
        <v>45341.645833333336</v>
      </c>
    </row>
    <row r="242" spans="1:3" x14ac:dyDescent="0.25">
      <c r="A242" t="s">
        <v>2441</v>
      </c>
      <c r="C242" s="1">
        <v>45341.703472222223</v>
      </c>
    </row>
    <row r="243" spans="1:3" x14ac:dyDescent="0.25">
      <c r="A243" t="s">
        <v>2444</v>
      </c>
      <c r="B243" s="2">
        <v>45342</v>
      </c>
      <c r="C243" s="1">
        <v>45341.706250000003</v>
      </c>
    </row>
    <row r="244" spans="1:3" x14ac:dyDescent="0.25">
      <c r="A244" t="s">
        <v>2442</v>
      </c>
      <c r="B244" s="2">
        <v>45342</v>
      </c>
      <c r="C244" s="1">
        <v>45342.422222222223</v>
      </c>
    </row>
    <row r="245" spans="1:3" x14ac:dyDescent="0.25">
      <c r="A245" t="s">
        <v>2441</v>
      </c>
      <c r="B245" s="2">
        <v>45342</v>
      </c>
      <c r="C245" s="1">
        <v>45342.443749999999</v>
      </c>
    </row>
    <row r="246" spans="1:3" x14ac:dyDescent="0.25">
      <c r="A246" t="s">
        <v>2444</v>
      </c>
      <c r="B246" s="2">
        <v>45524</v>
      </c>
      <c r="C246" s="1">
        <v>45342.654166666667</v>
      </c>
    </row>
    <row r="247" spans="1:3" x14ac:dyDescent="0.25">
      <c r="A247" t="s">
        <v>2441</v>
      </c>
      <c r="B247" s="2">
        <v>45345</v>
      </c>
      <c r="C247" s="1">
        <v>45342.68472222222</v>
      </c>
    </row>
    <row r="248" spans="1:3" x14ac:dyDescent="0.25">
      <c r="A248" t="s">
        <v>2441</v>
      </c>
      <c r="C248" s="1">
        <v>45342.724999999999</v>
      </c>
    </row>
    <row r="249" spans="1:3" x14ac:dyDescent="0.25">
      <c r="A249" t="s">
        <v>2444</v>
      </c>
      <c r="B249" s="2">
        <v>45348</v>
      </c>
      <c r="C249" s="1">
        <v>45343.393055555556</v>
      </c>
    </row>
    <row r="250" spans="1:3" x14ac:dyDescent="0.25">
      <c r="A250" t="s">
        <v>2441</v>
      </c>
      <c r="B250" s="2">
        <v>45343</v>
      </c>
      <c r="C250" s="1">
        <v>45343.427777777775</v>
      </c>
    </row>
    <row r="251" spans="1:3" x14ac:dyDescent="0.25">
      <c r="A251" t="s">
        <v>2444</v>
      </c>
      <c r="B251" s="2">
        <v>45400</v>
      </c>
      <c r="C251" s="1">
        <v>45343.467361111114</v>
      </c>
    </row>
    <row r="252" spans="1:3" x14ac:dyDescent="0.25">
      <c r="A252" t="s">
        <v>2444</v>
      </c>
      <c r="B252" s="2">
        <v>45353</v>
      </c>
      <c r="C252" s="1">
        <v>45343.655555555553</v>
      </c>
    </row>
    <row r="253" spans="1:3" x14ac:dyDescent="0.25">
      <c r="A253" t="s">
        <v>2444</v>
      </c>
      <c r="B253" s="2">
        <v>45345</v>
      </c>
      <c r="C253" s="1">
        <v>45344.4</v>
      </c>
    </row>
    <row r="254" spans="1:3" x14ac:dyDescent="0.25">
      <c r="A254" t="s">
        <v>2443</v>
      </c>
      <c r="B254" s="2">
        <v>45344</v>
      </c>
      <c r="C254" s="1">
        <v>45344.473611111112</v>
      </c>
    </row>
    <row r="255" spans="1:3" x14ac:dyDescent="0.25">
      <c r="A255" t="s">
        <v>2444</v>
      </c>
      <c r="B255" s="2">
        <v>45455</v>
      </c>
      <c r="C255" s="1">
        <v>45344.48333333333</v>
      </c>
    </row>
    <row r="256" spans="1:3" x14ac:dyDescent="0.25">
      <c r="A256" t="s">
        <v>2444</v>
      </c>
      <c r="B256" s="2">
        <v>45363</v>
      </c>
      <c r="C256" s="1">
        <v>45344.488194444442</v>
      </c>
    </row>
    <row r="257" spans="1:3" x14ac:dyDescent="0.25">
      <c r="A257" t="s">
        <v>2444</v>
      </c>
      <c r="B257" s="2">
        <v>45347</v>
      </c>
      <c r="C257" s="1">
        <v>45344.650694444441</v>
      </c>
    </row>
    <row r="258" spans="1:3" x14ac:dyDescent="0.25">
      <c r="A258" t="s">
        <v>2442</v>
      </c>
      <c r="C258" s="1">
        <v>45344.692361111112</v>
      </c>
    </row>
    <row r="259" spans="1:3" x14ac:dyDescent="0.25">
      <c r="A259" t="s">
        <v>2444</v>
      </c>
      <c r="B259" s="2">
        <v>45345</v>
      </c>
      <c r="C259" s="1">
        <v>45344.706250000003</v>
      </c>
    </row>
    <row r="260" spans="1:3" x14ac:dyDescent="0.25">
      <c r="A260" t="s">
        <v>2444</v>
      </c>
      <c r="B260" s="2">
        <v>45349</v>
      </c>
      <c r="C260" s="1">
        <v>45344.734027777777</v>
      </c>
    </row>
    <row r="261" spans="1:3" x14ac:dyDescent="0.25">
      <c r="A261" t="s">
        <v>2441</v>
      </c>
      <c r="C261" s="1">
        <v>45345.426388888889</v>
      </c>
    </row>
    <row r="262" spans="1:3" x14ac:dyDescent="0.25">
      <c r="A262" t="s">
        <v>2441</v>
      </c>
      <c r="B262" s="2">
        <v>45348</v>
      </c>
      <c r="C262" s="1">
        <v>45345.433333333334</v>
      </c>
    </row>
    <row r="263" spans="1:3" x14ac:dyDescent="0.25">
      <c r="A263" t="s">
        <v>2444</v>
      </c>
      <c r="C263" s="1">
        <v>45345.443055555559</v>
      </c>
    </row>
    <row r="264" spans="1:3" x14ac:dyDescent="0.25">
      <c r="A264" t="s">
        <v>2444</v>
      </c>
      <c r="B264" s="2">
        <v>45371</v>
      </c>
      <c r="C264" s="1">
        <v>45345.550694444442</v>
      </c>
    </row>
    <row r="265" spans="1:3" x14ac:dyDescent="0.25">
      <c r="A265" t="s">
        <v>2444</v>
      </c>
      <c r="B265" s="2">
        <v>45347</v>
      </c>
      <c r="C265" s="1">
        <v>45345.65347222222</v>
      </c>
    </row>
    <row r="266" spans="1:3" x14ac:dyDescent="0.25">
      <c r="A266" t="s">
        <v>2442</v>
      </c>
      <c r="B266" s="2">
        <v>45348</v>
      </c>
      <c r="C266" s="1">
        <v>45348.396527777775</v>
      </c>
    </row>
    <row r="267" spans="1:3" x14ac:dyDescent="0.25">
      <c r="A267" t="s">
        <v>2442</v>
      </c>
      <c r="B267" s="2">
        <v>45348</v>
      </c>
      <c r="C267" s="1">
        <v>45348.408333333333</v>
      </c>
    </row>
    <row r="268" spans="1:3" x14ac:dyDescent="0.25">
      <c r="A268" t="s">
        <v>2442</v>
      </c>
      <c r="B268" s="2">
        <v>45348</v>
      </c>
      <c r="C268" s="1">
        <v>45348.417361111111</v>
      </c>
    </row>
    <row r="269" spans="1:3" x14ac:dyDescent="0.25">
      <c r="A269" t="s">
        <v>2442</v>
      </c>
      <c r="B269" s="2">
        <v>45348</v>
      </c>
      <c r="C269" s="1">
        <v>45348.421527777777</v>
      </c>
    </row>
    <row r="270" spans="1:3" x14ac:dyDescent="0.25">
      <c r="A270" t="s">
        <v>2441</v>
      </c>
      <c r="B270" s="2">
        <v>45348</v>
      </c>
      <c r="C270" s="1">
        <v>45348.430555555555</v>
      </c>
    </row>
    <row r="271" spans="1:3" x14ac:dyDescent="0.25">
      <c r="A271" t="s">
        <v>2441</v>
      </c>
      <c r="B271" s="2">
        <v>45348</v>
      </c>
      <c r="C271" s="1">
        <v>45348.435416666667</v>
      </c>
    </row>
    <row r="272" spans="1:3" x14ac:dyDescent="0.25">
      <c r="A272" t="s">
        <v>2444</v>
      </c>
      <c r="B272" s="2">
        <v>45327</v>
      </c>
      <c r="C272" s="1">
        <v>45348.456944444442</v>
      </c>
    </row>
    <row r="273" spans="1:3" x14ac:dyDescent="0.25">
      <c r="A273" t="s">
        <v>2444</v>
      </c>
      <c r="B273" s="2">
        <v>45350</v>
      </c>
      <c r="C273" s="1">
        <v>45348.461111111108</v>
      </c>
    </row>
    <row r="274" spans="1:3" x14ac:dyDescent="0.25">
      <c r="A274" t="s">
        <v>2441</v>
      </c>
      <c r="B274" s="2">
        <v>45349</v>
      </c>
      <c r="C274" s="1">
        <v>45348.50277777778</v>
      </c>
    </row>
    <row r="275" spans="1:3" x14ac:dyDescent="0.25">
      <c r="A275" t="s">
        <v>2442</v>
      </c>
      <c r="B275" s="2">
        <v>45348</v>
      </c>
      <c r="C275" s="1">
        <v>45348.692361111112</v>
      </c>
    </row>
    <row r="276" spans="1:3" x14ac:dyDescent="0.25">
      <c r="A276" t="s">
        <v>2441</v>
      </c>
      <c r="B276" s="2">
        <v>45349</v>
      </c>
      <c r="C276" s="1">
        <v>45348.695833333331</v>
      </c>
    </row>
    <row r="277" spans="1:3" x14ac:dyDescent="0.25">
      <c r="A277" t="s">
        <v>2444</v>
      </c>
      <c r="B277" s="2">
        <v>45359</v>
      </c>
      <c r="C277" s="1">
        <v>45348.734722222223</v>
      </c>
    </row>
    <row r="278" spans="1:3" x14ac:dyDescent="0.25">
      <c r="A278" t="s">
        <v>2444</v>
      </c>
      <c r="C278" s="1">
        <v>45349.492361111108</v>
      </c>
    </row>
    <row r="279" spans="1:3" x14ac:dyDescent="0.25">
      <c r="A279" t="s">
        <v>2444</v>
      </c>
      <c r="B279" s="2">
        <v>45359</v>
      </c>
      <c r="C279" s="1">
        <v>45349.684027777781</v>
      </c>
    </row>
    <row r="280" spans="1:3" x14ac:dyDescent="0.25">
      <c r="A280" t="s">
        <v>2444</v>
      </c>
      <c r="B280" s="2">
        <v>45366</v>
      </c>
      <c r="C280" s="1">
        <v>45349.6875</v>
      </c>
    </row>
    <row r="281" spans="1:3" x14ac:dyDescent="0.25">
      <c r="A281" t="s">
        <v>2441</v>
      </c>
      <c r="B281" s="2">
        <v>45416</v>
      </c>
      <c r="C281" s="1">
        <v>45349.703472222223</v>
      </c>
    </row>
    <row r="282" spans="1:3" x14ac:dyDescent="0.25">
      <c r="A282" t="s">
        <v>2444</v>
      </c>
      <c r="B282" s="2">
        <v>45356</v>
      </c>
      <c r="C282" s="1">
        <v>45350.402083333334</v>
      </c>
    </row>
    <row r="283" spans="1:3" x14ac:dyDescent="0.25">
      <c r="A283" t="s">
        <v>2442</v>
      </c>
      <c r="B283" s="2">
        <v>45390</v>
      </c>
      <c r="C283" s="1">
        <v>45350.435416666667</v>
      </c>
    </row>
    <row r="284" spans="1:3" x14ac:dyDescent="0.25">
      <c r="A284" t="s">
        <v>2442</v>
      </c>
      <c r="B284" s="2">
        <v>45373</v>
      </c>
      <c r="C284" s="1">
        <v>45350.436805555553</v>
      </c>
    </row>
    <row r="285" spans="1:3" x14ac:dyDescent="0.25">
      <c r="A285" t="s">
        <v>2444</v>
      </c>
      <c r="B285" s="2">
        <v>45351</v>
      </c>
      <c r="C285" s="1">
        <v>45350.472222222219</v>
      </c>
    </row>
    <row r="286" spans="1:3" x14ac:dyDescent="0.25">
      <c r="A286" t="s">
        <v>2444</v>
      </c>
      <c r="B286" s="2">
        <v>45351</v>
      </c>
      <c r="C286" s="1">
        <v>45350.474999999999</v>
      </c>
    </row>
    <row r="287" spans="1:3" x14ac:dyDescent="0.25">
      <c r="A287" t="s">
        <v>2444</v>
      </c>
      <c r="B287" s="2">
        <v>45377</v>
      </c>
      <c r="C287" s="1">
        <v>45350.532638888886</v>
      </c>
    </row>
    <row r="288" spans="1:3" x14ac:dyDescent="0.25">
      <c r="A288" t="s">
        <v>2444</v>
      </c>
      <c r="B288" s="2">
        <v>45354</v>
      </c>
      <c r="C288" s="1">
        <v>45350.675000000003</v>
      </c>
    </row>
    <row r="289" spans="1:3" x14ac:dyDescent="0.25">
      <c r="A289" t="s">
        <v>2444</v>
      </c>
      <c r="B289" s="2">
        <v>45326</v>
      </c>
      <c r="C289" s="1">
        <v>45351.444444444445</v>
      </c>
    </row>
    <row r="290" spans="1:3" x14ac:dyDescent="0.25">
      <c r="A290" t="s">
        <v>2444</v>
      </c>
      <c r="B290" s="2">
        <v>45356</v>
      </c>
      <c r="C290" s="1">
        <v>45351.484722222223</v>
      </c>
    </row>
    <row r="291" spans="1:3" x14ac:dyDescent="0.25">
      <c r="A291" t="s">
        <v>2444</v>
      </c>
      <c r="B291" s="2">
        <v>45326</v>
      </c>
      <c r="C291" s="1">
        <v>45351.51458333333</v>
      </c>
    </row>
    <row r="292" spans="1:3" x14ac:dyDescent="0.25">
      <c r="A292" t="s">
        <v>2441</v>
      </c>
      <c r="B292" s="2">
        <v>45353</v>
      </c>
      <c r="C292" s="1">
        <v>45351.692361111112</v>
      </c>
    </row>
    <row r="293" spans="1:3" x14ac:dyDescent="0.25">
      <c r="A293" t="s">
        <v>2443</v>
      </c>
      <c r="B293" s="2">
        <v>45352</v>
      </c>
      <c r="C293" s="1">
        <v>45351.727083333331</v>
      </c>
    </row>
    <row r="294" spans="1:3" x14ac:dyDescent="0.25">
      <c r="A294" t="s">
        <v>2443</v>
      </c>
      <c r="B294" s="2">
        <v>45352</v>
      </c>
      <c r="C294" s="1">
        <v>45351.728472222225</v>
      </c>
    </row>
    <row r="295" spans="1:3" x14ac:dyDescent="0.25">
      <c r="A295" t="s">
        <v>2441</v>
      </c>
      <c r="B295" s="2">
        <v>45353</v>
      </c>
      <c r="C295" s="1">
        <v>45352.479166666664</v>
      </c>
    </row>
    <row r="296" spans="1:3" x14ac:dyDescent="0.25">
      <c r="A296" t="s">
        <v>2444</v>
      </c>
      <c r="B296" s="2">
        <v>45376</v>
      </c>
      <c r="C296" s="1">
        <v>45352.505555555559</v>
      </c>
    </row>
    <row r="297" spans="1:3" x14ac:dyDescent="0.25">
      <c r="A297" t="s">
        <v>2444</v>
      </c>
      <c r="B297" s="2">
        <v>45326</v>
      </c>
      <c r="C297" s="1">
        <v>45352.549305555556</v>
      </c>
    </row>
    <row r="298" spans="1:3" x14ac:dyDescent="0.25">
      <c r="A298" t="s">
        <v>2444</v>
      </c>
      <c r="B298" s="2">
        <v>45358</v>
      </c>
      <c r="C298" s="1">
        <v>45352.646527777775</v>
      </c>
    </row>
    <row r="299" spans="1:3" x14ac:dyDescent="0.25">
      <c r="A299" t="s">
        <v>2441</v>
      </c>
      <c r="B299" s="2">
        <v>45353</v>
      </c>
      <c r="C299" s="1">
        <v>45352.666666666664</v>
      </c>
    </row>
    <row r="300" spans="1:3" x14ac:dyDescent="0.25">
      <c r="A300" t="s">
        <v>2444</v>
      </c>
      <c r="B300" s="2">
        <v>45356</v>
      </c>
      <c r="C300" s="1">
        <v>45354.352777777778</v>
      </c>
    </row>
    <row r="301" spans="1:3" x14ac:dyDescent="0.25">
      <c r="A301" t="s">
        <v>2441</v>
      </c>
      <c r="C301" s="1">
        <v>45354.393055555556</v>
      </c>
    </row>
    <row r="302" spans="1:3" x14ac:dyDescent="0.25">
      <c r="A302" t="s">
        <v>2441</v>
      </c>
      <c r="B302" s="2">
        <v>45355</v>
      </c>
      <c r="C302" s="1">
        <v>45354.413888888892</v>
      </c>
    </row>
    <row r="303" spans="1:3" x14ac:dyDescent="0.25">
      <c r="A303" t="s">
        <v>2441</v>
      </c>
      <c r="B303" s="2">
        <v>45380</v>
      </c>
      <c r="C303" s="1">
        <v>45355.542361111111</v>
      </c>
    </row>
    <row r="304" spans="1:3" x14ac:dyDescent="0.25">
      <c r="A304" t="s">
        <v>2441</v>
      </c>
      <c r="B304" s="2">
        <v>45356</v>
      </c>
      <c r="C304" s="1">
        <v>45355.543055555558</v>
      </c>
    </row>
    <row r="305" spans="1:3" x14ac:dyDescent="0.25">
      <c r="A305" t="s">
        <v>2444</v>
      </c>
      <c r="B305" s="2">
        <v>45470</v>
      </c>
      <c r="C305" s="1">
        <v>45355.548611111109</v>
      </c>
    </row>
    <row r="306" spans="1:3" x14ac:dyDescent="0.25">
      <c r="A306" t="s">
        <v>2441</v>
      </c>
      <c r="B306" s="2">
        <v>45356</v>
      </c>
      <c r="C306" s="1">
        <v>45355.552083333336</v>
      </c>
    </row>
    <row r="307" spans="1:3" x14ac:dyDescent="0.25">
      <c r="A307" t="s">
        <v>2443</v>
      </c>
      <c r="B307" s="2">
        <v>45355</v>
      </c>
      <c r="C307" s="1">
        <v>45355.559027777781</v>
      </c>
    </row>
    <row r="308" spans="1:3" x14ac:dyDescent="0.25">
      <c r="A308" t="s">
        <v>2444</v>
      </c>
      <c r="B308" s="2">
        <v>45356</v>
      </c>
      <c r="C308" s="1">
        <v>45356.42291666667</v>
      </c>
    </row>
    <row r="309" spans="1:3" x14ac:dyDescent="0.25">
      <c r="A309" t="s">
        <v>2444</v>
      </c>
      <c r="B309" s="2">
        <v>45380</v>
      </c>
      <c r="C309" s="1">
        <v>45356.4375</v>
      </c>
    </row>
    <row r="310" spans="1:3" x14ac:dyDescent="0.25">
      <c r="A310" t="s">
        <v>2444</v>
      </c>
      <c r="B310" s="2">
        <v>45363</v>
      </c>
      <c r="C310" s="1">
        <v>45356.458333333336</v>
      </c>
    </row>
    <row r="311" spans="1:3" x14ac:dyDescent="0.25">
      <c r="A311" t="s">
        <v>2441</v>
      </c>
      <c r="B311" s="2">
        <v>45359</v>
      </c>
      <c r="C311" s="1">
        <v>45357.432638888888</v>
      </c>
    </row>
    <row r="312" spans="1:3" x14ac:dyDescent="0.25">
      <c r="A312" t="s">
        <v>2444</v>
      </c>
      <c r="B312" s="2">
        <v>45358</v>
      </c>
      <c r="C312" s="1">
        <v>45357.468055555553</v>
      </c>
    </row>
    <row r="313" spans="1:3" x14ac:dyDescent="0.25">
      <c r="A313" t="s">
        <v>2441</v>
      </c>
      <c r="B313" s="2">
        <v>45365</v>
      </c>
      <c r="C313" s="1">
        <v>45357.481249999997</v>
      </c>
    </row>
    <row r="314" spans="1:3" x14ac:dyDescent="0.25">
      <c r="A314" t="s">
        <v>2444</v>
      </c>
      <c r="B314" s="2">
        <v>45387</v>
      </c>
      <c r="C314" s="1">
        <v>45357.482638888891</v>
      </c>
    </row>
    <row r="315" spans="1:3" x14ac:dyDescent="0.25">
      <c r="A315" t="s">
        <v>2441</v>
      </c>
      <c r="C315" s="1">
        <v>45357.524305555555</v>
      </c>
    </row>
    <row r="316" spans="1:3" x14ac:dyDescent="0.25">
      <c r="A316" t="s">
        <v>2444</v>
      </c>
      <c r="B316" s="2">
        <v>45409</v>
      </c>
      <c r="C316" s="1">
        <v>45357.540277777778</v>
      </c>
    </row>
    <row r="317" spans="1:3" x14ac:dyDescent="0.25">
      <c r="A317" t="s">
        <v>2442</v>
      </c>
      <c r="B317" s="2">
        <v>45376</v>
      </c>
      <c r="C317" s="1">
        <v>45357.668055555558</v>
      </c>
    </row>
    <row r="318" spans="1:3" x14ac:dyDescent="0.25">
      <c r="A318" t="s">
        <v>2442</v>
      </c>
      <c r="B318" s="2">
        <v>45378</v>
      </c>
      <c r="C318" s="1">
        <v>45357.69027777778</v>
      </c>
    </row>
    <row r="319" spans="1:3" x14ac:dyDescent="0.25">
      <c r="A319" t="s">
        <v>2444</v>
      </c>
      <c r="B319" s="2">
        <v>45359</v>
      </c>
      <c r="C319" s="1">
        <v>45357.699305555558</v>
      </c>
    </row>
    <row r="320" spans="1:3" x14ac:dyDescent="0.25">
      <c r="A320" t="s">
        <v>2444</v>
      </c>
      <c r="C320" s="1">
        <v>45358.432638888888</v>
      </c>
    </row>
    <row r="321" spans="1:3" x14ac:dyDescent="0.25">
      <c r="A321" t="s">
        <v>2441</v>
      </c>
      <c r="B321" s="2">
        <v>45358</v>
      </c>
      <c r="C321" s="1">
        <v>45358.452777777777</v>
      </c>
    </row>
    <row r="322" spans="1:3" x14ac:dyDescent="0.25">
      <c r="A322" t="s">
        <v>2441</v>
      </c>
      <c r="B322" s="2">
        <v>45360</v>
      </c>
      <c r="C322" s="1">
        <v>45358.518750000003</v>
      </c>
    </row>
    <row r="323" spans="1:3" x14ac:dyDescent="0.25">
      <c r="A323" t="s">
        <v>2441</v>
      </c>
      <c r="B323" s="2">
        <v>45360</v>
      </c>
      <c r="C323" s="1">
        <v>45358.527083333334</v>
      </c>
    </row>
    <row r="324" spans="1:3" x14ac:dyDescent="0.25">
      <c r="A324" t="s">
        <v>2444</v>
      </c>
      <c r="B324" s="2">
        <v>45397</v>
      </c>
      <c r="C324" s="1">
        <v>45358.691666666666</v>
      </c>
    </row>
    <row r="325" spans="1:3" x14ac:dyDescent="0.25">
      <c r="A325" t="s">
        <v>2444</v>
      </c>
      <c r="B325" s="2">
        <v>45362</v>
      </c>
      <c r="C325" s="1">
        <v>45358.711111111108</v>
      </c>
    </row>
    <row r="326" spans="1:3" x14ac:dyDescent="0.25">
      <c r="A326" t="s">
        <v>2444</v>
      </c>
      <c r="B326" s="2">
        <v>45391</v>
      </c>
      <c r="C326" s="1">
        <v>45358.719444444447</v>
      </c>
    </row>
    <row r="327" spans="1:3" x14ac:dyDescent="0.25">
      <c r="A327" t="s">
        <v>2444</v>
      </c>
      <c r="B327" s="2">
        <v>45363</v>
      </c>
      <c r="C327" s="1">
        <v>45358.728472222225</v>
      </c>
    </row>
    <row r="328" spans="1:3" x14ac:dyDescent="0.25">
      <c r="A328" t="s">
        <v>2441</v>
      </c>
      <c r="B328" s="2">
        <v>45359</v>
      </c>
      <c r="C328" s="1">
        <v>45358.739583333336</v>
      </c>
    </row>
    <row r="329" spans="1:3" x14ac:dyDescent="0.25">
      <c r="A329" t="s">
        <v>2442</v>
      </c>
      <c r="B329" s="2">
        <v>45434</v>
      </c>
      <c r="C329" s="1">
        <v>45359.543055555558</v>
      </c>
    </row>
    <row r="330" spans="1:3" x14ac:dyDescent="0.25">
      <c r="A330" t="s">
        <v>2441</v>
      </c>
      <c r="C330" s="1">
        <v>45359.546527777777</v>
      </c>
    </row>
    <row r="331" spans="1:3" x14ac:dyDescent="0.25">
      <c r="A331" t="s">
        <v>2441</v>
      </c>
      <c r="B331" s="2">
        <v>45360</v>
      </c>
      <c r="C331" s="1">
        <v>45359.663888888892</v>
      </c>
    </row>
    <row r="332" spans="1:3" x14ac:dyDescent="0.25">
      <c r="A332" t="s">
        <v>2441</v>
      </c>
      <c r="B332" s="2">
        <v>45362</v>
      </c>
      <c r="C332" s="1">
        <v>45359.678472222222</v>
      </c>
    </row>
    <row r="333" spans="1:3" x14ac:dyDescent="0.25">
      <c r="A333" t="s">
        <v>2444</v>
      </c>
      <c r="B333" s="2">
        <v>45385</v>
      </c>
      <c r="C333" s="1">
        <v>45362.436805555553</v>
      </c>
    </row>
    <row r="334" spans="1:3" x14ac:dyDescent="0.25">
      <c r="A334" t="s">
        <v>2441</v>
      </c>
      <c r="B334" s="2">
        <v>45362</v>
      </c>
      <c r="C334" s="1">
        <v>45362.482638888891</v>
      </c>
    </row>
    <row r="335" spans="1:3" x14ac:dyDescent="0.25">
      <c r="A335" t="s">
        <v>2441</v>
      </c>
      <c r="B335" s="2">
        <v>45362</v>
      </c>
      <c r="C335" s="1">
        <v>45362.486111111109</v>
      </c>
    </row>
    <row r="336" spans="1:3" x14ac:dyDescent="0.25">
      <c r="A336" t="s">
        <v>2442</v>
      </c>
      <c r="B336" s="2">
        <v>45365</v>
      </c>
      <c r="C336" s="1">
        <v>45362.532638888886</v>
      </c>
    </row>
    <row r="337" spans="1:3" x14ac:dyDescent="0.25">
      <c r="A337" t="s">
        <v>2441</v>
      </c>
      <c r="B337" s="2">
        <v>45363</v>
      </c>
      <c r="C337" s="1">
        <v>45362.538194444445</v>
      </c>
    </row>
    <row r="338" spans="1:3" x14ac:dyDescent="0.25">
      <c r="A338" t="s">
        <v>2444</v>
      </c>
      <c r="B338" s="2">
        <v>45380</v>
      </c>
      <c r="C338" s="1">
        <v>45362.549305555556</v>
      </c>
    </row>
    <row r="339" spans="1:3" x14ac:dyDescent="0.25">
      <c r="A339" t="s">
        <v>2441</v>
      </c>
      <c r="B339" s="2">
        <v>45363</v>
      </c>
      <c r="C339" s="1">
        <v>45362.65625</v>
      </c>
    </row>
    <row r="340" spans="1:3" x14ac:dyDescent="0.25">
      <c r="A340" t="s">
        <v>2441</v>
      </c>
      <c r="B340" s="2">
        <v>45364</v>
      </c>
      <c r="C340" s="1">
        <v>45362.704861111109</v>
      </c>
    </row>
    <row r="341" spans="1:3" x14ac:dyDescent="0.25">
      <c r="A341" t="s">
        <v>2442</v>
      </c>
      <c r="B341" s="2">
        <v>45396</v>
      </c>
      <c r="C341" s="1">
        <v>45363.548611111109</v>
      </c>
    </row>
    <row r="342" spans="1:3" x14ac:dyDescent="0.25">
      <c r="A342" t="s">
        <v>2444</v>
      </c>
      <c r="B342" s="2">
        <v>45379</v>
      </c>
      <c r="C342" s="1">
        <v>45363.697916666664</v>
      </c>
    </row>
    <row r="343" spans="1:3" x14ac:dyDescent="0.25">
      <c r="A343" t="s">
        <v>2441</v>
      </c>
      <c r="B343" s="2">
        <v>45366</v>
      </c>
      <c r="C343" s="1">
        <v>45364.40625</v>
      </c>
    </row>
    <row r="344" spans="1:3" x14ac:dyDescent="0.25">
      <c r="A344" t="s">
        <v>2444</v>
      </c>
      <c r="B344" s="2">
        <v>45406</v>
      </c>
      <c r="C344" s="1">
        <v>45364.484027777777</v>
      </c>
    </row>
    <row r="345" spans="1:3" x14ac:dyDescent="0.25">
      <c r="A345" t="s">
        <v>2441</v>
      </c>
      <c r="B345" s="2">
        <v>45367</v>
      </c>
      <c r="C345" s="1">
        <v>45364.495833333334</v>
      </c>
    </row>
    <row r="346" spans="1:3" x14ac:dyDescent="0.25">
      <c r="A346" t="s">
        <v>2441</v>
      </c>
      <c r="B346" s="2">
        <v>45366</v>
      </c>
      <c r="C346" s="1">
        <v>45364.497916666667</v>
      </c>
    </row>
    <row r="347" spans="1:3" x14ac:dyDescent="0.25">
      <c r="A347" t="s">
        <v>2442</v>
      </c>
      <c r="B347" s="2">
        <v>45364</v>
      </c>
      <c r="C347" s="1">
        <v>45364.518750000003</v>
      </c>
    </row>
    <row r="348" spans="1:3" x14ac:dyDescent="0.25">
      <c r="A348" t="s">
        <v>2444</v>
      </c>
      <c r="B348" s="2">
        <v>45376</v>
      </c>
      <c r="C348" s="1">
        <v>45364.526388888888</v>
      </c>
    </row>
    <row r="349" spans="1:3" x14ac:dyDescent="0.25">
      <c r="A349" t="s">
        <v>2444</v>
      </c>
      <c r="B349" s="2">
        <v>45391</v>
      </c>
      <c r="C349" s="1">
        <v>45364.537499999999</v>
      </c>
    </row>
    <row r="350" spans="1:3" x14ac:dyDescent="0.25">
      <c r="A350" t="s">
        <v>2444</v>
      </c>
      <c r="B350" s="2">
        <v>45370</v>
      </c>
      <c r="C350" s="1">
        <v>45364.647916666669</v>
      </c>
    </row>
    <row r="351" spans="1:3" x14ac:dyDescent="0.25">
      <c r="A351" t="s">
        <v>2444</v>
      </c>
      <c r="B351" s="2">
        <v>45376</v>
      </c>
      <c r="C351" s="1">
        <v>45364.667361111111</v>
      </c>
    </row>
    <row r="352" spans="1:3" x14ac:dyDescent="0.25">
      <c r="A352" t="s">
        <v>2444</v>
      </c>
      <c r="B352" s="2">
        <v>45516</v>
      </c>
      <c r="C352" s="1">
        <v>45364.674305555556</v>
      </c>
    </row>
    <row r="353" spans="1:3" x14ac:dyDescent="0.25">
      <c r="A353" t="s">
        <v>2441</v>
      </c>
      <c r="B353" s="2">
        <v>45367</v>
      </c>
      <c r="C353" s="1">
        <v>45364.704861111109</v>
      </c>
    </row>
    <row r="354" spans="1:3" x14ac:dyDescent="0.25">
      <c r="A354" t="s">
        <v>2444</v>
      </c>
      <c r="B354" s="2">
        <v>45401</v>
      </c>
      <c r="C354" s="1">
        <v>45364.71597222222</v>
      </c>
    </row>
    <row r="355" spans="1:3" x14ac:dyDescent="0.25">
      <c r="A355" t="s">
        <v>2441</v>
      </c>
      <c r="B355" s="2">
        <v>45367</v>
      </c>
      <c r="C355" s="1">
        <v>45364.720138888886</v>
      </c>
    </row>
    <row r="356" spans="1:3" x14ac:dyDescent="0.25">
      <c r="A356" t="s">
        <v>2442</v>
      </c>
      <c r="B356" s="2">
        <v>45373</v>
      </c>
      <c r="C356" s="1">
        <v>45364.73541666667</v>
      </c>
    </row>
    <row r="357" spans="1:3" x14ac:dyDescent="0.25">
      <c r="A357" t="s">
        <v>2444</v>
      </c>
      <c r="B357" s="2">
        <v>45402</v>
      </c>
      <c r="C357" s="1">
        <v>45364.737500000003</v>
      </c>
    </row>
    <row r="358" spans="1:3" x14ac:dyDescent="0.25">
      <c r="A358" t="s">
        <v>2441</v>
      </c>
      <c r="B358" s="2">
        <v>45367</v>
      </c>
      <c r="C358" s="1">
        <v>45364.745833333334</v>
      </c>
    </row>
    <row r="359" spans="1:3" x14ac:dyDescent="0.25">
      <c r="A359" t="s">
        <v>2441</v>
      </c>
      <c r="B359" s="2">
        <v>45367</v>
      </c>
      <c r="C359" s="1">
        <v>45364.760416666664</v>
      </c>
    </row>
    <row r="360" spans="1:3" x14ac:dyDescent="0.25">
      <c r="A360" t="s">
        <v>2442</v>
      </c>
      <c r="B360" s="2">
        <v>45373</v>
      </c>
      <c r="C360" s="1">
        <v>45364.763888888891</v>
      </c>
    </row>
    <row r="361" spans="1:3" x14ac:dyDescent="0.25">
      <c r="A361" t="s">
        <v>2442</v>
      </c>
      <c r="B361" s="2">
        <v>45365</v>
      </c>
      <c r="C361" s="1">
        <v>45364.771527777775</v>
      </c>
    </row>
    <row r="362" spans="1:3" x14ac:dyDescent="0.25">
      <c r="A362" t="s">
        <v>2444</v>
      </c>
      <c r="B362" s="2">
        <v>45392</v>
      </c>
      <c r="C362" s="1">
        <v>45364.783333333333</v>
      </c>
    </row>
    <row r="363" spans="1:3" x14ac:dyDescent="0.25">
      <c r="A363" t="s">
        <v>2442</v>
      </c>
      <c r="B363" s="2">
        <v>45427</v>
      </c>
      <c r="C363" s="1">
        <v>45364.786111111112</v>
      </c>
    </row>
    <row r="364" spans="1:3" x14ac:dyDescent="0.25">
      <c r="A364" t="s">
        <v>2444</v>
      </c>
      <c r="B364" s="2">
        <v>45433</v>
      </c>
      <c r="C364" s="1">
        <v>45365.379166666666</v>
      </c>
    </row>
    <row r="365" spans="1:3" x14ac:dyDescent="0.25">
      <c r="A365" t="s">
        <v>2442</v>
      </c>
      <c r="B365" s="2">
        <v>45372</v>
      </c>
      <c r="C365" s="1">
        <v>45365.386805555558</v>
      </c>
    </row>
    <row r="366" spans="1:3" x14ac:dyDescent="0.25">
      <c r="A366" t="s">
        <v>2442</v>
      </c>
      <c r="B366" s="2">
        <v>45365</v>
      </c>
      <c r="C366" s="1">
        <v>45365.459027777775</v>
      </c>
    </row>
    <row r="367" spans="1:3" x14ac:dyDescent="0.25">
      <c r="A367" t="s">
        <v>2442</v>
      </c>
      <c r="B367" s="2">
        <v>45365</v>
      </c>
      <c r="C367" s="1">
        <v>45365.461805555555</v>
      </c>
    </row>
    <row r="368" spans="1:3" x14ac:dyDescent="0.25">
      <c r="A368" t="s">
        <v>2444</v>
      </c>
      <c r="B368" s="2">
        <v>45391</v>
      </c>
      <c r="C368" s="1">
        <v>45365.468055555553</v>
      </c>
    </row>
    <row r="369" spans="1:3" x14ac:dyDescent="0.25">
      <c r="A369" t="s">
        <v>2443</v>
      </c>
      <c r="B369" s="2">
        <v>45373</v>
      </c>
      <c r="C369" s="1">
        <v>45365.709722222222</v>
      </c>
    </row>
    <row r="370" spans="1:3" x14ac:dyDescent="0.25">
      <c r="A370" t="s">
        <v>2442</v>
      </c>
      <c r="B370" s="2">
        <v>45372</v>
      </c>
      <c r="C370" s="1">
        <v>45365.728472222225</v>
      </c>
    </row>
    <row r="371" spans="1:3" x14ac:dyDescent="0.25">
      <c r="A371" t="s">
        <v>2444</v>
      </c>
      <c r="B371" s="2">
        <v>45399</v>
      </c>
      <c r="C371" s="1">
        <v>45365.747916666667</v>
      </c>
    </row>
    <row r="372" spans="1:3" x14ac:dyDescent="0.25">
      <c r="A372" t="s">
        <v>2442</v>
      </c>
      <c r="B372" s="2">
        <v>45366</v>
      </c>
      <c r="C372" s="1">
        <v>45365.754861111112</v>
      </c>
    </row>
    <row r="373" spans="1:3" x14ac:dyDescent="0.25">
      <c r="A373" t="s">
        <v>2442</v>
      </c>
      <c r="B373" s="2">
        <v>45366</v>
      </c>
      <c r="C373" s="1">
        <v>45365.759027777778</v>
      </c>
    </row>
    <row r="374" spans="1:3" x14ac:dyDescent="0.25">
      <c r="A374" t="s">
        <v>2443</v>
      </c>
      <c r="B374" s="2">
        <v>45366</v>
      </c>
      <c r="C374" s="1">
        <v>45365.765972222223</v>
      </c>
    </row>
    <row r="375" spans="1:3" x14ac:dyDescent="0.25">
      <c r="A375" t="s">
        <v>2443</v>
      </c>
      <c r="B375" s="2">
        <v>45376</v>
      </c>
      <c r="C375" s="1">
        <v>45365.768055555556</v>
      </c>
    </row>
    <row r="376" spans="1:3" x14ac:dyDescent="0.25">
      <c r="A376" t="s">
        <v>2441</v>
      </c>
      <c r="B376" s="2">
        <v>45367</v>
      </c>
      <c r="C376" s="1">
        <v>45366.39166666667</v>
      </c>
    </row>
    <row r="377" spans="1:3" x14ac:dyDescent="0.25">
      <c r="A377" t="s">
        <v>2442</v>
      </c>
      <c r="B377" s="2">
        <v>45366</v>
      </c>
      <c r="C377" s="1">
        <v>45366.442361111112</v>
      </c>
    </row>
    <row r="378" spans="1:3" x14ac:dyDescent="0.25">
      <c r="A378" t="s">
        <v>2441</v>
      </c>
      <c r="B378" s="2">
        <v>45366</v>
      </c>
      <c r="C378" s="1">
        <v>45366.445833333331</v>
      </c>
    </row>
    <row r="379" spans="1:3" x14ac:dyDescent="0.25">
      <c r="A379" t="s">
        <v>2444</v>
      </c>
      <c r="B379" s="2">
        <v>45369</v>
      </c>
      <c r="C379" s="1">
        <v>45366.45416666667</v>
      </c>
    </row>
    <row r="380" spans="1:3" x14ac:dyDescent="0.25">
      <c r="A380" t="s">
        <v>2441</v>
      </c>
      <c r="B380" s="2">
        <v>45367</v>
      </c>
      <c r="C380" s="1">
        <v>45366.456250000003</v>
      </c>
    </row>
    <row r="381" spans="1:3" x14ac:dyDescent="0.25">
      <c r="A381" t="s">
        <v>2444</v>
      </c>
      <c r="B381" s="2">
        <v>45390</v>
      </c>
      <c r="C381" s="1">
        <v>45366.743750000001</v>
      </c>
    </row>
    <row r="382" spans="1:3" x14ac:dyDescent="0.25">
      <c r="A382" t="s">
        <v>2442</v>
      </c>
      <c r="B382" s="2">
        <v>45366</v>
      </c>
      <c r="C382" s="1">
        <v>45367.580555555556</v>
      </c>
    </row>
    <row r="383" spans="1:3" x14ac:dyDescent="0.25">
      <c r="A383" t="s">
        <v>2442</v>
      </c>
      <c r="B383" s="2">
        <v>45366</v>
      </c>
      <c r="C383" s="1">
        <v>45367.588888888888</v>
      </c>
    </row>
    <row r="384" spans="1:3" x14ac:dyDescent="0.25">
      <c r="A384" t="s">
        <v>2442</v>
      </c>
      <c r="B384" s="2">
        <v>45366</v>
      </c>
      <c r="C384" s="1">
        <v>45367.594444444447</v>
      </c>
    </row>
    <row r="385" spans="1:3" x14ac:dyDescent="0.25">
      <c r="A385" t="s">
        <v>2442</v>
      </c>
      <c r="B385" s="2">
        <v>45373</v>
      </c>
      <c r="C385" s="1">
        <v>45367.607638888891</v>
      </c>
    </row>
    <row r="386" spans="1:3" x14ac:dyDescent="0.25">
      <c r="A386" t="s">
        <v>2441</v>
      </c>
      <c r="B386" s="2">
        <v>45381</v>
      </c>
      <c r="C386" s="1">
        <v>45367.618055555555</v>
      </c>
    </row>
    <row r="387" spans="1:3" x14ac:dyDescent="0.25">
      <c r="A387" t="s">
        <v>2442</v>
      </c>
      <c r="B387" s="2">
        <v>45359</v>
      </c>
      <c r="C387" s="1">
        <v>45367.622916666667</v>
      </c>
    </row>
    <row r="388" spans="1:3" x14ac:dyDescent="0.25">
      <c r="A388" t="s">
        <v>2444</v>
      </c>
      <c r="B388" s="2">
        <v>45399</v>
      </c>
      <c r="C388" s="1">
        <v>45369.530555555553</v>
      </c>
    </row>
    <row r="389" spans="1:3" x14ac:dyDescent="0.25">
      <c r="A389" t="s">
        <v>2442</v>
      </c>
      <c r="B389" s="2">
        <v>45434</v>
      </c>
      <c r="C389" s="1">
        <v>45369.54791666667</v>
      </c>
    </row>
    <row r="390" spans="1:3" x14ac:dyDescent="0.25">
      <c r="A390" t="s">
        <v>2444</v>
      </c>
      <c r="B390" s="2">
        <v>45371</v>
      </c>
      <c r="C390" s="1">
        <v>45369.55</v>
      </c>
    </row>
    <row r="391" spans="1:3" x14ac:dyDescent="0.25">
      <c r="A391" t="s">
        <v>2444</v>
      </c>
      <c r="B391" s="2">
        <v>45392</v>
      </c>
      <c r="C391" s="1">
        <v>45369.553472222222</v>
      </c>
    </row>
    <row r="392" spans="1:3" x14ac:dyDescent="0.25">
      <c r="A392" t="s">
        <v>2444</v>
      </c>
      <c r="B392" s="2">
        <v>45376</v>
      </c>
      <c r="C392" s="1">
        <v>45369.716666666667</v>
      </c>
    </row>
    <row r="393" spans="1:3" x14ac:dyDescent="0.25">
      <c r="A393" t="s">
        <v>2441</v>
      </c>
      <c r="C393" s="1">
        <v>45369.726388888892</v>
      </c>
    </row>
    <row r="394" spans="1:3" x14ac:dyDescent="0.25">
      <c r="A394" t="s">
        <v>2442</v>
      </c>
      <c r="B394" s="2">
        <v>45374</v>
      </c>
      <c r="C394" s="1">
        <v>45369.729166666664</v>
      </c>
    </row>
    <row r="395" spans="1:3" x14ac:dyDescent="0.25">
      <c r="A395" t="s">
        <v>2443</v>
      </c>
      <c r="B395" s="2">
        <v>45378</v>
      </c>
      <c r="C395" s="1">
        <v>45369.729861111111</v>
      </c>
    </row>
    <row r="396" spans="1:3" x14ac:dyDescent="0.25">
      <c r="A396" t="s">
        <v>2444</v>
      </c>
      <c r="B396" s="2">
        <v>45376</v>
      </c>
      <c r="C396" s="1">
        <v>45369.73333333333</v>
      </c>
    </row>
    <row r="397" spans="1:3" x14ac:dyDescent="0.25">
      <c r="A397" t="s">
        <v>2442</v>
      </c>
      <c r="B397" s="2">
        <v>45427</v>
      </c>
      <c r="C397" s="1">
        <v>45369.74722222222</v>
      </c>
    </row>
    <row r="398" spans="1:3" x14ac:dyDescent="0.25">
      <c r="A398" t="s">
        <v>2444</v>
      </c>
      <c r="B398" s="2">
        <v>45397</v>
      </c>
      <c r="C398" s="1">
        <v>45370.380555555559</v>
      </c>
    </row>
    <row r="399" spans="1:3" x14ac:dyDescent="0.25">
      <c r="A399" t="s">
        <v>2441</v>
      </c>
      <c r="B399" s="2">
        <v>45371</v>
      </c>
      <c r="C399" s="1">
        <v>45370.383333333331</v>
      </c>
    </row>
    <row r="400" spans="1:3" x14ac:dyDescent="0.25">
      <c r="A400" t="s">
        <v>2444</v>
      </c>
      <c r="B400" s="2">
        <v>45372</v>
      </c>
      <c r="C400" s="1">
        <v>45370.386111111111</v>
      </c>
    </row>
    <row r="401" spans="1:3" x14ac:dyDescent="0.25">
      <c r="A401" t="s">
        <v>2444</v>
      </c>
      <c r="B401" s="2">
        <v>45453</v>
      </c>
      <c r="C401" s="1">
        <v>45370.49722222222</v>
      </c>
    </row>
    <row r="402" spans="1:3" x14ac:dyDescent="0.25">
      <c r="A402" t="s">
        <v>2442</v>
      </c>
      <c r="B402" s="2">
        <v>45376</v>
      </c>
      <c r="C402" s="1">
        <v>45370.507638888892</v>
      </c>
    </row>
    <row r="403" spans="1:3" x14ac:dyDescent="0.25">
      <c r="A403" t="s">
        <v>2441</v>
      </c>
      <c r="B403" s="2">
        <v>45388</v>
      </c>
      <c r="C403" s="1">
        <v>45370.511805555558</v>
      </c>
    </row>
    <row r="404" spans="1:3" x14ac:dyDescent="0.25">
      <c r="A404" t="s">
        <v>2444</v>
      </c>
      <c r="C404" s="1">
        <v>45370.536805555559</v>
      </c>
    </row>
    <row r="405" spans="1:3" x14ac:dyDescent="0.25">
      <c r="A405" t="s">
        <v>2444</v>
      </c>
      <c r="B405" s="2">
        <v>45400</v>
      </c>
      <c r="C405" s="1">
        <v>45370.543055555558</v>
      </c>
    </row>
    <row r="406" spans="1:3" x14ac:dyDescent="0.25">
      <c r="A406" t="s">
        <v>2444</v>
      </c>
      <c r="B406" s="2">
        <v>45383</v>
      </c>
      <c r="C406" s="1">
        <v>45370.666666666664</v>
      </c>
    </row>
    <row r="407" spans="1:3" x14ac:dyDescent="0.25">
      <c r="A407" t="s">
        <v>2442</v>
      </c>
      <c r="B407" s="2">
        <v>45370</v>
      </c>
      <c r="C407" s="1">
        <v>45370.679166666669</v>
      </c>
    </row>
    <row r="408" spans="1:3" x14ac:dyDescent="0.25">
      <c r="A408" t="s">
        <v>2441</v>
      </c>
      <c r="B408" s="2">
        <v>45372</v>
      </c>
      <c r="C408" s="1">
        <v>45371.398611111108</v>
      </c>
    </row>
    <row r="409" spans="1:3" x14ac:dyDescent="0.25">
      <c r="A409" t="s">
        <v>2444</v>
      </c>
      <c r="B409" s="2">
        <v>45381</v>
      </c>
      <c r="C409" s="1">
        <v>45371.404166666667</v>
      </c>
    </row>
    <row r="410" spans="1:3" x14ac:dyDescent="0.25">
      <c r="A410" t="s">
        <v>2444</v>
      </c>
      <c r="B410" s="2">
        <v>45371</v>
      </c>
      <c r="C410" s="1">
        <v>45371.418749999997</v>
      </c>
    </row>
    <row r="411" spans="1:3" x14ac:dyDescent="0.25">
      <c r="A411" t="s">
        <v>2441</v>
      </c>
      <c r="B411" s="2">
        <v>45372</v>
      </c>
      <c r="C411" s="1">
        <v>45371.499305555553</v>
      </c>
    </row>
    <row r="412" spans="1:3" x14ac:dyDescent="0.25">
      <c r="A412" t="s">
        <v>2444</v>
      </c>
      <c r="B412" s="2">
        <v>45370</v>
      </c>
      <c r="C412" s="1">
        <v>45371.504861111112</v>
      </c>
    </row>
    <row r="413" spans="1:3" x14ac:dyDescent="0.25">
      <c r="A413" t="s">
        <v>2444</v>
      </c>
      <c r="B413" s="2">
        <v>45371</v>
      </c>
      <c r="C413" s="1">
        <v>45371.525694444441</v>
      </c>
    </row>
    <row r="414" spans="1:3" x14ac:dyDescent="0.25">
      <c r="A414" t="s">
        <v>2441</v>
      </c>
      <c r="B414" s="2">
        <v>45371</v>
      </c>
      <c r="C414" s="1">
        <v>45371.52847222222</v>
      </c>
    </row>
    <row r="415" spans="1:3" x14ac:dyDescent="0.25">
      <c r="A415" t="s">
        <v>2442</v>
      </c>
      <c r="B415" s="2">
        <v>45371</v>
      </c>
      <c r="C415" s="1">
        <v>45371.649305555555</v>
      </c>
    </row>
    <row r="416" spans="1:3" x14ac:dyDescent="0.25">
      <c r="A416" t="s">
        <v>2444</v>
      </c>
      <c r="B416" s="2">
        <v>45393</v>
      </c>
      <c r="C416" s="1">
        <v>45371.682638888888</v>
      </c>
    </row>
    <row r="417" spans="1:3" x14ac:dyDescent="0.25">
      <c r="A417" t="s">
        <v>2444</v>
      </c>
      <c r="B417" s="2">
        <v>45540</v>
      </c>
      <c r="C417" s="1">
        <v>45372.368750000001</v>
      </c>
    </row>
    <row r="418" spans="1:3" x14ac:dyDescent="0.25">
      <c r="A418" t="s">
        <v>2444</v>
      </c>
      <c r="B418" s="2">
        <v>45402</v>
      </c>
      <c r="C418" s="1">
        <v>45372.371527777781</v>
      </c>
    </row>
    <row r="419" spans="1:3" x14ac:dyDescent="0.25">
      <c r="A419" t="s">
        <v>2441</v>
      </c>
      <c r="C419" s="1">
        <v>45372.375</v>
      </c>
    </row>
    <row r="420" spans="1:3" x14ac:dyDescent="0.25">
      <c r="A420" t="s">
        <v>2444</v>
      </c>
      <c r="B420" s="2">
        <v>45399</v>
      </c>
      <c r="C420" s="1">
        <v>45372.520833333336</v>
      </c>
    </row>
    <row r="421" spans="1:3" x14ac:dyDescent="0.25">
      <c r="A421" t="s">
        <v>2444</v>
      </c>
      <c r="B421" s="2">
        <v>45377</v>
      </c>
      <c r="C421" s="1">
        <v>45372.53125</v>
      </c>
    </row>
    <row r="422" spans="1:3" x14ac:dyDescent="0.25">
      <c r="A422" t="s">
        <v>2444</v>
      </c>
      <c r="B422" s="2">
        <v>45430</v>
      </c>
      <c r="C422" s="1">
        <v>45372.533333333333</v>
      </c>
    </row>
    <row r="423" spans="1:3" x14ac:dyDescent="0.25">
      <c r="A423" t="s">
        <v>2442</v>
      </c>
      <c r="B423" s="2">
        <v>45372</v>
      </c>
      <c r="C423" s="1">
        <v>45372.646527777775</v>
      </c>
    </row>
    <row r="424" spans="1:3" x14ac:dyDescent="0.25">
      <c r="A424" t="s">
        <v>2442</v>
      </c>
      <c r="B424" s="2">
        <v>45423</v>
      </c>
      <c r="C424" s="1">
        <v>45372.65347222222</v>
      </c>
    </row>
    <row r="425" spans="1:3" x14ac:dyDescent="0.25">
      <c r="A425" t="s">
        <v>2441</v>
      </c>
      <c r="B425" s="2">
        <v>45372</v>
      </c>
      <c r="C425" s="1">
        <v>45372.666666666664</v>
      </c>
    </row>
    <row r="426" spans="1:3" x14ac:dyDescent="0.25">
      <c r="A426" t="s">
        <v>2444</v>
      </c>
      <c r="B426" s="2">
        <v>45372</v>
      </c>
      <c r="C426" s="1">
        <v>45372.68472222222</v>
      </c>
    </row>
    <row r="427" spans="1:3" x14ac:dyDescent="0.25">
      <c r="A427" t="s">
        <v>2444</v>
      </c>
      <c r="B427" s="2">
        <v>45374</v>
      </c>
      <c r="C427" s="1">
        <v>45372.686805555553</v>
      </c>
    </row>
    <row r="428" spans="1:3" x14ac:dyDescent="0.25">
      <c r="A428" t="s">
        <v>2444</v>
      </c>
      <c r="B428" s="2">
        <v>45390</v>
      </c>
      <c r="C428" s="1">
        <v>45372.688888888886</v>
      </c>
    </row>
    <row r="429" spans="1:3" x14ac:dyDescent="0.25">
      <c r="A429" t="s">
        <v>2444</v>
      </c>
      <c r="C429" s="1">
        <v>45372.783333333333</v>
      </c>
    </row>
    <row r="430" spans="1:3" x14ac:dyDescent="0.25">
      <c r="A430" t="s">
        <v>2444</v>
      </c>
      <c r="B430" s="2">
        <v>45385</v>
      </c>
      <c r="C430" s="1">
        <v>45372.806944444441</v>
      </c>
    </row>
    <row r="431" spans="1:3" x14ac:dyDescent="0.25">
      <c r="A431" t="s">
        <v>2441</v>
      </c>
      <c r="B431" s="2">
        <v>45391</v>
      </c>
      <c r="C431" s="1">
        <v>45372.808333333334</v>
      </c>
    </row>
    <row r="432" spans="1:3" x14ac:dyDescent="0.25">
      <c r="A432" t="s">
        <v>2441</v>
      </c>
      <c r="B432" s="2">
        <v>45374</v>
      </c>
      <c r="C432" s="1">
        <v>45372.8125</v>
      </c>
    </row>
    <row r="433" spans="1:3" x14ac:dyDescent="0.25">
      <c r="A433" t="s">
        <v>2444</v>
      </c>
      <c r="B433" s="2">
        <v>45379</v>
      </c>
      <c r="C433" s="1">
        <v>45373.400694444441</v>
      </c>
    </row>
    <row r="434" spans="1:3" x14ac:dyDescent="0.25">
      <c r="A434" t="s">
        <v>2441</v>
      </c>
      <c r="B434" s="2">
        <v>45374</v>
      </c>
      <c r="C434" s="1">
        <v>45373.443749999999</v>
      </c>
    </row>
    <row r="435" spans="1:3" x14ac:dyDescent="0.25">
      <c r="A435" t="s">
        <v>2441</v>
      </c>
      <c r="B435" s="2">
        <v>45369</v>
      </c>
      <c r="C435" s="1">
        <v>45373.445138888892</v>
      </c>
    </row>
    <row r="436" spans="1:3" x14ac:dyDescent="0.25">
      <c r="A436" t="s">
        <v>2444</v>
      </c>
      <c r="B436" s="2">
        <v>45376</v>
      </c>
      <c r="C436" s="1">
        <v>45373.447222222225</v>
      </c>
    </row>
    <row r="437" spans="1:3" x14ac:dyDescent="0.25">
      <c r="A437" t="s">
        <v>2444</v>
      </c>
      <c r="B437" s="2">
        <v>45386</v>
      </c>
      <c r="C437" s="1">
        <v>45373.456250000003</v>
      </c>
    </row>
    <row r="438" spans="1:3" x14ac:dyDescent="0.25">
      <c r="A438" t="s">
        <v>2441</v>
      </c>
      <c r="B438" s="2">
        <v>45374</v>
      </c>
      <c r="C438" s="1">
        <v>45373.469444444447</v>
      </c>
    </row>
    <row r="439" spans="1:3" x14ac:dyDescent="0.25">
      <c r="A439" t="s">
        <v>2444</v>
      </c>
      <c r="B439" s="2">
        <v>45380</v>
      </c>
      <c r="C439" s="1">
        <v>45373.513194444444</v>
      </c>
    </row>
    <row r="440" spans="1:3" x14ac:dyDescent="0.25">
      <c r="A440" t="s">
        <v>2441</v>
      </c>
      <c r="B440" s="2">
        <v>45375</v>
      </c>
      <c r="C440" s="1">
        <v>45373.548611111109</v>
      </c>
    </row>
    <row r="441" spans="1:3" x14ac:dyDescent="0.25">
      <c r="A441" t="s">
        <v>2441</v>
      </c>
      <c r="B441" s="2">
        <v>45380</v>
      </c>
      <c r="C441" s="1">
        <v>45373.555555555555</v>
      </c>
    </row>
    <row r="442" spans="1:3" x14ac:dyDescent="0.25">
      <c r="A442" t="s">
        <v>2441</v>
      </c>
      <c r="B442" s="2">
        <v>45375</v>
      </c>
      <c r="C442" s="1">
        <v>45373.626388888886</v>
      </c>
    </row>
    <row r="443" spans="1:3" x14ac:dyDescent="0.25">
      <c r="A443" t="s">
        <v>2442</v>
      </c>
      <c r="B443" s="2">
        <v>45373</v>
      </c>
      <c r="C443" s="1">
        <v>45373.628472222219</v>
      </c>
    </row>
    <row r="444" spans="1:3" x14ac:dyDescent="0.25">
      <c r="A444" t="s">
        <v>2441</v>
      </c>
      <c r="B444" s="2">
        <v>45375</v>
      </c>
      <c r="C444" s="1">
        <v>45373.630555555559</v>
      </c>
    </row>
    <row r="445" spans="1:3" x14ac:dyDescent="0.25">
      <c r="A445" t="s">
        <v>2444</v>
      </c>
      <c r="C445" s="1">
        <v>45373.660416666666</v>
      </c>
    </row>
    <row r="446" spans="1:3" x14ac:dyDescent="0.25">
      <c r="A446" t="s">
        <v>2444</v>
      </c>
      <c r="B446" s="2">
        <v>45399</v>
      </c>
      <c r="C446" s="1">
        <v>45373.679166666669</v>
      </c>
    </row>
    <row r="447" spans="1:3" x14ac:dyDescent="0.25">
      <c r="A447" t="s">
        <v>2441</v>
      </c>
      <c r="B447" s="2">
        <v>45373</v>
      </c>
      <c r="C447" s="1">
        <v>45373.681250000001</v>
      </c>
    </row>
    <row r="448" spans="1:3" x14ac:dyDescent="0.25">
      <c r="A448" t="s">
        <v>2444</v>
      </c>
      <c r="B448" s="2">
        <v>45373</v>
      </c>
      <c r="C448" s="1">
        <v>45373.683333333334</v>
      </c>
    </row>
    <row r="449" spans="1:3" x14ac:dyDescent="0.25">
      <c r="A449" t="s">
        <v>2444</v>
      </c>
      <c r="B449" s="2">
        <v>45390</v>
      </c>
      <c r="C449" s="1">
        <v>45374.563888888886</v>
      </c>
    </row>
    <row r="450" spans="1:3" x14ac:dyDescent="0.25">
      <c r="A450" t="s">
        <v>2444</v>
      </c>
      <c r="B450" s="2">
        <v>45376</v>
      </c>
      <c r="C450" s="1">
        <v>45376.395138888889</v>
      </c>
    </row>
    <row r="451" spans="1:3" x14ac:dyDescent="0.25">
      <c r="A451" t="s">
        <v>2441</v>
      </c>
      <c r="B451" s="2">
        <v>45376</v>
      </c>
      <c r="C451" s="1">
        <v>45376.397916666669</v>
      </c>
    </row>
    <row r="452" spans="1:3" x14ac:dyDescent="0.25">
      <c r="A452" t="s">
        <v>2441</v>
      </c>
      <c r="B452" s="2">
        <v>45380</v>
      </c>
      <c r="C452" s="1">
        <v>45376.400694444441</v>
      </c>
    </row>
    <row r="453" spans="1:3" x14ac:dyDescent="0.25">
      <c r="A453" t="s">
        <v>2444</v>
      </c>
      <c r="B453" s="2">
        <v>45401</v>
      </c>
      <c r="C453" s="1">
        <v>45376.530555555553</v>
      </c>
    </row>
    <row r="454" spans="1:3" x14ac:dyDescent="0.25">
      <c r="A454" t="s">
        <v>2443</v>
      </c>
      <c r="B454" s="2">
        <v>45379</v>
      </c>
      <c r="C454" s="1">
        <v>45376.676388888889</v>
      </c>
    </row>
    <row r="455" spans="1:3" x14ac:dyDescent="0.25">
      <c r="A455" t="s">
        <v>2442</v>
      </c>
      <c r="B455" s="2">
        <v>45402</v>
      </c>
      <c r="C455" s="1">
        <v>45376.686111111114</v>
      </c>
    </row>
    <row r="456" spans="1:3" x14ac:dyDescent="0.25">
      <c r="A456" t="s">
        <v>2441</v>
      </c>
      <c r="B456" s="2">
        <v>45390</v>
      </c>
      <c r="C456" s="1">
        <v>45376.691666666666</v>
      </c>
    </row>
    <row r="457" spans="1:3" x14ac:dyDescent="0.25">
      <c r="A457" t="s">
        <v>2441</v>
      </c>
      <c r="B457" s="2">
        <v>45388</v>
      </c>
      <c r="C457" s="1">
        <v>45376.696527777778</v>
      </c>
    </row>
    <row r="458" spans="1:3" x14ac:dyDescent="0.25">
      <c r="A458" t="s">
        <v>2443</v>
      </c>
      <c r="B458" s="2">
        <v>45376</v>
      </c>
      <c r="C458" s="1">
        <v>45376.704861111109</v>
      </c>
    </row>
    <row r="459" spans="1:3" x14ac:dyDescent="0.25">
      <c r="A459" t="s">
        <v>2444</v>
      </c>
      <c r="B459" s="2">
        <v>45422</v>
      </c>
      <c r="C459" s="1">
        <v>45377.372916666667</v>
      </c>
    </row>
    <row r="460" spans="1:3" x14ac:dyDescent="0.25">
      <c r="A460" t="s">
        <v>2443</v>
      </c>
      <c r="B460" s="2">
        <v>45377</v>
      </c>
      <c r="C460" s="1">
        <v>45377.479166666664</v>
      </c>
    </row>
    <row r="461" spans="1:3" x14ac:dyDescent="0.25">
      <c r="A461" t="s">
        <v>2443</v>
      </c>
      <c r="B461" s="2">
        <v>45377</v>
      </c>
      <c r="C461" s="1">
        <v>45377.538194444445</v>
      </c>
    </row>
    <row r="462" spans="1:3" x14ac:dyDescent="0.25">
      <c r="A462" t="s">
        <v>2442</v>
      </c>
      <c r="B462" s="2">
        <v>45379</v>
      </c>
      <c r="C462" s="1">
        <v>45377.65902777778</v>
      </c>
    </row>
    <row r="463" spans="1:3" x14ac:dyDescent="0.25">
      <c r="A463" t="s">
        <v>2444</v>
      </c>
      <c r="C463" s="1">
        <v>45377.664583333331</v>
      </c>
    </row>
    <row r="464" spans="1:3" x14ac:dyDescent="0.25">
      <c r="A464" t="s">
        <v>2442</v>
      </c>
      <c r="B464" s="2">
        <v>45434</v>
      </c>
      <c r="C464" s="1">
        <v>45378.363888888889</v>
      </c>
    </row>
    <row r="465" spans="1:3" x14ac:dyDescent="0.25">
      <c r="A465" t="s">
        <v>2441</v>
      </c>
      <c r="B465" s="2">
        <v>45381</v>
      </c>
      <c r="C465" s="1">
        <v>45378.369444444441</v>
      </c>
    </row>
    <row r="466" spans="1:3" x14ac:dyDescent="0.25">
      <c r="A466" t="s">
        <v>2444</v>
      </c>
      <c r="B466" s="2">
        <v>45378</v>
      </c>
      <c r="C466" s="1">
        <v>45378.495138888888</v>
      </c>
    </row>
    <row r="467" spans="1:3" x14ac:dyDescent="0.25">
      <c r="A467" t="s">
        <v>2444</v>
      </c>
      <c r="B467" s="2">
        <v>45502</v>
      </c>
      <c r="C467" s="1">
        <v>45378.510416666664</v>
      </c>
    </row>
    <row r="468" spans="1:3" x14ac:dyDescent="0.25">
      <c r="A468" t="s">
        <v>2441</v>
      </c>
      <c r="C468" s="1">
        <v>45378.513194444444</v>
      </c>
    </row>
    <row r="469" spans="1:3" x14ac:dyDescent="0.25">
      <c r="A469" t="s">
        <v>2443</v>
      </c>
      <c r="B469" s="2">
        <v>45378</v>
      </c>
      <c r="C469" s="1">
        <v>45378.544444444444</v>
      </c>
    </row>
    <row r="470" spans="1:3" x14ac:dyDescent="0.25">
      <c r="A470" t="s">
        <v>2443</v>
      </c>
      <c r="B470" s="2">
        <v>45379</v>
      </c>
      <c r="C470" s="1">
        <v>45378.552083333336</v>
      </c>
    </row>
    <row r="471" spans="1:3" x14ac:dyDescent="0.25">
      <c r="A471" t="s">
        <v>2441</v>
      </c>
      <c r="B471" s="2">
        <v>45381</v>
      </c>
      <c r="C471" s="1">
        <v>45378.555555555555</v>
      </c>
    </row>
    <row r="472" spans="1:3" x14ac:dyDescent="0.25">
      <c r="A472" t="s">
        <v>2444</v>
      </c>
      <c r="B472" s="2">
        <v>45399</v>
      </c>
      <c r="C472" s="1">
        <v>45378.569444444445</v>
      </c>
    </row>
    <row r="473" spans="1:3" x14ac:dyDescent="0.25">
      <c r="A473" t="s">
        <v>2441</v>
      </c>
      <c r="B473" s="2">
        <v>45378</v>
      </c>
      <c r="C473" s="1">
        <v>45378.571527777778</v>
      </c>
    </row>
    <row r="474" spans="1:3" x14ac:dyDescent="0.25">
      <c r="A474" t="s">
        <v>2444</v>
      </c>
      <c r="C474" s="1">
        <v>45381.496527777781</v>
      </c>
    </row>
    <row r="475" spans="1:3" x14ac:dyDescent="0.25">
      <c r="A475" t="s">
        <v>2441</v>
      </c>
      <c r="B475" s="2">
        <v>45381</v>
      </c>
      <c r="C475" s="1">
        <v>45381.521527777775</v>
      </c>
    </row>
    <row r="476" spans="1:3" x14ac:dyDescent="0.25">
      <c r="A476" t="s">
        <v>2441</v>
      </c>
      <c r="B476" s="2">
        <v>45383</v>
      </c>
      <c r="C476" s="1">
        <v>45381.527777777781</v>
      </c>
    </row>
    <row r="477" spans="1:3" x14ac:dyDescent="0.25">
      <c r="A477" t="s">
        <v>2441</v>
      </c>
      <c r="C477" s="1">
        <v>45381.53125</v>
      </c>
    </row>
    <row r="478" spans="1:3" x14ac:dyDescent="0.25">
      <c r="A478" t="s">
        <v>2442</v>
      </c>
      <c r="B478" s="2">
        <v>45426</v>
      </c>
      <c r="C478" s="1">
        <v>45381.540972222225</v>
      </c>
    </row>
    <row r="479" spans="1:3" x14ac:dyDescent="0.25">
      <c r="A479" t="s">
        <v>2442</v>
      </c>
      <c r="B479" s="2">
        <v>45393</v>
      </c>
      <c r="C479" s="1">
        <v>45383.418055555558</v>
      </c>
    </row>
    <row r="480" spans="1:3" x14ac:dyDescent="0.25">
      <c r="A480" t="s">
        <v>2444</v>
      </c>
      <c r="B480" s="2">
        <v>45383</v>
      </c>
      <c r="C480" s="1">
        <v>45383.512499999997</v>
      </c>
    </row>
    <row r="481" spans="1:3" x14ac:dyDescent="0.25">
      <c r="A481" t="s">
        <v>2441</v>
      </c>
      <c r="B481" s="2">
        <v>45385</v>
      </c>
      <c r="C481" s="1">
        <v>45383.518055555556</v>
      </c>
    </row>
    <row r="482" spans="1:3" x14ac:dyDescent="0.25">
      <c r="A482" t="s">
        <v>2443</v>
      </c>
      <c r="B482" s="2">
        <v>45384</v>
      </c>
      <c r="C482" s="1">
        <v>45383.525000000001</v>
      </c>
    </row>
    <row r="483" spans="1:3" x14ac:dyDescent="0.25">
      <c r="A483" t="s">
        <v>2444</v>
      </c>
      <c r="B483" s="2">
        <v>45385</v>
      </c>
      <c r="C483" s="1">
        <v>45383.693749999999</v>
      </c>
    </row>
    <row r="484" spans="1:3" x14ac:dyDescent="0.25">
      <c r="A484" t="s">
        <v>2444</v>
      </c>
      <c r="B484" s="2">
        <v>45385</v>
      </c>
      <c r="C484" s="1">
        <v>45383.697222222225</v>
      </c>
    </row>
    <row r="485" spans="1:3" x14ac:dyDescent="0.25">
      <c r="A485" t="s">
        <v>2444</v>
      </c>
      <c r="B485" s="2">
        <v>45386</v>
      </c>
      <c r="C485" s="1">
        <v>45384.385416666664</v>
      </c>
    </row>
    <row r="486" spans="1:3" x14ac:dyDescent="0.25">
      <c r="A486" t="s">
        <v>2443</v>
      </c>
      <c r="B486" s="2">
        <v>45383</v>
      </c>
      <c r="C486" s="1">
        <v>45384.461111111108</v>
      </c>
    </row>
    <row r="487" spans="1:3" x14ac:dyDescent="0.25">
      <c r="A487" t="s">
        <v>2442</v>
      </c>
      <c r="B487" s="2">
        <v>45384</v>
      </c>
      <c r="C487" s="1">
        <v>45384.573611111111</v>
      </c>
    </row>
    <row r="488" spans="1:3" x14ac:dyDescent="0.25">
      <c r="A488" t="s">
        <v>2442</v>
      </c>
      <c r="B488" s="2">
        <v>45384</v>
      </c>
      <c r="C488" s="1">
        <v>45384.636111111111</v>
      </c>
    </row>
    <row r="489" spans="1:3" x14ac:dyDescent="0.25">
      <c r="A489" t="s">
        <v>2442</v>
      </c>
      <c r="B489" s="2">
        <v>45384</v>
      </c>
      <c r="C489" s="1">
        <v>45384.645833333336</v>
      </c>
    </row>
    <row r="490" spans="1:3" x14ac:dyDescent="0.25">
      <c r="A490" t="s">
        <v>2444</v>
      </c>
      <c r="B490" s="2">
        <v>45384</v>
      </c>
      <c r="C490" s="1">
        <v>45384.663888888892</v>
      </c>
    </row>
    <row r="491" spans="1:3" x14ac:dyDescent="0.25">
      <c r="A491" t="s">
        <v>2441</v>
      </c>
      <c r="B491" s="2">
        <v>45385</v>
      </c>
      <c r="C491" s="1">
        <v>45385.693749999999</v>
      </c>
    </row>
    <row r="492" spans="1:3" x14ac:dyDescent="0.25">
      <c r="A492" t="s">
        <v>2441</v>
      </c>
      <c r="B492" s="2">
        <v>45385</v>
      </c>
      <c r="C492" s="1">
        <v>45385.7</v>
      </c>
    </row>
    <row r="493" spans="1:3" x14ac:dyDescent="0.25">
      <c r="A493" t="s">
        <v>2444</v>
      </c>
      <c r="B493" s="2">
        <v>45391</v>
      </c>
      <c r="C493" s="1">
        <v>45385.726388888892</v>
      </c>
    </row>
    <row r="494" spans="1:3" x14ac:dyDescent="0.25">
      <c r="A494" t="s">
        <v>2444</v>
      </c>
      <c r="B494" s="2">
        <v>45391</v>
      </c>
      <c r="C494" s="1">
        <v>45385.731944444444</v>
      </c>
    </row>
    <row r="495" spans="1:3" x14ac:dyDescent="0.25">
      <c r="A495" t="s">
        <v>2441</v>
      </c>
      <c r="B495" s="2">
        <v>45389</v>
      </c>
      <c r="C495" s="1">
        <v>45386.379166666666</v>
      </c>
    </row>
    <row r="496" spans="1:3" x14ac:dyDescent="0.25">
      <c r="A496" t="s">
        <v>2441</v>
      </c>
      <c r="B496" s="2">
        <v>45389</v>
      </c>
      <c r="C496" s="1">
        <v>45386.381249999999</v>
      </c>
    </row>
    <row r="497" spans="1:3" x14ac:dyDescent="0.25">
      <c r="A497" t="s">
        <v>2441</v>
      </c>
      <c r="B497" s="2">
        <v>45395</v>
      </c>
      <c r="C497" s="1">
        <v>45386.390277777777</v>
      </c>
    </row>
    <row r="498" spans="1:3" x14ac:dyDescent="0.25">
      <c r="A498" t="s">
        <v>2441</v>
      </c>
      <c r="B498" s="2">
        <v>45388</v>
      </c>
      <c r="C498" s="1">
        <v>45386.393750000003</v>
      </c>
    </row>
    <row r="499" spans="1:3" x14ac:dyDescent="0.25">
      <c r="A499" t="s">
        <v>2441</v>
      </c>
      <c r="B499" s="2">
        <v>45387</v>
      </c>
      <c r="C499" s="1">
        <v>45386.402083333334</v>
      </c>
    </row>
    <row r="500" spans="1:3" x14ac:dyDescent="0.25">
      <c r="A500" t="s">
        <v>2441</v>
      </c>
      <c r="B500" s="2">
        <v>45390</v>
      </c>
      <c r="C500" s="1">
        <v>45386.457638888889</v>
      </c>
    </row>
    <row r="501" spans="1:3" x14ac:dyDescent="0.25">
      <c r="A501" t="s">
        <v>2444</v>
      </c>
      <c r="B501" s="2">
        <v>45470</v>
      </c>
      <c r="C501" s="1">
        <v>45386.467361111114</v>
      </c>
    </row>
    <row r="502" spans="1:3" x14ac:dyDescent="0.25">
      <c r="A502" t="s">
        <v>2444</v>
      </c>
      <c r="B502" s="2">
        <v>45399</v>
      </c>
      <c r="C502" s="1">
        <v>45386.469444444447</v>
      </c>
    </row>
    <row r="503" spans="1:3" x14ac:dyDescent="0.25">
      <c r="A503" t="s">
        <v>2441</v>
      </c>
      <c r="B503" s="2">
        <v>45391</v>
      </c>
      <c r="C503" s="1">
        <v>45386.47152777778</v>
      </c>
    </row>
    <row r="504" spans="1:3" x14ac:dyDescent="0.25">
      <c r="A504" t="s">
        <v>2442</v>
      </c>
      <c r="B504" s="2">
        <v>45384</v>
      </c>
      <c r="C504" s="1">
        <v>45386.515972222223</v>
      </c>
    </row>
    <row r="505" spans="1:3" x14ac:dyDescent="0.25">
      <c r="A505" t="s">
        <v>2442</v>
      </c>
      <c r="B505" s="2">
        <v>45385</v>
      </c>
      <c r="C505" s="1">
        <v>45386.518055555556</v>
      </c>
    </row>
    <row r="506" spans="1:3" x14ac:dyDescent="0.25">
      <c r="A506" t="s">
        <v>2442</v>
      </c>
      <c r="B506" s="2">
        <v>45385</v>
      </c>
      <c r="C506" s="1">
        <v>45386.526388888888</v>
      </c>
    </row>
    <row r="507" spans="1:3" x14ac:dyDescent="0.25">
      <c r="A507" t="s">
        <v>2442</v>
      </c>
      <c r="B507" s="2">
        <v>45386</v>
      </c>
      <c r="C507" s="1">
        <v>45386.52847222222</v>
      </c>
    </row>
    <row r="508" spans="1:3" x14ac:dyDescent="0.25">
      <c r="A508" t="s">
        <v>2443</v>
      </c>
      <c r="B508" s="2">
        <v>45387</v>
      </c>
      <c r="C508" s="1">
        <v>45386.713888888888</v>
      </c>
    </row>
    <row r="509" spans="1:3" x14ac:dyDescent="0.25">
      <c r="A509" t="s">
        <v>2441</v>
      </c>
      <c r="B509" s="2">
        <v>45387</v>
      </c>
      <c r="C509" s="1">
        <v>45386.71597222222</v>
      </c>
    </row>
    <row r="510" spans="1:3" x14ac:dyDescent="0.25">
      <c r="A510" t="s">
        <v>2441</v>
      </c>
      <c r="B510" s="2">
        <v>45390</v>
      </c>
      <c r="C510" s="1">
        <v>45387.461805555555</v>
      </c>
    </row>
    <row r="511" spans="1:3" x14ac:dyDescent="0.25">
      <c r="A511" t="s">
        <v>2441</v>
      </c>
      <c r="B511" s="2">
        <v>45390</v>
      </c>
      <c r="C511" s="1">
        <v>45387.466666666667</v>
      </c>
    </row>
    <row r="512" spans="1:3" x14ac:dyDescent="0.25">
      <c r="A512" t="s">
        <v>2442</v>
      </c>
      <c r="B512" s="2">
        <v>45399</v>
      </c>
      <c r="C512" s="1">
        <v>45387.622916666667</v>
      </c>
    </row>
    <row r="513" spans="1:3" x14ac:dyDescent="0.25">
      <c r="A513" t="s">
        <v>2442</v>
      </c>
      <c r="B513" s="2">
        <v>45387</v>
      </c>
      <c r="C513" s="1">
        <v>45390.379166666666</v>
      </c>
    </row>
    <row r="514" spans="1:3" x14ac:dyDescent="0.25">
      <c r="A514" t="s">
        <v>2444</v>
      </c>
      <c r="B514" s="2">
        <v>45400</v>
      </c>
      <c r="C514" s="1">
        <v>45390.434027777781</v>
      </c>
    </row>
    <row r="515" spans="1:3" x14ac:dyDescent="0.25">
      <c r="A515" t="s">
        <v>2442</v>
      </c>
      <c r="B515" s="2">
        <v>45391</v>
      </c>
      <c r="C515" s="1">
        <v>45390.45</v>
      </c>
    </row>
    <row r="516" spans="1:3" x14ac:dyDescent="0.25">
      <c r="A516" t="s">
        <v>2441</v>
      </c>
      <c r="B516" s="2">
        <v>45395</v>
      </c>
      <c r="C516" s="1">
        <v>45390.45208333333</v>
      </c>
    </row>
    <row r="517" spans="1:3" x14ac:dyDescent="0.25">
      <c r="A517" t="s">
        <v>2441</v>
      </c>
      <c r="B517" s="2">
        <v>45390</v>
      </c>
      <c r="C517" s="1">
        <v>45390.456944444442</v>
      </c>
    </row>
    <row r="518" spans="1:3" x14ac:dyDescent="0.25">
      <c r="A518" t="s">
        <v>2442</v>
      </c>
      <c r="C518" s="1">
        <v>45390.67291666667</v>
      </c>
    </row>
    <row r="519" spans="1:3" x14ac:dyDescent="0.25">
      <c r="A519" t="s">
        <v>2442</v>
      </c>
      <c r="B519" s="2">
        <v>45390</v>
      </c>
      <c r="C519" s="1">
        <v>45390.696527777778</v>
      </c>
    </row>
    <row r="520" spans="1:3" x14ac:dyDescent="0.25">
      <c r="A520" t="s">
        <v>2444</v>
      </c>
      <c r="B520" s="2">
        <v>45421</v>
      </c>
      <c r="C520" s="1">
        <v>45391.467361111114</v>
      </c>
    </row>
    <row r="521" spans="1:3" x14ac:dyDescent="0.25">
      <c r="A521" t="s">
        <v>2444</v>
      </c>
      <c r="B521" s="2">
        <v>45401</v>
      </c>
      <c r="C521" s="1">
        <v>45391.470138888886</v>
      </c>
    </row>
    <row r="522" spans="1:3" x14ac:dyDescent="0.25">
      <c r="A522" t="s">
        <v>2443</v>
      </c>
      <c r="B522" s="2">
        <v>45392</v>
      </c>
      <c r="C522" s="1">
        <v>45391.501388888886</v>
      </c>
    </row>
    <row r="523" spans="1:3" x14ac:dyDescent="0.25">
      <c r="A523" t="s">
        <v>2441</v>
      </c>
      <c r="B523" s="2">
        <v>45404</v>
      </c>
      <c r="C523" s="1">
        <v>45391.504861111112</v>
      </c>
    </row>
    <row r="524" spans="1:3" x14ac:dyDescent="0.25">
      <c r="A524" t="s">
        <v>2441</v>
      </c>
      <c r="B524" s="2">
        <v>45392</v>
      </c>
      <c r="C524" s="1">
        <v>45391.513888888891</v>
      </c>
    </row>
    <row r="525" spans="1:3" x14ac:dyDescent="0.25">
      <c r="A525" t="s">
        <v>2442</v>
      </c>
      <c r="B525" s="2">
        <v>45390</v>
      </c>
      <c r="C525" s="1">
        <v>45391.600694444445</v>
      </c>
    </row>
    <row r="526" spans="1:3" x14ac:dyDescent="0.25">
      <c r="A526" t="s">
        <v>2442</v>
      </c>
      <c r="B526" s="2">
        <v>45393</v>
      </c>
      <c r="C526" s="1">
        <v>45391.615972222222</v>
      </c>
    </row>
    <row r="527" spans="1:3" x14ac:dyDescent="0.25">
      <c r="A527" t="s">
        <v>2444</v>
      </c>
      <c r="B527" s="2">
        <v>45404</v>
      </c>
      <c r="C527" s="1">
        <v>45391.659722222219</v>
      </c>
    </row>
    <row r="528" spans="1:3" x14ac:dyDescent="0.25">
      <c r="A528" t="s">
        <v>2444</v>
      </c>
      <c r="B528" s="2">
        <v>45396</v>
      </c>
      <c r="C528" s="1">
        <v>45391.693055555559</v>
      </c>
    </row>
    <row r="529" spans="1:3" x14ac:dyDescent="0.25">
      <c r="A529" t="s">
        <v>2444</v>
      </c>
      <c r="B529" s="2">
        <v>45392</v>
      </c>
      <c r="C529" s="1">
        <v>45392.349305555559</v>
      </c>
    </row>
    <row r="530" spans="1:3" x14ac:dyDescent="0.25">
      <c r="A530" t="s">
        <v>2444</v>
      </c>
      <c r="B530" s="2">
        <v>45394</v>
      </c>
      <c r="C530" s="1">
        <v>45392.439583333333</v>
      </c>
    </row>
    <row r="531" spans="1:3" x14ac:dyDescent="0.25">
      <c r="A531" t="s">
        <v>2441</v>
      </c>
      <c r="B531" s="2">
        <v>45393</v>
      </c>
      <c r="C531" s="1">
        <v>45392.443055555559</v>
      </c>
    </row>
    <row r="532" spans="1:3" x14ac:dyDescent="0.25">
      <c r="A532" t="s">
        <v>2441</v>
      </c>
      <c r="B532" s="2">
        <v>45393</v>
      </c>
      <c r="C532" s="1">
        <v>45392.46875</v>
      </c>
    </row>
    <row r="533" spans="1:3" x14ac:dyDescent="0.25">
      <c r="A533" t="s">
        <v>2441</v>
      </c>
      <c r="B533" s="2">
        <v>45392</v>
      </c>
      <c r="C533" s="1">
        <v>45392.470833333333</v>
      </c>
    </row>
    <row r="534" spans="1:3" x14ac:dyDescent="0.25">
      <c r="A534" t="s">
        <v>2444</v>
      </c>
      <c r="C534" s="1">
        <v>45392.484027777777</v>
      </c>
    </row>
    <row r="535" spans="1:3" x14ac:dyDescent="0.25">
      <c r="A535" t="s">
        <v>2442</v>
      </c>
      <c r="B535" s="2">
        <v>45392</v>
      </c>
      <c r="C535" s="1">
        <v>45392.542361111111</v>
      </c>
    </row>
    <row r="536" spans="1:3" x14ac:dyDescent="0.25">
      <c r="A536" t="s">
        <v>2444</v>
      </c>
      <c r="B536" s="2">
        <v>45399</v>
      </c>
      <c r="C536" s="1">
        <v>45392.740972222222</v>
      </c>
    </row>
    <row r="537" spans="1:3" x14ac:dyDescent="0.25">
      <c r="A537" t="s">
        <v>2444</v>
      </c>
      <c r="B537" s="2">
        <v>45399</v>
      </c>
      <c r="C537" s="1">
        <v>45392.743055555555</v>
      </c>
    </row>
    <row r="538" spans="1:3" x14ac:dyDescent="0.25">
      <c r="A538" t="s">
        <v>2441</v>
      </c>
      <c r="B538" s="2">
        <v>45394</v>
      </c>
      <c r="C538" s="1">
        <v>45392.745833333334</v>
      </c>
    </row>
    <row r="539" spans="1:3" x14ac:dyDescent="0.25">
      <c r="A539" t="s">
        <v>2444</v>
      </c>
      <c r="B539" s="2">
        <v>45392</v>
      </c>
      <c r="C539" s="1">
        <v>45392.755555555559</v>
      </c>
    </row>
    <row r="540" spans="1:3" x14ac:dyDescent="0.25">
      <c r="A540" t="s">
        <v>2441</v>
      </c>
      <c r="B540" s="2">
        <v>45395</v>
      </c>
      <c r="C540" s="1">
        <v>45393.356944444444</v>
      </c>
    </row>
    <row r="541" spans="1:3" x14ac:dyDescent="0.25">
      <c r="A541" t="s">
        <v>2442</v>
      </c>
      <c r="B541" s="2">
        <v>45393</v>
      </c>
      <c r="C541" s="1">
        <v>45393.62222222222</v>
      </c>
    </row>
    <row r="542" spans="1:3" x14ac:dyDescent="0.25">
      <c r="A542" t="s">
        <v>2442</v>
      </c>
      <c r="B542" s="2">
        <v>45392</v>
      </c>
      <c r="C542" s="1">
        <v>45393.627083333333</v>
      </c>
    </row>
    <row r="543" spans="1:3" x14ac:dyDescent="0.25">
      <c r="A543" t="s">
        <v>2442</v>
      </c>
      <c r="B543" s="2">
        <v>45392</v>
      </c>
      <c r="C543" s="1">
        <v>45393.629861111112</v>
      </c>
    </row>
    <row r="544" spans="1:3" x14ac:dyDescent="0.25">
      <c r="A544" t="s">
        <v>2441</v>
      </c>
      <c r="B544" s="2">
        <v>45493</v>
      </c>
      <c r="C544" s="1">
        <v>45393.631249999999</v>
      </c>
    </row>
    <row r="545" spans="1:3" x14ac:dyDescent="0.25">
      <c r="A545" t="s">
        <v>2442</v>
      </c>
      <c r="B545" s="2">
        <v>45392</v>
      </c>
      <c r="C545" s="1">
        <v>45393.631944444445</v>
      </c>
    </row>
    <row r="546" spans="1:3" x14ac:dyDescent="0.25">
      <c r="A546" t="s">
        <v>2441</v>
      </c>
      <c r="B546" s="2">
        <v>45387</v>
      </c>
      <c r="C546" s="1">
        <v>45393.634027777778</v>
      </c>
    </row>
    <row r="547" spans="1:3" x14ac:dyDescent="0.25">
      <c r="A547" t="s">
        <v>2442</v>
      </c>
      <c r="B547" s="2">
        <v>45393</v>
      </c>
      <c r="C547" s="1">
        <v>45393.644444444442</v>
      </c>
    </row>
    <row r="548" spans="1:3" x14ac:dyDescent="0.25">
      <c r="A548" t="s">
        <v>2444</v>
      </c>
      <c r="B548" s="2">
        <v>45398</v>
      </c>
      <c r="C548" s="1">
        <v>45393.654166666667</v>
      </c>
    </row>
    <row r="549" spans="1:3" x14ac:dyDescent="0.25">
      <c r="A549" t="s">
        <v>2444</v>
      </c>
      <c r="B549" s="2">
        <v>45401</v>
      </c>
      <c r="C549" s="1">
        <v>45393.690972222219</v>
      </c>
    </row>
    <row r="550" spans="1:3" x14ac:dyDescent="0.25">
      <c r="A550" t="s">
        <v>2444</v>
      </c>
      <c r="B550" s="2">
        <v>45399</v>
      </c>
      <c r="C550" s="1">
        <v>45393.711111111108</v>
      </c>
    </row>
    <row r="551" spans="1:3" x14ac:dyDescent="0.25">
      <c r="A551" t="s">
        <v>2443</v>
      </c>
      <c r="B551" s="2">
        <v>45394</v>
      </c>
      <c r="C551" s="1">
        <v>45393.723611111112</v>
      </c>
    </row>
    <row r="552" spans="1:3" x14ac:dyDescent="0.25">
      <c r="A552" t="s">
        <v>2441</v>
      </c>
      <c r="C552" s="1">
        <v>45394.651388888888</v>
      </c>
    </row>
    <row r="553" spans="1:3" x14ac:dyDescent="0.25">
      <c r="A553" t="s">
        <v>2444</v>
      </c>
      <c r="B553" s="2">
        <v>45394</v>
      </c>
      <c r="C553" s="1">
        <v>45394.65625</v>
      </c>
    </row>
    <row r="554" spans="1:3" x14ac:dyDescent="0.25">
      <c r="A554" t="s">
        <v>2444</v>
      </c>
      <c r="B554" s="2">
        <v>45394</v>
      </c>
      <c r="C554" s="1">
        <v>45394.663888888892</v>
      </c>
    </row>
    <row r="555" spans="1:3" x14ac:dyDescent="0.25">
      <c r="A555" t="s">
        <v>2444</v>
      </c>
      <c r="B555" s="2">
        <v>45405</v>
      </c>
      <c r="C555" s="1">
        <v>45394.67291666667</v>
      </c>
    </row>
    <row r="556" spans="1:3" x14ac:dyDescent="0.25">
      <c r="A556" t="s">
        <v>2443</v>
      </c>
      <c r="B556" s="2">
        <v>45394</v>
      </c>
      <c r="C556" s="1">
        <v>45394.697916666664</v>
      </c>
    </row>
    <row r="557" spans="1:3" x14ac:dyDescent="0.25">
      <c r="A557" t="s">
        <v>2441</v>
      </c>
      <c r="B557" s="2">
        <v>45395</v>
      </c>
      <c r="C557" s="1">
        <v>45394.724999999999</v>
      </c>
    </row>
    <row r="558" spans="1:3" x14ac:dyDescent="0.25">
      <c r="A558" t="s">
        <v>2442</v>
      </c>
      <c r="B558" s="2">
        <v>45427</v>
      </c>
      <c r="C558" s="1">
        <v>45394.727777777778</v>
      </c>
    </row>
    <row r="559" spans="1:3" x14ac:dyDescent="0.25">
      <c r="A559" t="s">
        <v>2441</v>
      </c>
      <c r="B559" s="2">
        <v>45397</v>
      </c>
      <c r="C559" s="1">
        <v>45397.426388888889</v>
      </c>
    </row>
    <row r="560" spans="1:3" x14ac:dyDescent="0.25">
      <c r="A560" t="s">
        <v>2441</v>
      </c>
      <c r="B560" s="2">
        <v>45419</v>
      </c>
      <c r="C560" s="1">
        <v>45397.432638888888</v>
      </c>
    </row>
    <row r="561" spans="1:3" x14ac:dyDescent="0.25">
      <c r="A561" t="s">
        <v>2444</v>
      </c>
      <c r="B561" s="2">
        <v>45420</v>
      </c>
      <c r="C561" s="1">
        <v>45397.45208333333</v>
      </c>
    </row>
    <row r="562" spans="1:3" x14ac:dyDescent="0.25">
      <c r="A562" t="s">
        <v>2441</v>
      </c>
      <c r="B562" s="2">
        <v>45397</v>
      </c>
      <c r="C562" s="1">
        <v>45397.479861111111</v>
      </c>
    </row>
    <row r="563" spans="1:3" x14ac:dyDescent="0.25">
      <c r="A563" t="s">
        <v>2444</v>
      </c>
      <c r="B563" s="2">
        <v>45398</v>
      </c>
      <c r="C563" s="1">
        <v>45397.611111111109</v>
      </c>
    </row>
    <row r="564" spans="1:3" x14ac:dyDescent="0.25">
      <c r="A564" t="s">
        <v>2444</v>
      </c>
      <c r="B564" s="2">
        <v>45399</v>
      </c>
      <c r="C564" s="1">
        <v>45397.625694444447</v>
      </c>
    </row>
    <row r="565" spans="1:3" x14ac:dyDescent="0.25">
      <c r="A565" t="s">
        <v>2444</v>
      </c>
      <c r="B565" s="2">
        <v>45398</v>
      </c>
      <c r="C565" s="1">
        <v>45397.629861111112</v>
      </c>
    </row>
    <row r="566" spans="1:3" x14ac:dyDescent="0.25">
      <c r="A566" t="s">
        <v>2444</v>
      </c>
      <c r="B566" s="2">
        <v>45398</v>
      </c>
      <c r="C566" s="1">
        <v>45397.647222222222</v>
      </c>
    </row>
    <row r="567" spans="1:3" x14ac:dyDescent="0.25">
      <c r="A567" t="s">
        <v>2441</v>
      </c>
      <c r="B567" s="2">
        <v>45397</v>
      </c>
      <c r="C567" s="1">
        <v>45397.685416666667</v>
      </c>
    </row>
    <row r="568" spans="1:3" x14ac:dyDescent="0.25">
      <c r="A568" t="s">
        <v>2441</v>
      </c>
      <c r="B568" s="2">
        <v>45398</v>
      </c>
      <c r="C568" s="1">
        <v>45397.688194444447</v>
      </c>
    </row>
    <row r="569" spans="1:3" x14ac:dyDescent="0.25">
      <c r="A569" t="s">
        <v>2441</v>
      </c>
      <c r="B569" s="2">
        <v>45397</v>
      </c>
      <c r="C569" s="1">
        <v>45397.694444444445</v>
      </c>
    </row>
    <row r="570" spans="1:3" x14ac:dyDescent="0.25">
      <c r="A570" t="s">
        <v>2444</v>
      </c>
      <c r="B570" s="2">
        <v>45397</v>
      </c>
      <c r="C570" s="1">
        <v>45397.699305555558</v>
      </c>
    </row>
    <row r="571" spans="1:3" x14ac:dyDescent="0.25">
      <c r="A571" t="s">
        <v>2443</v>
      </c>
      <c r="B571" s="2">
        <v>45415</v>
      </c>
      <c r="C571" s="1">
        <v>45398.336111111108</v>
      </c>
    </row>
    <row r="572" spans="1:3" x14ac:dyDescent="0.25">
      <c r="A572" t="s">
        <v>2444</v>
      </c>
      <c r="B572" s="2">
        <v>45399</v>
      </c>
      <c r="C572" s="1">
        <v>45398.46597222222</v>
      </c>
    </row>
    <row r="573" spans="1:3" x14ac:dyDescent="0.25">
      <c r="A573" t="s">
        <v>2441</v>
      </c>
      <c r="B573" s="2">
        <v>45400</v>
      </c>
      <c r="C573" s="1">
        <v>45398.468055555553</v>
      </c>
    </row>
    <row r="574" spans="1:3" x14ac:dyDescent="0.25">
      <c r="A574" t="s">
        <v>2444</v>
      </c>
      <c r="C574" s="1">
        <v>45398.481249999997</v>
      </c>
    </row>
    <row r="575" spans="1:3" x14ac:dyDescent="0.25">
      <c r="A575" t="s">
        <v>2444</v>
      </c>
      <c r="B575" s="2">
        <v>45398</v>
      </c>
      <c r="C575" s="1">
        <v>45398.694444444445</v>
      </c>
    </row>
    <row r="576" spans="1:3" x14ac:dyDescent="0.25">
      <c r="A576" t="s">
        <v>2444</v>
      </c>
      <c r="B576" s="2">
        <v>45399</v>
      </c>
      <c r="C576" s="1">
        <v>45398.697222222225</v>
      </c>
    </row>
    <row r="577" spans="1:3" x14ac:dyDescent="0.25">
      <c r="A577" t="s">
        <v>2444</v>
      </c>
      <c r="B577" s="2">
        <v>45401</v>
      </c>
      <c r="C577" s="1">
        <v>45398.709027777775</v>
      </c>
    </row>
    <row r="578" spans="1:3" x14ac:dyDescent="0.25">
      <c r="A578" t="s">
        <v>2441</v>
      </c>
      <c r="B578" s="2">
        <v>45403</v>
      </c>
      <c r="C578" s="1">
        <v>45398.711111111108</v>
      </c>
    </row>
    <row r="579" spans="1:3" x14ac:dyDescent="0.25">
      <c r="A579" t="s">
        <v>2444</v>
      </c>
      <c r="B579" s="2">
        <v>45399</v>
      </c>
      <c r="C579" s="1">
        <v>45398.717361111114</v>
      </c>
    </row>
    <row r="580" spans="1:3" x14ac:dyDescent="0.25">
      <c r="A580" t="s">
        <v>2442</v>
      </c>
      <c r="B580" s="2">
        <v>45398</v>
      </c>
      <c r="C580" s="1">
        <v>45398.727083333331</v>
      </c>
    </row>
    <row r="581" spans="1:3" x14ac:dyDescent="0.25">
      <c r="A581" t="s">
        <v>2441</v>
      </c>
      <c r="B581" s="2">
        <v>45402</v>
      </c>
      <c r="C581" s="1">
        <v>45398.729861111111</v>
      </c>
    </row>
    <row r="582" spans="1:3" x14ac:dyDescent="0.25">
      <c r="A582" t="s">
        <v>2444</v>
      </c>
      <c r="B582" s="2">
        <v>45400</v>
      </c>
      <c r="C582" s="1">
        <v>45399.463194444441</v>
      </c>
    </row>
    <row r="583" spans="1:3" x14ac:dyDescent="0.25">
      <c r="A583" t="s">
        <v>2444</v>
      </c>
      <c r="B583" s="2">
        <v>45405</v>
      </c>
      <c r="C583" s="1">
        <v>45399.506249999999</v>
      </c>
    </row>
    <row r="584" spans="1:3" x14ac:dyDescent="0.25">
      <c r="A584" t="s">
        <v>2444</v>
      </c>
      <c r="B584" s="2">
        <v>45402</v>
      </c>
      <c r="C584" s="1">
        <v>45399.629166666666</v>
      </c>
    </row>
    <row r="585" spans="1:3" x14ac:dyDescent="0.25">
      <c r="A585" t="s">
        <v>2443</v>
      </c>
      <c r="B585" s="2">
        <v>45399</v>
      </c>
      <c r="C585" s="1">
        <v>45399.676388888889</v>
      </c>
    </row>
    <row r="586" spans="1:3" x14ac:dyDescent="0.25">
      <c r="A586" t="s">
        <v>2444</v>
      </c>
      <c r="B586" s="2">
        <v>45405</v>
      </c>
      <c r="C586" s="1">
        <v>45399.679166666669</v>
      </c>
    </row>
    <row r="587" spans="1:3" x14ac:dyDescent="0.25">
      <c r="A587" t="s">
        <v>2444</v>
      </c>
      <c r="B587" s="2">
        <v>45399</v>
      </c>
      <c r="C587" s="1">
        <v>45399.692361111112</v>
      </c>
    </row>
    <row r="588" spans="1:3" x14ac:dyDescent="0.25">
      <c r="A588" t="s">
        <v>2444</v>
      </c>
      <c r="B588" s="2">
        <v>45412</v>
      </c>
      <c r="C588" s="1">
        <v>45399.713194444441</v>
      </c>
    </row>
    <row r="589" spans="1:3" x14ac:dyDescent="0.25">
      <c r="A589" t="s">
        <v>2444</v>
      </c>
      <c r="B589" s="2">
        <v>45425</v>
      </c>
      <c r="C589" s="1">
        <v>45399.71875</v>
      </c>
    </row>
    <row r="590" spans="1:3" x14ac:dyDescent="0.25">
      <c r="A590" t="s">
        <v>2441</v>
      </c>
      <c r="B590" s="2">
        <v>45400</v>
      </c>
      <c r="C590" s="1">
        <v>45400.495138888888</v>
      </c>
    </row>
    <row r="591" spans="1:3" x14ac:dyDescent="0.25">
      <c r="A591" t="s">
        <v>2441</v>
      </c>
      <c r="B591" s="2">
        <v>45412</v>
      </c>
      <c r="C591" s="1">
        <v>45400.631249999999</v>
      </c>
    </row>
    <row r="592" spans="1:3" x14ac:dyDescent="0.25">
      <c r="A592" t="s">
        <v>2441</v>
      </c>
      <c r="B592" s="2">
        <v>45404</v>
      </c>
      <c r="C592" s="1">
        <v>45400.634027777778</v>
      </c>
    </row>
    <row r="593" spans="1:3" x14ac:dyDescent="0.25">
      <c r="A593" t="s">
        <v>2442</v>
      </c>
      <c r="B593" s="2">
        <v>45439</v>
      </c>
      <c r="C593" s="1">
        <v>45400.636111111111</v>
      </c>
    </row>
    <row r="594" spans="1:3" x14ac:dyDescent="0.25">
      <c r="A594" t="s">
        <v>2443</v>
      </c>
      <c r="B594" s="2">
        <v>45401</v>
      </c>
      <c r="C594" s="1">
        <v>45400.669444444444</v>
      </c>
    </row>
    <row r="595" spans="1:3" x14ac:dyDescent="0.25">
      <c r="A595" t="s">
        <v>2441</v>
      </c>
      <c r="B595" s="2">
        <v>45412</v>
      </c>
      <c r="C595" s="1">
        <v>45401.345138888886</v>
      </c>
    </row>
    <row r="596" spans="1:3" x14ac:dyDescent="0.25">
      <c r="A596" t="s">
        <v>2443</v>
      </c>
      <c r="B596" s="2">
        <v>45401</v>
      </c>
      <c r="C596" s="1">
        <v>45401.435416666667</v>
      </c>
    </row>
    <row r="597" spans="1:3" x14ac:dyDescent="0.25">
      <c r="A597" t="s">
        <v>2441</v>
      </c>
      <c r="B597" s="2">
        <v>45401</v>
      </c>
      <c r="C597" s="1">
        <v>45401.606249999997</v>
      </c>
    </row>
    <row r="598" spans="1:3" x14ac:dyDescent="0.25">
      <c r="A598" t="s">
        <v>2441</v>
      </c>
      <c r="B598" s="2">
        <v>45408</v>
      </c>
      <c r="C598" s="1">
        <v>45401.609722222223</v>
      </c>
    </row>
    <row r="599" spans="1:3" x14ac:dyDescent="0.25">
      <c r="A599" t="s">
        <v>2441</v>
      </c>
      <c r="B599" s="2">
        <v>45401</v>
      </c>
      <c r="C599" s="1">
        <v>45401.638194444444</v>
      </c>
    </row>
    <row r="600" spans="1:3" x14ac:dyDescent="0.25">
      <c r="A600" t="s">
        <v>2443</v>
      </c>
      <c r="B600" s="2">
        <v>45401</v>
      </c>
      <c r="C600" s="1">
        <v>45401.640972222223</v>
      </c>
    </row>
    <row r="601" spans="1:3" x14ac:dyDescent="0.25">
      <c r="A601" t="s">
        <v>2442</v>
      </c>
      <c r="B601" s="2">
        <v>45403</v>
      </c>
      <c r="C601" s="1">
        <v>45401.654166666667</v>
      </c>
    </row>
    <row r="602" spans="1:3" x14ac:dyDescent="0.25">
      <c r="A602" t="s">
        <v>2442</v>
      </c>
      <c r="B602" s="2">
        <v>45402</v>
      </c>
      <c r="C602" s="1">
        <v>45401.657638888886</v>
      </c>
    </row>
    <row r="603" spans="1:3" x14ac:dyDescent="0.25">
      <c r="A603" t="s">
        <v>2443</v>
      </c>
      <c r="B603" s="2">
        <v>45404</v>
      </c>
      <c r="C603" s="1">
        <v>45401.665972222225</v>
      </c>
    </row>
    <row r="604" spans="1:3" x14ac:dyDescent="0.25">
      <c r="A604" t="s">
        <v>2441</v>
      </c>
      <c r="B604" s="2">
        <v>45401</v>
      </c>
      <c r="C604" s="1">
        <v>45401.684027777781</v>
      </c>
    </row>
    <row r="605" spans="1:3" x14ac:dyDescent="0.25">
      <c r="A605" t="s">
        <v>2442</v>
      </c>
      <c r="B605" s="2">
        <v>45534</v>
      </c>
      <c r="C605" s="1">
        <v>45404.395138888889</v>
      </c>
    </row>
    <row r="606" spans="1:3" x14ac:dyDescent="0.25">
      <c r="A606" t="s">
        <v>3159</v>
      </c>
      <c r="B606" s="2">
        <v>45404</v>
      </c>
      <c r="C606" s="1">
        <v>45404.474999999999</v>
      </c>
    </row>
    <row r="607" spans="1:3" x14ac:dyDescent="0.25">
      <c r="A607" t="s">
        <v>2444</v>
      </c>
      <c r="B607" s="2">
        <v>45412</v>
      </c>
      <c r="C607" s="1">
        <v>45404.495138888888</v>
      </c>
    </row>
    <row r="608" spans="1:3" x14ac:dyDescent="0.25">
      <c r="A608" t="s">
        <v>2443</v>
      </c>
      <c r="B608" s="2">
        <v>45404</v>
      </c>
      <c r="C608" s="1">
        <v>45404.519444444442</v>
      </c>
    </row>
    <row r="609" spans="1:3" x14ac:dyDescent="0.25">
      <c r="A609" t="s">
        <v>2442</v>
      </c>
      <c r="B609" s="2">
        <v>45412</v>
      </c>
      <c r="C609" s="1">
        <v>45404.592361111114</v>
      </c>
    </row>
    <row r="610" spans="1:3" x14ac:dyDescent="0.25">
      <c r="A610" t="s">
        <v>2444</v>
      </c>
      <c r="B610" s="2">
        <v>45404</v>
      </c>
      <c r="C610" s="1">
        <v>45404.599305555559</v>
      </c>
    </row>
    <row r="611" spans="1:3" x14ac:dyDescent="0.25">
      <c r="A611" t="s">
        <v>2444</v>
      </c>
      <c r="B611" s="2">
        <v>45404</v>
      </c>
      <c r="C611" s="1">
        <v>45404.600694444445</v>
      </c>
    </row>
    <row r="612" spans="1:3" x14ac:dyDescent="0.25">
      <c r="A612" t="s">
        <v>2444</v>
      </c>
      <c r="B612" s="2">
        <v>45404</v>
      </c>
      <c r="C612" s="1">
        <v>45404.602083333331</v>
      </c>
    </row>
    <row r="613" spans="1:3" x14ac:dyDescent="0.25">
      <c r="A613" t="s">
        <v>2444</v>
      </c>
      <c r="B613" s="2">
        <v>45404</v>
      </c>
      <c r="C613" s="1">
        <v>45404.602777777778</v>
      </c>
    </row>
    <row r="614" spans="1:3" x14ac:dyDescent="0.25">
      <c r="A614" t="s">
        <v>2444</v>
      </c>
      <c r="B614" s="2">
        <v>45404</v>
      </c>
      <c r="C614" s="1">
        <v>45404.603472222225</v>
      </c>
    </row>
    <row r="615" spans="1:3" x14ac:dyDescent="0.25">
      <c r="A615" t="s">
        <v>2444</v>
      </c>
      <c r="B615" s="2">
        <v>45404</v>
      </c>
      <c r="C615" s="1">
        <v>45404.604166666664</v>
      </c>
    </row>
    <row r="616" spans="1:3" x14ac:dyDescent="0.25">
      <c r="A616" t="s">
        <v>2444</v>
      </c>
      <c r="B616" s="2">
        <v>45404</v>
      </c>
      <c r="C616" s="1">
        <v>45404.604861111111</v>
      </c>
    </row>
    <row r="617" spans="1:3" x14ac:dyDescent="0.25">
      <c r="A617" t="s">
        <v>2444</v>
      </c>
      <c r="B617" s="2">
        <v>45404</v>
      </c>
      <c r="C617" s="1">
        <v>45404.605555555558</v>
      </c>
    </row>
    <row r="618" spans="1:3" x14ac:dyDescent="0.25">
      <c r="A618" t="s">
        <v>2443</v>
      </c>
      <c r="B618" s="2">
        <v>45404</v>
      </c>
      <c r="C618" s="1">
        <v>45404.657638888886</v>
      </c>
    </row>
    <row r="619" spans="1:3" x14ac:dyDescent="0.25">
      <c r="A619" t="s">
        <v>2441</v>
      </c>
      <c r="B619" s="2">
        <v>45405</v>
      </c>
      <c r="C619" s="1">
        <v>45404.663194444445</v>
      </c>
    </row>
    <row r="620" spans="1:3" x14ac:dyDescent="0.25">
      <c r="A620" t="s">
        <v>2441</v>
      </c>
      <c r="B620" s="2">
        <v>45405</v>
      </c>
      <c r="C620" s="1">
        <v>45404.665277777778</v>
      </c>
    </row>
    <row r="621" spans="1:3" x14ac:dyDescent="0.25">
      <c r="A621" t="s">
        <v>2441</v>
      </c>
      <c r="B621" s="2">
        <v>45405</v>
      </c>
      <c r="C621" s="1">
        <v>45404.676388888889</v>
      </c>
    </row>
    <row r="622" spans="1:3" x14ac:dyDescent="0.25">
      <c r="A622" t="s">
        <v>2441</v>
      </c>
      <c r="B622" s="2">
        <v>45406</v>
      </c>
      <c r="C622" s="1">
        <v>45404.681250000001</v>
      </c>
    </row>
    <row r="623" spans="1:3" x14ac:dyDescent="0.25">
      <c r="A623" t="s">
        <v>2444</v>
      </c>
      <c r="B623" s="2">
        <v>45470</v>
      </c>
      <c r="C623" s="1">
        <v>45404.683333333334</v>
      </c>
    </row>
    <row r="624" spans="1:3" x14ac:dyDescent="0.25">
      <c r="A624" t="s">
        <v>2444</v>
      </c>
      <c r="C624" s="1">
        <v>45404.694444444445</v>
      </c>
    </row>
    <row r="625" spans="1:3" x14ac:dyDescent="0.25">
      <c r="A625" t="s">
        <v>2442</v>
      </c>
      <c r="B625" s="2">
        <v>45406</v>
      </c>
      <c r="C625" s="1">
        <v>45404.70208333333</v>
      </c>
    </row>
    <row r="626" spans="1:3" x14ac:dyDescent="0.25">
      <c r="A626" t="s">
        <v>2441</v>
      </c>
      <c r="B626" s="2">
        <v>45408</v>
      </c>
      <c r="C626" s="1">
        <v>45404.712500000001</v>
      </c>
    </row>
    <row r="627" spans="1:3" x14ac:dyDescent="0.25">
      <c r="A627" t="s">
        <v>2441</v>
      </c>
      <c r="B627" s="2">
        <v>45446</v>
      </c>
      <c r="C627" s="1">
        <v>45404.719444444447</v>
      </c>
    </row>
    <row r="628" spans="1:3" x14ac:dyDescent="0.25">
      <c r="A628" t="s">
        <v>2444</v>
      </c>
      <c r="B628" s="2">
        <v>45409</v>
      </c>
      <c r="C628" s="1">
        <v>45405.351388888892</v>
      </c>
    </row>
    <row r="629" spans="1:3" x14ac:dyDescent="0.25">
      <c r="A629" t="s">
        <v>2444</v>
      </c>
      <c r="B629" s="2">
        <v>45422</v>
      </c>
      <c r="C629" s="1">
        <v>45405.647222222222</v>
      </c>
    </row>
    <row r="630" spans="1:3" x14ac:dyDescent="0.25">
      <c r="A630" t="s">
        <v>2441</v>
      </c>
      <c r="B630" s="2">
        <v>45406</v>
      </c>
      <c r="C630" s="1">
        <v>45405.655555555553</v>
      </c>
    </row>
    <row r="631" spans="1:3" x14ac:dyDescent="0.25">
      <c r="A631" t="s">
        <v>2444</v>
      </c>
      <c r="B631" s="2">
        <v>45422</v>
      </c>
      <c r="C631" s="1">
        <v>45405.65902777778</v>
      </c>
    </row>
    <row r="632" spans="1:3" x14ac:dyDescent="0.25">
      <c r="A632" t="s">
        <v>2442</v>
      </c>
      <c r="B632" s="2">
        <v>45446</v>
      </c>
      <c r="C632" s="1">
        <v>45405.662499999999</v>
      </c>
    </row>
    <row r="633" spans="1:3" x14ac:dyDescent="0.25">
      <c r="A633" t="s">
        <v>2444</v>
      </c>
      <c r="B633" s="2">
        <v>45406</v>
      </c>
      <c r="C633" s="1">
        <v>45405.684027777781</v>
      </c>
    </row>
    <row r="634" spans="1:3" x14ac:dyDescent="0.25">
      <c r="A634" t="s">
        <v>2442</v>
      </c>
      <c r="B634" s="2">
        <v>45405</v>
      </c>
      <c r="C634" s="1">
        <v>45405.695833333331</v>
      </c>
    </row>
    <row r="635" spans="1:3" x14ac:dyDescent="0.25">
      <c r="A635" t="s">
        <v>2444</v>
      </c>
      <c r="B635" s="2">
        <v>45497</v>
      </c>
      <c r="C635" s="1">
        <v>45405.698611111111</v>
      </c>
    </row>
    <row r="636" spans="1:3" x14ac:dyDescent="0.25">
      <c r="A636" t="s">
        <v>2444</v>
      </c>
      <c r="B636" s="2">
        <v>45456</v>
      </c>
      <c r="C636" s="1">
        <v>45405.7</v>
      </c>
    </row>
    <row r="637" spans="1:3" x14ac:dyDescent="0.25">
      <c r="A637" t="s">
        <v>2441</v>
      </c>
      <c r="B637" s="2">
        <v>45409</v>
      </c>
      <c r="C637" s="1">
        <v>45405.703472222223</v>
      </c>
    </row>
    <row r="638" spans="1:3" x14ac:dyDescent="0.25">
      <c r="A638" t="s">
        <v>2444</v>
      </c>
      <c r="B638" s="2">
        <v>45422</v>
      </c>
      <c r="C638" s="1">
        <v>45405.706250000003</v>
      </c>
    </row>
    <row r="639" spans="1:3" x14ac:dyDescent="0.25">
      <c r="A639" t="s">
        <v>2444</v>
      </c>
      <c r="B639" s="2">
        <v>45408</v>
      </c>
      <c r="C639" s="1">
        <v>45405.720138888886</v>
      </c>
    </row>
    <row r="640" spans="1:3" x14ac:dyDescent="0.25">
      <c r="A640" t="s">
        <v>2444</v>
      </c>
      <c r="B640" s="2">
        <v>45413</v>
      </c>
      <c r="C640" s="1">
        <v>45406.387499999997</v>
      </c>
    </row>
    <row r="641" spans="1:3" x14ac:dyDescent="0.25">
      <c r="A641" t="s">
        <v>2444</v>
      </c>
      <c r="B641" s="2">
        <v>45418</v>
      </c>
      <c r="C641" s="1">
        <v>45406.397222222222</v>
      </c>
    </row>
    <row r="642" spans="1:3" x14ac:dyDescent="0.25">
      <c r="A642" t="s">
        <v>2444</v>
      </c>
      <c r="B642" s="2">
        <v>45412</v>
      </c>
      <c r="C642" s="1">
        <v>45406.408333333333</v>
      </c>
    </row>
    <row r="643" spans="1:3" x14ac:dyDescent="0.25">
      <c r="A643" t="s">
        <v>2444</v>
      </c>
      <c r="B643" s="2">
        <v>45418</v>
      </c>
      <c r="C643" s="1">
        <v>45406.413888888892</v>
      </c>
    </row>
    <row r="644" spans="1:3" x14ac:dyDescent="0.25">
      <c r="A644" t="s">
        <v>2444</v>
      </c>
      <c r="B644" s="2">
        <v>45418</v>
      </c>
      <c r="C644" s="1">
        <v>45406.415972222225</v>
      </c>
    </row>
    <row r="645" spans="1:3" x14ac:dyDescent="0.25">
      <c r="A645" t="s">
        <v>2444</v>
      </c>
      <c r="B645" s="2">
        <v>45444</v>
      </c>
      <c r="C645" s="1">
        <v>45406.670138888891</v>
      </c>
    </row>
    <row r="646" spans="1:3" x14ac:dyDescent="0.25">
      <c r="A646" t="s">
        <v>2441</v>
      </c>
      <c r="B646" s="2">
        <v>45409</v>
      </c>
      <c r="C646" s="1">
        <v>45406.692361111112</v>
      </c>
    </row>
    <row r="647" spans="1:3" x14ac:dyDescent="0.25">
      <c r="A647" t="s">
        <v>2441</v>
      </c>
      <c r="C647" s="1">
        <v>45407.353472222225</v>
      </c>
    </row>
    <row r="648" spans="1:3" x14ac:dyDescent="0.25">
      <c r="A648" t="s">
        <v>2441</v>
      </c>
      <c r="B648" s="2">
        <v>45409</v>
      </c>
      <c r="C648" s="1">
        <v>45407.423611111109</v>
      </c>
    </row>
    <row r="649" spans="1:3" x14ac:dyDescent="0.25">
      <c r="A649" t="s">
        <v>2441</v>
      </c>
      <c r="B649" s="2">
        <v>45440</v>
      </c>
      <c r="C649" s="1">
        <v>45407.425000000003</v>
      </c>
    </row>
    <row r="650" spans="1:3" x14ac:dyDescent="0.25">
      <c r="A650" t="s">
        <v>2441</v>
      </c>
      <c r="B650" s="2">
        <v>45439</v>
      </c>
      <c r="C650" s="1">
        <v>45407.470138888886</v>
      </c>
    </row>
    <row r="651" spans="1:3" x14ac:dyDescent="0.25">
      <c r="A651" t="s">
        <v>2441</v>
      </c>
      <c r="B651" s="2">
        <v>45407</v>
      </c>
      <c r="C651" s="1">
        <v>45407.481249999997</v>
      </c>
    </row>
    <row r="652" spans="1:3" x14ac:dyDescent="0.25">
      <c r="A652" t="s">
        <v>2444</v>
      </c>
      <c r="B652" s="2">
        <v>45418</v>
      </c>
      <c r="C652" s="1">
        <v>45407.500694444447</v>
      </c>
    </row>
    <row r="653" spans="1:3" x14ac:dyDescent="0.25">
      <c r="A653" t="s">
        <v>2444</v>
      </c>
      <c r="B653" s="2">
        <v>45434</v>
      </c>
      <c r="C653" s="1">
        <v>45407.50277777778</v>
      </c>
    </row>
    <row r="654" spans="1:3" x14ac:dyDescent="0.25">
      <c r="A654" t="s">
        <v>2444</v>
      </c>
      <c r="C654" s="1">
        <v>45407.504166666666</v>
      </c>
    </row>
    <row r="655" spans="1:3" x14ac:dyDescent="0.25">
      <c r="A655" t="s">
        <v>2442</v>
      </c>
      <c r="B655" s="2">
        <v>45498</v>
      </c>
      <c r="C655" s="1">
        <v>45407.61041666667</v>
      </c>
    </row>
    <row r="656" spans="1:3" x14ac:dyDescent="0.25">
      <c r="A656" t="s">
        <v>2442</v>
      </c>
      <c r="B656" s="2">
        <v>45456</v>
      </c>
      <c r="C656" s="1">
        <v>45407.634722222225</v>
      </c>
    </row>
    <row r="657" spans="1:3" x14ac:dyDescent="0.25">
      <c r="A657" t="s">
        <v>2444</v>
      </c>
      <c r="C657" s="1">
        <v>45407.636805555558</v>
      </c>
    </row>
    <row r="658" spans="1:3" x14ac:dyDescent="0.25">
      <c r="A658" t="s">
        <v>2444</v>
      </c>
      <c r="C658" s="1">
        <v>45407.638194444444</v>
      </c>
    </row>
    <row r="659" spans="1:3" x14ac:dyDescent="0.25">
      <c r="A659" t="s">
        <v>2444</v>
      </c>
      <c r="C659" s="1">
        <v>45407.638888888891</v>
      </c>
    </row>
    <row r="660" spans="1:3" x14ac:dyDescent="0.25">
      <c r="A660" t="s">
        <v>2444</v>
      </c>
      <c r="C660" s="1">
        <v>45407.64166666667</v>
      </c>
    </row>
    <row r="661" spans="1:3" x14ac:dyDescent="0.25">
      <c r="A661" t="s">
        <v>2444</v>
      </c>
      <c r="C661" s="1">
        <v>45407.643055555556</v>
      </c>
    </row>
    <row r="662" spans="1:3" x14ac:dyDescent="0.25">
      <c r="A662" t="s">
        <v>2444</v>
      </c>
      <c r="C662" s="1">
        <v>45407.645138888889</v>
      </c>
    </row>
    <row r="663" spans="1:3" x14ac:dyDescent="0.25">
      <c r="A663" t="s">
        <v>2443</v>
      </c>
      <c r="B663" s="2">
        <v>45439</v>
      </c>
      <c r="C663" s="1">
        <v>45407.65</v>
      </c>
    </row>
    <row r="664" spans="1:3" x14ac:dyDescent="0.25">
      <c r="A664" t="s">
        <v>2443</v>
      </c>
      <c r="B664" s="2">
        <v>45439</v>
      </c>
      <c r="C664" s="1">
        <v>45407.650694444441</v>
      </c>
    </row>
    <row r="665" spans="1:3" x14ac:dyDescent="0.25">
      <c r="A665" t="s">
        <v>2443</v>
      </c>
      <c r="B665" s="2">
        <v>45439</v>
      </c>
      <c r="C665" s="1">
        <v>45407.651388888888</v>
      </c>
    </row>
    <row r="666" spans="1:3" x14ac:dyDescent="0.25">
      <c r="A666" t="s">
        <v>2443</v>
      </c>
      <c r="B666" s="2">
        <v>45439</v>
      </c>
      <c r="C666" s="1">
        <v>45407.652777777781</v>
      </c>
    </row>
    <row r="667" spans="1:3" x14ac:dyDescent="0.25">
      <c r="A667" t="s">
        <v>2443</v>
      </c>
      <c r="B667" s="2">
        <v>45439</v>
      </c>
      <c r="C667" s="1">
        <v>45407.65347222222</v>
      </c>
    </row>
    <row r="668" spans="1:3" x14ac:dyDescent="0.25">
      <c r="A668" t="s">
        <v>2443</v>
      </c>
      <c r="B668" s="2">
        <v>45439</v>
      </c>
      <c r="C668" s="1">
        <v>45407.654166666667</v>
      </c>
    </row>
    <row r="669" spans="1:3" x14ac:dyDescent="0.25">
      <c r="A669" t="s">
        <v>2441</v>
      </c>
      <c r="C669" s="1">
        <v>45407.668749999997</v>
      </c>
    </row>
    <row r="670" spans="1:3" x14ac:dyDescent="0.25">
      <c r="A670" t="s">
        <v>2441</v>
      </c>
      <c r="C670" s="1">
        <v>45407.671527777777</v>
      </c>
    </row>
    <row r="671" spans="1:3" x14ac:dyDescent="0.25">
      <c r="A671" t="s">
        <v>2441</v>
      </c>
      <c r="B671" s="2">
        <v>45408</v>
      </c>
      <c r="C671" s="1">
        <v>45408.34375</v>
      </c>
    </row>
    <row r="672" spans="1:3" x14ac:dyDescent="0.25">
      <c r="A672" t="s">
        <v>2442</v>
      </c>
      <c r="B672" s="2">
        <v>45469</v>
      </c>
      <c r="C672" s="1">
        <v>45408.420138888891</v>
      </c>
    </row>
    <row r="673" spans="1:3" x14ac:dyDescent="0.25">
      <c r="A673" t="s">
        <v>2442</v>
      </c>
      <c r="B673" s="2">
        <v>45423</v>
      </c>
      <c r="C673" s="1">
        <v>45408.446527777778</v>
      </c>
    </row>
    <row r="674" spans="1:3" x14ac:dyDescent="0.25">
      <c r="A674" t="s">
        <v>2444</v>
      </c>
      <c r="C674" s="1">
        <v>45408.612500000003</v>
      </c>
    </row>
    <row r="675" spans="1:3" x14ac:dyDescent="0.25">
      <c r="A675" t="s">
        <v>2441</v>
      </c>
      <c r="B675" s="2">
        <v>45409</v>
      </c>
      <c r="C675" s="1">
        <v>45408.65625</v>
      </c>
    </row>
    <row r="676" spans="1:3" x14ac:dyDescent="0.25">
      <c r="A676" t="s">
        <v>2444</v>
      </c>
      <c r="B676" s="2">
        <v>45412</v>
      </c>
      <c r="C676" s="1">
        <v>45411.333333333336</v>
      </c>
    </row>
    <row r="677" spans="1:3" x14ac:dyDescent="0.25">
      <c r="A677" t="s">
        <v>2444</v>
      </c>
      <c r="B677" s="2">
        <v>45429</v>
      </c>
      <c r="C677" s="1">
        <v>45411.716666666667</v>
      </c>
    </row>
    <row r="678" spans="1:3" x14ac:dyDescent="0.25">
      <c r="A678" t="s">
        <v>2441</v>
      </c>
      <c r="B678" s="2">
        <v>45387</v>
      </c>
      <c r="C678" s="1">
        <v>45411.743055555555</v>
      </c>
    </row>
    <row r="679" spans="1:3" x14ac:dyDescent="0.25">
      <c r="A679" t="s">
        <v>2444</v>
      </c>
      <c r="B679" s="2">
        <v>45412</v>
      </c>
      <c r="C679" s="1">
        <v>45411.744444444441</v>
      </c>
    </row>
    <row r="680" spans="1:3" x14ac:dyDescent="0.25">
      <c r="A680" t="s">
        <v>2444</v>
      </c>
      <c r="B680" s="2">
        <v>45411</v>
      </c>
      <c r="C680" s="1">
        <v>45411.747916666667</v>
      </c>
    </row>
    <row r="681" spans="1:3" x14ac:dyDescent="0.25">
      <c r="A681" t="s">
        <v>2441</v>
      </c>
      <c r="B681" s="2">
        <v>45415</v>
      </c>
      <c r="C681" s="1">
        <v>45411.76666666667</v>
      </c>
    </row>
    <row r="682" spans="1:3" x14ac:dyDescent="0.25">
      <c r="A682" t="s">
        <v>2444</v>
      </c>
      <c r="C682" s="1">
        <v>45411.77847222222</v>
      </c>
    </row>
    <row r="683" spans="1:3" x14ac:dyDescent="0.25">
      <c r="A683" t="s">
        <v>2441</v>
      </c>
      <c r="B683" s="2">
        <v>45412</v>
      </c>
      <c r="C683" s="1">
        <v>45411.783333333333</v>
      </c>
    </row>
    <row r="684" spans="1:3" x14ac:dyDescent="0.25">
      <c r="A684" t="s">
        <v>2441</v>
      </c>
      <c r="B684" s="2">
        <v>45414</v>
      </c>
      <c r="C684" s="1">
        <v>45411.785416666666</v>
      </c>
    </row>
    <row r="685" spans="1:3" x14ac:dyDescent="0.25">
      <c r="A685" t="s">
        <v>2441</v>
      </c>
      <c r="C685" s="1">
        <v>45412.446527777778</v>
      </c>
    </row>
    <row r="686" spans="1:3" x14ac:dyDescent="0.25">
      <c r="A686" t="s">
        <v>2441</v>
      </c>
      <c r="B686" s="2">
        <v>45415</v>
      </c>
      <c r="C686" s="1">
        <v>45412.481944444444</v>
      </c>
    </row>
    <row r="687" spans="1:3" x14ac:dyDescent="0.25">
      <c r="A687" t="s">
        <v>2441</v>
      </c>
      <c r="C687" s="1">
        <v>45412.490277777775</v>
      </c>
    </row>
    <row r="688" spans="1:3" x14ac:dyDescent="0.25">
      <c r="A688" t="s">
        <v>2442</v>
      </c>
      <c r="B688" s="2">
        <v>45443</v>
      </c>
      <c r="C688" s="1">
        <v>45412.638194444444</v>
      </c>
    </row>
    <row r="689" spans="1:3" x14ac:dyDescent="0.25">
      <c r="A689" t="s">
        <v>2441</v>
      </c>
      <c r="B689" s="2">
        <v>45435</v>
      </c>
      <c r="C689" s="1">
        <v>45412.649305555555</v>
      </c>
    </row>
    <row r="690" spans="1:3" x14ac:dyDescent="0.25">
      <c r="A690" t="s">
        <v>2444</v>
      </c>
      <c r="B690" s="2">
        <v>45452</v>
      </c>
      <c r="C690" s="1">
        <v>45412.7</v>
      </c>
    </row>
    <row r="691" spans="1:3" x14ac:dyDescent="0.25">
      <c r="A691" t="s">
        <v>2442</v>
      </c>
      <c r="B691" s="2">
        <v>45434</v>
      </c>
      <c r="C691" s="1">
        <v>45412.704861111109</v>
      </c>
    </row>
    <row r="692" spans="1:3" x14ac:dyDescent="0.25">
      <c r="A692" t="s">
        <v>2444</v>
      </c>
      <c r="B692" s="2">
        <v>45457</v>
      </c>
      <c r="C692" s="1">
        <v>45412.706944444442</v>
      </c>
    </row>
    <row r="693" spans="1:3" x14ac:dyDescent="0.25">
      <c r="A693" t="s">
        <v>2441</v>
      </c>
      <c r="B693" s="2">
        <v>45414</v>
      </c>
      <c r="C693" s="1">
        <v>45414.418749999997</v>
      </c>
    </row>
    <row r="694" spans="1:3" x14ac:dyDescent="0.25">
      <c r="A694" t="s">
        <v>2444</v>
      </c>
      <c r="B694" s="2">
        <v>45415</v>
      </c>
      <c r="C694" s="1">
        <v>45414.420138888891</v>
      </c>
    </row>
    <row r="695" spans="1:3" x14ac:dyDescent="0.25">
      <c r="A695" t="s">
        <v>2441</v>
      </c>
      <c r="B695" s="2">
        <v>45422</v>
      </c>
      <c r="C695" s="1">
        <v>45414.652777777781</v>
      </c>
    </row>
    <row r="696" spans="1:3" x14ac:dyDescent="0.25">
      <c r="A696" t="s">
        <v>2442</v>
      </c>
      <c r="B696" s="2">
        <v>45439</v>
      </c>
      <c r="C696" s="1">
        <v>45414.657638888886</v>
      </c>
    </row>
    <row r="697" spans="1:3" x14ac:dyDescent="0.25">
      <c r="A697" t="s">
        <v>2444</v>
      </c>
      <c r="C697" s="1">
        <v>45414.661111111112</v>
      </c>
    </row>
    <row r="698" spans="1:3" x14ac:dyDescent="0.25">
      <c r="A698" t="s">
        <v>2442</v>
      </c>
      <c r="B698" s="2">
        <v>45423</v>
      </c>
      <c r="C698" s="1">
        <v>45414.662499999999</v>
      </c>
    </row>
    <row r="699" spans="1:3" x14ac:dyDescent="0.25">
      <c r="A699" t="s">
        <v>2441</v>
      </c>
      <c r="B699" s="2">
        <v>45417</v>
      </c>
      <c r="C699" s="1">
        <v>45415.388888888891</v>
      </c>
    </row>
    <row r="700" spans="1:3" x14ac:dyDescent="0.25">
      <c r="A700" t="s">
        <v>2442</v>
      </c>
      <c r="B700" s="2">
        <v>45434</v>
      </c>
      <c r="C700" s="1">
        <v>45415.392361111109</v>
      </c>
    </row>
    <row r="701" spans="1:3" x14ac:dyDescent="0.25">
      <c r="A701" t="s">
        <v>2441</v>
      </c>
      <c r="B701" s="2">
        <v>45418</v>
      </c>
      <c r="C701" s="1">
        <v>45416.486111111109</v>
      </c>
    </row>
    <row r="702" spans="1:3" x14ac:dyDescent="0.25">
      <c r="A702" t="s">
        <v>2441</v>
      </c>
      <c r="B702" s="2">
        <v>45417</v>
      </c>
      <c r="C702" s="1">
        <v>45416.495138888888</v>
      </c>
    </row>
    <row r="703" spans="1:3" x14ac:dyDescent="0.25">
      <c r="A703" t="s">
        <v>2441</v>
      </c>
      <c r="B703" s="2">
        <v>45422</v>
      </c>
      <c r="C703" s="1">
        <v>45416.506249999999</v>
      </c>
    </row>
    <row r="704" spans="1:3" x14ac:dyDescent="0.25">
      <c r="A704" t="s">
        <v>2441</v>
      </c>
      <c r="B704" s="2">
        <v>45418</v>
      </c>
      <c r="C704" s="1">
        <v>45416.5625</v>
      </c>
    </row>
    <row r="705" spans="1:3" x14ac:dyDescent="0.25">
      <c r="A705" t="s">
        <v>2442</v>
      </c>
      <c r="B705" s="2">
        <v>45444</v>
      </c>
      <c r="C705" s="1">
        <v>45416.565972222219</v>
      </c>
    </row>
    <row r="706" spans="1:3" x14ac:dyDescent="0.25">
      <c r="A706" t="s">
        <v>2441</v>
      </c>
      <c r="B706" s="2">
        <v>45418</v>
      </c>
      <c r="C706" s="1">
        <v>45416.585416666669</v>
      </c>
    </row>
    <row r="707" spans="1:3" x14ac:dyDescent="0.25">
      <c r="A707" t="s">
        <v>2444</v>
      </c>
      <c r="B707" s="2">
        <v>45434</v>
      </c>
      <c r="C707" s="1">
        <v>45418.447222222225</v>
      </c>
    </row>
    <row r="708" spans="1:3" x14ac:dyDescent="0.25">
      <c r="A708" t="s">
        <v>2444</v>
      </c>
      <c r="B708" s="2">
        <v>45422</v>
      </c>
      <c r="C708" s="1">
        <v>45418.474305555559</v>
      </c>
    </row>
    <row r="709" spans="1:3" x14ac:dyDescent="0.25">
      <c r="A709" t="s">
        <v>2444</v>
      </c>
      <c r="B709" s="2">
        <v>45419</v>
      </c>
      <c r="C709" s="1">
        <v>45418.479861111111</v>
      </c>
    </row>
    <row r="710" spans="1:3" x14ac:dyDescent="0.25">
      <c r="A710" t="s">
        <v>2442</v>
      </c>
      <c r="B710" s="2">
        <v>45419</v>
      </c>
      <c r="C710" s="1">
        <v>45418.481249999997</v>
      </c>
    </row>
    <row r="711" spans="1:3" x14ac:dyDescent="0.25">
      <c r="A711" t="s">
        <v>2444</v>
      </c>
      <c r="B711" s="2">
        <v>45422</v>
      </c>
      <c r="C711" s="1">
        <v>45418.624305555553</v>
      </c>
    </row>
    <row r="712" spans="1:3" x14ac:dyDescent="0.25">
      <c r="A712" t="s">
        <v>2441</v>
      </c>
      <c r="B712" s="2">
        <v>45422</v>
      </c>
      <c r="C712" s="1">
        <v>45418.630555555559</v>
      </c>
    </row>
    <row r="713" spans="1:3" x14ac:dyDescent="0.25">
      <c r="A713" t="s">
        <v>2441</v>
      </c>
      <c r="B713" s="2">
        <v>45422</v>
      </c>
      <c r="C713" s="1">
        <v>45418.640972222223</v>
      </c>
    </row>
    <row r="714" spans="1:3" x14ac:dyDescent="0.25">
      <c r="A714" t="s">
        <v>2444</v>
      </c>
      <c r="B714" s="2">
        <v>45456</v>
      </c>
      <c r="C714" s="1">
        <v>45418.642361111109</v>
      </c>
    </row>
    <row r="715" spans="1:3" x14ac:dyDescent="0.25">
      <c r="A715" t="s">
        <v>2444</v>
      </c>
      <c r="B715" s="2">
        <v>45419</v>
      </c>
      <c r="C715" s="1">
        <v>45418.705555555556</v>
      </c>
    </row>
    <row r="716" spans="1:3" x14ac:dyDescent="0.25">
      <c r="A716" t="s">
        <v>2444</v>
      </c>
      <c r="B716" s="2">
        <v>45419</v>
      </c>
      <c r="C716" s="1">
        <v>45419.493055555555</v>
      </c>
    </row>
    <row r="717" spans="1:3" x14ac:dyDescent="0.25">
      <c r="A717" t="s">
        <v>2441</v>
      </c>
      <c r="B717" s="2">
        <v>45420</v>
      </c>
      <c r="C717" s="1">
        <v>45419.661111111112</v>
      </c>
    </row>
    <row r="718" spans="1:3" x14ac:dyDescent="0.25">
      <c r="A718" t="s">
        <v>2441</v>
      </c>
      <c r="B718" s="2">
        <v>45422</v>
      </c>
      <c r="C718" s="1">
        <v>45420.442361111112</v>
      </c>
    </row>
    <row r="719" spans="1:3" x14ac:dyDescent="0.25">
      <c r="A719" t="s">
        <v>2444</v>
      </c>
      <c r="B719" s="2">
        <v>45420</v>
      </c>
      <c r="C719" s="1">
        <v>45420.473611111112</v>
      </c>
    </row>
    <row r="720" spans="1:3" x14ac:dyDescent="0.25">
      <c r="A720" t="s">
        <v>2444</v>
      </c>
      <c r="B720" s="2">
        <v>45421</v>
      </c>
      <c r="C720" s="1">
        <v>45420.488194444442</v>
      </c>
    </row>
    <row r="721" spans="1:3" x14ac:dyDescent="0.25">
      <c r="A721" t="s">
        <v>2443</v>
      </c>
      <c r="B721" s="2">
        <v>45425</v>
      </c>
      <c r="C721" s="1">
        <v>45420.489583333336</v>
      </c>
    </row>
    <row r="722" spans="1:3" x14ac:dyDescent="0.25">
      <c r="A722" t="s">
        <v>2441</v>
      </c>
      <c r="B722" s="2">
        <v>45421</v>
      </c>
      <c r="C722" s="1">
        <v>45420.508333333331</v>
      </c>
    </row>
    <row r="723" spans="1:3" x14ac:dyDescent="0.25">
      <c r="A723" t="s">
        <v>2441</v>
      </c>
      <c r="C723" s="1">
        <v>45420.677777777775</v>
      </c>
    </row>
    <row r="724" spans="1:3" x14ac:dyDescent="0.25">
      <c r="A724" t="s">
        <v>2441</v>
      </c>
      <c r="B724" s="2">
        <v>45422</v>
      </c>
      <c r="C724" s="1">
        <v>45421.331944444442</v>
      </c>
    </row>
    <row r="725" spans="1:3" x14ac:dyDescent="0.25">
      <c r="A725" t="s">
        <v>2441</v>
      </c>
      <c r="B725" s="2">
        <v>45469</v>
      </c>
      <c r="C725" s="1">
        <v>45421.348611111112</v>
      </c>
    </row>
    <row r="726" spans="1:3" x14ac:dyDescent="0.25">
      <c r="A726" t="s">
        <v>2442</v>
      </c>
      <c r="B726" s="2">
        <v>45469</v>
      </c>
      <c r="C726" s="1">
        <v>45421.486805555556</v>
      </c>
    </row>
    <row r="727" spans="1:3" x14ac:dyDescent="0.25">
      <c r="A727" t="s">
        <v>2443</v>
      </c>
      <c r="B727" s="2">
        <v>45422</v>
      </c>
      <c r="C727" s="1">
        <v>45421.517361111109</v>
      </c>
    </row>
    <row r="728" spans="1:3" x14ac:dyDescent="0.25">
      <c r="A728" t="s">
        <v>2441</v>
      </c>
      <c r="B728" s="2">
        <v>45439</v>
      </c>
      <c r="C728" s="1">
        <v>45421.609722222223</v>
      </c>
    </row>
    <row r="729" spans="1:3" x14ac:dyDescent="0.25">
      <c r="A729" t="s">
        <v>2441</v>
      </c>
      <c r="B729" s="2">
        <v>45425</v>
      </c>
      <c r="C729" s="1">
        <v>45421.612500000003</v>
      </c>
    </row>
    <row r="730" spans="1:3" x14ac:dyDescent="0.25">
      <c r="A730" t="s">
        <v>2444</v>
      </c>
      <c r="B730" s="2">
        <v>45446</v>
      </c>
      <c r="C730" s="1">
        <v>45421.628472222219</v>
      </c>
    </row>
    <row r="731" spans="1:3" x14ac:dyDescent="0.25">
      <c r="A731" t="s">
        <v>2443</v>
      </c>
      <c r="B731" s="2">
        <v>45427</v>
      </c>
      <c r="C731" s="1">
        <v>45422.45416666667</v>
      </c>
    </row>
    <row r="732" spans="1:3" x14ac:dyDescent="0.25">
      <c r="A732" t="s">
        <v>2442</v>
      </c>
      <c r="C732" s="1">
        <v>45422.459722222222</v>
      </c>
    </row>
    <row r="733" spans="1:3" x14ac:dyDescent="0.25">
      <c r="A733" t="s">
        <v>2441</v>
      </c>
      <c r="B733" s="2">
        <v>45429</v>
      </c>
      <c r="C733" s="1">
        <v>45422.500694444447</v>
      </c>
    </row>
    <row r="734" spans="1:3" x14ac:dyDescent="0.25">
      <c r="A734" t="s">
        <v>2441</v>
      </c>
      <c r="B734" s="2">
        <v>45423</v>
      </c>
      <c r="C734" s="1">
        <v>45422.520138888889</v>
      </c>
    </row>
    <row r="735" spans="1:3" x14ac:dyDescent="0.25">
      <c r="A735" t="s">
        <v>2442</v>
      </c>
      <c r="B735" s="2">
        <v>45425</v>
      </c>
      <c r="C735" s="1">
        <v>45422.524305555555</v>
      </c>
    </row>
    <row r="736" spans="1:3" x14ac:dyDescent="0.25">
      <c r="A736" t="s">
        <v>2443</v>
      </c>
      <c r="B736" s="2">
        <v>45422</v>
      </c>
      <c r="C736" s="1">
        <v>45422.660416666666</v>
      </c>
    </row>
    <row r="737" spans="1:3" x14ac:dyDescent="0.25">
      <c r="A737" t="s">
        <v>2444</v>
      </c>
      <c r="B737" s="2">
        <v>45425</v>
      </c>
      <c r="C737" s="1">
        <v>45422.677083333336</v>
      </c>
    </row>
    <row r="738" spans="1:3" x14ac:dyDescent="0.25">
      <c r="A738" t="s">
        <v>2441</v>
      </c>
      <c r="B738" s="2">
        <v>45435</v>
      </c>
      <c r="C738" s="1">
        <v>45423.519444444442</v>
      </c>
    </row>
    <row r="739" spans="1:3" x14ac:dyDescent="0.25">
      <c r="A739" t="s">
        <v>2441</v>
      </c>
      <c r="B739" s="2">
        <v>45425</v>
      </c>
      <c r="C739" s="1">
        <v>45425.438888888886</v>
      </c>
    </row>
    <row r="740" spans="1:3" x14ac:dyDescent="0.25">
      <c r="A740" t="s">
        <v>2444</v>
      </c>
      <c r="B740" s="2">
        <v>45430</v>
      </c>
      <c r="C740" s="1">
        <v>45425.446527777778</v>
      </c>
    </row>
    <row r="741" spans="1:3" x14ac:dyDescent="0.25">
      <c r="A741" t="s">
        <v>2444</v>
      </c>
      <c r="B741" s="2">
        <v>45456</v>
      </c>
      <c r="C741" s="1">
        <v>45425.486111111109</v>
      </c>
    </row>
    <row r="742" spans="1:3" x14ac:dyDescent="0.25">
      <c r="A742" t="s">
        <v>2444</v>
      </c>
      <c r="B742" s="2">
        <v>45470</v>
      </c>
      <c r="C742" s="1">
        <v>45425.511111111111</v>
      </c>
    </row>
    <row r="743" spans="1:3" x14ac:dyDescent="0.25">
      <c r="A743" t="s">
        <v>2444</v>
      </c>
      <c r="B743" s="2">
        <v>45427</v>
      </c>
      <c r="C743" s="1">
        <v>45425.520833333336</v>
      </c>
    </row>
    <row r="744" spans="1:3" x14ac:dyDescent="0.25">
      <c r="A744" t="s">
        <v>2441</v>
      </c>
      <c r="B744" s="2">
        <v>45426</v>
      </c>
      <c r="C744" s="1">
        <v>45425.54583333333</v>
      </c>
    </row>
    <row r="745" spans="1:3" x14ac:dyDescent="0.25">
      <c r="A745" t="s">
        <v>2441</v>
      </c>
      <c r="B745" s="2">
        <v>45426</v>
      </c>
      <c r="C745" s="1">
        <v>45425.551388888889</v>
      </c>
    </row>
    <row r="746" spans="1:3" x14ac:dyDescent="0.25">
      <c r="A746" t="s">
        <v>2444</v>
      </c>
      <c r="B746" s="2">
        <v>45426</v>
      </c>
      <c r="C746" s="1">
        <v>45425.603472222225</v>
      </c>
    </row>
    <row r="747" spans="1:3" x14ac:dyDescent="0.25">
      <c r="A747" t="s">
        <v>2443</v>
      </c>
      <c r="B747" s="2">
        <v>45429</v>
      </c>
      <c r="C747" s="1">
        <v>45425.61041666667</v>
      </c>
    </row>
    <row r="748" spans="1:3" x14ac:dyDescent="0.25">
      <c r="A748" t="s">
        <v>2444</v>
      </c>
      <c r="B748" s="2">
        <v>45426</v>
      </c>
      <c r="C748" s="1">
        <v>45425.613194444442</v>
      </c>
    </row>
    <row r="749" spans="1:3" x14ac:dyDescent="0.25">
      <c r="A749" t="s">
        <v>2441</v>
      </c>
      <c r="C749" s="1">
        <v>45425.619444444441</v>
      </c>
    </row>
    <row r="750" spans="1:3" x14ac:dyDescent="0.25">
      <c r="A750" t="s">
        <v>2444</v>
      </c>
      <c r="B750" s="2">
        <v>45429</v>
      </c>
      <c r="C750" s="1">
        <v>45425.667361111111</v>
      </c>
    </row>
    <row r="751" spans="1:3" x14ac:dyDescent="0.25">
      <c r="A751" t="s">
        <v>2444</v>
      </c>
      <c r="B751" s="2">
        <v>45428</v>
      </c>
      <c r="C751" s="1">
        <v>45425.714583333334</v>
      </c>
    </row>
    <row r="752" spans="1:3" x14ac:dyDescent="0.25">
      <c r="A752" t="s">
        <v>2444</v>
      </c>
      <c r="B752" s="2">
        <v>45426</v>
      </c>
      <c r="C752" s="1">
        <v>45426.42291666667</v>
      </c>
    </row>
    <row r="753" spans="1:3" x14ac:dyDescent="0.25">
      <c r="A753" t="s">
        <v>2441</v>
      </c>
      <c r="B753" s="2">
        <v>45426</v>
      </c>
      <c r="C753" s="1">
        <v>45426.425000000003</v>
      </c>
    </row>
    <row r="754" spans="1:3" x14ac:dyDescent="0.25">
      <c r="A754" t="s">
        <v>2441</v>
      </c>
      <c r="B754" s="2">
        <v>45430</v>
      </c>
      <c r="C754" s="1">
        <v>45426.427777777775</v>
      </c>
    </row>
    <row r="755" spans="1:3" x14ac:dyDescent="0.25">
      <c r="A755" t="s">
        <v>2441</v>
      </c>
      <c r="B755" s="2">
        <v>45427</v>
      </c>
      <c r="C755" s="1">
        <v>45426.431944444441</v>
      </c>
    </row>
    <row r="756" spans="1:3" x14ac:dyDescent="0.25">
      <c r="A756" t="s">
        <v>2441</v>
      </c>
      <c r="C756" s="1">
        <v>45426.45208333333</v>
      </c>
    </row>
    <row r="757" spans="1:3" x14ac:dyDescent="0.25">
      <c r="A757" t="s">
        <v>2441</v>
      </c>
      <c r="C757" s="1">
        <v>45426.68472222222</v>
      </c>
    </row>
    <row r="758" spans="1:3" x14ac:dyDescent="0.25">
      <c r="A758" t="s">
        <v>2442</v>
      </c>
      <c r="B758" s="2">
        <v>45427</v>
      </c>
      <c r="C758" s="1">
        <v>45426.688194444447</v>
      </c>
    </row>
    <row r="759" spans="1:3" x14ac:dyDescent="0.25">
      <c r="A759" t="s">
        <v>2444</v>
      </c>
      <c r="B759" s="2">
        <v>45524</v>
      </c>
      <c r="C759" s="1">
        <v>45427.493750000001</v>
      </c>
    </row>
    <row r="760" spans="1:3" x14ac:dyDescent="0.25">
      <c r="A760" t="s">
        <v>2441</v>
      </c>
      <c r="B760" s="2">
        <v>45428</v>
      </c>
      <c r="C760" s="1">
        <v>45427.609027777777</v>
      </c>
    </row>
    <row r="761" spans="1:3" x14ac:dyDescent="0.25">
      <c r="A761" t="s">
        <v>2441</v>
      </c>
      <c r="B761" s="2">
        <v>45430</v>
      </c>
      <c r="C761" s="1">
        <v>45427.642361111109</v>
      </c>
    </row>
    <row r="762" spans="1:3" x14ac:dyDescent="0.25">
      <c r="A762" t="s">
        <v>2444</v>
      </c>
      <c r="B762" s="2">
        <v>45429</v>
      </c>
      <c r="C762" s="1">
        <v>45427.698611111111</v>
      </c>
    </row>
    <row r="763" spans="1:3" x14ac:dyDescent="0.25">
      <c r="A763" t="s">
        <v>2444</v>
      </c>
      <c r="B763" s="2">
        <v>45456</v>
      </c>
      <c r="C763" s="1">
        <v>45427.70208333333</v>
      </c>
    </row>
    <row r="764" spans="1:3" x14ac:dyDescent="0.25">
      <c r="A764" t="s">
        <v>2444</v>
      </c>
      <c r="B764" s="2">
        <v>45443</v>
      </c>
      <c r="C764" s="1">
        <v>45428.463194444441</v>
      </c>
    </row>
    <row r="765" spans="1:3" x14ac:dyDescent="0.25">
      <c r="A765" t="s">
        <v>2444</v>
      </c>
      <c r="B765" s="2">
        <v>45443</v>
      </c>
      <c r="C765" s="1">
        <v>45428.467361111114</v>
      </c>
    </row>
    <row r="766" spans="1:3" x14ac:dyDescent="0.25">
      <c r="A766" t="s">
        <v>2444</v>
      </c>
      <c r="B766" s="2">
        <v>45429</v>
      </c>
      <c r="C766" s="1">
        <v>45428.581944444442</v>
      </c>
    </row>
    <row r="767" spans="1:3" x14ac:dyDescent="0.25">
      <c r="A767" t="s">
        <v>2444</v>
      </c>
      <c r="B767" s="2">
        <v>45429</v>
      </c>
      <c r="C767" s="1">
        <v>45428.584027777775</v>
      </c>
    </row>
    <row r="768" spans="1:3" x14ac:dyDescent="0.25">
      <c r="A768" t="s">
        <v>2441</v>
      </c>
      <c r="B768" s="2">
        <v>45441</v>
      </c>
      <c r="C768" s="1">
        <v>45428.611805555556</v>
      </c>
    </row>
    <row r="769" spans="1:3" x14ac:dyDescent="0.25">
      <c r="A769" t="s">
        <v>2444</v>
      </c>
      <c r="B769" s="2">
        <v>45429</v>
      </c>
      <c r="C769" s="1">
        <v>45428.615972222222</v>
      </c>
    </row>
    <row r="770" spans="1:3" x14ac:dyDescent="0.25">
      <c r="A770" t="s">
        <v>2442</v>
      </c>
      <c r="B770" s="2">
        <v>45506</v>
      </c>
      <c r="C770" s="1">
        <v>45428.65</v>
      </c>
    </row>
    <row r="771" spans="1:3" x14ac:dyDescent="0.25">
      <c r="A771" t="s">
        <v>2444</v>
      </c>
      <c r="B771" s="2">
        <v>45434</v>
      </c>
      <c r="C771" s="1">
        <v>45428.7</v>
      </c>
    </row>
    <row r="772" spans="1:3" x14ac:dyDescent="0.25">
      <c r="A772" t="s">
        <v>2444</v>
      </c>
      <c r="B772" s="2">
        <v>45434</v>
      </c>
      <c r="C772" s="1">
        <v>45429.345833333333</v>
      </c>
    </row>
    <row r="773" spans="1:3" x14ac:dyDescent="0.25">
      <c r="A773" t="s">
        <v>2444</v>
      </c>
      <c r="C773" s="1">
        <v>45429.460416666669</v>
      </c>
    </row>
    <row r="774" spans="1:3" x14ac:dyDescent="0.25">
      <c r="A774" t="s">
        <v>2444</v>
      </c>
      <c r="B774" s="2">
        <v>45429</v>
      </c>
      <c r="C774" s="1">
        <v>45429.467361111114</v>
      </c>
    </row>
    <row r="775" spans="1:3" x14ac:dyDescent="0.25">
      <c r="A775" t="s">
        <v>2444</v>
      </c>
      <c r="B775" s="2">
        <v>45429</v>
      </c>
      <c r="C775" s="1">
        <v>45429.588888888888</v>
      </c>
    </row>
    <row r="776" spans="1:3" x14ac:dyDescent="0.25">
      <c r="A776" t="s">
        <v>2442</v>
      </c>
      <c r="B776" s="2">
        <v>45429</v>
      </c>
      <c r="C776" s="1">
        <v>45429.652777777781</v>
      </c>
    </row>
    <row r="777" spans="1:3" x14ac:dyDescent="0.25">
      <c r="A777" t="s">
        <v>2441</v>
      </c>
      <c r="B777" s="2">
        <v>45429</v>
      </c>
      <c r="C777" s="1">
        <v>45429.655555555553</v>
      </c>
    </row>
    <row r="778" spans="1:3" x14ac:dyDescent="0.25">
      <c r="A778" t="s">
        <v>2441</v>
      </c>
      <c r="B778" s="2">
        <v>45439</v>
      </c>
      <c r="C778" s="1">
        <v>45429.663888888892</v>
      </c>
    </row>
    <row r="779" spans="1:3" x14ac:dyDescent="0.25">
      <c r="A779" t="s">
        <v>2441</v>
      </c>
      <c r="B779" s="2">
        <v>45434</v>
      </c>
      <c r="C779" s="1">
        <v>45434.447916666664</v>
      </c>
    </row>
    <row r="780" spans="1:3" x14ac:dyDescent="0.25">
      <c r="A780" t="s">
        <v>2441</v>
      </c>
      <c r="B780" s="2">
        <v>45434</v>
      </c>
      <c r="C780" s="1">
        <v>45434.455555555556</v>
      </c>
    </row>
    <row r="781" spans="1:3" x14ac:dyDescent="0.25">
      <c r="A781" t="s">
        <v>2441</v>
      </c>
      <c r="B781" s="2">
        <v>45439</v>
      </c>
      <c r="C781" s="1">
        <v>45434.457638888889</v>
      </c>
    </row>
    <row r="782" spans="1:3" x14ac:dyDescent="0.25">
      <c r="A782" t="s">
        <v>2444</v>
      </c>
      <c r="B782" s="2">
        <v>45436</v>
      </c>
      <c r="C782" s="1">
        <v>45434.459027777775</v>
      </c>
    </row>
    <row r="783" spans="1:3" x14ac:dyDescent="0.25">
      <c r="A783" t="s">
        <v>2444</v>
      </c>
      <c r="B783" s="2">
        <v>45470</v>
      </c>
      <c r="C783" s="1">
        <v>45434.465277777781</v>
      </c>
    </row>
    <row r="784" spans="1:3" x14ac:dyDescent="0.25">
      <c r="A784" t="s">
        <v>2441</v>
      </c>
      <c r="B784" s="2">
        <v>45439</v>
      </c>
      <c r="C784" s="1">
        <v>45434.505555555559</v>
      </c>
    </row>
    <row r="785" spans="1:3" x14ac:dyDescent="0.25">
      <c r="A785" t="s">
        <v>2444</v>
      </c>
      <c r="B785" s="2">
        <v>45436</v>
      </c>
      <c r="C785" s="1">
        <v>45434.541666666664</v>
      </c>
    </row>
    <row r="786" spans="1:3" x14ac:dyDescent="0.25">
      <c r="A786" t="s">
        <v>2441</v>
      </c>
      <c r="C786" s="1">
        <v>45434.634027777778</v>
      </c>
    </row>
    <row r="787" spans="1:3" x14ac:dyDescent="0.25">
      <c r="A787" t="s">
        <v>2444</v>
      </c>
      <c r="B787" s="2">
        <v>45437</v>
      </c>
      <c r="C787" s="1">
        <v>45434.63958333333</v>
      </c>
    </row>
    <row r="788" spans="1:3" x14ac:dyDescent="0.25">
      <c r="A788" t="s">
        <v>2442</v>
      </c>
      <c r="B788" s="2">
        <v>45434</v>
      </c>
      <c r="C788" s="1">
        <v>45434.666666666664</v>
      </c>
    </row>
    <row r="789" spans="1:3" x14ac:dyDescent="0.25">
      <c r="A789" t="s">
        <v>2441</v>
      </c>
      <c r="B789" s="2">
        <v>45435</v>
      </c>
      <c r="C789" s="1">
        <v>45434.683333333334</v>
      </c>
    </row>
    <row r="790" spans="1:3" x14ac:dyDescent="0.25">
      <c r="A790" t="s">
        <v>2444</v>
      </c>
      <c r="B790" s="2">
        <v>45443</v>
      </c>
      <c r="C790" s="1">
        <v>45434.694444444445</v>
      </c>
    </row>
    <row r="791" spans="1:3" x14ac:dyDescent="0.25">
      <c r="A791" t="s">
        <v>2443</v>
      </c>
      <c r="B791" s="2">
        <v>45434</v>
      </c>
      <c r="C791" s="1">
        <v>45434.703472222223</v>
      </c>
    </row>
    <row r="792" spans="1:3" x14ac:dyDescent="0.25">
      <c r="A792" t="s">
        <v>2441</v>
      </c>
      <c r="B792" s="2">
        <v>45447</v>
      </c>
      <c r="C792" s="1">
        <v>45434.72152777778</v>
      </c>
    </row>
    <row r="793" spans="1:3" x14ac:dyDescent="0.25">
      <c r="A793" t="s">
        <v>2443</v>
      </c>
      <c r="B793" s="2">
        <v>45434</v>
      </c>
      <c r="C793" s="1">
        <v>45434.742361111108</v>
      </c>
    </row>
    <row r="794" spans="1:3" x14ac:dyDescent="0.25">
      <c r="A794" t="s">
        <v>2441</v>
      </c>
      <c r="B794" s="2">
        <v>45437</v>
      </c>
      <c r="C794" s="1">
        <v>45434.751388888886</v>
      </c>
    </row>
    <row r="795" spans="1:3" x14ac:dyDescent="0.25">
      <c r="A795" t="s">
        <v>2441</v>
      </c>
      <c r="B795" s="2">
        <v>45434</v>
      </c>
      <c r="C795" s="1">
        <v>45434.769444444442</v>
      </c>
    </row>
    <row r="796" spans="1:3" x14ac:dyDescent="0.25">
      <c r="A796" t="s">
        <v>2441</v>
      </c>
      <c r="B796" s="2">
        <v>45435</v>
      </c>
      <c r="C796" s="1">
        <v>45435.347222222219</v>
      </c>
    </row>
    <row r="797" spans="1:3" x14ac:dyDescent="0.25">
      <c r="A797" t="s">
        <v>2442</v>
      </c>
      <c r="B797" s="2">
        <v>45440</v>
      </c>
      <c r="C797" s="1">
        <v>45435.35</v>
      </c>
    </row>
    <row r="798" spans="1:3" x14ac:dyDescent="0.25">
      <c r="A798" t="s">
        <v>2441</v>
      </c>
      <c r="B798" s="2">
        <v>45539</v>
      </c>
      <c r="C798" s="1">
        <v>45435.613888888889</v>
      </c>
    </row>
    <row r="799" spans="1:3" x14ac:dyDescent="0.25">
      <c r="A799" t="s">
        <v>2444</v>
      </c>
      <c r="C799" s="1">
        <v>45435.788888888892</v>
      </c>
    </row>
    <row r="800" spans="1:3" x14ac:dyDescent="0.25">
      <c r="A800" t="s">
        <v>2442</v>
      </c>
      <c r="B800" s="2">
        <v>45439</v>
      </c>
      <c r="C800" s="1">
        <v>45436.436111111114</v>
      </c>
    </row>
    <row r="801" spans="1:3" x14ac:dyDescent="0.25">
      <c r="A801" t="s">
        <v>2442</v>
      </c>
      <c r="B801" s="2">
        <v>45439</v>
      </c>
      <c r="C801" s="1">
        <v>45436.4375</v>
      </c>
    </row>
    <row r="802" spans="1:3" x14ac:dyDescent="0.25">
      <c r="A802" t="s">
        <v>2442</v>
      </c>
      <c r="B802" s="2">
        <v>45439</v>
      </c>
      <c r="C802" s="1">
        <v>45436.442361111112</v>
      </c>
    </row>
    <row r="803" spans="1:3" x14ac:dyDescent="0.25">
      <c r="A803" t="s">
        <v>2442</v>
      </c>
      <c r="B803" s="2">
        <v>45443</v>
      </c>
      <c r="C803" s="1">
        <v>45436.444444444445</v>
      </c>
    </row>
    <row r="804" spans="1:3" x14ac:dyDescent="0.25">
      <c r="A804" t="s">
        <v>2442</v>
      </c>
      <c r="B804" s="2">
        <v>45443</v>
      </c>
      <c r="C804" s="1">
        <v>45436.446527777778</v>
      </c>
    </row>
    <row r="805" spans="1:3" x14ac:dyDescent="0.25">
      <c r="A805" t="s">
        <v>2441</v>
      </c>
      <c r="B805" s="2">
        <v>45437</v>
      </c>
      <c r="C805" s="1">
        <v>45436.449305555558</v>
      </c>
    </row>
    <row r="806" spans="1:3" x14ac:dyDescent="0.25">
      <c r="A806" t="s">
        <v>2442</v>
      </c>
      <c r="B806" s="2">
        <v>45446</v>
      </c>
      <c r="C806" s="1">
        <v>45436.496527777781</v>
      </c>
    </row>
    <row r="807" spans="1:3" x14ac:dyDescent="0.25">
      <c r="A807" t="s">
        <v>2444</v>
      </c>
      <c r="B807" s="2">
        <v>45437</v>
      </c>
      <c r="C807" s="1">
        <v>45436.697916666664</v>
      </c>
    </row>
    <row r="808" spans="1:3" x14ac:dyDescent="0.25">
      <c r="A808" t="s">
        <v>2444</v>
      </c>
      <c r="B808" s="2">
        <v>45437</v>
      </c>
      <c r="C808" s="1">
        <v>45437.495138888888</v>
      </c>
    </row>
    <row r="809" spans="1:3" x14ac:dyDescent="0.25">
      <c r="A809" t="s">
        <v>2442</v>
      </c>
      <c r="B809" s="2">
        <v>45439</v>
      </c>
      <c r="C809" s="1">
        <v>45439.353472222225</v>
      </c>
    </row>
    <row r="810" spans="1:3" x14ac:dyDescent="0.25">
      <c r="A810" t="s">
        <v>2441</v>
      </c>
      <c r="B810" s="2">
        <v>45443</v>
      </c>
      <c r="C810" s="1">
        <v>45439.355555555558</v>
      </c>
    </row>
    <row r="811" spans="1:3" x14ac:dyDescent="0.25">
      <c r="A811" t="s">
        <v>2441</v>
      </c>
      <c r="B811" s="2">
        <v>45439</v>
      </c>
      <c r="C811" s="1">
        <v>45439.447916666664</v>
      </c>
    </row>
    <row r="812" spans="1:3" x14ac:dyDescent="0.25">
      <c r="A812" t="s">
        <v>2441</v>
      </c>
      <c r="B812" s="2">
        <v>45446</v>
      </c>
      <c r="C812" s="1">
        <v>45439.513194444444</v>
      </c>
    </row>
    <row r="813" spans="1:3" x14ac:dyDescent="0.25">
      <c r="A813" t="s">
        <v>2442</v>
      </c>
      <c r="C813" s="1">
        <v>45439.609027777777</v>
      </c>
    </row>
    <row r="814" spans="1:3" x14ac:dyDescent="0.25">
      <c r="A814" t="s">
        <v>2442</v>
      </c>
      <c r="B814" s="2">
        <v>45454</v>
      </c>
      <c r="C814" s="1">
        <v>45439.611111111109</v>
      </c>
    </row>
    <row r="815" spans="1:3" x14ac:dyDescent="0.25">
      <c r="A815" t="s">
        <v>2442</v>
      </c>
      <c r="B815" s="2">
        <v>45503</v>
      </c>
      <c r="C815" s="1">
        <v>45439.614583333336</v>
      </c>
    </row>
    <row r="816" spans="1:3" x14ac:dyDescent="0.25">
      <c r="A816" t="s">
        <v>2444</v>
      </c>
      <c r="B816" s="2">
        <v>45467</v>
      </c>
      <c r="C816" s="1">
        <v>45439.678472222222</v>
      </c>
    </row>
    <row r="817" spans="1:3" x14ac:dyDescent="0.25">
      <c r="A817" t="s">
        <v>2442</v>
      </c>
      <c r="B817" s="2">
        <v>45439</v>
      </c>
      <c r="C817" s="1">
        <v>45439.683333333334</v>
      </c>
    </row>
    <row r="818" spans="1:3" x14ac:dyDescent="0.25">
      <c r="A818" t="s">
        <v>2442</v>
      </c>
      <c r="B818" s="2">
        <v>45470</v>
      </c>
      <c r="C818" s="1">
        <v>45439.686805555553</v>
      </c>
    </row>
    <row r="819" spans="1:3" x14ac:dyDescent="0.25">
      <c r="A819" t="s">
        <v>2442</v>
      </c>
      <c r="B819" s="2">
        <v>45441</v>
      </c>
      <c r="C819" s="1">
        <v>45439.688194444447</v>
      </c>
    </row>
    <row r="820" spans="1:3" x14ac:dyDescent="0.25">
      <c r="A820" t="s">
        <v>2444</v>
      </c>
      <c r="B820" s="2">
        <v>45446</v>
      </c>
      <c r="C820" s="1">
        <v>45439.698611111111</v>
      </c>
    </row>
    <row r="821" spans="1:3" x14ac:dyDescent="0.25">
      <c r="A821" t="s">
        <v>2443</v>
      </c>
      <c r="B821" s="2">
        <v>45436</v>
      </c>
      <c r="C821" s="1">
        <v>45440.359722222223</v>
      </c>
    </row>
    <row r="822" spans="1:3" x14ac:dyDescent="0.25">
      <c r="A822" t="s">
        <v>2444</v>
      </c>
      <c r="B822" s="2">
        <v>45520</v>
      </c>
      <c r="C822" s="1">
        <v>45440.363194444442</v>
      </c>
    </row>
    <row r="823" spans="1:3" x14ac:dyDescent="0.25">
      <c r="A823" t="s">
        <v>2444</v>
      </c>
      <c r="B823" s="2">
        <v>45440</v>
      </c>
      <c r="C823" s="1">
        <v>45440.425694444442</v>
      </c>
    </row>
    <row r="824" spans="1:3" x14ac:dyDescent="0.25">
      <c r="A824" t="s">
        <v>2444</v>
      </c>
      <c r="B824" s="2">
        <v>45439</v>
      </c>
      <c r="C824" s="1">
        <v>45440.435416666667</v>
      </c>
    </row>
    <row r="825" spans="1:3" x14ac:dyDescent="0.25">
      <c r="A825" t="s">
        <v>2444</v>
      </c>
      <c r="B825" s="2">
        <v>45457</v>
      </c>
      <c r="C825" s="1">
        <v>45440.63958333333</v>
      </c>
    </row>
    <row r="826" spans="1:3" x14ac:dyDescent="0.25">
      <c r="A826" t="s">
        <v>2442</v>
      </c>
      <c r="B826" s="2">
        <v>45525</v>
      </c>
      <c r="C826" s="1">
        <v>45440.64166666667</v>
      </c>
    </row>
    <row r="827" spans="1:3" x14ac:dyDescent="0.25">
      <c r="A827" t="s">
        <v>2442</v>
      </c>
      <c r="C827" s="1">
        <v>45440.650694444441</v>
      </c>
    </row>
    <row r="828" spans="1:3" x14ac:dyDescent="0.25">
      <c r="A828" t="s">
        <v>2442</v>
      </c>
      <c r="B828" s="2">
        <v>45490</v>
      </c>
      <c r="C828" s="1">
        <v>45441.34652777778</v>
      </c>
    </row>
    <row r="829" spans="1:3" x14ac:dyDescent="0.25">
      <c r="A829" t="s">
        <v>2441</v>
      </c>
      <c r="B829" s="2">
        <v>45443</v>
      </c>
      <c r="C829" s="1">
        <v>45441.368750000001</v>
      </c>
    </row>
    <row r="830" spans="1:3" x14ac:dyDescent="0.25">
      <c r="A830" t="s">
        <v>2442</v>
      </c>
      <c r="B830" s="2">
        <v>45438</v>
      </c>
      <c r="C830" s="1">
        <v>45441.415277777778</v>
      </c>
    </row>
    <row r="831" spans="1:3" x14ac:dyDescent="0.25">
      <c r="A831" t="s">
        <v>2442</v>
      </c>
      <c r="B831" s="2">
        <v>45438</v>
      </c>
      <c r="C831" s="1">
        <v>45441.43472222222</v>
      </c>
    </row>
    <row r="832" spans="1:3" x14ac:dyDescent="0.25">
      <c r="A832" t="s">
        <v>2442</v>
      </c>
      <c r="B832" s="2">
        <v>45439</v>
      </c>
      <c r="C832" s="1">
        <v>45441.447222222225</v>
      </c>
    </row>
    <row r="833" spans="1:3" x14ac:dyDescent="0.25">
      <c r="A833" t="s">
        <v>2444</v>
      </c>
      <c r="B833" s="2">
        <v>45455</v>
      </c>
      <c r="C833" s="1">
        <v>45441.482638888891</v>
      </c>
    </row>
    <row r="834" spans="1:3" x14ac:dyDescent="0.25">
      <c r="A834" t="s">
        <v>2442</v>
      </c>
      <c r="B834" s="2">
        <v>45455</v>
      </c>
      <c r="C834" s="1">
        <v>45441.690972222219</v>
      </c>
    </row>
    <row r="835" spans="1:3" x14ac:dyDescent="0.25">
      <c r="A835" t="s">
        <v>2442</v>
      </c>
      <c r="B835" s="2">
        <v>45443</v>
      </c>
      <c r="C835" s="1">
        <v>45441.696527777778</v>
      </c>
    </row>
    <row r="836" spans="1:3" x14ac:dyDescent="0.25">
      <c r="A836" t="s">
        <v>2444</v>
      </c>
      <c r="B836" s="2">
        <v>45442</v>
      </c>
      <c r="C836" s="1">
        <v>45441.712500000001</v>
      </c>
    </row>
    <row r="837" spans="1:3" x14ac:dyDescent="0.25">
      <c r="A837" t="s">
        <v>2442</v>
      </c>
      <c r="B837" s="2">
        <v>45442</v>
      </c>
      <c r="C837" s="1">
        <v>45442.474305555559</v>
      </c>
    </row>
    <row r="838" spans="1:3" x14ac:dyDescent="0.25">
      <c r="A838" t="s">
        <v>2442</v>
      </c>
      <c r="B838" s="2">
        <v>45442</v>
      </c>
      <c r="C838" s="1">
        <v>45442.477083333331</v>
      </c>
    </row>
    <row r="839" spans="1:3" x14ac:dyDescent="0.25">
      <c r="A839" t="s">
        <v>2442</v>
      </c>
      <c r="C839" s="1">
        <v>45442.500694444447</v>
      </c>
    </row>
    <row r="840" spans="1:3" x14ac:dyDescent="0.25">
      <c r="A840" t="s">
        <v>2441</v>
      </c>
      <c r="B840" s="2">
        <v>45444</v>
      </c>
      <c r="C840" s="1">
        <v>45442.50277777778</v>
      </c>
    </row>
    <row r="841" spans="1:3" x14ac:dyDescent="0.25">
      <c r="A841" t="s">
        <v>2444</v>
      </c>
      <c r="B841" s="2">
        <v>45496</v>
      </c>
      <c r="C841" s="1">
        <v>45442.522916666669</v>
      </c>
    </row>
    <row r="842" spans="1:3" x14ac:dyDescent="0.25">
      <c r="A842" t="s">
        <v>2442</v>
      </c>
      <c r="B842" s="2">
        <v>45442</v>
      </c>
      <c r="C842" s="1">
        <v>45442.527083333334</v>
      </c>
    </row>
    <row r="843" spans="1:3" x14ac:dyDescent="0.25">
      <c r="A843" t="s">
        <v>2444</v>
      </c>
      <c r="B843" s="2">
        <v>45471</v>
      </c>
      <c r="C843" s="1">
        <v>45442.52847222222</v>
      </c>
    </row>
    <row r="844" spans="1:3" x14ac:dyDescent="0.25">
      <c r="A844" t="s">
        <v>2442</v>
      </c>
      <c r="B844" s="2">
        <v>45443</v>
      </c>
      <c r="C844" s="1">
        <v>45442.538194444445</v>
      </c>
    </row>
    <row r="845" spans="1:3" x14ac:dyDescent="0.25">
      <c r="A845" t="s">
        <v>2442</v>
      </c>
      <c r="B845" s="2">
        <v>45447</v>
      </c>
      <c r="C845" s="1">
        <v>45442.540277777778</v>
      </c>
    </row>
    <row r="846" spans="1:3" x14ac:dyDescent="0.25">
      <c r="A846" t="s">
        <v>2441</v>
      </c>
      <c r="B846" s="2">
        <v>45447</v>
      </c>
      <c r="C846" s="1">
        <v>45442.542361111111</v>
      </c>
    </row>
    <row r="847" spans="1:3" x14ac:dyDescent="0.25">
      <c r="A847" t="s">
        <v>2444</v>
      </c>
      <c r="B847" s="2">
        <v>45447</v>
      </c>
      <c r="C847" s="1">
        <v>45442.556944444441</v>
      </c>
    </row>
    <row r="848" spans="1:3" x14ac:dyDescent="0.25">
      <c r="A848" t="s">
        <v>2442</v>
      </c>
      <c r="B848" s="2">
        <v>45443</v>
      </c>
      <c r="C848" s="1">
        <v>45442.559027777781</v>
      </c>
    </row>
    <row r="849" spans="1:3" x14ac:dyDescent="0.25">
      <c r="A849" t="s">
        <v>2441</v>
      </c>
      <c r="B849" s="2">
        <v>45444</v>
      </c>
      <c r="C849" s="1">
        <v>45442.561111111114</v>
      </c>
    </row>
    <row r="850" spans="1:3" x14ac:dyDescent="0.25">
      <c r="A850" t="s">
        <v>2441</v>
      </c>
      <c r="B850" s="2">
        <v>45444</v>
      </c>
      <c r="C850" s="1">
        <v>45442.565972222219</v>
      </c>
    </row>
    <row r="851" spans="1:3" x14ac:dyDescent="0.25">
      <c r="A851" t="s">
        <v>2444</v>
      </c>
      <c r="B851" s="2">
        <v>45453</v>
      </c>
      <c r="C851" s="1">
        <v>45442.723611111112</v>
      </c>
    </row>
    <row r="852" spans="1:3" x14ac:dyDescent="0.25">
      <c r="A852" t="s">
        <v>2441</v>
      </c>
      <c r="B852" s="2">
        <v>45444</v>
      </c>
      <c r="C852" s="1">
        <v>45442.727777777778</v>
      </c>
    </row>
    <row r="853" spans="1:3" x14ac:dyDescent="0.25">
      <c r="A853" t="s">
        <v>2443</v>
      </c>
      <c r="B853" s="2">
        <v>45441</v>
      </c>
      <c r="C853" s="1">
        <v>45442.73333333333</v>
      </c>
    </row>
    <row r="854" spans="1:3" x14ac:dyDescent="0.25">
      <c r="A854" t="s">
        <v>2441</v>
      </c>
      <c r="B854" s="2">
        <v>45443</v>
      </c>
      <c r="C854" s="1">
        <v>45443.352777777778</v>
      </c>
    </row>
    <row r="855" spans="1:3" x14ac:dyDescent="0.25">
      <c r="A855" t="s">
        <v>2441</v>
      </c>
      <c r="C855" s="1">
        <v>45443.365277777775</v>
      </c>
    </row>
    <row r="856" spans="1:3" x14ac:dyDescent="0.25">
      <c r="A856" t="s">
        <v>2441</v>
      </c>
      <c r="B856" s="2">
        <v>45443</v>
      </c>
      <c r="C856" s="1">
        <v>45443.442361111112</v>
      </c>
    </row>
    <row r="857" spans="1:3" x14ac:dyDescent="0.25">
      <c r="A857" t="s">
        <v>2444</v>
      </c>
      <c r="B857" s="2">
        <v>45453</v>
      </c>
      <c r="C857" s="1">
        <v>45443.443749999999</v>
      </c>
    </row>
    <row r="858" spans="1:3" x14ac:dyDescent="0.25">
      <c r="A858" t="s">
        <v>2441</v>
      </c>
      <c r="B858" s="2">
        <v>45444</v>
      </c>
      <c r="C858" s="1">
        <v>45443.445833333331</v>
      </c>
    </row>
    <row r="859" spans="1:3" x14ac:dyDescent="0.25">
      <c r="A859" t="s">
        <v>2444</v>
      </c>
      <c r="B859" s="2">
        <v>45444</v>
      </c>
      <c r="C859" s="1">
        <v>45443.452777777777</v>
      </c>
    </row>
    <row r="860" spans="1:3" x14ac:dyDescent="0.25">
      <c r="A860" t="s">
        <v>2441</v>
      </c>
      <c r="B860" s="2">
        <v>45447</v>
      </c>
      <c r="C860" s="1">
        <v>45443.627083333333</v>
      </c>
    </row>
    <row r="861" spans="1:3" x14ac:dyDescent="0.25">
      <c r="A861" t="s">
        <v>2443</v>
      </c>
      <c r="B861" s="2">
        <v>45442</v>
      </c>
      <c r="C861" s="1">
        <v>45443.645138888889</v>
      </c>
    </row>
    <row r="862" spans="1:3" x14ac:dyDescent="0.25">
      <c r="A862" t="s">
        <v>2443</v>
      </c>
      <c r="B862" s="2">
        <v>45446</v>
      </c>
      <c r="C862" s="1">
        <v>45443.649305555555</v>
      </c>
    </row>
    <row r="863" spans="1:3" x14ac:dyDescent="0.25">
      <c r="A863" t="s">
        <v>2441</v>
      </c>
      <c r="B863" s="2">
        <v>45444</v>
      </c>
      <c r="C863" s="1">
        <v>45443.652083333334</v>
      </c>
    </row>
    <row r="864" spans="1:3" x14ac:dyDescent="0.25">
      <c r="A864" t="s">
        <v>2444</v>
      </c>
      <c r="B864" s="2">
        <v>45531</v>
      </c>
      <c r="C864" s="1">
        <v>45443.654861111114</v>
      </c>
    </row>
    <row r="865" spans="1:3" x14ac:dyDescent="0.25">
      <c r="A865" t="s">
        <v>2444</v>
      </c>
      <c r="B865" s="2">
        <v>45454</v>
      </c>
      <c r="C865" s="1">
        <v>45443.670138888891</v>
      </c>
    </row>
    <row r="866" spans="1:3" x14ac:dyDescent="0.25">
      <c r="A866" t="s">
        <v>2443</v>
      </c>
      <c r="B866" s="2">
        <v>45443</v>
      </c>
      <c r="C866" s="1">
        <v>45443.678472222222</v>
      </c>
    </row>
    <row r="867" spans="1:3" x14ac:dyDescent="0.25">
      <c r="A867" t="s">
        <v>2443</v>
      </c>
      <c r="B867" s="2">
        <v>45443</v>
      </c>
      <c r="C867" s="1">
        <v>45443.680555555555</v>
      </c>
    </row>
    <row r="868" spans="1:3" x14ac:dyDescent="0.25">
      <c r="A868" t="s">
        <v>2442</v>
      </c>
      <c r="B868" s="2">
        <v>45464</v>
      </c>
      <c r="C868" s="1">
        <v>45444.599305555559</v>
      </c>
    </row>
    <row r="869" spans="1:3" x14ac:dyDescent="0.25">
      <c r="A869" t="s">
        <v>2442</v>
      </c>
      <c r="B869" s="2">
        <v>45444</v>
      </c>
      <c r="C869" s="1">
        <v>45444.606944444444</v>
      </c>
    </row>
    <row r="870" spans="1:3" x14ac:dyDescent="0.25">
      <c r="A870" t="s">
        <v>2444</v>
      </c>
      <c r="B870" s="2">
        <v>45447</v>
      </c>
      <c r="C870" s="1">
        <v>45446.422222222223</v>
      </c>
    </row>
    <row r="871" spans="1:3" x14ac:dyDescent="0.25">
      <c r="A871" t="s">
        <v>2444</v>
      </c>
      <c r="B871" s="2">
        <v>45446</v>
      </c>
      <c r="C871" s="1">
        <v>45446.456250000003</v>
      </c>
    </row>
    <row r="872" spans="1:3" x14ac:dyDescent="0.25">
      <c r="A872" t="s">
        <v>2442</v>
      </c>
      <c r="B872" s="2">
        <v>45450</v>
      </c>
      <c r="C872" s="1">
        <v>45446.459722222222</v>
      </c>
    </row>
    <row r="873" spans="1:3" x14ac:dyDescent="0.25">
      <c r="A873" t="s">
        <v>2442</v>
      </c>
      <c r="B873" s="2">
        <v>45452</v>
      </c>
      <c r="C873" s="1">
        <v>45446.462500000001</v>
      </c>
    </row>
    <row r="874" spans="1:3" x14ac:dyDescent="0.25">
      <c r="A874" t="s">
        <v>2442</v>
      </c>
      <c r="B874" s="2">
        <v>45452</v>
      </c>
      <c r="C874" s="1">
        <v>45446.465277777781</v>
      </c>
    </row>
    <row r="875" spans="1:3" x14ac:dyDescent="0.25">
      <c r="A875" t="s">
        <v>2444</v>
      </c>
      <c r="B875" s="2">
        <v>45447</v>
      </c>
      <c r="C875" s="1">
        <v>45446.613888888889</v>
      </c>
    </row>
    <row r="876" spans="1:3" x14ac:dyDescent="0.25">
      <c r="A876" t="s">
        <v>2441</v>
      </c>
      <c r="B876" s="2">
        <v>45450</v>
      </c>
      <c r="C876" s="1">
        <v>45446.644444444442</v>
      </c>
    </row>
    <row r="877" spans="1:3" x14ac:dyDescent="0.25">
      <c r="A877" t="s">
        <v>2443</v>
      </c>
      <c r="B877" s="2">
        <v>45446</v>
      </c>
      <c r="C877" s="1">
        <v>45446.681944444441</v>
      </c>
    </row>
    <row r="878" spans="1:3" x14ac:dyDescent="0.25">
      <c r="A878" t="s">
        <v>2444</v>
      </c>
      <c r="B878" s="2">
        <v>45453</v>
      </c>
      <c r="C878" s="1">
        <v>45446.717361111114</v>
      </c>
    </row>
    <row r="879" spans="1:3" x14ac:dyDescent="0.25">
      <c r="A879" t="s">
        <v>2444</v>
      </c>
      <c r="B879" s="2">
        <v>45452</v>
      </c>
      <c r="C879" s="1">
        <v>45446.71875</v>
      </c>
    </row>
    <row r="880" spans="1:3" x14ac:dyDescent="0.25">
      <c r="A880" t="s">
        <v>2444</v>
      </c>
      <c r="B880" s="2">
        <v>45447</v>
      </c>
      <c r="C880" s="1">
        <v>45446.720833333333</v>
      </c>
    </row>
    <row r="881" spans="1:3" x14ac:dyDescent="0.25">
      <c r="A881" t="s">
        <v>2441</v>
      </c>
      <c r="B881" s="2">
        <v>45447</v>
      </c>
      <c r="C881" s="1">
        <v>45446.724305555559</v>
      </c>
    </row>
    <row r="882" spans="1:3" x14ac:dyDescent="0.25">
      <c r="A882" t="s">
        <v>2444</v>
      </c>
      <c r="B882" s="2">
        <v>45468</v>
      </c>
      <c r="C882" s="1">
        <v>45447.435416666667</v>
      </c>
    </row>
    <row r="883" spans="1:3" x14ac:dyDescent="0.25">
      <c r="A883" t="s">
        <v>2441</v>
      </c>
      <c r="B883" s="2">
        <v>45447</v>
      </c>
      <c r="C883" s="1">
        <v>45447.439583333333</v>
      </c>
    </row>
    <row r="884" spans="1:3" x14ac:dyDescent="0.25">
      <c r="A884" t="s">
        <v>2441</v>
      </c>
      <c r="B884" s="2">
        <v>45459</v>
      </c>
      <c r="C884" s="1">
        <v>45447.459722222222</v>
      </c>
    </row>
    <row r="885" spans="1:3" x14ac:dyDescent="0.25">
      <c r="A885" t="s">
        <v>2442</v>
      </c>
      <c r="B885" s="2">
        <v>45506</v>
      </c>
      <c r="C885" s="1">
        <v>45447.621527777781</v>
      </c>
    </row>
    <row r="886" spans="1:3" x14ac:dyDescent="0.25">
      <c r="A886" t="s">
        <v>2444</v>
      </c>
      <c r="B886" s="2">
        <v>45457</v>
      </c>
      <c r="C886" s="1">
        <v>45447.65347222222</v>
      </c>
    </row>
    <row r="887" spans="1:3" x14ac:dyDescent="0.25">
      <c r="A887" t="s">
        <v>2441</v>
      </c>
      <c r="B887" s="2">
        <v>45451</v>
      </c>
      <c r="C887" s="1">
        <v>45447.662499999999</v>
      </c>
    </row>
    <row r="888" spans="1:3" x14ac:dyDescent="0.25">
      <c r="A888" t="s">
        <v>2444</v>
      </c>
      <c r="B888" s="2">
        <v>45468</v>
      </c>
      <c r="C888" s="1">
        <v>45447.713194444441</v>
      </c>
    </row>
    <row r="889" spans="1:3" x14ac:dyDescent="0.25">
      <c r="A889" t="s">
        <v>2442</v>
      </c>
      <c r="B889" s="2">
        <v>45464</v>
      </c>
      <c r="C889" s="1">
        <v>45448.381249999999</v>
      </c>
    </row>
    <row r="890" spans="1:3" x14ac:dyDescent="0.25">
      <c r="A890" t="s">
        <v>2442</v>
      </c>
      <c r="B890" s="2">
        <v>45455</v>
      </c>
      <c r="C890" s="1">
        <v>45448.407638888886</v>
      </c>
    </row>
    <row r="891" spans="1:3" x14ac:dyDescent="0.25">
      <c r="A891" t="s">
        <v>2442</v>
      </c>
      <c r="B891" s="2">
        <v>45455</v>
      </c>
      <c r="C891" s="1">
        <v>45448.410416666666</v>
      </c>
    </row>
    <row r="892" spans="1:3" x14ac:dyDescent="0.25">
      <c r="A892" t="s">
        <v>2442</v>
      </c>
      <c r="B892" s="2">
        <v>45448</v>
      </c>
      <c r="C892" s="1">
        <v>45448.427777777775</v>
      </c>
    </row>
    <row r="893" spans="1:3" x14ac:dyDescent="0.25">
      <c r="A893" t="s">
        <v>2444</v>
      </c>
      <c r="B893" s="2">
        <v>45486</v>
      </c>
      <c r="C893" s="1">
        <v>45448.473611111112</v>
      </c>
    </row>
    <row r="894" spans="1:3" x14ac:dyDescent="0.25">
      <c r="A894" t="s">
        <v>2444</v>
      </c>
      <c r="B894" s="2">
        <v>45448</v>
      </c>
      <c r="C894" s="1">
        <v>45448.613888888889</v>
      </c>
    </row>
    <row r="895" spans="1:3" x14ac:dyDescent="0.25">
      <c r="A895" t="s">
        <v>2444</v>
      </c>
      <c r="B895" s="2">
        <v>45453</v>
      </c>
      <c r="C895" s="1">
        <v>45448.617361111108</v>
      </c>
    </row>
    <row r="896" spans="1:3" x14ac:dyDescent="0.25">
      <c r="A896" t="s">
        <v>2444</v>
      </c>
      <c r="B896" s="2">
        <v>45466</v>
      </c>
      <c r="C896" s="1">
        <v>45448.619444444441</v>
      </c>
    </row>
    <row r="897" spans="1:3" x14ac:dyDescent="0.25">
      <c r="A897" t="s">
        <v>2444</v>
      </c>
      <c r="B897" s="2">
        <v>45448</v>
      </c>
      <c r="C897" s="1">
        <v>45448.637499999997</v>
      </c>
    </row>
    <row r="898" spans="1:3" x14ac:dyDescent="0.25">
      <c r="A898" t="s">
        <v>2441</v>
      </c>
      <c r="B898" s="2">
        <v>45449</v>
      </c>
      <c r="C898" s="1">
        <v>45448.644444444442</v>
      </c>
    </row>
    <row r="899" spans="1:3" x14ac:dyDescent="0.25">
      <c r="A899" t="s">
        <v>2442</v>
      </c>
      <c r="B899" s="2">
        <v>45449</v>
      </c>
      <c r="C899" s="1">
        <v>45448.681250000001</v>
      </c>
    </row>
    <row r="900" spans="1:3" x14ac:dyDescent="0.25">
      <c r="A900" t="s">
        <v>2441</v>
      </c>
      <c r="B900" s="2">
        <v>45449</v>
      </c>
      <c r="C900" s="1">
        <v>45449.362500000003</v>
      </c>
    </row>
    <row r="901" spans="1:3" x14ac:dyDescent="0.25">
      <c r="A901" t="s">
        <v>2442</v>
      </c>
      <c r="B901" s="2">
        <v>45449</v>
      </c>
      <c r="C901" s="1">
        <v>45449.493750000001</v>
      </c>
    </row>
    <row r="902" spans="1:3" x14ac:dyDescent="0.25">
      <c r="A902" t="s">
        <v>2442</v>
      </c>
      <c r="C902" s="1">
        <v>45449.493750000001</v>
      </c>
    </row>
    <row r="903" spans="1:3" x14ac:dyDescent="0.25">
      <c r="A903" t="s">
        <v>2444</v>
      </c>
      <c r="B903" s="2">
        <v>45538</v>
      </c>
      <c r="C903" s="1">
        <v>45449.506944444445</v>
      </c>
    </row>
    <row r="904" spans="1:3" x14ac:dyDescent="0.25">
      <c r="A904" t="s">
        <v>2442</v>
      </c>
      <c r="B904" s="2">
        <v>45449</v>
      </c>
      <c r="C904" s="1">
        <v>45449.509027777778</v>
      </c>
    </row>
    <row r="905" spans="1:3" x14ac:dyDescent="0.25">
      <c r="A905" t="s">
        <v>2443</v>
      </c>
      <c r="B905" s="2">
        <v>45450</v>
      </c>
      <c r="C905" s="1">
        <v>45449.511805555558</v>
      </c>
    </row>
    <row r="906" spans="1:3" x14ac:dyDescent="0.25">
      <c r="A906" t="s">
        <v>2441</v>
      </c>
      <c r="B906" s="2">
        <v>45418</v>
      </c>
      <c r="C906" s="1">
        <v>45449.633333333331</v>
      </c>
    </row>
    <row r="907" spans="1:3" x14ac:dyDescent="0.25">
      <c r="A907" t="s">
        <v>2441</v>
      </c>
      <c r="B907" s="2">
        <v>45451</v>
      </c>
      <c r="C907" s="1">
        <v>45449.636805555558</v>
      </c>
    </row>
    <row r="908" spans="1:3" x14ac:dyDescent="0.25">
      <c r="A908" t="s">
        <v>2441</v>
      </c>
      <c r="C908" s="1">
        <v>45450.381249999999</v>
      </c>
    </row>
    <row r="909" spans="1:3" x14ac:dyDescent="0.25">
      <c r="A909" t="s">
        <v>2441</v>
      </c>
      <c r="B909" s="2">
        <v>45450</v>
      </c>
      <c r="C909" s="1">
        <v>45450.438888888886</v>
      </c>
    </row>
    <row r="910" spans="1:3" x14ac:dyDescent="0.25">
      <c r="A910" t="s">
        <v>2441</v>
      </c>
      <c r="B910" s="2">
        <v>45451</v>
      </c>
      <c r="C910" s="1">
        <v>45450.455555555556</v>
      </c>
    </row>
    <row r="911" spans="1:3" x14ac:dyDescent="0.25">
      <c r="A911" t="s">
        <v>2444</v>
      </c>
      <c r="B911" s="2">
        <v>45453</v>
      </c>
      <c r="C911" s="1">
        <v>45450.470138888886</v>
      </c>
    </row>
    <row r="912" spans="1:3" x14ac:dyDescent="0.25">
      <c r="A912" t="s">
        <v>2442</v>
      </c>
      <c r="B912" s="2">
        <v>45450</v>
      </c>
      <c r="C912" s="1">
        <v>45450.50277777778</v>
      </c>
    </row>
    <row r="913" spans="1:3" x14ac:dyDescent="0.25">
      <c r="A913" t="s">
        <v>2442</v>
      </c>
      <c r="C913" s="1">
        <v>45450.522916666669</v>
      </c>
    </row>
    <row r="914" spans="1:3" x14ac:dyDescent="0.25">
      <c r="A914" t="s">
        <v>2441</v>
      </c>
      <c r="B914" s="2">
        <v>45450</v>
      </c>
      <c r="C914" s="1">
        <v>45450.636111111111</v>
      </c>
    </row>
    <row r="915" spans="1:3" x14ac:dyDescent="0.25">
      <c r="A915" t="s">
        <v>2441</v>
      </c>
      <c r="B915" s="2">
        <v>45450</v>
      </c>
      <c r="C915" s="1">
        <v>45450.665277777778</v>
      </c>
    </row>
    <row r="916" spans="1:3" x14ac:dyDescent="0.25">
      <c r="A916" t="s">
        <v>2444</v>
      </c>
      <c r="B916" s="2">
        <v>45453</v>
      </c>
      <c r="C916" s="1">
        <v>45450.679861111108</v>
      </c>
    </row>
    <row r="917" spans="1:3" x14ac:dyDescent="0.25">
      <c r="A917" t="s">
        <v>2442</v>
      </c>
      <c r="C917" s="1">
        <v>45450.686111111114</v>
      </c>
    </row>
    <row r="918" spans="1:3" x14ac:dyDescent="0.25">
      <c r="A918" t="s">
        <v>2442</v>
      </c>
      <c r="B918" s="2">
        <v>45451</v>
      </c>
      <c r="C918" s="1">
        <v>45451.808333333334</v>
      </c>
    </row>
    <row r="919" spans="1:3" x14ac:dyDescent="0.25">
      <c r="A919" t="s">
        <v>2442</v>
      </c>
      <c r="B919" s="2">
        <v>45456</v>
      </c>
      <c r="C919" s="1">
        <v>45451.813194444447</v>
      </c>
    </row>
    <row r="920" spans="1:3" x14ac:dyDescent="0.25">
      <c r="A920" t="s">
        <v>2442</v>
      </c>
      <c r="B920" s="2">
        <v>45454</v>
      </c>
      <c r="C920" s="1">
        <v>45452.60833333333</v>
      </c>
    </row>
    <row r="921" spans="1:3" x14ac:dyDescent="0.25">
      <c r="A921" t="s">
        <v>2441</v>
      </c>
      <c r="B921" s="2">
        <v>45453</v>
      </c>
      <c r="C921" s="1">
        <v>45453.361805555556</v>
      </c>
    </row>
    <row r="922" spans="1:3" x14ac:dyDescent="0.25">
      <c r="A922" t="s">
        <v>2442</v>
      </c>
      <c r="C922" s="1">
        <v>45453.390277777777</v>
      </c>
    </row>
    <row r="923" spans="1:3" x14ac:dyDescent="0.25">
      <c r="A923" t="s">
        <v>2441</v>
      </c>
      <c r="B923" s="2">
        <v>45454</v>
      </c>
      <c r="C923" s="1">
        <v>45453.394444444442</v>
      </c>
    </row>
    <row r="924" spans="1:3" x14ac:dyDescent="0.25">
      <c r="A924" t="s">
        <v>2442</v>
      </c>
      <c r="C924" s="1">
        <v>45453.397916666669</v>
      </c>
    </row>
    <row r="925" spans="1:3" x14ac:dyDescent="0.25">
      <c r="A925" t="s">
        <v>2441</v>
      </c>
      <c r="B925" s="2">
        <v>45455</v>
      </c>
      <c r="C925" s="1">
        <v>45453.401388888888</v>
      </c>
    </row>
    <row r="926" spans="1:3" x14ac:dyDescent="0.25">
      <c r="A926" t="s">
        <v>2444</v>
      </c>
      <c r="B926" s="2">
        <v>45453</v>
      </c>
      <c r="C926" s="1">
        <v>45453.415972222225</v>
      </c>
    </row>
    <row r="927" spans="1:3" x14ac:dyDescent="0.25">
      <c r="A927" t="s">
        <v>2444</v>
      </c>
      <c r="B927" s="2">
        <v>45483</v>
      </c>
      <c r="C927" s="1">
        <v>45453.466666666667</v>
      </c>
    </row>
    <row r="928" spans="1:3" x14ac:dyDescent="0.25">
      <c r="A928" t="s">
        <v>2442</v>
      </c>
      <c r="B928" s="2">
        <v>45475</v>
      </c>
      <c r="C928" s="1">
        <v>45453.478472222225</v>
      </c>
    </row>
    <row r="929" spans="1:3" x14ac:dyDescent="0.25">
      <c r="A929" t="s">
        <v>2441</v>
      </c>
      <c r="B929" s="2">
        <v>45453</v>
      </c>
      <c r="C929" s="1">
        <v>45453.480555555558</v>
      </c>
    </row>
    <row r="930" spans="1:3" x14ac:dyDescent="0.25">
      <c r="A930" t="s">
        <v>2441</v>
      </c>
      <c r="B930" s="2">
        <v>45453</v>
      </c>
      <c r="C930" s="1">
        <v>45453.482638888891</v>
      </c>
    </row>
    <row r="931" spans="1:3" x14ac:dyDescent="0.25">
      <c r="A931" t="s">
        <v>2444</v>
      </c>
      <c r="B931" s="2">
        <v>45475</v>
      </c>
      <c r="C931" s="1">
        <v>45453.484722222223</v>
      </c>
    </row>
    <row r="932" spans="1:3" x14ac:dyDescent="0.25">
      <c r="A932" t="s">
        <v>2441</v>
      </c>
      <c r="B932" s="2">
        <v>45453</v>
      </c>
      <c r="C932" s="1">
        <v>45453.486805555556</v>
      </c>
    </row>
    <row r="933" spans="1:3" x14ac:dyDescent="0.25">
      <c r="A933" t="s">
        <v>2443</v>
      </c>
      <c r="B933" s="2">
        <v>45454</v>
      </c>
      <c r="C933" s="1">
        <v>45453.59097222222</v>
      </c>
    </row>
    <row r="934" spans="1:3" x14ac:dyDescent="0.25">
      <c r="A934" t="s">
        <v>2441</v>
      </c>
      <c r="B934" s="2">
        <v>45453</v>
      </c>
      <c r="C934" s="1">
        <v>45453.601388888892</v>
      </c>
    </row>
    <row r="935" spans="1:3" x14ac:dyDescent="0.25">
      <c r="A935" t="s">
        <v>2444</v>
      </c>
      <c r="B935" s="2">
        <v>45454</v>
      </c>
      <c r="C935" s="1">
        <v>45453.604166666664</v>
      </c>
    </row>
    <row r="936" spans="1:3" x14ac:dyDescent="0.25">
      <c r="A936" t="s">
        <v>2444</v>
      </c>
      <c r="B936" s="2">
        <v>45453</v>
      </c>
      <c r="C936" s="1">
        <v>45453.607638888891</v>
      </c>
    </row>
    <row r="937" spans="1:3" x14ac:dyDescent="0.25">
      <c r="A937" t="s">
        <v>2443</v>
      </c>
      <c r="B937" s="2">
        <v>45453</v>
      </c>
      <c r="C937" s="1">
        <v>45453.629861111112</v>
      </c>
    </row>
    <row r="938" spans="1:3" x14ac:dyDescent="0.25">
      <c r="A938" t="s">
        <v>2444</v>
      </c>
      <c r="B938" s="2">
        <v>45362</v>
      </c>
      <c r="C938" s="1">
        <v>45453.651388888888</v>
      </c>
    </row>
    <row r="939" spans="1:3" x14ac:dyDescent="0.25">
      <c r="A939" t="s">
        <v>2443</v>
      </c>
      <c r="B939" s="2">
        <v>45457</v>
      </c>
      <c r="C939" s="1">
        <v>45453.693055555559</v>
      </c>
    </row>
    <row r="940" spans="1:3" x14ac:dyDescent="0.25">
      <c r="A940" t="s">
        <v>2442</v>
      </c>
      <c r="B940" s="2">
        <v>45455</v>
      </c>
      <c r="C940" s="1">
        <v>45453.698611111111</v>
      </c>
    </row>
    <row r="941" spans="1:3" x14ac:dyDescent="0.25">
      <c r="A941" t="s">
        <v>2441</v>
      </c>
      <c r="B941" s="2">
        <v>45453</v>
      </c>
      <c r="C941" s="1">
        <v>45453.701388888891</v>
      </c>
    </row>
    <row r="942" spans="1:3" x14ac:dyDescent="0.25">
      <c r="A942" t="s">
        <v>2442</v>
      </c>
      <c r="B942" s="2">
        <v>45455</v>
      </c>
      <c r="C942" s="1">
        <v>45453.70416666667</v>
      </c>
    </row>
    <row r="943" spans="1:3" x14ac:dyDescent="0.25">
      <c r="A943" t="s">
        <v>2442</v>
      </c>
      <c r="B943" s="2">
        <v>45455</v>
      </c>
      <c r="C943" s="1">
        <v>45453.705555555556</v>
      </c>
    </row>
    <row r="944" spans="1:3" x14ac:dyDescent="0.25">
      <c r="A944" t="s">
        <v>2444</v>
      </c>
      <c r="B944" s="2">
        <v>45454</v>
      </c>
      <c r="C944" s="1">
        <v>45454.363194444442</v>
      </c>
    </row>
    <row r="945" spans="1:3" x14ac:dyDescent="0.25">
      <c r="A945" t="s">
        <v>2441</v>
      </c>
      <c r="B945" s="2">
        <v>45457</v>
      </c>
      <c r="C945" s="1">
        <v>45454.379861111112</v>
      </c>
    </row>
    <row r="946" spans="1:3" x14ac:dyDescent="0.25">
      <c r="A946" t="s">
        <v>2443</v>
      </c>
      <c r="B946" s="2">
        <v>45457</v>
      </c>
      <c r="C946" s="1">
        <v>45454.647222222222</v>
      </c>
    </row>
    <row r="947" spans="1:3" x14ac:dyDescent="0.25">
      <c r="A947" t="s">
        <v>2441</v>
      </c>
      <c r="B947" s="2">
        <v>45490</v>
      </c>
      <c r="C947" s="1">
        <v>45454.649305555555</v>
      </c>
    </row>
    <row r="948" spans="1:3" x14ac:dyDescent="0.25">
      <c r="A948" t="s">
        <v>2442</v>
      </c>
      <c r="C948" s="1">
        <v>45454.655555555553</v>
      </c>
    </row>
    <row r="949" spans="1:3" x14ac:dyDescent="0.25">
      <c r="A949" t="s">
        <v>2442</v>
      </c>
      <c r="B949" s="2">
        <v>45506</v>
      </c>
      <c r="C949" s="1">
        <v>45454.686111111114</v>
      </c>
    </row>
    <row r="950" spans="1:3" x14ac:dyDescent="0.25">
      <c r="A950" t="s">
        <v>2443</v>
      </c>
      <c r="B950" s="2">
        <v>45454</v>
      </c>
      <c r="C950" s="1">
        <v>45454.694444444445</v>
      </c>
    </row>
    <row r="951" spans="1:3" x14ac:dyDescent="0.25">
      <c r="A951" t="s">
        <v>2442</v>
      </c>
      <c r="B951" s="2">
        <v>45455</v>
      </c>
      <c r="C951" s="1">
        <v>45455.338888888888</v>
      </c>
    </row>
    <row r="952" spans="1:3" x14ac:dyDescent="0.25">
      <c r="A952" t="s">
        <v>2443</v>
      </c>
      <c r="B952" s="2">
        <v>45456</v>
      </c>
      <c r="C952" s="1">
        <v>45455.356944444444</v>
      </c>
    </row>
    <row r="953" spans="1:3" x14ac:dyDescent="0.25">
      <c r="A953" t="s">
        <v>2441</v>
      </c>
      <c r="B953" s="2">
        <v>45455</v>
      </c>
      <c r="C953" s="1">
        <v>45455.436805555553</v>
      </c>
    </row>
    <row r="954" spans="1:3" x14ac:dyDescent="0.25">
      <c r="A954" t="s">
        <v>2442</v>
      </c>
      <c r="B954" s="2">
        <v>45456</v>
      </c>
      <c r="C954" s="1">
        <v>45455.438888888886</v>
      </c>
    </row>
    <row r="955" spans="1:3" x14ac:dyDescent="0.25">
      <c r="A955" t="s">
        <v>2444</v>
      </c>
      <c r="B955" s="2">
        <v>45468</v>
      </c>
      <c r="C955" s="1">
        <v>45455.451388888891</v>
      </c>
    </row>
    <row r="956" spans="1:3" x14ac:dyDescent="0.25">
      <c r="A956" t="s">
        <v>2442</v>
      </c>
      <c r="B956" s="2">
        <v>45455</v>
      </c>
      <c r="C956" s="1">
        <v>45455.46875</v>
      </c>
    </row>
    <row r="957" spans="1:3" x14ac:dyDescent="0.25">
      <c r="A957" t="s">
        <v>2444</v>
      </c>
      <c r="C957" s="1">
        <v>45455.490277777775</v>
      </c>
    </row>
    <row r="958" spans="1:3" x14ac:dyDescent="0.25">
      <c r="A958" t="s">
        <v>2442</v>
      </c>
      <c r="B958" s="2">
        <v>45506</v>
      </c>
      <c r="C958" s="1">
        <v>45457.367361111108</v>
      </c>
    </row>
    <row r="959" spans="1:3" x14ac:dyDescent="0.25">
      <c r="A959" t="s">
        <v>2444</v>
      </c>
      <c r="B959" s="2">
        <v>45457</v>
      </c>
      <c r="C959" s="1">
        <v>45457.372916666667</v>
      </c>
    </row>
    <row r="960" spans="1:3" x14ac:dyDescent="0.25">
      <c r="A960" t="s">
        <v>2441</v>
      </c>
      <c r="B960" s="2">
        <v>45460</v>
      </c>
      <c r="C960" s="1">
        <v>45457.394444444442</v>
      </c>
    </row>
    <row r="961" spans="1:3" x14ac:dyDescent="0.25">
      <c r="A961" t="s">
        <v>2444</v>
      </c>
      <c r="C961" s="1">
        <v>45457.447916666664</v>
      </c>
    </row>
    <row r="962" spans="1:3" x14ac:dyDescent="0.25">
      <c r="A962" t="s">
        <v>2441</v>
      </c>
      <c r="C962" s="1">
        <v>45457.455555555556</v>
      </c>
    </row>
    <row r="963" spans="1:3" x14ac:dyDescent="0.25">
      <c r="A963" t="s">
        <v>2441</v>
      </c>
      <c r="C963" s="1">
        <v>45457.467361111114</v>
      </c>
    </row>
    <row r="964" spans="1:3" x14ac:dyDescent="0.25">
      <c r="A964" t="s">
        <v>2444</v>
      </c>
      <c r="B964" s="2">
        <v>45462</v>
      </c>
      <c r="C964" s="1">
        <v>45457.469444444447</v>
      </c>
    </row>
    <row r="965" spans="1:3" x14ac:dyDescent="0.25">
      <c r="A965" t="s">
        <v>2441</v>
      </c>
      <c r="B965" s="2">
        <v>45459</v>
      </c>
      <c r="C965" s="1">
        <v>45457.478472222225</v>
      </c>
    </row>
    <row r="966" spans="1:3" x14ac:dyDescent="0.25">
      <c r="A966" t="s">
        <v>2441</v>
      </c>
      <c r="C966" s="1">
        <v>45457.486805555556</v>
      </c>
    </row>
    <row r="967" spans="1:3" x14ac:dyDescent="0.25">
      <c r="A967" t="s">
        <v>2442</v>
      </c>
      <c r="C967" s="1">
        <v>45457.488888888889</v>
      </c>
    </row>
    <row r="968" spans="1:3" x14ac:dyDescent="0.25">
      <c r="A968" t="s">
        <v>2442</v>
      </c>
      <c r="B968" s="2">
        <v>45457</v>
      </c>
      <c r="C968" s="1">
        <v>45457.499305555553</v>
      </c>
    </row>
    <row r="969" spans="1:3" x14ac:dyDescent="0.25">
      <c r="A969" t="s">
        <v>2444</v>
      </c>
      <c r="B969" s="2">
        <v>45457</v>
      </c>
      <c r="C969" s="1">
        <v>45457.50277777778</v>
      </c>
    </row>
    <row r="970" spans="1:3" x14ac:dyDescent="0.25">
      <c r="A970" t="s">
        <v>2442</v>
      </c>
      <c r="C970" s="1">
        <v>45457.60833333333</v>
      </c>
    </row>
    <row r="971" spans="1:3" x14ac:dyDescent="0.25">
      <c r="A971" t="s">
        <v>2441</v>
      </c>
      <c r="B971" s="2">
        <v>45457</v>
      </c>
      <c r="C971" s="1">
        <v>45457.644444444442</v>
      </c>
    </row>
    <row r="972" spans="1:3" x14ac:dyDescent="0.25">
      <c r="A972" t="s">
        <v>2442</v>
      </c>
      <c r="C972" s="1">
        <v>45457.652777777781</v>
      </c>
    </row>
    <row r="973" spans="1:3" x14ac:dyDescent="0.25">
      <c r="A973" t="s">
        <v>2441</v>
      </c>
      <c r="B973" s="2">
        <v>45458</v>
      </c>
      <c r="C973" s="1">
        <v>45457.656944444447</v>
      </c>
    </row>
    <row r="974" spans="1:3" x14ac:dyDescent="0.25">
      <c r="A974" t="s">
        <v>2441</v>
      </c>
      <c r="B974" s="2">
        <v>45460</v>
      </c>
      <c r="C974" s="1">
        <v>45457.65902777778</v>
      </c>
    </row>
    <row r="975" spans="1:3" x14ac:dyDescent="0.25">
      <c r="A975" t="s">
        <v>2444</v>
      </c>
      <c r="C975" s="1">
        <v>45457.665972222225</v>
      </c>
    </row>
    <row r="976" spans="1:3" x14ac:dyDescent="0.25">
      <c r="A976" t="s">
        <v>2442</v>
      </c>
      <c r="B976" s="2">
        <v>45461</v>
      </c>
      <c r="C976" s="1">
        <v>45458.422222222223</v>
      </c>
    </row>
    <row r="977" spans="1:3" x14ac:dyDescent="0.25">
      <c r="A977" t="s">
        <v>2442</v>
      </c>
      <c r="B977" s="2">
        <v>45461</v>
      </c>
      <c r="C977" s="1">
        <v>45458.425694444442</v>
      </c>
    </row>
    <row r="978" spans="1:3" x14ac:dyDescent="0.25">
      <c r="A978" t="s">
        <v>2442</v>
      </c>
      <c r="B978" s="2">
        <v>45503</v>
      </c>
      <c r="C978" s="1">
        <v>45458.472916666666</v>
      </c>
    </row>
    <row r="979" spans="1:3" x14ac:dyDescent="0.25">
      <c r="A979" t="s">
        <v>2442</v>
      </c>
      <c r="B979" s="2">
        <v>45461</v>
      </c>
      <c r="C979" s="1">
        <v>45458.511805555558</v>
      </c>
    </row>
    <row r="980" spans="1:3" x14ac:dyDescent="0.25">
      <c r="A980" t="s">
        <v>2442</v>
      </c>
      <c r="B980" s="2">
        <v>45461</v>
      </c>
      <c r="C980" s="1">
        <v>45458.566666666666</v>
      </c>
    </row>
    <row r="981" spans="1:3" x14ac:dyDescent="0.25">
      <c r="A981" t="s">
        <v>2442</v>
      </c>
      <c r="C981" s="1">
        <v>45458.572916666664</v>
      </c>
    </row>
    <row r="982" spans="1:3" x14ac:dyDescent="0.25">
      <c r="A982" t="s">
        <v>2442</v>
      </c>
      <c r="B982" s="2">
        <v>45461</v>
      </c>
      <c r="C982" s="1">
        <v>45458.575694444444</v>
      </c>
    </row>
    <row r="983" spans="1:3" x14ac:dyDescent="0.25">
      <c r="A983" t="s">
        <v>2442</v>
      </c>
      <c r="B983" s="2">
        <v>45461</v>
      </c>
      <c r="C983" s="1">
        <v>45458.578472222223</v>
      </c>
    </row>
    <row r="984" spans="1:3" x14ac:dyDescent="0.25">
      <c r="A984" t="s">
        <v>2442</v>
      </c>
      <c r="B984" s="2">
        <v>45461</v>
      </c>
      <c r="C984" s="1">
        <v>45458.586111111108</v>
      </c>
    </row>
    <row r="985" spans="1:3" x14ac:dyDescent="0.25">
      <c r="A985" t="s">
        <v>2442</v>
      </c>
      <c r="C985" s="1">
        <v>45458.588888888888</v>
      </c>
    </row>
    <row r="986" spans="1:3" x14ac:dyDescent="0.25">
      <c r="A986" t="s">
        <v>2444</v>
      </c>
      <c r="B986" s="2">
        <v>45479</v>
      </c>
      <c r="C986" s="1">
        <v>45458.601388888892</v>
      </c>
    </row>
    <row r="987" spans="1:3" x14ac:dyDescent="0.25">
      <c r="A987" t="s">
        <v>2441</v>
      </c>
      <c r="B987" s="2">
        <v>45464</v>
      </c>
      <c r="C987" s="1">
        <v>45460.392361111109</v>
      </c>
    </row>
    <row r="988" spans="1:3" x14ac:dyDescent="0.25">
      <c r="A988" t="s">
        <v>2444</v>
      </c>
      <c r="C988" s="1">
        <v>45460.496527777781</v>
      </c>
    </row>
    <row r="989" spans="1:3" x14ac:dyDescent="0.25">
      <c r="A989" t="s">
        <v>2444</v>
      </c>
      <c r="B989" s="2">
        <v>45470</v>
      </c>
      <c r="C989" s="1">
        <v>45460.515972222223</v>
      </c>
    </row>
    <row r="990" spans="1:3" x14ac:dyDescent="0.25">
      <c r="A990" t="s">
        <v>2443</v>
      </c>
      <c r="B990" s="2">
        <v>45461</v>
      </c>
      <c r="C990" s="1">
        <v>45460.527777777781</v>
      </c>
    </row>
    <row r="991" spans="1:3" x14ac:dyDescent="0.25">
      <c r="A991" t="s">
        <v>2444</v>
      </c>
      <c r="B991" s="2">
        <v>45467</v>
      </c>
      <c r="C991" s="1">
        <v>45460.530555555553</v>
      </c>
    </row>
    <row r="992" spans="1:3" x14ac:dyDescent="0.25">
      <c r="A992" t="s">
        <v>2442</v>
      </c>
      <c r="B992" s="2">
        <v>45465</v>
      </c>
      <c r="C992" s="1">
        <v>45460.630555555559</v>
      </c>
    </row>
    <row r="993" spans="1:3" x14ac:dyDescent="0.25">
      <c r="A993" t="s">
        <v>2444</v>
      </c>
      <c r="B993" s="2">
        <v>45460</v>
      </c>
      <c r="C993" s="1">
        <v>45460.686805555553</v>
      </c>
    </row>
    <row r="994" spans="1:3" x14ac:dyDescent="0.25">
      <c r="A994" t="s">
        <v>2441</v>
      </c>
      <c r="B994" s="2">
        <v>45465</v>
      </c>
      <c r="C994" s="1">
        <v>45460.709722222222</v>
      </c>
    </row>
    <row r="995" spans="1:3" x14ac:dyDescent="0.25">
      <c r="A995" t="s">
        <v>2442</v>
      </c>
      <c r="C995" s="1">
        <v>45460.717361111114</v>
      </c>
    </row>
    <row r="996" spans="1:3" x14ac:dyDescent="0.25">
      <c r="A996" t="s">
        <v>2442</v>
      </c>
      <c r="C996" s="1">
        <v>45461.404861111114</v>
      </c>
    </row>
    <row r="997" spans="1:3" x14ac:dyDescent="0.25">
      <c r="A997" t="s">
        <v>2441</v>
      </c>
      <c r="B997" s="2">
        <v>45461</v>
      </c>
      <c r="C997" s="1">
        <v>45461.4375</v>
      </c>
    </row>
    <row r="998" spans="1:3" x14ac:dyDescent="0.25">
      <c r="A998" t="s">
        <v>2442</v>
      </c>
      <c r="B998" s="2">
        <v>45465</v>
      </c>
      <c r="C998" s="1">
        <v>45461.441666666666</v>
      </c>
    </row>
    <row r="999" spans="1:3" x14ac:dyDescent="0.25">
      <c r="A999" t="s">
        <v>2442</v>
      </c>
      <c r="B999" s="2">
        <v>45460</v>
      </c>
      <c r="C999" s="1">
        <v>45461.48541666667</v>
      </c>
    </row>
    <row r="1000" spans="1:3" x14ac:dyDescent="0.25">
      <c r="A1000" t="s">
        <v>2442</v>
      </c>
      <c r="B1000" s="2">
        <v>45461</v>
      </c>
      <c r="C1000" s="1">
        <v>45461.488194444442</v>
      </c>
    </row>
    <row r="1001" spans="1:3" x14ac:dyDescent="0.25">
      <c r="A1001" t="s">
        <v>2444</v>
      </c>
      <c r="B1001" s="2">
        <v>45477</v>
      </c>
      <c r="C1001" s="1">
        <v>45461.503472222219</v>
      </c>
    </row>
    <row r="1002" spans="1:3" x14ac:dyDescent="0.25">
      <c r="A1002" t="s">
        <v>2441</v>
      </c>
      <c r="B1002" s="2">
        <v>45461</v>
      </c>
      <c r="C1002" s="1">
        <v>45461.681250000001</v>
      </c>
    </row>
    <row r="1003" spans="1:3" x14ac:dyDescent="0.25">
      <c r="A1003" t="s">
        <v>2444</v>
      </c>
      <c r="B1003" s="2">
        <v>45470</v>
      </c>
      <c r="C1003" s="1">
        <v>45461.683333333334</v>
      </c>
    </row>
    <row r="1004" spans="1:3" x14ac:dyDescent="0.25">
      <c r="A1004" t="s">
        <v>2444</v>
      </c>
      <c r="B1004" s="2">
        <v>45467</v>
      </c>
      <c r="C1004" s="1">
        <v>45461.686111111114</v>
      </c>
    </row>
    <row r="1005" spans="1:3" x14ac:dyDescent="0.25">
      <c r="A1005" t="s">
        <v>2442</v>
      </c>
      <c r="B1005" s="2">
        <v>45481</v>
      </c>
      <c r="C1005" s="1">
        <v>45461.691666666666</v>
      </c>
    </row>
    <row r="1006" spans="1:3" x14ac:dyDescent="0.25">
      <c r="A1006" t="s">
        <v>2444</v>
      </c>
      <c r="B1006" s="2">
        <v>45475</v>
      </c>
      <c r="C1006" s="1">
        <v>45462.382638888892</v>
      </c>
    </row>
    <row r="1007" spans="1:3" x14ac:dyDescent="0.25">
      <c r="A1007" t="s">
        <v>2444</v>
      </c>
      <c r="B1007" s="2">
        <v>45467</v>
      </c>
      <c r="C1007" s="1">
        <v>45462.427777777775</v>
      </c>
    </row>
    <row r="1008" spans="1:3" x14ac:dyDescent="0.25">
      <c r="A1008" t="s">
        <v>2444</v>
      </c>
      <c r="B1008" s="2">
        <v>45497</v>
      </c>
      <c r="C1008" s="1">
        <v>45462.434027777781</v>
      </c>
    </row>
    <row r="1009" spans="1:3" x14ac:dyDescent="0.25">
      <c r="A1009" t="s">
        <v>2441</v>
      </c>
      <c r="B1009" s="2">
        <v>45462</v>
      </c>
      <c r="C1009" s="1">
        <v>45462.481944444444</v>
      </c>
    </row>
    <row r="1010" spans="1:3" x14ac:dyDescent="0.25">
      <c r="A1010" t="s">
        <v>2444</v>
      </c>
      <c r="B1010" s="2">
        <v>45462</v>
      </c>
      <c r="C1010" s="1">
        <v>45462.609722222223</v>
      </c>
    </row>
    <row r="1011" spans="1:3" x14ac:dyDescent="0.25">
      <c r="A1011" t="s">
        <v>2444</v>
      </c>
      <c r="C1011" s="1">
        <v>45462.637499999997</v>
      </c>
    </row>
    <row r="1012" spans="1:3" x14ac:dyDescent="0.25">
      <c r="A1012" t="s">
        <v>2444</v>
      </c>
      <c r="B1012" s="2">
        <v>45463</v>
      </c>
      <c r="C1012" s="1">
        <v>45462.646527777775</v>
      </c>
    </row>
    <row r="1013" spans="1:3" x14ac:dyDescent="0.25">
      <c r="A1013" t="s">
        <v>2443</v>
      </c>
      <c r="B1013" s="2">
        <v>45463</v>
      </c>
      <c r="C1013" s="1">
        <v>45462.675694444442</v>
      </c>
    </row>
    <row r="1014" spans="1:3" x14ac:dyDescent="0.25">
      <c r="A1014" t="s">
        <v>2444</v>
      </c>
      <c r="B1014" s="2">
        <v>45465</v>
      </c>
      <c r="C1014" s="1">
        <v>45462.72152777778</v>
      </c>
    </row>
    <row r="1015" spans="1:3" x14ac:dyDescent="0.25">
      <c r="A1015" t="s">
        <v>2444</v>
      </c>
      <c r="B1015" s="2">
        <v>45463</v>
      </c>
      <c r="C1015" s="1">
        <v>45463.543055555558</v>
      </c>
    </row>
    <row r="1016" spans="1:3" x14ac:dyDescent="0.25">
      <c r="A1016" t="s">
        <v>2442</v>
      </c>
      <c r="B1016" s="2">
        <v>45464</v>
      </c>
      <c r="C1016" s="1">
        <v>45464.57708333333</v>
      </c>
    </row>
    <row r="1017" spans="1:3" x14ac:dyDescent="0.25">
      <c r="A1017" t="s">
        <v>2444</v>
      </c>
      <c r="B1017" s="2">
        <v>45470</v>
      </c>
      <c r="C1017" s="1">
        <v>45464.57916666667</v>
      </c>
    </row>
    <row r="1018" spans="1:3" x14ac:dyDescent="0.25">
      <c r="A1018" t="s">
        <v>2441</v>
      </c>
      <c r="B1018" s="2">
        <v>45471</v>
      </c>
      <c r="C1018" s="1">
        <v>45464.629861111112</v>
      </c>
    </row>
    <row r="1019" spans="1:3" x14ac:dyDescent="0.25">
      <c r="A1019" t="s">
        <v>2441</v>
      </c>
      <c r="B1019" s="2">
        <v>45471</v>
      </c>
      <c r="C1019" s="1">
        <v>45464.631944444445</v>
      </c>
    </row>
    <row r="1020" spans="1:3" x14ac:dyDescent="0.25">
      <c r="A1020" t="s">
        <v>2441</v>
      </c>
      <c r="B1020" s="2">
        <v>45467</v>
      </c>
      <c r="C1020" s="1">
        <v>45465.34375</v>
      </c>
    </row>
    <row r="1021" spans="1:3" x14ac:dyDescent="0.25">
      <c r="A1021" t="s">
        <v>2444</v>
      </c>
      <c r="B1021" s="2">
        <v>45512</v>
      </c>
      <c r="C1021" s="1">
        <v>45465.595833333333</v>
      </c>
    </row>
    <row r="1022" spans="1:3" x14ac:dyDescent="0.25">
      <c r="A1022" t="s">
        <v>2441</v>
      </c>
      <c r="B1022" s="2">
        <v>45471</v>
      </c>
      <c r="C1022" s="1">
        <v>45467.368055555555</v>
      </c>
    </row>
    <row r="1023" spans="1:3" x14ac:dyDescent="0.25">
      <c r="A1023" t="s">
        <v>2441</v>
      </c>
      <c r="C1023" s="1">
        <v>45467.429861111108</v>
      </c>
    </row>
    <row r="1024" spans="1:3" x14ac:dyDescent="0.25">
      <c r="A1024" t="s">
        <v>2442</v>
      </c>
      <c r="C1024" s="1">
        <v>45467.492361111108</v>
      </c>
    </row>
    <row r="1025" spans="1:3" x14ac:dyDescent="0.25">
      <c r="A1025" t="s">
        <v>2444</v>
      </c>
      <c r="B1025" s="2">
        <v>45483</v>
      </c>
      <c r="C1025" s="1">
        <v>45467.636805555558</v>
      </c>
    </row>
    <row r="1026" spans="1:3" x14ac:dyDescent="0.25">
      <c r="A1026" t="s">
        <v>2441</v>
      </c>
      <c r="B1026" s="2">
        <v>45468</v>
      </c>
      <c r="C1026" s="1">
        <v>45467.697222222225</v>
      </c>
    </row>
    <row r="1027" spans="1:3" x14ac:dyDescent="0.25">
      <c r="A1027" t="s">
        <v>2444</v>
      </c>
      <c r="B1027" s="2">
        <v>45471</v>
      </c>
      <c r="C1027" s="1">
        <v>45468.724999999999</v>
      </c>
    </row>
    <row r="1028" spans="1:3" x14ac:dyDescent="0.25">
      <c r="A1028" t="s">
        <v>2444</v>
      </c>
      <c r="B1028" s="2">
        <v>45469</v>
      </c>
      <c r="C1028" s="1">
        <v>45469.620138888888</v>
      </c>
    </row>
    <row r="1029" spans="1:3" x14ac:dyDescent="0.25">
      <c r="A1029" t="s">
        <v>2444</v>
      </c>
      <c r="B1029" s="2">
        <v>45472</v>
      </c>
      <c r="C1029" s="1">
        <v>45469.628472222219</v>
      </c>
    </row>
    <row r="1030" spans="1:3" x14ac:dyDescent="0.25">
      <c r="A1030" t="s">
        <v>2444</v>
      </c>
      <c r="B1030" s="2">
        <v>45470</v>
      </c>
      <c r="C1030" s="1">
        <v>45469.630555555559</v>
      </c>
    </row>
    <row r="1031" spans="1:3" x14ac:dyDescent="0.25">
      <c r="A1031" t="s">
        <v>2441</v>
      </c>
      <c r="B1031" s="2">
        <v>45499</v>
      </c>
      <c r="C1031" s="1">
        <v>45469.638888888891</v>
      </c>
    </row>
    <row r="1032" spans="1:3" x14ac:dyDescent="0.25">
      <c r="A1032" t="s">
        <v>2441</v>
      </c>
      <c r="B1032" s="2">
        <v>45469</v>
      </c>
      <c r="C1032" s="1">
        <v>45469.645138888889</v>
      </c>
    </row>
    <row r="1033" spans="1:3" x14ac:dyDescent="0.25">
      <c r="A1033" t="s">
        <v>2444</v>
      </c>
      <c r="B1033" s="2">
        <v>45471</v>
      </c>
      <c r="C1033" s="1">
        <v>45469.688194444447</v>
      </c>
    </row>
    <row r="1034" spans="1:3" x14ac:dyDescent="0.25">
      <c r="A1034" t="s">
        <v>2444</v>
      </c>
      <c r="B1034" s="2">
        <v>45471</v>
      </c>
      <c r="C1034" s="1">
        <v>45469.691666666666</v>
      </c>
    </row>
    <row r="1035" spans="1:3" x14ac:dyDescent="0.25">
      <c r="A1035" t="s">
        <v>2444</v>
      </c>
      <c r="B1035" s="2">
        <v>45469</v>
      </c>
      <c r="C1035" s="1">
        <v>45469.695138888892</v>
      </c>
    </row>
    <row r="1036" spans="1:3" x14ac:dyDescent="0.25">
      <c r="A1036" t="s">
        <v>2442</v>
      </c>
      <c r="C1036" s="1">
        <v>45469.705555555556</v>
      </c>
    </row>
    <row r="1037" spans="1:3" x14ac:dyDescent="0.25">
      <c r="A1037" t="s">
        <v>2443</v>
      </c>
      <c r="B1037" s="2">
        <v>45472</v>
      </c>
      <c r="C1037" s="1">
        <v>45469.713194444441</v>
      </c>
    </row>
    <row r="1038" spans="1:3" x14ac:dyDescent="0.25">
      <c r="A1038" t="s">
        <v>2442</v>
      </c>
      <c r="C1038" s="1">
        <v>45469.71597222222</v>
      </c>
    </row>
    <row r="1039" spans="1:3" x14ac:dyDescent="0.25">
      <c r="A1039" t="s">
        <v>2441</v>
      </c>
      <c r="B1039" s="2">
        <v>45472</v>
      </c>
      <c r="C1039" s="1">
        <v>45469.72152777778</v>
      </c>
    </row>
    <row r="1040" spans="1:3" x14ac:dyDescent="0.25">
      <c r="A1040" t="s">
        <v>2443</v>
      </c>
      <c r="B1040" s="2">
        <v>45469</v>
      </c>
      <c r="C1040" s="1">
        <v>45469.722916666666</v>
      </c>
    </row>
    <row r="1041" spans="1:3" x14ac:dyDescent="0.25">
      <c r="A1041" t="s">
        <v>2443</v>
      </c>
      <c r="B1041" s="2">
        <v>45470</v>
      </c>
      <c r="C1041" s="1">
        <v>45469.724999999999</v>
      </c>
    </row>
    <row r="1042" spans="1:3" x14ac:dyDescent="0.25">
      <c r="A1042" t="s">
        <v>2441</v>
      </c>
      <c r="B1042" s="2">
        <v>45472</v>
      </c>
      <c r="C1042" s="1">
        <v>45469.73333333333</v>
      </c>
    </row>
    <row r="1043" spans="1:3" x14ac:dyDescent="0.25">
      <c r="A1043" t="s">
        <v>2444</v>
      </c>
      <c r="C1043" s="1">
        <v>45470.472222222219</v>
      </c>
    </row>
    <row r="1044" spans="1:3" x14ac:dyDescent="0.25">
      <c r="A1044" t="s">
        <v>2441</v>
      </c>
      <c r="B1044" s="2">
        <v>45474</v>
      </c>
      <c r="C1044" s="1">
        <v>45470.474999999999</v>
      </c>
    </row>
    <row r="1045" spans="1:3" x14ac:dyDescent="0.25">
      <c r="A1045" t="s">
        <v>2444</v>
      </c>
      <c r="B1045" s="2">
        <v>45470</v>
      </c>
      <c r="C1045" s="1">
        <v>45470.491666666669</v>
      </c>
    </row>
    <row r="1046" spans="1:3" x14ac:dyDescent="0.25">
      <c r="A1046" t="s">
        <v>2444</v>
      </c>
      <c r="C1046" s="1">
        <v>45470.513194444444</v>
      </c>
    </row>
    <row r="1047" spans="1:3" x14ac:dyDescent="0.25">
      <c r="A1047" t="s">
        <v>2442</v>
      </c>
      <c r="B1047" s="2">
        <v>45490</v>
      </c>
      <c r="C1047" s="1">
        <v>45470.517361111109</v>
      </c>
    </row>
    <row r="1048" spans="1:3" x14ac:dyDescent="0.25">
      <c r="A1048" t="s">
        <v>2442</v>
      </c>
      <c r="C1048" s="1">
        <v>45470.640277777777</v>
      </c>
    </row>
    <row r="1049" spans="1:3" x14ac:dyDescent="0.25">
      <c r="A1049" t="s">
        <v>2444</v>
      </c>
      <c r="B1049" s="2">
        <v>45478</v>
      </c>
      <c r="C1049" s="1">
        <v>45470.646527777775</v>
      </c>
    </row>
    <row r="1050" spans="1:3" x14ac:dyDescent="0.25">
      <c r="A1050" t="s">
        <v>2444</v>
      </c>
      <c r="C1050" s="1">
        <v>45470.677083333336</v>
      </c>
    </row>
    <row r="1051" spans="1:3" x14ac:dyDescent="0.25">
      <c r="A1051" t="s">
        <v>2444</v>
      </c>
      <c r="B1051" s="2">
        <v>45474</v>
      </c>
      <c r="C1051" s="1">
        <v>45470.698611111111</v>
      </c>
    </row>
    <row r="1052" spans="1:3" x14ac:dyDescent="0.25">
      <c r="A1052" t="s">
        <v>2444</v>
      </c>
      <c r="C1052" s="1">
        <v>45470.700694444444</v>
      </c>
    </row>
    <row r="1053" spans="1:3" x14ac:dyDescent="0.25">
      <c r="A1053" t="s">
        <v>2441</v>
      </c>
      <c r="B1053" s="2">
        <v>45470</v>
      </c>
      <c r="C1053" s="1">
        <v>45470.748611111114</v>
      </c>
    </row>
    <row r="1054" spans="1:3" x14ac:dyDescent="0.25">
      <c r="A1054" t="s">
        <v>2444</v>
      </c>
      <c r="B1054" s="2">
        <v>45475</v>
      </c>
      <c r="C1054" s="1">
        <v>45471.613194444442</v>
      </c>
    </row>
    <row r="1055" spans="1:3" x14ac:dyDescent="0.25">
      <c r="A1055" t="s">
        <v>2441</v>
      </c>
      <c r="B1055" s="2">
        <v>45474</v>
      </c>
      <c r="C1055" s="1">
        <v>45471.621527777781</v>
      </c>
    </row>
    <row r="1056" spans="1:3" x14ac:dyDescent="0.25">
      <c r="A1056" t="s">
        <v>2442</v>
      </c>
      <c r="B1056" s="2">
        <v>45484</v>
      </c>
      <c r="C1056" s="1">
        <v>45471.625694444447</v>
      </c>
    </row>
    <row r="1057" spans="1:3" x14ac:dyDescent="0.25">
      <c r="A1057" t="s">
        <v>2442</v>
      </c>
      <c r="C1057" s="1">
        <v>45471.631249999999</v>
      </c>
    </row>
    <row r="1058" spans="1:3" x14ac:dyDescent="0.25">
      <c r="A1058" t="s">
        <v>2444</v>
      </c>
      <c r="B1058" s="2">
        <v>45482</v>
      </c>
      <c r="C1058" s="1">
        <v>45471.634027777778</v>
      </c>
    </row>
    <row r="1059" spans="1:3" x14ac:dyDescent="0.25">
      <c r="A1059" t="s">
        <v>2444</v>
      </c>
      <c r="B1059" s="2">
        <v>45495</v>
      </c>
      <c r="C1059" s="1">
        <v>45471.647916666669</v>
      </c>
    </row>
    <row r="1060" spans="1:3" x14ac:dyDescent="0.25">
      <c r="A1060" t="s">
        <v>2441</v>
      </c>
      <c r="B1060" s="2">
        <v>45451</v>
      </c>
      <c r="C1060" s="1">
        <v>45471.650694444441</v>
      </c>
    </row>
    <row r="1061" spans="1:3" x14ac:dyDescent="0.25">
      <c r="A1061" t="s">
        <v>2442</v>
      </c>
      <c r="B1061" s="2">
        <v>45477</v>
      </c>
      <c r="C1061" s="1">
        <v>45471.663194444445</v>
      </c>
    </row>
    <row r="1062" spans="1:3" x14ac:dyDescent="0.25">
      <c r="A1062" t="s">
        <v>2441</v>
      </c>
      <c r="B1062" s="2">
        <v>45474</v>
      </c>
      <c r="C1062" s="1">
        <v>45471.671527777777</v>
      </c>
    </row>
    <row r="1063" spans="1:3" x14ac:dyDescent="0.25">
      <c r="A1063" t="s">
        <v>2441</v>
      </c>
      <c r="B1063" s="2">
        <v>45481</v>
      </c>
      <c r="C1063" s="1">
        <v>45471.674305555556</v>
      </c>
    </row>
    <row r="1064" spans="1:3" x14ac:dyDescent="0.25">
      <c r="A1064" t="s">
        <v>2441</v>
      </c>
      <c r="B1064" s="2">
        <v>45478</v>
      </c>
      <c r="C1064" s="1">
        <v>45472.418749999997</v>
      </c>
    </row>
    <row r="1065" spans="1:3" x14ac:dyDescent="0.25">
      <c r="A1065" t="s">
        <v>2441</v>
      </c>
      <c r="B1065" s="2">
        <v>45472</v>
      </c>
      <c r="C1065" s="1">
        <v>45472.423611111109</v>
      </c>
    </row>
    <row r="1066" spans="1:3" x14ac:dyDescent="0.25">
      <c r="A1066" t="s">
        <v>2441</v>
      </c>
      <c r="B1066" s="2">
        <v>45474</v>
      </c>
      <c r="C1066" s="1">
        <v>45472.427083333336</v>
      </c>
    </row>
    <row r="1067" spans="1:3" x14ac:dyDescent="0.25">
      <c r="A1067" t="s">
        <v>2444</v>
      </c>
      <c r="B1067" s="2">
        <v>45472</v>
      </c>
      <c r="C1067" s="1">
        <v>45472.430555555555</v>
      </c>
    </row>
    <row r="1068" spans="1:3" x14ac:dyDescent="0.25">
      <c r="A1068" t="s">
        <v>2443</v>
      </c>
      <c r="B1068" s="2">
        <v>45472</v>
      </c>
      <c r="C1068" s="1">
        <v>45472.59097222222</v>
      </c>
    </row>
    <row r="1069" spans="1:3" x14ac:dyDescent="0.25">
      <c r="A1069" t="s">
        <v>2444</v>
      </c>
      <c r="B1069" s="2">
        <v>45476</v>
      </c>
      <c r="C1069" s="1">
        <v>45474.37222222222</v>
      </c>
    </row>
    <row r="1070" spans="1:3" x14ac:dyDescent="0.25">
      <c r="A1070" t="s">
        <v>2441</v>
      </c>
      <c r="C1070" s="1">
        <v>45474.434027777781</v>
      </c>
    </row>
    <row r="1071" spans="1:3" x14ac:dyDescent="0.25">
      <c r="A1071" t="s">
        <v>2441</v>
      </c>
      <c r="B1071" s="2">
        <v>45474</v>
      </c>
      <c r="C1071" s="1">
        <v>45474.468055555553</v>
      </c>
    </row>
    <row r="1072" spans="1:3" x14ac:dyDescent="0.25">
      <c r="A1072" t="s">
        <v>2444</v>
      </c>
      <c r="C1072" s="1">
        <v>45474.518055555556</v>
      </c>
    </row>
    <row r="1073" spans="1:3" x14ac:dyDescent="0.25">
      <c r="A1073" t="s">
        <v>2444</v>
      </c>
      <c r="B1073" s="2">
        <v>45475</v>
      </c>
      <c r="C1073" s="1">
        <v>45474.634027777778</v>
      </c>
    </row>
    <row r="1074" spans="1:3" x14ac:dyDescent="0.25">
      <c r="A1074" t="s">
        <v>2444</v>
      </c>
      <c r="B1074" s="2">
        <v>45476</v>
      </c>
      <c r="C1074" s="1">
        <v>45474.70416666667</v>
      </c>
    </row>
    <row r="1075" spans="1:3" x14ac:dyDescent="0.25">
      <c r="A1075" t="s">
        <v>2441</v>
      </c>
      <c r="B1075" s="2">
        <v>45474</v>
      </c>
      <c r="C1075" s="1">
        <v>45474.722222222219</v>
      </c>
    </row>
    <row r="1076" spans="1:3" x14ac:dyDescent="0.25">
      <c r="A1076" t="s">
        <v>2441</v>
      </c>
      <c r="B1076" s="2">
        <v>45474</v>
      </c>
      <c r="C1076" s="1">
        <v>45474.723611111112</v>
      </c>
    </row>
    <row r="1077" spans="1:3" x14ac:dyDescent="0.25">
      <c r="A1077" t="s">
        <v>2441</v>
      </c>
      <c r="B1077" s="2">
        <v>45478</v>
      </c>
      <c r="C1077" s="1">
        <v>45475.376388888886</v>
      </c>
    </row>
    <row r="1078" spans="1:3" x14ac:dyDescent="0.25">
      <c r="A1078" t="s">
        <v>2441</v>
      </c>
      <c r="B1078" s="2">
        <v>45479</v>
      </c>
      <c r="C1078" s="1">
        <v>45475.384722222225</v>
      </c>
    </row>
    <row r="1079" spans="1:3" x14ac:dyDescent="0.25">
      <c r="A1079" t="s">
        <v>2444</v>
      </c>
      <c r="B1079" s="2">
        <v>45497</v>
      </c>
      <c r="C1079" s="1">
        <v>45475.393055555556</v>
      </c>
    </row>
    <row r="1080" spans="1:3" x14ac:dyDescent="0.25">
      <c r="A1080" t="s">
        <v>2444</v>
      </c>
      <c r="B1080" s="2">
        <v>45475</v>
      </c>
      <c r="C1080" s="1">
        <v>45475.621527777781</v>
      </c>
    </row>
    <row r="1081" spans="1:3" x14ac:dyDescent="0.25">
      <c r="A1081" t="s">
        <v>2441</v>
      </c>
      <c r="B1081" s="2">
        <v>45478</v>
      </c>
      <c r="C1081" s="1">
        <v>45475.62222222222</v>
      </c>
    </row>
    <row r="1082" spans="1:3" x14ac:dyDescent="0.25">
      <c r="A1082" t="s">
        <v>2442</v>
      </c>
      <c r="B1082" s="2">
        <v>45478</v>
      </c>
      <c r="C1082" s="1">
        <v>45475.634027777778</v>
      </c>
    </row>
    <row r="1083" spans="1:3" x14ac:dyDescent="0.25">
      <c r="A1083" t="s">
        <v>2441</v>
      </c>
      <c r="B1083" s="2">
        <v>45478</v>
      </c>
      <c r="C1083" s="1">
        <v>45475.699305555558</v>
      </c>
    </row>
    <row r="1084" spans="1:3" x14ac:dyDescent="0.25">
      <c r="A1084" t="s">
        <v>2444</v>
      </c>
      <c r="B1084" s="2">
        <v>45482</v>
      </c>
      <c r="C1084" s="1">
        <v>45476.384722222225</v>
      </c>
    </row>
    <row r="1085" spans="1:3" x14ac:dyDescent="0.25">
      <c r="A1085" t="s">
        <v>2441</v>
      </c>
      <c r="B1085" s="2">
        <v>45479</v>
      </c>
      <c r="C1085" s="1">
        <v>45476.386805555558</v>
      </c>
    </row>
    <row r="1086" spans="1:3" x14ac:dyDescent="0.25">
      <c r="A1086" t="s">
        <v>2444</v>
      </c>
      <c r="C1086" s="1">
        <v>45476.39166666667</v>
      </c>
    </row>
    <row r="1087" spans="1:3" x14ac:dyDescent="0.25">
      <c r="A1087" t="s">
        <v>2442</v>
      </c>
      <c r="B1087" s="2">
        <v>45478</v>
      </c>
      <c r="C1087" s="1">
        <v>45476.430555555555</v>
      </c>
    </row>
    <row r="1088" spans="1:3" x14ac:dyDescent="0.25">
      <c r="A1088" t="s">
        <v>2442</v>
      </c>
      <c r="B1088" s="2">
        <v>45503</v>
      </c>
      <c r="C1088" s="1">
        <v>45476.432638888888</v>
      </c>
    </row>
    <row r="1089" spans="1:3" x14ac:dyDescent="0.25">
      <c r="A1089" t="s">
        <v>2442</v>
      </c>
      <c r="C1089" s="1">
        <v>45476.481249999997</v>
      </c>
    </row>
    <row r="1090" spans="1:3" x14ac:dyDescent="0.25">
      <c r="A1090" t="s">
        <v>2441</v>
      </c>
      <c r="C1090" s="1">
        <v>45476.512499999997</v>
      </c>
    </row>
    <row r="1091" spans="1:3" x14ac:dyDescent="0.25">
      <c r="A1091" t="s">
        <v>2441</v>
      </c>
      <c r="B1091" s="2">
        <v>45479</v>
      </c>
      <c r="C1091" s="1">
        <v>45476.638888888891</v>
      </c>
    </row>
    <row r="1092" spans="1:3" x14ac:dyDescent="0.25">
      <c r="A1092" t="s">
        <v>2444</v>
      </c>
      <c r="B1092" s="2">
        <v>45477</v>
      </c>
      <c r="C1092" s="1">
        <v>45476.652777777781</v>
      </c>
    </row>
    <row r="1093" spans="1:3" x14ac:dyDescent="0.25">
      <c r="A1093" t="s">
        <v>2444</v>
      </c>
      <c r="B1093" s="2">
        <v>45476</v>
      </c>
      <c r="C1093" s="1">
        <v>45476.658333333333</v>
      </c>
    </row>
    <row r="1094" spans="1:3" x14ac:dyDescent="0.25">
      <c r="A1094" t="s">
        <v>2442</v>
      </c>
      <c r="B1094" s="2">
        <v>45477</v>
      </c>
      <c r="C1094" s="1">
        <v>45477.351388888892</v>
      </c>
    </row>
    <row r="1095" spans="1:3" x14ac:dyDescent="0.25">
      <c r="A1095" t="s">
        <v>2444</v>
      </c>
      <c r="B1095" s="2">
        <v>45482</v>
      </c>
      <c r="C1095" s="1">
        <v>45477.494444444441</v>
      </c>
    </row>
    <row r="1096" spans="1:3" x14ac:dyDescent="0.25">
      <c r="A1096" t="s">
        <v>2443</v>
      </c>
      <c r="B1096" s="2">
        <v>45478</v>
      </c>
      <c r="C1096" s="1">
        <v>45477.634027777778</v>
      </c>
    </row>
    <row r="1097" spans="1:3" x14ac:dyDescent="0.25">
      <c r="A1097" t="s">
        <v>2441</v>
      </c>
      <c r="C1097" s="1">
        <v>45477.638194444444</v>
      </c>
    </row>
    <row r="1098" spans="1:3" x14ac:dyDescent="0.25">
      <c r="A1098" t="s">
        <v>2444</v>
      </c>
      <c r="B1098" s="2">
        <v>45497</v>
      </c>
      <c r="C1098" s="1">
        <v>45477.640277777777</v>
      </c>
    </row>
    <row r="1099" spans="1:3" x14ac:dyDescent="0.25">
      <c r="A1099" t="s">
        <v>2441</v>
      </c>
      <c r="B1099" s="2">
        <v>45478</v>
      </c>
      <c r="C1099" s="1">
        <v>45478.363888888889</v>
      </c>
    </row>
    <row r="1100" spans="1:3" x14ac:dyDescent="0.25">
      <c r="A1100" t="s">
        <v>2444</v>
      </c>
      <c r="B1100" s="2">
        <v>45478</v>
      </c>
      <c r="C1100" s="1">
        <v>45478.379861111112</v>
      </c>
    </row>
    <row r="1101" spans="1:3" x14ac:dyDescent="0.25">
      <c r="A1101" t="s">
        <v>2441</v>
      </c>
      <c r="B1101" s="2">
        <v>45485</v>
      </c>
      <c r="C1101" s="1">
        <v>45478.686111111114</v>
      </c>
    </row>
    <row r="1102" spans="1:3" x14ac:dyDescent="0.25">
      <c r="A1102" t="s">
        <v>2444</v>
      </c>
      <c r="B1102" s="2">
        <v>45481</v>
      </c>
      <c r="C1102" s="1">
        <v>45478.699305555558</v>
      </c>
    </row>
    <row r="1103" spans="1:3" x14ac:dyDescent="0.25">
      <c r="A1103" t="s">
        <v>2441</v>
      </c>
      <c r="B1103" s="2">
        <v>45569</v>
      </c>
      <c r="C1103" s="1">
        <v>45479.645833333336</v>
      </c>
    </row>
    <row r="1104" spans="1:3" x14ac:dyDescent="0.25">
      <c r="A1104" t="s">
        <v>2444</v>
      </c>
      <c r="B1104" s="2">
        <v>45511</v>
      </c>
      <c r="C1104" s="1">
        <v>45481.363194444442</v>
      </c>
    </row>
    <row r="1105" spans="1:3" x14ac:dyDescent="0.25">
      <c r="A1105" t="s">
        <v>2444</v>
      </c>
      <c r="B1105" s="2">
        <v>45481</v>
      </c>
      <c r="C1105" s="1">
        <v>45481.599305555559</v>
      </c>
    </row>
    <row r="1106" spans="1:3" x14ac:dyDescent="0.25">
      <c r="A1106" t="s">
        <v>2441</v>
      </c>
      <c r="B1106" s="2">
        <v>45487</v>
      </c>
      <c r="C1106" s="1">
        <v>45481.660416666666</v>
      </c>
    </row>
    <row r="1107" spans="1:3" x14ac:dyDescent="0.25">
      <c r="A1107" t="s">
        <v>2441</v>
      </c>
      <c r="B1107" s="2">
        <v>45487</v>
      </c>
      <c r="C1107" s="1">
        <v>45481.663194444445</v>
      </c>
    </row>
    <row r="1108" spans="1:3" x14ac:dyDescent="0.25">
      <c r="A1108" t="s">
        <v>2444</v>
      </c>
      <c r="B1108" s="2">
        <v>45481</v>
      </c>
      <c r="C1108" s="1">
        <v>45481.67291666667</v>
      </c>
    </row>
    <row r="1109" spans="1:3" x14ac:dyDescent="0.25">
      <c r="A1109" t="s">
        <v>2441</v>
      </c>
      <c r="B1109" s="2">
        <v>45483</v>
      </c>
      <c r="C1109" s="1">
        <v>45481.681250000001</v>
      </c>
    </row>
    <row r="1110" spans="1:3" x14ac:dyDescent="0.25">
      <c r="A1110" t="s">
        <v>2441</v>
      </c>
      <c r="B1110" s="2">
        <v>45481</v>
      </c>
      <c r="C1110" s="1">
        <v>45481.682638888888</v>
      </c>
    </row>
    <row r="1111" spans="1:3" x14ac:dyDescent="0.25">
      <c r="A1111" t="s">
        <v>2444</v>
      </c>
      <c r="B1111" s="2">
        <v>45482</v>
      </c>
      <c r="C1111" s="1">
        <v>45481.685416666667</v>
      </c>
    </row>
    <row r="1112" spans="1:3" x14ac:dyDescent="0.25">
      <c r="A1112" t="s">
        <v>2442</v>
      </c>
      <c r="C1112" s="1">
        <v>45481.7</v>
      </c>
    </row>
    <row r="1113" spans="1:3" x14ac:dyDescent="0.25">
      <c r="A1113" t="s">
        <v>2442</v>
      </c>
      <c r="B1113" s="2">
        <v>45482</v>
      </c>
      <c r="C1113" s="1">
        <v>45482.461111111108</v>
      </c>
    </row>
    <row r="1114" spans="1:3" x14ac:dyDescent="0.25">
      <c r="A1114" t="s">
        <v>2441</v>
      </c>
      <c r="B1114" s="2">
        <v>45487</v>
      </c>
      <c r="C1114" s="1">
        <v>45482.488888888889</v>
      </c>
    </row>
    <row r="1115" spans="1:3" x14ac:dyDescent="0.25">
      <c r="A1115" t="s">
        <v>2442</v>
      </c>
      <c r="B1115" s="2">
        <v>45485</v>
      </c>
      <c r="C1115" s="1">
        <v>45482.660416666666</v>
      </c>
    </row>
    <row r="1116" spans="1:3" x14ac:dyDescent="0.25">
      <c r="A1116" t="s">
        <v>2444</v>
      </c>
      <c r="B1116" s="2">
        <v>45541</v>
      </c>
      <c r="C1116" s="1">
        <v>45482.664583333331</v>
      </c>
    </row>
    <row r="1117" spans="1:3" x14ac:dyDescent="0.25">
      <c r="A1117" t="s">
        <v>2441</v>
      </c>
      <c r="B1117" s="2">
        <v>45482</v>
      </c>
      <c r="C1117" s="1">
        <v>45482.666666666664</v>
      </c>
    </row>
    <row r="1118" spans="1:3" x14ac:dyDescent="0.25">
      <c r="A1118" t="s">
        <v>2444</v>
      </c>
      <c r="B1118" s="2">
        <v>45483</v>
      </c>
      <c r="C1118" s="1">
        <v>45482.683333333334</v>
      </c>
    </row>
    <row r="1119" spans="1:3" x14ac:dyDescent="0.25">
      <c r="A1119" t="s">
        <v>2441</v>
      </c>
      <c r="B1119" s="2">
        <v>45482</v>
      </c>
      <c r="C1119" s="1">
        <v>45482.6875</v>
      </c>
    </row>
    <row r="1120" spans="1:3" x14ac:dyDescent="0.25">
      <c r="A1120" t="s">
        <v>2444</v>
      </c>
      <c r="B1120" s="2">
        <v>45483</v>
      </c>
      <c r="C1120" s="1">
        <v>45482.690972222219</v>
      </c>
    </row>
    <row r="1121" spans="1:3" x14ac:dyDescent="0.25">
      <c r="A1121" t="s">
        <v>2441</v>
      </c>
      <c r="B1121" s="2">
        <v>45484</v>
      </c>
      <c r="C1121" s="1">
        <v>45483.343055555553</v>
      </c>
    </row>
    <row r="1122" spans="1:3" x14ac:dyDescent="0.25">
      <c r="A1122" t="s">
        <v>2444</v>
      </c>
      <c r="B1122" s="2">
        <v>45504</v>
      </c>
      <c r="C1122" s="1">
        <v>45483.368750000001</v>
      </c>
    </row>
    <row r="1123" spans="1:3" x14ac:dyDescent="0.25">
      <c r="A1123" t="s">
        <v>2444</v>
      </c>
      <c r="B1123" s="2">
        <v>45486</v>
      </c>
      <c r="C1123" s="1">
        <v>45483.519444444442</v>
      </c>
    </row>
    <row r="1124" spans="1:3" x14ac:dyDescent="0.25">
      <c r="A1124" t="s">
        <v>2444</v>
      </c>
      <c r="B1124" s="2">
        <v>45486</v>
      </c>
      <c r="C1124" s="1">
        <v>45483.612500000003</v>
      </c>
    </row>
    <row r="1125" spans="1:3" x14ac:dyDescent="0.25">
      <c r="A1125" t="s">
        <v>2444</v>
      </c>
      <c r="B1125" s="2">
        <v>45483</v>
      </c>
      <c r="C1125" s="1">
        <v>45483.626388888886</v>
      </c>
    </row>
    <row r="1126" spans="1:3" x14ac:dyDescent="0.25">
      <c r="A1126" t="s">
        <v>2444</v>
      </c>
      <c r="B1126" s="2">
        <v>45483</v>
      </c>
      <c r="C1126" s="1">
        <v>45483.636111111111</v>
      </c>
    </row>
    <row r="1127" spans="1:3" x14ac:dyDescent="0.25">
      <c r="A1127" t="s">
        <v>2441</v>
      </c>
      <c r="B1127" s="2">
        <v>45485</v>
      </c>
      <c r="C1127" s="1">
        <v>45483.708333333336</v>
      </c>
    </row>
    <row r="1128" spans="1:3" x14ac:dyDescent="0.25">
      <c r="A1128" t="s">
        <v>2444</v>
      </c>
      <c r="B1128" s="2">
        <v>45484</v>
      </c>
      <c r="C1128" s="1">
        <v>45484.42083333333</v>
      </c>
    </row>
    <row r="1129" spans="1:3" x14ac:dyDescent="0.25">
      <c r="A1129" t="s">
        <v>2444</v>
      </c>
      <c r="B1129" s="2">
        <v>45495</v>
      </c>
      <c r="C1129" s="1">
        <v>45484.424305555556</v>
      </c>
    </row>
    <row r="1130" spans="1:3" x14ac:dyDescent="0.25">
      <c r="A1130" t="s">
        <v>2444</v>
      </c>
      <c r="B1130" s="2">
        <v>45488</v>
      </c>
      <c r="C1130" s="1">
        <v>45484.524305555555</v>
      </c>
    </row>
    <row r="1131" spans="1:3" x14ac:dyDescent="0.25">
      <c r="A1131" t="s">
        <v>2444</v>
      </c>
      <c r="C1131" s="1">
        <v>45484.529166666667</v>
      </c>
    </row>
    <row r="1132" spans="1:3" x14ac:dyDescent="0.25">
      <c r="A1132" t="s">
        <v>2444</v>
      </c>
      <c r="B1132" s="2">
        <v>45520</v>
      </c>
      <c r="C1132" s="1">
        <v>45484.663194444445</v>
      </c>
    </row>
    <row r="1133" spans="1:3" x14ac:dyDescent="0.25">
      <c r="A1133" t="s">
        <v>2441</v>
      </c>
      <c r="B1133" s="2">
        <v>45484</v>
      </c>
      <c r="C1133" s="1">
        <v>45484.675000000003</v>
      </c>
    </row>
    <row r="1134" spans="1:3" x14ac:dyDescent="0.25">
      <c r="A1134" t="s">
        <v>2442</v>
      </c>
      <c r="C1134" s="1">
        <v>45484.713888888888</v>
      </c>
    </row>
    <row r="1135" spans="1:3" x14ac:dyDescent="0.25">
      <c r="A1135" t="s">
        <v>2442</v>
      </c>
      <c r="B1135" s="2">
        <v>45463</v>
      </c>
      <c r="C1135" s="1">
        <v>45484.738194444442</v>
      </c>
    </row>
    <row r="1136" spans="1:3" x14ac:dyDescent="0.25">
      <c r="A1136" t="s">
        <v>2442</v>
      </c>
      <c r="B1136" s="2">
        <v>45460</v>
      </c>
      <c r="C1136" s="1">
        <v>45484.746527777781</v>
      </c>
    </row>
    <row r="1137" spans="1:3" x14ac:dyDescent="0.25">
      <c r="A1137" t="s">
        <v>2442</v>
      </c>
      <c r="B1137" s="2">
        <v>45451</v>
      </c>
      <c r="C1137" s="1">
        <v>45484.754166666666</v>
      </c>
    </row>
    <row r="1138" spans="1:3" x14ac:dyDescent="0.25">
      <c r="A1138" t="s">
        <v>2442</v>
      </c>
      <c r="B1138" s="2">
        <v>45484</v>
      </c>
      <c r="C1138" s="1">
        <v>45484.818055555559</v>
      </c>
    </row>
    <row r="1139" spans="1:3" x14ac:dyDescent="0.25">
      <c r="A1139" t="s">
        <v>2442</v>
      </c>
      <c r="B1139" s="2">
        <v>45483</v>
      </c>
      <c r="C1139" s="1">
        <v>45484.822222222225</v>
      </c>
    </row>
    <row r="1140" spans="1:3" x14ac:dyDescent="0.25">
      <c r="A1140" t="s">
        <v>2444</v>
      </c>
      <c r="B1140" s="2">
        <v>45495</v>
      </c>
      <c r="C1140" s="1">
        <v>45485.347222222219</v>
      </c>
    </row>
    <row r="1141" spans="1:3" x14ac:dyDescent="0.25">
      <c r="A1141" t="s">
        <v>2441</v>
      </c>
      <c r="B1141" s="2">
        <v>45486</v>
      </c>
      <c r="C1141" s="1">
        <v>45485.368750000001</v>
      </c>
    </row>
    <row r="1142" spans="1:3" x14ac:dyDescent="0.25">
      <c r="A1142" t="s">
        <v>2441</v>
      </c>
      <c r="B1142" s="2">
        <v>45485</v>
      </c>
      <c r="C1142" s="1">
        <v>45485.375694444447</v>
      </c>
    </row>
    <row r="1143" spans="1:3" x14ac:dyDescent="0.25">
      <c r="A1143" t="s">
        <v>2442</v>
      </c>
      <c r="B1143" s="2">
        <v>45485</v>
      </c>
      <c r="C1143" s="1">
        <v>45485.390277777777</v>
      </c>
    </row>
    <row r="1144" spans="1:3" x14ac:dyDescent="0.25">
      <c r="A1144" t="s">
        <v>2442</v>
      </c>
      <c r="B1144" s="2">
        <v>45484</v>
      </c>
      <c r="C1144" s="1">
        <v>45485.397222222222</v>
      </c>
    </row>
    <row r="1145" spans="1:3" x14ac:dyDescent="0.25">
      <c r="A1145" t="s">
        <v>2442</v>
      </c>
      <c r="B1145" s="2">
        <v>45484</v>
      </c>
      <c r="C1145" s="1">
        <v>45485.399305555555</v>
      </c>
    </row>
    <row r="1146" spans="1:3" x14ac:dyDescent="0.25">
      <c r="A1146" t="s">
        <v>2444</v>
      </c>
      <c r="B1146" s="2">
        <v>45495</v>
      </c>
      <c r="C1146" s="1">
        <v>45485.418749999997</v>
      </c>
    </row>
    <row r="1147" spans="1:3" x14ac:dyDescent="0.25">
      <c r="A1147" t="s">
        <v>2442</v>
      </c>
      <c r="B1147" s="2">
        <v>45503</v>
      </c>
      <c r="C1147" s="1">
        <v>45485.436805555553</v>
      </c>
    </row>
    <row r="1148" spans="1:3" x14ac:dyDescent="0.25">
      <c r="A1148" t="s">
        <v>2441</v>
      </c>
      <c r="B1148" s="2">
        <v>45485</v>
      </c>
      <c r="C1148" s="1">
        <v>45485.44027777778</v>
      </c>
    </row>
    <row r="1149" spans="1:3" x14ac:dyDescent="0.25">
      <c r="A1149" t="s">
        <v>2443</v>
      </c>
      <c r="B1149" s="2">
        <v>45497</v>
      </c>
      <c r="C1149" s="1">
        <v>45485.454861111109</v>
      </c>
    </row>
    <row r="1150" spans="1:3" x14ac:dyDescent="0.25">
      <c r="A1150" t="s">
        <v>2441</v>
      </c>
      <c r="B1150" s="2">
        <v>45488</v>
      </c>
      <c r="C1150" s="1">
        <v>45488.430555555555</v>
      </c>
    </row>
    <row r="1151" spans="1:3" x14ac:dyDescent="0.25">
      <c r="A1151" t="s">
        <v>2441</v>
      </c>
      <c r="B1151" s="2">
        <v>45488</v>
      </c>
      <c r="C1151" s="1">
        <v>45488.436805555553</v>
      </c>
    </row>
    <row r="1152" spans="1:3" x14ac:dyDescent="0.25">
      <c r="A1152" t="s">
        <v>2444</v>
      </c>
      <c r="B1152" s="2">
        <v>45497</v>
      </c>
      <c r="C1152" s="1">
        <v>45488.45416666667</v>
      </c>
    </row>
    <row r="1153" spans="1:3" x14ac:dyDescent="0.25">
      <c r="A1153" t="s">
        <v>2441</v>
      </c>
      <c r="B1153" s="2">
        <v>45488</v>
      </c>
      <c r="C1153" s="1">
        <v>45488.461111111108</v>
      </c>
    </row>
    <row r="1154" spans="1:3" x14ac:dyDescent="0.25">
      <c r="A1154" t="s">
        <v>2441</v>
      </c>
      <c r="B1154" s="2">
        <v>45490</v>
      </c>
      <c r="C1154" s="1">
        <v>45488.463888888888</v>
      </c>
    </row>
    <row r="1155" spans="1:3" x14ac:dyDescent="0.25">
      <c r="A1155" t="s">
        <v>2444</v>
      </c>
      <c r="B1155" s="2">
        <v>45489</v>
      </c>
      <c r="C1155" s="1">
        <v>45488.638888888891</v>
      </c>
    </row>
    <row r="1156" spans="1:3" x14ac:dyDescent="0.25">
      <c r="A1156" t="s">
        <v>2444</v>
      </c>
      <c r="B1156" s="2">
        <v>45490</v>
      </c>
      <c r="C1156" s="1">
        <v>45488.643055555556</v>
      </c>
    </row>
    <row r="1157" spans="1:3" x14ac:dyDescent="0.25">
      <c r="A1157" t="s">
        <v>2442</v>
      </c>
      <c r="B1157" s="2">
        <v>45496</v>
      </c>
      <c r="C1157" s="1">
        <v>45488.671527777777</v>
      </c>
    </row>
    <row r="1158" spans="1:3" x14ac:dyDescent="0.25">
      <c r="A1158" t="s">
        <v>2441</v>
      </c>
      <c r="B1158" s="2">
        <v>45490</v>
      </c>
      <c r="C1158" s="1">
        <v>45488.674305555556</v>
      </c>
    </row>
    <row r="1159" spans="1:3" x14ac:dyDescent="0.25">
      <c r="A1159" t="s">
        <v>2441</v>
      </c>
      <c r="B1159" s="2">
        <v>45489</v>
      </c>
      <c r="C1159" s="1">
        <v>45488.676388888889</v>
      </c>
    </row>
    <row r="1160" spans="1:3" x14ac:dyDescent="0.25">
      <c r="A1160" t="s">
        <v>2444</v>
      </c>
      <c r="C1160" s="1">
        <v>45489.493750000001</v>
      </c>
    </row>
    <row r="1161" spans="1:3" x14ac:dyDescent="0.25">
      <c r="A1161" t="s">
        <v>2441</v>
      </c>
      <c r="B1161" s="2">
        <v>45492</v>
      </c>
      <c r="C1161" s="1">
        <v>45490.35833333333</v>
      </c>
    </row>
    <row r="1162" spans="1:3" x14ac:dyDescent="0.25">
      <c r="A1162" t="s">
        <v>2442</v>
      </c>
      <c r="B1162" s="2">
        <v>45504</v>
      </c>
      <c r="C1162" s="1">
        <v>45490.398611111108</v>
      </c>
    </row>
    <row r="1163" spans="1:3" x14ac:dyDescent="0.25">
      <c r="A1163" t="s">
        <v>2441</v>
      </c>
      <c r="B1163" s="2">
        <v>45492</v>
      </c>
      <c r="C1163" s="1">
        <v>45490.40347222222</v>
      </c>
    </row>
    <row r="1164" spans="1:3" x14ac:dyDescent="0.25">
      <c r="A1164" t="s">
        <v>2444</v>
      </c>
      <c r="B1164" s="2">
        <v>45490</v>
      </c>
      <c r="C1164" s="1">
        <v>45490.426388888889</v>
      </c>
    </row>
    <row r="1165" spans="1:3" x14ac:dyDescent="0.25">
      <c r="A1165" t="s">
        <v>2444</v>
      </c>
      <c r="B1165" s="2">
        <v>45492</v>
      </c>
      <c r="C1165" s="1">
        <v>45490.432638888888</v>
      </c>
    </row>
    <row r="1166" spans="1:3" x14ac:dyDescent="0.25">
      <c r="A1166" t="s">
        <v>2442</v>
      </c>
      <c r="B1166" s="2">
        <v>45497</v>
      </c>
      <c r="C1166" s="1">
        <v>45490.438194444447</v>
      </c>
    </row>
    <row r="1167" spans="1:3" x14ac:dyDescent="0.25">
      <c r="A1167" t="s">
        <v>2442</v>
      </c>
      <c r="C1167" s="1">
        <v>45490.447222222225</v>
      </c>
    </row>
    <row r="1168" spans="1:3" x14ac:dyDescent="0.25">
      <c r="A1168" t="s">
        <v>2442</v>
      </c>
      <c r="C1168" s="1">
        <v>45490.45</v>
      </c>
    </row>
    <row r="1169" spans="1:3" x14ac:dyDescent="0.25">
      <c r="A1169" t="s">
        <v>2444</v>
      </c>
      <c r="B1169" s="2">
        <v>45495</v>
      </c>
      <c r="C1169" s="1">
        <v>45490.453472222223</v>
      </c>
    </row>
    <row r="1170" spans="1:3" x14ac:dyDescent="0.25">
      <c r="A1170" t="s">
        <v>2441</v>
      </c>
      <c r="B1170" s="2">
        <v>45490</v>
      </c>
      <c r="C1170" s="1">
        <v>45490.505555555559</v>
      </c>
    </row>
    <row r="1171" spans="1:3" x14ac:dyDescent="0.25">
      <c r="A1171" t="s">
        <v>2444</v>
      </c>
      <c r="B1171" s="2">
        <v>45491</v>
      </c>
      <c r="C1171" s="1">
        <v>45491.368055555555</v>
      </c>
    </row>
    <row r="1172" spans="1:3" x14ac:dyDescent="0.25">
      <c r="A1172" t="s">
        <v>2441</v>
      </c>
      <c r="C1172" s="1">
        <v>45491.38958333333</v>
      </c>
    </row>
    <row r="1173" spans="1:3" x14ac:dyDescent="0.25">
      <c r="A1173" t="s">
        <v>2442</v>
      </c>
      <c r="B1173" s="2">
        <v>45505</v>
      </c>
      <c r="C1173" s="1">
        <v>45491.40902777778</v>
      </c>
    </row>
    <row r="1174" spans="1:3" x14ac:dyDescent="0.25">
      <c r="A1174" t="s">
        <v>2444</v>
      </c>
      <c r="B1174" s="2">
        <v>45491</v>
      </c>
      <c r="C1174" s="1">
        <v>45491.424305555556</v>
      </c>
    </row>
    <row r="1175" spans="1:3" x14ac:dyDescent="0.25">
      <c r="A1175" t="s">
        <v>2444</v>
      </c>
      <c r="B1175" s="2">
        <v>45521</v>
      </c>
      <c r="C1175" s="1">
        <v>45491.433333333334</v>
      </c>
    </row>
    <row r="1176" spans="1:3" x14ac:dyDescent="0.25">
      <c r="A1176" t="s">
        <v>2441</v>
      </c>
      <c r="B1176" s="2">
        <v>45514</v>
      </c>
      <c r="C1176" s="1">
        <v>45491.476388888892</v>
      </c>
    </row>
    <row r="1177" spans="1:3" x14ac:dyDescent="0.25">
      <c r="A1177" t="s">
        <v>2442</v>
      </c>
      <c r="C1177" s="1">
        <v>45491.486111111109</v>
      </c>
    </row>
    <row r="1178" spans="1:3" x14ac:dyDescent="0.25">
      <c r="A1178" t="s">
        <v>2441</v>
      </c>
      <c r="B1178" s="2">
        <v>45493</v>
      </c>
      <c r="C1178" s="1">
        <v>45491.504166666666</v>
      </c>
    </row>
    <row r="1179" spans="1:3" x14ac:dyDescent="0.25">
      <c r="A1179" t="s">
        <v>2442</v>
      </c>
      <c r="B1179" s="2">
        <v>45537</v>
      </c>
      <c r="C1179" s="1">
        <v>45491.688194444447</v>
      </c>
    </row>
    <row r="1180" spans="1:3" x14ac:dyDescent="0.25">
      <c r="A1180" t="s">
        <v>2441</v>
      </c>
      <c r="B1180" s="2">
        <v>45492</v>
      </c>
      <c r="C1180" s="1">
        <v>45492.430555555555</v>
      </c>
    </row>
    <row r="1181" spans="1:3" x14ac:dyDescent="0.25">
      <c r="A1181" t="s">
        <v>2441</v>
      </c>
      <c r="B1181" s="2">
        <v>45493</v>
      </c>
      <c r="C1181" s="1">
        <v>45492.447222222225</v>
      </c>
    </row>
    <row r="1182" spans="1:3" x14ac:dyDescent="0.25">
      <c r="A1182" t="s">
        <v>2441</v>
      </c>
      <c r="C1182" s="1">
        <v>45492.621527777781</v>
      </c>
    </row>
    <row r="1183" spans="1:3" x14ac:dyDescent="0.25">
      <c r="A1183" t="s">
        <v>2441</v>
      </c>
      <c r="C1183" s="1">
        <v>45492.628472222219</v>
      </c>
    </row>
    <row r="1184" spans="1:3" x14ac:dyDescent="0.25">
      <c r="A1184" t="s">
        <v>2441</v>
      </c>
      <c r="B1184" s="2">
        <v>45495</v>
      </c>
      <c r="C1184" s="1">
        <v>45495.459722222222</v>
      </c>
    </row>
    <row r="1185" spans="1:3" x14ac:dyDescent="0.25">
      <c r="A1185" t="s">
        <v>2444</v>
      </c>
      <c r="B1185" s="2">
        <v>45495</v>
      </c>
      <c r="C1185" s="1">
        <v>45495.47152777778</v>
      </c>
    </row>
    <row r="1186" spans="1:3" x14ac:dyDescent="0.25">
      <c r="A1186" t="s">
        <v>2442</v>
      </c>
      <c r="B1186" s="2">
        <v>45503</v>
      </c>
      <c r="C1186" s="1">
        <v>45495.474999999999</v>
      </c>
    </row>
    <row r="1187" spans="1:3" x14ac:dyDescent="0.25">
      <c r="A1187" t="s">
        <v>2442</v>
      </c>
      <c r="C1187" s="1">
        <v>45495.484027777777</v>
      </c>
    </row>
    <row r="1188" spans="1:3" x14ac:dyDescent="0.25">
      <c r="A1188" t="s">
        <v>2444</v>
      </c>
      <c r="B1188" s="2">
        <v>45496</v>
      </c>
      <c r="C1188" s="1">
        <v>45495.630555555559</v>
      </c>
    </row>
    <row r="1189" spans="1:3" x14ac:dyDescent="0.25">
      <c r="A1189" t="s">
        <v>2442</v>
      </c>
      <c r="B1189" s="2">
        <v>45499</v>
      </c>
      <c r="C1189" s="1">
        <v>45495.71875</v>
      </c>
    </row>
    <row r="1190" spans="1:3" x14ac:dyDescent="0.25">
      <c r="A1190" t="s">
        <v>2442</v>
      </c>
      <c r="C1190" s="1">
        <v>45495.72152777778</v>
      </c>
    </row>
    <row r="1191" spans="1:3" x14ac:dyDescent="0.25">
      <c r="A1191" t="s">
        <v>2442</v>
      </c>
      <c r="B1191" s="2">
        <v>45510</v>
      </c>
      <c r="C1191" s="1">
        <v>45495.742361111108</v>
      </c>
    </row>
    <row r="1192" spans="1:3" x14ac:dyDescent="0.25">
      <c r="A1192" t="s">
        <v>2441</v>
      </c>
      <c r="B1192" s="2">
        <v>45496</v>
      </c>
      <c r="C1192" s="1">
        <v>45495.748611111114</v>
      </c>
    </row>
    <row r="1193" spans="1:3" x14ac:dyDescent="0.25">
      <c r="A1193" t="s">
        <v>2441</v>
      </c>
      <c r="B1193" s="2">
        <v>45500</v>
      </c>
      <c r="C1193" s="1">
        <v>45496.628472222219</v>
      </c>
    </row>
    <row r="1194" spans="1:3" x14ac:dyDescent="0.25">
      <c r="A1194" t="s">
        <v>2444</v>
      </c>
      <c r="C1194" s="1">
        <v>45496.631249999999</v>
      </c>
    </row>
    <row r="1195" spans="1:3" x14ac:dyDescent="0.25">
      <c r="A1195" t="s">
        <v>2441</v>
      </c>
      <c r="B1195" s="2">
        <v>45497</v>
      </c>
      <c r="C1195" s="1">
        <v>45496.668749999997</v>
      </c>
    </row>
    <row r="1196" spans="1:3" x14ac:dyDescent="0.25">
      <c r="A1196" t="s">
        <v>2444</v>
      </c>
      <c r="B1196" s="2">
        <v>45502</v>
      </c>
      <c r="C1196" s="1">
        <v>45497.447222222225</v>
      </c>
    </row>
    <row r="1197" spans="1:3" x14ac:dyDescent="0.25">
      <c r="A1197" t="s">
        <v>2441</v>
      </c>
      <c r="B1197" s="2">
        <v>45500</v>
      </c>
      <c r="C1197" s="1">
        <v>45497.511805555558</v>
      </c>
    </row>
    <row r="1198" spans="1:3" x14ac:dyDescent="0.25">
      <c r="A1198" t="s">
        <v>2441</v>
      </c>
      <c r="B1198" s="2">
        <v>45497</v>
      </c>
      <c r="C1198" s="1">
        <v>45497.515277777777</v>
      </c>
    </row>
    <row r="1199" spans="1:3" x14ac:dyDescent="0.25">
      <c r="A1199" t="s">
        <v>2441</v>
      </c>
      <c r="C1199" s="1">
        <v>45497.632638888892</v>
      </c>
    </row>
    <row r="1200" spans="1:3" x14ac:dyDescent="0.25">
      <c r="A1200" t="s">
        <v>2441</v>
      </c>
      <c r="B1200" s="2">
        <v>45498</v>
      </c>
      <c r="C1200" s="1">
        <v>45497.636111111111</v>
      </c>
    </row>
    <row r="1201" spans="1:3" x14ac:dyDescent="0.25">
      <c r="A1201" t="s">
        <v>2444</v>
      </c>
      <c r="C1201" s="1">
        <v>45497.648611111108</v>
      </c>
    </row>
    <row r="1202" spans="1:3" x14ac:dyDescent="0.25">
      <c r="A1202" t="s">
        <v>2441</v>
      </c>
      <c r="B1202" s="2">
        <v>45497</v>
      </c>
      <c r="C1202" s="1">
        <v>45497.652777777781</v>
      </c>
    </row>
    <row r="1203" spans="1:3" x14ac:dyDescent="0.25">
      <c r="A1203" t="s">
        <v>2444</v>
      </c>
      <c r="B1203" s="2">
        <v>45503</v>
      </c>
      <c r="C1203" s="1">
        <v>45497.661805555559</v>
      </c>
    </row>
    <row r="1204" spans="1:3" x14ac:dyDescent="0.25">
      <c r="A1204" t="s">
        <v>2441</v>
      </c>
      <c r="B1204" s="2">
        <v>45499</v>
      </c>
      <c r="C1204" s="1">
        <v>45497.670138888891</v>
      </c>
    </row>
    <row r="1205" spans="1:3" x14ac:dyDescent="0.25">
      <c r="A1205" t="s">
        <v>2442</v>
      </c>
      <c r="C1205" s="1">
        <v>45497.677083333336</v>
      </c>
    </row>
    <row r="1206" spans="1:3" x14ac:dyDescent="0.25">
      <c r="A1206" t="s">
        <v>2444</v>
      </c>
      <c r="B1206" s="2">
        <v>45497</v>
      </c>
      <c r="C1206" s="1">
        <v>45497.681944444441</v>
      </c>
    </row>
    <row r="1207" spans="1:3" x14ac:dyDescent="0.25">
      <c r="A1207" t="s">
        <v>2444</v>
      </c>
      <c r="B1207" s="2">
        <v>45502</v>
      </c>
      <c r="C1207" s="1">
        <v>45497.686111111114</v>
      </c>
    </row>
    <row r="1208" spans="1:3" x14ac:dyDescent="0.25">
      <c r="A1208" t="s">
        <v>2444</v>
      </c>
      <c r="B1208" s="2">
        <v>45502</v>
      </c>
      <c r="C1208" s="1">
        <v>45497.695833333331</v>
      </c>
    </row>
    <row r="1209" spans="1:3" x14ac:dyDescent="0.25">
      <c r="A1209" t="s">
        <v>2441</v>
      </c>
      <c r="B1209" s="2">
        <v>45499</v>
      </c>
      <c r="C1209" s="1">
        <v>45497.770833333336</v>
      </c>
    </row>
    <row r="1210" spans="1:3" x14ac:dyDescent="0.25">
      <c r="A1210" t="s">
        <v>2444</v>
      </c>
      <c r="B1210" s="2">
        <v>45524</v>
      </c>
      <c r="C1210" s="1">
        <v>45497.784722222219</v>
      </c>
    </row>
    <row r="1211" spans="1:3" x14ac:dyDescent="0.25">
      <c r="A1211" t="s">
        <v>2441</v>
      </c>
      <c r="B1211" s="2">
        <v>45498</v>
      </c>
      <c r="C1211" s="1">
        <v>45498.402777777781</v>
      </c>
    </row>
    <row r="1212" spans="1:3" x14ac:dyDescent="0.25">
      <c r="A1212" t="s">
        <v>2444</v>
      </c>
      <c r="B1212" s="2">
        <v>45503</v>
      </c>
      <c r="C1212" s="1">
        <v>45498.469444444447</v>
      </c>
    </row>
    <row r="1213" spans="1:3" x14ac:dyDescent="0.25">
      <c r="A1213" t="s">
        <v>2442</v>
      </c>
      <c r="B1213" s="2">
        <v>45498</v>
      </c>
      <c r="C1213" s="1">
        <v>45498.488194444442</v>
      </c>
    </row>
    <row r="1214" spans="1:3" x14ac:dyDescent="0.25">
      <c r="A1214" t="s">
        <v>2444</v>
      </c>
      <c r="B1214" s="2">
        <v>45503</v>
      </c>
      <c r="C1214" s="1">
        <v>45498.645138888889</v>
      </c>
    </row>
    <row r="1215" spans="1:3" x14ac:dyDescent="0.25">
      <c r="A1215" t="s">
        <v>2441</v>
      </c>
      <c r="B1215" s="2">
        <v>45498</v>
      </c>
      <c r="C1215" s="1">
        <v>45498.658333333333</v>
      </c>
    </row>
    <row r="1216" spans="1:3" x14ac:dyDescent="0.25">
      <c r="A1216" t="s">
        <v>2444</v>
      </c>
      <c r="C1216" s="1">
        <v>45498.660416666666</v>
      </c>
    </row>
    <row r="1217" spans="1:3" x14ac:dyDescent="0.25">
      <c r="A1217" t="s">
        <v>2444</v>
      </c>
      <c r="C1217" s="1">
        <v>45498.7</v>
      </c>
    </row>
    <row r="1218" spans="1:3" x14ac:dyDescent="0.25">
      <c r="A1218" t="s">
        <v>2442</v>
      </c>
      <c r="B1218" s="2">
        <v>45499</v>
      </c>
      <c r="C1218" s="1">
        <v>45498.701388888891</v>
      </c>
    </row>
    <row r="1219" spans="1:3" x14ac:dyDescent="0.25">
      <c r="A1219" t="s">
        <v>2441</v>
      </c>
      <c r="B1219" s="2">
        <v>45499</v>
      </c>
      <c r="C1219" s="1">
        <v>45498.704861111109</v>
      </c>
    </row>
    <row r="1220" spans="1:3" x14ac:dyDescent="0.25">
      <c r="A1220" t="s">
        <v>2443</v>
      </c>
      <c r="B1220" s="2">
        <v>45498</v>
      </c>
      <c r="C1220" s="1">
        <v>45498.707638888889</v>
      </c>
    </row>
    <row r="1221" spans="1:3" x14ac:dyDescent="0.25">
      <c r="A1221" t="s">
        <v>2441</v>
      </c>
      <c r="B1221" s="2">
        <v>45498</v>
      </c>
      <c r="C1221" s="1">
        <v>45498.720138888886</v>
      </c>
    </row>
    <row r="1222" spans="1:3" x14ac:dyDescent="0.25">
      <c r="A1222" t="s">
        <v>2442</v>
      </c>
      <c r="B1222" s="2">
        <v>45498</v>
      </c>
      <c r="C1222" s="1">
        <v>45498.73333333333</v>
      </c>
    </row>
    <row r="1223" spans="1:3" x14ac:dyDescent="0.25">
      <c r="A1223" t="s">
        <v>2442</v>
      </c>
      <c r="C1223" s="1">
        <v>45499.381249999999</v>
      </c>
    </row>
    <row r="1224" spans="1:3" x14ac:dyDescent="0.25">
      <c r="A1224" t="s">
        <v>2441</v>
      </c>
      <c r="B1224" s="2">
        <v>45500</v>
      </c>
      <c r="C1224" s="1">
        <v>45499.384027777778</v>
      </c>
    </row>
    <row r="1225" spans="1:3" x14ac:dyDescent="0.25">
      <c r="A1225" t="s">
        <v>2441</v>
      </c>
      <c r="B1225" s="2">
        <v>45510</v>
      </c>
      <c r="C1225" s="1">
        <v>45499.386805555558</v>
      </c>
    </row>
    <row r="1226" spans="1:3" x14ac:dyDescent="0.25">
      <c r="A1226" t="s">
        <v>2441</v>
      </c>
      <c r="B1226" s="2">
        <v>45499</v>
      </c>
      <c r="C1226" s="1">
        <v>45499.475694444445</v>
      </c>
    </row>
    <row r="1227" spans="1:3" x14ac:dyDescent="0.25">
      <c r="A1227" t="s">
        <v>2442</v>
      </c>
      <c r="B1227" s="2">
        <v>45499</v>
      </c>
      <c r="C1227" s="1">
        <v>45499.493055555555</v>
      </c>
    </row>
    <row r="1228" spans="1:3" x14ac:dyDescent="0.25">
      <c r="A1228" t="s">
        <v>2441</v>
      </c>
      <c r="B1228" s="2">
        <v>45504</v>
      </c>
      <c r="C1228" s="1">
        <v>45499.656944444447</v>
      </c>
    </row>
    <row r="1229" spans="1:3" x14ac:dyDescent="0.25">
      <c r="A1229" t="s">
        <v>2442</v>
      </c>
      <c r="C1229" s="1">
        <v>45499.659722222219</v>
      </c>
    </row>
    <row r="1230" spans="1:3" x14ac:dyDescent="0.25">
      <c r="A1230" t="s">
        <v>2441</v>
      </c>
      <c r="B1230" s="2">
        <v>45500</v>
      </c>
      <c r="C1230" s="1">
        <v>45500.39166666667</v>
      </c>
    </row>
    <row r="1231" spans="1:3" x14ac:dyDescent="0.25">
      <c r="A1231" t="s">
        <v>2444</v>
      </c>
      <c r="B1231" s="2">
        <v>45499</v>
      </c>
      <c r="C1231" s="1">
        <v>45500.407638888886</v>
      </c>
    </row>
    <row r="1232" spans="1:3" x14ac:dyDescent="0.25">
      <c r="A1232" t="s">
        <v>2441</v>
      </c>
      <c r="B1232" s="2">
        <v>45499</v>
      </c>
      <c r="C1232" s="1">
        <v>45500.461805555555</v>
      </c>
    </row>
    <row r="1233" spans="1:3" x14ac:dyDescent="0.25">
      <c r="A1233" t="s">
        <v>2441</v>
      </c>
      <c r="B1233" s="2">
        <v>45500</v>
      </c>
      <c r="C1233" s="1">
        <v>45500.481249999997</v>
      </c>
    </row>
    <row r="1234" spans="1:3" x14ac:dyDescent="0.25">
      <c r="A1234" t="s">
        <v>2441</v>
      </c>
      <c r="B1234" s="2">
        <v>45501</v>
      </c>
      <c r="C1234" s="1">
        <v>45502.405555555553</v>
      </c>
    </row>
    <row r="1235" spans="1:3" x14ac:dyDescent="0.25">
      <c r="A1235" t="s">
        <v>2441</v>
      </c>
      <c r="B1235" s="2">
        <v>45505</v>
      </c>
      <c r="C1235" s="1">
        <v>45502.444444444445</v>
      </c>
    </row>
    <row r="1236" spans="1:3" x14ac:dyDescent="0.25">
      <c r="A1236" t="s">
        <v>2442</v>
      </c>
      <c r="B1236" s="2">
        <v>45518</v>
      </c>
      <c r="C1236" s="1">
        <v>45502.462500000001</v>
      </c>
    </row>
    <row r="1237" spans="1:3" x14ac:dyDescent="0.25">
      <c r="A1237" t="s">
        <v>2444</v>
      </c>
      <c r="B1237" s="2">
        <v>45502</v>
      </c>
      <c r="C1237" s="1">
        <v>45502.470833333333</v>
      </c>
    </row>
    <row r="1238" spans="1:3" x14ac:dyDescent="0.25">
      <c r="A1238" t="s">
        <v>2444</v>
      </c>
      <c r="B1238" s="2">
        <v>45503</v>
      </c>
      <c r="C1238" s="1">
        <v>45502.481249999997</v>
      </c>
    </row>
    <row r="1239" spans="1:3" x14ac:dyDescent="0.25">
      <c r="A1239" t="s">
        <v>2444</v>
      </c>
      <c r="B1239" s="2">
        <v>45502</v>
      </c>
      <c r="C1239" s="1">
        <v>45502.500694444447</v>
      </c>
    </row>
    <row r="1240" spans="1:3" x14ac:dyDescent="0.25">
      <c r="A1240" t="s">
        <v>2442</v>
      </c>
      <c r="B1240" s="2">
        <v>45502</v>
      </c>
      <c r="C1240" s="1">
        <v>45502.684027777781</v>
      </c>
    </row>
    <row r="1241" spans="1:3" x14ac:dyDescent="0.25">
      <c r="A1241" t="s">
        <v>2441</v>
      </c>
      <c r="B1241" s="2">
        <v>45502</v>
      </c>
      <c r="C1241" s="1">
        <v>45502.684027777781</v>
      </c>
    </row>
    <row r="1242" spans="1:3" x14ac:dyDescent="0.25">
      <c r="A1242" t="s">
        <v>2441</v>
      </c>
      <c r="B1242" s="2">
        <v>45538</v>
      </c>
      <c r="C1242" s="1">
        <v>45502.737500000003</v>
      </c>
    </row>
    <row r="1243" spans="1:3" x14ac:dyDescent="0.25">
      <c r="A1243" t="s">
        <v>2441</v>
      </c>
      <c r="B1243" s="2">
        <v>45503</v>
      </c>
      <c r="C1243" s="1">
        <v>45502.741666666669</v>
      </c>
    </row>
    <row r="1244" spans="1:3" x14ac:dyDescent="0.25">
      <c r="A1244" t="s">
        <v>2441</v>
      </c>
      <c r="B1244" s="2">
        <v>45503</v>
      </c>
      <c r="C1244" s="1">
        <v>45502.744444444441</v>
      </c>
    </row>
    <row r="1245" spans="1:3" x14ac:dyDescent="0.25">
      <c r="A1245" t="s">
        <v>2441</v>
      </c>
      <c r="B1245" s="2">
        <v>45502</v>
      </c>
      <c r="C1245" s="1">
        <v>45502.744444444441</v>
      </c>
    </row>
    <row r="1246" spans="1:3" x14ac:dyDescent="0.25">
      <c r="A1246" t="s">
        <v>2441</v>
      </c>
      <c r="B1246" s="2">
        <v>45504</v>
      </c>
      <c r="C1246" s="1">
        <v>45502.74722222222</v>
      </c>
    </row>
    <row r="1247" spans="1:3" x14ac:dyDescent="0.25">
      <c r="A1247" t="s">
        <v>2441</v>
      </c>
      <c r="C1247" s="1">
        <v>45502.748611111114</v>
      </c>
    </row>
    <row r="1248" spans="1:3" x14ac:dyDescent="0.25">
      <c r="A1248" t="s">
        <v>2442</v>
      </c>
      <c r="C1248" s="1">
        <v>45502.753472222219</v>
      </c>
    </row>
    <row r="1249" spans="1:3" x14ac:dyDescent="0.25">
      <c r="A1249" t="s">
        <v>2441</v>
      </c>
      <c r="B1249" s="2">
        <v>45507</v>
      </c>
      <c r="C1249" s="1">
        <v>45502.758333333331</v>
      </c>
    </row>
    <row r="1250" spans="1:3" x14ac:dyDescent="0.25">
      <c r="A1250" t="s">
        <v>2441</v>
      </c>
      <c r="B1250" s="2">
        <v>45503</v>
      </c>
      <c r="C1250" s="1">
        <v>45502.760416666664</v>
      </c>
    </row>
    <row r="1251" spans="1:3" x14ac:dyDescent="0.25">
      <c r="A1251" t="s">
        <v>2442</v>
      </c>
      <c r="B1251" s="2">
        <v>45505</v>
      </c>
      <c r="C1251" s="1">
        <v>45502.763888888891</v>
      </c>
    </row>
    <row r="1252" spans="1:3" x14ac:dyDescent="0.25">
      <c r="A1252" t="s">
        <v>2444</v>
      </c>
      <c r="B1252" s="2">
        <v>45516</v>
      </c>
      <c r="C1252" s="1">
        <v>45502.775000000001</v>
      </c>
    </row>
    <row r="1253" spans="1:3" x14ac:dyDescent="0.25">
      <c r="A1253" t="s">
        <v>2441</v>
      </c>
      <c r="B1253" s="2">
        <v>45507</v>
      </c>
      <c r="C1253" s="1">
        <v>45503.495833333334</v>
      </c>
    </row>
    <row r="1254" spans="1:3" x14ac:dyDescent="0.25">
      <c r="A1254" t="s">
        <v>2444</v>
      </c>
      <c r="B1254" s="2">
        <v>45504</v>
      </c>
      <c r="C1254" s="1">
        <v>45503.50277777778</v>
      </c>
    </row>
    <row r="1255" spans="1:3" x14ac:dyDescent="0.25">
      <c r="A1255" t="s">
        <v>2444</v>
      </c>
      <c r="B1255" s="2">
        <v>45502</v>
      </c>
      <c r="C1255" s="1">
        <v>45503.504861111112</v>
      </c>
    </row>
    <row r="1256" spans="1:3" x14ac:dyDescent="0.25">
      <c r="A1256" t="s">
        <v>2444</v>
      </c>
      <c r="B1256" s="2">
        <v>45502</v>
      </c>
      <c r="C1256" s="1">
        <v>45503.506249999999</v>
      </c>
    </row>
    <row r="1257" spans="1:3" x14ac:dyDescent="0.25">
      <c r="A1257" t="s">
        <v>2441</v>
      </c>
      <c r="B1257" s="2">
        <v>45504</v>
      </c>
      <c r="C1257" s="1">
        <v>45503.509027777778</v>
      </c>
    </row>
    <row r="1258" spans="1:3" x14ac:dyDescent="0.25">
      <c r="A1258" t="s">
        <v>2442</v>
      </c>
      <c r="B1258" s="2">
        <v>45502</v>
      </c>
      <c r="C1258" s="1">
        <v>45503.511805555558</v>
      </c>
    </row>
    <row r="1259" spans="1:3" x14ac:dyDescent="0.25">
      <c r="A1259" t="s">
        <v>2442</v>
      </c>
      <c r="B1259" s="2">
        <v>45502</v>
      </c>
      <c r="C1259" s="1">
        <v>45503.51666666667</v>
      </c>
    </row>
    <row r="1260" spans="1:3" x14ac:dyDescent="0.25">
      <c r="A1260" t="s">
        <v>2442</v>
      </c>
      <c r="B1260" s="2">
        <v>45503</v>
      </c>
      <c r="C1260" s="1">
        <v>45503.518750000003</v>
      </c>
    </row>
    <row r="1261" spans="1:3" x14ac:dyDescent="0.25">
      <c r="A1261" t="s">
        <v>2442</v>
      </c>
      <c r="B1261" s="2">
        <v>45502</v>
      </c>
      <c r="C1261" s="1">
        <v>45503.522916666669</v>
      </c>
    </row>
    <row r="1262" spans="1:3" x14ac:dyDescent="0.25">
      <c r="A1262" t="s">
        <v>2444</v>
      </c>
      <c r="B1262" s="2">
        <v>45516</v>
      </c>
      <c r="C1262" s="1">
        <v>45503.620138888888</v>
      </c>
    </row>
    <row r="1263" spans="1:3" x14ac:dyDescent="0.25">
      <c r="A1263" t="s">
        <v>2441</v>
      </c>
      <c r="B1263" s="2">
        <v>45503</v>
      </c>
      <c r="C1263" s="1">
        <v>45503.655555555553</v>
      </c>
    </row>
    <row r="1264" spans="1:3" x14ac:dyDescent="0.25">
      <c r="A1264" t="s">
        <v>2444</v>
      </c>
      <c r="B1264" s="2">
        <v>45505</v>
      </c>
      <c r="C1264" s="1">
        <v>45504.611805555556</v>
      </c>
    </row>
    <row r="1265" spans="1:3" x14ac:dyDescent="0.25">
      <c r="A1265" t="s">
        <v>2441</v>
      </c>
      <c r="B1265" s="2">
        <v>45506</v>
      </c>
      <c r="C1265" s="1">
        <v>45504.613194444442</v>
      </c>
    </row>
    <row r="1266" spans="1:3" x14ac:dyDescent="0.25">
      <c r="A1266" t="s">
        <v>2441</v>
      </c>
      <c r="B1266" s="2">
        <v>45507</v>
      </c>
      <c r="C1266" s="1">
        <v>45504.615972222222</v>
      </c>
    </row>
    <row r="1267" spans="1:3" x14ac:dyDescent="0.25">
      <c r="A1267" t="s">
        <v>2444</v>
      </c>
      <c r="B1267" s="2">
        <v>45511</v>
      </c>
      <c r="C1267" s="1">
        <v>45505.420138888891</v>
      </c>
    </row>
    <row r="1268" spans="1:3" x14ac:dyDescent="0.25">
      <c r="A1268" t="s">
        <v>2441</v>
      </c>
      <c r="B1268" s="2">
        <v>45505</v>
      </c>
      <c r="C1268" s="1">
        <v>45505.427777777775</v>
      </c>
    </row>
    <row r="1269" spans="1:3" x14ac:dyDescent="0.25">
      <c r="A1269" t="s">
        <v>2441</v>
      </c>
      <c r="B1269" s="2">
        <v>45506</v>
      </c>
      <c r="C1269" s="1">
        <v>45505.432638888888</v>
      </c>
    </row>
    <row r="1270" spans="1:3" x14ac:dyDescent="0.25">
      <c r="A1270" t="s">
        <v>2444</v>
      </c>
      <c r="B1270" s="2">
        <v>45540</v>
      </c>
      <c r="C1270" s="1">
        <v>45506.454861111109</v>
      </c>
    </row>
    <row r="1271" spans="1:3" x14ac:dyDescent="0.25">
      <c r="A1271" t="s">
        <v>2444</v>
      </c>
      <c r="B1271" s="2">
        <v>45506</v>
      </c>
      <c r="C1271" s="1">
        <v>45506.458333333336</v>
      </c>
    </row>
    <row r="1272" spans="1:3" x14ac:dyDescent="0.25">
      <c r="A1272" t="s">
        <v>2444</v>
      </c>
      <c r="B1272" s="2">
        <v>45505</v>
      </c>
      <c r="C1272" s="1">
        <v>45506.652777777781</v>
      </c>
    </row>
    <row r="1273" spans="1:3" x14ac:dyDescent="0.25">
      <c r="A1273" t="s">
        <v>2444</v>
      </c>
      <c r="B1273" s="2">
        <v>45517</v>
      </c>
      <c r="C1273" s="1">
        <v>45506.65625</v>
      </c>
    </row>
    <row r="1274" spans="1:3" x14ac:dyDescent="0.25">
      <c r="A1274" t="s">
        <v>2441</v>
      </c>
      <c r="B1274" s="2">
        <v>45507</v>
      </c>
      <c r="C1274" s="1">
        <v>45506.660416666666</v>
      </c>
    </row>
    <row r="1275" spans="1:3" x14ac:dyDescent="0.25">
      <c r="A1275" t="s">
        <v>2444</v>
      </c>
      <c r="B1275" s="2">
        <v>45566</v>
      </c>
      <c r="C1275" s="1">
        <v>45507.464583333334</v>
      </c>
    </row>
    <row r="1276" spans="1:3" x14ac:dyDescent="0.25">
      <c r="A1276" t="s">
        <v>2441</v>
      </c>
      <c r="B1276" s="2">
        <v>45507</v>
      </c>
      <c r="C1276" s="1">
        <v>45507.494444444441</v>
      </c>
    </row>
    <row r="1277" spans="1:3" x14ac:dyDescent="0.25">
      <c r="A1277" t="s">
        <v>2441</v>
      </c>
      <c r="C1277" s="1">
        <v>45507.624305555553</v>
      </c>
    </row>
    <row r="1278" spans="1:3" x14ac:dyDescent="0.25">
      <c r="A1278" t="s">
        <v>2441</v>
      </c>
      <c r="B1278" s="2">
        <v>45527</v>
      </c>
      <c r="C1278" s="1">
        <v>45507.643055555556</v>
      </c>
    </row>
    <row r="1279" spans="1:3" x14ac:dyDescent="0.25">
      <c r="A1279" t="s">
        <v>2444</v>
      </c>
      <c r="B1279" s="2">
        <v>45510</v>
      </c>
      <c r="C1279" s="1">
        <v>45509.365277777775</v>
      </c>
    </row>
    <row r="1280" spans="1:3" x14ac:dyDescent="0.25">
      <c r="A1280" t="s">
        <v>2444</v>
      </c>
      <c r="B1280" s="2">
        <v>45510</v>
      </c>
      <c r="C1280" s="1">
        <v>45509.379166666666</v>
      </c>
    </row>
    <row r="1281" spans="1:3" x14ac:dyDescent="0.25">
      <c r="A1281" t="s">
        <v>2444</v>
      </c>
      <c r="C1281" s="1">
        <v>45509.402777777781</v>
      </c>
    </row>
    <row r="1282" spans="1:3" x14ac:dyDescent="0.25">
      <c r="A1282" t="s">
        <v>2442</v>
      </c>
      <c r="B1282" s="2">
        <v>45510</v>
      </c>
      <c r="C1282" s="1">
        <v>45509.417361111111</v>
      </c>
    </row>
    <row r="1283" spans="1:3" x14ac:dyDescent="0.25">
      <c r="A1283" t="s">
        <v>2441</v>
      </c>
      <c r="B1283" s="2">
        <v>45505</v>
      </c>
      <c r="C1283" s="1">
        <v>45509.428472222222</v>
      </c>
    </row>
    <row r="1284" spans="1:3" x14ac:dyDescent="0.25">
      <c r="A1284" t="s">
        <v>2441</v>
      </c>
      <c r="B1284" s="2">
        <v>45509</v>
      </c>
      <c r="C1284" s="1">
        <v>45509.430555555555</v>
      </c>
    </row>
    <row r="1285" spans="1:3" x14ac:dyDescent="0.25">
      <c r="A1285" t="s">
        <v>2441</v>
      </c>
      <c r="B1285" s="2">
        <v>45505</v>
      </c>
      <c r="C1285" s="1">
        <v>45509.434027777781</v>
      </c>
    </row>
    <row r="1286" spans="1:3" x14ac:dyDescent="0.25">
      <c r="A1286" t="s">
        <v>2441</v>
      </c>
      <c r="B1286" s="2">
        <v>45509</v>
      </c>
      <c r="C1286" s="1">
        <v>45509.4375</v>
      </c>
    </row>
    <row r="1287" spans="1:3" x14ac:dyDescent="0.25">
      <c r="A1287" t="s">
        <v>2444</v>
      </c>
      <c r="B1287" s="2">
        <v>45510</v>
      </c>
      <c r="C1287" s="1">
        <v>45509.439583333333</v>
      </c>
    </row>
    <row r="1288" spans="1:3" x14ac:dyDescent="0.25">
      <c r="A1288" t="s">
        <v>2444</v>
      </c>
      <c r="B1288" s="2">
        <v>45510</v>
      </c>
      <c r="C1288" s="1">
        <v>45509.443055555559</v>
      </c>
    </row>
    <row r="1289" spans="1:3" x14ac:dyDescent="0.25">
      <c r="A1289" t="s">
        <v>2444</v>
      </c>
      <c r="B1289" s="2">
        <v>45510</v>
      </c>
      <c r="C1289" s="1">
        <v>45509.445833333331</v>
      </c>
    </row>
    <row r="1290" spans="1:3" x14ac:dyDescent="0.25">
      <c r="A1290" t="s">
        <v>2444</v>
      </c>
      <c r="C1290" s="1">
        <v>45509.458333333336</v>
      </c>
    </row>
    <row r="1291" spans="1:3" x14ac:dyDescent="0.25">
      <c r="A1291" t="s">
        <v>2444</v>
      </c>
      <c r="B1291" s="2">
        <v>45542</v>
      </c>
      <c r="C1291" s="1">
        <v>45509.466666666667</v>
      </c>
    </row>
    <row r="1292" spans="1:3" x14ac:dyDescent="0.25">
      <c r="A1292" t="s">
        <v>2442</v>
      </c>
      <c r="B1292" s="2">
        <v>45509</v>
      </c>
      <c r="C1292" s="1">
        <v>45509.493750000001</v>
      </c>
    </row>
    <row r="1293" spans="1:3" x14ac:dyDescent="0.25">
      <c r="A1293" t="s">
        <v>2444</v>
      </c>
      <c r="C1293" s="1">
        <v>45509.5</v>
      </c>
    </row>
    <row r="1294" spans="1:3" x14ac:dyDescent="0.25">
      <c r="A1294" t="s">
        <v>2444</v>
      </c>
      <c r="B1294" s="2">
        <v>45517</v>
      </c>
      <c r="C1294" s="1">
        <v>45509.510416666664</v>
      </c>
    </row>
    <row r="1295" spans="1:3" x14ac:dyDescent="0.25">
      <c r="A1295" t="s">
        <v>2442</v>
      </c>
      <c r="C1295" s="1">
        <v>45509.61041666667</v>
      </c>
    </row>
    <row r="1296" spans="1:3" x14ac:dyDescent="0.25">
      <c r="A1296" t="s">
        <v>2444</v>
      </c>
      <c r="C1296" s="1">
        <v>45509.621527777781</v>
      </c>
    </row>
    <row r="1297" spans="1:3" x14ac:dyDescent="0.25">
      <c r="A1297" t="s">
        <v>2444</v>
      </c>
      <c r="B1297" s="2">
        <v>45510</v>
      </c>
      <c r="C1297" s="1">
        <v>45509.655555555553</v>
      </c>
    </row>
    <row r="1298" spans="1:3" x14ac:dyDescent="0.25">
      <c r="A1298" t="s">
        <v>2441</v>
      </c>
      <c r="B1298" s="2">
        <v>45510</v>
      </c>
      <c r="C1298" s="1">
        <v>45509.663888888892</v>
      </c>
    </row>
    <row r="1299" spans="1:3" x14ac:dyDescent="0.25">
      <c r="A1299" t="s">
        <v>2441</v>
      </c>
      <c r="C1299" s="1">
        <v>45509.668055555558</v>
      </c>
    </row>
    <row r="1300" spans="1:3" x14ac:dyDescent="0.25">
      <c r="A1300" t="s">
        <v>2441</v>
      </c>
      <c r="B1300" s="2">
        <v>45510</v>
      </c>
      <c r="C1300" s="1">
        <v>45509.670138888891</v>
      </c>
    </row>
    <row r="1301" spans="1:3" x14ac:dyDescent="0.25">
      <c r="A1301" t="s">
        <v>2441</v>
      </c>
      <c r="B1301" s="2">
        <v>45509</v>
      </c>
      <c r="C1301" s="1">
        <v>45509.692361111112</v>
      </c>
    </row>
    <row r="1302" spans="1:3" x14ac:dyDescent="0.25">
      <c r="A1302" t="s">
        <v>2441</v>
      </c>
      <c r="B1302" s="2">
        <v>45508</v>
      </c>
      <c r="C1302" s="1">
        <v>45509.695138888892</v>
      </c>
    </row>
    <row r="1303" spans="1:3" x14ac:dyDescent="0.25">
      <c r="A1303" t="s">
        <v>2441</v>
      </c>
      <c r="B1303" s="2">
        <v>45509</v>
      </c>
      <c r="C1303" s="1">
        <v>45509.696527777778</v>
      </c>
    </row>
    <row r="1304" spans="1:3" x14ac:dyDescent="0.25">
      <c r="A1304" t="s">
        <v>2441</v>
      </c>
      <c r="B1304" s="2">
        <v>45508</v>
      </c>
      <c r="C1304" s="1">
        <v>45509.71875</v>
      </c>
    </row>
    <row r="1305" spans="1:3" x14ac:dyDescent="0.25">
      <c r="A1305" t="s">
        <v>2442</v>
      </c>
      <c r="B1305" s="2">
        <v>45510</v>
      </c>
      <c r="C1305" s="1">
        <v>45509.724999999999</v>
      </c>
    </row>
    <row r="1306" spans="1:3" x14ac:dyDescent="0.25">
      <c r="A1306" t="s">
        <v>2441</v>
      </c>
      <c r="B1306" s="2">
        <v>45513</v>
      </c>
      <c r="C1306" s="1">
        <v>45509.731944444444</v>
      </c>
    </row>
    <row r="1307" spans="1:3" x14ac:dyDescent="0.25">
      <c r="A1307" t="s">
        <v>2442</v>
      </c>
      <c r="B1307" s="2">
        <v>45509</v>
      </c>
      <c r="C1307" s="1">
        <v>45510.375</v>
      </c>
    </row>
    <row r="1308" spans="1:3" x14ac:dyDescent="0.25">
      <c r="A1308" t="s">
        <v>2444</v>
      </c>
      <c r="B1308" s="2">
        <v>45511</v>
      </c>
      <c r="C1308" s="1">
        <v>45510.400694444441</v>
      </c>
    </row>
    <row r="1309" spans="1:3" x14ac:dyDescent="0.25">
      <c r="A1309" t="s">
        <v>2443</v>
      </c>
      <c r="B1309" s="2">
        <v>45509</v>
      </c>
      <c r="C1309" s="1">
        <v>45510.414583333331</v>
      </c>
    </row>
    <row r="1310" spans="1:3" x14ac:dyDescent="0.25">
      <c r="A1310" t="s">
        <v>2444</v>
      </c>
      <c r="B1310" s="2">
        <v>45523</v>
      </c>
      <c r="C1310" s="1">
        <v>45510.432638888888</v>
      </c>
    </row>
    <row r="1311" spans="1:3" x14ac:dyDescent="0.25">
      <c r="A1311" t="s">
        <v>2441</v>
      </c>
      <c r="B1311" s="2">
        <v>45512</v>
      </c>
      <c r="C1311" s="1">
        <v>45510.440972222219</v>
      </c>
    </row>
    <row r="1312" spans="1:3" x14ac:dyDescent="0.25">
      <c r="A1312" t="s">
        <v>2442</v>
      </c>
      <c r="B1312" s="2">
        <v>45509</v>
      </c>
      <c r="C1312" s="1">
        <v>45510.443055555559</v>
      </c>
    </row>
    <row r="1313" spans="1:3" x14ac:dyDescent="0.25">
      <c r="A1313" t="s">
        <v>2441</v>
      </c>
      <c r="C1313" s="1">
        <v>45510.45</v>
      </c>
    </row>
    <row r="1314" spans="1:3" x14ac:dyDescent="0.25">
      <c r="A1314" t="s">
        <v>2442</v>
      </c>
      <c r="C1314" s="1">
        <v>45510.45208333333</v>
      </c>
    </row>
    <row r="1315" spans="1:3" x14ac:dyDescent="0.25">
      <c r="A1315" t="s">
        <v>2442</v>
      </c>
      <c r="C1315" s="1">
        <v>45510.454861111109</v>
      </c>
    </row>
    <row r="1316" spans="1:3" x14ac:dyDescent="0.25">
      <c r="A1316" t="s">
        <v>2442</v>
      </c>
      <c r="B1316" s="2">
        <v>45515</v>
      </c>
      <c r="C1316" s="1">
        <v>45510.461111111108</v>
      </c>
    </row>
    <row r="1317" spans="1:3" x14ac:dyDescent="0.25">
      <c r="A1317" t="s">
        <v>2442</v>
      </c>
      <c r="B1317" s="2">
        <v>45515</v>
      </c>
      <c r="C1317" s="1">
        <v>45510.465277777781</v>
      </c>
    </row>
    <row r="1318" spans="1:3" x14ac:dyDescent="0.25">
      <c r="A1318" t="s">
        <v>2442</v>
      </c>
      <c r="C1318" s="1">
        <v>45510.466666666667</v>
      </c>
    </row>
    <row r="1319" spans="1:3" x14ac:dyDescent="0.25">
      <c r="A1319" t="s">
        <v>2441</v>
      </c>
      <c r="B1319" s="2">
        <v>45510</v>
      </c>
      <c r="C1319" s="1">
        <v>45510.470138888886</v>
      </c>
    </row>
    <row r="1320" spans="1:3" x14ac:dyDescent="0.25">
      <c r="A1320" t="s">
        <v>2441</v>
      </c>
      <c r="B1320" s="2">
        <v>45510</v>
      </c>
      <c r="C1320" s="1">
        <v>45510.472222222219</v>
      </c>
    </row>
    <row r="1321" spans="1:3" x14ac:dyDescent="0.25">
      <c r="A1321" t="s">
        <v>2444</v>
      </c>
      <c r="B1321" s="2">
        <v>45520</v>
      </c>
      <c r="C1321" s="1">
        <v>45510.474999999999</v>
      </c>
    </row>
    <row r="1322" spans="1:3" x14ac:dyDescent="0.25">
      <c r="A1322" t="s">
        <v>2442</v>
      </c>
      <c r="C1322" s="1">
        <v>45510.478472222225</v>
      </c>
    </row>
    <row r="1323" spans="1:3" x14ac:dyDescent="0.25">
      <c r="A1323" t="s">
        <v>2442</v>
      </c>
      <c r="C1323" s="1">
        <v>45510.482638888891</v>
      </c>
    </row>
    <row r="1324" spans="1:3" x14ac:dyDescent="0.25">
      <c r="A1324" t="s">
        <v>2441</v>
      </c>
      <c r="B1324" s="2">
        <v>45537</v>
      </c>
      <c r="C1324" s="1">
        <v>45510.491666666669</v>
      </c>
    </row>
    <row r="1325" spans="1:3" x14ac:dyDescent="0.25">
      <c r="A1325" t="s">
        <v>2443</v>
      </c>
      <c r="B1325" s="2">
        <v>45510</v>
      </c>
      <c r="C1325" s="1">
        <v>45510.505555555559</v>
      </c>
    </row>
    <row r="1326" spans="1:3" x14ac:dyDescent="0.25">
      <c r="A1326" t="s">
        <v>2444</v>
      </c>
      <c r="B1326" s="2">
        <v>45510</v>
      </c>
      <c r="C1326" s="1">
        <v>45510.513194444444</v>
      </c>
    </row>
    <row r="1327" spans="1:3" x14ac:dyDescent="0.25">
      <c r="A1327" t="s">
        <v>2443</v>
      </c>
      <c r="B1327" s="2">
        <v>45522</v>
      </c>
      <c r="C1327" s="1">
        <v>45510.628472222219</v>
      </c>
    </row>
    <row r="1328" spans="1:3" x14ac:dyDescent="0.25">
      <c r="A1328" t="s">
        <v>2444</v>
      </c>
      <c r="B1328" s="2">
        <v>45513</v>
      </c>
      <c r="C1328" s="1">
        <v>45510.649305555555</v>
      </c>
    </row>
    <row r="1329" spans="1:3" x14ac:dyDescent="0.25">
      <c r="A1329" t="s">
        <v>2444</v>
      </c>
      <c r="B1329" s="2">
        <v>45510</v>
      </c>
      <c r="C1329" s="1">
        <v>45510.65347222222</v>
      </c>
    </row>
    <row r="1330" spans="1:3" x14ac:dyDescent="0.25">
      <c r="A1330" t="s">
        <v>2441</v>
      </c>
      <c r="B1330" s="2">
        <v>45512</v>
      </c>
      <c r="C1330" s="1">
        <v>45510.662499999999</v>
      </c>
    </row>
    <row r="1331" spans="1:3" x14ac:dyDescent="0.25">
      <c r="A1331" t="s">
        <v>2444</v>
      </c>
      <c r="B1331" s="2">
        <v>45512</v>
      </c>
      <c r="C1331" s="1">
        <v>45510.668055555558</v>
      </c>
    </row>
    <row r="1332" spans="1:3" x14ac:dyDescent="0.25">
      <c r="A1332" t="s">
        <v>2442</v>
      </c>
      <c r="B1332" s="2">
        <v>45523</v>
      </c>
      <c r="C1332" s="1">
        <v>45510.683333333334</v>
      </c>
    </row>
    <row r="1333" spans="1:3" x14ac:dyDescent="0.25">
      <c r="A1333" t="s">
        <v>2442</v>
      </c>
      <c r="B1333" s="2">
        <v>45518</v>
      </c>
      <c r="C1333" s="1">
        <v>45510.686805555553</v>
      </c>
    </row>
    <row r="1334" spans="1:3" x14ac:dyDescent="0.25">
      <c r="A1334" t="s">
        <v>2444</v>
      </c>
      <c r="C1334" s="1">
        <v>45511.436805555553</v>
      </c>
    </row>
    <row r="1335" spans="1:3" x14ac:dyDescent="0.25">
      <c r="A1335" t="s">
        <v>2444</v>
      </c>
      <c r="B1335" s="2">
        <v>45516</v>
      </c>
      <c r="C1335" s="1">
        <v>45511.438888888886</v>
      </c>
    </row>
    <row r="1336" spans="1:3" x14ac:dyDescent="0.25">
      <c r="A1336" t="s">
        <v>2444</v>
      </c>
      <c r="C1336" s="1">
        <v>45511.449305555558</v>
      </c>
    </row>
    <row r="1337" spans="1:3" x14ac:dyDescent="0.25">
      <c r="A1337" t="s">
        <v>2442</v>
      </c>
      <c r="C1337" s="1">
        <v>45511.469444444447</v>
      </c>
    </row>
    <row r="1338" spans="1:3" x14ac:dyDescent="0.25">
      <c r="A1338" t="s">
        <v>2444</v>
      </c>
      <c r="B1338" s="2">
        <v>45511</v>
      </c>
      <c r="C1338" s="1">
        <v>45511.474305555559</v>
      </c>
    </row>
    <row r="1339" spans="1:3" x14ac:dyDescent="0.25">
      <c r="A1339" t="s">
        <v>2442</v>
      </c>
      <c r="C1339" s="1">
        <v>45511.48333333333</v>
      </c>
    </row>
    <row r="1340" spans="1:3" x14ac:dyDescent="0.25">
      <c r="A1340" t="s">
        <v>2441</v>
      </c>
      <c r="C1340" s="1">
        <v>45512.411805555559</v>
      </c>
    </row>
    <row r="1341" spans="1:3" x14ac:dyDescent="0.25">
      <c r="A1341" t="s">
        <v>2444</v>
      </c>
      <c r="C1341" s="1">
        <v>45512.42083333333</v>
      </c>
    </row>
    <row r="1342" spans="1:3" x14ac:dyDescent="0.25">
      <c r="A1342" t="s">
        <v>2441</v>
      </c>
      <c r="C1342" s="1">
        <v>45512.447222222225</v>
      </c>
    </row>
    <row r="1343" spans="1:3" x14ac:dyDescent="0.25">
      <c r="A1343" t="s">
        <v>2444</v>
      </c>
      <c r="B1343" s="2">
        <v>45516</v>
      </c>
      <c r="C1343" s="1">
        <v>45512.451388888891</v>
      </c>
    </row>
    <row r="1344" spans="1:3" x14ac:dyDescent="0.25">
      <c r="A1344" t="s">
        <v>2442</v>
      </c>
      <c r="B1344" s="2">
        <v>45514</v>
      </c>
      <c r="C1344" s="1">
        <v>45512.467361111114</v>
      </c>
    </row>
    <row r="1345" spans="1:3" x14ac:dyDescent="0.25">
      <c r="A1345" t="s">
        <v>2443</v>
      </c>
      <c r="B1345" s="2">
        <v>45512</v>
      </c>
      <c r="C1345" s="1">
        <v>45512.475694444445</v>
      </c>
    </row>
    <row r="1346" spans="1:3" x14ac:dyDescent="0.25">
      <c r="A1346" t="s">
        <v>2444</v>
      </c>
      <c r="B1346" s="2">
        <v>45516</v>
      </c>
      <c r="C1346" s="1">
        <v>45512.493055555555</v>
      </c>
    </row>
    <row r="1347" spans="1:3" x14ac:dyDescent="0.25">
      <c r="A1347" t="s">
        <v>2441</v>
      </c>
      <c r="B1347" s="2">
        <v>45516</v>
      </c>
      <c r="C1347" s="1">
        <v>45512.630555555559</v>
      </c>
    </row>
    <row r="1348" spans="1:3" x14ac:dyDescent="0.25">
      <c r="A1348" t="s">
        <v>2444</v>
      </c>
      <c r="B1348" s="2">
        <v>45513</v>
      </c>
      <c r="C1348" s="1">
        <v>45513.419444444444</v>
      </c>
    </row>
    <row r="1349" spans="1:3" x14ac:dyDescent="0.25">
      <c r="A1349" t="s">
        <v>2444</v>
      </c>
      <c r="B1349" s="2">
        <v>45518</v>
      </c>
      <c r="C1349" s="1">
        <v>45513.431944444441</v>
      </c>
    </row>
    <row r="1350" spans="1:3" x14ac:dyDescent="0.25">
      <c r="A1350" t="s">
        <v>2443</v>
      </c>
      <c r="B1350" s="2">
        <v>45513</v>
      </c>
      <c r="C1350" s="1">
        <v>45513.438888888886</v>
      </c>
    </row>
    <row r="1351" spans="1:3" x14ac:dyDescent="0.25">
      <c r="A1351" t="s">
        <v>2444</v>
      </c>
      <c r="B1351" s="2">
        <v>45513</v>
      </c>
      <c r="C1351" s="1">
        <v>45513.473611111112</v>
      </c>
    </row>
    <row r="1352" spans="1:3" x14ac:dyDescent="0.25">
      <c r="A1352" t="s">
        <v>2444</v>
      </c>
      <c r="B1352" s="2">
        <v>45513</v>
      </c>
      <c r="C1352" s="1">
        <v>45513.477083333331</v>
      </c>
    </row>
    <row r="1353" spans="1:3" x14ac:dyDescent="0.25">
      <c r="A1353" t="s">
        <v>2444</v>
      </c>
      <c r="B1353" s="2">
        <v>45540</v>
      </c>
      <c r="C1353" s="1">
        <v>45513.478472222225</v>
      </c>
    </row>
    <row r="1354" spans="1:3" x14ac:dyDescent="0.25">
      <c r="A1354" t="s">
        <v>2443</v>
      </c>
      <c r="B1354" s="2">
        <v>45513</v>
      </c>
      <c r="C1354" s="1">
        <v>45513.495138888888</v>
      </c>
    </row>
    <row r="1355" spans="1:3" x14ac:dyDescent="0.25">
      <c r="A1355" t="s">
        <v>2444</v>
      </c>
      <c r="B1355" s="2">
        <v>45516</v>
      </c>
      <c r="C1355" s="1">
        <v>45513.507638888892</v>
      </c>
    </row>
    <row r="1356" spans="1:3" x14ac:dyDescent="0.25">
      <c r="A1356" t="s">
        <v>2442</v>
      </c>
      <c r="B1356" s="2">
        <v>45513</v>
      </c>
      <c r="C1356" s="1">
        <v>45513.628472222219</v>
      </c>
    </row>
    <row r="1357" spans="1:3" x14ac:dyDescent="0.25">
      <c r="A1357" t="s">
        <v>2441</v>
      </c>
      <c r="B1357" s="2">
        <v>45514</v>
      </c>
      <c r="C1357" s="1">
        <v>45514.431944444441</v>
      </c>
    </row>
    <row r="1358" spans="1:3" x14ac:dyDescent="0.25">
      <c r="A1358" t="s">
        <v>2443</v>
      </c>
      <c r="B1358" s="2">
        <v>45514</v>
      </c>
      <c r="C1358" s="1">
        <v>45514.464583333334</v>
      </c>
    </row>
    <row r="1359" spans="1:3" x14ac:dyDescent="0.25">
      <c r="A1359" t="s">
        <v>2441</v>
      </c>
      <c r="C1359" s="1">
        <v>45514.5</v>
      </c>
    </row>
    <row r="1360" spans="1:3" x14ac:dyDescent="0.25">
      <c r="A1360" t="s">
        <v>2441</v>
      </c>
      <c r="B1360" s="2">
        <v>45526</v>
      </c>
      <c r="C1360" s="1">
        <v>45514.504861111112</v>
      </c>
    </row>
    <row r="1361" spans="1:3" x14ac:dyDescent="0.25">
      <c r="A1361" t="s">
        <v>2441</v>
      </c>
      <c r="B1361" s="2">
        <v>45513</v>
      </c>
      <c r="C1361" s="1">
        <v>45514.51666666667</v>
      </c>
    </row>
    <row r="1362" spans="1:3" x14ac:dyDescent="0.25">
      <c r="A1362" t="s">
        <v>2441</v>
      </c>
      <c r="B1362" s="2">
        <v>45516</v>
      </c>
      <c r="C1362" s="1">
        <v>45516.353472222225</v>
      </c>
    </row>
    <row r="1363" spans="1:3" x14ac:dyDescent="0.25">
      <c r="A1363" t="s">
        <v>2442</v>
      </c>
      <c r="C1363" s="1">
        <v>45516.359027777777</v>
      </c>
    </row>
    <row r="1364" spans="1:3" x14ac:dyDescent="0.25">
      <c r="A1364" t="s">
        <v>2443</v>
      </c>
      <c r="B1364" s="2">
        <v>45524</v>
      </c>
      <c r="C1364" s="1">
        <v>45516.363888888889</v>
      </c>
    </row>
    <row r="1365" spans="1:3" x14ac:dyDescent="0.25">
      <c r="A1365" t="s">
        <v>2441</v>
      </c>
      <c r="C1365" s="1">
        <v>45516.43472222222</v>
      </c>
    </row>
    <row r="1366" spans="1:3" x14ac:dyDescent="0.25">
      <c r="A1366" t="s">
        <v>2442</v>
      </c>
      <c r="B1366" s="2">
        <v>45524</v>
      </c>
      <c r="C1366" s="1">
        <v>45516.436111111114</v>
      </c>
    </row>
    <row r="1367" spans="1:3" x14ac:dyDescent="0.25">
      <c r="A1367" t="s">
        <v>2442</v>
      </c>
      <c r="B1367" s="2">
        <v>45518</v>
      </c>
      <c r="C1367" s="1">
        <v>45516.438888888886</v>
      </c>
    </row>
    <row r="1368" spans="1:3" x14ac:dyDescent="0.25">
      <c r="A1368" t="s">
        <v>2444</v>
      </c>
      <c r="B1368" s="2">
        <v>45518</v>
      </c>
      <c r="C1368" s="1">
        <v>45516.457638888889</v>
      </c>
    </row>
    <row r="1369" spans="1:3" x14ac:dyDescent="0.25">
      <c r="A1369" t="s">
        <v>2442</v>
      </c>
      <c r="C1369" s="1">
        <v>45516.482638888891</v>
      </c>
    </row>
    <row r="1370" spans="1:3" x14ac:dyDescent="0.25">
      <c r="A1370" t="s">
        <v>2444</v>
      </c>
      <c r="B1370" s="2">
        <v>45517</v>
      </c>
      <c r="C1370" s="1">
        <v>45516.490277777775</v>
      </c>
    </row>
    <row r="1371" spans="1:3" x14ac:dyDescent="0.25">
      <c r="A1371" t="s">
        <v>2442</v>
      </c>
      <c r="B1371" s="2">
        <v>45517</v>
      </c>
      <c r="C1371" s="1">
        <v>45516.495138888888</v>
      </c>
    </row>
    <row r="1372" spans="1:3" x14ac:dyDescent="0.25">
      <c r="A1372" t="s">
        <v>2444</v>
      </c>
      <c r="B1372" s="2">
        <v>45516</v>
      </c>
      <c r="C1372" s="1">
        <v>45516.603472222225</v>
      </c>
    </row>
    <row r="1373" spans="1:3" x14ac:dyDescent="0.25">
      <c r="A1373" t="s">
        <v>2444</v>
      </c>
      <c r="B1373" s="2">
        <v>45518</v>
      </c>
      <c r="C1373" s="1">
        <v>45516.60833333333</v>
      </c>
    </row>
    <row r="1374" spans="1:3" x14ac:dyDescent="0.25">
      <c r="A1374" t="s">
        <v>2443</v>
      </c>
      <c r="B1374" s="2">
        <v>45524</v>
      </c>
      <c r="C1374" s="1">
        <v>45516.611805555556</v>
      </c>
    </row>
    <row r="1375" spans="1:3" x14ac:dyDescent="0.25">
      <c r="A1375" t="s">
        <v>2443</v>
      </c>
      <c r="B1375" s="2">
        <v>45520</v>
      </c>
      <c r="C1375" s="1">
        <v>45516.615972222222</v>
      </c>
    </row>
    <row r="1376" spans="1:3" x14ac:dyDescent="0.25">
      <c r="A1376" t="s">
        <v>2444</v>
      </c>
      <c r="B1376" s="2">
        <v>45524</v>
      </c>
      <c r="C1376" s="1">
        <v>45516.645138888889</v>
      </c>
    </row>
    <row r="1377" spans="1:3" x14ac:dyDescent="0.25">
      <c r="A1377" t="s">
        <v>2443</v>
      </c>
      <c r="B1377" s="2">
        <v>45547</v>
      </c>
      <c r="C1377" s="1">
        <v>45516.683333333334</v>
      </c>
    </row>
    <row r="1378" spans="1:3" x14ac:dyDescent="0.25">
      <c r="A1378" t="s">
        <v>2441</v>
      </c>
      <c r="B1378" s="2">
        <v>45518</v>
      </c>
      <c r="C1378" s="1">
        <v>45516.691666666666</v>
      </c>
    </row>
    <row r="1379" spans="1:3" x14ac:dyDescent="0.25">
      <c r="A1379" t="s">
        <v>2442</v>
      </c>
      <c r="B1379" s="2">
        <v>45517</v>
      </c>
      <c r="C1379" s="1">
        <v>45516.717361111114</v>
      </c>
    </row>
    <row r="1380" spans="1:3" x14ac:dyDescent="0.25">
      <c r="A1380" t="s">
        <v>2444</v>
      </c>
      <c r="B1380" s="2">
        <v>45516</v>
      </c>
      <c r="C1380" s="1">
        <v>45516.756944444445</v>
      </c>
    </row>
    <row r="1381" spans="1:3" x14ac:dyDescent="0.25">
      <c r="A1381" t="s">
        <v>2444</v>
      </c>
      <c r="B1381" s="2">
        <v>45518</v>
      </c>
      <c r="C1381" s="1">
        <v>45516.759722222225</v>
      </c>
    </row>
    <row r="1382" spans="1:3" x14ac:dyDescent="0.25">
      <c r="A1382" t="s">
        <v>2444</v>
      </c>
      <c r="B1382" s="2">
        <v>45519</v>
      </c>
      <c r="C1382" s="1">
        <v>45516.762499999997</v>
      </c>
    </row>
    <row r="1383" spans="1:3" x14ac:dyDescent="0.25">
      <c r="A1383" t="s">
        <v>2441</v>
      </c>
      <c r="B1383" s="2">
        <v>45584</v>
      </c>
      <c r="C1383" s="1">
        <v>45516.769444444442</v>
      </c>
    </row>
    <row r="1384" spans="1:3" x14ac:dyDescent="0.25">
      <c r="A1384" t="s">
        <v>2441</v>
      </c>
      <c r="C1384" s="1">
        <v>45516.772222222222</v>
      </c>
    </row>
    <row r="1385" spans="1:3" x14ac:dyDescent="0.25">
      <c r="A1385" t="s">
        <v>2444</v>
      </c>
      <c r="B1385" s="2">
        <v>45518</v>
      </c>
      <c r="C1385" s="1">
        <v>45516.775000000001</v>
      </c>
    </row>
    <row r="1386" spans="1:3" x14ac:dyDescent="0.25">
      <c r="A1386" t="s">
        <v>2441</v>
      </c>
      <c r="B1386" s="2">
        <v>45517</v>
      </c>
      <c r="C1386" s="1">
        <v>45517.341666666667</v>
      </c>
    </row>
    <row r="1387" spans="1:3" x14ac:dyDescent="0.25">
      <c r="A1387" t="s">
        <v>2444</v>
      </c>
      <c r="B1387" s="2">
        <v>45519</v>
      </c>
      <c r="C1387" s="1">
        <v>45517.394444444442</v>
      </c>
    </row>
    <row r="1388" spans="1:3" x14ac:dyDescent="0.25">
      <c r="A1388" t="s">
        <v>2444</v>
      </c>
      <c r="B1388" s="2">
        <v>45518</v>
      </c>
      <c r="C1388" s="1">
        <v>45517.447916666664</v>
      </c>
    </row>
    <row r="1389" spans="1:3" x14ac:dyDescent="0.25">
      <c r="A1389" t="s">
        <v>2441</v>
      </c>
      <c r="B1389" s="2">
        <v>45521</v>
      </c>
      <c r="C1389" s="1">
        <v>45517.519444444442</v>
      </c>
    </row>
    <row r="1390" spans="1:3" x14ac:dyDescent="0.25">
      <c r="A1390" t="s">
        <v>2444</v>
      </c>
      <c r="B1390" s="2">
        <v>45520</v>
      </c>
      <c r="C1390" s="1">
        <v>45517.525000000001</v>
      </c>
    </row>
    <row r="1391" spans="1:3" x14ac:dyDescent="0.25">
      <c r="A1391" t="s">
        <v>2442</v>
      </c>
      <c r="B1391" s="2">
        <v>45518</v>
      </c>
      <c r="C1391" s="1">
        <v>45517.534722222219</v>
      </c>
    </row>
    <row r="1392" spans="1:3" x14ac:dyDescent="0.25">
      <c r="A1392" t="s">
        <v>2441</v>
      </c>
      <c r="B1392" s="2">
        <v>45529</v>
      </c>
      <c r="C1392" s="1">
        <v>45517.674305555556</v>
      </c>
    </row>
    <row r="1393" spans="1:3" x14ac:dyDescent="0.25">
      <c r="A1393" t="s">
        <v>2441</v>
      </c>
      <c r="B1393" s="2">
        <v>45517</v>
      </c>
      <c r="C1393" s="1">
        <v>45517.683333333334</v>
      </c>
    </row>
    <row r="1394" spans="1:3" x14ac:dyDescent="0.25">
      <c r="A1394" t="s">
        <v>2442</v>
      </c>
      <c r="B1394" s="2">
        <v>45518</v>
      </c>
      <c r="C1394" s="1">
        <v>45517.706944444442</v>
      </c>
    </row>
    <row r="1395" spans="1:3" x14ac:dyDescent="0.25">
      <c r="A1395" t="s">
        <v>2443</v>
      </c>
      <c r="B1395" s="2">
        <v>45519</v>
      </c>
      <c r="C1395" s="1">
        <v>45517.730555555558</v>
      </c>
    </row>
    <row r="1396" spans="1:3" x14ac:dyDescent="0.25">
      <c r="A1396" t="s">
        <v>2442</v>
      </c>
      <c r="B1396" s="2">
        <v>45527</v>
      </c>
      <c r="C1396" s="1">
        <v>45517.758333333331</v>
      </c>
    </row>
    <row r="1397" spans="1:3" x14ac:dyDescent="0.25">
      <c r="A1397" t="s">
        <v>2444</v>
      </c>
      <c r="B1397" s="2">
        <v>45517</v>
      </c>
      <c r="C1397" s="1">
        <v>45517.769444444442</v>
      </c>
    </row>
    <row r="1398" spans="1:3" x14ac:dyDescent="0.25">
      <c r="A1398" t="s">
        <v>2444</v>
      </c>
      <c r="B1398" s="2">
        <v>45518</v>
      </c>
      <c r="C1398" s="1">
        <v>45518.456944444442</v>
      </c>
    </row>
    <row r="1399" spans="1:3" x14ac:dyDescent="0.25">
      <c r="A1399" t="s">
        <v>2444</v>
      </c>
      <c r="B1399" s="2">
        <v>45518</v>
      </c>
      <c r="C1399" s="1">
        <v>45518.460416666669</v>
      </c>
    </row>
    <row r="1400" spans="1:3" x14ac:dyDescent="0.25">
      <c r="A1400" t="s">
        <v>2442</v>
      </c>
      <c r="C1400" s="1">
        <v>45518.476388888892</v>
      </c>
    </row>
    <row r="1401" spans="1:3" x14ac:dyDescent="0.25">
      <c r="A1401" t="s">
        <v>2444</v>
      </c>
      <c r="C1401" s="1">
        <v>45518.574999999997</v>
      </c>
    </row>
    <row r="1402" spans="1:3" x14ac:dyDescent="0.25">
      <c r="A1402" t="s">
        <v>2444</v>
      </c>
      <c r="C1402" s="1">
        <v>45518.668749999997</v>
      </c>
    </row>
    <row r="1403" spans="1:3" x14ac:dyDescent="0.25">
      <c r="A1403" t="s">
        <v>2444</v>
      </c>
      <c r="B1403" s="2">
        <v>45520</v>
      </c>
      <c r="C1403" s="1">
        <v>45518.674305555556</v>
      </c>
    </row>
    <row r="1404" spans="1:3" x14ac:dyDescent="0.25">
      <c r="A1404" t="s">
        <v>2442</v>
      </c>
      <c r="B1404" s="2">
        <v>45524</v>
      </c>
      <c r="C1404" s="1">
        <v>45518.702777777777</v>
      </c>
    </row>
    <row r="1405" spans="1:3" x14ac:dyDescent="0.25">
      <c r="A1405" t="s">
        <v>2444</v>
      </c>
      <c r="C1405" s="1">
        <v>45518.704861111109</v>
      </c>
    </row>
    <row r="1406" spans="1:3" x14ac:dyDescent="0.25">
      <c r="A1406" t="s">
        <v>2444</v>
      </c>
      <c r="B1406" s="2">
        <v>45528</v>
      </c>
      <c r="C1406" s="1">
        <v>45518.745138888888</v>
      </c>
    </row>
    <row r="1407" spans="1:3" x14ac:dyDescent="0.25">
      <c r="A1407" t="s">
        <v>2441</v>
      </c>
      <c r="C1407" s="1">
        <v>45520.400694444441</v>
      </c>
    </row>
    <row r="1408" spans="1:3" x14ac:dyDescent="0.25">
      <c r="A1408" t="s">
        <v>2441</v>
      </c>
      <c r="B1408" s="2">
        <v>45520</v>
      </c>
      <c r="C1408" s="1">
        <v>45520.404861111114</v>
      </c>
    </row>
    <row r="1409" spans="1:3" x14ac:dyDescent="0.25">
      <c r="A1409" t="s">
        <v>2441</v>
      </c>
      <c r="B1409" s="2">
        <v>45526</v>
      </c>
      <c r="C1409" s="1">
        <v>45520.436805555553</v>
      </c>
    </row>
    <row r="1410" spans="1:3" x14ac:dyDescent="0.25">
      <c r="A1410" t="s">
        <v>2444</v>
      </c>
      <c r="B1410" s="2">
        <v>45530</v>
      </c>
      <c r="C1410" s="1">
        <v>45520.454861111109</v>
      </c>
    </row>
    <row r="1411" spans="1:3" x14ac:dyDescent="0.25">
      <c r="A1411" t="s">
        <v>2442</v>
      </c>
      <c r="B1411" s="2">
        <v>45523</v>
      </c>
      <c r="C1411" s="1">
        <v>45520.481944444444</v>
      </c>
    </row>
    <row r="1412" spans="1:3" x14ac:dyDescent="0.25">
      <c r="A1412" t="s">
        <v>2441</v>
      </c>
      <c r="C1412" s="1">
        <v>45520.508333333331</v>
      </c>
    </row>
    <row r="1413" spans="1:3" x14ac:dyDescent="0.25">
      <c r="A1413" t="s">
        <v>2444</v>
      </c>
      <c r="B1413" s="2">
        <v>45522</v>
      </c>
      <c r="C1413" s="1">
        <v>45520.509722222225</v>
      </c>
    </row>
    <row r="1414" spans="1:3" x14ac:dyDescent="0.25">
      <c r="A1414" t="s">
        <v>2441</v>
      </c>
      <c r="B1414" s="2">
        <v>45533</v>
      </c>
      <c r="C1414" s="1">
        <v>45520.601388888892</v>
      </c>
    </row>
    <row r="1415" spans="1:3" x14ac:dyDescent="0.25">
      <c r="A1415" t="s">
        <v>2441</v>
      </c>
      <c r="B1415" s="2">
        <v>45523</v>
      </c>
      <c r="C1415" s="1">
        <v>45523.354861111111</v>
      </c>
    </row>
    <row r="1416" spans="1:3" x14ac:dyDescent="0.25">
      <c r="A1416" t="s">
        <v>2442</v>
      </c>
      <c r="B1416" s="2">
        <v>45523</v>
      </c>
      <c r="C1416" s="1">
        <v>45523.363888888889</v>
      </c>
    </row>
    <row r="1417" spans="1:3" x14ac:dyDescent="0.25">
      <c r="A1417" t="s">
        <v>2442</v>
      </c>
      <c r="B1417" s="2">
        <v>45544</v>
      </c>
      <c r="C1417" s="1">
        <v>45523.379861111112</v>
      </c>
    </row>
    <row r="1418" spans="1:3" x14ac:dyDescent="0.25">
      <c r="A1418" t="s">
        <v>2441</v>
      </c>
      <c r="B1418" s="2">
        <v>45523</v>
      </c>
      <c r="C1418" s="1">
        <v>45523.479166666664</v>
      </c>
    </row>
    <row r="1419" spans="1:3" x14ac:dyDescent="0.25">
      <c r="A1419" t="s">
        <v>2444</v>
      </c>
      <c r="B1419" s="2">
        <v>45524</v>
      </c>
      <c r="C1419" s="1">
        <v>45523.486111111109</v>
      </c>
    </row>
    <row r="1420" spans="1:3" x14ac:dyDescent="0.25">
      <c r="A1420" t="s">
        <v>2441</v>
      </c>
      <c r="B1420" s="2">
        <v>45522</v>
      </c>
      <c r="C1420" s="1">
        <v>45523.510416666664</v>
      </c>
    </row>
    <row r="1421" spans="1:3" x14ac:dyDescent="0.25">
      <c r="A1421" t="s">
        <v>2442</v>
      </c>
      <c r="C1421" s="1">
        <v>45523.640277777777</v>
      </c>
    </row>
    <row r="1422" spans="1:3" x14ac:dyDescent="0.25">
      <c r="A1422" t="s">
        <v>2441</v>
      </c>
      <c r="B1422" s="2">
        <v>45528</v>
      </c>
      <c r="C1422" s="1">
        <v>45523.647222222222</v>
      </c>
    </row>
    <row r="1423" spans="1:3" x14ac:dyDescent="0.25">
      <c r="A1423" t="s">
        <v>2441</v>
      </c>
      <c r="B1423" s="2">
        <v>45528</v>
      </c>
      <c r="C1423" s="1">
        <v>45523.659722222219</v>
      </c>
    </row>
    <row r="1424" spans="1:3" x14ac:dyDescent="0.25">
      <c r="A1424" t="s">
        <v>2441</v>
      </c>
      <c r="B1424" s="2">
        <v>45523</v>
      </c>
      <c r="C1424" s="1">
        <v>45523.663888888892</v>
      </c>
    </row>
    <row r="1425" spans="1:3" x14ac:dyDescent="0.25">
      <c r="A1425" t="s">
        <v>2441</v>
      </c>
      <c r="B1425" s="2">
        <v>45523</v>
      </c>
      <c r="C1425" s="1">
        <v>45523.670138888891</v>
      </c>
    </row>
    <row r="1426" spans="1:3" x14ac:dyDescent="0.25">
      <c r="A1426" t="s">
        <v>2441</v>
      </c>
      <c r="B1426" s="2">
        <v>45521</v>
      </c>
      <c r="C1426" s="1">
        <v>45523.67291666667</v>
      </c>
    </row>
    <row r="1427" spans="1:3" x14ac:dyDescent="0.25">
      <c r="A1427" t="s">
        <v>2444</v>
      </c>
      <c r="B1427" s="2">
        <v>45533</v>
      </c>
      <c r="C1427" s="1">
        <v>45523.676388888889</v>
      </c>
    </row>
    <row r="1428" spans="1:3" x14ac:dyDescent="0.25">
      <c r="A1428" t="s">
        <v>2443</v>
      </c>
      <c r="B1428" s="2">
        <v>45524</v>
      </c>
      <c r="C1428" s="1">
        <v>45523.751388888886</v>
      </c>
    </row>
    <row r="1429" spans="1:3" x14ac:dyDescent="0.25">
      <c r="A1429" t="s">
        <v>2442</v>
      </c>
      <c r="B1429" s="2">
        <v>45524</v>
      </c>
      <c r="C1429" s="1">
        <v>45523.755555555559</v>
      </c>
    </row>
    <row r="1430" spans="1:3" x14ac:dyDescent="0.25">
      <c r="A1430" t="s">
        <v>2442</v>
      </c>
      <c r="B1430" s="2">
        <v>45524</v>
      </c>
      <c r="C1430" s="1">
        <v>45523.759722222225</v>
      </c>
    </row>
    <row r="1431" spans="1:3" x14ac:dyDescent="0.25">
      <c r="A1431" t="s">
        <v>2442</v>
      </c>
      <c r="B1431" s="2">
        <v>45526</v>
      </c>
      <c r="C1431" s="1">
        <v>45523.771527777775</v>
      </c>
    </row>
    <row r="1432" spans="1:3" x14ac:dyDescent="0.25">
      <c r="A1432" t="s">
        <v>2441</v>
      </c>
      <c r="B1432" s="2">
        <v>45523</v>
      </c>
      <c r="C1432" s="1">
        <v>45523.786111111112</v>
      </c>
    </row>
    <row r="1433" spans="1:3" x14ac:dyDescent="0.25">
      <c r="A1433" t="s">
        <v>2444</v>
      </c>
      <c r="C1433" s="1">
        <v>45523.804166666669</v>
      </c>
    </row>
    <row r="1434" spans="1:3" x14ac:dyDescent="0.25">
      <c r="A1434" t="s">
        <v>2441</v>
      </c>
      <c r="B1434" s="2">
        <v>45523</v>
      </c>
      <c r="C1434" s="1">
        <v>45523.809027777781</v>
      </c>
    </row>
    <row r="1435" spans="1:3" x14ac:dyDescent="0.25">
      <c r="A1435" t="s">
        <v>2444</v>
      </c>
      <c r="B1435" s="2">
        <v>45524</v>
      </c>
      <c r="C1435" s="1">
        <v>45523.809027777781</v>
      </c>
    </row>
    <row r="1436" spans="1:3" x14ac:dyDescent="0.25">
      <c r="A1436" t="s">
        <v>2441</v>
      </c>
      <c r="B1436" s="2">
        <v>45565</v>
      </c>
      <c r="C1436" s="1">
        <v>45523.813888888886</v>
      </c>
    </row>
    <row r="1437" spans="1:3" x14ac:dyDescent="0.25">
      <c r="A1437" t="s">
        <v>2441</v>
      </c>
      <c r="B1437" s="2">
        <v>45528</v>
      </c>
      <c r="C1437" s="1">
        <v>45523.820138888892</v>
      </c>
    </row>
    <row r="1438" spans="1:3" x14ac:dyDescent="0.25">
      <c r="A1438" t="s">
        <v>2442</v>
      </c>
      <c r="C1438" s="1">
        <v>45524.449305555558</v>
      </c>
    </row>
    <row r="1439" spans="1:3" x14ac:dyDescent="0.25">
      <c r="A1439" t="s">
        <v>2444</v>
      </c>
      <c r="C1439" s="1">
        <v>45524.481249999997</v>
      </c>
    </row>
    <row r="1440" spans="1:3" x14ac:dyDescent="0.25">
      <c r="A1440" t="s">
        <v>2441</v>
      </c>
      <c r="B1440" s="2">
        <v>45524</v>
      </c>
      <c r="C1440" s="1">
        <v>45524.606249999997</v>
      </c>
    </row>
    <row r="1441" spans="1:3" x14ac:dyDescent="0.25">
      <c r="A1441" t="s">
        <v>2444</v>
      </c>
      <c r="B1441" s="2">
        <v>45525</v>
      </c>
      <c r="C1441" s="1">
        <v>45524.665277777778</v>
      </c>
    </row>
    <row r="1442" spans="1:3" x14ac:dyDescent="0.25">
      <c r="A1442" t="s">
        <v>2441</v>
      </c>
      <c r="B1442" s="2">
        <v>45546</v>
      </c>
      <c r="C1442" s="1">
        <v>45524.675694444442</v>
      </c>
    </row>
    <row r="1443" spans="1:3" x14ac:dyDescent="0.25">
      <c r="A1443" t="s">
        <v>2444</v>
      </c>
      <c r="B1443" s="2">
        <v>45525</v>
      </c>
      <c r="C1443" s="1">
        <v>45524.731249999997</v>
      </c>
    </row>
    <row r="1444" spans="1:3" x14ac:dyDescent="0.25">
      <c r="A1444" t="s">
        <v>2441</v>
      </c>
      <c r="B1444" s="2">
        <v>45525</v>
      </c>
      <c r="C1444" s="1">
        <v>45525.362500000003</v>
      </c>
    </row>
    <row r="1445" spans="1:3" x14ac:dyDescent="0.25">
      <c r="A1445" t="s">
        <v>2441</v>
      </c>
      <c r="B1445" s="2">
        <v>45526</v>
      </c>
      <c r="C1445" s="1">
        <v>45525.365277777775</v>
      </c>
    </row>
    <row r="1446" spans="1:3" x14ac:dyDescent="0.25">
      <c r="A1446" t="s">
        <v>2441</v>
      </c>
      <c r="B1446" s="2">
        <v>45525</v>
      </c>
      <c r="C1446" s="1">
        <v>45525.369444444441</v>
      </c>
    </row>
    <row r="1447" spans="1:3" x14ac:dyDescent="0.25">
      <c r="A1447" t="s">
        <v>2442</v>
      </c>
      <c r="C1447" s="1">
        <v>45525.507638888892</v>
      </c>
    </row>
    <row r="1448" spans="1:3" x14ac:dyDescent="0.25">
      <c r="A1448" t="s">
        <v>2441</v>
      </c>
      <c r="B1448" s="2">
        <v>45558</v>
      </c>
      <c r="C1448" s="1">
        <v>45526.352083333331</v>
      </c>
    </row>
    <row r="1449" spans="1:3" x14ac:dyDescent="0.25">
      <c r="A1449" t="s">
        <v>2444</v>
      </c>
      <c r="C1449" s="1">
        <v>45526.369444444441</v>
      </c>
    </row>
    <row r="1450" spans="1:3" x14ac:dyDescent="0.25">
      <c r="A1450" t="s">
        <v>2441</v>
      </c>
      <c r="C1450" s="1">
        <v>45526.472916666666</v>
      </c>
    </row>
    <row r="1451" spans="1:3" x14ac:dyDescent="0.25">
      <c r="A1451" t="s">
        <v>2444</v>
      </c>
      <c r="B1451" s="2">
        <v>45526</v>
      </c>
      <c r="C1451" s="1">
        <v>45526.490972222222</v>
      </c>
    </row>
    <row r="1452" spans="1:3" x14ac:dyDescent="0.25">
      <c r="A1452" t="s">
        <v>2441</v>
      </c>
      <c r="B1452" s="2">
        <v>45526</v>
      </c>
      <c r="C1452" s="1">
        <v>45526.493055555555</v>
      </c>
    </row>
    <row r="1453" spans="1:3" x14ac:dyDescent="0.25">
      <c r="A1453" t="s">
        <v>2444</v>
      </c>
      <c r="B1453" s="2">
        <v>45527</v>
      </c>
      <c r="C1453" s="1">
        <v>45526.500694444447</v>
      </c>
    </row>
    <row r="1454" spans="1:3" x14ac:dyDescent="0.25">
      <c r="A1454" t="s">
        <v>2444</v>
      </c>
      <c r="B1454" s="2">
        <v>45527</v>
      </c>
      <c r="C1454" s="1">
        <v>45526.615972222222</v>
      </c>
    </row>
    <row r="1455" spans="1:3" x14ac:dyDescent="0.25">
      <c r="A1455" t="s">
        <v>2444</v>
      </c>
      <c r="B1455" s="2">
        <v>45526</v>
      </c>
      <c r="C1455" s="1">
        <v>45526.621527777781</v>
      </c>
    </row>
    <row r="1456" spans="1:3" x14ac:dyDescent="0.25">
      <c r="A1456" t="s">
        <v>2441</v>
      </c>
      <c r="B1456" s="2">
        <v>45532</v>
      </c>
      <c r="C1456" s="1">
        <v>45526.625694444447</v>
      </c>
    </row>
    <row r="1457" spans="1:3" x14ac:dyDescent="0.25">
      <c r="A1457" t="s">
        <v>2444</v>
      </c>
      <c r="B1457" s="2">
        <v>45533</v>
      </c>
      <c r="C1457" s="1">
        <v>45526.661805555559</v>
      </c>
    </row>
    <row r="1458" spans="1:3" x14ac:dyDescent="0.25">
      <c r="A1458" t="s">
        <v>2442</v>
      </c>
      <c r="B1458" s="2">
        <v>45534</v>
      </c>
      <c r="C1458" s="1">
        <v>45526.668749999997</v>
      </c>
    </row>
    <row r="1459" spans="1:3" x14ac:dyDescent="0.25">
      <c r="A1459" t="s">
        <v>2441</v>
      </c>
      <c r="B1459" s="2">
        <v>45529</v>
      </c>
      <c r="C1459" s="1">
        <v>45526.671527777777</v>
      </c>
    </row>
    <row r="1460" spans="1:3" x14ac:dyDescent="0.25">
      <c r="A1460" t="s">
        <v>2444</v>
      </c>
      <c r="B1460" s="2">
        <v>45533</v>
      </c>
      <c r="C1460" s="1">
        <v>45526.675000000003</v>
      </c>
    </row>
    <row r="1461" spans="1:3" x14ac:dyDescent="0.25">
      <c r="A1461" t="s">
        <v>2442</v>
      </c>
      <c r="C1461" s="1">
        <v>45527.480555555558</v>
      </c>
    </row>
    <row r="1462" spans="1:3" x14ac:dyDescent="0.25">
      <c r="A1462" t="s">
        <v>2443</v>
      </c>
      <c r="B1462" s="2">
        <v>45530</v>
      </c>
      <c r="C1462" s="1">
        <v>45527.492361111108</v>
      </c>
    </row>
    <row r="1463" spans="1:3" x14ac:dyDescent="0.25">
      <c r="A1463" t="s">
        <v>2444</v>
      </c>
      <c r="C1463" s="1">
        <v>45527.50277777778</v>
      </c>
    </row>
    <row r="1464" spans="1:3" x14ac:dyDescent="0.25">
      <c r="A1464" t="s">
        <v>2442</v>
      </c>
      <c r="C1464" s="1">
        <v>45527.511805555558</v>
      </c>
    </row>
    <row r="1465" spans="1:3" x14ac:dyDescent="0.25">
      <c r="A1465" t="s">
        <v>2444</v>
      </c>
      <c r="B1465" s="2">
        <v>45531</v>
      </c>
      <c r="C1465" s="1">
        <v>45527.513888888891</v>
      </c>
    </row>
    <row r="1466" spans="1:3" x14ac:dyDescent="0.25">
      <c r="A1466" t="s">
        <v>2441</v>
      </c>
      <c r="B1466" s="2">
        <v>45526</v>
      </c>
      <c r="C1466" s="1">
        <v>45527.519444444442</v>
      </c>
    </row>
    <row r="1467" spans="1:3" x14ac:dyDescent="0.25">
      <c r="A1467" t="s">
        <v>2441</v>
      </c>
      <c r="B1467" s="2">
        <v>45526</v>
      </c>
      <c r="C1467" s="1">
        <v>45527.523611111108</v>
      </c>
    </row>
    <row r="1468" spans="1:3" x14ac:dyDescent="0.25">
      <c r="A1468" t="s">
        <v>2444</v>
      </c>
      <c r="B1468" s="2">
        <v>45541</v>
      </c>
      <c r="C1468" s="1">
        <v>45527.630555555559</v>
      </c>
    </row>
    <row r="1469" spans="1:3" x14ac:dyDescent="0.25">
      <c r="A1469" t="s">
        <v>2443</v>
      </c>
      <c r="B1469" s="2">
        <v>45530</v>
      </c>
      <c r="C1469" s="1">
        <v>45527.670138888891</v>
      </c>
    </row>
    <row r="1470" spans="1:3" x14ac:dyDescent="0.25">
      <c r="A1470" t="s">
        <v>2443</v>
      </c>
      <c r="B1470" s="2">
        <v>45527</v>
      </c>
      <c r="C1470" s="1">
        <v>45528.463194444441</v>
      </c>
    </row>
    <row r="1471" spans="1:3" x14ac:dyDescent="0.25">
      <c r="A1471" t="s">
        <v>2441</v>
      </c>
      <c r="C1471" s="1">
        <v>45528.475694444445</v>
      </c>
    </row>
    <row r="1472" spans="1:3" x14ac:dyDescent="0.25">
      <c r="A1472" t="s">
        <v>2444</v>
      </c>
      <c r="B1472" s="2">
        <v>45539</v>
      </c>
      <c r="C1472" s="1">
        <v>45528.488888888889</v>
      </c>
    </row>
    <row r="1473" spans="1:3" x14ac:dyDescent="0.25">
      <c r="A1473" t="s">
        <v>2444</v>
      </c>
      <c r="B1473" s="2">
        <v>45530</v>
      </c>
      <c r="C1473" s="1">
        <v>45528.506249999999</v>
      </c>
    </row>
    <row r="1474" spans="1:3" x14ac:dyDescent="0.25">
      <c r="A1474" t="s">
        <v>2444</v>
      </c>
      <c r="B1474" s="2">
        <v>45537</v>
      </c>
      <c r="C1474" s="1">
        <v>45528.558333333334</v>
      </c>
    </row>
    <row r="1475" spans="1:3" x14ac:dyDescent="0.25">
      <c r="A1475" t="s">
        <v>2441</v>
      </c>
      <c r="B1475" s="2">
        <v>45529</v>
      </c>
      <c r="C1475" s="1">
        <v>45528.572222222225</v>
      </c>
    </row>
    <row r="1476" spans="1:3" x14ac:dyDescent="0.25">
      <c r="A1476" t="s">
        <v>2442</v>
      </c>
      <c r="B1476" s="2">
        <v>45530</v>
      </c>
      <c r="C1476" s="1">
        <v>45528.590277777781</v>
      </c>
    </row>
    <row r="1477" spans="1:3" x14ac:dyDescent="0.25">
      <c r="A1477" t="s">
        <v>2441</v>
      </c>
      <c r="B1477" s="2">
        <v>45529</v>
      </c>
      <c r="C1477" s="1">
        <v>45530.43472222222</v>
      </c>
    </row>
    <row r="1478" spans="1:3" x14ac:dyDescent="0.25">
      <c r="A1478" t="s">
        <v>2444</v>
      </c>
      <c r="B1478" s="2">
        <v>45531</v>
      </c>
      <c r="C1478" s="1">
        <v>45530.447222222225</v>
      </c>
    </row>
    <row r="1479" spans="1:3" x14ac:dyDescent="0.25">
      <c r="A1479" t="s">
        <v>2444</v>
      </c>
      <c r="B1479" s="2">
        <v>45531</v>
      </c>
      <c r="C1479" s="1">
        <v>45530.462500000001</v>
      </c>
    </row>
    <row r="1480" spans="1:3" x14ac:dyDescent="0.25">
      <c r="A1480" t="s">
        <v>2444</v>
      </c>
      <c r="B1480" s="2">
        <v>45531</v>
      </c>
      <c r="C1480" s="1">
        <v>45530.46597222222</v>
      </c>
    </row>
    <row r="1481" spans="1:3" x14ac:dyDescent="0.25">
      <c r="A1481" t="s">
        <v>2444</v>
      </c>
      <c r="B1481" s="2">
        <v>45531</v>
      </c>
      <c r="C1481" s="1">
        <v>45530.490972222222</v>
      </c>
    </row>
    <row r="1482" spans="1:3" x14ac:dyDescent="0.25">
      <c r="A1482" t="s">
        <v>2441</v>
      </c>
      <c r="B1482" s="2">
        <v>45537</v>
      </c>
      <c r="C1482" s="1">
        <v>45530.619444444441</v>
      </c>
    </row>
    <row r="1483" spans="1:3" x14ac:dyDescent="0.25">
      <c r="A1483" t="s">
        <v>2444</v>
      </c>
      <c r="B1483" s="2">
        <v>45531</v>
      </c>
      <c r="C1483" s="1">
        <v>45530.631249999999</v>
      </c>
    </row>
    <row r="1484" spans="1:3" x14ac:dyDescent="0.25">
      <c r="A1484" t="s">
        <v>2441</v>
      </c>
      <c r="B1484" s="2">
        <v>45531</v>
      </c>
      <c r="C1484" s="1">
        <v>45530.661111111112</v>
      </c>
    </row>
    <row r="1485" spans="1:3" x14ac:dyDescent="0.25">
      <c r="A1485" t="s">
        <v>2441</v>
      </c>
      <c r="B1485" s="2">
        <v>45531</v>
      </c>
      <c r="C1485" s="1">
        <v>45530.677083333336</v>
      </c>
    </row>
    <row r="1486" spans="1:3" x14ac:dyDescent="0.25">
      <c r="A1486" t="s">
        <v>2444</v>
      </c>
      <c r="B1486" s="2">
        <v>45541</v>
      </c>
      <c r="C1486" s="1">
        <v>45530.703472222223</v>
      </c>
    </row>
    <row r="1487" spans="1:3" x14ac:dyDescent="0.25">
      <c r="A1487" t="s">
        <v>2442</v>
      </c>
      <c r="B1487" s="2">
        <v>45530</v>
      </c>
      <c r="C1487" s="1">
        <v>45530.718055555553</v>
      </c>
    </row>
    <row r="1488" spans="1:3" x14ac:dyDescent="0.25">
      <c r="A1488" t="s">
        <v>2442</v>
      </c>
      <c r="C1488" s="1">
        <v>45530.725694444445</v>
      </c>
    </row>
    <row r="1489" spans="1:3" x14ac:dyDescent="0.25">
      <c r="A1489" t="s">
        <v>2441</v>
      </c>
      <c r="B1489" s="2">
        <v>45530</v>
      </c>
      <c r="C1489" s="1">
        <v>45531.334027777775</v>
      </c>
    </row>
    <row r="1490" spans="1:3" x14ac:dyDescent="0.25">
      <c r="A1490" t="s">
        <v>2441</v>
      </c>
      <c r="B1490" s="2">
        <v>45530</v>
      </c>
      <c r="C1490" s="1">
        <v>45531.345833333333</v>
      </c>
    </row>
    <row r="1491" spans="1:3" x14ac:dyDescent="0.25">
      <c r="A1491" t="s">
        <v>2441</v>
      </c>
      <c r="B1491" s="2">
        <v>45531</v>
      </c>
      <c r="C1491" s="1">
        <v>45531.348611111112</v>
      </c>
    </row>
    <row r="1492" spans="1:3" x14ac:dyDescent="0.25">
      <c r="A1492" t="s">
        <v>2441</v>
      </c>
      <c r="B1492" s="2">
        <v>45531</v>
      </c>
      <c r="C1492" s="1">
        <v>45531.350694444445</v>
      </c>
    </row>
    <row r="1493" spans="1:3" x14ac:dyDescent="0.25">
      <c r="A1493" t="s">
        <v>2444</v>
      </c>
      <c r="B1493" s="2">
        <v>45540</v>
      </c>
      <c r="C1493" s="1">
        <v>45531.506249999999</v>
      </c>
    </row>
    <row r="1494" spans="1:3" x14ac:dyDescent="0.25">
      <c r="A1494" t="s">
        <v>2444</v>
      </c>
      <c r="B1494" s="2">
        <v>45534</v>
      </c>
      <c r="C1494" s="1">
        <v>45531.509722222225</v>
      </c>
    </row>
    <row r="1495" spans="1:3" x14ac:dyDescent="0.25">
      <c r="A1495" t="s">
        <v>2444</v>
      </c>
      <c r="B1495" s="2">
        <v>45565</v>
      </c>
      <c r="C1495" s="1">
        <v>45531.617361111108</v>
      </c>
    </row>
    <row r="1496" spans="1:3" x14ac:dyDescent="0.25">
      <c r="A1496" t="s">
        <v>2443</v>
      </c>
      <c r="B1496" s="2">
        <v>45531</v>
      </c>
      <c r="C1496" s="1">
        <v>45531.622916666667</v>
      </c>
    </row>
    <row r="1497" spans="1:3" x14ac:dyDescent="0.25">
      <c r="A1497" t="s">
        <v>2444</v>
      </c>
      <c r="B1497" s="2">
        <v>45532</v>
      </c>
      <c r="C1497" s="1">
        <v>45531.62777777778</v>
      </c>
    </row>
    <row r="1498" spans="1:3" x14ac:dyDescent="0.25">
      <c r="A1498" t="s">
        <v>2442</v>
      </c>
      <c r="C1498" s="1">
        <v>45531.68472222222</v>
      </c>
    </row>
    <row r="1499" spans="1:3" x14ac:dyDescent="0.25">
      <c r="A1499" t="s">
        <v>2442</v>
      </c>
      <c r="B1499" s="2">
        <v>45566</v>
      </c>
      <c r="C1499" s="1">
        <v>45531.689583333333</v>
      </c>
    </row>
    <row r="1500" spans="1:3" x14ac:dyDescent="0.25">
      <c r="A1500" t="s">
        <v>2441</v>
      </c>
      <c r="B1500" s="2">
        <v>45531</v>
      </c>
      <c r="C1500" s="1">
        <v>45531.727777777778</v>
      </c>
    </row>
    <row r="1501" spans="1:3" x14ac:dyDescent="0.25">
      <c r="A1501" t="s">
        <v>2444</v>
      </c>
      <c r="C1501" s="1">
        <v>45531.739583333336</v>
      </c>
    </row>
    <row r="1502" spans="1:3" x14ac:dyDescent="0.25">
      <c r="A1502" t="s">
        <v>2441</v>
      </c>
      <c r="B1502" s="2">
        <v>45533</v>
      </c>
      <c r="C1502" s="1">
        <v>45531.743055555555</v>
      </c>
    </row>
    <row r="1503" spans="1:3" x14ac:dyDescent="0.25">
      <c r="A1503" t="s">
        <v>2444</v>
      </c>
      <c r="B1503" s="2">
        <v>45540</v>
      </c>
      <c r="C1503" s="1">
        <v>45532.345833333333</v>
      </c>
    </row>
    <row r="1504" spans="1:3" x14ac:dyDescent="0.25">
      <c r="A1504" t="s">
        <v>2441</v>
      </c>
      <c r="B1504" s="2">
        <v>45533</v>
      </c>
      <c r="C1504" s="1">
        <v>45532.349305555559</v>
      </c>
    </row>
    <row r="1505" spans="1:3" x14ac:dyDescent="0.25">
      <c r="A1505" t="s">
        <v>2441</v>
      </c>
      <c r="B1505" s="2">
        <v>45530</v>
      </c>
      <c r="C1505" s="1">
        <v>45532.357638888891</v>
      </c>
    </row>
    <row r="1506" spans="1:3" x14ac:dyDescent="0.25">
      <c r="A1506" t="s">
        <v>2442</v>
      </c>
      <c r="C1506" s="1">
        <v>45532.361111111109</v>
      </c>
    </row>
    <row r="1507" spans="1:3" x14ac:dyDescent="0.25">
      <c r="A1507" t="s">
        <v>2441</v>
      </c>
      <c r="B1507" s="2">
        <v>45533</v>
      </c>
      <c r="C1507" s="1">
        <v>45532.468055555553</v>
      </c>
    </row>
    <row r="1508" spans="1:3" x14ac:dyDescent="0.25">
      <c r="A1508" t="s">
        <v>2441</v>
      </c>
      <c r="B1508" s="2">
        <v>45532</v>
      </c>
      <c r="C1508" s="1">
        <v>45532.496527777781</v>
      </c>
    </row>
    <row r="1509" spans="1:3" x14ac:dyDescent="0.25">
      <c r="A1509" t="s">
        <v>2442</v>
      </c>
      <c r="B1509" s="2">
        <v>45534</v>
      </c>
      <c r="C1509" s="1">
        <v>45532.582638888889</v>
      </c>
    </row>
    <row r="1510" spans="1:3" x14ac:dyDescent="0.25">
      <c r="A1510" t="s">
        <v>2444</v>
      </c>
      <c r="B1510" s="2">
        <v>45540</v>
      </c>
      <c r="C1510" s="1">
        <v>45532.692361111112</v>
      </c>
    </row>
    <row r="1511" spans="1:3" x14ac:dyDescent="0.25">
      <c r="A1511" t="s">
        <v>2444</v>
      </c>
      <c r="C1511" s="1">
        <v>45532.7</v>
      </c>
    </row>
    <row r="1512" spans="1:3" x14ac:dyDescent="0.25">
      <c r="A1512" t="s">
        <v>2444</v>
      </c>
      <c r="B1512" s="2">
        <v>45538</v>
      </c>
      <c r="C1512" s="1">
        <v>45533.42083333333</v>
      </c>
    </row>
    <row r="1513" spans="1:3" x14ac:dyDescent="0.25">
      <c r="A1513" t="s">
        <v>2441</v>
      </c>
      <c r="B1513" s="2">
        <v>45534</v>
      </c>
      <c r="C1513" s="1">
        <v>45533.606944444444</v>
      </c>
    </row>
    <row r="1514" spans="1:3" x14ac:dyDescent="0.25">
      <c r="A1514" t="s">
        <v>2444</v>
      </c>
      <c r="B1514" s="2">
        <v>45533</v>
      </c>
      <c r="C1514" s="1">
        <v>45533.60833333333</v>
      </c>
    </row>
    <row r="1515" spans="1:3" x14ac:dyDescent="0.25">
      <c r="A1515" t="s">
        <v>2444</v>
      </c>
      <c r="B1515" s="2">
        <v>45537</v>
      </c>
      <c r="C1515" s="1">
        <v>45533.615277777775</v>
      </c>
    </row>
    <row r="1516" spans="1:3" x14ac:dyDescent="0.25">
      <c r="A1516" t="s">
        <v>2441</v>
      </c>
      <c r="B1516" s="2">
        <v>45534</v>
      </c>
      <c r="C1516" s="1">
        <v>45533.616666666669</v>
      </c>
    </row>
    <row r="1517" spans="1:3" x14ac:dyDescent="0.25">
      <c r="A1517" t="s">
        <v>2444</v>
      </c>
      <c r="B1517" s="2">
        <v>45535</v>
      </c>
      <c r="C1517" s="1">
        <v>45533.634027777778</v>
      </c>
    </row>
    <row r="1518" spans="1:3" x14ac:dyDescent="0.25">
      <c r="A1518" t="s">
        <v>2444</v>
      </c>
      <c r="B1518" s="2">
        <v>45537</v>
      </c>
      <c r="C1518" s="1">
        <v>45533.67083333333</v>
      </c>
    </row>
    <row r="1519" spans="1:3" x14ac:dyDescent="0.25">
      <c r="A1519" t="s">
        <v>2444</v>
      </c>
      <c r="B1519" s="2">
        <v>45534</v>
      </c>
      <c r="C1519" s="1">
        <v>45533.674305555556</v>
      </c>
    </row>
    <row r="1520" spans="1:3" x14ac:dyDescent="0.25">
      <c r="A1520" t="s">
        <v>2441</v>
      </c>
      <c r="B1520" s="2">
        <v>45534</v>
      </c>
      <c r="C1520" s="1">
        <v>45534.341666666667</v>
      </c>
    </row>
    <row r="1521" spans="1:3" x14ac:dyDescent="0.25">
      <c r="A1521" t="s">
        <v>2444</v>
      </c>
      <c r="B1521" s="2">
        <v>45576</v>
      </c>
      <c r="C1521" s="1">
        <v>45534.38958333333</v>
      </c>
    </row>
    <row r="1522" spans="1:3" x14ac:dyDescent="0.25">
      <c r="A1522" t="s">
        <v>2444</v>
      </c>
      <c r="B1522" s="2">
        <v>45565</v>
      </c>
      <c r="C1522" s="1">
        <v>45534.496527777781</v>
      </c>
    </row>
    <row r="1523" spans="1:3" x14ac:dyDescent="0.25">
      <c r="A1523" t="s">
        <v>2444</v>
      </c>
      <c r="C1523" s="1">
        <v>45534.592361111114</v>
      </c>
    </row>
    <row r="1524" spans="1:3" x14ac:dyDescent="0.25">
      <c r="A1524" t="s">
        <v>2444</v>
      </c>
      <c r="B1524" s="2">
        <v>45560</v>
      </c>
      <c r="C1524" s="1">
        <v>45534.659722222219</v>
      </c>
    </row>
    <row r="1525" spans="1:3" x14ac:dyDescent="0.25">
      <c r="A1525" t="s">
        <v>2444</v>
      </c>
      <c r="C1525" s="1">
        <v>45534.73541666667</v>
      </c>
    </row>
    <row r="1526" spans="1:3" x14ac:dyDescent="0.25">
      <c r="A1526" t="s">
        <v>2441</v>
      </c>
      <c r="B1526" s="2">
        <v>45534</v>
      </c>
      <c r="C1526" s="1">
        <v>45534.743055555555</v>
      </c>
    </row>
    <row r="1527" spans="1:3" x14ac:dyDescent="0.25">
      <c r="A1527" t="s">
        <v>2444</v>
      </c>
      <c r="C1527" s="1">
        <v>45535.508333333331</v>
      </c>
    </row>
    <row r="1528" spans="1:3" x14ac:dyDescent="0.25">
      <c r="A1528" t="s">
        <v>2443</v>
      </c>
      <c r="B1528" s="2">
        <v>45535</v>
      </c>
      <c r="C1528" s="1">
        <v>45535.512499999997</v>
      </c>
    </row>
    <row r="1529" spans="1:3" x14ac:dyDescent="0.25">
      <c r="A1529" t="s">
        <v>2444</v>
      </c>
      <c r="B1529" s="2">
        <v>45538</v>
      </c>
      <c r="C1529" s="1">
        <v>45535.515277777777</v>
      </c>
    </row>
    <row r="1530" spans="1:3" x14ac:dyDescent="0.25">
      <c r="A1530" t="s">
        <v>2441</v>
      </c>
      <c r="B1530" s="2">
        <v>45540</v>
      </c>
      <c r="C1530" s="1">
        <v>45535.519444444442</v>
      </c>
    </row>
    <row r="1531" spans="1:3" x14ac:dyDescent="0.25">
      <c r="A1531" t="s">
        <v>2444</v>
      </c>
      <c r="B1531" s="2">
        <v>45537</v>
      </c>
      <c r="C1531" s="1">
        <v>45535.527777777781</v>
      </c>
    </row>
    <row r="1532" spans="1:3" x14ac:dyDescent="0.25">
      <c r="A1532" t="s">
        <v>2441</v>
      </c>
      <c r="B1532" s="2">
        <v>45537</v>
      </c>
      <c r="C1532" s="1">
        <v>45535.532638888886</v>
      </c>
    </row>
    <row r="1533" spans="1:3" x14ac:dyDescent="0.25">
      <c r="A1533" t="s">
        <v>2444</v>
      </c>
      <c r="B1533" s="2">
        <v>45537</v>
      </c>
      <c r="C1533" s="1">
        <v>45537.364583333336</v>
      </c>
    </row>
    <row r="1534" spans="1:3" x14ac:dyDescent="0.25">
      <c r="A1534" t="s">
        <v>2444</v>
      </c>
      <c r="B1534" s="2">
        <v>45537</v>
      </c>
      <c r="C1534" s="1">
        <v>45537.46597222222</v>
      </c>
    </row>
    <row r="1535" spans="1:3" x14ac:dyDescent="0.25">
      <c r="A1535" t="s">
        <v>2444</v>
      </c>
      <c r="B1535" s="2">
        <v>45537</v>
      </c>
      <c r="C1535" s="1">
        <v>45537.524305555555</v>
      </c>
    </row>
    <row r="1536" spans="1:3" x14ac:dyDescent="0.25">
      <c r="A1536" t="s">
        <v>2441</v>
      </c>
      <c r="B1536" s="2">
        <v>45537</v>
      </c>
      <c r="C1536" s="1">
        <v>45537.62777777778</v>
      </c>
    </row>
    <row r="1537" spans="1:3" x14ac:dyDescent="0.25">
      <c r="A1537" t="s">
        <v>2441</v>
      </c>
      <c r="C1537" s="1">
        <v>45537.632638888892</v>
      </c>
    </row>
    <row r="1538" spans="1:3" x14ac:dyDescent="0.25">
      <c r="A1538" t="s">
        <v>2443</v>
      </c>
      <c r="B1538" s="2">
        <v>45538</v>
      </c>
      <c r="C1538" s="1">
        <v>45537.65625</v>
      </c>
    </row>
    <row r="1539" spans="1:3" x14ac:dyDescent="0.25">
      <c r="A1539" t="s">
        <v>2444</v>
      </c>
      <c r="B1539" s="2">
        <v>45537</v>
      </c>
      <c r="C1539" s="1">
        <v>45537.678472222222</v>
      </c>
    </row>
    <row r="1540" spans="1:3" x14ac:dyDescent="0.25">
      <c r="A1540" t="s">
        <v>2444</v>
      </c>
      <c r="B1540" s="2">
        <v>45539</v>
      </c>
      <c r="C1540" s="1">
        <v>45538.386111111111</v>
      </c>
    </row>
    <row r="1541" spans="1:3" x14ac:dyDescent="0.25">
      <c r="A1541" t="s">
        <v>2444</v>
      </c>
      <c r="B1541" s="2">
        <v>45538</v>
      </c>
      <c r="C1541" s="1">
        <v>45538.46597222222</v>
      </c>
    </row>
    <row r="1542" spans="1:3" x14ac:dyDescent="0.25">
      <c r="A1542" t="s">
        <v>2442</v>
      </c>
      <c r="C1542" s="1">
        <v>45538.606249999997</v>
      </c>
    </row>
    <row r="1543" spans="1:3" x14ac:dyDescent="0.25">
      <c r="A1543" t="s">
        <v>2442</v>
      </c>
      <c r="C1543" s="1">
        <v>45538.614583333336</v>
      </c>
    </row>
    <row r="1544" spans="1:3" x14ac:dyDescent="0.25">
      <c r="A1544" t="s">
        <v>2443</v>
      </c>
      <c r="B1544" s="2">
        <v>45544</v>
      </c>
      <c r="C1544" s="1">
        <v>45538.622916666667</v>
      </c>
    </row>
    <row r="1545" spans="1:3" x14ac:dyDescent="0.25">
      <c r="A1545" t="s">
        <v>2444</v>
      </c>
      <c r="C1545" s="1">
        <v>45538.636805555558</v>
      </c>
    </row>
    <row r="1546" spans="1:3" x14ac:dyDescent="0.25">
      <c r="A1546" t="s">
        <v>2444</v>
      </c>
      <c r="C1546" s="1">
        <v>45538.640277777777</v>
      </c>
    </row>
    <row r="1547" spans="1:3" x14ac:dyDescent="0.25">
      <c r="A1547" t="s">
        <v>2444</v>
      </c>
      <c r="B1547" s="2">
        <v>45566</v>
      </c>
      <c r="C1547" s="1">
        <v>45538.680555555555</v>
      </c>
    </row>
    <row r="1548" spans="1:3" x14ac:dyDescent="0.25">
      <c r="A1548" t="s">
        <v>2441</v>
      </c>
      <c r="B1548" s="2">
        <v>45541</v>
      </c>
      <c r="C1548" s="1">
        <v>45539.37777777778</v>
      </c>
    </row>
    <row r="1549" spans="1:3" x14ac:dyDescent="0.25">
      <c r="A1549" t="s">
        <v>2442</v>
      </c>
      <c r="B1549" s="2">
        <v>45539</v>
      </c>
      <c r="C1549" s="1">
        <v>45539.467361111114</v>
      </c>
    </row>
    <row r="1550" spans="1:3" x14ac:dyDescent="0.25">
      <c r="A1550" t="s">
        <v>2444</v>
      </c>
      <c r="B1550" s="2">
        <v>45561</v>
      </c>
      <c r="C1550" s="1">
        <v>45539.470833333333</v>
      </c>
    </row>
    <row r="1551" spans="1:3" x14ac:dyDescent="0.25">
      <c r="A1551" t="s">
        <v>2442</v>
      </c>
      <c r="B1551" s="2">
        <v>45540</v>
      </c>
      <c r="C1551" s="1">
        <v>45539.601388888892</v>
      </c>
    </row>
    <row r="1552" spans="1:3" x14ac:dyDescent="0.25">
      <c r="A1552" t="s">
        <v>2444</v>
      </c>
      <c r="B1552" s="2">
        <v>45576</v>
      </c>
      <c r="C1552" s="1">
        <v>45539.643750000003</v>
      </c>
    </row>
    <row r="1553" spans="1:3" x14ac:dyDescent="0.25">
      <c r="A1553" t="s">
        <v>2441</v>
      </c>
      <c r="B1553" s="2">
        <v>45540</v>
      </c>
      <c r="C1553" s="1">
        <v>45539.652777777781</v>
      </c>
    </row>
    <row r="1554" spans="1:3" x14ac:dyDescent="0.25">
      <c r="A1554" t="s">
        <v>2444</v>
      </c>
      <c r="C1554" s="1">
        <v>45540.431944444441</v>
      </c>
    </row>
    <row r="1555" spans="1:3" x14ac:dyDescent="0.25">
      <c r="A1555" t="s">
        <v>2441</v>
      </c>
      <c r="B1555" s="2">
        <v>45540</v>
      </c>
      <c r="C1555" s="1">
        <v>45540.446527777778</v>
      </c>
    </row>
    <row r="1556" spans="1:3" x14ac:dyDescent="0.25">
      <c r="A1556" t="s">
        <v>2441</v>
      </c>
      <c r="B1556" s="2">
        <v>45540</v>
      </c>
      <c r="C1556" s="1">
        <v>45540.45208333333</v>
      </c>
    </row>
    <row r="1557" spans="1:3" x14ac:dyDescent="0.25">
      <c r="A1557" t="s">
        <v>2444</v>
      </c>
      <c r="C1557" s="1">
        <v>45540.468055555553</v>
      </c>
    </row>
    <row r="1558" spans="1:3" x14ac:dyDescent="0.25">
      <c r="A1558" t="s">
        <v>2441</v>
      </c>
      <c r="B1558" s="2">
        <v>45539</v>
      </c>
      <c r="C1558" s="1">
        <v>45540.494444444441</v>
      </c>
    </row>
    <row r="1559" spans="1:3" x14ac:dyDescent="0.25">
      <c r="A1559" t="s">
        <v>2442</v>
      </c>
      <c r="B1559" s="2">
        <v>45540</v>
      </c>
      <c r="C1559" s="1">
        <v>45540.509027777778</v>
      </c>
    </row>
    <row r="1560" spans="1:3" x14ac:dyDescent="0.25">
      <c r="A1560" t="s">
        <v>2442</v>
      </c>
      <c r="B1560" s="2">
        <v>45540</v>
      </c>
      <c r="C1560" s="1">
        <v>45540.511111111111</v>
      </c>
    </row>
    <row r="1561" spans="1:3" x14ac:dyDescent="0.25">
      <c r="A1561" t="s">
        <v>2442</v>
      </c>
      <c r="B1561" s="2">
        <v>45540</v>
      </c>
      <c r="C1561" s="1">
        <v>45540.518055555556</v>
      </c>
    </row>
    <row r="1562" spans="1:3" x14ac:dyDescent="0.25">
      <c r="A1562" t="s">
        <v>2441</v>
      </c>
      <c r="B1562" s="2">
        <v>45540</v>
      </c>
      <c r="C1562" s="1">
        <v>45540.525000000001</v>
      </c>
    </row>
    <row r="1563" spans="1:3" x14ac:dyDescent="0.25">
      <c r="A1563" t="s">
        <v>2442</v>
      </c>
      <c r="B1563" s="2">
        <v>45541</v>
      </c>
      <c r="C1563" s="1">
        <v>45540.59652777778</v>
      </c>
    </row>
    <row r="1564" spans="1:3" x14ac:dyDescent="0.25">
      <c r="A1564" t="s">
        <v>2444</v>
      </c>
      <c r="C1564" s="1">
        <v>45540.598611111112</v>
      </c>
    </row>
    <row r="1565" spans="1:3" x14ac:dyDescent="0.25">
      <c r="A1565" t="s">
        <v>2444</v>
      </c>
      <c r="C1565" s="1">
        <v>45540.604166666664</v>
      </c>
    </row>
    <row r="1566" spans="1:3" x14ac:dyDescent="0.25">
      <c r="A1566" t="s">
        <v>2441</v>
      </c>
      <c r="B1566" s="2">
        <v>45540</v>
      </c>
      <c r="C1566" s="1">
        <v>45540.613194444442</v>
      </c>
    </row>
    <row r="1567" spans="1:3" x14ac:dyDescent="0.25">
      <c r="A1567" t="s">
        <v>2444</v>
      </c>
      <c r="C1567" s="1">
        <v>45540.619444444441</v>
      </c>
    </row>
    <row r="1568" spans="1:3" x14ac:dyDescent="0.25">
      <c r="A1568" t="s">
        <v>2444</v>
      </c>
      <c r="B1568" s="2">
        <v>45547</v>
      </c>
      <c r="C1568" s="1">
        <v>45540.625</v>
      </c>
    </row>
    <row r="1569" spans="1:3" x14ac:dyDescent="0.25">
      <c r="A1569" t="s">
        <v>2444</v>
      </c>
      <c r="B1569" s="2">
        <v>45540</v>
      </c>
      <c r="C1569" s="1">
        <v>45540.637499999997</v>
      </c>
    </row>
    <row r="1570" spans="1:3" x14ac:dyDescent="0.25">
      <c r="A1570" t="s">
        <v>2444</v>
      </c>
      <c r="B1570" s="2">
        <v>45566</v>
      </c>
      <c r="C1570" s="1">
        <v>45540.666666666664</v>
      </c>
    </row>
    <row r="1571" spans="1:3" x14ac:dyDescent="0.25">
      <c r="A1571" t="s">
        <v>2441</v>
      </c>
      <c r="B1571" s="2">
        <v>45540</v>
      </c>
      <c r="C1571" s="1">
        <v>45540.668055555558</v>
      </c>
    </row>
    <row r="1572" spans="1:3" x14ac:dyDescent="0.25">
      <c r="A1572" t="s">
        <v>2444</v>
      </c>
      <c r="B1572" s="2">
        <v>45561</v>
      </c>
      <c r="C1572" s="1">
        <v>45540.670138888891</v>
      </c>
    </row>
    <row r="1573" spans="1:3" x14ac:dyDescent="0.25">
      <c r="A1573" t="s">
        <v>2444</v>
      </c>
      <c r="B1573" s="2">
        <v>45561</v>
      </c>
      <c r="C1573" s="1">
        <v>45540.674305555556</v>
      </c>
    </row>
    <row r="1574" spans="1:3" x14ac:dyDescent="0.25">
      <c r="A1574" t="s">
        <v>2441</v>
      </c>
      <c r="B1574" s="2">
        <v>45540</v>
      </c>
      <c r="C1574" s="1">
        <v>45540.676388888889</v>
      </c>
    </row>
    <row r="1575" spans="1:3" x14ac:dyDescent="0.25">
      <c r="A1575" t="s">
        <v>2441</v>
      </c>
      <c r="B1575" s="2">
        <v>45540</v>
      </c>
      <c r="C1575" s="1">
        <v>45540.678472222222</v>
      </c>
    </row>
    <row r="1576" spans="1:3" x14ac:dyDescent="0.25">
      <c r="A1576" t="s">
        <v>2441</v>
      </c>
      <c r="B1576" s="2">
        <v>45542</v>
      </c>
      <c r="C1576" s="1">
        <v>45540.776388888888</v>
      </c>
    </row>
    <row r="1577" spans="1:3" x14ac:dyDescent="0.25">
      <c r="A1577" t="s">
        <v>2444</v>
      </c>
      <c r="B1577" s="2">
        <v>45542</v>
      </c>
      <c r="C1577" s="1">
        <v>45541.42291666667</v>
      </c>
    </row>
    <row r="1578" spans="1:3" x14ac:dyDescent="0.25">
      <c r="A1578" t="s">
        <v>2444</v>
      </c>
      <c r="B1578" s="2">
        <v>45562</v>
      </c>
      <c r="C1578" s="1">
        <v>45541.474305555559</v>
      </c>
    </row>
    <row r="1579" spans="1:3" x14ac:dyDescent="0.25">
      <c r="A1579" t="s">
        <v>2441</v>
      </c>
      <c r="B1579" s="2">
        <v>45542</v>
      </c>
      <c r="C1579" s="1">
        <v>45541.581250000003</v>
      </c>
    </row>
    <row r="1580" spans="1:3" x14ac:dyDescent="0.25">
      <c r="A1580" t="s">
        <v>2441</v>
      </c>
      <c r="B1580" s="2">
        <v>45541</v>
      </c>
      <c r="C1580" s="1">
        <v>45541.586111111108</v>
      </c>
    </row>
    <row r="1581" spans="1:3" x14ac:dyDescent="0.25">
      <c r="A1581" t="s">
        <v>2442</v>
      </c>
      <c r="B1581" s="2">
        <v>45541</v>
      </c>
      <c r="C1581" s="1">
        <v>45541.587500000001</v>
      </c>
    </row>
    <row r="1582" spans="1:3" x14ac:dyDescent="0.25">
      <c r="A1582" t="s">
        <v>2444</v>
      </c>
      <c r="B1582" s="2">
        <v>45547</v>
      </c>
      <c r="C1582" s="1">
        <v>45541.589583333334</v>
      </c>
    </row>
    <row r="1583" spans="1:3" x14ac:dyDescent="0.25">
      <c r="A1583" t="s">
        <v>2442</v>
      </c>
      <c r="C1583" s="1">
        <v>45541.59097222222</v>
      </c>
    </row>
    <row r="1584" spans="1:3" x14ac:dyDescent="0.25">
      <c r="A1584" t="s">
        <v>2444</v>
      </c>
      <c r="B1584" s="2">
        <v>45547</v>
      </c>
      <c r="C1584" s="1">
        <v>45541.615972222222</v>
      </c>
    </row>
    <row r="1585" spans="1:3" x14ac:dyDescent="0.25">
      <c r="A1585" t="s">
        <v>2441</v>
      </c>
      <c r="B1585" s="2">
        <v>45544</v>
      </c>
      <c r="C1585" s="1">
        <v>45542.460416666669</v>
      </c>
    </row>
    <row r="1586" spans="1:3" x14ac:dyDescent="0.25">
      <c r="A1586" t="s">
        <v>2444</v>
      </c>
      <c r="B1586" s="2">
        <v>45544</v>
      </c>
      <c r="C1586" s="1">
        <v>45542.511111111111</v>
      </c>
    </row>
    <row r="1587" spans="1:3" x14ac:dyDescent="0.25">
      <c r="A1587" t="s">
        <v>2441</v>
      </c>
      <c r="B1587" s="2">
        <v>45544</v>
      </c>
      <c r="C1587" s="1">
        <v>45542.568749999999</v>
      </c>
    </row>
    <row r="1588" spans="1:3" x14ac:dyDescent="0.25">
      <c r="A1588" t="s">
        <v>2442</v>
      </c>
      <c r="C1588" s="1">
        <v>45544.373611111114</v>
      </c>
    </row>
    <row r="1589" spans="1:3" x14ac:dyDescent="0.25">
      <c r="A1589" t="s">
        <v>2441</v>
      </c>
      <c r="C1589" s="1">
        <v>45544.37777777778</v>
      </c>
    </row>
    <row r="1590" spans="1:3" x14ac:dyDescent="0.25">
      <c r="A1590" t="s">
        <v>2444</v>
      </c>
      <c r="B1590" s="2">
        <v>45544</v>
      </c>
      <c r="C1590" s="1">
        <v>45544.379166666666</v>
      </c>
    </row>
    <row r="1591" spans="1:3" x14ac:dyDescent="0.25">
      <c r="A1591" t="s">
        <v>2444</v>
      </c>
      <c r="B1591" s="2">
        <v>45544</v>
      </c>
      <c r="C1591" s="1">
        <v>45544.384027777778</v>
      </c>
    </row>
    <row r="1592" spans="1:3" x14ac:dyDescent="0.25">
      <c r="A1592" t="s">
        <v>2444</v>
      </c>
      <c r="B1592" s="2">
        <v>45546</v>
      </c>
      <c r="C1592" s="1">
        <v>45544.386111111111</v>
      </c>
    </row>
    <row r="1593" spans="1:3" x14ac:dyDescent="0.25">
      <c r="A1593" t="s">
        <v>2444</v>
      </c>
      <c r="B1593" s="2">
        <v>45546</v>
      </c>
      <c r="C1593" s="1">
        <v>45544.388194444444</v>
      </c>
    </row>
    <row r="1594" spans="1:3" x14ac:dyDescent="0.25">
      <c r="A1594" t="s">
        <v>2441</v>
      </c>
      <c r="B1594" s="2">
        <v>45545</v>
      </c>
      <c r="C1594" s="1">
        <v>45544.388888888891</v>
      </c>
    </row>
    <row r="1595" spans="1:3" x14ac:dyDescent="0.25">
      <c r="A1595" t="s">
        <v>2444</v>
      </c>
      <c r="B1595" s="2">
        <v>45544</v>
      </c>
      <c r="C1595" s="1">
        <v>45544.390277777777</v>
      </c>
    </row>
    <row r="1596" spans="1:3" x14ac:dyDescent="0.25">
      <c r="A1596" t="s">
        <v>2444</v>
      </c>
      <c r="B1596" s="2">
        <v>45544</v>
      </c>
      <c r="C1596" s="1">
        <v>45544.39166666667</v>
      </c>
    </row>
    <row r="1597" spans="1:3" x14ac:dyDescent="0.25">
      <c r="A1597" t="s">
        <v>2444</v>
      </c>
      <c r="B1597" s="2">
        <v>45544</v>
      </c>
      <c r="C1597" s="1">
        <v>45544.395833333336</v>
      </c>
    </row>
    <row r="1598" spans="1:3" x14ac:dyDescent="0.25">
      <c r="A1598" t="s">
        <v>2442</v>
      </c>
      <c r="B1598" s="2">
        <v>45565</v>
      </c>
      <c r="C1598" s="1">
        <v>45544.436111111114</v>
      </c>
    </row>
    <row r="1599" spans="1:3" x14ac:dyDescent="0.25">
      <c r="A1599" t="s">
        <v>2444</v>
      </c>
      <c r="B1599" s="2">
        <v>45544</v>
      </c>
      <c r="C1599" s="1">
        <v>45544.62222222222</v>
      </c>
    </row>
    <row r="1600" spans="1:3" x14ac:dyDescent="0.25">
      <c r="A1600" t="s">
        <v>2441</v>
      </c>
      <c r="B1600" s="2">
        <v>45544</v>
      </c>
      <c r="C1600" s="1">
        <v>45544.629166666666</v>
      </c>
    </row>
    <row r="1601" spans="1:3" x14ac:dyDescent="0.25">
      <c r="A1601" t="s">
        <v>2442</v>
      </c>
      <c r="C1601" s="1">
        <v>45544.647916666669</v>
      </c>
    </row>
    <row r="1602" spans="1:3" x14ac:dyDescent="0.25">
      <c r="A1602" t="s">
        <v>2441</v>
      </c>
      <c r="B1602" s="2">
        <v>45544</v>
      </c>
      <c r="C1602" s="1">
        <v>45544.668749999997</v>
      </c>
    </row>
    <row r="1603" spans="1:3" x14ac:dyDescent="0.25">
      <c r="A1603" t="s">
        <v>2442</v>
      </c>
      <c r="C1603" s="1">
        <v>45544.679166666669</v>
      </c>
    </row>
    <row r="1604" spans="1:3" x14ac:dyDescent="0.25">
      <c r="A1604" t="s">
        <v>2444</v>
      </c>
      <c r="B1604" s="2">
        <v>45544</v>
      </c>
      <c r="C1604" s="1">
        <v>45544.681944444441</v>
      </c>
    </row>
    <row r="1605" spans="1:3" x14ac:dyDescent="0.25">
      <c r="A1605" t="s">
        <v>2441</v>
      </c>
      <c r="C1605" s="1">
        <v>45544.684027777781</v>
      </c>
    </row>
    <row r="1606" spans="1:3" x14ac:dyDescent="0.25">
      <c r="A1606" t="s">
        <v>2441</v>
      </c>
      <c r="B1606" s="2">
        <v>45544</v>
      </c>
      <c r="C1606" s="1">
        <v>45544.6875</v>
      </c>
    </row>
    <row r="1607" spans="1:3" x14ac:dyDescent="0.25">
      <c r="A1607" t="s">
        <v>2444</v>
      </c>
      <c r="C1607" s="1">
        <v>45544.689583333333</v>
      </c>
    </row>
    <row r="1608" spans="1:3" x14ac:dyDescent="0.25">
      <c r="A1608" t="s">
        <v>2442</v>
      </c>
      <c r="C1608" s="1">
        <v>45544.696527777778</v>
      </c>
    </row>
    <row r="1609" spans="1:3" x14ac:dyDescent="0.25">
      <c r="A1609" t="s">
        <v>2441</v>
      </c>
      <c r="C1609" s="1">
        <v>45544.702777777777</v>
      </c>
    </row>
    <row r="1610" spans="1:3" x14ac:dyDescent="0.25">
      <c r="A1610" t="s">
        <v>2443</v>
      </c>
      <c r="B1610" s="2">
        <v>45547</v>
      </c>
      <c r="C1610" s="1">
        <v>45544.714583333334</v>
      </c>
    </row>
    <row r="1611" spans="1:3" x14ac:dyDescent="0.25">
      <c r="A1611" t="s">
        <v>2441</v>
      </c>
      <c r="C1611" s="1">
        <v>45545.363888888889</v>
      </c>
    </row>
    <row r="1612" spans="1:3" x14ac:dyDescent="0.25">
      <c r="A1612" t="s">
        <v>2441</v>
      </c>
      <c r="B1612" s="2">
        <v>45545</v>
      </c>
      <c r="C1612" s="1">
        <v>45545.367361111108</v>
      </c>
    </row>
    <row r="1613" spans="1:3" x14ac:dyDescent="0.25">
      <c r="A1613" t="s">
        <v>2444</v>
      </c>
      <c r="B1613" s="2">
        <v>45566</v>
      </c>
      <c r="C1613" s="1">
        <v>45545.418055555558</v>
      </c>
    </row>
    <row r="1614" spans="1:3" x14ac:dyDescent="0.25">
      <c r="A1614" t="s">
        <v>2441</v>
      </c>
      <c r="B1614" s="2">
        <v>45545</v>
      </c>
      <c r="C1614" s="1">
        <v>45545.420138888891</v>
      </c>
    </row>
    <row r="1615" spans="1:3" x14ac:dyDescent="0.25">
      <c r="A1615" t="s">
        <v>2444</v>
      </c>
      <c r="B1615" s="2">
        <v>45547</v>
      </c>
      <c r="C1615" s="1">
        <v>45545.421527777777</v>
      </c>
    </row>
    <row r="1616" spans="1:3" x14ac:dyDescent="0.25">
      <c r="A1616" t="s">
        <v>2441</v>
      </c>
      <c r="B1616" s="2">
        <v>45545</v>
      </c>
      <c r="C1616" s="1">
        <v>45545.500694444447</v>
      </c>
    </row>
    <row r="1617" spans="1:3" x14ac:dyDescent="0.25">
      <c r="A1617" t="s">
        <v>2442</v>
      </c>
      <c r="B1617" s="2">
        <v>45564</v>
      </c>
      <c r="C1617" s="1">
        <v>45545.540972222225</v>
      </c>
    </row>
    <row r="1618" spans="1:3" x14ac:dyDescent="0.25">
      <c r="A1618" t="s">
        <v>2442</v>
      </c>
      <c r="C1618" s="1">
        <v>45545.620138888888</v>
      </c>
    </row>
    <row r="1619" spans="1:3" x14ac:dyDescent="0.25">
      <c r="A1619" t="s">
        <v>2441</v>
      </c>
      <c r="B1619" s="2">
        <v>45545</v>
      </c>
      <c r="C1619" s="1">
        <v>45545.625694444447</v>
      </c>
    </row>
    <row r="1620" spans="1:3" x14ac:dyDescent="0.25">
      <c r="A1620" t="s">
        <v>2443</v>
      </c>
      <c r="B1620" s="2">
        <v>45546</v>
      </c>
      <c r="C1620" s="1">
        <v>45545.648611111108</v>
      </c>
    </row>
    <row r="1621" spans="1:3" x14ac:dyDescent="0.25">
      <c r="A1621" t="s">
        <v>2442</v>
      </c>
      <c r="C1621" s="1">
        <v>45545.672222222223</v>
      </c>
    </row>
    <row r="1622" spans="1:3" x14ac:dyDescent="0.25">
      <c r="A1622" t="s">
        <v>2441</v>
      </c>
      <c r="B1622" s="2">
        <v>45546</v>
      </c>
      <c r="C1622" s="1">
        <v>45546.347222222219</v>
      </c>
    </row>
    <row r="1623" spans="1:3" x14ac:dyDescent="0.25">
      <c r="A1623" t="s">
        <v>2441</v>
      </c>
      <c r="C1623" s="1">
        <v>45546.351388888892</v>
      </c>
    </row>
    <row r="1624" spans="1:3" x14ac:dyDescent="0.25">
      <c r="A1624" t="s">
        <v>2444</v>
      </c>
      <c r="B1624" s="2">
        <v>45548</v>
      </c>
      <c r="C1624" s="1">
        <v>45546.51666666667</v>
      </c>
    </row>
    <row r="1625" spans="1:3" x14ac:dyDescent="0.25">
      <c r="A1625" t="s">
        <v>2441</v>
      </c>
      <c r="C1625" s="1">
        <v>45546.638194444444</v>
      </c>
    </row>
    <row r="1626" spans="1:3" x14ac:dyDescent="0.25">
      <c r="A1626" t="s">
        <v>2441</v>
      </c>
      <c r="B1626" s="2">
        <v>45546</v>
      </c>
      <c r="C1626" s="1">
        <v>45547.35833333333</v>
      </c>
    </row>
    <row r="1627" spans="1:3" x14ac:dyDescent="0.25">
      <c r="A1627" t="s">
        <v>2441</v>
      </c>
      <c r="B1627" s="2">
        <v>45546</v>
      </c>
      <c r="C1627" s="1">
        <v>45547.36041666667</v>
      </c>
    </row>
    <row r="1628" spans="1:3" x14ac:dyDescent="0.25">
      <c r="A1628" t="s">
        <v>2441</v>
      </c>
      <c r="B1628" s="2">
        <v>45547</v>
      </c>
      <c r="C1628" s="1">
        <v>45547.361805555556</v>
      </c>
    </row>
    <row r="1629" spans="1:3" x14ac:dyDescent="0.25">
      <c r="A1629" t="s">
        <v>2441</v>
      </c>
      <c r="B1629" s="2">
        <v>45547</v>
      </c>
      <c r="C1629" s="1">
        <v>45547.363888888889</v>
      </c>
    </row>
    <row r="1630" spans="1:3" x14ac:dyDescent="0.25">
      <c r="A1630" t="s">
        <v>2441</v>
      </c>
      <c r="B1630" s="2">
        <v>45547</v>
      </c>
      <c r="C1630" s="1">
        <v>45547.366666666669</v>
      </c>
    </row>
    <row r="1631" spans="1:3" x14ac:dyDescent="0.25">
      <c r="A1631" t="s">
        <v>2441</v>
      </c>
      <c r="B1631" s="2">
        <v>45547</v>
      </c>
      <c r="C1631" s="1">
        <v>45547.387499999997</v>
      </c>
    </row>
    <row r="1632" spans="1:3" x14ac:dyDescent="0.25">
      <c r="A1632" t="s">
        <v>2441</v>
      </c>
      <c r="C1632" s="1">
        <v>45547.460416666669</v>
      </c>
    </row>
    <row r="1633" spans="1:3" x14ac:dyDescent="0.25">
      <c r="A1633" t="s">
        <v>2442</v>
      </c>
      <c r="C1633" s="1">
        <v>45547.466666666667</v>
      </c>
    </row>
    <row r="1634" spans="1:3" x14ac:dyDescent="0.25">
      <c r="A1634" t="s">
        <v>2441</v>
      </c>
      <c r="B1634" s="2">
        <v>45549</v>
      </c>
      <c r="C1634" s="1">
        <v>45547.469444444447</v>
      </c>
    </row>
    <row r="1635" spans="1:3" x14ac:dyDescent="0.25">
      <c r="A1635" t="s">
        <v>2444</v>
      </c>
      <c r="B1635" s="2">
        <v>45547</v>
      </c>
      <c r="C1635" s="1">
        <v>45547.626388888886</v>
      </c>
    </row>
    <row r="1636" spans="1:3" x14ac:dyDescent="0.25">
      <c r="A1636" t="s">
        <v>2443</v>
      </c>
      <c r="B1636" s="2">
        <v>45546</v>
      </c>
      <c r="C1636" s="1">
        <v>45547.652083333334</v>
      </c>
    </row>
    <row r="1637" spans="1:3" x14ac:dyDescent="0.25">
      <c r="A1637" t="s">
        <v>2444</v>
      </c>
      <c r="B1637" s="2">
        <v>45547</v>
      </c>
      <c r="C1637" s="1">
        <v>45547.728472222225</v>
      </c>
    </row>
    <row r="1638" spans="1:3" x14ac:dyDescent="0.25">
      <c r="A1638" t="s">
        <v>2441</v>
      </c>
      <c r="B1638" s="2">
        <v>45547</v>
      </c>
      <c r="C1638" s="1">
        <v>45547.734722222223</v>
      </c>
    </row>
    <row r="1639" spans="1:3" x14ac:dyDescent="0.25">
      <c r="A1639" t="s">
        <v>2442</v>
      </c>
      <c r="C1639" s="1">
        <v>45548.348611111112</v>
      </c>
    </row>
    <row r="1640" spans="1:3" x14ac:dyDescent="0.25">
      <c r="A1640" t="s">
        <v>2441</v>
      </c>
      <c r="C1640" s="1">
        <v>45548.356249999997</v>
      </c>
    </row>
    <row r="1641" spans="1:3" x14ac:dyDescent="0.25">
      <c r="A1641" t="s">
        <v>2443</v>
      </c>
      <c r="C1641" s="1">
        <v>45548.678472222222</v>
      </c>
    </row>
    <row r="1642" spans="1:3" x14ac:dyDescent="0.25">
      <c r="A1642" t="s">
        <v>2441</v>
      </c>
      <c r="B1642" s="2">
        <v>45548</v>
      </c>
      <c r="C1642" s="1">
        <v>45550.627083333333</v>
      </c>
    </row>
    <row r="1643" spans="1:3" x14ac:dyDescent="0.25">
      <c r="A1643" t="s">
        <v>2441</v>
      </c>
      <c r="B1643" s="2">
        <v>45550</v>
      </c>
      <c r="C1643" s="1">
        <v>45550.631944444445</v>
      </c>
    </row>
    <row r="1644" spans="1:3" x14ac:dyDescent="0.25">
      <c r="A1644" t="s">
        <v>2441</v>
      </c>
      <c r="B1644" s="2">
        <v>45550</v>
      </c>
      <c r="C1644" s="1">
        <v>45550.644444444442</v>
      </c>
    </row>
    <row r="1645" spans="1:3" x14ac:dyDescent="0.25">
      <c r="A1645" t="s">
        <v>2441</v>
      </c>
      <c r="B1645" s="2">
        <v>45548</v>
      </c>
      <c r="C1645" s="1">
        <v>45550.646527777775</v>
      </c>
    </row>
    <row r="1646" spans="1:3" x14ac:dyDescent="0.25">
      <c r="A1646" t="s">
        <v>2441</v>
      </c>
      <c r="B1646" s="2">
        <v>45549</v>
      </c>
      <c r="C1646" s="1">
        <v>45550.649305555555</v>
      </c>
    </row>
    <row r="1647" spans="1:3" x14ac:dyDescent="0.25">
      <c r="A1647" t="s">
        <v>2441</v>
      </c>
      <c r="B1647" s="2">
        <v>45550</v>
      </c>
      <c r="C1647" s="1">
        <v>45550.65347222222</v>
      </c>
    </row>
    <row r="1648" spans="1:3" x14ac:dyDescent="0.25">
      <c r="A1648" t="s">
        <v>2441</v>
      </c>
      <c r="B1648" s="2">
        <v>45549</v>
      </c>
      <c r="C1648" s="1">
        <v>45550.655555555553</v>
      </c>
    </row>
    <row r="1649" spans="1:3" x14ac:dyDescent="0.25">
      <c r="A1649" t="s">
        <v>2442</v>
      </c>
      <c r="C1649" s="1">
        <v>45550.688888888886</v>
      </c>
    </row>
    <row r="1650" spans="1:3" x14ac:dyDescent="0.25">
      <c r="A1650" t="s">
        <v>2442</v>
      </c>
      <c r="C1650" s="1">
        <v>45550.693055555559</v>
      </c>
    </row>
    <row r="1651" spans="1:3" x14ac:dyDescent="0.25">
      <c r="A1651" t="s">
        <v>2442</v>
      </c>
      <c r="C1651" s="1">
        <v>45550.699305555558</v>
      </c>
    </row>
    <row r="1652" spans="1:3" x14ac:dyDescent="0.25">
      <c r="A1652" t="s">
        <v>2444</v>
      </c>
      <c r="B1652" s="2">
        <v>45551</v>
      </c>
      <c r="C1652" s="1">
        <v>45551.640972222223</v>
      </c>
    </row>
    <row r="1653" spans="1:3" x14ac:dyDescent="0.25">
      <c r="A1653" t="s">
        <v>2441</v>
      </c>
      <c r="B1653" s="2">
        <v>45551</v>
      </c>
      <c r="C1653" s="1">
        <v>45551.664583333331</v>
      </c>
    </row>
    <row r="1654" spans="1:3" x14ac:dyDescent="0.25">
      <c r="A1654" t="s">
        <v>2441</v>
      </c>
      <c r="B1654" s="2">
        <v>45565</v>
      </c>
      <c r="C1654" s="1">
        <v>45551.668749999997</v>
      </c>
    </row>
    <row r="1655" spans="1:3" x14ac:dyDescent="0.25">
      <c r="A1655" t="s">
        <v>2442</v>
      </c>
      <c r="C1655" s="1">
        <v>45551.673611111109</v>
      </c>
    </row>
    <row r="1656" spans="1:3" x14ac:dyDescent="0.25">
      <c r="A1656" t="s">
        <v>2441</v>
      </c>
      <c r="C1656" s="1">
        <v>45551.677083333336</v>
      </c>
    </row>
    <row r="1657" spans="1:3" x14ac:dyDescent="0.25">
      <c r="A1657" t="s">
        <v>2441</v>
      </c>
      <c r="C1657" s="1">
        <v>45551.692361111112</v>
      </c>
    </row>
    <row r="1658" spans="1:3" x14ac:dyDescent="0.25">
      <c r="A1658" t="s">
        <v>2442</v>
      </c>
      <c r="C1658" s="1">
        <v>45551.700694444444</v>
      </c>
    </row>
    <row r="1659" spans="1:3" x14ac:dyDescent="0.25">
      <c r="A1659" t="s">
        <v>2442</v>
      </c>
      <c r="C1659" s="1">
        <v>45551.710416666669</v>
      </c>
    </row>
    <row r="1660" spans="1:3" x14ac:dyDescent="0.25">
      <c r="A1660" t="s">
        <v>2442</v>
      </c>
      <c r="C1660" s="1">
        <v>45551.713888888888</v>
      </c>
    </row>
    <row r="1661" spans="1:3" x14ac:dyDescent="0.25">
      <c r="A1661" t="s">
        <v>2441</v>
      </c>
      <c r="B1661" s="2">
        <v>45558</v>
      </c>
      <c r="C1661" s="1">
        <v>45552.474305555559</v>
      </c>
    </row>
    <row r="1662" spans="1:3" x14ac:dyDescent="0.25">
      <c r="A1662" t="s">
        <v>2441</v>
      </c>
      <c r="B1662" s="2">
        <v>45551</v>
      </c>
      <c r="C1662" s="1">
        <v>45552.482638888891</v>
      </c>
    </row>
    <row r="1663" spans="1:3" x14ac:dyDescent="0.25">
      <c r="A1663" t="s">
        <v>2442</v>
      </c>
      <c r="C1663" s="1">
        <v>45552.48541666667</v>
      </c>
    </row>
    <row r="1664" spans="1:3" x14ac:dyDescent="0.25">
      <c r="A1664" t="s">
        <v>2444</v>
      </c>
      <c r="B1664" s="2">
        <v>45560</v>
      </c>
      <c r="C1664" s="1">
        <v>45552.497916666667</v>
      </c>
    </row>
    <row r="1665" spans="1:3" x14ac:dyDescent="0.25">
      <c r="A1665" t="s">
        <v>2444</v>
      </c>
      <c r="B1665" s="2">
        <v>45558</v>
      </c>
      <c r="C1665" s="1">
        <v>45552.498611111114</v>
      </c>
    </row>
    <row r="1666" spans="1:3" x14ac:dyDescent="0.25">
      <c r="A1666" t="s">
        <v>2441</v>
      </c>
      <c r="B1666" s="2">
        <v>45555</v>
      </c>
      <c r="C1666" s="1">
        <v>45558.62777777778</v>
      </c>
    </row>
    <row r="1667" spans="1:3" x14ac:dyDescent="0.25">
      <c r="A1667" t="s">
        <v>2441</v>
      </c>
      <c r="B1667" s="2">
        <v>45558</v>
      </c>
      <c r="C1667" s="1">
        <v>45558.629166666666</v>
      </c>
    </row>
    <row r="1668" spans="1:3" x14ac:dyDescent="0.25">
      <c r="A1668" t="s">
        <v>2444</v>
      </c>
      <c r="B1668" s="2">
        <v>45558</v>
      </c>
      <c r="C1668" s="1">
        <v>45558.631944444445</v>
      </c>
    </row>
    <row r="1669" spans="1:3" x14ac:dyDescent="0.25">
      <c r="A1669" t="s">
        <v>2444</v>
      </c>
      <c r="B1669" s="2">
        <v>45560</v>
      </c>
      <c r="C1669" s="1">
        <v>45558.634722222225</v>
      </c>
    </row>
    <row r="1670" spans="1:3" x14ac:dyDescent="0.25">
      <c r="A1670" t="s">
        <v>2444</v>
      </c>
      <c r="C1670" s="1">
        <v>45558.635416666664</v>
      </c>
    </row>
    <row r="1671" spans="1:3" x14ac:dyDescent="0.25">
      <c r="A1671" t="s">
        <v>2441</v>
      </c>
      <c r="B1671" s="2">
        <v>45559</v>
      </c>
      <c r="C1671" s="1">
        <v>45558.637499999997</v>
      </c>
    </row>
    <row r="1672" spans="1:3" x14ac:dyDescent="0.25">
      <c r="A1672" t="s">
        <v>2441</v>
      </c>
      <c r="B1672" s="2">
        <v>45564</v>
      </c>
      <c r="C1672" s="1">
        <v>45558.640972222223</v>
      </c>
    </row>
    <row r="1673" spans="1:3" x14ac:dyDescent="0.25">
      <c r="A1673" t="s">
        <v>2441</v>
      </c>
      <c r="C1673" s="1">
        <v>45558.682638888888</v>
      </c>
    </row>
    <row r="1674" spans="1:3" x14ac:dyDescent="0.25">
      <c r="A1674" t="s">
        <v>2441</v>
      </c>
      <c r="B1674" s="2">
        <v>45558</v>
      </c>
      <c r="C1674" s="1">
        <v>45558.6875</v>
      </c>
    </row>
    <row r="1675" spans="1:3" x14ac:dyDescent="0.25">
      <c r="A1675" t="s">
        <v>2442</v>
      </c>
      <c r="C1675" s="1">
        <v>45559.663194444445</v>
      </c>
    </row>
    <row r="1676" spans="1:3" x14ac:dyDescent="0.25">
      <c r="A1676" t="s">
        <v>2444</v>
      </c>
      <c r="C1676" s="1">
        <v>45559.674305555556</v>
      </c>
    </row>
    <row r="1677" spans="1:3" x14ac:dyDescent="0.25">
      <c r="A1677" t="s">
        <v>2442</v>
      </c>
      <c r="C1677" s="1">
        <v>45559.675694444442</v>
      </c>
    </row>
    <row r="1678" spans="1:3" x14ac:dyDescent="0.25">
      <c r="A1678" t="s">
        <v>2441</v>
      </c>
      <c r="B1678" s="2">
        <v>45559</v>
      </c>
      <c r="C1678" s="1">
        <v>45559.677083333336</v>
      </c>
    </row>
    <row r="1679" spans="1:3" x14ac:dyDescent="0.25">
      <c r="A1679" t="s">
        <v>2441</v>
      </c>
      <c r="B1679" s="2">
        <v>45590</v>
      </c>
      <c r="C1679" s="1">
        <v>45559.679861111108</v>
      </c>
    </row>
    <row r="1680" spans="1:3" x14ac:dyDescent="0.25">
      <c r="A1680" t="s">
        <v>2441</v>
      </c>
      <c r="C1680" s="1">
        <v>45559.708333333336</v>
      </c>
    </row>
    <row r="1681" spans="1:3" x14ac:dyDescent="0.25">
      <c r="A1681" t="s">
        <v>2441</v>
      </c>
      <c r="B1681" s="2">
        <v>45593</v>
      </c>
      <c r="C1681" s="1">
        <v>45559.710416666669</v>
      </c>
    </row>
    <row r="1682" spans="1:3" x14ac:dyDescent="0.25">
      <c r="A1682" t="s">
        <v>2441</v>
      </c>
      <c r="B1682" s="2">
        <v>45559</v>
      </c>
      <c r="C1682" s="1">
        <v>45559.717361111114</v>
      </c>
    </row>
    <row r="1683" spans="1:3" x14ac:dyDescent="0.25">
      <c r="A1683" t="s">
        <v>2442</v>
      </c>
      <c r="B1683" s="2">
        <v>45559</v>
      </c>
      <c r="C1683" s="1">
        <v>45560.517361111109</v>
      </c>
    </row>
    <row r="1684" spans="1:3" x14ac:dyDescent="0.25">
      <c r="A1684" t="s">
        <v>2444</v>
      </c>
      <c r="B1684" s="2">
        <v>45561</v>
      </c>
      <c r="C1684" s="1">
        <v>45560.702777777777</v>
      </c>
    </row>
    <row r="1685" spans="1:3" x14ac:dyDescent="0.25">
      <c r="A1685" t="s">
        <v>2441</v>
      </c>
      <c r="B1685" s="2">
        <v>45561</v>
      </c>
      <c r="C1685" s="1">
        <v>45560.786805555559</v>
      </c>
    </row>
    <row r="1686" spans="1:3" x14ac:dyDescent="0.25">
      <c r="A1686" t="s">
        <v>2444</v>
      </c>
      <c r="B1686" s="2">
        <v>45561</v>
      </c>
      <c r="C1686" s="1">
        <v>45560.793055555558</v>
      </c>
    </row>
    <row r="1687" spans="1:3" x14ac:dyDescent="0.25">
      <c r="A1687" t="s">
        <v>2441</v>
      </c>
      <c r="C1687" s="1">
        <v>45560.802083333336</v>
      </c>
    </row>
    <row r="1688" spans="1:3" x14ac:dyDescent="0.25">
      <c r="A1688" t="s">
        <v>2444</v>
      </c>
      <c r="B1688" s="2">
        <v>45561</v>
      </c>
      <c r="C1688" s="1">
        <v>45560.806250000001</v>
      </c>
    </row>
    <row r="1689" spans="1:3" x14ac:dyDescent="0.25">
      <c r="A1689" t="s">
        <v>2441</v>
      </c>
      <c r="B1689" s="2">
        <v>45562</v>
      </c>
      <c r="C1689" s="1">
        <v>45560.810416666667</v>
      </c>
    </row>
    <row r="1690" spans="1:3" x14ac:dyDescent="0.25">
      <c r="A1690" t="s">
        <v>2441</v>
      </c>
      <c r="B1690" s="2">
        <v>45561</v>
      </c>
      <c r="C1690" s="1">
        <v>45561.491666666669</v>
      </c>
    </row>
    <row r="1691" spans="1:3" x14ac:dyDescent="0.25">
      <c r="A1691" t="s">
        <v>2442</v>
      </c>
      <c r="C1691" s="1">
        <v>45561.493750000001</v>
      </c>
    </row>
    <row r="1692" spans="1:3" x14ac:dyDescent="0.25">
      <c r="A1692" t="s">
        <v>2441</v>
      </c>
      <c r="B1692" s="2">
        <v>45563</v>
      </c>
      <c r="C1692" s="1">
        <v>45561.71597222222</v>
      </c>
    </row>
    <row r="1693" spans="1:3" x14ac:dyDescent="0.25">
      <c r="A1693" t="s">
        <v>2441</v>
      </c>
      <c r="B1693" s="2">
        <v>45563</v>
      </c>
      <c r="C1693" s="1">
        <v>45562.363888888889</v>
      </c>
    </row>
    <row r="1694" spans="1:3" x14ac:dyDescent="0.25">
      <c r="A1694" t="s">
        <v>2441</v>
      </c>
      <c r="B1694" s="2">
        <v>45592</v>
      </c>
      <c r="C1694" s="1">
        <v>45562.618750000001</v>
      </c>
    </row>
    <row r="1695" spans="1:3" x14ac:dyDescent="0.25">
      <c r="A1695" t="s">
        <v>2444</v>
      </c>
      <c r="B1695" s="2">
        <v>45564</v>
      </c>
      <c r="C1695" s="1">
        <v>45562.626388888886</v>
      </c>
    </row>
    <row r="1696" spans="1:3" x14ac:dyDescent="0.25">
      <c r="A1696" t="s">
        <v>2442</v>
      </c>
      <c r="C1696" s="1">
        <v>45562.64166666667</v>
      </c>
    </row>
    <row r="1697" spans="1:3" x14ac:dyDescent="0.25">
      <c r="A1697" t="s">
        <v>2441</v>
      </c>
      <c r="B1697" s="2">
        <v>45562</v>
      </c>
      <c r="C1697" s="1">
        <v>45562.652083333334</v>
      </c>
    </row>
    <row r="1698" spans="1:3" x14ac:dyDescent="0.25">
      <c r="A1698" t="s">
        <v>2441</v>
      </c>
      <c r="B1698" s="2">
        <v>45565</v>
      </c>
      <c r="C1698" s="1">
        <v>45563.481249999997</v>
      </c>
    </row>
    <row r="1699" spans="1:3" x14ac:dyDescent="0.25">
      <c r="A1699" t="s">
        <v>2441</v>
      </c>
      <c r="C1699" s="1">
        <v>45563.495833333334</v>
      </c>
    </row>
    <row r="1700" spans="1:3" x14ac:dyDescent="0.25">
      <c r="A1700" t="s">
        <v>2441</v>
      </c>
      <c r="B1700" s="2">
        <v>45566</v>
      </c>
      <c r="C1700" s="1">
        <v>45565.416666666664</v>
      </c>
    </row>
    <row r="1701" spans="1:3" x14ac:dyDescent="0.25">
      <c r="A1701" t="s">
        <v>2441</v>
      </c>
      <c r="B1701" s="2">
        <v>45565</v>
      </c>
      <c r="C1701" s="1">
        <v>45565.594444444447</v>
      </c>
    </row>
    <row r="1702" spans="1:3" x14ac:dyDescent="0.25">
      <c r="A1702" t="s">
        <v>2443</v>
      </c>
      <c r="B1702" s="2">
        <v>45577</v>
      </c>
      <c r="C1702" s="1">
        <v>45565.624305555553</v>
      </c>
    </row>
    <row r="1703" spans="1:3" x14ac:dyDescent="0.25">
      <c r="A1703" t="s">
        <v>2443</v>
      </c>
      <c r="B1703" s="2">
        <v>45562</v>
      </c>
      <c r="C1703" s="1">
        <v>45565.627083333333</v>
      </c>
    </row>
    <row r="1704" spans="1:3" x14ac:dyDescent="0.25">
      <c r="A1704" t="s">
        <v>2442</v>
      </c>
      <c r="C1704" s="1">
        <v>45565.646527777775</v>
      </c>
    </row>
    <row r="1705" spans="1:3" x14ac:dyDescent="0.25">
      <c r="A1705" t="s">
        <v>2441</v>
      </c>
      <c r="B1705" s="2">
        <v>45565</v>
      </c>
      <c r="C1705" s="1">
        <v>45565.665972222225</v>
      </c>
    </row>
    <row r="1706" spans="1:3" x14ac:dyDescent="0.25">
      <c r="A1706" t="s">
        <v>2441</v>
      </c>
      <c r="C1706" s="1">
        <v>45565.667361111111</v>
      </c>
    </row>
    <row r="1707" spans="1:3" x14ac:dyDescent="0.25">
      <c r="A1707" t="s">
        <v>2444</v>
      </c>
      <c r="C1707" s="1">
        <v>45566.359027777777</v>
      </c>
    </row>
    <row r="1708" spans="1:3" x14ac:dyDescent="0.25">
      <c r="A1708" t="s">
        <v>2444</v>
      </c>
      <c r="B1708" s="2">
        <v>45569</v>
      </c>
      <c r="C1708" s="1">
        <v>45566.363194444442</v>
      </c>
    </row>
    <row r="1709" spans="1:3" x14ac:dyDescent="0.25">
      <c r="A1709" t="s">
        <v>2442</v>
      </c>
      <c r="B1709" s="2">
        <v>45560</v>
      </c>
      <c r="C1709" s="1">
        <v>45566.460416666669</v>
      </c>
    </row>
    <row r="1710" spans="1:3" x14ac:dyDescent="0.25">
      <c r="A1710" t="s">
        <v>2442</v>
      </c>
      <c r="B1710" s="2">
        <v>45565</v>
      </c>
      <c r="C1710" s="1">
        <v>45566.474305555559</v>
      </c>
    </row>
    <row r="1711" spans="1:3" x14ac:dyDescent="0.25">
      <c r="A1711" t="s">
        <v>2442</v>
      </c>
      <c r="B1711" s="2">
        <v>45561</v>
      </c>
      <c r="C1711" s="1">
        <v>45566.478472222225</v>
      </c>
    </row>
    <row r="1712" spans="1:3" x14ac:dyDescent="0.25">
      <c r="A1712" t="s">
        <v>2444</v>
      </c>
      <c r="C1712" s="1">
        <v>45566.613888888889</v>
      </c>
    </row>
    <row r="1713" spans="1:3" x14ac:dyDescent="0.25">
      <c r="A1713" t="s">
        <v>2441</v>
      </c>
      <c r="C1713" s="1">
        <v>45566.625694444447</v>
      </c>
    </row>
    <row r="1714" spans="1:3" x14ac:dyDescent="0.25">
      <c r="A1714" t="s">
        <v>2442</v>
      </c>
      <c r="C1714" s="1">
        <v>45566.629861111112</v>
      </c>
    </row>
    <row r="1715" spans="1:3" x14ac:dyDescent="0.25">
      <c r="A1715" t="s">
        <v>2444</v>
      </c>
      <c r="B1715" s="2">
        <v>45568</v>
      </c>
      <c r="C1715" s="1">
        <v>45566.642361111109</v>
      </c>
    </row>
    <row r="1716" spans="1:3" x14ac:dyDescent="0.25">
      <c r="A1716" t="s">
        <v>2442</v>
      </c>
      <c r="C1716" s="1">
        <v>45566.67291666667</v>
      </c>
    </row>
    <row r="1717" spans="1:3" x14ac:dyDescent="0.25">
      <c r="A1717" t="s">
        <v>2442</v>
      </c>
      <c r="B1717" s="2">
        <v>45565</v>
      </c>
      <c r="C1717" s="1">
        <v>45566.678472222222</v>
      </c>
    </row>
    <row r="1718" spans="1:3" x14ac:dyDescent="0.25">
      <c r="A1718" t="s">
        <v>2441</v>
      </c>
      <c r="B1718" s="2">
        <v>45567</v>
      </c>
      <c r="C1718" s="1">
        <v>45567.400694444441</v>
      </c>
    </row>
    <row r="1719" spans="1:3" x14ac:dyDescent="0.25">
      <c r="A1719" t="s">
        <v>2443</v>
      </c>
      <c r="C1719" s="1">
        <v>45567.463888888888</v>
      </c>
    </row>
    <row r="1720" spans="1:3" x14ac:dyDescent="0.25">
      <c r="A1720" t="s">
        <v>2444</v>
      </c>
      <c r="B1720" s="2">
        <v>45567</v>
      </c>
      <c r="C1720" s="1">
        <v>45567.470138888886</v>
      </c>
    </row>
    <row r="1721" spans="1:3" x14ac:dyDescent="0.25">
      <c r="A1721" t="s">
        <v>2441</v>
      </c>
      <c r="B1721" s="2">
        <v>45567</v>
      </c>
      <c r="C1721" s="1">
        <v>45567.510416666664</v>
      </c>
    </row>
    <row r="1722" spans="1:3" x14ac:dyDescent="0.25">
      <c r="A1722" t="s">
        <v>2441</v>
      </c>
      <c r="B1722" s="2">
        <v>45569</v>
      </c>
      <c r="C1722" s="1">
        <v>45567.672222222223</v>
      </c>
    </row>
    <row r="1723" spans="1:3" x14ac:dyDescent="0.25">
      <c r="A1723" t="s">
        <v>2444</v>
      </c>
      <c r="C1723" s="1">
        <v>45567.710416666669</v>
      </c>
    </row>
    <row r="1724" spans="1:3" x14ac:dyDescent="0.25">
      <c r="A1724" t="s">
        <v>2444</v>
      </c>
      <c r="C1724" s="1">
        <v>45568.34375</v>
      </c>
    </row>
    <row r="1725" spans="1:3" x14ac:dyDescent="0.25">
      <c r="A1725" t="s">
        <v>2444</v>
      </c>
      <c r="C1725" s="1">
        <v>45568.345833333333</v>
      </c>
    </row>
    <row r="1726" spans="1:3" x14ac:dyDescent="0.25">
      <c r="A1726" t="s">
        <v>2441</v>
      </c>
      <c r="B1726" s="2">
        <v>45564</v>
      </c>
      <c r="C1726" s="1">
        <v>45568.462500000001</v>
      </c>
    </row>
    <row r="1727" spans="1:3" x14ac:dyDescent="0.25">
      <c r="A1727" t="s">
        <v>2441</v>
      </c>
      <c r="B1727" s="2">
        <v>45563</v>
      </c>
      <c r="C1727" s="1">
        <v>45568.463888888888</v>
      </c>
    </row>
    <row r="1728" spans="1:3" x14ac:dyDescent="0.25">
      <c r="A1728" t="s">
        <v>2444</v>
      </c>
      <c r="C1728" s="1">
        <v>45568.686805555553</v>
      </c>
    </row>
    <row r="1729" spans="1:3" x14ac:dyDescent="0.25">
      <c r="A1729" t="s">
        <v>2441</v>
      </c>
      <c r="C1729" s="1">
        <v>45568.689583333333</v>
      </c>
    </row>
    <row r="1730" spans="1:3" x14ac:dyDescent="0.25">
      <c r="A1730" t="s">
        <v>2444</v>
      </c>
      <c r="B1730" s="2">
        <v>45569</v>
      </c>
      <c r="C1730" s="1">
        <v>45568.692361111112</v>
      </c>
    </row>
    <row r="1731" spans="1:3" x14ac:dyDescent="0.25">
      <c r="A1731" t="s">
        <v>2441</v>
      </c>
      <c r="C1731" s="1">
        <v>45568.709722222222</v>
      </c>
    </row>
    <row r="1732" spans="1:3" x14ac:dyDescent="0.25">
      <c r="A1732" t="s">
        <v>2441</v>
      </c>
      <c r="C1732" s="1">
        <v>45568.711805555555</v>
      </c>
    </row>
    <row r="1733" spans="1:3" x14ac:dyDescent="0.25">
      <c r="A1733" t="s">
        <v>2441</v>
      </c>
      <c r="B1733" s="2">
        <v>45565</v>
      </c>
      <c r="C1733" s="1">
        <v>45568.713888888888</v>
      </c>
    </row>
    <row r="1734" spans="1:3" x14ac:dyDescent="0.25">
      <c r="A1734" t="s">
        <v>2441</v>
      </c>
      <c r="B1734" s="2">
        <v>45567</v>
      </c>
      <c r="C1734" s="1">
        <v>45568.715277777781</v>
      </c>
    </row>
    <row r="1735" spans="1:3" x14ac:dyDescent="0.25">
      <c r="A1735" t="s">
        <v>2441</v>
      </c>
      <c r="C1735" s="1">
        <v>45568.71875</v>
      </c>
    </row>
    <row r="1736" spans="1:3" x14ac:dyDescent="0.25">
      <c r="A1736" t="s">
        <v>2444</v>
      </c>
      <c r="B1736" s="2">
        <v>45569</v>
      </c>
      <c r="C1736" s="1">
        <v>45569.364583333336</v>
      </c>
    </row>
    <row r="1737" spans="1:3" x14ac:dyDescent="0.25">
      <c r="A1737" t="s">
        <v>2442</v>
      </c>
      <c r="C1737" s="1">
        <v>45569.393750000003</v>
      </c>
    </row>
    <row r="1738" spans="1:3" x14ac:dyDescent="0.25">
      <c r="A1738" t="s">
        <v>2441</v>
      </c>
      <c r="B1738" s="2">
        <v>45569</v>
      </c>
      <c r="C1738" s="1">
        <v>45569.447222222225</v>
      </c>
    </row>
    <row r="1739" spans="1:3" x14ac:dyDescent="0.25">
      <c r="A1739" t="s">
        <v>2442</v>
      </c>
      <c r="C1739" s="1">
        <v>45569.612500000003</v>
      </c>
    </row>
    <row r="1740" spans="1:3" x14ac:dyDescent="0.25">
      <c r="A1740" t="s">
        <v>2441</v>
      </c>
      <c r="B1740" s="2">
        <v>45569</v>
      </c>
      <c r="C1740" s="1">
        <v>45569.615277777775</v>
      </c>
    </row>
    <row r="1741" spans="1:3" x14ac:dyDescent="0.25">
      <c r="A1741" t="s">
        <v>2444</v>
      </c>
      <c r="C1741" s="1">
        <v>45569.645138888889</v>
      </c>
    </row>
    <row r="1742" spans="1:3" x14ac:dyDescent="0.25">
      <c r="A1742" t="s">
        <v>2441</v>
      </c>
      <c r="B1742" s="2">
        <v>45569</v>
      </c>
      <c r="C1742" s="1">
        <v>45569.647222222222</v>
      </c>
    </row>
    <row r="1743" spans="1:3" x14ac:dyDescent="0.25">
      <c r="A1743" t="s">
        <v>2441</v>
      </c>
      <c r="B1743" s="2">
        <v>45569</v>
      </c>
      <c r="C1743" s="1">
        <v>45569.652083333334</v>
      </c>
    </row>
    <row r="1744" spans="1:3" x14ac:dyDescent="0.25">
      <c r="A1744" t="s">
        <v>2442</v>
      </c>
      <c r="C1744" s="1">
        <v>45569.654861111114</v>
      </c>
    </row>
    <row r="1745" spans="1:3" x14ac:dyDescent="0.25">
      <c r="A1745" t="s">
        <v>2441</v>
      </c>
      <c r="C1745" s="1">
        <v>45569.65902777778</v>
      </c>
    </row>
    <row r="1746" spans="1:3" x14ac:dyDescent="0.25">
      <c r="A1746" t="s">
        <v>2441</v>
      </c>
      <c r="C1746" s="1">
        <v>45569.662499999999</v>
      </c>
    </row>
    <row r="1747" spans="1:3" x14ac:dyDescent="0.25">
      <c r="A1747" t="s">
        <v>2444</v>
      </c>
      <c r="B1747" s="2">
        <v>45569</v>
      </c>
      <c r="C1747" s="1">
        <v>45570.177083333336</v>
      </c>
    </row>
    <row r="1748" spans="1:3" x14ac:dyDescent="0.25">
      <c r="A1748" t="s">
        <v>2441</v>
      </c>
      <c r="C1748" s="1">
        <v>45570.487500000003</v>
      </c>
    </row>
    <row r="1749" spans="1:3" x14ac:dyDescent="0.25">
      <c r="A1749" t="s">
        <v>2442</v>
      </c>
      <c r="C1749" s="1">
        <v>45572.351388888892</v>
      </c>
    </row>
    <row r="1750" spans="1:3" x14ac:dyDescent="0.25">
      <c r="A1750" t="s">
        <v>2442</v>
      </c>
      <c r="C1750" s="1">
        <v>45572.372916666667</v>
      </c>
    </row>
    <row r="1751" spans="1:3" x14ac:dyDescent="0.25">
      <c r="A1751" t="s">
        <v>2442</v>
      </c>
      <c r="C1751" s="1">
        <v>45572.4375</v>
      </c>
    </row>
    <row r="1752" spans="1:3" x14ac:dyDescent="0.25">
      <c r="A1752" t="s">
        <v>2441</v>
      </c>
      <c r="C1752" s="1">
        <v>45572.473611111112</v>
      </c>
    </row>
    <row r="1753" spans="1:3" x14ac:dyDescent="0.25">
      <c r="A1753" t="s">
        <v>2444</v>
      </c>
      <c r="B1753" s="2">
        <v>45574</v>
      </c>
      <c r="C1753" s="1">
        <v>45572.510416666664</v>
      </c>
    </row>
    <row r="1754" spans="1:3" x14ac:dyDescent="0.25">
      <c r="A1754" t="s">
        <v>2442</v>
      </c>
      <c r="C1754" s="1">
        <v>45572.625</v>
      </c>
    </row>
    <row r="1755" spans="1:3" x14ac:dyDescent="0.25">
      <c r="A1755" t="s">
        <v>2442</v>
      </c>
      <c r="C1755" s="1">
        <v>45572.62777777778</v>
      </c>
    </row>
    <row r="1756" spans="1:3" x14ac:dyDescent="0.25">
      <c r="A1756" t="s">
        <v>2442</v>
      </c>
      <c r="C1756" s="1">
        <v>45572.636805555558</v>
      </c>
    </row>
    <row r="1757" spans="1:3" x14ac:dyDescent="0.25">
      <c r="A1757" t="s">
        <v>2441</v>
      </c>
      <c r="B1757" s="2">
        <v>45575</v>
      </c>
      <c r="C1757" s="1">
        <v>45572.68472222222</v>
      </c>
    </row>
    <row r="1758" spans="1:3" x14ac:dyDescent="0.25">
      <c r="A1758" t="s">
        <v>2444</v>
      </c>
      <c r="C1758" s="1">
        <v>45572.692361111112</v>
      </c>
    </row>
    <row r="1759" spans="1:3" x14ac:dyDescent="0.25">
      <c r="A1759" t="s">
        <v>2441</v>
      </c>
      <c r="B1759" s="2">
        <v>45573</v>
      </c>
      <c r="C1759" s="1">
        <v>45572.737500000003</v>
      </c>
    </row>
    <row r="1760" spans="1:3" x14ac:dyDescent="0.25">
      <c r="A1760" t="s">
        <v>2442</v>
      </c>
      <c r="C1760" s="1">
        <v>45572.750694444447</v>
      </c>
    </row>
    <row r="1761" spans="1:3" x14ac:dyDescent="0.25">
      <c r="A1761" t="s">
        <v>2444</v>
      </c>
      <c r="C1761" s="1">
        <v>45573.361111111109</v>
      </c>
    </row>
    <row r="1762" spans="1:3" x14ac:dyDescent="0.25">
      <c r="A1762" t="s">
        <v>2441</v>
      </c>
      <c r="C1762" s="1">
        <v>45573.45208333333</v>
      </c>
    </row>
    <row r="1763" spans="1:3" x14ac:dyDescent="0.25">
      <c r="A1763" t="s">
        <v>2442</v>
      </c>
      <c r="C1763" s="1">
        <v>45573.474999999999</v>
      </c>
    </row>
    <row r="1764" spans="1:3" x14ac:dyDescent="0.25">
      <c r="A1764" t="s">
        <v>2443</v>
      </c>
      <c r="C1764" s="1">
        <v>45573.478472222225</v>
      </c>
    </row>
    <row r="1765" spans="1:3" x14ac:dyDescent="0.25">
      <c r="A1765" t="s">
        <v>2442</v>
      </c>
      <c r="C1765" s="1">
        <v>45573.502083333333</v>
      </c>
    </row>
    <row r="1766" spans="1:3" x14ac:dyDescent="0.25">
      <c r="A1766" t="s">
        <v>2442</v>
      </c>
      <c r="C1766" s="1">
        <v>45573.629861111112</v>
      </c>
    </row>
    <row r="1767" spans="1:3" x14ac:dyDescent="0.25">
      <c r="A1767" t="s">
        <v>2444</v>
      </c>
      <c r="B1767" s="2">
        <v>45573</v>
      </c>
      <c r="C1767" s="1">
        <v>45573.634722222225</v>
      </c>
    </row>
    <row r="1768" spans="1:3" x14ac:dyDescent="0.25">
      <c r="A1768" t="s">
        <v>2441</v>
      </c>
      <c r="B1768" s="2">
        <v>45573</v>
      </c>
      <c r="C1768" s="1">
        <v>45573.667361111111</v>
      </c>
    </row>
    <row r="1769" spans="1:3" x14ac:dyDescent="0.25">
      <c r="A1769" t="s">
        <v>2442</v>
      </c>
      <c r="C1769" s="1">
        <v>45573.668749999997</v>
      </c>
    </row>
    <row r="1770" spans="1:3" x14ac:dyDescent="0.25">
      <c r="A1770" t="s">
        <v>2444</v>
      </c>
      <c r="C1770" s="1">
        <v>45573.695833333331</v>
      </c>
    </row>
    <row r="1771" spans="1:3" x14ac:dyDescent="0.25">
      <c r="A1771" t="s">
        <v>2443</v>
      </c>
      <c r="C1771" s="1">
        <v>45573.717361111114</v>
      </c>
    </row>
    <row r="1772" spans="1:3" x14ac:dyDescent="0.25">
      <c r="A1772" t="s">
        <v>2444</v>
      </c>
      <c r="B1772" s="2">
        <v>45573</v>
      </c>
      <c r="C1772" s="1">
        <v>45573.719444444447</v>
      </c>
    </row>
    <row r="1773" spans="1:3" x14ac:dyDescent="0.25">
      <c r="A1773" t="s">
        <v>2444</v>
      </c>
      <c r="C1773" s="1">
        <v>45574.381249999999</v>
      </c>
    </row>
    <row r="1774" spans="1:3" x14ac:dyDescent="0.25">
      <c r="A1774" t="s">
        <v>2441</v>
      </c>
      <c r="C1774" s="1">
        <v>45574.384722222225</v>
      </c>
    </row>
    <row r="1775" spans="1:3" x14ac:dyDescent="0.25">
      <c r="A1775" t="s">
        <v>2441</v>
      </c>
      <c r="C1775" s="1">
        <v>45574.40347222222</v>
      </c>
    </row>
    <row r="1776" spans="1:3" x14ac:dyDescent="0.25">
      <c r="A1776" t="s">
        <v>2444</v>
      </c>
      <c r="C1776" s="1">
        <v>45574.431250000001</v>
      </c>
    </row>
    <row r="1777" spans="1:3" x14ac:dyDescent="0.25">
      <c r="A1777" t="s">
        <v>2444</v>
      </c>
      <c r="B1777" s="2">
        <v>45574</v>
      </c>
      <c r="C1777" s="1">
        <v>45574.43472222222</v>
      </c>
    </row>
    <row r="1778" spans="1:3" x14ac:dyDescent="0.25">
      <c r="A1778" t="s">
        <v>2444</v>
      </c>
      <c r="C1778" s="1">
        <v>45574.4375</v>
      </c>
    </row>
    <row r="1779" spans="1:3" x14ac:dyDescent="0.25">
      <c r="A1779" t="s">
        <v>2443</v>
      </c>
      <c r="C1779" s="1">
        <v>45574.457638888889</v>
      </c>
    </row>
    <row r="1780" spans="1:3" x14ac:dyDescent="0.25">
      <c r="A1780" t="s">
        <v>2444</v>
      </c>
      <c r="B1780" s="2">
        <v>45574</v>
      </c>
      <c r="C1780" s="1">
        <v>45574.494444444441</v>
      </c>
    </row>
    <row r="1781" spans="1:3" x14ac:dyDescent="0.25">
      <c r="A1781" t="s">
        <v>2444</v>
      </c>
      <c r="C1781" s="1">
        <v>45574.506944444445</v>
      </c>
    </row>
    <row r="1782" spans="1:3" x14ac:dyDescent="0.25">
      <c r="A1782" t="s">
        <v>2443</v>
      </c>
      <c r="C1782" s="1">
        <v>45574.645138888889</v>
      </c>
    </row>
    <row r="1783" spans="1:3" x14ac:dyDescent="0.25">
      <c r="A1783" t="s">
        <v>2441</v>
      </c>
      <c r="C1783" s="1">
        <v>45574.674305555556</v>
      </c>
    </row>
    <row r="1784" spans="1:3" x14ac:dyDescent="0.25">
      <c r="A1784" t="s">
        <v>2444</v>
      </c>
      <c r="C1784" s="1">
        <v>45574.695833333331</v>
      </c>
    </row>
    <row r="1785" spans="1:3" x14ac:dyDescent="0.25">
      <c r="A1785" t="s">
        <v>2444</v>
      </c>
      <c r="C1785" s="1">
        <v>45575.363888888889</v>
      </c>
    </row>
    <row r="1786" spans="1:3" x14ac:dyDescent="0.25">
      <c r="A1786" t="s">
        <v>2443</v>
      </c>
      <c r="C1786" s="1">
        <v>45575.678472222222</v>
      </c>
    </row>
    <row r="1787" spans="1:3" x14ac:dyDescent="0.25">
      <c r="A1787" t="s">
        <v>2444</v>
      </c>
      <c r="C1787" s="1">
        <v>45575.689583333333</v>
      </c>
    </row>
    <row r="1788" spans="1:3" x14ac:dyDescent="0.25">
      <c r="A1788" t="s">
        <v>2444</v>
      </c>
      <c r="C1788" s="1">
        <v>45575.698611111111</v>
      </c>
    </row>
    <row r="1789" spans="1:3" x14ac:dyDescent="0.25">
      <c r="A1789" t="s">
        <v>2444</v>
      </c>
      <c r="C1789" s="1">
        <v>45575.702777777777</v>
      </c>
    </row>
    <row r="1790" spans="1:3" x14ac:dyDescent="0.25">
      <c r="A1790" t="s">
        <v>2441</v>
      </c>
      <c r="C1790" s="1">
        <v>45575.708333333336</v>
      </c>
    </row>
    <row r="1791" spans="1:3" x14ac:dyDescent="0.25">
      <c r="A1791" t="s">
        <v>2444</v>
      </c>
      <c r="C1791" s="1">
        <v>45575.724305555559</v>
      </c>
    </row>
    <row r="1792" spans="1:3" x14ac:dyDescent="0.25">
      <c r="A1792" t="s">
        <v>2444</v>
      </c>
      <c r="C1792" s="1">
        <v>45575.727777777778</v>
      </c>
    </row>
    <row r="1793" spans="1:3" x14ac:dyDescent="0.25">
      <c r="A1793" t="s">
        <v>2441</v>
      </c>
      <c r="C1793" s="1">
        <v>45577.36041666667</v>
      </c>
    </row>
    <row r="1794" spans="1:3" x14ac:dyDescent="0.25">
      <c r="A1794" t="s">
        <v>2441</v>
      </c>
      <c r="C1794" s="1">
        <v>45577.369444444441</v>
      </c>
    </row>
    <row r="1795" spans="1:3" x14ac:dyDescent="0.25">
      <c r="A1795" t="s">
        <v>2442</v>
      </c>
      <c r="C1795" s="1">
        <v>45577.394444444442</v>
      </c>
    </row>
    <row r="1796" spans="1:3" x14ac:dyDescent="0.25">
      <c r="A1796" t="s">
        <v>2441</v>
      </c>
      <c r="C1796" s="1">
        <v>45577.397916666669</v>
      </c>
    </row>
    <row r="1797" spans="1:3" x14ac:dyDescent="0.25">
      <c r="A1797" t="s">
        <v>2441</v>
      </c>
      <c r="C1797" s="1">
        <v>45577.399305555555</v>
      </c>
    </row>
    <row r="1798" spans="1:3" x14ac:dyDescent="0.25">
      <c r="A1798" t="s">
        <v>2444</v>
      </c>
      <c r="C1798" s="1">
        <v>45577.415972222225</v>
      </c>
    </row>
    <row r="1799" spans="1:3" x14ac:dyDescent="0.25">
      <c r="A1799" t="s">
        <v>2444</v>
      </c>
      <c r="C1799" s="1">
        <v>45577.418749999997</v>
      </c>
    </row>
    <row r="1800" spans="1:3" x14ac:dyDescent="0.25">
      <c r="A1800" t="s">
        <v>2441</v>
      </c>
      <c r="C1800" s="1">
        <v>45577.443055555559</v>
      </c>
    </row>
    <row r="1801" spans="1:3" x14ac:dyDescent="0.25">
      <c r="A1801" t="s">
        <v>2444</v>
      </c>
      <c r="C1801" s="1">
        <v>45577.445138888892</v>
      </c>
    </row>
    <row r="1802" spans="1:3" x14ac:dyDescent="0.25">
      <c r="A1802" t="s">
        <v>2443</v>
      </c>
      <c r="C1802" s="1">
        <v>45577.447916666664</v>
      </c>
    </row>
    <row r="1803" spans="1:3" x14ac:dyDescent="0.25">
      <c r="A1803" t="s">
        <v>2442</v>
      </c>
      <c r="C1803" s="1">
        <v>45577.451388888891</v>
      </c>
    </row>
    <row r="1804" spans="1:3" x14ac:dyDescent="0.25">
      <c r="A1804" t="s">
        <v>2442</v>
      </c>
      <c r="C1804" s="1">
        <v>45577.45208333333</v>
      </c>
    </row>
    <row r="1805" spans="1:3" x14ac:dyDescent="0.25">
      <c r="A1805" t="s">
        <v>2442</v>
      </c>
      <c r="C1805" s="1">
        <v>45577.453472222223</v>
      </c>
    </row>
    <row r="1806" spans="1:3" x14ac:dyDescent="0.25">
      <c r="A1806" t="s">
        <v>2442</v>
      </c>
      <c r="C1806" s="1">
        <v>45577.45416666667</v>
      </c>
    </row>
    <row r="1807" spans="1:3" x14ac:dyDescent="0.25">
      <c r="A1807" t="s">
        <v>2444</v>
      </c>
      <c r="C1807" s="1">
        <v>45577.454861111109</v>
      </c>
    </row>
    <row r="1808" spans="1:3" x14ac:dyDescent="0.25">
      <c r="A1808" t="s">
        <v>2442</v>
      </c>
      <c r="C1808" s="1">
        <v>45577.456250000003</v>
      </c>
    </row>
    <row r="1809" spans="1:27" x14ac:dyDescent="0.25">
      <c r="A1809" t="s">
        <v>2442</v>
      </c>
      <c r="C1809" s="1">
        <v>45577.457638888889</v>
      </c>
    </row>
    <row r="1816" spans="1:27" x14ac:dyDescent="0.25">
      <c r="A1816" s="5" t="s">
        <v>4612</v>
      </c>
      <c r="B1816" s="5" t="s">
        <v>924</v>
      </c>
    </row>
    <row r="1817" spans="1:27" x14ac:dyDescent="0.25">
      <c r="A1817" s="5" t="s">
        <v>918</v>
      </c>
      <c r="B1817" t="s">
        <v>4613</v>
      </c>
      <c r="C1817" t="s">
        <v>929</v>
      </c>
      <c r="D1817" t="s">
        <v>930</v>
      </c>
      <c r="E1817" t="s">
        <v>931</v>
      </c>
      <c r="F1817" t="s">
        <v>932</v>
      </c>
      <c r="G1817" t="s">
        <v>2419</v>
      </c>
      <c r="H1817" t="s">
        <v>933</v>
      </c>
      <c r="I1817" t="s">
        <v>2420</v>
      </c>
      <c r="J1817" t="s">
        <v>2421</v>
      </c>
      <c r="K1817" t="s">
        <v>2422</v>
      </c>
      <c r="L1817" t="s">
        <v>2423</v>
      </c>
      <c r="M1817" t="s">
        <v>919</v>
      </c>
      <c r="Q1817" s="7" t="s">
        <v>4590</v>
      </c>
      <c r="R1817" s="7" t="s">
        <v>4591</v>
      </c>
      <c r="S1817" s="7" t="s">
        <v>4592</v>
      </c>
      <c r="T1817" s="7" t="s">
        <v>4593</v>
      </c>
      <c r="U1817" s="7" t="s">
        <v>4594</v>
      </c>
      <c r="V1817" s="7" t="s">
        <v>4595</v>
      </c>
      <c r="W1817" s="7" t="s">
        <v>4596</v>
      </c>
      <c r="X1817" s="7" t="s">
        <v>4597</v>
      </c>
      <c r="Y1817" s="7" t="s">
        <v>4598</v>
      </c>
      <c r="Z1817" s="7" t="s">
        <v>4599</v>
      </c>
    </row>
    <row r="1818" spans="1:27" x14ac:dyDescent="0.25">
      <c r="A1818" s="6" t="s">
        <v>2443</v>
      </c>
      <c r="B1818">
        <v>8</v>
      </c>
      <c r="C1818">
        <v>6</v>
      </c>
      <c r="D1818">
        <v>11</v>
      </c>
      <c r="E1818">
        <v>13</v>
      </c>
      <c r="F1818">
        <v>13</v>
      </c>
      <c r="G1818">
        <v>19</v>
      </c>
      <c r="H1818">
        <v>16</v>
      </c>
      <c r="I1818">
        <v>6</v>
      </c>
      <c r="J1818">
        <v>17</v>
      </c>
      <c r="K1818">
        <v>7</v>
      </c>
      <c r="L1818">
        <v>1</v>
      </c>
      <c r="M1818">
        <v>117</v>
      </c>
      <c r="P1818" t="s">
        <v>4614</v>
      </c>
      <c r="Q1818">
        <v>6</v>
      </c>
      <c r="R1818">
        <v>11</v>
      </c>
      <c r="S1818">
        <v>13</v>
      </c>
      <c r="T1818">
        <v>13</v>
      </c>
      <c r="U1818">
        <v>19</v>
      </c>
      <c r="V1818">
        <v>16</v>
      </c>
      <c r="W1818">
        <v>6</v>
      </c>
      <c r="X1818">
        <v>17</v>
      </c>
      <c r="Y1818">
        <v>7</v>
      </c>
      <c r="Z1818">
        <v>1</v>
      </c>
      <c r="AA1818">
        <v>117</v>
      </c>
    </row>
    <row r="1819" spans="1:27" x14ac:dyDescent="0.25">
      <c r="A1819" s="6" t="s">
        <v>919</v>
      </c>
      <c r="B1819">
        <v>8</v>
      </c>
      <c r="C1819">
        <v>6</v>
      </c>
      <c r="D1819">
        <v>11</v>
      </c>
      <c r="E1819">
        <v>13</v>
      </c>
      <c r="F1819">
        <v>13</v>
      </c>
      <c r="G1819">
        <v>19</v>
      </c>
      <c r="H1819">
        <v>16</v>
      </c>
      <c r="I1819">
        <v>6</v>
      </c>
      <c r="J1819">
        <v>17</v>
      </c>
      <c r="K1819">
        <v>7</v>
      </c>
      <c r="L1819">
        <v>1</v>
      </c>
      <c r="M1819">
        <v>117</v>
      </c>
      <c r="P1819" s="6" t="s">
        <v>4614</v>
      </c>
      <c r="Q1819">
        <v>7</v>
      </c>
      <c r="R1819">
        <v>16</v>
      </c>
      <c r="S1819">
        <v>11</v>
      </c>
      <c r="T1819">
        <v>20</v>
      </c>
      <c r="U1819">
        <v>13</v>
      </c>
      <c r="V1819">
        <v>14</v>
      </c>
      <c r="W1819">
        <v>3</v>
      </c>
      <c r="X1819">
        <v>18</v>
      </c>
      <c r="Y1819">
        <v>8</v>
      </c>
      <c r="Z1819">
        <v>7</v>
      </c>
      <c r="AA1819">
        <v>117</v>
      </c>
    </row>
    <row r="1820" spans="1:27" x14ac:dyDescent="0.25">
      <c r="Q1820">
        <f>Q1818-Q1819</f>
        <v>-1</v>
      </c>
      <c r="R1820">
        <f t="shared" ref="R1820:Z1820" si="1">R1818-R1819</f>
        <v>-5</v>
      </c>
      <c r="S1820">
        <f t="shared" si="1"/>
        <v>2</v>
      </c>
      <c r="T1820">
        <f t="shared" si="1"/>
        <v>-7</v>
      </c>
      <c r="U1820">
        <f t="shared" si="1"/>
        <v>6</v>
      </c>
      <c r="V1820">
        <f t="shared" si="1"/>
        <v>2</v>
      </c>
      <c r="W1820">
        <f t="shared" si="1"/>
        <v>3</v>
      </c>
      <c r="X1820">
        <f t="shared" si="1"/>
        <v>-1</v>
      </c>
      <c r="Y1820">
        <f t="shared" si="1"/>
        <v>-1</v>
      </c>
      <c r="Z1820">
        <f t="shared" si="1"/>
        <v>-6</v>
      </c>
      <c r="AA1820">
        <f>(AA1818-AA1819)</f>
        <v>0</v>
      </c>
    </row>
    <row r="1825" spans="1:12" x14ac:dyDescent="0.25">
      <c r="A1825" s="5" t="s">
        <v>4612</v>
      </c>
      <c r="B1825" s="5" t="s">
        <v>924</v>
      </c>
    </row>
    <row r="1826" spans="1:12" x14ac:dyDescent="0.25">
      <c r="B1826" t="s">
        <v>929</v>
      </c>
      <c r="C1826" t="s">
        <v>930</v>
      </c>
      <c r="D1826" t="s">
        <v>931</v>
      </c>
      <c r="E1826" t="s">
        <v>932</v>
      </c>
      <c r="F1826" t="s">
        <v>2419</v>
      </c>
      <c r="G1826" t="s">
        <v>933</v>
      </c>
      <c r="H1826" t="s">
        <v>2420</v>
      </c>
      <c r="I1826" t="s">
        <v>2421</v>
      </c>
      <c r="J1826" t="s">
        <v>2422</v>
      </c>
      <c r="K1826" t="s">
        <v>2423</v>
      </c>
      <c r="L1826" t="s">
        <v>919</v>
      </c>
    </row>
    <row r="1828" spans="1:12" x14ac:dyDescent="0.25">
      <c r="A1828" s="5" t="s">
        <v>918</v>
      </c>
    </row>
    <row r="1829" spans="1:12" x14ac:dyDescent="0.25">
      <c r="A1829" s="6" t="s">
        <v>2443</v>
      </c>
      <c r="B1829">
        <v>7</v>
      </c>
      <c r="C1829">
        <v>16</v>
      </c>
      <c r="D1829">
        <v>11</v>
      </c>
      <c r="E1829">
        <v>20</v>
      </c>
      <c r="F1829">
        <v>13</v>
      </c>
      <c r="G1829">
        <v>14</v>
      </c>
      <c r="H1829">
        <v>3</v>
      </c>
      <c r="I1829">
        <v>18</v>
      </c>
      <c r="J1829">
        <v>8</v>
      </c>
      <c r="K1829">
        <v>7</v>
      </c>
      <c r="L1829">
        <v>117</v>
      </c>
    </row>
    <row r="1830" spans="1:12" x14ac:dyDescent="0.25">
      <c r="A1830" s="6" t="s">
        <v>919</v>
      </c>
      <c r="B1830">
        <v>7</v>
      </c>
      <c r="C1830">
        <v>16</v>
      </c>
      <c r="D1830">
        <v>11</v>
      </c>
      <c r="E1830">
        <v>20</v>
      </c>
      <c r="F1830">
        <v>13</v>
      </c>
      <c r="G1830">
        <v>14</v>
      </c>
      <c r="H1830">
        <v>3</v>
      </c>
      <c r="I1830">
        <v>18</v>
      </c>
      <c r="J1830">
        <v>8</v>
      </c>
      <c r="K1830">
        <v>7</v>
      </c>
      <c r="L1830">
        <v>117</v>
      </c>
    </row>
  </sheetData>
  <autoFilter ref="A20:C1809" xr:uid="{CFBEAF4C-9C9A-4F8C-9E10-A460BBD68AD8}"/>
  <phoneticPr fontId="1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91691B-DC17-41D6-825B-D988443AF775}">
  <dimension ref="A4:N1872"/>
  <sheetViews>
    <sheetView topLeftCell="A70" zoomScaleNormal="100" workbookViewId="0">
      <selection activeCell="A83" sqref="A83:B1872"/>
    </sheetView>
  </sheetViews>
  <sheetFormatPr baseColWidth="10" defaultRowHeight="15" x14ac:dyDescent="0.25"/>
  <cols>
    <col min="1" max="1" width="27" bestFit="1" customWidth="1"/>
    <col min="2" max="2" width="22.42578125" bestFit="1" customWidth="1"/>
    <col min="3" max="3" width="5.85546875" bestFit="1" customWidth="1"/>
    <col min="4" max="4" width="6.28515625" bestFit="1" customWidth="1"/>
    <col min="5" max="5" width="5.7109375" bestFit="1" customWidth="1"/>
    <col min="6" max="6" width="6.5703125" bestFit="1" customWidth="1"/>
    <col min="7" max="7" width="5.7109375" bestFit="1" customWidth="1"/>
    <col min="8" max="8" width="5.140625" bestFit="1" customWidth="1"/>
    <col min="9" max="9" width="6" bestFit="1" customWidth="1"/>
    <col min="10" max="10" width="6.7109375" bestFit="1" customWidth="1"/>
    <col min="11" max="11" width="5.5703125" bestFit="1" customWidth="1"/>
    <col min="12" max="12" width="6.140625" bestFit="1" customWidth="1"/>
    <col min="13" max="13" width="5.42578125" bestFit="1" customWidth="1"/>
    <col min="14" max="14" width="12.5703125" bestFit="1" customWidth="1"/>
    <col min="15" max="15" width="18.5703125" bestFit="1" customWidth="1"/>
    <col min="16" max="16" width="16.85546875" bestFit="1" customWidth="1"/>
    <col min="17" max="17" width="18.5703125" bestFit="1" customWidth="1"/>
    <col min="18" max="18" width="16.85546875" bestFit="1" customWidth="1"/>
    <col min="19" max="19" width="18.5703125" bestFit="1" customWidth="1"/>
    <col min="20" max="20" width="16.85546875" bestFit="1" customWidth="1"/>
    <col min="21" max="21" width="18.5703125" bestFit="1" customWidth="1"/>
    <col min="22" max="22" width="16.85546875" bestFit="1" customWidth="1"/>
    <col min="23" max="23" width="18.5703125" bestFit="1" customWidth="1"/>
    <col min="24" max="24" width="16.85546875" bestFit="1" customWidth="1"/>
    <col min="25" max="25" width="18.5703125" bestFit="1" customWidth="1"/>
    <col min="26" max="26" width="21.85546875" bestFit="1" customWidth="1"/>
    <col min="27" max="27" width="23.5703125" bestFit="1" customWidth="1"/>
    <col min="28" max="100" width="10.42578125" bestFit="1" customWidth="1"/>
    <col min="101" max="101" width="12.5703125" bestFit="1" customWidth="1"/>
    <col min="102" max="107" width="10.42578125" bestFit="1" customWidth="1"/>
    <col min="108" max="108" width="11" bestFit="1" customWidth="1"/>
    <col min="109" max="109" width="12.5703125" bestFit="1" customWidth="1"/>
    <col min="110" max="110" width="10.42578125" bestFit="1" customWidth="1"/>
    <col min="111" max="111" width="11" bestFit="1" customWidth="1"/>
    <col min="112" max="112" width="12.5703125" bestFit="1" customWidth="1"/>
    <col min="113" max="174" width="15.42578125" bestFit="1" customWidth="1"/>
    <col min="175" max="175" width="14.42578125" bestFit="1" customWidth="1"/>
    <col min="176" max="192" width="15.42578125" bestFit="1" customWidth="1"/>
    <col min="193" max="193" width="14.42578125" bestFit="1" customWidth="1"/>
    <col min="194" max="235" width="15.42578125" bestFit="1" customWidth="1"/>
    <col min="236" max="237" width="14.42578125" bestFit="1" customWidth="1"/>
    <col min="238" max="244" width="15.42578125" bestFit="1" customWidth="1"/>
    <col min="245" max="245" width="11" bestFit="1" customWidth="1"/>
    <col min="246" max="246" width="12.5703125" bestFit="1" customWidth="1"/>
  </cols>
  <sheetData>
    <row r="4" spans="1:14" x14ac:dyDescent="0.25">
      <c r="A4" s="7">
        <v>2023</v>
      </c>
    </row>
    <row r="5" spans="1:14" x14ac:dyDescent="0.25">
      <c r="A5" s="5" t="s">
        <v>2426</v>
      </c>
      <c r="B5" s="5" t="s">
        <v>924</v>
      </c>
    </row>
    <row r="6" spans="1:14" x14ac:dyDescent="0.25">
      <c r="A6" s="5" t="s">
        <v>918</v>
      </c>
      <c r="B6" t="s">
        <v>929</v>
      </c>
      <c r="C6" t="s">
        <v>930</v>
      </c>
      <c r="D6" t="s">
        <v>931</v>
      </c>
      <c r="E6" t="s">
        <v>932</v>
      </c>
      <c r="F6" t="s">
        <v>2419</v>
      </c>
      <c r="G6" t="s">
        <v>933</v>
      </c>
      <c r="H6" t="s">
        <v>2420</v>
      </c>
      <c r="I6" t="s">
        <v>2421</v>
      </c>
      <c r="J6" t="s">
        <v>2422</v>
      </c>
      <c r="K6" t="s">
        <v>2423</v>
      </c>
      <c r="L6" t="s">
        <v>2424</v>
      </c>
      <c r="M6" t="s">
        <v>2425</v>
      </c>
      <c r="N6" t="s">
        <v>919</v>
      </c>
    </row>
    <row r="7" spans="1:14" x14ac:dyDescent="0.25">
      <c r="A7" s="6" t="s">
        <v>2427</v>
      </c>
      <c r="B7">
        <v>36</v>
      </c>
      <c r="C7">
        <v>57</v>
      </c>
      <c r="D7">
        <v>84</v>
      </c>
      <c r="E7">
        <v>70</v>
      </c>
      <c r="F7">
        <v>87</v>
      </c>
      <c r="G7">
        <v>80</v>
      </c>
      <c r="H7">
        <v>64</v>
      </c>
      <c r="I7">
        <v>57</v>
      </c>
      <c r="J7">
        <v>66</v>
      </c>
      <c r="K7">
        <v>44</v>
      </c>
      <c r="L7">
        <v>21</v>
      </c>
      <c r="M7">
        <v>36</v>
      </c>
      <c r="N7">
        <v>702</v>
      </c>
    </row>
    <row r="8" spans="1:14" x14ac:dyDescent="0.25">
      <c r="A8" s="6" t="s">
        <v>919</v>
      </c>
      <c r="B8">
        <v>36</v>
      </c>
      <c r="C8">
        <v>57</v>
      </c>
      <c r="D8">
        <v>84</v>
      </c>
      <c r="E8">
        <v>70</v>
      </c>
      <c r="F8">
        <v>87</v>
      </c>
      <c r="G8">
        <v>80</v>
      </c>
      <c r="H8">
        <v>64</v>
      </c>
      <c r="I8">
        <v>57</v>
      </c>
      <c r="J8">
        <v>66</v>
      </c>
      <c r="K8">
        <v>44</v>
      </c>
      <c r="L8">
        <v>21</v>
      </c>
      <c r="M8">
        <v>36</v>
      </c>
      <c r="N8">
        <v>702</v>
      </c>
    </row>
    <row r="10" spans="1:14" x14ac:dyDescent="0.25">
      <c r="A10" s="5" t="s">
        <v>4602</v>
      </c>
      <c r="B10" s="5" t="s">
        <v>924</v>
      </c>
    </row>
    <row r="11" spans="1:14" x14ac:dyDescent="0.25">
      <c r="B11" t="s">
        <v>929</v>
      </c>
      <c r="C11" t="s">
        <v>930</v>
      </c>
      <c r="D11" t="s">
        <v>931</v>
      </c>
      <c r="E11" t="s">
        <v>932</v>
      </c>
      <c r="F11" t="s">
        <v>2419</v>
      </c>
      <c r="G11" t="s">
        <v>933</v>
      </c>
      <c r="H11" t="s">
        <v>2420</v>
      </c>
      <c r="I11" t="s">
        <v>2421</v>
      </c>
      <c r="J11" t="s">
        <v>2422</v>
      </c>
      <c r="K11" t="s">
        <v>2423</v>
      </c>
      <c r="L11" t="s">
        <v>2424</v>
      </c>
      <c r="M11" t="s">
        <v>2425</v>
      </c>
      <c r="N11" t="s">
        <v>919</v>
      </c>
    </row>
    <row r="12" spans="1:14" x14ac:dyDescent="0.25">
      <c r="A12" s="5" t="s">
        <v>918</v>
      </c>
    </row>
    <row r="13" spans="1:14" x14ac:dyDescent="0.25">
      <c r="A13" s="6" t="s">
        <v>2444</v>
      </c>
      <c r="B13">
        <v>26</v>
      </c>
      <c r="C13">
        <v>35</v>
      </c>
      <c r="D13">
        <v>85</v>
      </c>
      <c r="E13">
        <v>60</v>
      </c>
      <c r="F13">
        <v>91</v>
      </c>
      <c r="G13">
        <v>74</v>
      </c>
      <c r="H13">
        <v>40</v>
      </c>
      <c r="I13">
        <v>60</v>
      </c>
      <c r="J13">
        <v>56</v>
      </c>
      <c r="K13">
        <v>56</v>
      </c>
      <c r="L13">
        <v>21</v>
      </c>
      <c r="M13">
        <v>34</v>
      </c>
      <c r="N13">
        <v>638</v>
      </c>
    </row>
    <row r="14" spans="1:14" x14ac:dyDescent="0.25">
      <c r="A14" s="6" t="s">
        <v>919</v>
      </c>
      <c r="B14">
        <v>26</v>
      </c>
      <c r="C14">
        <v>35</v>
      </c>
      <c r="D14">
        <v>85</v>
      </c>
      <c r="E14">
        <v>60</v>
      </c>
      <c r="F14">
        <v>91</v>
      </c>
      <c r="G14">
        <v>74</v>
      </c>
      <c r="H14">
        <v>40</v>
      </c>
      <c r="I14">
        <v>60</v>
      </c>
      <c r="J14">
        <v>56</v>
      </c>
      <c r="K14">
        <v>56</v>
      </c>
      <c r="L14">
        <v>21</v>
      </c>
      <c r="M14">
        <v>34</v>
      </c>
      <c r="N14">
        <v>638</v>
      </c>
    </row>
    <row r="16" spans="1:14" x14ac:dyDescent="0.25">
      <c r="A16" s="5" t="s">
        <v>934</v>
      </c>
      <c r="B16" s="5" t="s">
        <v>924</v>
      </c>
    </row>
    <row r="17" spans="1:14" x14ac:dyDescent="0.25">
      <c r="A17" s="5" t="s">
        <v>918</v>
      </c>
      <c r="B17" t="s">
        <v>929</v>
      </c>
      <c r="C17" t="s">
        <v>930</v>
      </c>
      <c r="D17" t="s">
        <v>931</v>
      </c>
      <c r="E17" t="s">
        <v>932</v>
      </c>
      <c r="F17" t="s">
        <v>2419</v>
      </c>
      <c r="G17" t="s">
        <v>933</v>
      </c>
      <c r="H17" t="s">
        <v>2420</v>
      </c>
      <c r="I17" t="s">
        <v>2421</v>
      </c>
      <c r="J17" t="s">
        <v>2422</v>
      </c>
      <c r="K17" t="s">
        <v>2423</v>
      </c>
      <c r="L17" t="s">
        <v>2424</v>
      </c>
      <c r="M17" t="s">
        <v>2425</v>
      </c>
      <c r="N17" t="s">
        <v>919</v>
      </c>
    </row>
    <row r="18" spans="1:14" x14ac:dyDescent="0.25">
      <c r="A18" s="6" t="s">
        <v>2428</v>
      </c>
      <c r="B18">
        <v>39</v>
      </c>
      <c r="C18">
        <v>9</v>
      </c>
      <c r="D18">
        <v>62</v>
      </c>
      <c r="E18">
        <v>135</v>
      </c>
      <c r="F18">
        <v>95</v>
      </c>
      <c r="G18">
        <v>73</v>
      </c>
      <c r="H18">
        <v>5</v>
      </c>
      <c r="I18">
        <v>112</v>
      </c>
      <c r="J18">
        <v>42</v>
      </c>
      <c r="K18">
        <v>59</v>
      </c>
      <c r="L18">
        <v>27</v>
      </c>
      <c r="M18">
        <v>37</v>
      </c>
      <c r="N18">
        <v>695</v>
      </c>
    </row>
    <row r="19" spans="1:14" x14ac:dyDescent="0.25">
      <c r="A19" s="6" t="s">
        <v>919</v>
      </c>
      <c r="B19">
        <v>39</v>
      </c>
      <c r="C19">
        <v>9</v>
      </c>
      <c r="D19">
        <v>62</v>
      </c>
      <c r="E19">
        <v>135</v>
      </c>
      <c r="F19">
        <v>95</v>
      </c>
      <c r="G19">
        <v>73</v>
      </c>
      <c r="H19">
        <v>5</v>
      </c>
      <c r="I19">
        <v>112</v>
      </c>
      <c r="J19">
        <v>42</v>
      </c>
      <c r="K19">
        <v>59</v>
      </c>
      <c r="L19">
        <v>27</v>
      </c>
      <c r="M19">
        <v>37</v>
      </c>
      <c r="N19">
        <v>695</v>
      </c>
    </row>
    <row r="21" spans="1:14" x14ac:dyDescent="0.25">
      <c r="A21" s="7">
        <v>2023</v>
      </c>
    </row>
    <row r="22" spans="1:14" x14ac:dyDescent="0.25">
      <c r="A22" s="5" t="s">
        <v>2426</v>
      </c>
      <c r="B22" s="5" t="s">
        <v>924</v>
      </c>
    </row>
    <row r="23" spans="1:14" x14ac:dyDescent="0.25">
      <c r="A23" s="5" t="s">
        <v>918</v>
      </c>
      <c r="B23" t="s">
        <v>929</v>
      </c>
      <c r="C23" t="s">
        <v>930</v>
      </c>
      <c r="D23" t="s">
        <v>931</v>
      </c>
      <c r="E23" t="s">
        <v>932</v>
      </c>
      <c r="F23" t="s">
        <v>2419</v>
      </c>
      <c r="G23" t="s">
        <v>933</v>
      </c>
      <c r="H23" t="s">
        <v>2420</v>
      </c>
      <c r="I23" t="s">
        <v>2421</v>
      </c>
      <c r="J23" t="s">
        <v>2422</v>
      </c>
      <c r="K23" t="s">
        <v>2423</v>
      </c>
      <c r="L23" t="s">
        <v>2424</v>
      </c>
      <c r="M23" t="s">
        <v>2425</v>
      </c>
      <c r="N23" t="s">
        <v>919</v>
      </c>
    </row>
    <row r="24" spans="1:14" x14ac:dyDescent="0.25">
      <c r="A24" s="6" t="s">
        <v>2429</v>
      </c>
      <c r="B24">
        <v>32</v>
      </c>
      <c r="C24">
        <v>46</v>
      </c>
      <c r="D24">
        <v>55</v>
      </c>
      <c r="E24">
        <v>52</v>
      </c>
      <c r="F24">
        <v>52</v>
      </c>
      <c r="G24">
        <v>56</v>
      </c>
      <c r="H24">
        <v>61</v>
      </c>
      <c r="I24">
        <v>66</v>
      </c>
      <c r="J24">
        <v>35</v>
      </c>
      <c r="K24">
        <v>36</v>
      </c>
      <c r="L24">
        <v>13</v>
      </c>
      <c r="M24">
        <v>31</v>
      </c>
      <c r="N24">
        <v>535</v>
      </c>
    </row>
    <row r="25" spans="1:14" x14ac:dyDescent="0.25">
      <c r="A25" s="6" t="s">
        <v>919</v>
      </c>
      <c r="B25">
        <v>32</v>
      </c>
      <c r="C25">
        <v>46</v>
      </c>
      <c r="D25">
        <v>55</v>
      </c>
      <c r="E25">
        <v>52</v>
      </c>
      <c r="F25">
        <v>52</v>
      </c>
      <c r="G25">
        <v>56</v>
      </c>
      <c r="H25">
        <v>61</v>
      </c>
      <c r="I25">
        <v>66</v>
      </c>
      <c r="J25">
        <v>35</v>
      </c>
      <c r="K25">
        <v>36</v>
      </c>
      <c r="L25">
        <v>13</v>
      </c>
      <c r="M25">
        <v>31</v>
      </c>
      <c r="N25">
        <v>535</v>
      </c>
    </row>
    <row r="26" spans="1:14" x14ac:dyDescent="0.25">
      <c r="A26" s="5" t="s">
        <v>934</v>
      </c>
      <c r="B26" s="5" t="s">
        <v>924</v>
      </c>
    </row>
    <row r="27" spans="1:14" x14ac:dyDescent="0.25">
      <c r="A27" s="5" t="s">
        <v>918</v>
      </c>
      <c r="B27" t="s">
        <v>929</v>
      </c>
      <c r="C27" t="s">
        <v>930</v>
      </c>
      <c r="D27" t="s">
        <v>931</v>
      </c>
      <c r="E27" t="s">
        <v>932</v>
      </c>
      <c r="F27" t="s">
        <v>2419</v>
      </c>
      <c r="G27" t="s">
        <v>933</v>
      </c>
      <c r="H27" t="s">
        <v>2420</v>
      </c>
      <c r="I27" t="s">
        <v>2421</v>
      </c>
      <c r="J27" t="s">
        <v>2422</v>
      </c>
      <c r="K27" t="s">
        <v>2423</v>
      </c>
      <c r="L27" t="s">
        <v>2424</v>
      </c>
      <c r="M27" t="s">
        <v>2425</v>
      </c>
      <c r="N27" t="s">
        <v>919</v>
      </c>
    </row>
    <row r="28" spans="1:14" x14ac:dyDescent="0.25">
      <c r="A28" s="6" t="s">
        <v>2430</v>
      </c>
      <c r="B28">
        <v>15</v>
      </c>
      <c r="C28">
        <v>58</v>
      </c>
      <c r="D28">
        <v>39</v>
      </c>
      <c r="E28">
        <v>48</v>
      </c>
      <c r="F28">
        <v>34</v>
      </c>
      <c r="G28">
        <v>64</v>
      </c>
      <c r="H28">
        <v>85</v>
      </c>
      <c r="I28">
        <v>45</v>
      </c>
      <c r="J28">
        <v>30</v>
      </c>
      <c r="K28">
        <v>27</v>
      </c>
      <c r="L28">
        <v>60</v>
      </c>
      <c r="M28">
        <v>4</v>
      </c>
      <c r="N28">
        <v>509</v>
      </c>
    </row>
    <row r="29" spans="1:14" x14ac:dyDescent="0.25">
      <c r="A29" s="6" t="s">
        <v>919</v>
      </c>
      <c r="B29">
        <v>15</v>
      </c>
      <c r="C29">
        <v>58</v>
      </c>
      <c r="D29">
        <v>39</v>
      </c>
      <c r="E29">
        <v>48</v>
      </c>
      <c r="F29">
        <v>34</v>
      </c>
      <c r="G29">
        <v>64</v>
      </c>
      <c r="H29">
        <v>85</v>
      </c>
      <c r="I29">
        <v>45</v>
      </c>
      <c r="J29">
        <v>30</v>
      </c>
      <c r="K29">
        <v>27</v>
      </c>
      <c r="L29">
        <v>60</v>
      </c>
      <c r="M29">
        <v>4</v>
      </c>
      <c r="N29">
        <v>509</v>
      </c>
    </row>
    <row r="30" spans="1:14" x14ac:dyDescent="0.25">
      <c r="A30" s="6"/>
    </row>
    <row r="31" spans="1:14" x14ac:dyDescent="0.25">
      <c r="A31" s="5" t="s">
        <v>4602</v>
      </c>
      <c r="B31" s="5" t="s">
        <v>924</v>
      </c>
    </row>
    <row r="32" spans="1:14" x14ac:dyDescent="0.25">
      <c r="B32" t="s">
        <v>929</v>
      </c>
      <c r="C32" t="s">
        <v>930</v>
      </c>
      <c r="D32" t="s">
        <v>931</v>
      </c>
      <c r="E32" t="s">
        <v>932</v>
      </c>
      <c r="F32" t="s">
        <v>2419</v>
      </c>
      <c r="G32" t="s">
        <v>933</v>
      </c>
      <c r="H32" t="s">
        <v>2420</v>
      </c>
      <c r="I32" t="s">
        <v>2421</v>
      </c>
      <c r="J32" t="s">
        <v>2422</v>
      </c>
      <c r="K32" t="s">
        <v>2423</v>
      </c>
      <c r="L32" t="s">
        <v>2424</v>
      </c>
      <c r="M32" t="s">
        <v>2425</v>
      </c>
      <c r="N32" t="s">
        <v>919</v>
      </c>
    </row>
    <row r="33" spans="1:14" x14ac:dyDescent="0.25">
      <c r="A33" s="5" t="s">
        <v>918</v>
      </c>
    </row>
    <row r="34" spans="1:14" x14ac:dyDescent="0.25">
      <c r="A34" s="6" t="s">
        <v>2441</v>
      </c>
      <c r="B34">
        <v>21</v>
      </c>
      <c r="C34">
        <v>39</v>
      </c>
      <c r="D34">
        <v>48</v>
      </c>
      <c r="E34">
        <v>46</v>
      </c>
      <c r="F34">
        <v>50</v>
      </c>
      <c r="G34">
        <v>57</v>
      </c>
      <c r="H34">
        <v>49</v>
      </c>
      <c r="I34">
        <v>60</v>
      </c>
      <c r="J34">
        <v>29</v>
      </c>
      <c r="K34">
        <v>32</v>
      </c>
      <c r="L34">
        <v>16</v>
      </c>
      <c r="M34">
        <v>31</v>
      </c>
      <c r="N34">
        <v>478</v>
      </c>
    </row>
    <row r="35" spans="1:14" x14ac:dyDescent="0.25">
      <c r="A35" s="6" t="s">
        <v>919</v>
      </c>
      <c r="B35">
        <v>21</v>
      </c>
      <c r="C35">
        <v>39</v>
      </c>
      <c r="D35">
        <v>48</v>
      </c>
      <c r="E35">
        <v>46</v>
      </c>
      <c r="F35">
        <v>50</v>
      </c>
      <c r="G35">
        <v>57</v>
      </c>
      <c r="H35">
        <v>49</v>
      </c>
      <c r="I35">
        <v>60</v>
      </c>
      <c r="J35">
        <v>29</v>
      </c>
      <c r="K35">
        <v>32</v>
      </c>
      <c r="L35">
        <v>16</v>
      </c>
      <c r="M35">
        <v>31</v>
      </c>
      <c r="N35">
        <v>478</v>
      </c>
    </row>
    <row r="37" spans="1:14" x14ac:dyDescent="0.25">
      <c r="A37" s="7">
        <v>2023</v>
      </c>
    </row>
    <row r="38" spans="1:14" x14ac:dyDescent="0.25">
      <c r="A38" s="5" t="s">
        <v>2426</v>
      </c>
      <c r="B38" s="5" t="s">
        <v>924</v>
      </c>
    </row>
    <row r="39" spans="1:14" x14ac:dyDescent="0.25">
      <c r="A39" s="5" t="s">
        <v>918</v>
      </c>
      <c r="B39" t="s">
        <v>929</v>
      </c>
      <c r="C39" t="s">
        <v>930</v>
      </c>
      <c r="D39" t="s">
        <v>931</v>
      </c>
      <c r="E39" t="s">
        <v>932</v>
      </c>
      <c r="F39" t="s">
        <v>2419</v>
      </c>
      <c r="G39" t="s">
        <v>933</v>
      </c>
      <c r="H39" t="s">
        <v>2420</v>
      </c>
      <c r="I39" t="s">
        <v>2421</v>
      </c>
      <c r="J39" t="s">
        <v>2422</v>
      </c>
      <c r="K39" t="s">
        <v>2423</v>
      </c>
      <c r="L39" t="s">
        <v>2424</v>
      </c>
      <c r="M39" t="s">
        <v>2425</v>
      </c>
      <c r="N39" t="s">
        <v>919</v>
      </c>
    </row>
    <row r="40" spans="1:14" x14ac:dyDescent="0.25">
      <c r="A40" s="6" t="s">
        <v>2431</v>
      </c>
      <c r="B40">
        <v>10</v>
      </c>
      <c r="C40">
        <v>16</v>
      </c>
      <c r="D40">
        <v>6</v>
      </c>
      <c r="E40">
        <v>11</v>
      </c>
      <c r="F40">
        <v>25</v>
      </c>
      <c r="G40">
        <v>17</v>
      </c>
      <c r="H40">
        <v>18</v>
      </c>
      <c r="I40">
        <v>8</v>
      </c>
      <c r="J40">
        <v>7</v>
      </c>
      <c r="K40">
        <v>4</v>
      </c>
      <c r="L40">
        <v>3</v>
      </c>
      <c r="M40">
        <v>5</v>
      </c>
      <c r="N40">
        <v>130</v>
      </c>
    </row>
    <row r="41" spans="1:14" x14ac:dyDescent="0.25">
      <c r="A41" s="6" t="s">
        <v>919</v>
      </c>
      <c r="B41">
        <v>10</v>
      </c>
      <c r="C41">
        <v>16</v>
      </c>
      <c r="D41">
        <v>6</v>
      </c>
      <c r="E41">
        <v>11</v>
      </c>
      <c r="F41">
        <v>25</v>
      </c>
      <c r="G41">
        <v>17</v>
      </c>
      <c r="H41">
        <v>18</v>
      </c>
      <c r="I41">
        <v>8</v>
      </c>
      <c r="J41">
        <v>7</v>
      </c>
      <c r="K41">
        <v>4</v>
      </c>
      <c r="L41">
        <v>3</v>
      </c>
      <c r="M41">
        <v>5</v>
      </c>
      <c r="N41">
        <v>130</v>
      </c>
    </row>
    <row r="42" spans="1:14" x14ac:dyDescent="0.25">
      <c r="A42" s="5" t="s">
        <v>934</v>
      </c>
      <c r="B42" s="5" t="s">
        <v>924</v>
      </c>
    </row>
    <row r="43" spans="1:14" x14ac:dyDescent="0.25">
      <c r="A43" s="5" t="s">
        <v>918</v>
      </c>
      <c r="B43" t="s">
        <v>929</v>
      </c>
      <c r="C43" t="s">
        <v>930</v>
      </c>
      <c r="D43" t="s">
        <v>931</v>
      </c>
      <c r="E43" t="s">
        <v>932</v>
      </c>
      <c r="F43" t="s">
        <v>2419</v>
      </c>
      <c r="G43" t="s">
        <v>933</v>
      </c>
      <c r="H43" t="s">
        <v>2420</v>
      </c>
      <c r="I43" t="s">
        <v>2421</v>
      </c>
      <c r="J43" t="s">
        <v>2422</v>
      </c>
      <c r="K43" t="s">
        <v>2423</v>
      </c>
      <c r="L43" t="s">
        <v>2424</v>
      </c>
      <c r="M43" t="s">
        <v>2425</v>
      </c>
      <c r="N43" t="s">
        <v>919</v>
      </c>
    </row>
    <row r="44" spans="1:14" x14ac:dyDescent="0.25">
      <c r="A44" s="6" t="s">
        <v>2432</v>
      </c>
      <c r="B44">
        <v>10</v>
      </c>
      <c r="C44">
        <v>22</v>
      </c>
      <c r="D44">
        <v>4</v>
      </c>
      <c r="E44">
        <v>6</v>
      </c>
      <c r="F44">
        <v>22</v>
      </c>
      <c r="G44">
        <v>13</v>
      </c>
      <c r="H44">
        <v>31</v>
      </c>
      <c r="I44">
        <v>8</v>
      </c>
      <c r="J44">
        <v>2</v>
      </c>
      <c r="K44">
        <v>7</v>
      </c>
      <c r="L44">
        <v>2</v>
      </c>
      <c r="M44">
        <v>3</v>
      </c>
      <c r="N44">
        <v>130</v>
      </c>
    </row>
    <row r="45" spans="1:14" x14ac:dyDescent="0.25">
      <c r="A45" s="6" t="s">
        <v>919</v>
      </c>
      <c r="B45">
        <v>10</v>
      </c>
      <c r="C45">
        <v>22</v>
      </c>
      <c r="D45">
        <v>4</v>
      </c>
      <c r="E45">
        <v>6</v>
      </c>
      <c r="F45">
        <v>22</v>
      </c>
      <c r="G45">
        <v>13</v>
      </c>
      <c r="H45">
        <v>31</v>
      </c>
      <c r="I45">
        <v>8</v>
      </c>
      <c r="J45">
        <v>2</v>
      </c>
      <c r="K45">
        <v>7</v>
      </c>
      <c r="L45">
        <v>2</v>
      </c>
      <c r="M45">
        <v>3</v>
      </c>
      <c r="N45">
        <v>130</v>
      </c>
    </row>
    <row r="46" spans="1:14" x14ac:dyDescent="0.25">
      <c r="A46" s="6"/>
    </row>
    <row r="47" spans="1:14" x14ac:dyDescent="0.25">
      <c r="A47" s="5" t="s">
        <v>4602</v>
      </c>
      <c r="B47" s="5" t="s">
        <v>924</v>
      </c>
    </row>
    <row r="48" spans="1:14" x14ac:dyDescent="0.25">
      <c r="B48" t="s">
        <v>929</v>
      </c>
      <c r="C48" t="s">
        <v>930</v>
      </c>
      <c r="D48" t="s">
        <v>931</v>
      </c>
      <c r="E48" t="s">
        <v>932</v>
      </c>
      <c r="F48" t="s">
        <v>2419</v>
      </c>
      <c r="G48" t="s">
        <v>933</v>
      </c>
      <c r="H48" t="s">
        <v>2420</v>
      </c>
      <c r="I48" t="s">
        <v>2421</v>
      </c>
      <c r="J48" t="s">
        <v>2422</v>
      </c>
      <c r="K48" t="s">
        <v>2423</v>
      </c>
      <c r="L48" t="s">
        <v>2424</v>
      </c>
      <c r="M48" t="s">
        <v>2425</v>
      </c>
      <c r="N48" t="s">
        <v>919</v>
      </c>
    </row>
    <row r="49" spans="1:14" x14ac:dyDescent="0.25">
      <c r="A49" s="5" t="s">
        <v>918</v>
      </c>
    </row>
    <row r="50" spans="1:14" x14ac:dyDescent="0.25">
      <c r="A50" s="6" t="s">
        <v>2443</v>
      </c>
      <c r="B50">
        <v>10</v>
      </c>
      <c r="C50">
        <v>16</v>
      </c>
      <c r="D50">
        <v>5</v>
      </c>
      <c r="E50">
        <v>9</v>
      </c>
      <c r="F50">
        <v>26</v>
      </c>
      <c r="G50">
        <v>19</v>
      </c>
      <c r="H50">
        <v>17</v>
      </c>
      <c r="I50">
        <v>4</v>
      </c>
      <c r="J50">
        <v>3</v>
      </c>
      <c r="K50">
        <v>6</v>
      </c>
      <c r="L50">
        <v>4</v>
      </c>
      <c r="M50">
        <v>3</v>
      </c>
      <c r="N50">
        <v>122</v>
      </c>
    </row>
    <row r="51" spans="1:14" x14ac:dyDescent="0.25">
      <c r="A51" s="6" t="s">
        <v>919</v>
      </c>
      <c r="B51">
        <v>10</v>
      </c>
      <c r="C51">
        <v>16</v>
      </c>
      <c r="D51">
        <v>5</v>
      </c>
      <c r="E51">
        <v>9</v>
      </c>
      <c r="F51">
        <v>26</v>
      </c>
      <c r="G51">
        <v>19</v>
      </c>
      <c r="H51">
        <v>17</v>
      </c>
      <c r="I51">
        <v>4</v>
      </c>
      <c r="J51">
        <v>3</v>
      </c>
      <c r="K51">
        <v>6</v>
      </c>
      <c r="L51">
        <v>4</v>
      </c>
      <c r="M51">
        <v>3</v>
      </c>
      <c r="N51">
        <v>122</v>
      </c>
    </row>
    <row r="52" spans="1:14" x14ac:dyDescent="0.25">
      <c r="A52" s="6"/>
    </row>
    <row r="54" spans="1:14" x14ac:dyDescent="0.25">
      <c r="A54" s="7">
        <v>2023</v>
      </c>
    </row>
    <row r="55" spans="1:14" x14ac:dyDescent="0.25">
      <c r="A55" s="5" t="s">
        <v>2426</v>
      </c>
      <c r="B55" s="5" t="s">
        <v>924</v>
      </c>
    </row>
    <row r="56" spans="1:14" x14ac:dyDescent="0.25">
      <c r="A56" s="5" t="s">
        <v>918</v>
      </c>
      <c r="B56" t="s">
        <v>929</v>
      </c>
      <c r="C56" t="s">
        <v>930</v>
      </c>
      <c r="D56" t="s">
        <v>931</v>
      </c>
      <c r="E56" t="s">
        <v>932</v>
      </c>
      <c r="F56" t="s">
        <v>2419</v>
      </c>
      <c r="G56" t="s">
        <v>933</v>
      </c>
      <c r="H56" t="s">
        <v>2420</v>
      </c>
      <c r="I56" t="s">
        <v>2421</v>
      </c>
      <c r="J56" t="s">
        <v>2422</v>
      </c>
      <c r="K56" t="s">
        <v>2423</v>
      </c>
      <c r="L56" t="s">
        <v>2424</v>
      </c>
      <c r="M56" t="s">
        <v>2425</v>
      </c>
      <c r="N56" t="s">
        <v>919</v>
      </c>
    </row>
    <row r="57" spans="1:14" x14ac:dyDescent="0.25">
      <c r="A57" s="6" t="s">
        <v>2433</v>
      </c>
      <c r="B57">
        <v>29</v>
      </c>
      <c r="C57">
        <v>42</v>
      </c>
      <c r="D57">
        <v>44</v>
      </c>
      <c r="E57">
        <v>36</v>
      </c>
      <c r="F57">
        <v>29</v>
      </c>
      <c r="G57">
        <v>17</v>
      </c>
      <c r="H57">
        <v>17</v>
      </c>
      <c r="I57">
        <v>17</v>
      </c>
      <c r="J57">
        <v>15</v>
      </c>
      <c r="K57">
        <v>9</v>
      </c>
      <c r="L57">
        <v>5</v>
      </c>
      <c r="M57">
        <v>8</v>
      </c>
      <c r="N57">
        <v>268</v>
      </c>
    </row>
    <row r="58" spans="1:14" x14ac:dyDescent="0.25">
      <c r="A58" s="6" t="s">
        <v>919</v>
      </c>
      <c r="B58">
        <v>29</v>
      </c>
      <c r="C58">
        <v>42</v>
      </c>
      <c r="D58">
        <v>44</v>
      </c>
      <c r="E58">
        <v>36</v>
      </c>
      <c r="F58">
        <v>29</v>
      </c>
      <c r="G58">
        <v>17</v>
      </c>
      <c r="H58">
        <v>17</v>
      </c>
      <c r="I58">
        <v>17</v>
      </c>
      <c r="J58">
        <v>15</v>
      </c>
      <c r="K58">
        <v>9</v>
      </c>
      <c r="L58">
        <v>5</v>
      </c>
      <c r="M58">
        <v>8</v>
      </c>
      <c r="N58">
        <v>268</v>
      </c>
    </row>
    <row r="59" spans="1:14" x14ac:dyDescent="0.25">
      <c r="A59" s="6"/>
    </row>
    <row r="60" spans="1:14" x14ac:dyDescent="0.25">
      <c r="A60" s="5" t="s">
        <v>934</v>
      </c>
      <c r="B60" s="5" t="s">
        <v>924</v>
      </c>
    </row>
    <row r="61" spans="1:14" x14ac:dyDescent="0.25">
      <c r="A61" s="5" t="s">
        <v>918</v>
      </c>
      <c r="B61" t="s">
        <v>929</v>
      </c>
      <c r="C61" t="s">
        <v>930</v>
      </c>
      <c r="D61" t="s">
        <v>931</v>
      </c>
      <c r="E61" t="s">
        <v>932</v>
      </c>
      <c r="F61" t="s">
        <v>2419</v>
      </c>
      <c r="G61" t="s">
        <v>933</v>
      </c>
      <c r="H61" t="s">
        <v>2420</v>
      </c>
      <c r="I61" t="s">
        <v>2421</v>
      </c>
      <c r="J61" t="s">
        <v>2422</v>
      </c>
      <c r="K61" t="s">
        <v>2423</v>
      </c>
      <c r="L61" t="s">
        <v>2424</v>
      </c>
      <c r="M61" t="s">
        <v>2425</v>
      </c>
      <c r="N61" t="s">
        <v>919</v>
      </c>
    </row>
    <row r="62" spans="1:14" x14ac:dyDescent="0.25">
      <c r="A62" s="6" t="s">
        <v>2434</v>
      </c>
      <c r="B62">
        <v>28</v>
      </c>
      <c r="C62">
        <v>56</v>
      </c>
      <c r="D62">
        <v>40</v>
      </c>
      <c r="E62">
        <v>18</v>
      </c>
      <c r="F62">
        <v>32</v>
      </c>
      <c r="G62">
        <v>24</v>
      </c>
      <c r="H62">
        <v>27</v>
      </c>
      <c r="I62">
        <v>6</v>
      </c>
      <c r="J62">
        <v>16</v>
      </c>
      <c r="K62">
        <v>1</v>
      </c>
      <c r="L62">
        <v>14</v>
      </c>
      <c r="M62">
        <v>4</v>
      </c>
      <c r="N62">
        <v>266</v>
      </c>
    </row>
    <row r="63" spans="1:14" x14ac:dyDescent="0.25">
      <c r="A63" s="6" t="s">
        <v>919</v>
      </c>
      <c r="B63">
        <v>28</v>
      </c>
      <c r="C63">
        <v>56</v>
      </c>
      <c r="D63">
        <v>40</v>
      </c>
      <c r="E63">
        <v>18</v>
      </c>
      <c r="F63">
        <v>32</v>
      </c>
      <c r="G63">
        <v>24</v>
      </c>
      <c r="H63">
        <v>27</v>
      </c>
      <c r="I63">
        <v>6</v>
      </c>
      <c r="J63">
        <v>16</v>
      </c>
      <c r="K63">
        <v>1</v>
      </c>
      <c r="L63">
        <v>14</v>
      </c>
      <c r="M63">
        <v>4</v>
      </c>
      <c r="N63">
        <v>266</v>
      </c>
    </row>
    <row r="65" spans="1:14" x14ac:dyDescent="0.25">
      <c r="A65" s="5" t="s">
        <v>4603</v>
      </c>
      <c r="B65" s="5" t="s">
        <v>924</v>
      </c>
      <c r="C65" s="5"/>
    </row>
    <row r="66" spans="1:14" x14ac:dyDescent="0.25">
      <c r="B66" t="s">
        <v>929</v>
      </c>
      <c r="C66" t="s">
        <v>930</v>
      </c>
      <c r="D66" t="s">
        <v>931</v>
      </c>
      <c r="E66" t="s">
        <v>932</v>
      </c>
      <c r="F66" t="s">
        <v>2419</v>
      </c>
      <c r="G66" t="s">
        <v>933</v>
      </c>
      <c r="H66" t="s">
        <v>2420</v>
      </c>
      <c r="I66" t="s">
        <v>2421</v>
      </c>
      <c r="J66" t="s">
        <v>2422</v>
      </c>
      <c r="K66" t="s">
        <v>2423</v>
      </c>
      <c r="L66" t="s">
        <v>2424</v>
      </c>
      <c r="M66" t="s">
        <v>2425</v>
      </c>
      <c r="N66" t="s">
        <v>919</v>
      </c>
    </row>
    <row r="67" spans="1:14" x14ac:dyDescent="0.25">
      <c r="A67" s="5" t="s">
        <v>918</v>
      </c>
    </row>
    <row r="68" spans="1:14" x14ac:dyDescent="0.25">
      <c r="A68" s="6" t="s">
        <v>2442</v>
      </c>
      <c r="B68">
        <v>22</v>
      </c>
      <c r="C68">
        <v>40</v>
      </c>
      <c r="D68">
        <v>26</v>
      </c>
      <c r="E68">
        <v>30</v>
      </c>
      <c r="F68">
        <v>26</v>
      </c>
      <c r="G68">
        <v>11</v>
      </c>
      <c r="H68">
        <v>15</v>
      </c>
      <c r="I68">
        <v>4</v>
      </c>
      <c r="J68">
        <v>15</v>
      </c>
      <c r="K68">
        <v>4</v>
      </c>
      <c r="L68">
        <v>9</v>
      </c>
      <c r="M68">
        <v>4</v>
      </c>
      <c r="N68">
        <v>206</v>
      </c>
    </row>
    <row r="69" spans="1:14" x14ac:dyDescent="0.25">
      <c r="A69" s="6" t="s">
        <v>919</v>
      </c>
      <c r="B69">
        <v>22</v>
      </c>
      <c r="C69">
        <v>40</v>
      </c>
      <c r="D69">
        <v>26</v>
      </c>
      <c r="E69">
        <v>30</v>
      </c>
      <c r="F69">
        <v>26</v>
      </c>
      <c r="G69">
        <v>11</v>
      </c>
      <c r="H69">
        <v>15</v>
      </c>
      <c r="I69">
        <v>4</v>
      </c>
      <c r="J69">
        <v>15</v>
      </c>
      <c r="K69">
        <v>4</v>
      </c>
      <c r="L69">
        <v>9</v>
      </c>
      <c r="M69">
        <v>4</v>
      </c>
      <c r="N69">
        <v>206</v>
      </c>
    </row>
    <row r="71" spans="1:14" x14ac:dyDescent="0.25">
      <c r="A71" s="5" t="s">
        <v>4602</v>
      </c>
      <c r="B71" s="5" t="s">
        <v>924</v>
      </c>
      <c r="C71" s="5"/>
    </row>
    <row r="72" spans="1:14" x14ac:dyDescent="0.25">
      <c r="B72" t="s">
        <v>929</v>
      </c>
      <c r="C72" t="s">
        <v>930</v>
      </c>
      <c r="D72" t="s">
        <v>931</v>
      </c>
      <c r="E72" t="s">
        <v>932</v>
      </c>
      <c r="F72" t="s">
        <v>2419</v>
      </c>
      <c r="G72" t="s">
        <v>933</v>
      </c>
      <c r="H72" t="s">
        <v>2420</v>
      </c>
      <c r="I72" t="s">
        <v>2421</v>
      </c>
      <c r="J72" t="s">
        <v>2422</v>
      </c>
      <c r="K72" t="s">
        <v>2423</v>
      </c>
      <c r="L72" t="s">
        <v>2424</v>
      </c>
      <c r="M72" t="s">
        <v>2425</v>
      </c>
      <c r="N72" t="s">
        <v>919</v>
      </c>
    </row>
    <row r="73" spans="1:14" x14ac:dyDescent="0.25">
      <c r="A73" s="5" t="s">
        <v>918</v>
      </c>
    </row>
    <row r="74" spans="1:14" x14ac:dyDescent="0.25">
      <c r="A74" s="6" t="s">
        <v>2442</v>
      </c>
      <c r="B74">
        <v>18</v>
      </c>
      <c r="C74">
        <v>42</v>
      </c>
      <c r="D74">
        <v>26</v>
      </c>
      <c r="E74">
        <v>28</v>
      </c>
      <c r="F74">
        <v>26</v>
      </c>
      <c r="G74">
        <v>13</v>
      </c>
      <c r="H74">
        <v>13</v>
      </c>
      <c r="I74">
        <v>4</v>
      </c>
      <c r="J74">
        <v>17</v>
      </c>
      <c r="K74">
        <v>4</v>
      </c>
      <c r="L74">
        <v>10</v>
      </c>
      <c r="M74">
        <v>5</v>
      </c>
      <c r="N74">
        <v>206</v>
      </c>
    </row>
    <row r="75" spans="1:14" x14ac:dyDescent="0.25">
      <c r="A75" s="6" t="s">
        <v>919</v>
      </c>
      <c r="B75">
        <v>18</v>
      </c>
      <c r="C75">
        <v>42</v>
      </c>
      <c r="D75">
        <v>26</v>
      </c>
      <c r="E75">
        <v>28</v>
      </c>
      <c r="F75">
        <v>26</v>
      </c>
      <c r="G75">
        <v>13</v>
      </c>
      <c r="H75">
        <v>13</v>
      </c>
      <c r="I75">
        <v>4</v>
      </c>
      <c r="J75">
        <v>17</v>
      </c>
      <c r="K75">
        <v>4</v>
      </c>
      <c r="L75">
        <v>10</v>
      </c>
      <c r="M75">
        <v>5</v>
      </c>
      <c r="N75">
        <v>206</v>
      </c>
    </row>
    <row r="78" spans="1:14" x14ac:dyDescent="0.25">
      <c r="B78" s="7"/>
      <c r="C78" s="7"/>
      <c r="D78" s="7"/>
      <c r="E78" s="7"/>
      <c r="F78" s="7"/>
      <c r="G78" s="7"/>
      <c r="H78" s="7"/>
      <c r="I78" s="7"/>
      <c r="J78" s="7"/>
      <c r="K78" s="7"/>
      <c r="L78" s="7"/>
      <c r="M78" s="7"/>
      <c r="N78" s="7"/>
    </row>
    <row r="83" spans="1:2" x14ac:dyDescent="0.25">
      <c r="A83" t="s">
        <v>27</v>
      </c>
      <c r="B83" t="s">
        <v>13</v>
      </c>
    </row>
    <row r="84" spans="1:2" x14ac:dyDescent="0.25">
      <c r="A84" t="s">
        <v>2441</v>
      </c>
      <c r="B84" s="2">
        <v>45334</v>
      </c>
    </row>
    <row r="85" spans="1:2" x14ac:dyDescent="0.25">
      <c r="A85" t="s">
        <v>2441</v>
      </c>
      <c r="B85" s="2">
        <v>45294</v>
      </c>
    </row>
    <row r="86" spans="1:2" x14ac:dyDescent="0.25">
      <c r="A86" t="s">
        <v>2441</v>
      </c>
      <c r="B86" s="2">
        <v>45294</v>
      </c>
    </row>
    <row r="87" spans="1:2" x14ac:dyDescent="0.25">
      <c r="A87" t="s">
        <v>2444</v>
      </c>
      <c r="B87" s="2">
        <v>45295</v>
      </c>
    </row>
    <row r="88" spans="1:2" x14ac:dyDescent="0.25">
      <c r="A88" t="s">
        <v>2444</v>
      </c>
      <c r="B88" s="2">
        <v>45294</v>
      </c>
    </row>
    <row r="89" spans="1:2" x14ac:dyDescent="0.25">
      <c r="A89" t="s">
        <v>2444</v>
      </c>
      <c r="B89" s="2">
        <v>45306</v>
      </c>
    </row>
    <row r="90" spans="1:2" x14ac:dyDescent="0.25">
      <c r="A90" t="s">
        <v>2442</v>
      </c>
      <c r="B90" s="2">
        <v>45345</v>
      </c>
    </row>
    <row r="91" spans="1:2" x14ac:dyDescent="0.25">
      <c r="A91" t="s">
        <v>2441</v>
      </c>
      <c r="B91" s="2">
        <v>45294</v>
      </c>
    </row>
    <row r="92" spans="1:2" x14ac:dyDescent="0.25">
      <c r="A92" t="s">
        <v>2441</v>
      </c>
      <c r="B92" s="2">
        <v>45294</v>
      </c>
    </row>
    <row r="93" spans="1:2" x14ac:dyDescent="0.25">
      <c r="A93" t="s">
        <v>2441</v>
      </c>
      <c r="B93" s="2">
        <v>45294</v>
      </c>
    </row>
    <row r="94" spans="1:2" x14ac:dyDescent="0.25">
      <c r="A94" t="s">
        <v>2441</v>
      </c>
      <c r="B94" s="2">
        <v>45294</v>
      </c>
    </row>
    <row r="95" spans="1:2" x14ac:dyDescent="0.25">
      <c r="A95" t="s">
        <v>2441</v>
      </c>
      <c r="B95" s="2">
        <v>45295</v>
      </c>
    </row>
    <row r="96" spans="1:2" x14ac:dyDescent="0.25">
      <c r="A96" t="s">
        <v>2441</v>
      </c>
      <c r="B96" s="2">
        <v>45294</v>
      </c>
    </row>
    <row r="97" spans="1:2" x14ac:dyDescent="0.25">
      <c r="A97" t="s">
        <v>2441</v>
      </c>
      <c r="B97" s="2">
        <v>45295</v>
      </c>
    </row>
    <row r="98" spans="1:2" x14ac:dyDescent="0.25">
      <c r="A98" t="s">
        <v>2441</v>
      </c>
      <c r="B98" s="2">
        <v>45335</v>
      </c>
    </row>
    <row r="99" spans="1:2" x14ac:dyDescent="0.25">
      <c r="A99" t="s">
        <v>2444</v>
      </c>
      <c r="B99" s="2">
        <v>45295</v>
      </c>
    </row>
    <row r="100" spans="1:2" x14ac:dyDescent="0.25">
      <c r="A100" t="s">
        <v>2444</v>
      </c>
      <c r="B100" s="2">
        <v>45296</v>
      </c>
    </row>
    <row r="101" spans="1:2" x14ac:dyDescent="0.25">
      <c r="A101" t="s">
        <v>2441</v>
      </c>
      <c r="B101" s="2">
        <v>45329</v>
      </c>
    </row>
    <row r="102" spans="1:2" x14ac:dyDescent="0.25">
      <c r="A102" t="s">
        <v>2444</v>
      </c>
      <c r="B102" s="2">
        <v>45298</v>
      </c>
    </row>
    <row r="103" spans="1:2" x14ac:dyDescent="0.25">
      <c r="A103" t="s">
        <v>2444</v>
      </c>
      <c r="B103" s="2">
        <v>45298</v>
      </c>
    </row>
    <row r="104" spans="1:2" x14ac:dyDescent="0.25">
      <c r="A104" t="s">
        <v>2444</v>
      </c>
      <c r="B104" s="2">
        <v>45298</v>
      </c>
    </row>
    <row r="105" spans="1:2" x14ac:dyDescent="0.25">
      <c r="A105" t="s">
        <v>2444</v>
      </c>
      <c r="B105" s="2">
        <v>45296</v>
      </c>
    </row>
    <row r="106" spans="1:2" x14ac:dyDescent="0.25">
      <c r="A106" t="s">
        <v>2444</v>
      </c>
      <c r="B106" s="2">
        <v>45299</v>
      </c>
    </row>
    <row r="107" spans="1:2" x14ac:dyDescent="0.25">
      <c r="A107" t="s">
        <v>2444</v>
      </c>
      <c r="B107" s="2">
        <v>45299</v>
      </c>
    </row>
    <row r="108" spans="1:2" x14ac:dyDescent="0.25">
      <c r="A108" t="s">
        <v>2444</v>
      </c>
      <c r="B108" s="2">
        <v>45325</v>
      </c>
    </row>
    <row r="109" spans="1:2" x14ac:dyDescent="0.25">
      <c r="A109" t="s">
        <v>2444</v>
      </c>
      <c r="B109" s="2">
        <v>45301</v>
      </c>
    </row>
    <row r="110" spans="1:2" x14ac:dyDescent="0.25">
      <c r="A110" t="s">
        <v>2444</v>
      </c>
      <c r="B110" s="2">
        <v>45299</v>
      </c>
    </row>
    <row r="111" spans="1:2" x14ac:dyDescent="0.25">
      <c r="A111" t="s">
        <v>2441</v>
      </c>
      <c r="B111" s="2">
        <v>45299</v>
      </c>
    </row>
    <row r="112" spans="1:2" x14ac:dyDescent="0.25">
      <c r="A112" t="s">
        <v>2441</v>
      </c>
      <c r="B112" s="2">
        <v>45298</v>
      </c>
    </row>
    <row r="113" spans="1:2" x14ac:dyDescent="0.25">
      <c r="A113" t="s">
        <v>2441</v>
      </c>
      <c r="B113" s="2">
        <v>45296</v>
      </c>
    </row>
    <row r="114" spans="1:2" x14ac:dyDescent="0.25">
      <c r="A114" t="s">
        <v>2441</v>
      </c>
      <c r="B114" s="2">
        <v>45296</v>
      </c>
    </row>
    <row r="115" spans="1:2" x14ac:dyDescent="0.25">
      <c r="A115" t="s">
        <v>2444</v>
      </c>
      <c r="B115" s="2">
        <v>45299</v>
      </c>
    </row>
    <row r="116" spans="1:2" x14ac:dyDescent="0.25">
      <c r="A116" t="s">
        <v>2444</v>
      </c>
      <c r="B116" s="2">
        <v>45301</v>
      </c>
    </row>
    <row r="117" spans="1:2" x14ac:dyDescent="0.25">
      <c r="A117" t="s">
        <v>2441</v>
      </c>
      <c r="B117" s="2">
        <v>45335</v>
      </c>
    </row>
    <row r="118" spans="1:2" x14ac:dyDescent="0.25">
      <c r="A118" t="s">
        <v>2444</v>
      </c>
      <c r="B118" s="2">
        <v>45300</v>
      </c>
    </row>
    <row r="119" spans="1:2" x14ac:dyDescent="0.25">
      <c r="A119" t="s">
        <v>2442</v>
      </c>
    </row>
    <row r="120" spans="1:2" x14ac:dyDescent="0.25">
      <c r="A120" t="s">
        <v>2441</v>
      </c>
      <c r="B120" s="2">
        <v>45301</v>
      </c>
    </row>
    <row r="121" spans="1:2" x14ac:dyDescent="0.25">
      <c r="A121" t="s">
        <v>2444</v>
      </c>
      <c r="B121" s="2">
        <v>45301</v>
      </c>
    </row>
    <row r="122" spans="1:2" x14ac:dyDescent="0.25">
      <c r="A122" t="s">
        <v>2444</v>
      </c>
      <c r="B122" s="2">
        <v>45301</v>
      </c>
    </row>
    <row r="123" spans="1:2" x14ac:dyDescent="0.25">
      <c r="A123" t="s">
        <v>2444</v>
      </c>
      <c r="B123" s="2">
        <v>45308</v>
      </c>
    </row>
    <row r="124" spans="1:2" x14ac:dyDescent="0.25">
      <c r="A124" t="s">
        <v>2444</v>
      </c>
      <c r="B124" s="2">
        <v>45319</v>
      </c>
    </row>
    <row r="125" spans="1:2" x14ac:dyDescent="0.25">
      <c r="A125" t="s">
        <v>2441</v>
      </c>
      <c r="B125" s="2">
        <v>45301</v>
      </c>
    </row>
    <row r="126" spans="1:2" x14ac:dyDescent="0.25">
      <c r="A126" t="s">
        <v>2441</v>
      </c>
      <c r="B126" s="2">
        <v>45301</v>
      </c>
    </row>
    <row r="127" spans="1:2" x14ac:dyDescent="0.25">
      <c r="A127" t="s">
        <v>2441</v>
      </c>
      <c r="B127" s="2">
        <v>45302</v>
      </c>
    </row>
    <row r="128" spans="1:2" x14ac:dyDescent="0.25">
      <c r="A128" t="s">
        <v>2444</v>
      </c>
      <c r="B128" s="2">
        <v>45307</v>
      </c>
    </row>
    <row r="129" spans="1:2" x14ac:dyDescent="0.25">
      <c r="A129" t="s">
        <v>2444</v>
      </c>
      <c r="B129" s="2">
        <v>45315</v>
      </c>
    </row>
    <row r="130" spans="1:2" x14ac:dyDescent="0.25">
      <c r="A130" t="s">
        <v>2444</v>
      </c>
      <c r="B130" s="2">
        <v>45307</v>
      </c>
    </row>
    <row r="131" spans="1:2" x14ac:dyDescent="0.25">
      <c r="A131" t="s">
        <v>2441</v>
      </c>
    </row>
    <row r="132" spans="1:2" x14ac:dyDescent="0.25">
      <c r="A132" t="s">
        <v>2441</v>
      </c>
      <c r="B132" s="2">
        <v>45303</v>
      </c>
    </row>
    <row r="133" spans="1:2" x14ac:dyDescent="0.25">
      <c r="A133" t="s">
        <v>2441</v>
      </c>
      <c r="B133" s="2">
        <v>45302</v>
      </c>
    </row>
    <row r="134" spans="1:2" x14ac:dyDescent="0.25">
      <c r="A134" t="s">
        <v>2444</v>
      </c>
      <c r="B134" s="2">
        <v>45303</v>
      </c>
    </row>
    <row r="135" spans="1:2" x14ac:dyDescent="0.25">
      <c r="A135" t="s">
        <v>2441</v>
      </c>
      <c r="B135" s="2">
        <v>45306</v>
      </c>
    </row>
    <row r="136" spans="1:2" x14ac:dyDescent="0.25">
      <c r="A136" t="s">
        <v>2441</v>
      </c>
      <c r="B136" s="2">
        <v>45305</v>
      </c>
    </row>
    <row r="137" spans="1:2" x14ac:dyDescent="0.25">
      <c r="A137" t="s">
        <v>2441</v>
      </c>
      <c r="B137" s="2">
        <v>45303</v>
      </c>
    </row>
    <row r="138" spans="1:2" x14ac:dyDescent="0.25">
      <c r="A138" t="s">
        <v>2441</v>
      </c>
      <c r="B138" s="2">
        <v>45303</v>
      </c>
    </row>
    <row r="139" spans="1:2" x14ac:dyDescent="0.25">
      <c r="A139" t="s">
        <v>2444</v>
      </c>
      <c r="B139" s="2">
        <v>45307</v>
      </c>
    </row>
    <row r="140" spans="1:2" x14ac:dyDescent="0.25">
      <c r="A140" t="s">
        <v>2444</v>
      </c>
      <c r="B140" s="2">
        <v>45342</v>
      </c>
    </row>
    <row r="141" spans="1:2" x14ac:dyDescent="0.25">
      <c r="A141" t="s">
        <v>2441</v>
      </c>
      <c r="B141" s="2">
        <v>45306</v>
      </c>
    </row>
    <row r="142" spans="1:2" x14ac:dyDescent="0.25">
      <c r="A142" t="s">
        <v>2441</v>
      </c>
      <c r="B142" s="2">
        <v>45306</v>
      </c>
    </row>
    <row r="143" spans="1:2" x14ac:dyDescent="0.25">
      <c r="A143" t="s">
        <v>2444</v>
      </c>
      <c r="B143" s="2">
        <v>45331</v>
      </c>
    </row>
    <row r="144" spans="1:2" x14ac:dyDescent="0.25">
      <c r="A144" t="s">
        <v>2441</v>
      </c>
      <c r="B144" s="2">
        <v>45307</v>
      </c>
    </row>
    <row r="145" spans="1:2" x14ac:dyDescent="0.25">
      <c r="A145" t="s">
        <v>2441</v>
      </c>
      <c r="B145" s="2">
        <v>45306</v>
      </c>
    </row>
    <row r="146" spans="1:2" x14ac:dyDescent="0.25">
      <c r="A146" t="s">
        <v>2441</v>
      </c>
      <c r="B146" s="2">
        <v>45307</v>
      </c>
    </row>
    <row r="147" spans="1:2" x14ac:dyDescent="0.25">
      <c r="A147" t="s">
        <v>2441</v>
      </c>
      <c r="B147" s="2">
        <v>45307</v>
      </c>
    </row>
    <row r="148" spans="1:2" x14ac:dyDescent="0.25">
      <c r="A148" t="s">
        <v>2444</v>
      </c>
      <c r="B148" s="2">
        <v>45307</v>
      </c>
    </row>
    <row r="149" spans="1:2" x14ac:dyDescent="0.25">
      <c r="A149" t="s">
        <v>2441</v>
      </c>
    </row>
    <row r="150" spans="1:2" x14ac:dyDescent="0.25">
      <c r="A150" t="s">
        <v>2444</v>
      </c>
      <c r="B150" s="2">
        <v>45320</v>
      </c>
    </row>
    <row r="151" spans="1:2" x14ac:dyDescent="0.25">
      <c r="A151" t="s">
        <v>2442</v>
      </c>
      <c r="B151" s="2">
        <v>45307</v>
      </c>
    </row>
    <row r="152" spans="1:2" x14ac:dyDescent="0.25">
      <c r="A152" t="s">
        <v>2444</v>
      </c>
      <c r="B152" s="2">
        <v>45308</v>
      </c>
    </row>
    <row r="153" spans="1:2" x14ac:dyDescent="0.25">
      <c r="A153" t="s">
        <v>2444</v>
      </c>
    </row>
    <row r="154" spans="1:2" x14ac:dyDescent="0.25">
      <c r="A154" t="s">
        <v>2442</v>
      </c>
      <c r="B154" s="2">
        <v>45427</v>
      </c>
    </row>
    <row r="155" spans="1:2" x14ac:dyDescent="0.25">
      <c r="A155" t="s">
        <v>2441</v>
      </c>
      <c r="B155" s="2">
        <v>45313</v>
      </c>
    </row>
    <row r="156" spans="1:2" x14ac:dyDescent="0.25">
      <c r="A156" t="s">
        <v>2444</v>
      </c>
      <c r="B156" s="2">
        <v>45309</v>
      </c>
    </row>
    <row r="157" spans="1:2" x14ac:dyDescent="0.25">
      <c r="A157" t="s">
        <v>2441</v>
      </c>
      <c r="B157" s="2">
        <v>45310</v>
      </c>
    </row>
    <row r="158" spans="1:2" x14ac:dyDescent="0.25">
      <c r="A158" t="s">
        <v>2441</v>
      </c>
    </row>
    <row r="159" spans="1:2" x14ac:dyDescent="0.25">
      <c r="A159" t="s">
        <v>2441</v>
      </c>
      <c r="B159" s="2">
        <v>45310</v>
      </c>
    </row>
    <row r="160" spans="1:2" x14ac:dyDescent="0.25">
      <c r="A160" t="s">
        <v>2444</v>
      </c>
      <c r="B160" s="2">
        <v>45309</v>
      </c>
    </row>
    <row r="161" spans="1:2" x14ac:dyDescent="0.25">
      <c r="A161" t="s">
        <v>2441</v>
      </c>
      <c r="B161" s="2">
        <v>45310</v>
      </c>
    </row>
    <row r="162" spans="1:2" x14ac:dyDescent="0.25">
      <c r="A162" t="s">
        <v>2444</v>
      </c>
      <c r="B162" s="2">
        <v>45312</v>
      </c>
    </row>
    <row r="163" spans="1:2" x14ac:dyDescent="0.25">
      <c r="A163" t="s">
        <v>2442</v>
      </c>
      <c r="B163" s="2">
        <v>45310</v>
      </c>
    </row>
    <row r="164" spans="1:2" x14ac:dyDescent="0.25">
      <c r="A164" t="s">
        <v>2442</v>
      </c>
      <c r="B164" s="2">
        <v>45345</v>
      </c>
    </row>
    <row r="165" spans="1:2" x14ac:dyDescent="0.25">
      <c r="A165" t="s">
        <v>2441</v>
      </c>
      <c r="B165" s="2">
        <v>45311</v>
      </c>
    </row>
    <row r="166" spans="1:2" x14ac:dyDescent="0.25">
      <c r="A166" t="s">
        <v>2441</v>
      </c>
      <c r="B166" s="2">
        <v>45312</v>
      </c>
    </row>
    <row r="167" spans="1:2" x14ac:dyDescent="0.25">
      <c r="A167" t="s">
        <v>2441</v>
      </c>
      <c r="B167" s="2">
        <v>45314</v>
      </c>
    </row>
    <row r="168" spans="1:2" x14ac:dyDescent="0.25">
      <c r="A168" t="s">
        <v>2441</v>
      </c>
    </row>
    <row r="169" spans="1:2" x14ac:dyDescent="0.25">
      <c r="A169" t="s">
        <v>2441</v>
      </c>
      <c r="B169" s="2">
        <v>45315</v>
      </c>
    </row>
    <row r="170" spans="1:2" x14ac:dyDescent="0.25">
      <c r="A170" t="s">
        <v>2442</v>
      </c>
    </row>
    <row r="171" spans="1:2" x14ac:dyDescent="0.25">
      <c r="A171" t="s">
        <v>2443</v>
      </c>
      <c r="B171" s="2">
        <v>45446</v>
      </c>
    </row>
    <row r="172" spans="1:2" x14ac:dyDescent="0.25">
      <c r="A172" t="s">
        <v>2444</v>
      </c>
      <c r="B172" s="2">
        <v>45324</v>
      </c>
    </row>
    <row r="173" spans="1:2" x14ac:dyDescent="0.25">
      <c r="A173" t="s">
        <v>2441</v>
      </c>
      <c r="B173" s="2">
        <v>45314</v>
      </c>
    </row>
    <row r="174" spans="1:2" x14ac:dyDescent="0.25">
      <c r="A174" t="s">
        <v>2441</v>
      </c>
      <c r="B174" s="2">
        <v>45316</v>
      </c>
    </row>
    <row r="175" spans="1:2" x14ac:dyDescent="0.25">
      <c r="A175" t="s">
        <v>2444</v>
      </c>
      <c r="B175" s="2">
        <v>45350</v>
      </c>
    </row>
    <row r="176" spans="1:2" x14ac:dyDescent="0.25">
      <c r="A176" t="s">
        <v>2444</v>
      </c>
      <c r="B176" s="2">
        <v>45321</v>
      </c>
    </row>
    <row r="177" spans="1:2" x14ac:dyDescent="0.25">
      <c r="A177" t="s">
        <v>2441</v>
      </c>
      <c r="B177" s="2">
        <v>45315</v>
      </c>
    </row>
    <row r="178" spans="1:2" x14ac:dyDescent="0.25">
      <c r="A178" t="s">
        <v>2444</v>
      </c>
    </row>
    <row r="179" spans="1:2" x14ac:dyDescent="0.25">
      <c r="A179" t="s">
        <v>2444</v>
      </c>
      <c r="B179" s="2">
        <v>45322</v>
      </c>
    </row>
    <row r="180" spans="1:2" x14ac:dyDescent="0.25">
      <c r="A180" t="s">
        <v>2444</v>
      </c>
      <c r="B180" s="2">
        <v>45317</v>
      </c>
    </row>
    <row r="181" spans="1:2" x14ac:dyDescent="0.25">
      <c r="A181" t="s">
        <v>2441</v>
      </c>
      <c r="B181" s="2">
        <v>45328</v>
      </c>
    </row>
    <row r="182" spans="1:2" x14ac:dyDescent="0.25">
      <c r="A182" t="s">
        <v>2444</v>
      </c>
      <c r="B182" s="2">
        <v>45320</v>
      </c>
    </row>
    <row r="183" spans="1:2" x14ac:dyDescent="0.25">
      <c r="A183" t="s">
        <v>2443</v>
      </c>
      <c r="B183" s="2">
        <v>45316</v>
      </c>
    </row>
    <row r="184" spans="1:2" x14ac:dyDescent="0.25">
      <c r="A184" t="s">
        <v>2441</v>
      </c>
      <c r="B184" s="2">
        <v>45316</v>
      </c>
    </row>
    <row r="185" spans="1:2" x14ac:dyDescent="0.25">
      <c r="A185" t="s">
        <v>2444</v>
      </c>
      <c r="B185" s="2">
        <v>45315</v>
      </c>
    </row>
    <row r="186" spans="1:2" x14ac:dyDescent="0.25">
      <c r="A186" t="s">
        <v>2442</v>
      </c>
      <c r="B186" s="2">
        <v>45446</v>
      </c>
    </row>
    <row r="187" spans="1:2" x14ac:dyDescent="0.25">
      <c r="A187" t="s">
        <v>2441</v>
      </c>
      <c r="B187" s="2">
        <v>45472</v>
      </c>
    </row>
    <row r="188" spans="1:2" x14ac:dyDescent="0.25">
      <c r="A188" t="s">
        <v>2441</v>
      </c>
    </row>
    <row r="189" spans="1:2" x14ac:dyDescent="0.25">
      <c r="A189" t="s">
        <v>2441</v>
      </c>
      <c r="B189" s="2">
        <v>45317</v>
      </c>
    </row>
    <row r="190" spans="1:2" x14ac:dyDescent="0.25">
      <c r="A190" t="s">
        <v>2441</v>
      </c>
      <c r="B190" s="2">
        <v>45317</v>
      </c>
    </row>
    <row r="191" spans="1:2" x14ac:dyDescent="0.25">
      <c r="A191" t="s">
        <v>2441</v>
      </c>
      <c r="B191" s="2">
        <v>45316</v>
      </c>
    </row>
    <row r="192" spans="1:2" x14ac:dyDescent="0.25">
      <c r="A192" t="s">
        <v>2441</v>
      </c>
      <c r="B192" s="2">
        <v>45316</v>
      </c>
    </row>
    <row r="193" spans="1:2" x14ac:dyDescent="0.25">
      <c r="A193" t="s">
        <v>2443</v>
      </c>
      <c r="B193" s="2">
        <v>45316</v>
      </c>
    </row>
    <row r="194" spans="1:2" x14ac:dyDescent="0.25">
      <c r="A194" t="s">
        <v>2441</v>
      </c>
      <c r="B194" s="2">
        <v>45338</v>
      </c>
    </row>
    <row r="195" spans="1:2" x14ac:dyDescent="0.25">
      <c r="A195" t="s">
        <v>2442</v>
      </c>
      <c r="B195" s="2">
        <v>45446</v>
      </c>
    </row>
    <row r="196" spans="1:2" x14ac:dyDescent="0.25">
      <c r="A196" t="s">
        <v>2441</v>
      </c>
    </row>
    <row r="197" spans="1:2" x14ac:dyDescent="0.25">
      <c r="A197" t="s">
        <v>2443</v>
      </c>
      <c r="B197" s="2">
        <v>45315</v>
      </c>
    </row>
    <row r="198" spans="1:2" x14ac:dyDescent="0.25">
      <c r="A198" t="s">
        <v>2444</v>
      </c>
      <c r="B198" s="2">
        <v>45323</v>
      </c>
    </row>
    <row r="199" spans="1:2" x14ac:dyDescent="0.25">
      <c r="A199" t="s">
        <v>2441</v>
      </c>
      <c r="B199" s="2">
        <v>45320</v>
      </c>
    </row>
    <row r="200" spans="1:2" x14ac:dyDescent="0.25">
      <c r="A200" t="s">
        <v>2444</v>
      </c>
      <c r="B200" s="2">
        <v>45320</v>
      </c>
    </row>
    <row r="201" spans="1:2" x14ac:dyDescent="0.25">
      <c r="A201" t="s">
        <v>2442</v>
      </c>
      <c r="B201" s="2">
        <v>45376</v>
      </c>
    </row>
    <row r="202" spans="1:2" x14ac:dyDescent="0.25">
      <c r="A202" t="s">
        <v>2443</v>
      </c>
      <c r="B202" s="2">
        <v>45317</v>
      </c>
    </row>
    <row r="203" spans="1:2" x14ac:dyDescent="0.25">
      <c r="A203" t="s">
        <v>2444</v>
      </c>
      <c r="B203" s="2">
        <v>45317</v>
      </c>
    </row>
    <row r="204" spans="1:2" x14ac:dyDescent="0.25">
      <c r="A204" t="s">
        <v>2443</v>
      </c>
      <c r="B204" s="2">
        <v>45317</v>
      </c>
    </row>
    <row r="205" spans="1:2" x14ac:dyDescent="0.25">
      <c r="A205" t="s">
        <v>2442</v>
      </c>
      <c r="B205" s="2">
        <v>45446</v>
      </c>
    </row>
    <row r="206" spans="1:2" x14ac:dyDescent="0.25">
      <c r="A206" t="s">
        <v>2442</v>
      </c>
    </row>
    <row r="207" spans="1:2" x14ac:dyDescent="0.25">
      <c r="A207" t="s">
        <v>2444</v>
      </c>
      <c r="B207" s="2">
        <v>45322</v>
      </c>
    </row>
    <row r="208" spans="1:2" x14ac:dyDescent="0.25">
      <c r="A208" t="s">
        <v>2442</v>
      </c>
      <c r="B208" s="2">
        <v>45320</v>
      </c>
    </row>
    <row r="209" spans="1:2" x14ac:dyDescent="0.25">
      <c r="A209" t="s">
        <v>2442</v>
      </c>
      <c r="B209" s="2">
        <v>45446</v>
      </c>
    </row>
    <row r="210" spans="1:2" x14ac:dyDescent="0.25">
      <c r="A210" t="s">
        <v>2443</v>
      </c>
      <c r="B210" s="2">
        <v>45320</v>
      </c>
    </row>
    <row r="211" spans="1:2" x14ac:dyDescent="0.25">
      <c r="A211" t="s">
        <v>2441</v>
      </c>
      <c r="B211" s="2">
        <v>45324</v>
      </c>
    </row>
    <row r="212" spans="1:2" x14ac:dyDescent="0.25">
      <c r="A212" t="s">
        <v>2442</v>
      </c>
      <c r="B212" s="2">
        <v>45345</v>
      </c>
    </row>
    <row r="213" spans="1:2" x14ac:dyDescent="0.25">
      <c r="A213" t="s">
        <v>2444</v>
      </c>
      <c r="B213" s="2">
        <v>45322</v>
      </c>
    </row>
    <row r="214" spans="1:2" x14ac:dyDescent="0.25">
      <c r="A214" t="s">
        <v>2442</v>
      </c>
      <c r="B214" s="2">
        <v>45336</v>
      </c>
    </row>
    <row r="215" spans="1:2" x14ac:dyDescent="0.25">
      <c r="A215" t="s">
        <v>2441</v>
      </c>
      <c r="B215" s="2">
        <v>45321</v>
      </c>
    </row>
    <row r="216" spans="1:2" x14ac:dyDescent="0.25">
      <c r="A216" t="s">
        <v>2441</v>
      </c>
      <c r="B216" s="2">
        <v>45329</v>
      </c>
    </row>
    <row r="217" spans="1:2" x14ac:dyDescent="0.25">
      <c r="A217" t="s">
        <v>2441</v>
      </c>
      <c r="B217" s="2">
        <v>45321</v>
      </c>
    </row>
    <row r="218" spans="1:2" x14ac:dyDescent="0.25">
      <c r="A218" t="s">
        <v>2441</v>
      </c>
      <c r="B218" s="2">
        <v>45327</v>
      </c>
    </row>
    <row r="219" spans="1:2" x14ac:dyDescent="0.25">
      <c r="A219" t="s">
        <v>2444</v>
      </c>
      <c r="B219" s="2">
        <v>45326</v>
      </c>
    </row>
    <row r="220" spans="1:2" x14ac:dyDescent="0.25">
      <c r="A220" t="s">
        <v>2443</v>
      </c>
      <c r="B220" s="2">
        <v>45324</v>
      </c>
    </row>
    <row r="221" spans="1:2" x14ac:dyDescent="0.25">
      <c r="A221" t="s">
        <v>2441</v>
      </c>
      <c r="B221" s="2">
        <v>45329</v>
      </c>
    </row>
    <row r="222" spans="1:2" x14ac:dyDescent="0.25">
      <c r="A222" t="s">
        <v>2444</v>
      </c>
      <c r="B222" s="2">
        <v>45327</v>
      </c>
    </row>
    <row r="223" spans="1:2" x14ac:dyDescent="0.25">
      <c r="A223" t="s">
        <v>2444</v>
      </c>
    </row>
    <row r="224" spans="1:2" x14ac:dyDescent="0.25">
      <c r="A224" t="s">
        <v>2441</v>
      </c>
      <c r="B224" s="2">
        <v>45329</v>
      </c>
    </row>
    <row r="225" spans="1:2" x14ac:dyDescent="0.25">
      <c r="A225" t="s">
        <v>2444</v>
      </c>
      <c r="B225" s="2">
        <v>45330</v>
      </c>
    </row>
    <row r="226" spans="1:2" x14ac:dyDescent="0.25">
      <c r="A226" t="s">
        <v>2441</v>
      </c>
      <c r="B226" s="2">
        <v>45325</v>
      </c>
    </row>
    <row r="227" spans="1:2" x14ac:dyDescent="0.25">
      <c r="A227" t="s">
        <v>2444</v>
      </c>
      <c r="B227" s="2">
        <v>45457</v>
      </c>
    </row>
    <row r="228" spans="1:2" x14ac:dyDescent="0.25">
      <c r="A228" t="s">
        <v>2441</v>
      </c>
      <c r="B228" s="2">
        <v>45327</v>
      </c>
    </row>
    <row r="229" spans="1:2" x14ac:dyDescent="0.25">
      <c r="A229" t="s">
        <v>2443</v>
      </c>
      <c r="B229" s="2">
        <v>45327</v>
      </c>
    </row>
    <row r="230" spans="1:2" x14ac:dyDescent="0.25">
      <c r="A230" t="s">
        <v>2441</v>
      </c>
      <c r="B230" s="2">
        <v>45326</v>
      </c>
    </row>
    <row r="231" spans="1:2" x14ac:dyDescent="0.25">
      <c r="A231" t="s">
        <v>2443</v>
      </c>
      <c r="B231" s="2">
        <v>45324</v>
      </c>
    </row>
    <row r="232" spans="1:2" x14ac:dyDescent="0.25">
      <c r="A232" t="s">
        <v>2441</v>
      </c>
      <c r="B232" s="2">
        <v>45326</v>
      </c>
    </row>
    <row r="233" spans="1:2" x14ac:dyDescent="0.25">
      <c r="A233" t="s">
        <v>2442</v>
      </c>
    </row>
    <row r="234" spans="1:2" x14ac:dyDescent="0.25">
      <c r="A234" t="s">
        <v>2444</v>
      </c>
      <c r="B234" s="2">
        <v>45330</v>
      </c>
    </row>
    <row r="235" spans="1:2" x14ac:dyDescent="0.25">
      <c r="A235" t="s">
        <v>2443</v>
      </c>
      <c r="B235" s="2">
        <v>45324</v>
      </c>
    </row>
    <row r="236" spans="1:2" x14ac:dyDescent="0.25">
      <c r="A236" t="s">
        <v>2442</v>
      </c>
      <c r="B236" s="2">
        <v>45343</v>
      </c>
    </row>
    <row r="237" spans="1:2" x14ac:dyDescent="0.25">
      <c r="A237" t="s">
        <v>2442</v>
      </c>
      <c r="B237" s="2">
        <v>45343</v>
      </c>
    </row>
    <row r="238" spans="1:2" x14ac:dyDescent="0.25">
      <c r="A238" t="s">
        <v>2442</v>
      </c>
      <c r="B238" s="2">
        <v>45335</v>
      </c>
    </row>
    <row r="239" spans="1:2" x14ac:dyDescent="0.25">
      <c r="A239" t="s">
        <v>2444</v>
      </c>
      <c r="B239" s="2">
        <v>45329</v>
      </c>
    </row>
    <row r="240" spans="1:2" x14ac:dyDescent="0.25">
      <c r="A240" t="s">
        <v>2444</v>
      </c>
      <c r="B240" s="2">
        <v>45476</v>
      </c>
    </row>
    <row r="241" spans="1:2" x14ac:dyDescent="0.25">
      <c r="A241" t="s">
        <v>2444</v>
      </c>
      <c r="B241" s="2">
        <v>45329</v>
      </c>
    </row>
    <row r="242" spans="1:2" x14ac:dyDescent="0.25">
      <c r="A242" t="s">
        <v>2441</v>
      </c>
      <c r="B242" s="2">
        <v>45327</v>
      </c>
    </row>
    <row r="243" spans="1:2" x14ac:dyDescent="0.25">
      <c r="A243" t="s">
        <v>2444</v>
      </c>
      <c r="B243" s="2">
        <v>45328</v>
      </c>
    </row>
    <row r="244" spans="1:2" x14ac:dyDescent="0.25">
      <c r="A244" t="s">
        <v>2444</v>
      </c>
    </row>
    <row r="245" spans="1:2" x14ac:dyDescent="0.25">
      <c r="A245" t="s">
        <v>2443</v>
      </c>
      <c r="B245" s="2">
        <v>45328</v>
      </c>
    </row>
    <row r="246" spans="1:2" x14ac:dyDescent="0.25">
      <c r="A246" t="s">
        <v>2441</v>
      </c>
      <c r="B246" s="2">
        <v>45327</v>
      </c>
    </row>
    <row r="247" spans="1:2" x14ac:dyDescent="0.25">
      <c r="A247" t="s">
        <v>2441</v>
      </c>
      <c r="B247" s="2">
        <v>45327</v>
      </c>
    </row>
    <row r="248" spans="1:2" x14ac:dyDescent="0.25">
      <c r="A248" t="s">
        <v>2441</v>
      </c>
      <c r="B248" s="2">
        <v>45328</v>
      </c>
    </row>
    <row r="249" spans="1:2" x14ac:dyDescent="0.25">
      <c r="A249" t="s">
        <v>2443</v>
      </c>
      <c r="B249" s="2">
        <v>45329</v>
      </c>
    </row>
    <row r="250" spans="1:2" x14ac:dyDescent="0.25">
      <c r="A250" t="s">
        <v>2444</v>
      </c>
      <c r="B250" s="2">
        <v>45328</v>
      </c>
    </row>
    <row r="251" spans="1:2" x14ac:dyDescent="0.25">
      <c r="A251" t="s">
        <v>2444</v>
      </c>
      <c r="B251" s="2">
        <v>45328</v>
      </c>
    </row>
    <row r="252" spans="1:2" x14ac:dyDescent="0.25">
      <c r="A252" t="s">
        <v>2444</v>
      </c>
      <c r="B252" s="2">
        <v>45328</v>
      </c>
    </row>
    <row r="253" spans="1:2" x14ac:dyDescent="0.25">
      <c r="A253" t="s">
        <v>2442</v>
      </c>
      <c r="B253" s="2">
        <v>45428</v>
      </c>
    </row>
    <row r="254" spans="1:2" x14ac:dyDescent="0.25">
      <c r="A254" t="s">
        <v>2444</v>
      </c>
      <c r="B254" s="2">
        <v>45328</v>
      </c>
    </row>
    <row r="255" spans="1:2" x14ac:dyDescent="0.25">
      <c r="A255" t="s">
        <v>2444</v>
      </c>
    </row>
    <row r="256" spans="1:2" x14ac:dyDescent="0.25">
      <c r="A256" t="s">
        <v>2444</v>
      </c>
      <c r="B256" s="2">
        <v>45330</v>
      </c>
    </row>
    <row r="257" spans="1:2" x14ac:dyDescent="0.25">
      <c r="A257" t="s">
        <v>2444</v>
      </c>
      <c r="B257" s="2">
        <v>45330</v>
      </c>
    </row>
    <row r="258" spans="1:2" x14ac:dyDescent="0.25">
      <c r="A258" t="s">
        <v>2443</v>
      </c>
      <c r="B258" s="2">
        <v>45327</v>
      </c>
    </row>
    <row r="259" spans="1:2" x14ac:dyDescent="0.25">
      <c r="A259" t="s">
        <v>2443</v>
      </c>
      <c r="B259" s="2">
        <v>45327</v>
      </c>
    </row>
    <row r="260" spans="1:2" x14ac:dyDescent="0.25">
      <c r="A260" t="s">
        <v>2444</v>
      </c>
      <c r="B260" s="2">
        <v>45331</v>
      </c>
    </row>
    <row r="261" spans="1:2" x14ac:dyDescent="0.25">
      <c r="A261" t="s">
        <v>2444</v>
      </c>
      <c r="B261" s="2">
        <v>45331</v>
      </c>
    </row>
    <row r="262" spans="1:2" x14ac:dyDescent="0.25">
      <c r="A262" t="s">
        <v>2441</v>
      </c>
    </row>
    <row r="263" spans="1:2" x14ac:dyDescent="0.25">
      <c r="A263" t="s">
        <v>2441</v>
      </c>
    </row>
    <row r="264" spans="1:2" x14ac:dyDescent="0.25">
      <c r="A264" t="s">
        <v>2444</v>
      </c>
      <c r="B264" s="2">
        <v>45342</v>
      </c>
    </row>
    <row r="265" spans="1:2" x14ac:dyDescent="0.25">
      <c r="A265" t="s">
        <v>2442</v>
      </c>
      <c r="B265" s="2">
        <v>45336</v>
      </c>
    </row>
    <row r="266" spans="1:2" x14ac:dyDescent="0.25">
      <c r="A266" t="s">
        <v>2442</v>
      </c>
      <c r="B266" s="2">
        <v>45428</v>
      </c>
    </row>
    <row r="267" spans="1:2" x14ac:dyDescent="0.25">
      <c r="A267" t="s">
        <v>2444</v>
      </c>
      <c r="B267" s="2">
        <v>45331</v>
      </c>
    </row>
    <row r="268" spans="1:2" x14ac:dyDescent="0.25">
      <c r="A268" t="s">
        <v>2441</v>
      </c>
      <c r="B268" s="2">
        <v>45335</v>
      </c>
    </row>
    <row r="269" spans="1:2" x14ac:dyDescent="0.25">
      <c r="A269" t="s">
        <v>2444</v>
      </c>
      <c r="B269" s="2">
        <v>45334</v>
      </c>
    </row>
    <row r="270" spans="1:2" x14ac:dyDescent="0.25">
      <c r="A270" t="s">
        <v>2443</v>
      </c>
      <c r="B270" s="2">
        <v>45496</v>
      </c>
    </row>
    <row r="271" spans="1:2" x14ac:dyDescent="0.25">
      <c r="A271" t="s">
        <v>2444</v>
      </c>
      <c r="B271" s="2">
        <v>45337</v>
      </c>
    </row>
    <row r="272" spans="1:2" x14ac:dyDescent="0.25">
      <c r="A272" t="s">
        <v>2441</v>
      </c>
      <c r="B272" s="2">
        <v>45335</v>
      </c>
    </row>
    <row r="273" spans="1:2" x14ac:dyDescent="0.25">
      <c r="A273" t="s">
        <v>2441</v>
      </c>
      <c r="B273" s="2">
        <v>45334</v>
      </c>
    </row>
    <row r="274" spans="1:2" x14ac:dyDescent="0.25">
      <c r="A274" t="s">
        <v>2441</v>
      </c>
      <c r="B274" s="2">
        <v>45334</v>
      </c>
    </row>
    <row r="275" spans="1:2" x14ac:dyDescent="0.25">
      <c r="A275" t="s">
        <v>2441</v>
      </c>
      <c r="B275" s="2">
        <v>45334</v>
      </c>
    </row>
    <row r="276" spans="1:2" x14ac:dyDescent="0.25">
      <c r="A276" t="s">
        <v>2443</v>
      </c>
      <c r="B276" s="2">
        <v>45496</v>
      </c>
    </row>
    <row r="277" spans="1:2" x14ac:dyDescent="0.25">
      <c r="A277" t="s">
        <v>2443</v>
      </c>
      <c r="B277" s="2">
        <v>45496</v>
      </c>
    </row>
    <row r="278" spans="1:2" x14ac:dyDescent="0.25">
      <c r="A278" t="s">
        <v>2441</v>
      </c>
      <c r="B278" s="2">
        <v>45334</v>
      </c>
    </row>
    <row r="279" spans="1:2" x14ac:dyDescent="0.25">
      <c r="A279" t="s">
        <v>2444</v>
      </c>
      <c r="B279" s="2">
        <v>45341</v>
      </c>
    </row>
    <row r="280" spans="1:2" x14ac:dyDescent="0.25">
      <c r="A280" t="s">
        <v>2444</v>
      </c>
      <c r="B280" s="2">
        <v>45345</v>
      </c>
    </row>
    <row r="281" spans="1:2" x14ac:dyDescent="0.25">
      <c r="A281" t="s">
        <v>2444</v>
      </c>
      <c r="B281" s="2">
        <v>45399</v>
      </c>
    </row>
    <row r="282" spans="1:2" x14ac:dyDescent="0.25">
      <c r="A282" t="s">
        <v>2441</v>
      </c>
      <c r="B282" s="2">
        <v>45335</v>
      </c>
    </row>
    <row r="283" spans="1:2" x14ac:dyDescent="0.25">
      <c r="A283" t="s">
        <v>2444</v>
      </c>
      <c r="B283" s="2">
        <v>45344</v>
      </c>
    </row>
    <row r="284" spans="1:2" x14ac:dyDescent="0.25">
      <c r="A284" t="s">
        <v>2441</v>
      </c>
      <c r="B284" s="2">
        <v>45337</v>
      </c>
    </row>
    <row r="285" spans="1:2" x14ac:dyDescent="0.25">
      <c r="A285" t="s">
        <v>2443</v>
      </c>
      <c r="B285" s="2">
        <v>45331</v>
      </c>
    </row>
    <row r="286" spans="1:2" x14ac:dyDescent="0.25">
      <c r="A286" t="s">
        <v>2441</v>
      </c>
      <c r="B286" s="2">
        <v>45336</v>
      </c>
    </row>
    <row r="287" spans="1:2" x14ac:dyDescent="0.25">
      <c r="A287" t="s">
        <v>2444</v>
      </c>
      <c r="B287" s="2">
        <v>45339</v>
      </c>
    </row>
    <row r="288" spans="1:2" x14ac:dyDescent="0.25">
      <c r="A288" t="s">
        <v>2444</v>
      </c>
      <c r="B288" s="2">
        <v>45341</v>
      </c>
    </row>
    <row r="289" spans="1:2" x14ac:dyDescent="0.25">
      <c r="A289" t="s">
        <v>2444</v>
      </c>
      <c r="B289" s="2">
        <v>45339</v>
      </c>
    </row>
    <row r="290" spans="1:2" x14ac:dyDescent="0.25">
      <c r="A290" t="s">
        <v>2441</v>
      </c>
      <c r="B290" s="2">
        <v>45341</v>
      </c>
    </row>
    <row r="291" spans="1:2" x14ac:dyDescent="0.25">
      <c r="A291" t="s">
        <v>2441</v>
      </c>
      <c r="B291" s="2">
        <v>45337</v>
      </c>
    </row>
    <row r="292" spans="1:2" x14ac:dyDescent="0.25">
      <c r="A292" t="s">
        <v>2441</v>
      </c>
      <c r="B292" s="2">
        <v>45337</v>
      </c>
    </row>
    <row r="293" spans="1:2" x14ac:dyDescent="0.25">
      <c r="A293" t="s">
        <v>2442</v>
      </c>
      <c r="B293" s="2">
        <v>45427</v>
      </c>
    </row>
    <row r="294" spans="1:2" x14ac:dyDescent="0.25">
      <c r="A294" t="s">
        <v>2444</v>
      </c>
      <c r="B294" s="2">
        <v>45345</v>
      </c>
    </row>
    <row r="295" spans="1:2" x14ac:dyDescent="0.25">
      <c r="A295" t="s">
        <v>2442</v>
      </c>
      <c r="B295" s="2">
        <v>45341</v>
      </c>
    </row>
    <row r="296" spans="1:2" x14ac:dyDescent="0.25">
      <c r="A296" t="s">
        <v>2442</v>
      </c>
      <c r="B296" s="2">
        <v>45434</v>
      </c>
    </row>
    <row r="297" spans="1:2" x14ac:dyDescent="0.25">
      <c r="A297" t="s">
        <v>2441</v>
      </c>
      <c r="B297" s="2">
        <v>45338</v>
      </c>
    </row>
    <row r="298" spans="1:2" x14ac:dyDescent="0.25">
      <c r="A298" t="s">
        <v>2444</v>
      </c>
      <c r="B298" s="2">
        <v>45341</v>
      </c>
    </row>
    <row r="299" spans="1:2" x14ac:dyDescent="0.25">
      <c r="A299" t="s">
        <v>2441</v>
      </c>
      <c r="B299" s="2">
        <v>45345</v>
      </c>
    </row>
    <row r="300" spans="1:2" x14ac:dyDescent="0.25">
      <c r="A300" t="s">
        <v>2443</v>
      </c>
      <c r="B300" s="2">
        <v>45341</v>
      </c>
    </row>
    <row r="301" spans="1:2" x14ac:dyDescent="0.25">
      <c r="A301" t="s">
        <v>2444</v>
      </c>
    </row>
    <row r="302" spans="1:2" x14ac:dyDescent="0.25">
      <c r="A302" t="s">
        <v>2442</v>
      </c>
      <c r="B302" s="2">
        <v>45373</v>
      </c>
    </row>
    <row r="303" spans="1:2" x14ac:dyDescent="0.25">
      <c r="A303" t="s">
        <v>2442</v>
      </c>
      <c r="B303" s="2">
        <v>45341</v>
      </c>
    </row>
    <row r="304" spans="1:2" x14ac:dyDescent="0.25">
      <c r="A304" t="s">
        <v>2444</v>
      </c>
      <c r="B304" s="2">
        <v>45363</v>
      </c>
    </row>
    <row r="305" spans="1:2" x14ac:dyDescent="0.25">
      <c r="A305" t="s">
        <v>2441</v>
      </c>
    </row>
    <row r="306" spans="1:2" x14ac:dyDescent="0.25">
      <c r="A306" t="s">
        <v>2444</v>
      </c>
      <c r="B306" s="2">
        <v>45342</v>
      </c>
    </row>
    <row r="307" spans="1:2" x14ac:dyDescent="0.25">
      <c r="A307" t="s">
        <v>2442</v>
      </c>
      <c r="B307" s="2">
        <v>45342</v>
      </c>
    </row>
    <row r="308" spans="1:2" x14ac:dyDescent="0.25">
      <c r="A308" t="s">
        <v>2441</v>
      </c>
      <c r="B308" s="2">
        <v>45342</v>
      </c>
    </row>
    <row r="309" spans="1:2" x14ac:dyDescent="0.25">
      <c r="A309" t="s">
        <v>2444</v>
      </c>
      <c r="B309" s="2">
        <v>45524</v>
      </c>
    </row>
    <row r="310" spans="1:2" x14ac:dyDescent="0.25">
      <c r="A310" t="s">
        <v>2441</v>
      </c>
      <c r="B310" s="2">
        <v>45345</v>
      </c>
    </row>
    <row r="311" spans="1:2" x14ac:dyDescent="0.25">
      <c r="A311" t="s">
        <v>2441</v>
      </c>
    </row>
    <row r="312" spans="1:2" x14ac:dyDescent="0.25">
      <c r="A312" t="s">
        <v>2444</v>
      </c>
      <c r="B312" s="2">
        <v>45348</v>
      </c>
    </row>
    <row r="313" spans="1:2" x14ac:dyDescent="0.25">
      <c r="A313" t="s">
        <v>2441</v>
      </c>
      <c r="B313" s="2">
        <v>45343</v>
      </c>
    </row>
    <row r="314" spans="1:2" x14ac:dyDescent="0.25">
      <c r="A314" t="s">
        <v>2444</v>
      </c>
      <c r="B314" s="2">
        <v>45400</v>
      </c>
    </row>
    <row r="315" spans="1:2" x14ac:dyDescent="0.25">
      <c r="A315" t="s">
        <v>2444</v>
      </c>
      <c r="B315" s="2">
        <v>45353</v>
      </c>
    </row>
    <row r="316" spans="1:2" x14ac:dyDescent="0.25">
      <c r="A316" t="s">
        <v>2444</v>
      </c>
      <c r="B316" s="2">
        <v>45345</v>
      </c>
    </row>
    <row r="317" spans="1:2" x14ac:dyDescent="0.25">
      <c r="A317" t="s">
        <v>2443</v>
      </c>
      <c r="B317" s="2">
        <v>45344</v>
      </c>
    </row>
    <row r="318" spans="1:2" x14ac:dyDescent="0.25">
      <c r="A318" t="s">
        <v>2444</v>
      </c>
      <c r="B318" s="2">
        <v>45455</v>
      </c>
    </row>
    <row r="319" spans="1:2" x14ac:dyDescent="0.25">
      <c r="A319" t="s">
        <v>2444</v>
      </c>
      <c r="B319" s="2">
        <v>45363</v>
      </c>
    </row>
    <row r="320" spans="1:2" x14ac:dyDescent="0.25">
      <c r="A320" t="s">
        <v>2444</v>
      </c>
      <c r="B320" s="2">
        <v>45347</v>
      </c>
    </row>
    <row r="321" spans="1:2" x14ac:dyDescent="0.25">
      <c r="A321" t="s">
        <v>2442</v>
      </c>
    </row>
    <row r="322" spans="1:2" x14ac:dyDescent="0.25">
      <c r="A322" t="s">
        <v>2444</v>
      </c>
      <c r="B322" s="2">
        <v>45345</v>
      </c>
    </row>
    <row r="323" spans="1:2" x14ac:dyDescent="0.25">
      <c r="A323" t="s">
        <v>2444</v>
      </c>
      <c r="B323" s="2">
        <v>45349</v>
      </c>
    </row>
    <row r="324" spans="1:2" x14ac:dyDescent="0.25">
      <c r="A324" t="s">
        <v>2441</v>
      </c>
    </row>
    <row r="325" spans="1:2" x14ac:dyDescent="0.25">
      <c r="A325" t="s">
        <v>2441</v>
      </c>
      <c r="B325" s="2">
        <v>45348</v>
      </c>
    </row>
    <row r="326" spans="1:2" x14ac:dyDescent="0.25">
      <c r="A326" t="s">
        <v>2444</v>
      </c>
    </row>
    <row r="327" spans="1:2" x14ac:dyDescent="0.25">
      <c r="A327" t="s">
        <v>2444</v>
      </c>
      <c r="B327" s="2">
        <v>45371</v>
      </c>
    </row>
    <row r="328" spans="1:2" x14ac:dyDescent="0.25">
      <c r="A328" t="s">
        <v>2444</v>
      </c>
      <c r="B328" s="2">
        <v>45347</v>
      </c>
    </row>
    <row r="329" spans="1:2" x14ac:dyDescent="0.25">
      <c r="A329" t="s">
        <v>2442</v>
      </c>
      <c r="B329" s="2">
        <v>45348</v>
      </c>
    </row>
    <row r="330" spans="1:2" x14ac:dyDescent="0.25">
      <c r="A330" t="s">
        <v>2442</v>
      </c>
      <c r="B330" s="2">
        <v>45348</v>
      </c>
    </row>
    <row r="331" spans="1:2" x14ac:dyDescent="0.25">
      <c r="A331" t="s">
        <v>2442</v>
      </c>
      <c r="B331" s="2">
        <v>45348</v>
      </c>
    </row>
    <row r="332" spans="1:2" x14ac:dyDescent="0.25">
      <c r="A332" t="s">
        <v>2442</v>
      </c>
      <c r="B332" s="2">
        <v>45348</v>
      </c>
    </row>
    <row r="333" spans="1:2" x14ac:dyDescent="0.25">
      <c r="A333" t="s">
        <v>2441</v>
      </c>
      <c r="B333" s="2">
        <v>45348</v>
      </c>
    </row>
    <row r="334" spans="1:2" x14ac:dyDescent="0.25">
      <c r="A334" t="s">
        <v>2441</v>
      </c>
      <c r="B334" s="2">
        <v>45348</v>
      </c>
    </row>
    <row r="335" spans="1:2" x14ac:dyDescent="0.25">
      <c r="A335" t="s">
        <v>2444</v>
      </c>
      <c r="B335" s="2">
        <v>45327</v>
      </c>
    </row>
    <row r="336" spans="1:2" x14ac:dyDescent="0.25">
      <c r="A336" t="s">
        <v>2444</v>
      </c>
      <c r="B336" s="2">
        <v>45350</v>
      </c>
    </row>
    <row r="337" spans="1:2" x14ac:dyDescent="0.25">
      <c r="A337" t="s">
        <v>2441</v>
      </c>
      <c r="B337" s="2">
        <v>45349</v>
      </c>
    </row>
    <row r="338" spans="1:2" x14ac:dyDescent="0.25">
      <c r="A338" t="s">
        <v>2442</v>
      </c>
      <c r="B338" s="2">
        <v>45348</v>
      </c>
    </row>
    <row r="339" spans="1:2" x14ac:dyDescent="0.25">
      <c r="A339" t="s">
        <v>2441</v>
      </c>
      <c r="B339" s="2">
        <v>45349</v>
      </c>
    </row>
    <row r="340" spans="1:2" x14ac:dyDescent="0.25">
      <c r="A340" t="s">
        <v>2444</v>
      </c>
      <c r="B340" s="2">
        <v>45359</v>
      </c>
    </row>
    <row r="341" spans="1:2" x14ac:dyDescent="0.25">
      <c r="A341" t="s">
        <v>2444</v>
      </c>
    </row>
    <row r="342" spans="1:2" x14ac:dyDescent="0.25">
      <c r="A342" t="s">
        <v>2444</v>
      </c>
      <c r="B342" s="2">
        <v>45359</v>
      </c>
    </row>
    <row r="343" spans="1:2" x14ac:dyDescent="0.25">
      <c r="A343" t="s">
        <v>2444</v>
      </c>
      <c r="B343" s="2">
        <v>45366</v>
      </c>
    </row>
    <row r="344" spans="1:2" x14ac:dyDescent="0.25">
      <c r="A344" t="s">
        <v>2441</v>
      </c>
      <c r="B344" s="2">
        <v>45416</v>
      </c>
    </row>
    <row r="345" spans="1:2" x14ac:dyDescent="0.25">
      <c r="A345" t="s">
        <v>2444</v>
      </c>
      <c r="B345" s="2">
        <v>45356</v>
      </c>
    </row>
    <row r="346" spans="1:2" x14ac:dyDescent="0.25">
      <c r="A346" t="s">
        <v>2442</v>
      </c>
      <c r="B346" s="2">
        <v>45390</v>
      </c>
    </row>
    <row r="347" spans="1:2" x14ac:dyDescent="0.25">
      <c r="A347" t="s">
        <v>2442</v>
      </c>
      <c r="B347" s="2">
        <v>45373</v>
      </c>
    </row>
    <row r="348" spans="1:2" x14ac:dyDescent="0.25">
      <c r="A348" t="s">
        <v>2444</v>
      </c>
      <c r="B348" s="2">
        <v>45351</v>
      </c>
    </row>
    <row r="349" spans="1:2" x14ac:dyDescent="0.25">
      <c r="A349" t="s">
        <v>2444</v>
      </c>
      <c r="B349" s="2">
        <v>45351</v>
      </c>
    </row>
    <row r="350" spans="1:2" x14ac:dyDescent="0.25">
      <c r="A350" t="s">
        <v>2444</v>
      </c>
      <c r="B350" s="2">
        <v>45377</v>
      </c>
    </row>
    <row r="351" spans="1:2" x14ac:dyDescent="0.25">
      <c r="A351" t="s">
        <v>2444</v>
      </c>
      <c r="B351" s="2">
        <v>45354</v>
      </c>
    </row>
    <row r="352" spans="1:2" x14ac:dyDescent="0.25">
      <c r="A352" t="s">
        <v>2444</v>
      </c>
      <c r="B352" s="2">
        <v>45326</v>
      </c>
    </row>
    <row r="353" spans="1:2" x14ac:dyDescent="0.25">
      <c r="A353" t="s">
        <v>2444</v>
      </c>
      <c r="B353" s="2">
        <v>45356</v>
      </c>
    </row>
    <row r="354" spans="1:2" x14ac:dyDescent="0.25">
      <c r="A354" t="s">
        <v>2444</v>
      </c>
      <c r="B354" s="2">
        <v>45326</v>
      </c>
    </row>
    <row r="355" spans="1:2" x14ac:dyDescent="0.25">
      <c r="A355" t="s">
        <v>2441</v>
      </c>
      <c r="B355" s="2">
        <v>45353</v>
      </c>
    </row>
    <row r="356" spans="1:2" x14ac:dyDescent="0.25">
      <c r="A356" t="s">
        <v>2443</v>
      </c>
      <c r="B356" s="2">
        <v>45352</v>
      </c>
    </row>
    <row r="357" spans="1:2" x14ac:dyDescent="0.25">
      <c r="A357" t="s">
        <v>2443</v>
      </c>
      <c r="B357" s="2">
        <v>45352</v>
      </c>
    </row>
    <row r="358" spans="1:2" x14ac:dyDescent="0.25">
      <c r="A358" t="s">
        <v>2441</v>
      </c>
      <c r="B358" s="2">
        <v>45353</v>
      </c>
    </row>
    <row r="359" spans="1:2" x14ac:dyDescent="0.25">
      <c r="A359" t="s">
        <v>2444</v>
      </c>
      <c r="B359" s="2">
        <v>45376</v>
      </c>
    </row>
    <row r="360" spans="1:2" x14ac:dyDescent="0.25">
      <c r="A360" t="s">
        <v>2444</v>
      </c>
      <c r="B360" s="2">
        <v>45326</v>
      </c>
    </row>
    <row r="361" spans="1:2" x14ac:dyDescent="0.25">
      <c r="A361" t="s">
        <v>2444</v>
      </c>
      <c r="B361" s="2">
        <v>45358</v>
      </c>
    </row>
    <row r="362" spans="1:2" x14ac:dyDescent="0.25">
      <c r="A362" t="s">
        <v>2441</v>
      </c>
      <c r="B362" s="2">
        <v>45353</v>
      </c>
    </row>
    <row r="363" spans="1:2" x14ac:dyDescent="0.25">
      <c r="A363" t="s">
        <v>2444</v>
      </c>
      <c r="B363" s="2">
        <v>45356</v>
      </c>
    </row>
    <row r="364" spans="1:2" x14ac:dyDescent="0.25">
      <c r="A364" t="s">
        <v>2441</v>
      </c>
    </row>
    <row r="365" spans="1:2" x14ac:dyDescent="0.25">
      <c r="A365" t="s">
        <v>2441</v>
      </c>
      <c r="B365" s="2">
        <v>45355</v>
      </c>
    </row>
    <row r="366" spans="1:2" x14ac:dyDescent="0.25">
      <c r="A366" t="s">
        <v>2441</v>
      </c>
      <c r="B366" s="2">
        <v>45380</v>
      </c>
    </row>
    <row r="367" spans="1:2" x14ac:dyDescent="0.25">
      <c r="A367" t="s">
        <v>2441</v>
      </c>
      <c r="B367" s="2">
        <v>45356</v>
      </c>
    </row>
    <row r="368" spans="1:2" x14ac:dyDescent="0.25">
      <c r="A368" t="s">
        <v>2444</v>
      </c>
      <c r="B368" s="2">
        <v>45470</v>
      </c>
    </row>
    <row r="369" spans="1:2" x14ac:dyDescent="0.25">
      <c r="A369" t="s">
        <v>2441</v>
      </c>
      <c r="B369" s="2">
        <v>45356</v>
      </c>
    </row>
    <row r="370" spans="1:2" x14ac:dyDescent="0.25">
      <c r="A370" t="s">
        <v>2443</v>
      </c>
      <c r="B370" s="2">
        <v>45355</v>
      </c>
    </row>
    <row r="371" spans="1:2" x14ac:dyDescent="0.25">
      <c r="A371" t="s">
        <v>2444</v>
      </c>
      <c r="B371" s="2">
        <v>45356</v>
      </c>
    </row>
    <row r="372" spans="1:2" x14ac:dyDescent="0.25">
      <c r="A372" t="s">
        <v>2444</v>
      </c>
      <c r="B372" s="2">
        <v>45380</v>
      </c>
    </row>
    <row r="373" spans="1:2" x14ac:dyDescent="0.25">
      <c r="A373" t="s">
        <v>2444</v>
      </c>
      <c r="B373" s="2">
        <v>45363</v>
      </c>
    </row>
    <row r="374" spans="1:2" x14ac:dyDescent="0.25">
      <c r="A374" t="s">
        <v>2441</v>
      </c>
      <c r="B374" s="2">
        <v>45359</v>
      </c>
    </row>
    <row r="375" spans="1:2" x14ac:dyDescent="0.25">
      <c r="A375" t="s">
        <v>2444</v>
      </c>
      <c r="B375" s="2">
        <v>45358</v>
      </c>
    </row>
    <row r="376" spans="1:2" x14ac:dyDescent="0.25">
      <c r="A376" t="s">
        <v>2441</v>
      </c>
      <c r="B376" s="2">
        <v>45365</v>
      </c>
    </row>
    <row r="377" spans="1:2" x14ac:dyDescent="0.25">
      <c r="A377" t="s">
        <v>2444</v>
      </c>
      <c r="B377" s="2">
        <v>45387</v>
      </c>
    </row>
    <row r="378" spans="1:2" x14ac:dyDescent="0.25">
      <c r="A378" t="s">
        <v>2441</v>
      </c>
    </row>
    <row r="379" spans="1:2" x14ac:dyDescent="0.25">
      <c r="A379" t="s">
        <v>2444</v>
      </c>
      <c r="B379" s="2">
        <v>45409</v>
      </c>
    </row>
    <row r="380" spans="1:2" x14ac:dyDescent="0.25">
      <c r="A380" t="s">
        <v>2442</v>
      </c>
      <c r="B380" s="2">
        <v>45376</v>
      </c>
    </row>
    <row r="381" spans="1:2" x14ac:dyDescent="0.25">
      <c r="A381" t="s">
        <v>2442</v>
      </c>
      <c r="B381" s="2">
        <v>45378</v>
      </c>
    </row>
    <row r="382" spans="1:2" x14ac:dyDescent="0.25">
      <c r="A382" t="s">
        <v>2444</v>
      </c>
      <c r="B382" s="2">
        <v>45359</v>
      </c>
    </row>
    <row r="383" spans="1:2" x14ac:dyDescent="0.25">
      <c r="A383" t="s">
        <v>2444</v>
      </c>
    </row>
    <row r="384" spans="1:2" x14ac:dyDescent="0.25">
      <c r="A384" t="s">
        <v>2441</v>
      </c>
      <c r="B384" s="2">
        <v>45358</v>
      </c>
    </row>
    <row r="385" spans="1:2" x14ac:dyDescent="0.25">
      <c r="A385" t="s">
        <v>2441</v>
      </c>
      <c r="B385" s="2">
        <v>45360</v>
      </c>
    </row>
    <row r="386" spans="1:2" x14ac:dyDescent="0.25">
      <c r="A386" t="s">
        <v>2441</v>
      </c>
      <c r="B386" s="2">
        <v>45360</v>
      </c>
    </row>
    <row r="387" spans="1:2" x14ac:dyDescent="0.25">
      <c r="A387" t="s">
        <v>2444</v>
      </c>
      <c r="B387" s="2">
        <v>45397</v>
      </c>
    </row>
    <row r="388" spans="1:2" x14ac:dyDescent="0.25">
      <c r="A388" t="s">
        <v>2444</v>
      </c>
      <c r="B388" s="2">
        <v>45362</v>
      </c>
    </row>
    <row r="389" spans="1:2" x14ac:dyDescent="0.25">
      <c r="A389" t="s">
        <v>2444</v>
      </c>
      <c r="B389" s="2">
        <v>45391</v>
      </c>
    </row>
    <row r="390" spans="1:2" x14ac:dyDescent="0.25">
      <c r="A390" t="s">
        <v>2444</v>
      </c>
      <c r="B390" s="2">
        <v>45363</v>
      </c>
    </row>
    <row r="391" spans="1:2" x14ac:dyDescent="0.25">
      <c r="A391" t="s">
        <v>2441</v>
      </c>
      <c r="B391" s="2">
        <v>45359</v>
      </c>
    </row>
    <row r="392" spans="1:2" x14ac:dyDescent="0.25">
      <c r="A392" t="s">
        <v>2442</v>
      </c>
      <c r="B392" s="2">
        <v>45434</v>
      </c>
    </row>
    <row r="393" spans="1:2" x14ac:dyDescent="0.25">
      <c r="A393" t="s">
        <v>2441</v>
      </c>
    </row>
    <row r="394" spans="1:2" x14ac:dyDescent="0.25">
      <c r="A394" t="s">
        <v>2441</v>
      </c>
      <c r="B394" s="2">
        <v>45360</v>
      </c>
    </row>
    <row r="395" spans="1:2" x14ac:dyDescent="0.25">
      <c r="A395" t="s">
        <v>2441</v>
      </c>
      <c r="B395" s="2">
        <v>45362</v>
      </c>
    </row>
    <row r="396" spans="1:2" x14ac:dyDescent="0.25">
      <c r="A396" t="s">
        <v>2444</v>
      </c>
      <c r="B396" s="2">
        <v>45385</v>
      </c>
    </row>
    <row r="397" spans="1:2" x14ac:dyDescent="0.25">
      <c r="A397" t="s">
        <v>2441</v>
      </c>
      <c r="B397" s="2">
        <v>45362</v>
      </c>
    </row>
    <row r="398" spans="1:2" x14ac:dyDescent="0.25">
      <c r="A398" t="s">
        <v>2441</v>
      </c>
      <c r="B398" s="2">
        <v>45362</v>
      </c>
    </row>
    <row r="399" spans="1:2" x14ac:dyDescent="0.25">
      <c r="A399" t="s">
        <v>2442</v>
      </c>
      <c r="B399" s="2">
        <v>45365</v>
      </c>
    </row>
    <row r="400" spans="1:2" x14ac:dyDescent="0.25">
      <c r="A400" t="s">
        <v>2441</v>
      </c>
      <c r="B400" s="2">
        <v>45363</v>
      </c>
    </row>
    <row r="401" spans="1:2" x14ac:dyDescent="0.25">
      <c r="A401" t="s">
        <v>2444</v>
      </c>
      <c r="B401" s="2">
        <v>45380</v>
      </c>
    </row>
    <row r="402" spans="1:2" x14ac:dyDescent="0.25">
      <c r="A402" t="s">
        <v>2441</v>
      </c>
      <c r="B402" s="2">
        <v>45363</v>
      </c>
    </row>
    <row r="403" spans="1:2" x14ac:dyDescent="0.25">
      <c r="A403" t="s">
        <v>2441</v>
      </c>
      <c r="B403" s="2">
        <v>45364</v>
      </c>
    </row>
    <row r="404" spans="1:2" x14ac:dyDescent="0.25">
      <c r="A404" t="s">
        <v>2442</v>
      </c>
      <c r="B404" s="2">
        <v>45396</v>
      </c>
    </row>
    <row r="405" spans="1:2" x14ac:dyDescent="0.25">
      <c r="A405" t="s">
        <v>2444</v>
      </c>
      <c r="B405" s="2">
        <v>45379</v>
      </c>
    </row>
    <row r="406" spans="1:2" x14ac:dyDescent="0.25">
      <c r="A406" t="s">
        <v>2441</v>
      </c>
      <c r="B406" s="2">
        <v>45366</v>
      </c>
    </row>
    <row r="407" spans="1:2" x14ac:dyDescent="0.25">
      <c r="A407" t="s">
        <v>2444</v>
      </c>
      <c r="B407" s="2">
        <v>45406</v>
      </c>
    </row>
    <row r="408" spans="1:2" x14ac:dyDescent="0.25">
      <c r="A408" t="s">
        <v>2441</v>
      </c>
      <c r="B408" s="2">
        <v>45367</v>
      </c>
    </row>
    <row r="409" spans="1:2" x14ac:dyDescent="0.25">
      <c r="A409" t="s">
        <v>2441</v>
      </c>
      <c r="B409" s="2">
        <v>45366</v>
      </c>
    </row>
    <row r="410" spans="1:2" x14ac:dyDescent="0.25">
      <c r="A410" t="s">
        <v>2442</v>
      </c>
      <c r="B410" s="2">
        <v>45364</v>
      </c>
    </row>
    <row r="411" spans="1:2" x14ac:dyDescent="0.25">
      <c r="A411" t="s">
        <v>2444</v>
      </c>
      <c r="B411" s="2">
        <v>45376</v>
      </c>
    </row>
    <row r="412" spans="1:2" x14ac:dyDescent="0.25">
      <c r="A412" t="s">
        <v>2444</v>
      </c>
      <c r="B412" s="2">
        <v>45391</v>
      </c>
    </row>
    <row r="413" spans="1:2" x14ac:dyDescent="0.25">
      <c r="A413" t="s">
        <v>2444</v>
      </c>
      <c r="B413" s="2">
        <v>45370</v>
      </c>
    </row>
    <row r="414" spans="1:2" x14ac:dyDescent="0.25">
      <c r="A414" t="s">
        <v>2444</v>
      </c>
      <c r="B414" s="2">
        <v>45376</v>
      </c>
    </row>
    <row r="415" spans="1:2" x14ac:dyDescent="0.25">
      <c r="A415" t="s">
        <v>2444</v>
      </c>
      <c r="B415" s="2">
        <v>45516</v>
      </c>
    </row>
    <row r="416" spans="1:2" x14ac:dyDescent="0.25">
      <c r="A416" t="s">
        <v>2441</v>
      </c>
      <c r="B416" s="2">
        <v>45367</v>
      </c>
    </row>
    <row r="417" spans="1:2" x14ac:dyDescent="0.25">
      <c r="A417" t="s">
        <v>2444</v>
      </c>
      <c r="B417" s="2">
        <v>45401</v>
      </c>
    </row>
    <row r="418" spans="1:2" x14ac:dyDescent="0.25">
      <c r="A418" t="s">
        <v>2441</v>
      </c>
      <c r="B418" s="2">
        <v>45367</v>
      </c>
    </row>
    <row r="419" spans="1:2" x14ac:dyDescent="0.25">
      <c r="A419" t="s">
        <v>2442</v>
      </c>
      <c r="B419" s="2">
        <v>45373</v>
      </c>
    </row>
    <row r="420" spans="1:2" x14ac:dyDescent="0.25">
      <c r="A420" t="s">
        <v>2444</v>
      </c>
      <c r="B420" s="2">
        <v>45402</v>
      </c>
    </row>
    <row r="421" spans="1:2" x14ac:dyDescent="0.25">
      <c r="A421" t="s">
        <v>2441</v>
      </c>
      <c r="B421" s="2">
        <v>45367</v>
      </c>
    </row>
    <row r="422" spans="1:2" x14ac:dyDescent="0.25">
      <c r="A422" t="s">
        <v>2441</v>
      </c>
      <c r="B422" s="2">
        <v>45367</v>
      </c>
    </row>
    <row r="423" spans="1:2" x14ac:dyDescent="0.25">
      <c r="A423" t="s">
        <v>2442</v>
      </c>
      <c r="B423" s="2">
        <v>45373</v>
      </c>
    </row>
    <row r="424" spans="1:2" x14ac:dyDescent="0.25">
      <c r="A424" t="s">
        <v>2442</v>
      </c>
      <c r="B424" s="2">
        <v>45365</v>
      </c>
    </row>
    <row r="425" spans="1:2" x14ac:dyDescent="0.25">
      <c r="A425" t="s">
        <v>2444</v>
      </c>
      <c r="B425" s="2">
        <v>45392</v>
      </c>
    </row>
    <row r="426" spans="1:2" x14ac:dyDescent="0.25">
      <c r="A426" t="s">
        <v>2442</v>
      </c>
      <c r="B426" s="2">
        <v>45427</v>
      </c>
    </row>
    <row r="427" spans="1:2" x14ac:dyDescent="0.25">
      <c r="A427" t="s">
        <v>2444</v>
      </c>
      <c r="B427" s="2">
        <v>45433</v>
      </c>
    </row>
    <row r="428" spans="1:2" x14ac:dyDescent="0.25">
      <c r="A428" t="s">
        <v>2442</v>
      </c>
      <c r="B428" s="2">
        <v>45372</v>
      </c>
    </row>
    <row r="429" spans="1:2" x14ac:dyDescent="0.25">
      <c r="A429" t="s">
        <v>2442</v>
      </c>
      <c r="B429" s="2">
        <v>45365</v>
      </c>
    </row>
    <row r="430" spans="1:2" x14ac:dyDescent="0.25">
      <c r="A430" t="s">
        <v>2442</v>
      </c>
      <c r="B430" s="2">
        <v>45365</v>
      </c>
    </row>
    <row r="431" spans="1:2" x14ac:dyDescent="0.25">
      <c r="A431" t="s">
        <v>2444</v>
      </c>
      <c r="B431" s="2">
        <v>45391</v>
      </c>
    </row>
    <row r="432" spans="1:2" x14ac:dyDescent="0.25">
      <c r="A432" t="s">
        <v>2443</v>
      </c>
      <c r="B432" s="2">
        <v>45373</v>
      </c>
    </row>
    <row r="433" spans="1:2" x14ac:dyDescent="0.25">
      <c r="A433" t="s">
        <v>2442</v>
      </c>
      <c r="B433" s="2">
        <v>45372</v>
      </c>
    </row>
    <row r="434" spans="1:2" x14ac:dyDescent="0.25">
      <c r="A434" t="s">
        <v>2444</v>
      </c>
      <c r="B434" s="2">
        <v>45399</v>
      </c>
    </row>
    <row r="435" spans="1:2" x14ac:dyDescent="0.25">
      <c r="A435" t="s">
        <v>2442</v>
      </c>
      <c r="B435" s="2">
        <v>45366</v>
      </c>
    </row>
    <row r="436" spans="1:2" x14ac:dyDescent="0.25">
      <c r="A436" t="s">
        <v>2442</v>
      </c>
      <c r="B436" s="2">
        <v>45366</v>
      </c>
    </row>
    <row r="437" spans="1:2" x14ac:dyDescent="0.25">
      <c r="A437" t="s">
        <v>2443</v>
      </c>
      <c r="B437" s="2">
        <v>45366</v>
      </c>
    </row>
    <row r="438" spans="1:2" x14ac:dyDescent="0.25">
      <c r="A438" t="s">
        <v>2443</v>
      </c>
      <c r="B438" s="2">
        <v>45376</v>
      </c>
    </row>
    <row r="439" spans="1:2" x14ac:dyDescent="0.25">
      <c r="A439" t="s">
        <v>2441</v>
      </c>
      <c r="B439" s="2">
        <v>45367</v>
      </c>
    </row>
    <row r="440" spans="1:2" x14ac:dyDescent="0.25">
      <c r="A440" t="s">
        <v>2442</v>
      </c>
      <c r="B440" s="2">
        <v>45366</v>
      </c>
    </row>
    <row r="441" spans="1:2" x14ac:dyDescent="0.25">
      <c r="A441" t="s">
        <v>2441</v>
      </c>
      <c r="B441" s="2">
        <v>45366</v>
      </c>
    </row>
    <row r="442" spans="1:2" x14ac:dyDescent="0.25">
      <c r="A442" t="s">
        <v>2444</v>
      </c>
      <c r="B442" s="2">
        <v>45369</v>
      </c>
    </row>
    <row r="443" spans="1:2" x14ac:dyDescent="0.25">
      <c r="A443" t="s">
        <v>2441</v>
      </c>
      <c r="B443" s="2">
        <v>45367</v>
      </c>
    </row>
    <row r="444" spans="1:2" x14ac:dyDescent="0.25">
      <c r="A444" t="s">
        <v>2444</v>
      </c>
      <c r="B444" s="2">
        <v>45390</v>
      </c>
    </row>
    <row r="445" spans="1:2" x14ac:dyDescent="0.25">
      <c r="A445" t="s">
        <v>2442</v>
      </c>
      <c r="B445" s="2">
        <v>45366</v>
      </c>
    </row>
    <row r="446" spans="1:2" x14ac:dyDescent="0.25">
      <c r="A446" t="s">
        <v>2442</v>
      </c>
      <c r="B446" s="2">
        <v>45366</v>
      </c>
    </row>
    <row r="447" spans="1:2" x14ac:dyDescent="0.25">
      <c r="A447" t="s">
        <v>2442</v>
      </c>
      <c r="B447" s="2">
        <v>45366</v>
      </c>
    </row>
    <row r="448" spans="1:2" x14ac:dyDescent="0.25">
      <c r="A448" t="s">
        <v>2442</v>
      </c>
      <c r="B448" s="2">
        <v>45373</v>
      </c>
    </row>
    <row r="449" spans="1:2" x14ac:dyDescent="0.25">
      <c r="A449" t="s">
        <v>2441</v>
      </c>
      <c r="B449" s="2">
        <v>45381</v>
      </c>
    </row>
    <row r="450" spans="1:2" x14ac:dyDescent="0.25">
      <c r="A450" t="s">
        <v>2442</v>
      </c>
      <c r="B450" s="2">
        <v>45359</v>
      </c>
    </row>
    <row r="451" spans="1:2" x14ac:dyDescent="0.25">
      <c r="A451" t="s">
        <v>2444</v>
      </c>
      <c r="B451" s="2">
        <v>45399</v>
      </c>
    </row>
    <row r="452" spans="1:2" x14ac:dyDescent="0.25">
      <c r="A452" t="s">
        <v>2442</v>
      </c>
      <c r="B452" s="2">
        <v>45434</v>
      </c>
    </row>
    <row r="453" spans="1:2" x14ac:dyDescent="0.25">
      <c r="A453" t="s">
        <v>2444</v>
      </c>
      <c r="B453" s="2">
        <v>45371</v>
      </c>
    </row>
    <row r="454" spans="1:2" x14ac:dyDescent="0.25">
      <c r="A454" t="s">
        <v>2444</v>
      </c>
      <c r="B454" s="2">
        <v>45392</v>
      </c>
    </row>
    <row r="455" spans="1:2" x14ac:dyDescent="0.25">
      <c r="A455" t="s">
        <v>2444</v>
      </c>
      <c r="B455" s="2">
        <v>45376</v>
      </c>
    </row>
    <row r="456" spans="1:2" x14ac:dyDescent="0.25">
      <c r="A456" t="s">
        <v>2441</v>
      </c>
    </row>
    <row r="457" spans="1:2" x14ac:dyDescent="0.25">
      <c r="A457" t="s">
        <v>2442</v>
      </c>
      <c r="B457" s="2">
        <v>45374</v>
      </c>
    </row>
    <row r="458" spans="1:2" x14ac:dyDescent="0.25">
      <c r="A458" t="s">
        <v>2443</v>
      </c>
      <c r="B458" s="2">
        <v>45378</v>
      </c>
    </row>
    <row r="459" spans="1:2" x14ac:dyDescent="0.25">
      <c r="A459" t="s">
        <v>2444</v>
      </c>
      <c r="B459" s="2">
        <v>45376</v>
      </c>
    </row>
    <row r="460" spans="1:2" x14ac:dyDescent="0.25">
      <c r="A460" t="s">
        <v>2442</v>
      </c>
      <c r="B460" s="2">
        <v>45427</v>
      </c>
    </row>
    <row r="461" spans="1:2" x14ac:dyDescent="0.25">
      <c r="A461" t="s">
        <v>2444</v>
      </c>
      <c r="B461" s="2">
        <v>45397</v>
      </c>
    </row>
    <row r="462" spans="1:2" x14ac:dyDescent="0.25">
      <c r="A462" t="s">
        <v>2441</v>
      </c>
      <c r="B462" s="2">
        <v>45371</v>
      </c>
    </row>
    <row r="463" spans="1:2" x14ac:dyDescent="0.25">
      <c r="A463" t="s">
        <v>2444</v>
      </c>
      <c r="B463" s="2">
        <v>45372</v>
      </c>
    </row>
    <row r="464" spans="1:2" x14ac:dyDescent="0.25">
      <c r="A464" t="s">
        <v>2444</v>
      </c>
      <c r="B464" s="2">
        <v>45453</v>
      </c>
    </row>
    <row r="465" spans="1:2" x14ac:dyDescent="0.25">
      <c r="A465" t="s">
        <v>2442</v>
      </c>
      <c r="B465" s="2">
        <v>45376</v>
      </c>
    </row>
    <row r="466" spans="1:2" x14ac:dyDescent="0.25">
      <c r="A466" t="s">
        <v>2441</v>
      </c>
      <c r="B466" s="2">
        <v>45388</v>
      </c>
    </row>
    <row r="467" spans="1:2" x14ac:dyDescent="0.25">
      <c r="A467" t="s">
        <v>2444</v>
      </c>
    </row>
    <row r="468" spans="1:2" x14ac:dyDescent="0.25">
      <c r="A468" t="s">
        <v>2444</v>
      </c>
      <c r="B468" s="2">
        <v>45400</v>
      </c>
    </row>
    <row r="469" spans="1:2" x14ac:dyDescent="0.25">
      <c r="A469" t="s">
        <v>2444</v>
      </c>
      <c r="B469" s="2">
        <v>45383</v>
      </c>
    </row>
    <row r="470" spans="1:2" x14ac:dyDescent="0.25">
      <c r="A470" t="s">
        <v>2442</v>
      </c>
      <c r="B470" s="2">
        <v>45370</v>
      </c>
    </row>
    <row r="471" spans="1:2" x14ac:dyDescent="0.25">
      <c r="A471" t="s">
        <v>2441</v>
      </c>
      <c r="B471" s="2">
        <v>45372</v>
      </c>
    </row>
    <row r="472" spans="1:2" x14ac:dyDescent="0.25">
      <c r="A472" t="s">
        <v>2444</v>
      </c>
      <c r="B472" s="2">
        <v>45381</v>
      </c>
    </row>
    <row r="473" spans="1:2" x14ac:dyDescent="0.25">
      <c r="A473" t="s">
        <v>2444</v>
      </c>
      <c r="B473" s="2">
        <v>45371</v>
      </c>
    </row>
    <row r="474" spans="1:2" x14ac:dyDescent="0.25">
      <c r="A474" t="s">
        <v>2441</v>
      </c>
      <c r="B474" s="2">
        <v>45372</v>
      </c>
    </row>
    <row r="475" spans="1:2" x14ac:dyDescent="0.25">
      <c r="A475" t="s">
        <v>2444</v>
      </c>
      <c r="B475" s="2">
        <v>45370</v>
      </c>
    </row>
    <row r="476" spans="1:2" x14ac:dyDescent="0.25">
      <c r="A476" t="s">
        <v>2444</v>
      </c>
      <c r="B476" s="2">
        <v>45371</v>
      </c>
    </row>
    <row r="477" spans="1:2" x14ac:dyDescent="0.25">
      <c r="A477" t="s">
        <v>2441</v>
      </c>
      <c r="B477" s="2">
        <v>45371</v>
      </c>
    </row>
    <row r="478" spans="1:2" x14ac:dyDescent="0.25">
      <c r="A478" t="s">
        <v>2442</v>
      </c>
      <c r="B478" s="2">
        <v>45371</v>
      </c>
    </row>
    <row r="479" spans="1:2" x14ac:dyDescent="0.25">
      <c r="A479" t="s">
        <v>2444</v>
      </c>
      <c r="B479" s="2">
        <v>45393</v>
      </c>
    </row>
    <row r="480" spans="1:2" x14ac:dyDescent="0.25">
      <c r="A480" t="s">
        <v>2444</v>
      </c>
      <c r="B480" s="2">
        <v>45540</v>
      </c>
    </row>
    <row r="481" spans="1:2" x14ac:dyDescent="0.25">
      <c r="A481" t="s">
        <v>2444</v>
      </c>
      <c r="B481" s="2">
        <v>45402</v>
      </c>
    </row>
    <row r="482" spans="1:2" x14ac:dyDescent="0.25">
      <c r="A482" t="s">
        <v>2441</v>
      </c>
    </row>
    <row r="483" spans="1:2" x14ac:dyDescent="0.25">
      <c r="A483" t="s">
        <v>2444</v>
      </c>
      <c r="B483" s="2">
        <v>45399</v>
      </c>
    </row>
    <row r="484" spans="1:2" x14ac:dyDescent="0.25">
      <c r="A484" t="s">
        <v>2444</v>
      </c>
      <c r="B484" s="2">
        <v>45377</v>
      </c>
    </row>
    <row r="485" spans="1:2" x14ac:dyDescent="0.25">
      <c r="A485" t="s">
        <v>2444</v>
      </c>
      <c r="B485" s="2">
        <v>45430</v>
      </c>
    </row>
    <row r="486" spans="1:2" x14ac:dyDescent="0.25">
      <c r="A486" t="s">
        <v>2442</v>
      </c>
      <c r="B486" s="2">
        <v>45372</v>
      </c>
    </row>
    <row r="487" spans="1:2" x14ac:dyDescent="0.25">
      <c r="A487" t="s">
        <v>2442</v>
      </c>
      <c r="B487" s="2">
        <v>45423</v>
      </c>
    </row>
    <row r="488" spans="1:2" x14ac:dyDescent="0.25">
      <c r="A488" t="s">
        <v>2441</v>
      </c>
      <c r="B488" s="2">
        <v>45372</v>
      </c>
    </row>
    <row r="489" spans="1:2" x14ac:dyDescent="0.25">
      <c r="A489" t="s">
        <v>2444</v>
      </c>
      <c r="B489" s="2">
        <v>45372</v>
      </c>
    </row>
    <row r="490" spans="1:2" x14ac:dyDescent="0.25">
      <c r="A490" t="s">
        <v>2444</v>
      </c>
      <c r="B490" s="2">
        <v>45374</v>
      </c>
    </row>
    <row r="491" spans="1:2" x14ac:dyDescent="0.25">
      <c r="A491" t="s">
        <v>2444</v>
      </c>
      <c r="B491" s="2">
        <v>45390</v>
      </c>
    </row>
    <row r="492" spans="1:2" x14ac:dyDescent="0.25">
      <c r="A492" t="s">
        <v>2444</v>
      </c>
    </row>
    <row r="493" spans="1:2" x14ac:dyDescent="0.25">
      <c r="A493" t="s">
        <v>2444</v>
      </c>
      <c r="B493" s="2">
        <v>45385</v>
      </c>
    </row>
    <row r="494" spans="1:2" x14ac:dyDescent="0.25">
      <c r="A494" t="s">
        <v>2441</v>
      </c>
      <c r="B494" s="2">
        <v>45391</v>
      </c>
    </row>
    <row r="495" spans="1:2" x14ac:dyDescent="0.25">
      <c r="A495" t="s">
        <v>2441</v>
      </c>
      <c r="B495" s="2">
        <v>45374</v>
      </c>
    </row>
    <row r="496" spans="1:2" x14ac:dyDescent="0.25">
      <c r="A496" t="s">
        <v>2444</v>
      </c>
      <c r="B496" s="2">
        <v>45379</v>
      </c>
    </row>
    <row r="497" spans="1:2" x14ac:dyDescent="0.25">
      <c r="A497" t="s">
        <v>2441</v>
      </c>
      <c r="B497" s="2">
        <v>45374</v>
      </c>
    </row>
    <row r="498" spans="1:2" x14ac:dyDescent="0.25">
      <c r="A498" t="s">
        <v>2441</v>
      </c>
      <c r="B498" s="2">
        <v>45369</v>
      </c>
    </row>
    <row r="499" spans="1:2" x14ac:dyDescent="0.25">
      <c r="A499" t="s">
        <v>2444</v>
      </c>
      <c r="B499" s="2">
        <v>45376</v>
      </c>
    </row>
    <row r="500" spans="1:2" x14ac:dyDescent="0.25">
      <c r="A500" t="s">
        <v>2444</v>
      </c>
      <c r="B500" s="2">
        <v>45386</v>
      </c>
    </row>
    <row r="501" spans="1:2" x14ac:dyDescent="0.25">
      <c r="A501" t="s">
        <v>2441</v>
      </c>
      <c r="B501" s="2">
        <v>45374</v>
      </c>
    </row>
    <row r="502" spans="1:2" x14ac:dyDescent="0.25">
      <c r="A502" t="s">
        <v>2444</v>
      </c>
      <c r="B502" s="2">
        <v>45380</v>
      </c>
    </row>
    <row r="503" spans="1:2" x14ac:dyDescent="0.25">
      <c r="A503" t="s">
        <v>2441</v>
      </c>
      <c r="B503" s="2">
        <v>45375</v>
      </c>
    </row>
    <row r="504" spans="1:2" x14ac:dyDescent="0.25">
      <c r="A504" t="s">
        <v>2441</v>
      </c>
      <c r="B504" s="2">
        <v>45380</v>
      </c>
    </row>
    <row r="505" spans="1:2" x14ac:dyDescent="0.25">
      <c r="A505" t="s">
        <v>2441</v>
      </c>
      <c r="B505" s="2">
        <v>45375</v>
      </c>
    </row>
    <row r="506" spans="1:2" x14ac:dyDescent="0.25">
      <c r="A506" t="s">
        <v>2442</v>
      </c>
      <c r="B506" s="2">
        <v>45373</v>
      </c>
    </row>
    <row r="507" spans="1:2" x14ac:dyDescent="0.25">
      <c r="A507" t="s">
        <v>2441</v>
      </c>
      <c r="B507" s="2">
        <v>45375</v>
      </c>
    </row>
    <row r="508" spans="1:2" x14ac:dyDescent="0.25">
      <c r="A508" t="s">
        <v>2444</v>
      </c>
    </row>
    <row r="509" spans="1:2" x14ac:dyDescent="0.25">
      <c r="A509" t="s">
        <v>2444</v>
      </c>
      <c r="B509" s="2">
        <v>45399</v>
      </c>
    </row>
    <row r="510" spans="1:2" x14ac:dyDescent="0.25">
      <c r="A510" t="s">
        <v>2441</v>
      </c>
      <c r="B510" s="2">
        <v>45373</v>
      </c>
    </row>
    <row r="511" spans="1:2" x14ac:dyDescent="0.25">
      <c r="A511" t="s">
        <v>2444</v>
      </c>
      <c r="B511" s="2">
        <v>45373</v>
      </c>
    </row>
    <row r="512" spans="1:2" x14ac:dyDescent="0.25">
      <c r="A512" t="s">
        <v>2444</v>
      </c>
      <c r="B512" s="2">
        <v>45390</v>
      </c>
    </row>
    <row r="513" spans="1:2" x14ac:dyDescent="0.25">
      <c r="A513" t="s">
        <v>2444</v>
      </c>
      <c r="B513" s="2">
        <v>45376</v>
      </c>
    </row>
    <row r="514" spans="1:2" x14ac:dyDescent="0.25">
      <c r="A514" t="s">
        <v>2441</v>
      </c>
      <c r="B514" s="2">
        <v>45376</v>
      </c>
    </row>
    <row r="515" spans="1:2" x14ac:dyDescent="0.25">
      <c r="A515" t="s">
        <v>2441</v>
      </c>
      <c r="B515" s="2">
        <v>45380</v>
      </c>
    </row>
    <row r="516" spans="1:2" x14ac:dyDescent="0.25">
      <c r="A516" t="s">
        <v>2444</v>
      </c>
      <c r="B516" s="2">
        <v>45401</v>
      </c>
    </row>
    <row r="517" spans="1:2" x14ac:dyDescent="0.25">
      <c r="A517" t="s">
        <v>2443</v>
      </c>
      <c r="B517" s="2">
        <v>45379</v>
      </c>
    </row>
    <row r="518" spans="1:2" x14ac:dyDescent="0.25">
      <c r="A518" t="s">
        <v>2442</v>
      </c>
      <c r="B518" s="2">
        <v>45402</v>
      </c>
    </row>
    <row r="519" spans="1:2" x14ac:dyDescent="0.25">
      <c r="A519" t="s">
        <v>2441</v>
      </c>
      <c r="B519" s="2">
        <v>45390</v>
      </c>
    </row>
    <row r="520" spans="1:2" x14ac:dyDescent="0.25">
      <c r="A520" t="s">
        <v>2441</v>
      </c>
      <c r="B520" s="2">
        <v>45388</v>
      </c>
    </row>
    <row r="521" spans="1:2" x14ac:dyDescent="0.25">
      <c r="A521" t="s">
        <v>2443</v>
      </c>
      <c r="B521" s="2">
        <v>45376</v>
      </c>
    </row>
    <row r="522" spans="1:2" x14ac:dyDescent="0.25">
      <c r="A522" t="s">
        <v>2444</v>
      </c>
      <c r="B522" s="2">
        <v>45422</v>
      </c>
    </row>
    <row r="523" spans="1:2" x14ac:dyDescent="0.25">
      <c r="A523" t="s">
        <v>2443</v>
      </c>
      <c r="B523" s="2">
        <v>45377</v>
      </c>
    </row>
    <row r="524" spans="1:2" x14ac:dyDescent="0.25">
      <c r="A524" t="s">
        <v>2443</v>
      </c>
      <c r="B524" s="2">
        <v>45377</v>
      </c>
    </row>
    <row r="525" spans="1:2" x14ac:dyDescent="0.25">
      <c r="A525" t="s">
        <v>2442</v>
      </c>
      <c r="B525" s="2">
        <v>45379</v>
      </c>
    </row>
    <row r="526" spans="1:2" x14ac:dyDescent="0.25">
      <c r="A526" t="s">
        <v>2444</v>
      </c>
    </row>
    <row r="527" spans="1:2" x14ac:dyDescent="0.25">
      <c r="A527" t="s">
        <v>2442</v>
      </c>
      <c r="B527" s="2">
        <v>45434</v>
      </c>
    </row>
    <row r="528" spans="1:2" x14ac:dyDescent="0.25">
      <c r="A528" t="s">
        <v>2441</v>
      </c>
      <c r="B528" s="2">
        <v>45381</v>
      </c>
    </row>
    <row r="529" spans="1:2" x14ac:dyDescent="0.25">
      <c r="A529" t="s">
        <v>2444</v>
      </c>
      <c r="B529" s="2">
        <v>45378</v>
      </c>
    </row>
    <row r="530" spans="1:2" x14ac:dyDescent="0.25">
      <c r="A530" t="s">
        <v>2444</v>
      </c>
      <c r="B530" s="2">
        <v>45502</v>
      </c>
    </row>
    <row r="531" spans="1:2" x14ac:dyDescent="0.25">
      <c r="A531" t="s">
        <v>2441</v>
      </c>
    </row>
    <row r="532" spans="1:2" x14ac:dyDescent="0.25">
      <c r="A532" t="s">
        <v>2443</v>
      </c>
      <c r="B532" s="2">
        <v>45378</v>
      </c>
    </row>
    <row r="533" spans="1:2" x14ac:dyDescent="0.25">
      <c r="A533" t="s">
        <v>2443</v>
      </c>
      <c r="B533" s="2">
        <v>45379</v>
      </c>
    </row>
    <row r="534" spans="1:2" x14ac:dyDescent="0.25">
      <c r="A534" t="s">
        <v>2441</v>
      </c>
      <c r="B534" s="2">
        <v>45381</v>
      </c>
    </row>
    <row r="535" spans="1:2" x14ac:dyDescent="0.25">
      <c r="A535" t="s">
        <v>2444</v>
      </c>
      <c r="B535" s="2">
        <v>45399</v>
      </c>
    </row>
    <row r="536" spans="1:2" x14ac:dyDescent="0.25">
      <c r="A536" t="s">
        <v>2441</v>
      </c>
      <c r="B536" s="2">
        <v>45378</v>
      </c>
    </row>
    <row r="537" spans="1:2" x14ac:dyDescent="0.25">
      <c r="A537" t="s">
        <v>2444</v>
      </c>
    </row>
    <row r="538" spans="1:2" x14ac:dyDescent="0.25">
      <c r="A538" t="s">
        <v>2441</v>
      </c>
      <c r="B538" s="2">
        <v>45381</v>
      </c>
    </row>
    <row r="539" spans="1:2" x14ac:dyDescent="0.25">
      <c r="A539" t="s">
        <v>2441</v>
      </c>
      <c r="B539" s="2">
        <v>45383</v>
      </c>
    </row>
    <row r="540" spans="1:2" x14ac:dyDescent="0.25">
      <c r="A540" t="s">
        <v>2441</v>
      </c>
    </row>
    <row r="541" spans="1:2" x14ac:dyDescent="0.25">
      <c r="A541" t="s">
        <v>2442</v>
      </c>
      <c r="B541" s="2">
        <v>45426</v>
      </c>
    </row>
    <row r="542" spans="1:2" x14ac:dyDescent="0.25">
      <c r="A542" t="s">
        <v>2442</v>
      </c>
      <c r="B542" s="2">
        <v>45393</v>
      </c>
    </row>
    <row r="543" spans="1:2" x14ac:dyDescent="0.25">
      <c r="A543" t="s">
        <v>2444</v>
      </c>
      <c r="B543" s="2">
        <v>45383</v>
      </c>
    </row>
    <row r="544" spans="1:2" x14ac:dyDescent="0.25">
      <c r="A544" t="s">
        <v>2441</v>
      </c>
      <c r="B544" s="2">
        <v>45385</v>
      </c>
    </row>
    <row r="545" spans="1:2" x14ac:dyDescent="0.25">
      <c r="A545" t="s">
        <v>2443</v>
      </c>
      <c r="B545" s="2">
        <v>45384</v>
      </c>
    </row>
    <row r="546" spans="1:2" x14ac:dyDescent="0.25">
      <c r="A546" t="s">
        <v>2444</v>
      </c>
      <c r="B546" s="2">
        <v>45385</v>
      </c>
    </row>
    <row r="547" spans="1:2" x14ac:dyDescent="0.25">
      <c r="A547" t="s">
        <v>2444</v>
      </c>
      <c r="B547" s="2">
        <v>45385</v>
      </c>
    </row>
    <row r="548" spans="1:2" x14ac:dyDescent="0.25">
      <c r="A548" t="s">
        <v>2444</v>
      </c>
      <c r="B548" s="2">
        <v>45386</v>
      </c>
    </row>
    <row r="549" spans="1:2" x14ac:dyDescent="0.25">
      <c r="A549" t="s">
        <v>2443</v>
      </c>
      <c r="B549" s="2">
        <v>45383</v>
      </c>
    </row>
    <row r="550" spans="1:2" x14ac:dyDescent="0.25">
      <c r="A550" t="s">
        <v>2442</v>
      </c>
      <c r="B550" s="2">
        <v>45384</v>
      </c>
    </row>
    <row r="551" spans="1:2" x14ac:dyDescent="0.25">
      <c r="A551" t="s">
        <v>2442</v>
      </c>
      <c r="B551" s="2">
        <v>45384</v>
      </c>
    </row>
    <row r="552" spans="1:2" x14ac:dyDescent="0.25">
      <c r="A552" t="s">
        <v>2442</v>
      </c>
      <c r="B552" s="2">
        <v>45384</v>
      </c>
    </row>
    <row r="553" spans="1:2" x14ac:dyDescent="0.25">
      <c r="A553" t="s">
        <v>2444</v>
      </c>
      <c r="B553" s="2">
        <v>45384</v>
      </c>
    </row>
    <row r="554" spans="1:2" x14ac:dyDescent="0.25">
      <c r="A554" t="s">
        <v>2441</v>
      </c>
      <c r="B554" s="2">
        <v>45385</v>
      </c>
    </row>
    <row r="555" spans="1:2" x14ac:dyDescent="0.25">
      <c r="A555" t="s">
        <v>2441</v>
      </c>
      <c r="B555" s="2">
        <v>45385</v>
      </c>
    </row>
    <row r="556" spans="1:2" x14ac:dyDescent="0.25">
      <c r="A556" t="s">
        <v>2444</v>
      </c>
      <c r="B556" s="2">
        <v>45391</v>
      </c>
    </row>
    <row r="557" spans="1:2" x14ac:dyDescent="0.25">
      <c r="A557" t="s">
        <v>2444</v>
      </c>
      <c r="B557" s="2">
        <v>45391</v>
      </c>
    </row>
    <row r="558" spans="1:2" x14ac:dyDescent="0.25">
      <c r="A558" t="s">
        <v>2441</v>
      </c>
      <c r="B558" s="2">
        <v>45389</v>
      </c>
    </row>
    <row r="559" spans="1:2" x14ac:dyDescent="0.25">
      <c r="A559" t="s">
        <v>2441</v>
      </c>
      <c r="B559" s="2">
        <v>45389</v>
      </c>
    </row>
    <row r="560" spans="1:2" x14ac:dyDescent="0.25">
      <c r="A560" t="s">
        <v>2441</v>
      </c>
      <c r="B560" s="2">
        <v>45395</v>
      </c>
    </row>
    <row r="561" spans="1:2" x14ac:dyDescent="0.25">
      <c r="A561" t="s">
        <v>2441</v>
      </c>
      <c r="B561" s="2">
        <v>45388</v>
      </c>
    </row>
    <row r="562" spans="1:2" x14ac:dyDescent="0.25">
      <c r="A562" t="s">
        <v>2441</v>
      </c>
      <c r="B562" s="2">
        <v>45387</v>
      </c>
    </row>
    <row r="563" spans="1:2" x14ac:dyDescent="0.25">
      <c r="A563" t="s">
        <v>2441</v>
      </c>
      <c r="B563" s="2">
        <v>45390</v>
      </c>
    </row>
    <row r="564" spans="1:2" x14ac:dyDescent="0.25">
      <c r="A564" t="s">
        <v>2444</v>
      </c>
      <c r="B564" s="2">
        <v>45470</v>
      </c>
    </row>
    <row r="565" spans="1:2" x14ac:dyDescent="0.25">
      <c r="A565" t="s">
        <v>2444</v>
      </c>
      <c r="B565" s="2">
        <v>45399</v>
      </c>
    </row>
    <row r="566" spans="1:2" x14ac:dyDescent="0.25">
      <c r="A566" t="s">
        <v>2441</v>
      </c>
      <c r="B566" s="2">
        <v>45391</v>
      </c>
    </row>
    <row r="567" spans="1:2" x14ac:dyDescent="0.25">
      <c r="A567" t="s">
        <v>2442</v>
      </c>
      <c r="B567" s="2">
        <v>45384</v>
      </c>
    </row>
    <row r="568" spans="1:2" x14ac:dyDescent="0.25">
      <c r="A568" t="s">
        <v>2442</v>
      </c>
      <c r="B568" s="2">
        <v>45385</v>
      </c>
    </row>
    <row r="569" spans="1:2" x14ac:dyDescent="0.25">
      <c r="A569" t="s">
        <v>2442</v>
      </c>
      <c r="B569" s="2">
        <v>45385</v>
      </c>
    </row>
    <row r="570" spans="1:2" x14ac:dyDescent="0.25">
      <c r="A570" t="s">
        <v>2442</v>
      </c>
      <c r="B570" s="2">
        <v>45386</v>
      </c>
    </row>
    <row r="571" spans="1:2" x14ac:dyDescent="0.25">
      <c r="A571" t="s">
        <v>2443</v>
      </c>
      <c r="B571" s="2">
        <v>45387</v>
      </c>
    </row>
    <row r="572" spans="1:2" x14ac:dyDescent="0.25">
      <c r="A572" t="s">
        <v>2441</v>
      </c>
      <c r="B572" s="2">
        <v>45387</v>
      </c>
    </row>
    <row r="573" spans="1:2" x14ac:dyDescent="0.25">
      <c r="A573" t="s">
        <v>2441</v>
      </c>
      <c r="B573" s="2">
        <v>45390</v>
      </c>
    </row>
    <row r="574" spans="1:2" x14ac:dyDescent="0.25">
      <c r="A574" t="s">
        <v>2441</v>
      </c>
      <c r="B574" s="2">
        <v>45390</v>
      </c>
    </row>
    <row r="575" spans="1:2" x14ac:dyDescent="0.25">
      <c r="A575" t="s">
        <v>2442</v>
      </c>
      <c r="B575" s="2">
        <v>45399</v>
      </c>
    </row>
    <row r="576" spans="1:2" x14ac:dyDescent="0.25">
      <c r="A576" t="s">
        <v>2442</v>
      </c>
      <c r="B576" s="2">
        <v>45387</v>
      </c>
    </row>
    <row r="577" spans="1:2" x14ac:dyDescent="0.25">
      <c r="A577" t="s">
        <v>2444</v>
      </c>
      <c r="B577" s="2">
        <v>45400</v>
      </c>
    </row>
    <row r="578" spans="1:2" x14ac:dyDescent="0.25">
      <c r="A578" t="s">
        <v>2442</v>
      </c>
      <c r="B578" s="2">
        <v>45391</v>
      </c>
    </row>
    <row r="579" spans="1:2" x14ac:dyDescent="0.25">
      <c r="A579" t="s">
        <v>2441</v>
      </c>
      <c r="B579" s="2">
        <v>45395</v>
      </c>
    </row>
    <row r="580" spans="1:2" x14ac:dyDescent="0.25">
      <c r="A580" t="s">
        <v>2441</v>
      </c>
      <c r="B580" s="2">
        <v>45390</v>
      </c>
    </row>
    <row r="581" spans="1:2" x14ac:dyDescent="0.25">
      <c r="A581" t="s">
        <v>2442</v>
      </c>
    </row>
    <row r="582" spans="1:2" x14ac:dyDescent="0.25">
      <c r="A582" t="s">
        <v>2442</v>
      </c>
      <c r="B582" s="2">
        <v>45390</v>
      </c>
    </row>
    <row r="583" spans="1:2" x14ac:dyDescent="0.25">
      <c r="A583" t="s">
        <v>2444</v>
      </c>
      <c r="B583" s="2">
        <v>45421</v>
      </c>
    </row>
    <row r="584" spans="1:2" x14ac:dyDescent="0.25">
      <c r="A584" t="s">
        <v>2444</v>
      </c>
      <c r="B584" s="2">
        <v>45401</v>
      </c>
    </row>
    <row r="585" spans="1:2" x14ac:dyDescent="0.25">
      <c r="A585" t="s">
        <v>2443</v>
      </c>
      <c r="B585" s="2">
        <v>45392</v>
      </c>
    </row>
    <row r="586" spans="1:2" x14ac:dyDescent="0.25">
      <c r="A586" t="s">
        <v>2441</v>
      </c>
      <c r="B586" s="2">
        <v>45404</v>
      </c>
    </row>
    <row r="587" spans="1:2" x14ac:dyDescent="0.25">
      <c r="A587" t="s">
        <v>2441</v>
      </c>
      <c r="B587" s="2">
        <v>45392</v>
      </c>
    </row>
    <row r="588" spans="1:2" x14ac:dyDescent="0.25">
      <c r="A588" t="s">
        <v>2442</v>
      </c>
      <c r="B588" s="2">
        <v>45390</v>
      </c>
    </row>
    <row r="589" spans="1:2" x14ac:dyDescent="0.25">
      <c r="A589" t="s">
        <v>2442</v>
      </c>
      <c r="B589" s="2">
        <v>45393</v>
      </c>
    </row>
    <row r="590" spans="1:2" x14ac:dyDescent="0.25">
      <c r="A590" t="s">
        <v>2444</v>
      </c>
      <c r="B590" s="2">
        <v>45404</v>
      </c>
    </row>
    <row r="591" spans="1:2" x14ac:dyDescent="0.25">
      <c r="A591" t="s">
        <v>2444</v>
      </c>
      <c r="B591" s="2">
        <v>45396</v>
      </c>
    </row>
    <row r="592" spans="1:2" x14ac:dyDescent="0.25">
      <c r="A592" t="s">
        <v>2444</v>
      </c>
      <c r="B592" s="2">
        <v>45392</v>
      </c>
    </row>
    <row r="593" spans="1:2" x14ac:dyDescent="0.25">
      <c r="A593" t="s">
        <v>2444</v>
      </c>
      <c r="B593" s="2">
        <v>45394</v>
      </c>
    </row>
    <row r="594" spans="1:2" x14ac:dyDescent="0.25">
      <c r="A594" t="s">
        <v>2441</v>
      </c>
      <c r="B594" s="2">
        <v>45393</v>
      </c>
    </row>
    <row r="595" spans="1:2" x14ac:dyDescent="0.25">
      <c r="A595" t="s">
        <v>2441</v>
      </c>
      <c r="B595" s="2">
        <v>45393</v>
      </c>
    </row>
    <row r="596" spans="1:2" x14ac:dyDescent="0.25">
      <c r="A596" t="s">
        <v>2441</v>
      </c>
      <c r="B596" s="2">
        <v>45392</v>
      </c>
    </row>
    <row r="597" spans="1:2" x14ac:dyDescent="0.25">
      <c r="A597" t="s">
        <v>2444</v>
      </c>
    </row>
    <row r="598" spans="1:2" x14ac:dyDescent="0.25">
      <c r="A598" t="s">
        <v>2442</v>
      </c>
      <c r="B598" s="2">
        <v>45392</v>
      </c>
    </row>
    <row r="599" spans="1:2" x14ac:dyDescent="0.25">
      <c r="A599" t="s">
        <v>2444</v>
      </c>
      <c r="B599" s="2">
        <v>45399</v>
      </c>
    </row>
    <row r="600" spans="1:2" x14ac:dyDescent="0.25">
      <c r="A600" t="s">
        <v>2444</v>
      </c>
      <c r="B600" s="2">
        <v>45399</v>
      </c>
    </row>
    <row r="601" spans="1:2" x14ac:dyDescent="0.25">
      <c r="A601" t="s">
        <v>2441</v>
      </c>
      <c r="B601" s="2">
        <v>45394</v>
      </c>
    </row>
    <row r="602" spans="1:2" x14ac:dyDescent="0.25">
      <c r="A602" t="s">
        <v>2444</v>
      </c>
      <c r="B602" s="2">
        <v>45392</v>
      </c>
    </row>
    <row r="603" spans="1:2" x14ac:dyDescent="0.25">
      <c r="A603" t="s">
        <v>2441</v>
      </c>
      <c r="B603" s="2">
        <v>45395</v>
      </c>
    </row>
    <row r="604" spans="1:2" x14ac:dyDescent="0.25">
      <c r="A604" t="s">
        <v>2442</v>
      </c>
      <c r="B604" s="2">
        <v>45393</v>
      </c>
    </row>
    <row r="605" spans="1:2" x14ac:dyDescent="0.25">
      <c r="A605" t="s">
        <v>2442</v>
      </c>
      <c r="B605" s="2">
        <v>45392</v>
      </c>
    </row>
    <row r="606" spans="1:2" x14ac:dyDescent="0.25">
      <c r="A606" t="s">
        <v>2442</v>
      </c>
      <c r="B606" s="2">
        <v>45392</v>
      </c>
    </row>
    <row r="607" spans="1:2" x14ac:dyDescent="0.25">
      <c r="A607" t="s">
        <v>2441</v>
      </c>
      <c r="B607" s="2">
        <v>45493</v>
      </c>
    </row>
    <row r="608" spans="1:2" x14ac:dyDescent="0.25">
      <c r="A608" t="s">
        <v>2442</v>
      </c>
      <c r="B608" s="2">
        <v>45392</v>
      </c>
    </row>
    <row r="609" spans="1:2" x14ac:dyDescent="0.25">
      <c r="A609" t="s">
        <v>2441</v>
      </c>
      <c r="B609" s="2">
        <v>45387</v>
      </c>
    </row>
    <row r="610" spans="1:2" x14ac:dyDescent="0.25">
      <c r="A610" t="s">
        <v>2442</v>
      </c>
      <c r="B610" s="2">
        <v>45393</v>
      </c>
    </row>
    <row r="611" spans="1:2" x14ac:dyDescent="0.25">
      <c r="A611" t="s">
        <v>2444</v>
      </c>
      <c r="B611" s="2">
        <v>45398</v>
      </c>
    </row>
    <row r="612" spans="1:2" x14ac:dyDescent="0.25">
      <c r="A612" t="s">
        <v>2444</v>
      </c>
      <c r="B612" s="2">
        <v>45401</v>
      </c>
    </row>
    <row r="613" spans="1:2" x14ac:dyDescent="0.25">
      <c r="A613" t="s">
        <v>2444</v>
      </c>
      <c r="B613" s="2">
        <v>45399</v>
      </c>
    </row>
    <row r="614" spans="1:2" x14ac:dyDescent="0.25">
      <c r="A614" t="s">
        <v>2443</v>
      </c>
      <c r="B614" s="2">
        <v>45394</v>
      </c>
    </row>
    <row r="615" spans="1:2" x14ac:dyDescent="0.25">
      <c r="A615" t="s">
        <v>2441</v>
      </c>
    </row>
    <row r="616" spans="1:2" x14ac:dyDescent="0.25">
      <c r="A616" t="s">
        <v>2444</v>
      </c>
      <c r="B616" s="2">
        <v>45394</v>
      </c>
    </row>
    <row r="617" spans="1:2" x14ac:dyDescent="0.25">
      <c r="A617" t="s">
        <v>2444</v>
      </c>
      <c r="B617" s="2">
        <v>45394</v>
      </c>
    </row>
    <row r="618" spans="1:2" x14ac:dyDescent="0.25">
      <c r="A618" t="s">
        <v>2444</v>
      </c>
      <c r="B618" s="2">
        <v>45405</v>
      </c>
    </row>
    <row r="619" spans="1:2" x14ac:dyDescent="0.25">
      <c r="A619" t="s">
        <v>2443</v>
      </c>
      <c r="B619" s="2">
        <v>45394</v>
      </c>
    </row>
    <row r="620" spans="1:2" x14ac:dyDescent="0.25">
      <c r="A620" t="s">
        <v>2441</v>
      </c>
      <c r="B620" s="2">
        <v>45395</v>
      </c>
    </row>
    <row r="621" spans="1:2" x14ac:dyDescent="0.25">
      <c r="A621" t="s">
        <v>2442</v>
      </c>
      <c r="B621" s="2">
        <v>45427</v>
      </c>
    </row>
    <row r="622" spans="1:2" x14ac:dyDescent="0.25">
      <c r="A622" t="s">
        <v>2441</v>
      </c>
      <c r="B622" s="2">
        <v>45397</v>
      </c>
    </row>
    <row r="623" spans="1:2" x14ac:dyDescent="0.25">
      <c r="A623" t="s">
        <v>2441</v>
      </c>
      <c r="B623" s="2">
        <v>45419</v>
      </c>
    </row>
    <row r="624" spans="1:2" x14ac:dyDescent="0.25">
      <c r="A624" t="s">
        <v>2444</v>
      </c>
      <c r="B624" s="2">
        <v>45420</v>
      </c>
    </row>
    <row r="625" spans="1:2" x14ac:dyDescent="0.25">
      <c r="A625" t="s">
        <v>2441</v>
      </c>
      <c r="B625" s="2">
        <v>45397</v>
      </c>
    </row>
    <row r="626" spans="1:2" x14ac:dyDescent="0.25">
      <c r="A626" t="s">
        <v>2444</v>
      </c>
      <c r="B626" s="2">
        <v>45398</v>
      </c>
    </row>
    <row r="627" spans="1:2" x14ac:dyDescent="0.25">
      <c r="A627" t="s">
        <v>2444</v>
      </c>
      <c r="B627" s="2">
        <v>45399</v>
      </c>
    </row>
    <row r="628" spans="1:2" x14ac:dyDescent="0.25">
      <c r="A628" t="s">
        <v>2444</v>
      </c>
      <c r="B628" s="2">
        <v>45398</v>
      </c>
    </row>
    <row r="629" spans="1:2" x14ac:dyDescent="0.25">
      <c r="A629" t="s">
        <v>2444</v>
      </c>
      <c r="B629" s="2">
        <v>45398</v>
      </c>
    </row>
    <row r="630" spans="1:2" x14ac:dyDescent="0.25">
      <c r="A630" t="s">
        <v>2441</v>
      </c>
      <c r="B630" s="2">
        <v>45397</v>
      </c>
    </row>
    <row r="631" spans="1:2" x14ac:dyDescent="0.25">
      <c r="A631" t="s">
        <v>2441</v>
      </c>
      <c r="B631" s="2">
        <v>45398</v>
      </c>
    </row>
    <row r="632" spans="1:2" x14ac:dyDescent="0.25">
      <c r="A632" t="s">
        <v>2441</v>
      </c>
      <c r="B632" s="2">
        <v>45397</v>
      </c>
    </row>
    <row r="633" spans="1:2" x14ac:dyDescent="0.25">
      <c r="A633" t="s">
        <v>2444</v>
      </c>
      <c r="B633" s="2">
        <v>45397</v>
      </c>
    </row>
    <row r="634" spans="1:2" x14ac:dyDescent="0.25">
      <c r="A634" t="s">
        <v>2443</v>
      </c>
      <c r="B634" s="2">
        <v>45415</v>
      </c>
    </row>
    <row r="635" spans="1:2" x14ac:dyDescent="0.25">
      <c r="A635" t="s">
        <v>2444</v>
      </c>
      <c r="B635" s="2">
        <v>45399</v>
      </c>
    </row>
    <row r="636" spans="1:2" x14ac:dyDescent="0.25">
      <c r="A636" t="s">
        <v>2441</v>
      </c>
      <c r="B636" s="2">
        <v>45400</v>
      </c>
    </row>
    <row r="637" spans="1:2" x14ac:dyDescent="0.25">
      <c r="A637" t="s">
        <v>2444</v>
      </c>
    </row>
    <row r="638" spans="1:2" x14ac:dyDescent="0.25">
      <c r="A638" t="s">
        <v>2444</v>
      </c>
      <c r="B638" s="2">
        <v>45398</v>
      </c>
    </row>
    <row r="639" spans="1:2" x14ac:dyDescent="0.25">
      <c r="A639" t="s">
        <v>2444</v>
      </c>
      <c r="B639" s="2">
        <v>45399</v>
      </c>
    </row>
    <row r="640" spans="1:2" x14ac:dyDescent="0.25">
      <c r="A640" t="s">
        <v>2444</v>
      </c>
      <c r="B640" s="2">
        <v>45401</v>
      </c>
    </row>
    <row r="641" spans="1:2" x14ac:dyDescent="0.25">
      <c r="A641" t="s">
        <v>2441</v>
      </c>
      <c r="B641" s="2">
        <v>45403</v>
      </c>
    </row>
    <row r="642" spans="1:2" x14ac:dyDescent="0.25">
      <c r="A642" t="s">
        <v>2444</v>
      </c>
      <c r="B642" s="2">
        <v>45399</v>
      </c>
    </row>
    <row r="643" spans="1:2" x14ac:dyDescent="0.25">
      <c r="A643" t="s">
        <v>2442</v>
      </c>
      <c r="B643" s="2">
        <v>45398</v>
      </c>
    </row>
    <row r="644" spans="1:2" x14ac:dyDescent="0.25">
      <c r="A644" t="s">
        <v>2441</v>
      </c>
      <c r="B644" s="2">
        <v>45402</v>
      </c>
    </row>
    <row r="645" spans="1:2" x14ac:dyDescent="0.25">
      <c r="A645" t="s">
        <v>2444</v>
      </c>
      <c r="B645" s="2">
        <v>45400</v>
      </c>
    </row>
    <row r="646" spans="1:2" x14ac:dyDescent="0.25">
      <c r="A646" t="s">
        <v>2444</v>
      </c>
      <c r="B646" s="2">
        <v>45405</v>
      </c>
    </row>
    <row r="647" spans="1:2" x14ac:dyDescent="0.25">
      <c r="A647" t="s">
        <v>2444</v>
      </c>
      <c r="B647" s="2">
        <v>45402</v>
      </c>
    </row>
    <row r="648" spans="1:2" x14ac:dyDescent="0.25">
      <c r="A648" t="s">
        <v>2443</v>
      </c>
      <c r="B648" s="2">
        <v>45399</v>
      </c>
    </row>
    <row r="649" spans="1:2" x14ac:dyDescent="0.25">
      <c r="A649" t="s">
        <v>2444</v>
      </c>
      <c r="B649" s="2">
        <v>45405</v>
      </c>
    </row>
    <row r="650" spans="1:2" x14ac:dyDescent="0.25">
      <c r="A650" t="s">
        <v>2444</v>
      </c>
      <c r="B650" s="2">
        <v>45399</v>
      </c>
    </row>
    <row r="651" spans="1:2" x14ac:dyDescent="0.25">
      <c r="A651" t="s">
        <v>2444</v>
      </c>
      <c r="B651" s="2">
        <v>45412</v>
      </c>
    </row>
    <row r="652" spans="1:2" x14ac:dyDescent="0.25">
      <c r="A652" t="s">
        <v>2444</v>
      </c>
      <c r="B652" s="2">
        <v>45425</v>
      </c>
    </row>
    <row r="653" spans="1:2" x14ac:dyDescent="0.25">
      <c r="A653" t="s">
        <v>2441</v>
      </c>
      <c r="B653" s="2">
        <v>45400</v>
      </c>
    </row>
    <row r="654" spans="1:2" x14ac:dyDescent="0.25">
      <c r="A654" t="s">
        <v>2441</v>
      </c>
      <c r="B654" s="2">
        <v>45412</v>
      </c>
    </row>
    <row r="655" spans="1:2" x14ac:dyDescent="0.25">
      <c r="A655" t="s">
        <v>2441</v>
      </c>
      <c r="B655" s="2">
        <v>45404</v>
      </c>
    </row>
    <row r="656" spans="1:2" x14ac:dyDescent="0.25">
      <c r="A656" t="s">
        <v>2442</v>
      </c>
      <c r="B656" s="2">
        <v>45439</v>
      </c>
    </row>
    <row r="657" spans="1:2" x14ac:dyDescent="0.25">
      <c r="A657" t="s">
        <v>2443</v>
      </c>
      <c r="B657" s="2">
        <v>45401</v>
      </c>
    </row>
    <row r="658" spans="1:2" x14ac:dyDescent="0.25">
      <c r="A658" t="s">
        <v>2441</v>
      </c>
      <c r="B658" s="2">
        <v>45412</v>
      </c>
    </row>
    <row r="659" spans="1:2" x14ac:dyDescent="0.25">
      <c r="A659" t="s">
        <v>2443</v>
      </c>
      <c r="B659" s="2">
        <v>45401</v>
      </c>
    </row>
    <row r="660" spans="1:2" x14ac:dyDescent="0.25">
      <c r="A660" t="s">
        <v>2441</v>
      </c>
      <c r="B660" s="2">
        <v>45401</v>
      </c>
    </row>
    <row r="661" spans="1:2" x14ac:dyDescent="0.25">
      <c r="A661" t="s">
        <v>2441</v>
      </c>
      <c r="B661" s="2">
        <v>45408</v>
      </c>
    </row>
    <row r="662" spans="1:2" x14ac:dyDescent="0.25">
      <c r="A662" t="s">
        <v>2441</v>
      </c>
      <c r="B662" s="2">
        <v>45401</v>
      </c>
    </row>
    <row r="663" spans="1:2" x14ac:dyDescent="0.25">
      <c r="A663" t="s">
        <v>2443</v>
      </c>
      <c r="B663" s="2">
        <v>45401</v>
      </c>
    </row>
    <row r="664" spans="1:2" x14ac:dyDescent="0.25">
      <c r="A664" t="s">
        <v>2442</v>
      </c>
      <c r="B664" s="2">
        <v>45403</v>
      </c>
    </row>
    <row r="665" spans="1:2" x14ac:dyDescent="0.25">
      <c r="A665" t="s">
        <v>2442</v>
      </c>
      <c r="B665" s="2">
        <v>45402</v>
      </c>
    </row>
    <row r="666" spans="1:2" x14ac:dyDescent="0.25">
      <c r="A666" t="s">
        <v>2443</v>
      </c>
      <c r="B666" s="2">
        <v>45404</v>
      </c>
    </row>
    <row r="667" spans="1:2" x14ac:dyDescent="0.25">
      <c r="A667" t="s">
        <v>2441</v>
      </c>
      <c r="B667" s="2">
        <v>45401</v>
      </c>
    </row>
    <row r="668" spans="1:2" x14ac:dyDescent="0.25">
      <c r="A668" t="s">
        <v>2442</v>
      </c>
      <c r="B668" s="2">
        <v>45534</v>
      </c>
    </row>
    <row r="669" spans="1:2" x14ac:dyDescent="0.25">
      <c r="A669" t="s">
        <v>3159</v>
      </c>
      <c r="B669" s="2">
        <v>45404</v>
      </c>
    </row>
    <row r="670" spans="1:2" x14ac:dyDescent="0.25">
      <c r="A670" t="s">
        <v>2444</v>
      </c>
      <c r="B670" s="2">
        <v>45412</v>
      </c>
    </row>
    <row r="671" spans="1:2" x14ac:dyDescent="0.25">
      <c r="A671" t="s">
        <v>2443</v>
      </c>
      <c r="B671" s="2">
        <v>45404</v>
      </c>
    </row>
    <row r="672" spans="1:2" x14ac:dyDescent="0.25">
      <c r="A672" t="s">
        <v>2442</v>
      </c>
      <c r="B672" s="2">
        <v>45412</v>
      </c>
    </row>
    <row r="673" spans="1:2" x14ac:dyDescent="0.25">
      <c r="A673" t="s">
        <v>2444</v>
      </c>
      <c r="B673" s="2">
        <v>45404</v>
      </c>
    </row>
    <row r="674" spans="1:2" x14ac:dyDescent="0.25">
      <c r="A674" t="s">
        <v>2444</v>
      </c>
      <c r="B674" s="2">
        <v>45404</v>
      </c>
    </row>
    <row r="675" spans="1:2" x14ac:dyDescent="0.25">
      <c r="A675" t="s">
        <v>2444</v>
      </c>
      <c r="B675" s="2">
        <v>45404</v>
      </c>
    </row>
    <row r="676" spans="1:2" x14ac:dyDescent="0.25">
      <c r="A676" t="s">
        <v>2444</v>
      </c>
      <c r="B676" s="2">
        <v>45404</v>
      </c>
    </row>
    <row r="677" spans="1:2" x14ac:dyDescent="0.25">
      <c r="A677" t="s">
        <v>2444</v>
      </c>
      <c r="B677" s="2">
        <v>45404</v>
      </c>
    </row>
    <row r="678" spans="1:2" x14ac:dyDescent="0.25">
      <c r="A678" t="s">
        <v>2444</v>
      </c>
      <c r="B678" s="2">
        <v>45404</v>
      </c>
    </row>
    <row r="679" spans="1:2" x14ac:dyDescent="0.25">
      <c r="A679" t="s">
        <v>2444</v>
      </c>
      <c r="B679" s="2">
        <v>45404</v>
      </c>
    </row>
    <row r="680" spans="1:2" x14ac:dyDescent="0.25">
      <c r="A680" t="s">
        <v>2444</v>
      </c>
      <c r="B680" s="2">
        <v>45404</v>
      </c>
    </row>
    <row r="681" spans="1:2" x14ac:dyDescent="0.25">
      <c r="A681" t="s">
        <v>2443</v>
      </c>
      <c r="B681" s="2">
        <v>45404</v>
      </c>
    </row>
    <row r="682" spans="1:2" x14ac:dyDescent="0.25">
      <c r="A682" t="s">
        <v>2441</v>
      </c>
      <c r="B682" s="2">
        <v>45405</v>
      </c>
    </row>
    <row r="683" spans="1:2" x14ac:dyDescent="0.25">
      <c r="A683" t="s">
        <v>2441</v>
      </c>
      <c r="B683" s="2">
        <v>45405</v>
      </c>
    </row>
    <row r="684" spans="1:2" x14ac:dyDescent="0.25">
      <c r="A684" t="s">
        <v>2441</v>
      </c>
      <c r="B684" s="2">
        <v>45405</v>
      </c>
    </row>
    <row r="685" spans="1:2" x14ac:dyDescent="0.25">
      <c r="A685" t="s">
        <v>2441</v>
      </c>
      <c r="B685" s="2">
        <v>45406</v>
      </c>
    </row>
    <row r="686" spans="1:2" x14ac:dyDescent="0.25">
      <c r="A686" t="s">
        <v>2444</v>
      </c>
      <c r="B686" s="2">
        <v>45470</v>
      </c>
    </row>
    <row r="687" spans="1:2" x14ac:dyDescent="0.25">
      <c r="A687" t="s">
        <v>2444</v>
      </c>
    </row>
    <row r="688" spans="1:2" x14ac:dyDescent="0.25">
      <c r="A688" t="s">
        <v>2442</v>
      </c>
      <c r="B688" s="2">
        <v>45406</v>
      </c>
    </row>
    <row r="689" spans="1:2" x14ac:dyDescent="0.25">
      <c r="A689" t="s">
        <v>2441</v>
      </c>
      <c r="B689" s="2">
        <v>45408</v>
      </c>
    </row>
    <row r="690" spans="1:2" x14ac:dyDescent="0.25">
      <c r="A690" t="s">
        <v>2441</v>
      </c>
      <c r="B690" s="2">
        <v>45446</v>
      </c>
    </row>
    <row r="691" spans="1:2" x14ac:dyDescent="0.25">
      <c r="A691" t="s">
        <v>2444</v>
      </c>
      <c r="B691" s="2">
        <v>45409</v>
      </c>
    </row>
    <row r="692" spans="1:2" x14ac:dyDescent="0.25">
      <c r="A692" t="s">
        <v>2444</v>
      </c>
      <c r="B692" s="2">
        <v>45422</v>
      </c>
    </row>
    <row r="693" spans="1:2" x14ac:dyDescent="0.25">
      <c r="A693" t="s">
        <v>2441</v>
      </c>
      <c r="B693" s="2">
        <v>45406</v>
      </c>
    </row>
    <row r="694" spans="1:2" x14ac:dyDescent="0.25">
      <c r="A694" t="s">
        <v>2444</v>
      </c>
      <c r="B694" s="2">
        <v>45422</v>
      </c>
    </row>
    <row r="695" spans="1:2" x14ac:dyDescent="0.25">
      <c r="A695" t="s">
        <v>2442</v>
      </c>
      <c r="B695" s="2">
        <v>45446</v>
      </c>
    </row>
    <row r="696" spans="1:2" x14ac:dyDescent="0.25">
      <c r="A696" t="s">
        <v>2444</v>
      </c>
      <c r="B696" s="2">
        <v>45406</v>
      </c>
    </row>
    <row r="697" spans="1:2" x14ac:dyDescent="0.25">
      <c r="A697" t="s">
        <v>2442</v>
      </c>
      <c r="B697" s="2">
        <v>45405</v>
      </c>
    </row>
    <row r="698" spans="1:2" x14ac:dyDescent="0.25">
      <c r="A698" t="s">
        <v>2444</v>
      </c>
      <c r="B698" s="2">
        <v>45497</v>
      </c>
    </row>
    <row r="699" spans="1:2" x14ac:dyDescent="0.25">
      <c r="A699" t="s">
        <v>2444</v>
      </c>
      <c r="B699" s="2">
        <v>45456</v>
      </c>
    </row>
    <row r="700" spans="1:2" x14ac:dyDescent="0.25">
      <c r="A700" t="s">
        <v>2441</v>
      </c>
      <c r="B700" s="2">
        <v>45409</v>
      </c>
    </row>
    <row r="701" spans="1:2" x14ac:dyDescent="0.25">
      <c r="A701" t="s">
        <v>2444</v>
      </c>
      <c r="B701" s="2">
        <v>45422</v>
      </c>
    </row>
    <row r="702" spans="1:2" x14ac:dyDescent="0.25">
      <c r="A702" t="s">
        <v>2444</v>
      </c>
      <c r="B702" s="2">
        <v>45408</v>
      </c>
    </row>
    <row r="703" spans="1:2" x14ac:dyDescent="0.25">
      <c r="A703" t="s">
        <v>2444</v>
      </c>
      <c r="B703" s="2">
        <v>45413</v>
      </c>
    </row>
    <row r="704" spans="1:2" x14ac:dyDescent="0.25">
      <c r="A704" t="s">
        <v>2444</v>
      </c>
      <c r="B704" s="2">
        <v>45418</v>
      </c>
    </row>
    <row r="705" spans="1:2" x14ac:dyDescent="0.25">
      <c r="A705" t="s">
        <v>2444</v>
      </c>
      <c r="B705" s="2">
        <v>45412</v>
      </c>
    </row>
    <row r="706" spans="1:2" x14ac:dyDescent="0.25">
      <c r="A706" t="s">
        <v>2444</v>
      </c>
      <c r="B706" s="2">
        <v>45418</v>
      </c>
    </row>
    <row r="707" spans="1:2" x14ac:dyDescent="0.25">
      <c r="A707" t="s">
        <v>2444</v>
      </c>
      <c r="B707" s="2">
        <v>45418</v>
      </c>
    </row>
    <row r="708" spans="1:2" x14ac:dyDescent="0.25">
      <c r="A708" t="s">
        <v>2444</v>
      </c>
      <c r="B708" s="2">
        <v>45444</v>
      </c>
    </row>
    <row r="709" spans="1:2" x14ac:dyDescent="0.25">
      <c r="A709" t="s">
        <v>2441</v>
      </c>
      <c r="B709" s="2">
        <v>45409</v>
      </c>
    </row>
    <row r="710" spans="1:2" x14ac:dyDescent="0.25">
      <c r="A710" t="s">
        <v>2441</v>
      </c>
    </row>
    <row r="711" spans="1:2" x14ac:dyDescent="0.25">
      <c r="A711" t="s">
        <v>2441</v>
      </c>
      <c r="B711" s="2">
        <v>45409</v>
      </c>
    </row>
    <row r="712" spans="1:2" x14ac:dyDescent="0.25">
      <c r="A712" t="s">
        <v>2441</v>
      </c>
      <c r="B712" s="2">
        <v>45440</v>
      </c>
    </row>
    <row r="713" spans="1:2" x14ac:dyDescent="0.25">
      <c r="A713" t="s">
        <v>2441</v>
      </c>
      <c r="B713" s="2">
        <v>45439</v>
      </c>
    </row>
    <row r="714" spans="1:2" x14ac:dyDescent="0.25">
      <c r="A714" t="s">
        <v>2441</v>
      </c>
      <c r="B714" s="2">
        <v>45407</v>
      </c>
    </row>
    <row r="715" spans="1:2" x14ac:dyDescent="0.25">
      <c r="A715" t="s">
        <v>2444</v>
      </c>
      <c r="B715" s="2">
        <v>45418</v>
      </c>
    </row>
    <row r="716" spans="1:2" x14ac:dyDescent="0.25">
      <c r="A716" t="s">
        <v>2444</v>
      </c>
      <c r="B716" s="2">
        <v>45434</v>
      </c>
    </row>
    <row r="717" spans="1:2" x14ac:dyDescent="0.25">
      <c r="A717" t="s">
        <v>2444</v>
      </c>
    </row>
    <row r="718" spans="1:2" x14ac:dyDescent="0.25">
      <c r="A718" t="s">
        <v>2442</v>
      </c>
      <c r="B718" s="2">
        <v>45498</v>
      </c>
    </row>
    <row r="719" spans="1:2" x14ac:dyDescent="0.25">
      <c r="A719" t="s">
        <v>2442</v>
      </c>
      <c r="B719" s="2">
        <v>45456</v>
      </c>
    </row>
    <row r="720" spans="1:2" x14ac:dyDescent="0.25">
      <c r="A720" t="s">
        <v>2444</v>
      </c>
    </row>
    <row r="721" spans="1:2" x14ac:dyDescent="0.25">
      <c r="A721" t="s">
        <v>2444</v>
      </c>
    </row>
    <row r="722" spans="1:2" x14ac:dyDescent="0.25">
      <c r="A722" t="s">
        <v>2444</v>
      </c>
    </row>
    <row r="723" spans="1:2" x14ac:dyDescent="0.25">
      <c r="A723" t="s">
        <v>2444</v>
      </c>
    </row>
    <row r="724" spans="1:2" x14ac:dyDescent="0.25">
      <c r="A724" t="s">
        <v>2444</v>
      </c>
    </row>
    <row r="725" spans="1:2" x14ac:dyDescent="0.25">
      <c r="A725" t="s">
        <v>2444</v>
      </c>
    </row>
    <row r="726" spans="1:2" x14ac:dyDescent="0.25">
      <c r="A726" t="s">
        <v>2443</v>
      </c>
      <c r="B726" s="2">
        <v>45439</v>
      </c>
    </row>
    <row r="727" spans="1:2" x14ac:dyDescent="0.25">
      <c r="A727" t="s">
        <v>2443</v>
      </c>
      <c r="B727" s="2">
        <v>45439</v>
      </c>
    </row>
    <row r="728" spans="1:2" x14ac:dyDescent="0.25">
      <c r="A728" t="s">
        <v>2443</v>
      </c>
      <c r="B728" s="2">
        <v>45439</v>
      </c>
    </row>
    <row r="729" spans="1:2" x14ac:dyDescent="0.25">
      <c r="A729" t="s">
        <v>2443</v>
      </c>
      <c r="B729" s="2">
        <v>45439</v>
      </c>
    </row>
    <row r="730" spans="1:2" x14ac:dyDescent="0.25">
      <c r="A730" t="s">
        <v>2443</v>
      </c>
      <c r="B730" s="2">
        <v>45439</v>
      </c>
    </row>
    <row r="731" spans="1:2" x14ac:dyDescent="0.25">
      <c r="A731" t="s">
        <v>2443</v>
      </c>
      <c r="B731" s="2">
        <v>45439</v>
      </c>
    </row>
    <row r="732" spans="1:2" x14ac:dyDescent="0.25">
      <c r="A732" t="s">
        <v>2441</v>
      </c>
    </row>
    <row r="733" spans="1:2" x14ac:dyDescent="0.25">
      <c r="A733" t="s">
        <v>2441</v>
      </c>
    </row>
    <row r="734" spans="1:2" x14ac:dyDescent="0.25">
      <c r="A734" t="s">
        <v>2441</v>
      </c>
      <c r="B734" s="2">
        <v>45408</v>
      </c>
    </row>
    <row r="735" spans="1:2" x14ac:dyDescent="0.25">
      <c r="A735" t="s">
        <v>2442</v>
      </c>
      <c r="B735" s="2">
        <v>45469</v>
      </c>
    </row>
    <row r="736" spans="1:2" x14ac:dyDescent="0.25">
      <c r="A736" t="s">
        <v>2442</v>
      </c>
      <c r="B736" s="2">
        <v>45423</v>
      </c>
    </row>
    <row r="737" spans="1:2" x14ac:dyDescent="0.25">
      <c r="A737" t="s">
        <v>2444</v>
      </c>
    </row>
    <row r="738" spans="1:2" x14ac:dyDescent="0.25">
      <c r="A738" t="s">
        <v>2441</v>
      </c>
      <c r="B738" s="2">
        <v>45409</v>
      </c>
    </row>
    <row r="739" spans="1:2" x14ac:dyDescent="0.25">
      <c r="A739" t="s">
        <v>2444</v>
      </c>
      <c r="B739" s="2">
        <v>45412</v>
      </c>
    </row>
    <row r="740" spans="1:2" x14ac:dyDescent="0.25">
      <c r="A740" t="s">
        <v>2444</v>
      </c>
      <c r="B740" s="2">
        <v>45429</v>
      </c>
    </row>
    <row r="741" spans="1:2" x14ac:dyDescent="0.25">
      <c r="A741" t="s">
        <v>2441</v>
      </c>
      <c r="B741" s="2">
        <v>45387</v>
      </c>
    </row>
    <row r="742" spans="1:2" x14ac:dyDescent="0.25">
      <c r="A742" t="s">
        <v>2444</v>
      </c>
      <c r="B742" s="2">
        <v>45412</v>
      </c>
    </row>
    <row r="743" spans="1:2" x14ac:dyDescent="0.25">
      <c r="A743" t="s">
        <v>2444</v>
      </c>
      <c r="B743" s="2">
        <v>45411</v>
      </c>
    </row>
    <row r="744" spans="1:2" x14ac:dyDescent="0.25">
      <c r="A744" t="s">
        <v>2441</v>
      </c>
      <c r="B744" s="2">
        <v>45415</v>
      </c>
    </row>
    <row r="745" spans="1:2" x14ac:dyDescent="0.25">
      <c r="A745" t="s">
        <v>2444</v>
      </c>
    </row>
    <row r="746" spans="1:2" x14ac:dyDescent="0.25">
      <c r="A746" t="s">
        <v>2441</v>
      </c>
      <c r="B746" s="2">
        <v>45412</v>
      </c>
    </row>
    <row r="747" spans="1:2" x14ac:dyDescent="0.25">
      <c r="A747" t="s">
        <v>2441</v>
      </c>
      <c r="B747" s="2">
        <v>45414</v>
      </c>
    </row>
    <row r="748" spans="1:2" x14ac:dyDescent="0.25">
      <c r="A748" t="s">
        <v>2441</v>
      </c>
    </row>
    <row r="749" spans="1:2" x14ac:dyDescent="0.25">
      <c r="A749" t="s">
        <v>2441</v>
      </c>
      <c r="B749" s="2">
        <v>45415</v>
      </c>
    </row>
    <row r="750" spans="1:2" x14ac:dyDescent="0.25">
      <c r="A750" t="s">
        <v>2441</v>
      </c>
    </row>
    <row r="751" spans="1:2" x14ac:dyDescent="0.25">
      <c r="A751" t="s">
        <v>2442</v>
      </c>
      <c r="B751" s="2">
        <v>45443</v>
      </c>
    </row>
    <row r="752" spans="1:2" x14ac:dyDescent="0.25">
      <c r="A752" t="s">
        <v>2441</v>
      </c>
      <c r="B752" s="2">
        <v>45435</v>
      </c>
    </row>
    <row r="753" spans="1:2" x14ac:dyDescent="0.25">
      <c r="A753" t="s">
        <v>2444</v>
      </c>
      <c r="B753" s="2">
        <v>45452</v>
      </c>
    </row>
    <row r="754" spans="1:2" x14ac:dyDescent="0.25">
      <c r="A754" t="s">
        <v>2442</v>
      </c>
      <c r="B754" s="2">
        <v>45434</v>
      </c>
    </row>
    <row r="755" spans="1:2" x14ac:dyDescent="0.25">
      <c r="A755" t="s">
        <v>2444</v>
      </c>
      <c r="B755" s="2">
        <v>45457</v>
      </c>
    </row>
    <row r="756" spans="1:2" x14ac:dyDescent="0.25">
      <c r="A756" t="s">
        <v>2441</v>
      </c>
      <c r="B756" s="2">
        <v>45414</v>
      </c>
    </row>
    <row r="757" spans="1:2" x14ac:dyDescent="0.25">
      <c r="A757" t="s">
        <v>2444</v>
      </c>
      <c r="B757" s="2">
        <v>45415</v>
      </c>
    </row>
    <row r="758" spans="1:2" x14ac:dyDescent="0.25">
      <c r="A758" t="s">
        <v>2441</v>
      </c>
      <c r="B758" s="2">
        <v>45422</v>
      </c>
    </row>
    <row r="759" spans="1:2" x14ac:dyDescent="0.25">
      <c r="A759" t="s">
        <v>2442</v>
      </c>
      <c r="B759" s="2">
        <v>45439</v>
      </c>
    </row>
    <row r="760" spans="1:2" x14ac:dyDescent="0.25">
      <c r="A760" t="s">
        <v>2444</v>
      </c>
    </row>
    <row r="761" spans="1:2" x14ac:dyDescent="0.25">
      <c r="A761" t="s">
        <v>2442</v>
      </c>
      <c r="B761" s="2">
        <v>45423</v>
      </c>
    </row>
    <row r="762" spans="1:2" x14ac:dyDescent="0.25">
      <c r="A762" t="s">
        <v>2441</v>
      </c>
      <c r="B762" s="2">
        <v>45417</v>
      </c>
    </row>
    <row r="763" spans="1:2" x14ac:dyDescent="0.25">
      <c r="A763" t="s">
        <v>2442</v>
      </c>
      <c r="B763" s="2">
        <v>45434</v>
      </c>
    </row>
    <row r="764" spans="1:2" x14ac:dyDescent="0.25">
      <c r="A764" t="s">
        <v>2441</v>
      </c>
      <c r="B764" s="2">
        <v>45418</v>
      </c>
    </row>
    <row r="765" spans="1:2" x14ac:dyDescent="0.25">
      <c r="A765" t="s">
        <v>2441</v>
      </c>
      <c r="B765" s="2">
        <v>45417</v>
      </c>
    </row>
    <row r="766" spans="1:2" x14ac:dyDescent="0.25">
      <c r="A766" t="s">
        <v>2441</v>
      </c>
      <c r="B766" s="2">
        <v>45422</v>
      </c>
    </row>
    <row r="767" spans="1:2" x14ac:dyDescent="0.25">
      <c r="A767" t="s">
        <v>2441</v>
      </c>
      <c r="B767" s="2">
        <v>45418</v>
      </c>
    </row>
    <row r="768" spans="1:2" x14ac:dyDescent="0.25">
      <c r="A768" t="s">
        <v>2442</v>
      </c>
      <c r="B768" s="2">
        <v>45444</v>
      </c>
    </row>
    <row r="769" spans="1:2" x14ac:dyDescent="0.25">
      <c r="A769" t="s">
        <v>2441</v>
      </c>
      <c r="B769" s="2">
        <v>45418</v>
      </c>
    </row>
    <row r="770" spans="1:2" x14ac:dyDescent="0.25">
      <c r="A770" t="s">
        <v>2444</v>
      </c>
      <c r="B770" s="2">
        <v>45434</v>
      </c>
    </row>
    <row r="771" spans="1:2" x14ac:dyDescent="0.25">
      <c r="A771" t="s">
        <v>2444</v>
      </c>
      <c r="B771" s="2">
        <v>45422</v>
      </c>
    </row>
    <row r="772" spans="1:2" x14ac:dyDescent="0.25">
      <c r="A772" t="s">
        <v>2444</v>
      </c>
      <c r="B772" s="2">
        <v>45419</v>
      </c>
    </row>
    <row r="773" spans="1:2" x14ac:dyDescent="0.25">
      <c r="A773" t="s">
        <v>2442</v>
      </c>
      <c r="B773" s="2">
        <v>45419</v>
      </c>
    </row>
    <row r="774" spans="1:2" x14ac:dyDescent="0.25">
      <c r="A774" t="s">
        <v>2444</v>
      </c>
      <c r="B774" s="2">
        <v>45422</v>
      </c>
    </row>
    <row r="775" spans="1:2" x14ac:dyDescent="0.25">
      <c r="A775" t="s">
        <v>2441</v>
      </c>
      <c r="B775" s="2">
        <v>45422</v>
      </c>
    </row>
    <row r="776" spans="1:2" x14ac:dyDescent="0.25">
      <c r="A776" t="s">
        <v>2441</v>
      </c>
      <c r="B776" s="2">
        <v>45422</v>
      </c>
    </row>
    <row r="777" spans="1:2" x14ac:dyDescent="0.25">
      <c r="A777" t="s">
        <v>2444</v>
      </c>
      <c r="B777" s="2">
        <v>45456</v>
      </c>
    </row>
    <row r="778" spans="1:2" x14ac:dyDescent="0.25">
      <c r="A778" t="s">
        <v>2444</v>
      </c>
      <c r="B778" s="2">
        <v>45419</v>
      </c>
    </row>
    <row r="779" spans="1:2" x14ac:dyDescent="0.25">
      <c r="A779" t="s">
        <v>2444</v>
      </c>
      <c r="B779" s="2">
        <v>45419</v>
      </c>
    </row>
    <row r="780" spans="1:2" x14ac:dyDescent="0.25">
      <c r="A780" t="s">
        <v>2441</v>
      </c>
      <c r="B780" s="2">
        <v>45420</v>
      </c>
    </row>
    <row r="781" spans="1:2" x14ac:dyDescent="0.25">
      <c r="A781" t="s">
        <v>2441</v>
      </c>
      <c r="B781" s="2">
        <v>45422</v>
      </c>
    </row>
    <row r="782" spans="1:2" x14ac:dyDescent="0.25">
      <c r="A782" t="s">
        <v>2444</v>
      </c>
      <c r="B782" s="2">
        <v>45420</v>
      </c>
    </row>
    <row r="783" spans="1:2" x14ac:dyDescent="0.25">
      <c r="A783" t="s">
        <v>2444</v>
      </c>
      <c r="B783" s="2">
        <v>45421</v>
      </c>
    </row>
    <row r="784" spans="1:2" x14ac:dyDescent="0.25">
      <c r="A784" t="s">
        <v>2443</v>
      </c>
      <c r="B784" s="2">
        <v>45425</v>
      </c>
    </row>
    <row r="785" spans="1:2" x14ac:dyDescent="0.25">
      <c r="A785" t="s">
        <v>2441</v>
      </c>
      <c r="B785" s="2">
        <v>45421</v>
      </c>
    </row>
    <row r="786" spans="1:2" x14ac:dyDescent="0.25">
      <c r="A786" t="s">
        <v>2441</v>
      </c>
    </row>
    <row r="787" spans="1:2" x14ac:dyDescent="0.25">
      <c r="A787" t="s">
        <v>2441</v>
      </c>
      <c r="B787" s="2">
        <v>45422</v>
      </c>
    </row>
    <row r="788" spans="1:2" x14ac:dyDescent="0.25">
      <c r="A788" t="s">
        <v>2441</v>
      </c>
      <c r="B788" s="2">
        <v>45469</v>
      </c>
    </row>
    <row r="789" spans="1:2" x14ac:dyDescent="0.25">
      <c r="A789" t="s">
        <v>2442</v>
      </c>
      <c r="B789" s="2">
        <v>45469</v>
      </c>
    </row>
    <row r="790" spans="1:2" x14ac:dyDescent="0.25">
      <c r="A790" t="s">
        <v>2443</v>
      </c>
      <c r="B790" s="2">
        <v>45422</v>
      </c>
    </row>
    <row r="791" spans="1:2" x14ac:dyDescent="0.25">
      <c r="A791" t="s">
        <v>2441</v>
      </c>
      <c r="B791" s="2">
        <v>45439</v>
      </c>
    </row>
    <row r="792" spans="1:2" x14ac:dyDescent="0.25">
      <c r="A792" t="s">
        <v>2441</v>
      </c>
      <c r="B792" s="2">
        <v>45425</v>
      </c>
    </row>
    <row r="793" spans="1:2" x14ac:dyDescent="0.25">
      <c r="A793" t="s">
        <v>2444</v>
      </c>
      <c r="B793" s="2">
        <v>45446</v>
      </c>
    </row>
    <row r="794" spans="1:2" x14ac:dyDescent="0.25">
      <c r="A794" t="s">
        <v>2443</v>
      </c>
      <c r="B794" s="2">
        <v>45427</v>
      </c>
    </row>
    <row r="795" spans="1:2" x14ac:dyDescent="0.25">
      <c r="A795" t="s">
        <v>2442</v>
      </c>
    </row>
    <row r="796" spans="1:2" x14ac:dyDescent="0.25">
      <c r="A796" t="s">
        <v>2441</v>
      </c>
      <c r="B796" s="2">
        <v>45429</v>
      </c>
    </row>
    <row r="797" spans="1:2" x14ac:dyDescent="0.25">
      <c r="A797" t="s">
        <v>2441</v>
      </c>
      <c r="B797" s="2">
        <v>45423</v>
      </c>
    </row>
    <row r="798" spans="1:2" x14ac:dyDescent="0.25">
      <c r="A798" t="s">
        <v>2442</v>
      </c>
      <c r="B798" s="2">
        <v>45425</v>
      </c>
    </row>
    <row r="799" spans="1:2" x14ac:dyDescent="0.25">
      <c r="A799" t="s">
        <v>2443</v>
      </c>
      <c r="B799" s="2">
        <v>45422</v>
      </c>
    </row>
    <row r="800" spans="1:2" x14ac:dyDescent="0.25">
      <c r="A800" t="s">
        <v>2444</v>
      </c>
      <c r="B800" s="2">
        <v>45425</v>
      </c>
    </row>
    <row r="801" spans="1:2" x14ac:dyDescent="0.25">
      <c r="A801" t="s">
        <v>2441</v>
      </c>
      <c r="B801" s="2">
        <v>45435</v>
      </c>
    </row>
    <row r="802" spans="1:2" x14ac:dyDescent="0.25">
      <c r="A802" t="s">
        <v>2441</v>
      </c>
      <c r="B802" s="2">
        <v>45425</v>
      </c>
    </row>
    <row r="803" spans="1:2" x14ac:dyDescent="0.25">
      <c r="A803" t="s">
        <v>2444</v>
      </c>
      <c r="B803" s="2">
        <v>45430</v>
      </c>
    </row>
    <row r="804" spans="1:2" x14ac:dyDescent="0.25">
      <c r="A804" t="s">
        <v>2444</v>
      </c>
      <c r="B804" s="2">
        <v>45456</v>
      </c>
    </row>
    <row r="805" spans="1:2" x14ac:dyDescent="0.25">
      <c r="A805" t="s">
        <v>2444</v>
      </c>
      <c r="B805" s="2">
        <v>45470</v>
      </c>
    </row>
    <row r="806" spans="1:2" x14ac:dyDescent="0.25">
      <c r="A806" t="s">
        <v>2444</v>
      </c>
      <c r="B806" s="2">
        <v>45427</v>
      </c>
    </row>
    <row r="807" spans="1:2" x14ac:dyDescent="0.25">
      <c r="A807" t="s">
        <v>2441</v>
      </c>
      <c r="B807" s="2">
        <v>45426</v>
      </c>
    </row>
    <row r="808" spans="1:2" x14ac:dyDescent="0.25">
      <c r="A808" t="s">
        <v>2441</v>
      </c>
      <c r="B808" s="2">
        <v>45426</v>
      </c>
    </row>
    <row r="809" spans="1:2" x14ac:dyDescent="0.25">
      <c r="A809" t="s">
        <v>2444</v>
      </c>
      <c r="B809" s="2">
        <v>45426</v>
      </c>
    </row>
    <row r="810" spans="1:2" x14ac:dyDescent="0.25">
      <c r="A810" t="s">
        <v>2443</v>
      </c>
      <c r="B810" s="2">
        <v>45429</v>
      </c>
    </row>
    <row r="811" spans="1:2" x14ac:dyDescent="0.25">
      <c r="A811" t="s">
        <v>2444</v>
      </c>
      <c r="B811" s="2">
        <v>45426</v>
      </c>
    </row>
    <row r="812" spans="1:2" x14ac:dyDescent="0.25">
      <c r="A812" t="s">
        <v>2441</v>
      </c>
    </row>
    <row r="813" spans="1:2" x14ac:dyDescent="0.25">
      <c r="A813" t="s">
        <v>2444</v>
      </c>
      <c r="B813" s="2">
        <v>45429</v>
      </c>
    </row>
    <row r="814" spans="1:2" x14ac:dyDescent="0.25">
      <c r="A814" t="s">
        <v>2444</v>
      </c>
      <c r="B814" s="2">
        <v>45428</v>
      </c>
    </row>
    <row r="815" spans="1:2" x14ac:dyDescent="0.25">
      <c r="A815" t="s">
        <v>2444</v>
      </c>
      <c r="B815" s="2">
        <v>45426</v>
      </c>
    </row>
    <row r="816" spans="1:2" x14ac:dyDescent="0.25">
      <c r="A816" t="s">
        <v>2441</v>
      </c>
      <c r="B816" s="2">
        <v>45426</v>
      </c>
    </row>
    <row r="817" spans="1:2" x14ac:dyDescent="0.25">
      <c r="A817" t="s">
        <v>2441</v>
      </c>
      <c r="B817" s="2">
        <v>45430</v>
      </c>
    </row>
    <row r="818" spans="1:2" x14ac:dyDescent="0.25">
      <c r="A818" t="s">
        <v>2441</v>
      </c>
      <c r="B818" s="2">
        <v>45427</v>
      </c>
    </row>
    <row r="819" spans="1:2" x14ac:dyDescent="0.25">
      <c r="A819" t="s">
        <v>2441</v>
      </c>
    </row>
    <row r="820" spans="1:2" x14ac:dyDescent="0.25">
      <c r="A820" t="s">
        <v>2441</v>
      </c>
    </row>
    <row r="821" spans="1:2" x14ac:dyDescent="0.25">
      <c r="A821" t="s">
        <v>2442</v>
      </c>
      <c r="B821" s="2">
        <v>45427</v>
      </c>
    </row>
    <row r="822" spans="1:2" x14ac:dyDescent="0.25">
      <c r="A822" t="s">
        <v>2444</v>
      </c>
      <c r="B822" s="2">
        <v>45524</v>
      </c>
    </row>
    <row r="823" spans="1:2" x14ac:dyDescent="0.25">
      <c r="A823" t="s">
        <v>2441</v>
      </c>
      <c r="B823" s="2">
        <v>45428</v>
      </c>
    </row>
    <row r="824" spans="1:2" x14ac:dyDescent="0.25">
      <c r="A824" t="s">
        <v>2441</v>
      </c>
      <c r="B824" s="2">
        <v>45430</v>
      </c>
    </row>
    <row r="825" spans="1:2" x14ac:dyDescent="0.25">
      <c r="A825" t="s">
        <v>2444</v>
      </c>
      <c r="B825" s="2">
        <v>45429</v>
      </c>
    </row>
    <row r="826" spans="1:2" x14ac:dyDescent="0.25">
      <c r="A826" t="s">
        <v>2444</v>
      </c>
      <c r="B826" s="2">
        <v>45456</v>
      </c>
    </row>
    <row r="827" spans="1:2" x14ac:dyDescent="0.25">
      <c r="A827" t="s">
        <v>2444</v>
      </c>
      <c r="B827" s="2">
        <v>45443</v>
      </c>
    </row>
    <row r="828" spans="1:2" x14ac:dyDescent="0.25">
      <c r="A828" t="s">
        <v>2444</v>
      </c>
      <c r="B828" s="2">
        <v>45443</v>
      </c>
    </row>
    <row r="829" spans="1:2" x14ac:dyDescent="0.25">
      <c r="A829" t="s">
        <v>2444</v>
      </c>
      <c r="B829" s="2">
        <v>45429</v>
      </c>
    </row>
    <row r="830" spans="1:2" x14ac:dyDescent="0.25">
      <c r="A830" t="s">
        <v>2444</v>
      </c>
      <c r="B830" s="2">
        <v>45429</v>
      </c>
    </row>
    <row r="831" spans="1:2" x14ac:dyDescent="0.25">
      <c r="A831" t="s">
        <v>2441</v>
      </c>
      <c r="B831" s="2">
        <v>45441</v>
      </c>
    </row>
    <row r="832" spans="1:2" x14ac:dyDescent="0.25">
      <c r="A832" t="s">
        <v>2444</v>
      </c>
      <c r="B832" s="2">
        <v>45429</v>
      </c>
    </row>
    <row r="833" spans="1:2" x14ac:dyDescent="0.25">
      <c r="A833" t="s">
        <v>2442</v>
      </c>
      <c r="B833" s="2">
        <v>45506</v>
      </c>
    </row>
    <row r="834" spans="1:2" x14ac:dyDescent="0.25">
      <c r="A834" t="s">
        <v>2444</v>
      </c>
      <c r="B834" s="2">
        <v>45434</v>
      </c>
    </row>
    <row r="835" spans="1:2" x14ac:dyDescent="0.25">
      <c r="A835" t="s">
        <v>2444</v>
      </c>
      <c r="B835" s="2">
        <v>45434</v>
      </c>
    </row>
    <row r="836" spans="1:2" x14ac:dyDescent="0.25">
      <c r="A836" t="s">
        <v>2444</v>
      </c>
    </row>
    <row r="837" spans="1:2" x14ac:dyDescent="0.25">
      <c r="A837" t="s">
        <v>2444</v>
      </c>
      <c r="B837" s="2">
        <v>45429</v>
      </c>
    </row>
    <row r="838" spans="1:2" x14ac:dyDescent="0.25">
      <c r="A838" t="s">
        <v>2444</v>
      </c>
      <c r="B838" s="2">
        <v>45429</v>
      </c>
    </row>
    <row r="839" spans="1:2" x14ac:dyDescent="0.25">
      <c r="A839" t="s">
        <v>2442</v>
      </c>
      <c r="B839" s="2">
        <v>45429</v>
      </c>
    </row>
    <row r="840" spans="1:2" x14ac:dyDescent="0.25">
      <c r="A840" t="s">
        <v>2441</v>
      </c>
      <c r="B840" s="2">
        <v>45429</v>
      </c>
    </row>
    <row r="841" spans="1:2" x14ac:dyDescent="0.25">
      <c r="A841" t="s">
        <v>2441</v>
      </c>
      <c r="B841" s="2">
        <v>45439</v>
      </c>
    </row>
    <row r="842" spans="1:2" x14ac:dyDescent="0.25">
      <c r="A842" t="s">
        <v>2441</v>
      </c>
      <c r="B842" s="2">
        <v>45434</v>
      </c>
    </row>
    <row r="843" spans="1:2" x14ac:dyDescent="0.25">
      <c r="A843" t="s">
        <v>2441</v>
      </c>
      <c r="B843" s="2">
        <v>45434</v>
      </c>
    </row>
    <row r="844" spans="1:2" x14ac:dyDescent="0.25">
      <c r="A844" t="s">
        <v>2441</v>
      </c>
      <c r="B844" s="2">
        <v>45439</v>
      </c>
    </row>
    <row r="845" spans="1:2" x14ac:dyDescent="0.25">
      <c r="A845" t="s">
        <v>2444</v>
      </c>
      <c r="B845" s="2">
        <v>45436</v>
      </c>
    </row>
    <row r="846" spans="1:2" x14ac:dyDescent="0.25">
      <c r="A846" t="s">
        <v>2444</v>
      </c>
      <c r="B846" s="2">
        <v>45470</v>
      </c>
    </row>
    <row r="847" spans="1:2" x14ac:dyDescent="0.25">
      <c r="A847" t="s">
        <v>2441</v>
      </c>
      <c r="B847" s="2">
        <v>45439</v>
      </c>
    </row>
    <row r="848" spans="1:2" x14ac:dyDescent="0.25">
      <c r="A848" t="s">
        <v>2444</v>
      </c>
      <c r="B848" s="2">
        <v>45436</v>
      </c>
    </row>
    <row r="849" spans="1:2" x14ac:dyDescent="0.25">
      <c r="A849" t="s">
        <v>2441</v>
      </c>
    </row>
    <row r="850" spans="1:2" x14ac:dyDescent="0.25">
      <c r="A850" t="s">
        <v>2444</v>
      </c>
      <c r="B850" s="2">
        <v>45437</v>
      </c>
    </row>
    <row r="851" spans="1:2" x14ac:dyDescent="0.25">
      <c r="A851" t="s">
        <v>2442</v>
      </c>
      <c r="B851" s="2">
        <v>45434</v>
      </c>
    </row>
    <row r="852" spans="1:2" x14ac:dyDescent="0.25">
      <c r="A852" t="s">
        <v>2441</v>
      </c>
      <c r="B852" s="2">
        <v>45435</v>
      </c>
    </row>
    <row r="853" spans="1:2" x14ac:dyDescent="0.25">
      <c r="A853" t="s">
        <v>2444</v>
      </c>
      <c r="B853" s="2">
        <v>45443</v>
      </c>
    </row>
    <row r="854" spans="1:2" x14ac:dyDescent="0.25">
      <c r="A854" t="s">
        <v>2443</v>
      </c>
      <c r="B854" s="2">
        <v>45434</v>
      </c>
    </row>
    <row r="855" spans="1:2" x14ac:dyDescent="0.25">
      <c r="A855" t="s">
        <v>2441</v>
      </c>
      <c r="B855" s="2">
        <v>45447</v>
      </c>
    </row>
    <row r="856" spans="1:2" x14ac:dyDescent="0.25">
      <c r="A856" t="s">
        <v>2443</v>
      </c>
      <c r="B856" s="2">
        <v>45434</v>
      </c>
    </row>
    <row r="857" spans="1:2" x14ac:dyDescent="0.25">
      <c r="A857" t="s">
        <v>2441</v>
      </c>
      <c r="B857" s="2">
        <v>45437</v>
      </c>
    </row>
    <row r="858" spans="1:2" x14ac:dyDescent="0.25">
      <c r="A858" t="s">
        <v>2441</v>
      </c>
      <c r="B858" s="2">
        <v>45434</v>
      </c>
    </row>
    <row r="859" spans="1:2" x14ac:dyDescent="0.25">
      <c r="A859" t="s">
        <v>2441</v>
      </c>
      <c r="B859" s="2">
        <v>45435</v>
      </c>
    </row>
    <row r="860" spans="1:2" x14ac:dyDescent="0.25">
      <c r="A860" t="s">
        <v>2442</v>
      </c>
      <c r="B860" s="2">
        <v>45440</v>
      </c>
    </row>
    <row r="861" spans="1:2" x14ac:dyDescent="0.25">
      <c r="A861" t="s">
        <v>2441</v>
      </c>
      <c r="B861" s="2">
        <v>45539</v>
      </c>
    </row>
    <row r="862" spans="1:2" x14ac:dyDescent="0.25">
      <c r="A862" t="s">
        <v>2444</v>
      </c>
    </row>
    <row r="863" spans="1:2" x14ac:dyDescent="0.25">
      <c r="A863" t="s">
        <v>2442</v>
      </c>
      <c r="B863" s="2">
        <v>45439</v>
      </c>
    </row>
    <row r="864" spans="1:2" x14ac:dyDescent="0.25">
      <c r="A864" t="s">
        <v>2442</v>
      </c>
      <c r="B864" s="2">
        <v>45439</v>
      </c>
    </row>
    <row r="865" spans="1:2" x14ac:dyDescent="0.25">
      <c r="A865" t="s">
        <v>2442</v>
      </c>
      <c r="B865" s="2">
        <v>45439</v>
      </c>
    </row>
    <row r="866" spans="1:2" x14ac:dyDescent="0.25">
      <c r="A866" t="s">
        <v>2442</v>
      </c>
      <c r="B866" s="2">
        <v>45443</v>
      </c>
    </row>
    <row r="867" spans="1:2" x14ac:dyDescent="0.25">
      <c r="A867" t="s">
        <v>2442</v>
      </c>
      <c r="B867" s="2">
        <v>45443</v>
      </c>
    </row>
    <row r="868" spans="1:2" x14ac:dyDescent="0.25">
      <c r="A868" t="s">
        <v>2441</v>
      </c>
      <c r="B868" s="2">
        <v>45437</v>
      </c>
    </row>
    <row r="869" spans="1:2" x14ac:dyDescent="0.25">
      <c r="A869" t="s">
        <v>2442</v>
      </c>
      <c r="B869" s="2">
        <v>45446</v>
      </c>
    </row>
    <row r="870" spans="1:2" x14ac:dyDescent="0.25">
      <c r="A870" t="s">
        <v>2444</v>
      </c>
      <c r="B870" s="2">
        <v>45437</v>
      </c>
    </row>
    <row r="871" spans="1:2" x14ac:dyDescent="0.25">
      <c r="A871" t="s">
        <v>2444</v>
      </c>
      <c r="B871" s="2">
        <v>45437</v>
      </c>
    </row>
    <row r="872" spans="1:2" x14ac:dyDescent="0.25">
      <c r="A872" t="s">
        <v>2442</v>
      </c>
      <c r="B872" s="2">
        <v>45439</v>
      </c>
    </row>
    <row r="873" spans="1:2" x14ac:dyDescent="0.25">
      <c r="A873" t="s">
        <v>2441</v>
      </c>
      <c r="B873" s="2">
        <v>45443</v>
      </c>
    </row>
    <row r="874" spans="1:2" x14ac:dyDescent="0.25">
      <c r="A874" t="s">
        <v>2441</v>
      </c>
      <c r="B874" s="2">
        <v>45439</v>
      </c>
    </row>
    <row r="875" spans="1:2" x14ac:dyDescent="0.25">
      <c r="A875" t="s">
        <v>2441</v>
      </c>
      <c r="B875" s="2">
        <v>45446</v>
      </c>
    </row>
    <row r="876" spans="1:2" x14ac:dyDescent="0.25">
      <c r="A876" t="s">
        <v>2442</v>
      </c>
    </row>
    <row r="877" spans="1:2" x14ac:dyDescent="0.25">
      <c r="A877" t="s">
        <v>2442</v>
      </c>
      <c r="B877" s="2">
        <v>45454</v>
      </c>
    </row>
    <row r="878" spans="1:2" x14ac:dyDescent="0.25">
      <c r="A878" t="s">
        <v>2442</v>
      </c>
      <c r="B878" s="2">
        <v>45503</v>
      </c>
    </row>
    <row r="879" spans="1:2" x14ac:dyDescent="0.25">
      <c r="A879" t="s">
        <v>2444</v>
      </c>
      <c r="B879" s="2">
        <v>45467</v>
      </c>
    </row>
    <row r="880" spans="1:2" x14ac:dyDescent="0.25">
      <c r="A880" t="s">
        <v>2442</v>
      </c>
      <c r="B880" s="2">
        <v>45439</v>
      </c>
    </row>
    <row r="881" spans="1:2" x14ac:dyDescent="0.25">
      <c r="A881" t="s">
        <v>2442</v>
      </c>
      <c r="B881" s="2">
        <v>45470</v>
      </c>
    </row>
    <row r="882" spans="1:2" x14ac:dyDescent="0.25">
      <c r="A882" t="s">
        <v>2442</v>
      </c>
      <c r="B882" s="2">
        <v>45441</v>
      </c>
    </row>
    <row r="883" spans="1:2" x14ac:dyDescent="0.25">
      <c r="A883" t="s">
        <v>2444</v>
      </c>
      <c r="B883" s="2">
        <v>45446</v>
      </c>
    </row>
    <row r="884" spans="1:2" x14ac:dyDescent="0.25">
      <c r="A884" t="s">
        <v>2443</v>
      </c>
      <c r="B884" s="2">
        <v>45436</v>
      </c>
    </row>
    <row r="885" spans="1:2" x14ac:dyDescent="0.25">
      <c r="A885" t="s">
        <v>2444</v>
      </c>
      <c r="B885" s="2">
        <v>45520</v>
      </c>
    </row>
    <row r="886" spans="1:2" x14ac:dyDescent="0.25">
      <c r="A886" t="s">
        <v>2444</v>
      </c>
      <c r="B886" s="2">
        <v>45440</v>
      </c>
    </row>
    <row r="887" spans="1:2" x14ac:dyDescent="0.25">
      <c r="A887" t="s">
        <v>2444</v>
      </c>
      <c r="B887" s="2">
        <v>45439</v>
      </c>
    </row>
    <row r="888" spans="1:2" x14ac:dyDescent="0.25">
      <c r="A888" t="s">
        <v>2444</v>
      </c>
      <c r="B888" s="2">
        <v>45457</v>
      </c>
    </row>
    <row r="889" spans="1:2" x14ac:dyDescent="0.25">
      <c r="A889" t="s">
        <v>2442</v>
      </c>
      <c r="B889" s="2">
        <v>45525</v>
      </c>
    </row>
    <row r="890" spans="1:2" x14ac:dyDescent="0.25">
      <c r="A890" t="s">
        <v>2442</v>
      </c>
    </row>
    <row r="891" spans="1:2" x14ac:dyDescent="0.25">
      <c r="A891" t="s">
        <v>2442</v>
      </c>
      <c r="B891" s="2">
        <v>45490</v>
      </c>
    </row>
    <row r="892" spans="1:2" x14ac:dyDescent="0.25">
      <c r="A892" t="s">
        <v>2441</v>
      </c>
      <c r="B892" s="2">
        <v>45443</v>
      </c>
    </row>
    <row r="893" spans="1:2" x14ac:dyDescent="0.25">
      <c r="A893" t="s">
        <v>2442</v>
      </c>
      <c r="B893" s="2">
        <v>45438</v>
      </c>
    </row>
    <row r="894" spans="1:2" x14ac:dyDescent="0.25">
      <c r="A894" t="s">
        <v>2442</v>
      </c>
      <c r="B894" s="2">
        <v>45438</v>
      </c>
    </row>
    <row r="895" spans="1:2" x14ac:dyDescent="0.25">
      <c r="A895" t="s">
        <v>2442</v>
      </c>
      <c r="B895" s="2">
        <v>45439</v>
      </c>
    </row>
    <row r="896" spans="1:2" x14ac:dyDescent="0.25">
      <c r="A896" t="s">
        <v>2444</v>
      </c>
      <c r="B896" s="2">
        <v>45455</v>
      </c>
    </row>
    <row r="897" spans="1:2" x14ac:dyDescent="0.25">
      <c r="A897" t="s">
        <v>2442</v>
      </c>
      <c r="B897" s="2">
        <v>45455</v>
      </c>
    </row>
    <row r="898" spans="1:2" x14ac:dyDescent="0.25">
      <c r="A898" t="s">
        <v>2442</v>
      </c>
      <c r="B898" s="2">
        <v>45443</v>
      </c>
    </row>
    <row r="899" spans="1:2" x14ac:dyDescent="0.25">
      <c r="A899" t="s">
        <v>2444</v>
      </c>
      <c r="B899" s="2">
        <v>45442</v>
      </c>
    </row>
    <row r="900" spans="1:2" x14ac:dyDescent="0.25">
      <c r="A900" t="s">
        <v>2442</v>
      </c>
      <c r="B900" s="2">
        <v>45442</v>
      </c>
    </row>
    <row r="901" spans="1:2" x14ac:dyDescent="0.25">
      <c r="A901" t="s">
        <v>2442</v>
      </c>
      <c r="B901" s="2">
        <v>45442</v>
      </c>
    </row>
    <row r="902" spans="1:2" x14ac:dyDescent="0.25">
      <c r="A902" t="s">
        <v>2442</v>
      </c>
    </row>
    <row r="903" spans="1:2" x14ac:dyDescent="0.25">
      <c r="A903" t="s">
        <v>2441</v>
      </c>
      <c r="B903" s="2">
        <v>45444</v>
      </c>
    </row>
    <row r="904" spans="1:2" x14ac:dyDescent="0.25">
      <c r="A904" t="s">
        <v>2444</v>
      </c>
      <c r="B904" s="2">
        <v>45496</v>
      </c>
    </row>
    <row r="905" spans="1:2" x14ac:dyDescent="0.25">
      <c r="A905" t="s">
        <v>2442</v>
      </c>
      <c r="B905" s="2">
        <v>45442</v>
      </c>
    </row>
    <row r="906" spans="1:2" x14ac:dyDescent="0.25">
      <c r="A906" t="s">
        <v>2444</v>
      </c>
      <c r="B906" s="2">
        <v>45471</v>
      </c>
    </row>
    <row r="907" spans="1:2" x14ac:dyDescent="0.25">
      <c r="A907" t="s">
        <v>2442</v>
      </c>
      <c r="B907" s="2">
        <v>45443</v>
      </c>
    </row>
    <row r="908" spans="1:2" x14ac:dyDescent="0.25">
      <c r="A908" t="s">
        <v>2442</v>
      </c>
      <c r="B908" s="2">
        <v>45447</v>
      </c>
    </row>
    <row r="909" spans="1:2" x14ac:dyDescent="0.25">
      <c r="A909" t="s">
        <v>2441</v>
      </c>
      <c r="B909" s="2">
        <v>45447</v>
      </c>
    </row>
    <row r="910" spans="1:2" x14ac:dyDescent="0.25">
      <c r="A910" t="s">
        <v>2444</v>
      </c>
      <c r="B910" s="2">
        <v>45447</v>
      </c>
    </row>
    <row r="911" spans="1:2" x14ac:dyDescent="0.25">
      <c r="A911" t="s">
        <v>2442</v>
      </c>
      <c r="B911" s="2">
        <v>45443</v>
      </c>
    </row>
    <row r="912" spans="1:2" x14ac:dyDescent="0.25">
      <c r="A912" t="s">
        <v>2441</v>
      </c>
      <c r="B912" s="2">
        <v>45444</v>
      </c>
    </row>
    <row r="913" spans="1:2" x14ac:dyDescent="0.25">
      <c r="A913" t="s">
        <v>2441</v>
      </c>
      <c r="B913" s="2">
        <v>45444</v>
      </c>
    </row>
    <row r="914" spans="1:2" x14ac:dyDescent="0.25">
      <c r="A914" t="s">
        <v>2444</v>
      </c>
      <c r="B914" s="2">
        <v>45453</v>
      </c>
    </row>
    <row r="915" spans="1:2" x14ac:dyDescent="0.25">
      <c r="A915" t="s">
        <v>2441</v>
      </c>
      <c r="B915" s="2">
        <v>45444</v>
      </c>
    </row>
    <row r="916" spans="1:2" x14ac:dyDescent="0.25">
      <c r="A916" t="s">
        <v>2443</v>
      </c>
      <c r="B916" s="2">
        <v>45441</v>
      </c>
    </row>
    <row r="917" spans="1:2" x14ac:dyDescent="0.25">
      <c r="A917" t="s">
        <v>2441</v>
      </c>
      <c r="B917" s="2">
        <v>45443</v>
      </c>
    </row>
    <row r="918" spans="1:2" x14ac:dyDescent="0.25">
      <c r="A918" t="s">
        <v>2441</v>
      </c>
    </row>
    <row r="919" spans="1:2" x14ac:dyDescent="0.25">
      <c r="A919" t="s">
        <v>2441</v>
      </c>
      <c r="B919" s="2">
        <v>45443</v>
      </c>
    </row>
    <row r="920" spans="1:2" x14ac:dyDescent="0.25">
      <c r="A920" t="s">
        <v>2444</v>
      </c>
      <c r="B920" s="2">
        <v>45453</v>
      </c>
    </row>
    <row r="921" spans="1:2" x14ac:dyDescent="0.25">
      <c r="A921" t="s">
        <v>2441</v>
      </c>
      <c r="B921" s="2">
        <v>45444</v>
      </c>
    </row>
    <row r="922" spans="1:2" x14ac:dyDescent="0.25">
      <c r="A922" t="s">
        <v>2444</v>
      </c>
      <c r="B922" s="2">
        <v>45444</v>
      </c>
    </row>
    <row r="923" spans="1:2" x14ac:dyDescent="0.25">
      <c r="A923" t="s">
        <v>2441</v>
      </c>
      <c r="B923" s="2">
        <v>45447</v>
      </c>
    </row>
    <row r="924" spans="1:2" x14ac:dyDescent="0.25">
      <c r="A924" t="s">
        <v>2443</v>
      </c>
      <c r="B924" s="2">
        <v>45442</v>
      </c>
    </row>
    <row r="925" spans="1:2" x14ac:dyDescent="0.25">
      <c r="A925" t="s">
        <v>2443</v>
      </c>
      <c r="B925" s="2">
        <v>45446</v>
      </c>
    </row>
    <row r="926" spans="1:2" x14ac:dyDescent="0.25">
      <c r="A926" t="s">
        <v>2441</v>
      </c>
      <c r="B926" s="2">
        <v>45444</v>
      </c>
    </row>
    <row r="927" spans="1:2" x14ac:dyDescent="0.25">
      <c r="A927" t="s">
        <v>2444</v>
      </c>
      <c r="B927" s="2">
        <v>45531</v>
      </c>
    </row>
    <row r="928" spans="1:2" x14ac:dyDescent="0.25">
      <c r="A928" t="s">
        <v>2444</v>
      </c>
      <c r="B928" s="2">
        <v>45454</v>
      </c>
    </row>
    <row r="929" spans="1:2" x14ac:dyDescent="0.25">
      <c r="A929" t="s">
        <v>2443</v>
      </c>
      <c r="B929" s="2">
        <v>45443</v>
      </c>
    </row>
    <row r="930" spans="1:2" x14ac:dyDescent="0.25">
      <c r="A930" t="s">
        <v>2443</v>
      </c>
      <c r="B930" s="2">
        <v>45443</v>
      </c>
    </row>
    <row r="931" spans="1:2" x14ac:dyDescent="0.25">
      <c r="A931" t="s">
        <v>2442</v>
      </c>
      <c r="B931" s="2">
        <v>45464</v>
      </c>
    </row>
    <row r="932" spans="1:2" x14ac:dyDescent="0.25">
      <c r="A932" t="s">
        <v>2442</v>
      </c>
      <c r="B932" s="2">
        <v>45444</v>
      </c>
    </row>
    <row r="933" spans="1:2" x14ac:dyDescent="0.25">
      <c r="A933" t="s">
        <v>2444</v>
      </c>
      <c r="B933" s="2">
        <v>45447</v>
      </c>
    </row>
    <row r="934" spans="1:2" x14ac:dyDescent="0.25">
      <c r="A934" t="s">
        <v>2444</v>
      </c>
      <c r="B934" s="2">
        <v>45446</v>
      </c>
    </row>
    <row r="935" spans="1:2" x14ac:dyDescent="0.25">
      <c r="A935" t="s">
        <v>2442</v>
      </c>
      <c r="B935" s="2">
        <v>45450</v>
      </c>
    </row>
    <row r="936" spans="1:2" x14ac:dyDescent="0.25">
      <c r="A936" t="s">
        <v>2442</v>
      </c>
      <c r="B936" s="2">
        <v>45452</v>
      </c>
    </row>
    <row r="937" spans="1:2" x14ac:dyDescent="0.25">
      <c r="A937" t="s">
        <v>2442</v>
      </c>
      <c r="B937" s="2">
        <v>45452</v>
      </c>
    </row>
    <row r="938" spans="1:2" x14ac:dyDescent="0.25">
      <c r="A938" t="s">
        <v>2444</v>
      </c>
      <c r="B938" s="2">
        <v>45447</v>
      </c>
    </row>
    <row r="939" spans="1:2" x14ac:dyDescent="0.25">
      <c r="A939" t="s">
        <v>2441</v>
      </c>
      <c r="B939" s="2">
        <v>45450</v>
      </c>
    </row>
    <row r="940" spans="1:2" x14ac:dyDescent="0.25">
      <c r="A940" t="s">
        <v>2443</v>
      </c>
      <c r="B940" s="2">
        <v>45446</v>
      </c>
    </row>
    <row r="941" spans="1:2" x14ac:dyDescent="0.25">
      <c r="A941" t="s">
        <v>2444</v>
      </c>
      <c r="B941" s="2">
        <v>45453</v>
      </c>
    </row>
    <row r="942" spans="1:2" x14ac:dyDescent="0.25">
      <c r="A942" t="s">
        <v>2444</v>
      </c>
      <c r="B942" s="2">
        <v>45452</v>
      </c>
    </row>
    <row r="943" spans="1:2" x14ac:dyDescent="0.25">
      <c r="A943" t="s">
        <v>2444</v>
      </c>
      <c r="B943" s="2">
        <v>45447</v>
      </c>
    </row>
    <row r="944" spans="1:2" x14ac:dyDescent="0.25">
      <c r="A944" t="s">
        <v>2441</v>
      </c>
      <c r="B944" s="2">
        <v>45447</v>
      </c>
    </row>
    <row r="945" spans="1:2" x14ac:dyDescent="0.25">
      <c r="A945" t="s">
        <v>2444</v>
      </c>
      <c r="B945" s="2">
        <v>45468</v>
      </c>
    </row>
    <row r="946" spans="1:2" x14ac:dyDescent="0.25">
      <c r="A946" t="s">
        <v>2441</v>
      </c>
      <c r="B946" s="2">
        <v>45447</v>
      </c>
    </row>
    <row r="947" spans="1:2" x14ac:dyDescent="0.25">
      <c r="A947" t="s">
        <v>2441</v>
      </c>
      <c r="B947" s="2">
        <v>45459</v>
      </c>
    </row>
    <row r="948" spans="1:2" x14ac:dyDescent="0.25">
      <c r="A948" t="s">
        <v>2442</v>
      </c>
      <c r="B948" s="2">
        <v>45506</v>
      </c>
    </row>
    <row r="949" spans="1:2" x14ac:dyDescent="0.25">
      <c r="A949" t="s">
        <v>2444</v>
      </c>
      <c r="B949" s="2">
        <v>45457</v>
      </c>
    </row>
    <row r="950" spans="1:2" x14ac:dyDescent="0.25">
      <c r="A950" t="s">
        <v>2441</v>
      </c>
      <c r="B950" s="2">
        <v>45451</v>
      </c>
    </row>
    <row r="951" spans="1:2" x14ac:dyDescent="0.25">
      <c r="A951" t="s">
        <v>2444</v>
      </c>
      <c r="B951" s="2">
        <v>45468</v>
      </c>
    </row>
    <row r="952" spans="1:2" x14ac:dyDescent="0.25">
      <c r="A952" t="s">
        <v>2442</v>
      </c>
      <c r="B952" s="2">
        <v>45464</v>
      </c>
    </row>
    <row r="953" spans="1:2" x14ac:dyDescent="0.25">
      <c r="A953" t="s">
        <v>2442</v>
      </c>
      <c r="B953" s="2">
        <v>45455</v>
      </c>
    </row>
    <row r="954" spans="1:2" x14ac:dyDescent="0.25">
      <c r="A954" t="s">
        <v>2442</v>
      </c>
      <c r="B954" s="2">
        <v>45455</v>
      </c>
    </row>
    <row r="955" spans="1:2" x14ac:dyDescent="0.25">
      <c r="A955" t="s">
        <v>2442</v>
      </c>
      <c r="B955" s="2">
        <v>45448</v>
      </c>
    </row>
    <row r="956" spans="1:2" x14ac:dyDescent="0.25">
      <c r="A956" t="s">
        <v>2444</v>
      </c>
      <c r="B956" s="2">
        <v>45486</v>
      </c>
    </row>
    <row r="957" spans="1:2" x14ac:dyDescent="0.25">
      <c r="A957" t="s">
        <v>2444</v>
      </c>
      <c r="B957" s="2">
        <v>45448</v>
      </c>
    </row>
    <row r="958" spans="1:2" x14ac:dyDescent="0.25">
      <c r="A958" t="s">
        <v>2444</v>
      </c>
      <c r="B958" s="2">
        <v>45453</v>
      </c>
    </row>
    <row r="959" spans="1:2" x14ac:dyDescent="0.25">
      <c r="A959" t="s">
        <v>2444</v>
      </c>
      <c r="B959" s="2">
        <v>45466</v>
      </c>
    </row>
    <row r="960" spans="1:2" x14ac:dyDescent="0.25">
      <c r="A960" t="s">
        <v>2444</v>
      </c>
      <c r="B960" s="2">
        <v>45448</v>
      </c>
    </row>
    <row r="961" spans="1:2" x14ac:dyDescent="0.25">
      <c r="A961" t="s">
        <v>2441</v>
      </c>
      <c r="B961" s="2">
        <v>45449</v>
      </c>
    </row>
    <row r="962" spans="1:2" x14ac:dyDescent="0.25">
      <c r="A962" t="s">
        <v>2442</v>
      </c>
      <c r="B962" s="2">
        <v>45449</v>
      </c>
    </row>
    <row r="963" spans="1:2" x14ac:dyDescent="0.25">
      <c r="A963" t="s">
        <v>2441</v>
      </c>
      <c r="B963" s="2">
        <v>45449</v>
      </c>
    </row>
    <row r="964" spans="1:2" x14ac:dyDescent="0.25">
      <c r="A964" t="s">
        <v>2442</v>
      </c>
      <c r="B964" s="2">
        <v>45449</v>
      </c>
    </row>
    <row r="965" spans="1:2" x14ac:dyDescent="0.25">
      <c r="A965" t="s">
        <v>2442</v>
      </c>
    </row>
    <row r="966" spans="1:2" x14ac:dyDescent="0.25">
      <c r="A966" t="s">
        <v>2444</v>
      </c>
      <c r="B966" s="2">
        <v>45538</v>
      </c>
    </row>
    <row r="967" spans="1:2" x14ac:dyDescent="0.25">
      <c r="A967" t="s">
        <v>2442</v>
      </c>
      <c r="B967" s="2">
        <v>45449</v>
      </c>
    </row>
    <row r="968" spans="1:2" x14ac:dyDescent="0.25">
      <c r="A968" t="s">
        <v>2443</v>
      </c>
      <c r="B968" s="2">
        <v>45450</v>
      </c>
    </row>
    <row r="969" spans="1:2" x14ac:dyDescent="0.25">
      <c r="A969" t="s">
        <v>2441</v>
      </c>
      <c r="B969" s="2">
        <v>45418</v>
      </c>
    </row>
    <row r="970" spans="1:2" x14ac:dyDescent="0.25">
      <c r="A970" t="s">
        <v>2441</v>
      </c>
      <c r="B970" s="2">
        <v>45451</v>
      </c>
    </row>
    <row r="971" spans="1:2" x14ac:dyDescent="0.25">
      <c r="A971" t="s">
        <v>2441</v>
      </c>
    </row>
    <row r="972" spans="1:2" x14ac:dyDescent="0.25">
      <c r="A972" t="s">
        <v>2441</v>
      </c>
      <c r="B972" s="2">
        <v>45450</v>
      </c>
    </row>
    <row r="973" spans="1:2" x14ac:dyDescent="0.25">
      <c r="A973" t="s">
        <v>2441</v>
      </c>
      <c r="B973" s="2">
        <v>45451</v>
      </c>
    </row>
    <row r="974" spans="1:2" x14ac:dyDescent="0.25">
      <c r="A974" t="s">
        <v>2444</v>
      </c>
      <c r="B974" s="2">
        <v>45453</v>
      </c>
    </row>
    <row r="975" spans="1:2" x14ac:dyDescent="0.25">
      <c r="A975" t="s">
        <v>2442</v>
      </c>
      <c r="B975" s="2">
        <v>45450</v>
      </c>
    </row>
    <row r="976" spans="1:2" x14ac:dyDescent="0.25">
      <c r="A976" t="s">
        <v>2442</v>
      </c>
    </row>
    <row r="977" spans="1:2" x14ac:dyDescent="0.25">
      <c r="A977" t="s">
        <v>2441</v>
      </c>
      <c r="B977" s="2">
        <v>45450</v>
      </c>
    </row>
    <row r="978" spans="1:2" x14ac:dyDescent="0.25">
      <c r="A978" t="s">
        <v>2441</v>
      </c>
      <c r="B978" s="2">
        <v>45450</v>
      </c>
    </row>
    <row r="979" spans="1:2" x14ac:dyDescent="0.25">
      <c r="A979" t="s">
        <v>2444</v>
      </c>
      <c r="B979" s="2">
        <v>45453</v>
      </c>
    </row>
    <row r="980" spans="1:2" x14ac:dyDescent="0.25">
      <c r="A980" t="s">
        <v>2442</v>
      </c>
    </row>
    <row r="981" spans="1:2" x14ac:dyDescent="0.25">
      <c r="A981" t="s">
        <v>2442</v>
      </c>
      <c r="B981" s="2">
        <v>45451</v>
      </c>
    </row>
    <row r="982" spans="1:2" x14ac:dyDescent="0.25">
      <c r="A982" t="s">
        <v>2442</v>
      </c>
      <c r="B982" s="2">
        <v>45456</v>
      </c>
    </row>
    <row r="983" spans="1:2" x14ac:dyDescent="0.25">
      <c r="A983" t="s">
        <v>2442</v>
      </c>
      <c r="B983" s="2">
        <v>45454</v>
      </c>
    </row>
    <row r="984" spans="1:2" x14ac:dyDescent="0.25">
      <c r="A984" t="s">
        <v>2441</v>
      </c>
      <c r="B984" s="2">
        <v>45453</v>
      </c>
    </row>
    <row r="985" spans="1:2" x14ac:dyDescent="0.25">
      <c r="A985" t="s">
        <v>2442</v>
      </c>
    </row>
    <row r="986" spans="1:2" x14ac:dyDescent="0.25">
      <c r="A986" t="s">
        <v>2441</v>
      </c>
      <c r="B986" s="2">
        <v>45454</v>
      </c>
    </row>
    <row r="987" spans="1:2" x14ac:dyDescent="0.25">
      <c r="A987" t="s">
        <v>2442</v>
      </c>
    </row>
    <row r="988" spans="1:2" x14ac:dyDescent="0.25">
      <c r="A988" t="s">
        <v>2441</v>
      </c>
      <c r="B988" s="2">
        <v>45455</v>
      </c>
    </row>
    <row r="989" spans="1:2" x14ac:dyDescent="0.25">
      <c r="A989" t="s">
        <v>2444</v>
      </c>
      <c r="B989" s="2">
        <v>45453</v>
      </c>
    </row>
    <row r="990" spans="1:2" x14ac:dyDescent="0.25">
      <c r="A990" t="s">
        <v>2444</v>
      </c>
      <c r="B990" s="2">
        <v>45483</v>
      </c>
    </row>
    <row r="991" spans="1:2" x14ac:dyDescent="0.25">
      <c r="A991" t="s">
        <v>2442</v>
      </c>
      <c r="B991" s="2">
        <v>45475</v>
      </c>
    </row>
    <row r="992" spans="1:2" x14ac:dyDescent="0.25">
      <c r="A992" t="s">
        <v>2441</v>
      </c>
      <c r="B992" s="2">
        <v>45453</v>
      </c>
    </row>
    <row r="993" spans="1:2" x14ac:dyDescent="0.25">
      <c r="A993" t="s">
        <v>2441</v>
      </c>
      <c r="B993" s="2">
        <v>45453</v>
      </c>
    </row>
    <row r="994" spans="1:2" x14ac:dyDescent="0.25">
      <c r="A994" t="s">
        <v>2444</v>
      </c>
      <c r="B994" s="2">
        <v>45475</v>
      </c>
    </row>
    <row r="995" spans="1:2" x14ac:dyDescent="0.25">
      <c r="A995" t="s">
        <v>2441</v>
      </c>
      <c r="B995" s="2">
        <v>45453</v>
      </c>
    </row>
    <row r="996" spans="1:2" x14ac:dyDescent="0.25">
      <c r="A996" t="s">
        <v>2443</v>
      </c>
      <c r="B996" s="2">
        <v>45454</v>
      </c>
    </row>
    <row r="997" spans="1:2" x14ac:dyDescent="0.25">
      <c r="A997" t="s">
        <v>2441</v>
      </c>
      <c r="B997" s="2">
        <v>45453</v>
      </c>
    </row>
    <row r="998" spans="1:2" x14ac:dyDescent="0.25">
      <c r="A998" t="s">
        <v>2444</v>
      </c>
      <c r="B998" s="2">
        <v>45454</v>
      </c>
    </row>
    <row r="999" spans="1:2" x14ac:dyDescent="0.25">
      <c r="A999" t="s">
        <v>2444</v>
      </c>
      <c r="B999" s="2">
        <v>45453</v>
      </c>
    </row>
    <row r="1000" spans="1:2" x14ac:dyDescent="0.25">
      <c r="A1000" t="s">
        <v>2443</v>
      </c>
      <c r="B1000" s="2">
        <v>45453</v>
      </c>
    </row>
    <row r="1001" spans="1:2" x14ac:dyDescent="0.25">
      <c r="A1001" t="s">
        <v>2444</v>
      </c>
      <c r="B1001" s="2">
        <v>45362</v>
      </c>
    </row>
    <row r="1002" spans="1:2" x14ac:dyDescent="0.25">
      <c r="A1002" t="s">
        <v>2443</v>
      </c>
      <c r="B1002" s="2">
        <v>45457</v>
      </c>
    </row>
    <row r="1003" spans="1:2" x14ac:dyDescent="0.25">
      <c r="A1003" t="s">
        <v>2442</v>
      </c>
      <c r="B1003" s="2">
        <v>45455</v>
      </c>
    </row>
    <row r="1004" spans="1:2" x14ac:dyDescent="0.25">
      <c r="A1004" t="s">
        <v>2441</v>
      </c>
      <c r="B1004" s="2">
        <v>45453</v>
      </c>
    </row>
    <row r="1005" spans="1:2" x14ac:dyDescent="0.25">
      <c r="A1005" t="s">
        <v>2442</v>
      </c>
      <c r="B1005" s="2">
        <v>45455</v>
      </c>
    </row>
    <row r="1006" spans="1:2" x14ac:dyDescent="0.25">
      <c r="A1006" t="s">
        <v>2442</v>
      </c>
      <c r="B1006" s="2">
        <v>45455</v>
      </c>
    </row>
    <row r="1007" spans="1:2" x14ac:dyDescent="0.25">
      <c r="A1007" t="s">
        <v>2444</v>
      </c>
      <c r="B1007" s="2">
        <v>45454</v>
      </c>
    </row>
    <row r="1008" spans="1:2" x14ac:dyDescent="0.25">
      <c r="A1008" t="s">
        <v>2441</v>
      </c>
      <c r="B1008" s="2">
        <v>45457</v>
      </c>
    </row>
    <row r="1009" spans="1:2" x14ac:dyDescent="0.25">
      <c r="A1009" t="s">
        <v>2443</v>
      </c>
      <c r="B1009" s="2">
        <v>45457</v>
      </c>
    </row>
    <row r="1010" spans="1:2" x14ac:dyDescent="0.25">
      <c r="A1010" t="s">
        <v>2441</v>
      </c>
      <c r="B1010" s="2">
        <v>45490</v>
      </c>
    </row>
    <row r="1011" spans="1:2" x14ac:dyDescent="0.25">
      <c r="A1011" t="s">
        <v>2442</v>
      </c>
    </row>
    <row r="1012" spans="1:2" x14ac:dyDescent="0.25">
      <c r="A1012" t="s">
        <v>2442</v>
      </c>
      <c r="B1012" s="2">
        <v>45506</v>
      </c>
    </row>
    <row r="1013" spans="1:2" x14ac:dyDescent="0.25">
      <c r="A1013" t="s">
        <v>2443</v>
      </c>
      <c r="B1013" s="2">
        <v>45454</v>
      </c>
    </row>
    <row r="1014" spans="1:2" x14ac:dyDescent="0.25">
      <c r="A1014" t="s">
        <v>2442</v>
      </c>
      <c r="B1014" s="2">
        <v>45455</v>
      </c>
    </row>
    <row r="1015" spans="1:2" x14ac:dyDescent="0.25">
      <c r="A1015" t="s">
        <v>2443</v>
      </c>
      <c r="B1015" s="2">
        <v>45456</v>
      </c>
    </row>
    <row r="1016" spans="1:2" x14ac:dyDescent="0.25">
      <c r="A1016" t="s">
        <v>2441</v>
      </c>
      <c r="B1016" s="2">
        <v>45455</v>
      </c>
    </row>
    <row r="1017" spans="1:2" x14ac:dyDescent="0.25">
      <c r="A1017" t="s">
        <v>2442</v>
      </c>
      <c r="B1017" s="2">
        <v>45456</v>
      </c>
    </row>
    <row r="1018" spans="1:2" x14ac:dyDescent="0.25">
      <c r="A1018" t="s">
        <v>2444</v>
      </c>
      <c r="B1018" s="2">
        <v>45468</v>
      </c>
    </row>
    <row r="1019" spans="1:2" x14ac:dyDescent="0.25">
      <c r="A1019" t="s">
        <v>2442</v>
      </c>
      <c r="B1019" s="2">
        <v>45455</v>
      </c>
    </row>
    <row r="1020" spans="1:2" x14ac:dyDescent="0.25">
      <c r="A1020" t="s">
        <v>2444</v>
      </c>
    </row>
    <row r="1021" spans="1:2" x14ac:dyDescent="0.25">
      <c r="A1021" t="s">
        <v>2442</v>
      </c>
      <c r="B1021" s="2">
        <v>45506</v>
      </c>
    </row>
    <row r="1022" spans="1:2" x14ac:dyDescent="0.25">
      <c r="A1022" t="s">
        <v>2444</v>
      </c>
      <c r="B1022" s="2">
        <v>45457</v>
      </c>
    </row>
    <row r="1023" spans="1:2" x14ac:dyDescent="0.25">
      <c r="A1023" t="s">
        <v>2441</v>
      </c>
      <c r="B1023" s="2">
        <v>45460</v>
      </c>
    </row>
    <row r="1024" spans="1:2" x14ac:dyDescent="0.25">
      <c r="A1024" t="s">
        <v>2444</v>
      </c>
    </row>
    <row r="1025" spans="1:2" x14ac:dyDescent="0.25">
      <c r="A1025" t="s">
        <v>2441</v>
      </c>
    </row>
    <row r="1026" spans="1:2" x14ac:dyDescent="0.25">
      <c r="A1026" t="s">
        <v>2441</v>
      </c>
    </row>
    <row r="1027" spans="1:2" x14ac:dyDescent="0.25">
      <c r="A1027" t="s">
        <v>2444</v>
      </c>
      <c r="B1027" s="2">
        <v>45462</v>
      </c>
    </row>
    <row r="1028" spans="1:2" x14ac:dyDescent="0.25">
      <c r="A1028" t="s">
        <v>2441</v>
      </c>
      <c r="B1028" s="2">
        <v>45459</v>
      </c>
    </row>
    <row r="1029" spans="1:2" x14ac:dyDescent="0.25">
      <c r="A1029" t="s">
        <v>2441</v>
      </c>
    </row>
    <row r="1030" spans="1:2" x14ac:dyDescent="0.25">
      <c r="A1030" t="s">
        <v>2442</v>
      </c>
    </row>
    <row r="1031" spans="1:2" x14ac:dyDescent="0.25">
      <c r="A1031" t="s">
        <v>2442</v>
      </c>
      <c r="B1031" s="2">
        <v>45457</v>
      </c>
    </row>
    <row r="1032" spans="1:2" x14ac:dyDescent="0.25">
      <c r="A1032" t="s">
        <v>2444</v>
      </c>
      <c r="B1032" s="2">
        <v>45457</v>
      </c>
    </row>
    <row r="1033" spans="1:2" x14ac:dyDescent="0.25">
      <c r="A1033" t="s">
        <v>2442</v>
      </c>
    </row>
    <row r="1034" spans="1:2" x14ac:dyDescent="0.25">
      <c r="A1034" t="s">
        <v>2441</v>
      </c>
      <c r="B1034" s="2">
        <v>45457</v>
      </c>
    </row>
    <row r="1035" spans="1:2" x14ac:dyDescent="0.25">
      <c r="A1035" t="s">
        <v>2442</v>
      </c>
    </row>
    <row r="1036" spans="1:2" x14ac:dyDescent="0.25">
      <c r="A1036" t="s">
        <v>2441</v>
      </c>
      <c r="B1036" s="2">
        <v>45458</v>
      </c>
    </row>
    <row r="1037" spans="1:2" x14ac:dyDescent="0.25">
      <c r="A1037" t="s">
        <v>2441</v>
      </c>
      <c r="B1037" s="2">
        <v>45460</v>
      </c>
    </row>
    <row r="1038" spans="1:2" x14ac:dyDescent="0.25">
      <c r="A1038" t="s">
        <v>2444</v>
      </c>
    </row>
    <row r="1039" spans="1:2" x14ac:dyDescent="0.25">
      <c r="A1039" t="s">
        <v>2442</v>
      </c>
      <c r="B1039" s="2">
        <v>45461</v>
      </c>
    </row>
    <row r="1040" spans="1:2" x14ac:dyDescent="0.25">
      <c r="A1040" t="s">
        <v>2442</v>
      </c>
      <c r="B1040" s="2">
        <v>45461</v>
      </c>
    </row>
    <row r="1041" spans="1:2" x14ac:dyDescent="0.25">
      <c r="A1041" t="s">
        <v>2442</v>
      </c>
      <c r="B1041" s="2">
        <v>45503</v>
      </c>
    </row>
    <row r="1042" spans="1:2" x14ac:dyDescent="0.25">
      <c r="A1042" t="s">
        <v>2442</v>
      </c>
      <c r="B1042" s="2">
        <v>45461</v>
      </c>
    </row>
    <row r="1043" spans="1:2" x14ac:dyDescent="0.25">
      <c r="A1043" t="s">
        <v>2442</v>
      </c>
      <c r="B1043" s="2">
        <v>45461</v>
      </c>
    </row>
    <row r="1044" spans="1:2" x14ac:dyDescent="0.25">
      <c r="A1044" t="s">
        <v>2442</v>
      </c>
    </row>
    <row r="1045" spans="1:2" x14ac:dyDescent="0.25">
      <c r="A1045" t="s">
        <v>2442</v>
      </c>
      <c r="B1045" s="2">
        <v>45461</v>
      </c>
    </row>
    <row r="1046" spans="1:2" x14ac:dyDescent="0.25">
      <c r="A1046" t="s">
        <v>2442</v>
      </c>
      <c r="B1046" s="2">
        <v>45461</v>
      </c>
    </row>
    <row r="1047" spans="1:2" x14ac:dyDescent="0.25">
      <c r="A1047" t="s">
        <v>2442</v>
      </c>
      <c r="B1047" s="2">
        <v>45461</v>
      </c>
    </row>
    <row r="1048" spans="1:2" x14ac:dyDescent="0.25">
      <c r="A1048" t="s">
        <v>2442</v>
      </c>
    </row>
    <row r="1049" spans="1:2" x14ac:dyDescent="0.25">
      <c r="A1049" t="s">
        <v>2444</v>
      </c>
      <c r="B1049" s="2">
        <v>45479</v>
      </c>
    </row>
    <row r="1050" spans="1:2" x14ac:dyDescent="0.25">
      <c r="A1050" t="s">
        <v>2441</v>
      </c>
      <c r="B1050" s="2">
        <v>45464</v>
      </c>
    </row>
    <row r="1051" spans="1:2" x14ac:dyDescent="0.25">
      <c r="A1051" t="s">
        <v>2444</v>
      </c>
    </row>
    <row r="1052" spans="1:2" x14ac:dyDescent="0.25">
      <c r="A1052" t="s">
        <v>2444</v>
      </c>
      <c r="B1052" s="2">
        <v>45470</v>
      </c>
    </row>
    <row r="1053" spans="1:2" x14ac:dyDescent="0.25">
      <c r="A1053" t="s">
        <v>2443</v>
      </c>
      <c r="B1053" s="2">
        <v>45461</v>
      </c>
    </row>
    <row r="1054" spans="1:2" x14ac:dyDescent="0.25">
      <c r="A1054" t="s">
        <v>2444</v>
      </c>
      <c r="B1054" s="2">
        <v>45467</v>
      </c>
    </row>
    <row r="1055" spans="1:2" x14ac:dyDescent="0.25">
      <c r="A1055" t="s">
        <v>2442</v>
      </c>
      <c r="B1055" s="2">
        <v>45465</v>
      </c>
    </row>
    <row r="1056" spans="1:2" x14ac:dyDescent="0.25">
      <c r="A1056" t="s">
        <v>2444</v>
      </c>
      <c r="B1056" s="2">
        <v>45460</v>
      </c>
    </row>
    <row r="1057" spans="1:2" x14ac:dyDescent="0.25">
      <c r="A1057" t="s">
        <v>2441</v>
      </c>
      <c r="B1057" s="2">
        <v>45465</v>
      </c>
    </row>
    <row r="1058" spans="1:2" x14ac:dyDescent="0.25">
      <c r="A1058" t="s">
        <v>2442</v>
      </c>
    </row>
    <row r="1059" spans="1:2" x14ac:dyDescent="0.25">
      <c r="A1059" t="s">
        <v>2442</v>
      </c>
    </row>
    <row r="1060" spans="1:2" x14ac:dyDescent="0.25">
      <c r="A1060" t="s">
        <v>2441</v>
      </c>
      <c r="B1060" s="2">
        <v>45461</v>
      </c>
    </row>
    <row r="1061" spans="1:2" x14ac:dyDescent="0.25">
      <c r="A1061" t="s">
        <v>2442</v>
      </c>
      <c r="B1061" s="2">
        <v>45465</v>
      </c>
    </row>
    <row r="1062" spans="1:2" x14ac:dyDescent="0.25">
      <c r="A1062" t="s">
        <v>2442</v>
      </c>
      <c r="B1062" s="2">
        <v>45460</v>
      </c>
    </row>
    <row r="1063" spans="1:2" x14ac:dyDescent="0.25">
      <c r="A1063" t="s">
        <v>2442</v>
      </c>
      <c r="B1063" s="2">
        <v>45461</v>
      </c>
    </row>
    <row r="1064" spans="1:2" x14ac:dyDescent="0.25">
      <c r="A1064" t="s">
        <v>2444</v>
      </c>
      <c r="B1064" s="2">
        <v>45477</v>
      </c>
    </row>
    <row r="1065" spans="1:2" x14ac:dyDescent="0.25">
      <c r="A1065" t="s">
        <v>2441</v>
      </c>
      <c r="B1065" s="2">
        <v>45461</v>
      </c>
    </row>
    <row r="1066" spans="1:2" x14ac:dyDescent="0.25">
      <c r="A1066" t="s">
        <v>2444</v>
      </c>
      <c r="B1066" s="2">
        <v>45470</v>
      </c>
    </row>
    <row r="1067" spans="1:2" x14ac:dyDescent="0.25">
      <c r="A1067" t="s">
        <v>2444</v>
      </c>
      <c r="B1067" s="2">
        <v>45467</v>
      </c>
    </row>
    <row r="1068" spans="1:2" x14ac:dyDescent="0.25">
      <c r="A1068" t="s">
        <v>2442</v>
      </c>
      <c r="B1068" s="2">
        <v>45481</v>
      </c>
    </row>
    <row r="1069" spans="1:2" x14ac:dyDescent="0.25">
      <c r="A1069" t="s">
        <v>2444</v>
      </c>
      <c r="B1069" s="2">
        <v>45475</v>
      </c>
    </row>
    <row r="1070" spans="1:2" x14ac:dyDescent="0.25">
      <c r="A1070" t="s">
        <v>2444</v>
      </c>
      <c r="B1070" s="2">
        <v>45467</v>
      </c>
    </row>
    <row r="1071" spans="1:2" x14ac:dyDescent="0.25">
      <c r="A1071" t="s">
        <v>2444</v>
      </c>
      <c r="B1071" s="2">
        <v>45497</v>
      </c>
    </row>
    <row r="1072" spans="1:2" x14ac:dyDescent="0.25">
      <c r="A1072" t="s">
        <v>2441</v>
      </c>
      <c r="B1072" s="2">
        <v>45462</v>
      </c>
    </row>
    <row r="1073" spans="1:2" x14ac:dyDescent="0.25">
      <c r="A1073" t="s">
        <v>2444</v>
      </c>
      <c r="B1073" s="2">
        <v>45462</v>
      </c>
    </row>
    <row r="1074" spans="1:2" x14ac:dyDescent="0.25">
      <c r="A1074" t="s">
        <v>2444</v>
      </c>
    </row>
    <row r="1075" spans="1:2" x14ac:dyDescent="0.25">
      <c r="A1075" t="s">
        <v>2444</v>
      </c>
      <c r="B1075" s="2">
        <v>45463</v>
      </c>
    </row>
    <row r="1076" spans="1:2" x14ac:dyDescent="0.25">
      <c r="A1076" t="s">
        <v>2443</v>
      </c>
      <c r="B1076" s="2">
        <v>45463</v>
      </c>
    </row>
    <row r="1077" spans="1:2" x14ac:dyDescent="0.25">
      <c r="A1077" t="s">
        <v>2444</v>
      </c>
      <c r="B1077" s="2">
        <v>45465</v>
      </c>
    </row>
    <row r="1078" spans="1:2" x14ac:dyDescent="0.25">
      <c r="A1078" t="s">
        <v>2444</v>
      </c>
      <c r="B1078" s="2">
        <v>45463</v>
      </c>
    </row>
    <row r="1079" spans="1:2" x14ac:dyDescent="0.25">
      <c r="A1079" t="s">
        <v>2442</v>
      </c>
      <c r="B1079" s="2">
        <v>45464</v>
      </c>
    </row>
    <row r="1080" spans="1:2" x14ac:dyDescent="0.25">
      <c r="A1080" t="s">
        <v>2444</v>
      </c>
      <c r="B1080" s="2">
        <v>45470</v>
      </c>
    </row>
    <row r="1081" spans="1:2" x14ac:dyDescent="0.25">
      <c r="A1081" t="s">
        <v>2441</v>
      </c>
      <c r="B1081" s="2">
        <v>45471</v>
      </c>
    </row>
    <row r="1082" spans="1:2" x14ac:dyDescent="0.25">
      <c r="A1082" t="s">
        <v>2441</v>
      </c>
      <c r="B1082" s="2">
        <v>45471</v>
      </c>
    </row>
    <row r="1083" spans="1:2" x14ac:dyDescent="0.25">
      <c r="A1083" t="s">
        <v>2441</v>
      </c>
      <c r="B1083" s="2">
        <v>45467</v>
      </c>
    </row>
    <row r="1084" spans="1:2" x14ac:dyDescent="0.25">
      <c r="A1084" t="s">
        <v>2444</v>
      </c>
      <c r="B1084" s="2">
        <v>45512</v>
      </c>
    </row>
    <row r="1085" spans="1:2" x14ac:dyDescent="0.25">
      <c r="A1085" t="s">
        <v>2441</v>
      </c>
      <c r="B1085" s="2">
        <v>45471</v>
      </c>
    </row>
    <row r="1086" spans="1:2" x14ac:dyDescent="0.25">
      <c r="A1086" t="s">
        <v>2441</v>
      </c>
    </row>
    <row r="1087" spans="1:2" x14ac:dyDescent="0.25">
      <c r="A1087" t="s">
        <v>2442</v>
      </c>
    </row>
    <row r="1088" spans="1:2" x14ac:dyDescent="0.25">
      <c r="A1088" t="s">
        <v>2444</v>
      </c>
      <c r="B1088" s="2">
        <v>45483</v>
      </c>
    </row>
    <row r="1089" spans="1:2" x14ac:dyDescent="0.25">
      <c r="A1089" t="s">
        <v>2441</v>
      </c>
      <c r="B1089" s="2">
        <v>45468</v>
      </c>
    </row>
    <row r="1090" spans="1:2" x14ac:dyDescent="0.25">
      <c r="A1090" t="s">
        <v>2444</v>
      </c>
      <c r="B1090" s="2">
        <v>45471</v>
      </c>
    </row>
    <row r="1091" spans="1:2" x14ac:dyDescent="0.25">
      <c r="A1091" t="s">
        <v>2444</v>
      </c>
      <c r="B1091" s="2">
        <v>45469</v>
      </c>
    </row>
    <row r="1092" spans="1:2" x14ac:dyDescent="0.25">
      <c r="A1092" t="s">
        <v>2444</v>
      </c>
      <c r="B1092" s="2">
        <v>45472</v>
      </c>
    </row>
    <row r="1093" spans="1:2" x14ac:dyDescent="0.25">
      <c r="A1093" t="s">
        <v>2444</v>
      </c>
      <c r="B1093" s="2">
        <v>45470</v>
      </c>
    </row>
    <row r="1094" spans="1:2" x14ac:dyDescent="0.25">
      <c r="A1094" t="s">
        <v>2441</v>
      </c>
      <c r="B1094" s="2">
        <v>45499</v>
      </c>
    </row>
    <row r="1095" spans="1:2" x14ac:dyDescent="0.25">
      <c r="A1095" t="s">
        <v>2441</v>
      </c>
      <c r="B1095" s="2">
        <v>45469</v>
      </c>
    </row>
    <row r="1096" spans="1:2" x14ac:dyDescent="0.25">
      <c r="A1096" t="s">
        <v>2444</v>
      </c>
      <c r="B1096" s="2">
        <v>45471</v>
      </c>
    </row>
    <row r="1097" spans="1:2" x14ac:dyDescent="0.25">
      <c r="A1097" t="s">
        <v>2444</v>
      </c>
      <c r="B1097" s="2">
        <v>45471</v>
      </c>
    </row>
    <row r="1098" spans="1:2" x14ac:dyDescent="0.25">
      <c r="A1098" t="s">
        <v>2444</v>
      </c>
      <c r="B1098" s="2">
        <v>45469</v>
      </c>
    </row>
    <row r="1099" spans="1:2" x14ac:dyDescent="0.25">
      <c r="A1099" t="s">
        <v>2442</v>
      </c>
    </row>
    <row r="1100" spans="1:2" x14ac:dyDescent="0.25">
      <c r="A1100" t="s">
        <v>2443</v>
      </c>
      <c r="B1100" s="2">
        <v>45472</v>
      </c>
    </row>
    <row r="1101" spans="1:2" x14ac:dyDescent="0.25">
      <c r="A1101" t="s">
        <v>2442</v>
      </c>
    </row>
    <row r="1102" spans="1:2" x14ac:dyDescent="0.25">
      <c r="A1102" t="s">
        <v>2441</v>
      </c>
      <c r="B1102" s="2">
        <v>45472</v>
      </c>
    </row>
    <row r="1103" spans="1:2" x14ac:dyDescent="0.25">
      <c r="A1103" t="s">
        <v>2443</v>
      </c>
      <c r="B1103" s="2">
        <v>45469</v>
      </c>
    </row>
    <row r="1104" spans="1:2" x14ac:dyDescent="0.25">
      <c r="A1104" t="s">
        <v>2443</v>
      </c>
      <c r="B1104" s="2">
        <v>45470</v>
      </c>
    </row>
    <row r="1105" spans="1:2" x14ac:dyDescent="0.25">
      <c r="A1105" t="s">
        <v>2441</v>
      </c>
      <c r="B1105" s="2">
        <v>45472</v>
      </c>
    </row>
    <row r="1106" spans="1:2" x14ac:dyDescent="0.25">
      <c r="A1106" t="s">
        <v>2444</v>
      </c>
    </row>
    <row r="1107" spans="1:2" x14ac:dyDescent="0.25">
      <c r="A1107" t="s">
        <v>2441</v>
      </c>
      <c r="B1107" s="2">
        <v>45474</v>
      </c>
    </row>
    <row r="1108" spans="1:2" x14ac:dyDescent="0.25">
      <c r="A1108" t="s">
        <v>2444</v>
      </c>
      <c r="B1108" s="2">
        <v>45470</v>
      </c>
    </row>
    <row r="1109" spans="1:2" x14ac:dyDescent="0.25">
      <c r="A1109" t="s">
        <v>2444</v>
      </c>
    </row>
    <row r="1110" spans="1:2" x14ac:dyDescent="0.25">
      <c r="A1110" t="s">
        <v>2442</v>
      </c>
      <c r="B1110" s="2">
        <v>45490</v>
      </c>
    </row>
    <row r="1111" spans="1:2" x14ac:dyDescent="0.25">
      <c r="A1111" t="s">
        <v>2442</v>
      </c>
    </row>
    <row r="1112" spans="1:2" x14ac:dyDescent="0.25">
      <c r="A1112" t="s">
        <v>2444</v>
      </c>
      <c r="B1112" s="2">
        <v>45478</v>
      </c>
    </row>
    <row r="1113" spans="1:2" x14ac:dyDescent="0.25">
      <c r="A1113" t="s">
        <v>2444</v>
      </c>
    </row>
    <row r="1114" spans="1:2" x14ac:dyDescent="0.25">
      <c r="A1114" t="s">
        <v>2444</v>
      </c>
      <c r="B1114" s="2">
        <v>45474</v>
      </c>
    </row>
    <row r="1115" spans="1:2" x14ac:dyDescent="0.25">
      <c r="A1115" t="s">
        <v>2444</v>
      </c>
    </row>
    <row r="1116" spans="1:2" x14ac:dyDescent="0.25">
      <c r="A1116" t="s">
        <v>2441</v>
      </c>
      <c r="B1116" s="2">
        <v>45470</v>
      </c>
    </row>
    <row r="1117" spans="1:2" x14ac:dyDescent="0.25">
      <c r="A1117" t="s">
        <v>2444</v>
      </c>
      <c r="B1117" s="2">
        <v>45475</v>
      </c>
    </row>
    <row r="1118" spans="1:2" x14ac:dyDescent="0.25">
      <c r="A1118" t="s">
        <v>2441</v>
      </c>
      <c r="B1118" s="2">
        <v>45474</v>
      </c>
    </row>
    <row r="1119" spans="1:2" x14ac:dyDescent="0.25">
      <c r="A1119" t="s">
        <v>2442</v>
      </c>
      <c r="B1119" s="2">
        <v>45484</v>
      </c>
    </row>
    <row r="1120" spans="1:2" x14ac:dyDescent="0.25">
      <c r="A1120" t="s">
        <v>2442</v>
      </c>
    </row>
    <row r="1121" spans="1:2" x14ac:dyDescent="0.25">
      <c r="A1121" t="s">
        <v>2444</v>
      </c>
      <c r="B1121" s="2">
        <v>45482</v>
      </c>
    </row>
    <row r="1122" spans="1:2" x14ac:dyDescent="0.25">
      <c r="A1122" t="s">
        <v>2444</v>
      </c>
      <c r="B1122" s="2">
        <v>45495</v>
      </c>
    </row>
    <row r="1123" spans="1:2" x14ac:dyDescent="0.25">
      <c r="A1123" t="s">
        <v>2441</v>
      </c>
      <c r="B1123" s="2">
        <v>45451</v>
      </c>
    </row>
    <row r="1124" spans="1:2" x14ac:dyDescent="0.25">
      <c r="A1124" t="s">
        <v>2442</v>
      </c>
      <c r="B1124" s="2">
        <v>45477</v>
      </c>
    </row>
    <row r="1125" spans="1:2" x14ac:dyDescent="0.25">
      <c r="A1125" t="s">
        <v>2441</v>
      </c>
      <c r="B1125" s="2">
        <v>45474</v>
      </c>
    </row>
    <row r="1126" spans="1:2" x14ac:dyDescent="0.25">
      <c r="A1126" t="s">
        <v>2441</v>
      </c>
      <c r="B1126" s="2">
        <v>45481</v>
      </c>
    </row>
    <row r="1127" spans="1:2" x14ac:dyDescent="0.25">
      <c r="A1127" t="s">
        <v>2441</v>
      </c>
      <c r="B1127" s="2">
        <v>45478</v>
      </c>
    </row>
    <row r="1128" spans="1:2" x14ac:dyDescent="0.25">
      <c r="A1128" t="s">
        <v>2441</v>
      </c>
      <c r="B1128" s="2">
        <v>45472</v>
      </c>
    </row>
    <row r="1129" spans="1:2" x14ac:dyDescent="0.25">
      <c r="A1129" t="s">
        <v>2441</v>
      </c>
      <c r="B1129" s="2">
        <v>45474</v>
      </c>
    </row>
    <row r="1130" spans="1:2" x14ac:dyDescent="0.25">
      <c r="A1130" t="s">
        <v>2444</v>
      </c>
      <c r="B1130" s="2">
        <v>45472</v>
      </c>
    </row>
    <row r="1131" spans="1:2" x14ac:dyDescent="0.25">
      <c r="A1131" t="s">
        <v>2443</v>
      </c>
      <c r="B1131" s="2">
        <v>45472</v>
      </c>
    </row>
    <row r="1132" spans="1:2" x14ac:dyDescent="0.25">
      <c r="A1132" t="s">
        <v>2444</v>
      </c>
      <c r="B1132" s="2">
        <v>45476</v>
      </c>
    </row>
    <row r="1133" spans="1:2" x14ac:dyDescent="0.25">
      <c r="A1133" t="s">
        <v>2441</v>
      </c>
    </row>
    <row r="1134" spans="1:2" x14ac:dyDescent="0.25">
      <c r="A1134" t="s">
        <v>2441</v>
      </c>
      <c r="B1134" s="2">
        <v>45474</v>
      </c>
    </row>
    <row r="1135" spans="1:2" x14ac:dyDescent="0.25">
      <c r="A1135" t="s">
        <v>2444</v>
      </c>
    </row>
    <row r="1136" spans="1:2" x14ac:dyDescent="0.25">
      <c r="A1136" t="s">
        <v>2444</v>
      </c>
      <c r="B1136" s="2">
        <v>45475</v>
      </c>
    </row>
    <row r="1137" spans="1:2" x14ac:dyDescent="0.25">
      <c r="A1137" t="s">
        <v>2444</v>
      </c>
      <c r="B1137" s="2">
        <v>45476</v>
      </c>
    </row>
    <row r="1138" spans="1:2" x14ac:dyDescent="0.25">
      <c r="A1138" t="s">
        <v>2441</v>
      </c>
      <c r="B1138" s="2">
        <v>45474</v>
      </c>
    </row>
    <row r="1139" spans="1:2" x14ac:dyDescent="0.25">
      <c r="A1139" t="s">
        <v>2441</v>
      </c>
      <c r="B1139" s="2">
        <v>45474</v>
      </c>
    </row>
    <row r="1140" spans="1:2" x14ac:dyDescent="0.25">
      <c r="A1140" t="s">
        <v>2441</v>
      </c>
      <c r="B1140" s="2">
        <v>45478</v>
      </c>
    </row>
    <row r="1141" spans="1:2" x14ac:dyDescent="0.25">
      <c r="A1141" t="s">
        <v>2441</v>
      </c>
      <c r="B1141" s="2">
        <v>45479</v>
      </c>
    </row>
    <row r="1142" spans="1:2" x14ac:dyDescent="0.25">
      <c r="A1142" t="s">
        <v>2444</v>
      </c>
      <c r="B1142" s="2">
        <v>45497</v>
      </c>
    </row>
    <row r="1143" spans="1:2" x14ac:dyDescent="0.25">
      <c r="A1143" t="s">
        <v>2444</v>
      </c>
      <c r="B1143" s="2">
        <v>45475</v>
      </c>
    </row>
    <row r="1144" spans="1:2" x14ac:dyDescent="0.25">
      <c r="A1144" t="s">
        <v>2441</v>
      </c>
      <c r="B1144" s="2">
        <v>45478</v>
      </c>
    </row>
    <row r="1145" spans="1:2" x14ac:dyDescent="0.25">
      <c r="A1145" t="s">
        <v>2442</v>
      </c>
      <c r="B1145" s="2">
        <v>45478</v>
      </c>
    </row>
    <row r="1146" spans="1:2" x14ac:dyDescent="0.25">
      <c r="A1146" t="s">
        <v>2441</v>
      </c>
      <c r="B1146" s="2">
        <v>45478</v>
      </c>
    </row>
    <row r="1147" spans="1:2" x14ac:dyDescent="0.25">
      <c r="A1147" t="s">
        <v>2444</v>
      </c>
      <c r="B1147" s="2">
        <v>45482</v>
      </c>
    </row>
    <row r="1148" spans="1:2" x14ac:dyDescent="0.25">
      <c r="A1148" t="s">
        <v>2441</v>
      </c>
      <c r="B1148" s="2">
        <v>45479</v>
      </c>
    </row>
    <row r="1149" spans="1:2" x14ac:dyDescent="0.25">
      <c r="A1149" t="s">
        <v>2444</v>
      </c>
    </row>
    <row r="1150" spans="1:2" x14ac:dyDescent="0.25">
      <c r="A1150" t="s">
        <v>2442</v>
      </c>
      <c r="B1150" s="2">
        <v>45478</v>
      </c>
    </row>
    <row r="1151" spans="1:2" x14ac:dyDescent="0.25">
      <c r="A1151" t="s">
        <v>2442</v>
      </c>
      <c r="B1151" s="2">
        <v>45503</v>
      </c>
    </row>
    <row r="1152" spans="1:2" x14ac:dyDescent="0.25">
      <c r="A1152" t="s">
        <v>2442</v>
      </c>
    </row>
    <row r="1153" spans="1:2" x14ac:dyDescent="0.25">
      <c r="A1153" t="s">
        <v>2441</v>
      </c>
    </row>
    <row r="1154" spans="1:2" x14ac:dyDescent="0.25">
      <c r="A1154" t="s">
        <v>2441</v>
      </c>
      <c r="B1154" s="2">
        <v>45479</v>
      </c>
    </row>
    <row r="1155" spans="1:2" x14ac:dyDescent="0.25">
      <c r="A1155" t="s">
        <v>2444</v>
      </c>
      <c r="B1155" s="2">
        <v>45477</v>
      </c>
    </row>
    <row r="1156" spans="1:2" x14ac:dyDescent="0.25">
      <c r="A1156" t="s">
        <v>2444</v>
      </c>
      <c r="B1156" s="2">
        <v>45476</v>
      </c>
    </row>
    <row r="1157" spans="1:2" x14ac:dyDescent="0.25">
      <c r="A1157" t="s">
        <v>2442</v>
      </c>
      <c r="B1157" s="2">
        <v>45477</v>
      </c>
    </row>
    <row r="1158" spans="1:2" x14ac:dyDescent="0.25">
      <c r="A1158" t="s">
        <v>2444</v>
      </c>
      <c r="B1158" s="2">
        <v>45482</v>
      </c>
    </row>
    <row r="1159" spans="1:2" x14ac:dyDescent="0.25">
      <c r="A1159" t="s">
        <v>2443</v>
      </c>
      <c r="B1159" s="2">
        <v>45478</v>
      </c>
    </row>
    <row r="1160" spans="1:2" x14ac:dyDescent="0.25">
      <c r="A1160" t="s">
        <v>2441</v>
      </c>
    </row>
    <row r="1161" spans="1:2" x14ac:dyDescent="0.25">
      <c r="A1161" t="s">
        <v>2444</v>
      </c>
      <c r="B1161" s="2">
        <v>45497</v>
      </c>
    </row>
    <row r="1162" spans="1:2" x14ac:dyDescent="0.25">
      <c r="A1162" t="s">
        <v>2441</v>
      </c>
      <c r="B1162" s="2">
        <v>45478</v>
      </c>
    </row>
    <row r="1163" spans="1:2" x14ac:dyDescent="0.25">
      <c r="A1163" t="s">
        <v>2444</v>
      </c>
      <c r="B1163" s="2">
        <v>45478</v>
      </c>
    </row>
    <row r="1164" spans="1:2" x14ac:dyDescent="0.25">
      <c r="A1164" t="s">
        <v>2441</v>
      </c>
      <c r="B1164" s="2">
        <v>45485</v>
      </c>
    </row>
    <row r="1165" spans="1:2" x14ac:dyDescent="0.25">
      <c r="A1165" t="s">
        <v>2444</v>
      </c>
      <c r="B1165" s="2">
        <v>45481</v>
      </c>
    </row>
    <row r="1166" spans="1:2" x14ac:dyDescent="0.25">
      <c r="A1166" t="s">
        <v>2441</v>
      </c>
      <c r="B1166" s="2">
        <v>45569</v>
      </c>
    </row>
    <row r="1167" spans="1:2" x14ac:dyDescent="0.25">
      <c r="A1167" t="s">
        <v>2444</v>
      </c>
      <c r="B1167" s="2">
        <v>45511</v>
      </c>
    </row>
    <row r="1168" spans="1:2" x14ac:dyDescent="0.25">
      <c r="A1168" t="s">
        <v>2444</v>
      </c>
      <c r="B1168" s="2">
        <v>45481</v>
      </c>
    </row>
    <row r="1169" spans="1:2" x14ac:dyDescent="0.25">
      <c r="A1169" t="s">
        <v>2441</v>
      </c>
      <c r="B1169" s="2">
        <v>45487</v>
      </c>
    </row>
    <row r="1170" spans="1:2" x14ac:dyDescent="0.25">
      <c r="A1170" t="s">
        <v>2441</v>
      </c>
      <c r="B1170" s="2">
        <v>45487</v>
      </c>
    </row>
    <row r="1171" spans="1:2" x14ac:dyDescent="0.25">
      <c r="A1171" t="s">
        <v>2444</v>
      </c>
      <c r="B1171" s="2">
        <v>45481</v>
      </c>
    </row>
    <row r="1172" spans="1:2" x14ac:dyDescent="0.25">
      <c r="A1172" t="s">
        <v>2441</v>
      </c>
      <c r="B1172" s="2">
        <v>45483</v>
      </c>
    </row>
    <row r="1173" spans="1:2" x14ac:dyDescent="0.25">
      <c r="A1173" t="s">
        <v>2441</v>
      </c>
      <c r="B1173" s="2">
        <v>45481</v>
      </c>
    </row>
    <row r="1174" spans="1:2" x14ac:dyDescent="0.25">
      <c r="A1174" t="s">
        <v>2444</v>
      </c>
      <c r="B1174" s="2">
        <v>45482</v>
      </c>
    </row>
    <row r="1175" spans="1:2" x14ac:dyDescent="0.25">
      <c r="A1175" t="s">
        <v>2442</v>
      </c>
    </row>
    <row r="1176" spans="1:2" x14ac:dyDescent="0.25">
      <c r="A1176" t="s">
        <v>2442</v>
      </c>
      <c r="B1176" s="2">
        <v>45482</v>
      </c>
    </row>
    <row r="1177" spans="1:2" x14ac:dyDescent="0.25">
      <c r="A1177" t="s">
        <v>2441</v>
      </c>
      <c r="B1177" s="2">
        <v>45487</v>
      </c>
    </row>
    <row r="1178" spans="1:2" x14ac:dyDescent="0.25">
      <c r="A1178" t="s">
        <v>2442</v>
      </c>
      <c r="B1178" s="2">
        <v>45485</v>
      </c>
    </row>
    <row r="1179" spans="1:2" x14ac:dyDescent="0.25">
      <c r="A1179" t="s">
        <v>2444</v>
      </c>
      <c r="B1179" s="2">
        <v>45541</v>
      </c>
    </row>
    <row r="1180" spans="1:2" x14ac:dyDescent="0.25">
      <c r="A1180" t="s">
        <v>2441</v>
      </c>
      <c r="B1180" s="2">
        <v>45482</v>
      </c>
    </row>
    <row r="1181" spans="1:2" x14ac:dyDescent="0.25">
      <c r="A1181" t="s">
        <v>2444</v>
      </c>
      <c r="B1181" s="2">
        <v>45483</v>
      </c>
    </row>
    <row r="1182" spans="1:2" x14ac:dyDescent="0.25">
      <c r="A1182" t="s">
        <v>2441</v>
      </c>
      <c r="B1182" s="2">
        <v>45482</v>
      </c>
    </row>
    <row r="1183" spans="1:2" x14ac:dyDescent="0.25">
      <c r="A1183" t="s">
        <v>2444</v>
      </c>
      <c r="B1183" s="2">
        <v>45483</v>
      </c>
    </row>
    <row r="1184" spans="1:2" x14ac:dyDescent="0.25">
      <c r="A1184" t="s">
        <v>2441</v>
      </c>
      <c r="B1184" s="2">
        <v>45484</v>
      </c>
    </row>
    <row r="1185" spans="1:2" x14ac:dyDescent="0.25">
      <c r="A1185" t="s">
        <v>2444</v>
      </c>
      <c r="B1185" s="2">
        <v>45504</v>
      </c>
    </row>
    <row r="1186" spans="1:2" x14ac:dyDescent="0.25">
      <c r="A1186" t="s">
        <v>2444</v>
      </c>
      <c r="B1186" s="2">
        <v>45486</v>
      </c>
    </row>
    <row r="1187" spans="1:2" x14ac:dyDescent="0.25">
      <c r="A1187" t="s">
        <v>2444</v>
      </c>
      <c r="B1187" s="2">
        <v>45486</v>
      </c>
    </row>
    <row r="1188" spans="1:2" x14ac:dyDescent="0.25">
      <c r="A1188" t="s">
        <v>2444</v>
      </c>
      <c r="B1188" s="2">
        <v>45483</v>
      </c>
    </row>
    <row r="1189" spans="1:2" x14ac:dyDescent="0.25">
      <c r="A1189" t="s">
        <v>2444</v>
      </c>
      <c r="B1189" s="2">
        <v>45483</v>
      </c>
    </row>
    <row r="1190" spans="1:2" x14ac:dyDescent="0.25">
      <c r="A1190" t="s">
        <v>2441</v>
      </c>
      <c r="B1190" s="2">
        <v>45485</v>
      </c>
    </row>
    <row r="1191" spans="1:2" x14ac:dyDescent="0.25">
      <c r="A1191" t="s">
        <v>2444</v>
      </c>
      <c r="B1191" s="2">
        <v>45484</v>
      </c>
    </row>
    <row r="1192" spans="1:2" x14ac:dyDescent="0.25">
      <c r="A1192" t="s">
        <v>2444</v>
      </c>
      <c r="B1192" s="2">
        <v>45495</v>
      </c>
    </row>
    <row r="1193" spans="1:2" x14ac:dyDescent="0.25">
      <c r="A1193" t="s">
        <v>2444</v>
      </c>
      <c r="B1193" s="2">
        <v>45488</v>
      </c>
    </row>
    <row r="1194" spans="1:2" x14ac:dyDescent="0.25">
      <c r="A1194" t="s">
        <v>2444</v>
      </c>
    </row>
    <row r="1195" spans="1:2" x14ac:dyDescent="0.25">
      <c r="A1195" t="s">
        <v>2444</v>
      </c>
      <c r="B1195" s="2">
        <v>45520</v>
      </c>
    </row>
    <row r="1196" spans="1:2" x14ac:dyDescent="0.25">
      <c r="A1196" t="s">
        <v>2441</v>
      </c>
      <c r="B1196" s="2">
        <v>45484</v>
      </c>
    </row>
    <row r="1197" spans="1:2" x14ac:dyDescent="0.25">
      <c r="A1197" t="s">
        <v>2442</v>
      </c>
    </row>
    <row r="1198" spans="1:2" x14ac:dyDescent="0.25">
      <c r="A1198" t="s">
        <v>2442</v>
      </c>
      <c r="B1198" s="2">
        <v>45463</v>
      </c>
    </row>
    <row r="1199" spans="1:2" x14ac:dyDescent="0.25">
      <c r="A1199" t="s">
        <v>2442</v>
      </c>
      <c r="B1199" s="2">
        <v>45460</v>
      </c>
    </row>
    <row r="1200" spans="1:2" x14ac:dyDescent="0.25">
      <c r="A1200" t="s">
        <v>2442</v>
      </c>
      <c r="B1200" s="2">
        <v>45451</v>
      </c>
    </row>
    <row r="1201" spans="1:2" x14ac:dyDescent="0.25">
      <c r="A1201" t="s">
        <v>2442</v>
      </c>
      <c r="B1201" s="2">
        <v>45484</v>
      </c>
    </row>
    <row r="1202" spans="1:2" x14ac:dyDescent="0.25">
      <c r="A1202" t="s">
        <v>2442</v>
      </c>
      <c r="B1202" s="2">
        <v>45483</v>
      </c>
    </row>
    <row r="1203" spans="1:2" x14ac:dyDescent="0.25">
      <c r="A1203" t="s">
        <v>2444</v>
      </c>
      <c r="B1203" s="2">
        <v>45495</v>
      </c>
    </row>
    <row r="1204" spans="1:2" x14ac:dyDescent="0.25">
      <c r="A1204" t="s">
        <v>2441</v>
      </c>
      <c r="B1204" s="2">
        <v>45486</v>
      </c>
    </row>
    <row r="1205" spans="1:2" x14ac:dyDescent="0.25">
      <c r="A1205" t="s">
        <v>2441</v>
      </c>
      <c r="B1205" s="2">
        <v>45485</v>
      </c>
    </row>
    <row r="1206" spans="1:2" x14ac:dyDescent="0.25">
      <c r="A1206" t="s">
        <v>2442</v>
      </c>
      <c r="B1206" s="2">
        <v>45485</v>
      </c>
    </row>
    <row r="1207" spans="1:2" x14ac:dyDescent="0.25">
      <c r="A1207" t="s">
        <v>2442</v>
      </c>
      <c r="B1207" s="2">
        <v>45484</v>
      </c>
    </row>
    <row r="1208" spans="1:2" x14ac:dyDescent="0.25">
      <c r="A1208" t="s">
        <v>2442</v>
      </c>
      <c r="B1208" s="2">
        <v>45484</v>
      </c>
    </row>
    <row r="1209" spans="1:2" x14ac:dyDescent="0.25">
      <c r="A1209" t="s">
        <v>2444</v>
      </c>
      <c r="B1209" s="2">
        <v>45495</v>
      </c>
    </row>
    <row r="1210" spans="1:2" x14ac:dyDescent="0.25">
      <c r="A1210" t="s">
        <v>2442</v>
      </c>
      <c r="B1210" s="2">
        <v>45503</v>
      </c>
    </row>
    <row r="1211" spans="1:2" x14ac:dyDescent="0.25">
      <c r="A1211" t="s">
        <v>2441</v>
      </c>
      <c r="B1211" s="2">
        <v>45485</v>
      </c>
    </row>
    <row r="1212" spans="1:2" x14ac:dyDescent="0.25">
      <c r="A1212" t="s">
        <v>2443</v>
      </c>
      <c r="B1212" s="2">
        <v>45497</v>
      </c>
    </row>
    <row r="1213" spans="1:2" x14ac:dyDescent="0.25">
      <c r="A1213" t="s">
        <v>2441</v>
      </c>
      <c r="B1213" s="2">
        <v>45488</v>
      </c>
    </row>
    <row r="1214" spans="1:2" x14ac:dyDescent="0.25">
      <c r="A1214" t="s">
        <v>2441</v>
      </c>
      <c r="B1214" s="2">
        <v>45488</v>
      </c>
    </row>
    <row r="1215" spans="1:2" x14ac:dyDescent="0.25">
      <c r="A1215" t="s">
        <v>2444</v>
      </c>
      <c r="B1215" s="2">
        <v>45497</v>
      </c>
    </row>
    <row r="1216" spans="1:2" x14ac:dyDescent="0.25">
      <c r="A1216" t="s">
        <v>2441</v>
      </c>
      <c r="B1216" s="2">
        <v>45488</v>
      </c>
    </row>
    <row r="1217" spans="1:2" x14ac:dyDescent="0.25">
      <c r="A1217" t="s">
        <v>2441</v>
      </c>
      <c r="B1217" s="2">
        <v>45490</v>
      </c>
    </row>
    <row r="1218" spans="1:2" x14ac:dyDescent="0.25">
      <c r="A1218" t="s">
        <v>2444</v>
      </c>
      <c r="B1218" s="2">
        <v>45489</v>
      </c>
    </row>
    <row r="1219" spans="1:2" x14ac:dyDescent="0.25">
      <c r="A1219" t="s">
        <v>2444</v>
      </c>
      <c r="B1219" s="2">
        <v>45490</v>
      </c>
    </row>
    <row r="1220" spans="1:2" x14ac:dyDescent="0.25">
      <c r="A1220" t="s">
        <v>2442</v>
      </c>
      <c r="B1220" s="2">
        <v>45496</v>
      </c>
    </row>
    <row r="1221" spans="1:2" x14ac:dyDescent="0.25">
      <c r="A1221" t="s">
        <v>2441</v>
      </c>
      <c r="B1221" s="2">
        <v>45490</v>
      </c>
    </row>
    <row r="1222" spans="1:2" x14ac:dyDescent="0.25">
      <c r="A1222" t="s">
        <v>2441</v>
      </c>
      <c r="B1222" s="2">
        <v>45489</v>
      </c>
    </row>
    <row r="1223" spans="1:2" x14ac:dyDescent="0.25">
      <c r="A1223" t="s">
        <v>2444</v>
      </c>
    </row>
    <row r="1224" spans="1:2" x14ac:dyDescent="0.25">
      <c r="A1224" t="s">
        <v>2441</v>
      </c>
      <c r="B1224" s="2">
        <v>45492</v>
      </c>
    </row>
    <row r="1225" spans="1:2" x14ac:dyDescent="0.25">
      <c r="A1225" t="s">
        <v>2442</v>
      </c>
      <c r="B1225" s="2">
        <v>45504</v>
      </c>
    </row>
    <row r="1226" spans="1:2" x14ac:dyDescent="0.25">
      <c r="A1226" t="s">
        <v>2441</v>
      </c>
      <c r="B1226" s="2">
        <v>45492</v>
      </c>
    </row>
    <row r="1227" spans="1:2" x14ac:dyDescent="0.25">
      <c r="A1227" t="s">
        <v>2444</v>
      </c>
      <c r="B1227" s="2">
        <v>45490</v>
      </c>
    </row>
    <row r="1228" spans="1:2" x14ac:dyDescent="0.25">
      <c r="A1228" t="s">
        <v>2444</v>
      </c>
      <c r="B1228" s="2">
        <v>45492</v>
      </c>
    </row>
    <row r="1229" spans="1:2" x14ac:dyDescent="0.25">
      <c r="A1229" t="s">
        <v>2442</v>
      </c>
      <c r="B1229" s="2">
        <v>45497</v>
      </c>
    </row>
    <row r="1230" spans="1:2" x14ac:dyDescent="0.25">
      <c r="A1230" t="s">
        <v>2442</v>
      </c>
    </row>
    <row r="1231" spans="1:2" x14ac:dyDescent="0.25">
      <c r="A1231" t="s">
        <v>2442</v>
      </c>
    </row>
    <row r="1232" spans="1:2" x14ac:dyDescent="0.25">
      <c r="A1232" t="s">
        <v>2444</v>
      </c>
      <c r="B1232" s="2">
        <v>45495</v>
      </c>
    </row>
    <row r="1233" spans="1:2" x14ac:dyDescent="0.25">
      <c r="A1233" t="s">
        <v>2441</v>
      </c>
      <c r="B1233" s="2">
        <v>45490</v>
      </c>
    </row>
    <row r="1234" spans="1:2" x14ac:dyDescent="0.25">
      <c r="A1234" t="s">
        <v>2444</v>
      </c>
      <c r="B1234" s="2">
        <v>45491</v>
      </c>
    </row>
    <row r="1235" spans="1:2" x14ac:dyDescent="0.25">
      <c r="A1235" t="s">
        <v>2441</v>
      </c>
    </row>
    <row r="1236" spans="1:2" x14ac:dyDescent="0.25">
      <c r="A1236" t="s">
        <v>2442</v>
      </c>
      <c r="B1236" s="2">
        <v>45505</v>
      </c>
    </row>
    <row r="1237" spans="1:2" x14ac:dyDescent="0.25">
      <c r="A1237" t="s">
        <v>2444</v>
      </c>
      <c r="B1237" s="2">
        <v>45491</v>
      </c>
    </row>
    <row r="1238" spans="1:2" x14ac:dyDescent="0.25">
      <c r="A1238" t="s">
        <v>2444</v>
      </c>
      <c r="B1238" s="2">
        <v>45521</v>
      </c>
    </row>
    <row r="1239" spans="1:2" x14ac:dyDescent="0.25">
      <c r="A1239" t="s">
        <v>2441</v>
      </c>
      <c r="B1239" s="2">
        <v>45514</v>
      </c>
    </row>
    <row r="1240" spans="1:2" x14ac:dyDescent="0.25">
      <c r="A1240" t="s">
        <v>2442</v>
      </c>
    </row>
    <row r="1241" spans="1:2" x14ac:dyDescent="0.25">
      <c r="A1241" t="s">
        <v>2441</v>
      </c>
      <c r="B1241" s="2">
        <v>45493</v>
      </c>
    </row>
    <row r="1242" spans="1:2" x14ac:dyDescent="0.25">
      <c r="A1242" t="s">
        <v>2442</v>
      </c>
      <c r="B1242" s="2">
        <v>45537</v>
      </c>
    </row>
    <row r="1243" spans="1:2" x14ac:dyDescent="0.25">
      <c r="A1243" t="s">
        <v>2441</v>
      </c>
      <c r="B1243" s="2">
        <v>45492</v>
      </c>
    </row>
    <row r="1244" spans="1:2" x14ac:dyDescent="0.25">
      <c r="A1244" t="s">
        <v>2441</v>
      </c>
      <c r="B1244" s="2">
        <v>45493</v>
      </c>
    </row>
    <row r="1245" spans="1:2" x14ac:dyDescent="0.25">
      <c r="A1245" t="s">
        <v>2441</v>
      </c>
    </row>
    <row r="1246" spans="1:2" x14ac:dyDescent="0.25">
      <c r="A1246" t="s">
        <v>2441</v>
      </c>
    </row>
    <row r="1247" spans="1:2" x14ac:dyDescent="0.25">
      <c r="A1247" t="s">
        <v>2441</v>
      </c>
      <c r="B1247" s="2">
        <v>45495</v>
      </c>
    </row>
    <row r="1248" spans="1:2" x14ac:dyDescent="0.25">
      <c r="A1248" t="s">
        <v>2444</v>
      </c>
      <c r="B1248" s="2">
        <v>45495</v>
      </c>
    </row>
    <row r="1249" spans="1:2" x14ac:dyDescent="0.25">
      <c r="A1249" t="s">
        <v>2442</v>
      </c>
      <c r="B1249" s="2">
        <v>45503</v>
      </c>
    </row>
    <row r="1250" spans="1:2" x14ac:dyDescent="0.25">
      <c r="A1250" t="s">
        <v>2442</v>
      </c>
    </row>
    <row r="1251" spans="1:2" x14ac:dyDescent="0.25">
      <c r="A1251" t="s">
        <v>2444</v>
      </c>
      <c r="B1251" s="2">
        <v>45496</v>
      </c>
    </row>
    <row r="1252" spans="1:2" x14ac:dyDescent="0.25">
      <c r="A1252" t="s">
        <v>2442</v>
      </c>
      <c r="B1252" s="2">
        <v>45499</v>
      </c>
    </row>
    <row r="1253" spans="1:2" x14ac:dyDescent="0.25">
      <c r="A1253" t="s">
        <v>2442</v>
      </c>
    </row>
    <row r="1254" spans="1:2" x14ac:dyDescent="0.25">
      <c r="A1254" t="s">
        <v>2442</v>
      </c>
      <c r="B1254" s="2">
        <v>45510</v>
      </c>
    </row>
    <row r="1255" spans="1:2" x14ac:dyDescent="0.25">
      <c r="A1255" t="s">
        <v>2441</v>
      </c>
      <c r="B1255" s="2">
        <v>45496</v>
      </c>
    </row>
    <row r="1256" spans="1:2" x14ac:dyDescent="0.25">
      <c r="A1256" t="s">
        <v>2441</v>
      </c>
      <c r="B1256" s="2">
        <v>45500</v>
      </c>
    </row>
    <row r="1257" spans="1:2" x14ac:dyDescent="0.25">
      <c r="A1257" t="s">
        <v>2444</v>
      </c>
    </row>
    <row r="1258" spans="1:2" x14ac:dyDescent="0.25">
      <c r="A1258" t="s">
        <v>2441</v>
      </c>
      <c r="B1258" s="2">
        <v>45497</v>
      </c>
    </row>
    <row r="1259" spans="1:2" x14ac:dyDescent="0.25">
      <c r="A1259" t="s">
        <v>2444</v>
      </c>
      <c r="B1259" s="2">
        <v>45502</v>
      </c>
    </row>
    <row r="1260" spans="1:2" x14ac:dyDescent="0.25">
      <c r="A1260" t="s">
        <v>2441</v>
      </c>
      <c r="B1260" s="2">
        <v>45500</v>
      </c>
    </row>
    <row r="1261" spans="1:2" x14ac:dyDescent="0.25">
      <c r="A1261" t="s">
        <v>2441</v>
      </c>
      <c r="B1261" s="2">
        <v>45497</v>
      </c>
    </row>
    <row r="1262" spans="1:2" x14ac:dyDescent="0.25">
      <c r="A1262" t="s">
        <v>2441</v>
      </c>
    </row>
    <row r="1263" spans="1:2" x14ac:dyDescent="0.25">
      <c r="A1263" t="s">
        <v>2441</v>
      </c>
      <c r="B1263" s="2">
        <v>45498</v>
      </c>
    </row>
    <row r="1264" spans="1:2" x14ac:dyDescent="0.25">
      <c r="A1264" t="s">
        <v>2444</v>
      </c>
    </row>
    <row r="1265" spans="1:2" x14ac:dyDescent="0.25">
      <c r="A1265" t="s">
        <v>2441</v>
      </c>
      <c r="B1265" s="2">
        <v>45497</v>
      </c>
    </row>
    <row r="1266" spans="1:2" x14ac:dyDescent="0.25">
      <c r="A1266" t="s">
        <v>2444</v>
      </c>
      <c r="B1266" s="2">
        <v>45503</v>
      </c>
    </row>
    <row r="1267" spans="1:2" x14ac:dyDescent="0.25">
      <c r="A1267" t="s">
        <v>2441</v>
      </c>
      <c r="B1267" s="2">
        <v>45499</v>
      </c>
    </row>
    <row r="1268" spans="1:2" x14ac:dyDescent="0.25">
      <c r="A1268" t="s">
        <v>2442</v>
      </c>
    </row>
    <row r="1269" spans="1:2" x14ac:dyDescent="0.25">
      <c r="A1269" t="s">
        <v>2444</v>
      </c>
      <c r="B1269" s="2">
        <v>45497</v>
      </c>
    </row>
    <row r="1270" spans="1:2" x14ac:dyDescent="0.25">
      <c r="A1270" t="s">
        <v>2444</v>
      </c>
      <c r="B1270" s="2">
        <v>45502</v>
      </c>
    </row>
    <row r="1271" spans="1:2" x14ac:dyDescent="0.25">
      <c r="A1271" t="s">
        <v>2444</v>
      </c>
      <c r="B1271" s="2">
        <v>45502</v>
      </c>
    </row>
    <row r="1272" spans="1:2" x14ac:dyDescent="0.25">
      <c r="A1272" t="s">
        <v>2441</v>
      </c>
      <c r="B1272" s="2">
        <v>45499</v>
      </c>
    </row>
    <row r="1273" spans="1:2" x14ac:dyDescent="0.25">
      <c r="A1273" t="s">
        <v>2444</v>
      </c>
      <c r="B1273" s="2">
        <v>45524</v>
      </c>
    </row>
    <row r="1274" spans="1:2" x14ac:dyDescent="0.25">
      <c r="A1274" t="s">
        <v>2441</v>
      </c>
      <c r="B1274" s="2">
        <v>45498</v>
      </c>
    </row>
    <row r="1275" spans="1:2" x14ac:dyDescent="0.25">
      <c r="A1275" t="s">
        <v>2444</v>
      </c>
      <c r="B1275" s="2">
        <v>45503</v>
      </c>
    </row>
    <row r="1276" spans="1:2" x14ac:dyDescent="0.25">
      <c r="A1276" t="s">
        <v>2442</v>
      </c>
      <c r="B1276" s="2">
        <v>45498</v>
      </c>
    </row>
    <row r="1277" spans="1:2" x14ac:dyDescent="0.25">
      <c r="A1277" t="s">
        <v>2444</v>
      </c>
      <c r="B1277" s="2">
        <v>45503</v>
      </c>
    </row>
    <row r="1278" spans="1:2" x14ac:dyDescent="0.25">
      <c r="A1278" t="s">
        <v>2441</v>
      </c>
      <c r="B1278" s="2">
        <v>45498</v>
      </c>
    </row>
    <row r="1279" spans="1:2" x14ac:dyDescent="0.25">
      <c r="A1279" t="s">
        <v>2444</v>
      </c>
    </row>
    <row r="1280" spans="1:2" x14ac:dyDescent="0.25">
      <c r="A1280" t="s">
        <v>2444</v>
      </c>
    </row>
    <row r="1281" spans="1:2" x14ac:dyDescent="0.25">
      <c r="A1281" t="s">
        <v>2442</v>
      </c>
      <c r="B1281" s="2">
        <v>45499</v>
      </c>
    </row>
    <row r="1282" spans="1:2" x14ac:dyDescent="0.25">
      <c r="A1282" t="s">
        <v>2441</v>
      </c>
      <c r="B1282" s="2">
        <v>45499</v>
      </c>
    </row>
    <row r="1283" spans="1:2" x14ac:dyDescent="0.25">
      <c r="A1283" t="s">
        <v>2443</v>
      </c>
      <c r="B1283" s="2">
        <v>45498</v>
      </c>
    </row>
    <row r="1284" spans="1:2" x14ac:dyDescent="0.25">
      <c r="A1284" t="s">
        <v>2441</v>
      </c>
      <c r="B1284" s="2">
        <v>45498</v>
      </c>
    </row>
    <row r="1285" spans="1:2" x14ac:dyDescent="0.25">
      <c r="A1285" t="s">
        <v>2442</v>
      </c>
      <c r="B1285" s="2">
        <v>45498</v>
      </c>
    </row>
    <row r="1286" spans="1:2" x14ac:dyDescent="0.25">
      <c r="A1286" t="s">
        <v>2442</v>
      </c>
    </row>
    <row r="1287" spans="1:2" x14ac:dyDescent="0.25">
      <c r="A1287" t="s">
        <v>2441</v>
      </c>
      <c r="B1287" s="2">
        <v>45500</v>
      </c>
    </row>
    <row r="1288" spans="1:2" x14ac:dyDescent="0.25">
      <c r="A1288" t="s">
        <v>2441</v>
      </c>
      <c r="B1288" s="2">
        <v>45510</v>
      </c>
    </row>
    <row r="1289" spans="1:2" x14ac:dyDescent="0.25">
      <c r="A1289" t="s">
        <v>2441</v>
      </c>
      <c r="B1289" s="2">
        <v>45499</v>
      </c>
    </row>
    <row r="1290" spans="1:2" x14ac:dyDescent="0.25">
      <c r="A1290" t="s">
        <v>2442</v>
      </c>
      <c r="B1290" s="2">
        <v>45499</v>
      </c>
    </row>
    <row r="1291" spans="1:2" x14ac:dyDescent="0.25">
      <c r="A1291" t="s">
        <v>2441</v>
      </c>
      <c r="B1291" s="2">
        <v>45504</v>
      </c>
    </row>
    <row r="1292" spans="1:2" x14ac:dyDescent="0.25">
      <c r="A1292" t="s">
        <v>2442</v>
      </c>
    </row>
    <row r="1293" spans="1:2" x14ac:dyDescent="0.25">
      <c r="A1293" t="s">
        <v>2441</v>
      </c>
      <c r="B1293" s="2">
        <v>45500</v>
      </c>
    </row>
    <row r="1294" spans="1:2" x14ac:dyDescent="0.25">
      <c r="A1294" t="s">
        <v>2444</v>
      </c>
      <c r="B1294" s="2">
        <v>45499</v>
      </c>
    </row>
    <row r="1295" spans="1:2" x14ac:dyDescent="0.25">
      <c r="A1295" t="s">
        <v>2441</v>
      </c>
      <c r="B1295" s="2">
        <v>45499</v>
      </c>
    </row>
    <row r="1296" spans="1:2" x14ac:dyDescent="0.25">
      <c r="A1296" t="s">
        <v>2441</v>
      </c>
      <c r="B1296" s="2">
        <v>45500</v>
      </c>
    </row>
    <row r="1297" spans="1:2" x14ac:dyDescent="0.25">
      <c r="A1297" t="s">
        <v>2441</v>
      </c>
      <c r="B1297" s="2">
        <v>45501</v>
      </c>
    </row>
    <row r="1298" spans="1:2" x14ac:dyDescent="0.25">
      <c r="A1298" t="s">
        <v>2441</v>
      </c>
      <c r="B1298" s="2">
        <v>45505</v>
      </c>
    </row>
    <row r="1299" spans="1:2" x14ac:dyDescent="0.25">
      <c r="A1299" t="s">
        <v>2442</v>
      </c>
      <c r="B1299" s="2">
        <v>45518</v>
      </c>
    </row>
    <row r="1300" spans="1:2" x14ac:dyDescent="0.25">
      <c r="A1300" t="s">
        <v>2444</v>
      </c>
      <c r="B1300" s="2">
        <v>45502</v>
      </c>
    </row>
    <row r="1301" spans="1:2" x14ac:dyDescent="0.25">
      <c r="A1301" t="s">
        <v>2444</v>
      </c>
      <c r="B1301" s="2">
        <v>45503</v>
      </c>
    </row>
    <row r="1302" spans="1:2" x14ac:dyDescent="0.25">
      <c r="A1302" t="s">
        <v>2444</v>
      </c>
      <c r="B1302" s="2">
        <v>45502</v>
      </c>
    </row>
    <row r="1303" spans="1:2" x14ac:dyDescent="0.25">
      <c r="A1303" t="s">
        <v>2442</v>
      </c>
      <c r="B1303" s="2">
        <v>45502</v>
      </c>
    </row>
    <row r="1304" spans="1:2" x14ac:dyDescent="0.25">
      <c r="A1304" t="s">
        <v>2441</v>
      </c>
      <c r="B1304" s="2">
        <v>45502</v>
      </c>
    </row>
    <row r="1305" spans="1:2" x14ac:dyDescent="0.25">
      <c r="A1305" t="s">
        <v>2441</v>
      </c>
      <c r="B1305" s="2">
        <v>45538</v>
      </c>
    </row>
    <row r="1306" spans="1:2" x14ac:dyDescent="0.25">
      <c r="A1306" t="s">
        <v>2441</v>
      </c>
      <c r="B1306" s="2">
        <v>45503</v>
      </c>
    </row>
    <row r="1307" spans="1:2" x14ac:dyDescent="0.25">
      <c r="A1307" t="s">
        <v>2441</v>
      </c>
      <c r="B1307" s="2">
        <v>45503</v>
      </c>
    </row>
    <row r="1308" spans="1:2" x14ac:dyDescent="0.25">
      <c r="A1308" t="s">
        <v>2441</v>
      </c>
      <c r="B1308" s="2">
        <v>45502</v>
      </c>
    </row>
    <row r="1309" spans="1:2" x14ac:dyDescent="0.25">
      <c r="A1309" t="s">
        <v>2441</v>
      </c>
      <c r="B1309" s="2">
        <v>45504</v>
      </c>
    </row>
    <row r="1310" spans="1:2" x14ac:dyDescent="0.25">
      <c r="A1310" t="s">
        <v>2441</v>
      </c>
    </row>
    <row r="1311" spans="1:2" x14ac:dyDescent="0.25">
      <c r="A1311" t="s">
        <v>2442</v>
      </c>
    </row>
    <row r="1312" spans="1:2" x14ac:dyDescent="0.25">
      <c r="A1312" t="s">
        <v>2441</v>
      </c>
      <c r="B1312" s="2">
        <v>45507</v>
      </c>
    </row>
    <row r="1313" spans="1:2" x14ac:dyDescent="0.25">
      <c r="A1313" t="s">
        <v>2441</v>
      </c>
      <c r="B1313" s="2">
        <v>45503</v>
      </c>
    </row>
    <row r="1314" spans="1:2" x14ac:dyDescent="0.25">
      <c r="A1314" t="s">
        <v>2442</v>
      </c>
      <c r="B1314" s="2">
        <v>45505</v>
      </c>
    </row>
    <row r="1315" spans="1:2" x14ac:dyDescent="0.25">
      <c r="A1315" t="s">
        <v>2444</v>
      </c>
      <c r="B1315" s="2">
        <v>45516</v>
      </c>
    </row>
    <row r="1316" spans="1:2" x14ac:dyDescent="0.25">
      <c r="A1316" t="s">
        <v>2441</v>
      </c>
      <c r="B1316" s="2">
        <v>45507</v>
      </c>
    </row>
    <row r="1317" spans="1:2" x14ac:dyDescent="0.25">
      <c r="A1317" t="s">
        <v>2444</v>
      </c>
      <c r="B1317" s="2">
        <v>45504</v>
      </c>
    </row>
    <row r="1318" spans="1:2" x14ac:dyDescent="0.25">
      <c r="A1318" t="s">
        <v>2444</v>
      </c>
      <c r="B1318" s="2">
        <v>45502</v>
      </c>
    </row>
    <row r="1319" spans="1:2" x14ac:dyDescent="0.25">
      <c r="A1319" t="s">
        <v>2444</v>
      </c>
      <c r="B1319" s="2">
        <v>45502</v>
      </c>
    </row>
    <row r="1320" spans="1:2" x14ac:dyDescent="0.25">
      <c r="A1320" t="s">
        <v>2441</v>
      </c>
      <c r="B1320" s="2">
        <v>45504</v>
      </c>
    </row>
    <row r="1321" spans="1:2" x14ac:dyDescent="0.25">
      <c r="A1321" t="s">
        <v>2442</v>
      </c>
      <c r="B1321" s="2">
        <v>45502</v>
      </c>
    </row>
    <row r="1322" spans="1:2" x14ac:dyDescent="0.25">
      <c r="A1322" t="s">
        <v>2442</v>
      </c>
      <c r="B1322" s="2">
        <v>45502</v>
      </c>
    </row>
    <row r="1323" spans="1:2" x14ac:dyDescent="0.25">
      <c r="A1323" t="s">
        <v>2442</v>
      </c>
      <c r="B1323" s="2">
        <v>45503</v>
      </c>
    </row>
    <row r="1324" spans="1:2" x14ac:dyDescent="0.25">
      <c r="A1324" t="s">
        <v>2442</v>
      </c>
      <c r="B1324" s="2">
        <v>45502</v>
      </c>
    </row>
    <row r="1325" spans="1:2" x14ac:dyDescent="0.25">
      <c r="A1325" t="s">
        <v>2444</v>
      </c>
      <c r="B1325" s="2">
        <v>45516</v>
      </c>
    </row>
    <row r="1326" spans="1:2" x14ac:dyDescent="0.25">
      <c r="A1326" t="s">
        <v>2441</v>
      </c>
      <c r="B1326" s="2">
        <v>45503</v>
      </c>
    </row>
    <row r="1327" spans="1:2" x14ac:dyDescent="0.25">
      <c r="A1327" t="s">
        <v>2444</v>
      </c>
      <c r="B1327" s="2">
        <v>45505</v>
      </c>
    </row>
    <row r="1328" spans="1:2" x14ac:dyDescent="0.25">
      <c r="A1328" t="s">
        <v>2441</v>
      </c>
      <c r="B1328" s="2">
        <v>45506</v>
      </c>
    </row>
    <row r="1329" spans="1:2" x14ac:dyDescent="0.25">
      <c r="A1329" t="s">
        <v>2441</v>
      </c>
      <c r="B1329" s="2">
        <v>45507</v>
      </c>
    </row>
    <row r="1330" spans="1:2" x14ac:dyDescent="0.25">
      <c r="A1330" t="s">
        <v>2444</v>
      </c>
      <c r="B1330" s="2">
        <v>45511</v>
      </c>
    </row>
    <row r="1331" spans="1:2" x14ac:dyDescent="0.25">
      <c r="A1331" t="s">
        <v>2441</v>
      </c>
      <c r="B1331" s="2">
        <v>45505</v>
      </c>
    </row>
    <row r="1332" spans="1:2" x14ac:dyDescent="0.25">
      <c r="A1332" t="s">
        <v>2441</v>
      </c>
      <c r="B1332" s="2">
        <v>45506</v>
      </c>
    </row>
    <row r="1333" spans="1:2" x14ac:dyDescent="0.25">
      <c r="A1333" t="s">
        <v>2444</v>
      </c>
      <c r="B1333" s="2">
        <v>45540</v>
      </c>
    </row>
    <row r="1334" spans="1:2" x14ac:dyDescent="0.25">
      <c r="A1334" t="s">
        <v>2444</v>
      </c>
      <c r="B1334" s="2">
        <v>45506</v>
      </c>
    </row>
    <row r="1335" spans="1:2" x14ac:dyDescent="0.25">
      <c r="A1335" t="s">
        <v>2444</v>
      </c>
      <c r="B1335" s="2">
        <v>45505</v>
      </c>
    </row>
    <row r="1336" spans="1:2" x14ac:dyDescent="0.25">
      <c r="A1336" t="s">
        <v>2444</v>
      </c>
      <c r="B1336" s="2">
        <v>45517</v>
      </c>
    </row>
    <row r="1337" spans="1:2" x14ac:dyDescent="0.25">
      <c r="A1337" t="s">
        <v>2441</v>
      </c>
      <c r="B1337" s="2">
        <v>45507</v>
      </c>
    </row>
    <row r="1338" spans="1:2" x14ac:dyDescent="0.25">
      <c r="A1338" t="s">
        <v>2444</v>
      </c>
      <c r="B1338" s="2">
        <v>45566</v>
      </c>
    </row>
    <row r="1339" spans="1:2" x14ac:dyDescent="0.25">
      <c r="A1339" t="s">
        <v>2441</v>
      </c>
      <c r="B1339" s="2">
        <v>45507</v>
      </c>
    </row>
    <row r="1340" spans="1:2" x14ac:dyDescent="0.25">
      <c r="A1340" t="s">
        <v>2441</v>
      </c>
    </row>
    <row r="1341" spans="1:2" x14ac:dyDescent="0.25">
      <c r="A1341" t="s">
        <v>2441</v>
      </c>
      <c r="B1341" s="2">
        <v>45527</v>
      </c>
    </row>
    <row r="1342" spans="1:2" x14ac:dyDescent="0.25">
      <c r="A1342" t="s">
        <v>2444</v>
      </c>
      <c r="B1342" s="2">
        <v>45510</v>
      </c>
    </row>
    <row r="1343" spans="1:2" x14ac:dyDescent="0.25">
      <c r="A1343" t="s">
        <v>2444</v>
      </c>
      <c r="B1343" s="2">
        <v>45510</v>
      </c>
    </row>
    <row r="1344" spans="1:2" x14ac:dyDescent="0.25">
      <c r="A1344" t="s">
        <v>2444</v>
      </c>
    </row>
    <row r="1345" spans="1:2" x14ac:dyDescent="0.25">
      <c r="A1345" t="s">
        <v>2442</v>
      </c>
      <c r="B1345" s="2">
        <v>45510</v>
      </c>
    </row>
    <row r="1346" spans="1:2" x14ac:dyDescent="0.25">
      <c r="A1346" t="s">
        <v>2441</v>
      </c>
      <c r="B1346" s="2">
        <v>45505</v>
      </c>
    </row>
    <row r="1347" spans="1:2" x14ac:dyDescent="0.25">
      <c r="A1347" t="s">
        <v>2441</v>
      </c>
      <c r="B1347" s="2">
        <v>45509</v>
      </c>
    </row>
    <row r="1348" spans="1:2" x14ac:dyDescent="0.25">
      <c r="A1348" t="s">
        <v>2441</v>
      </c>
      <c r="B1348" s="2">
        <v>45505</v>
      </c>
    </row>
    <row r="1349" spans="1:2" x14ac:dyDescent="0.25">
      <c r="A1349" t="s">
        <v>2441</v>
      </c>
      <c r="B1349" s="2">
        <v>45509</v>
      </c>
    </row>
    <row r="1350" spans="1:2" x14ac:dyDescent="0.25">
      <c r="A1350" t="s">
        <v>2444</v>
      </c>
      <c r="B1350" s="2">
        <v>45510</v>
      </c>
    </row>
    <row r="1351" spans="1:2" x14ac:dyDescent="0.25">
      <c r="A1351" t="s">
        <v>2444</v>
      </c>
      <c r="B1351" s="2">
        <v>45510</v>
      </c>
    </row>
    <row r="1352" spans="1:2" x14ac:dyDescent="0.25">
      <c r="A1352" t="s">
        <v>2444</v>
      </c>
      <c r="B1352" s="2">
        <v>45510</v>
      </c>
    </row>
    <row r="1353" spans="1:2" x14ac:dyDescent="0.25">
      <c r="A1353" t="s">
        <v>2444</v>
      </c>
    </row>
    <row r="1354" spans="1:2" x14ac:dyDescent="0.25">
      <c r="A1354" t="s">
        <v>2444</v>
      </c>
      <c r="B1354" s="2">
        <v>45542</v>
      </c>
    </row>
    <row r="1355" spans="1:2" x14ac:dyDescent="0.25">
      <c r="A1355" t="s">
        <v>2442</v>
      </c>
      <c r="B1355" s="2">
        <v>45509</v>
      </c>
    </row>
    <row r="1356" spans="1:2" x14ac:dyDescent="0.25">
      <c r="A1356" t="s">
        <v>2444</v>
      </c>
    </row>
    <row r="1357" spans="1:2" x14ac:dyDescent="0.25">
      <c r="A1357" t="s">
        <v>2444</v>
      </c>
      <c r="B1357" s="2">
        <v>45517</v>
      </c>
    </row>
    <row r="1358" spans="1:2" x14ac:dyDescent="0.25">
      <c r="A1358" t="s">
        <v>2442</v>
      </c>
    </row>
    <row r="1359" spans="1:2" x14ac:dyDescent="0.25">
      <c r="A1359" t="s">
        <v>2444</v>
      </c>
    </row>
    <row r="1360" spans="1:2" x14ac:dyDescent="0.25">
      <c r="A1360" t="s">
        <v>2444</v>
      </c>
      <c r="B1360" s="2">
        <v>45510</v>
      </c>
    </row>
    <row r="1361" spans="1:2" x14ac:dyDescent="0.25">
      <c r="A1361" t="s">
        <v>2441</v>
      </c>
      <c r="B1361" s="2">
        <v>45510</v>
      </c>
    </row>
    <row r="1362" spans="1:2" x14ac:dyDescent="0.25">
      <c r="A1362" t="s">
        <v>2441</v>
      </c>
    </row>
    <row r="1363" spans="1:2" x14ac:dyDescent="0.25">
      <c r="A1363" t="s">
        <v>2441</v>
      </c>
      <c r="B1363" s="2">
        <v>45510</v>
      </c>
    </row>
    <row r="1364" spans="1:2" x14ac:dyDescent="0.25">
      <c r="A1364" t="s">
        <v>2441</v>
      </c>
      <c r="B1364" s="2">
        <v>45509</v>
      </c>
    </row>
    <row r="1365" spans="1:2" x14ac:dyDescent="0.25">
      <c r="A1365" t="s">
        <v>2441</v>
      </c>
      <c r="B1365" s="2">
        <v>45508</v>
      </c>
    </row>
    <row r="1366" spans="1:2" x14ac:dyDescent="0.25">
      <c r="A1366" t="s">
        <v>2441</v>
      </c>
      <c r="B1366" s="2">
        <v>45509</v>
      </c>
    </row>
    <row r="1367" spans="1:2" x14ac:dyDescent="0.25">
      <c r="A1367" t="s">
        <v>2441</v>
      </c>
      <c r="B1367" s="2">
        <v>45508</v>
      </c>
    </row>
    <row r="1368" spans="1:2" x14ac:dyDescent="0.25">
      <c r="A1368" t="s">
        <v>2442</v>
      </c>
      <c r="B1368" s="2">
        <v>45510</v>
      </c>
    </row>
    <row r="1369" spans="1:2" x14ac:dyDescent="0.25">
      <c r="A1369" t="s">
        <v>2441</v>
      </c>
      <c r="B1369" s="2">
        <v>45513</v>
      </c>
    </row>
    <row r="1370" spans="1:2" x14ac:dyDescent="0.25">
      <c r="A1370" t="s">
        <v>2442</v>
      </c>
      <c r="B1370" s="2">
        <v>45509</v>
      </c>
    </row>
    <row r="1371" spans="1:2" x14ac:dyDescent="0.25">
      <c r="A1371" t="s">
        <v>2444</v>
      </c>
      <c r="B1371" s="2">
        <v>45511</v>
      </c>
    </row>
    <row r="1372" spans="1:2" x14ac:dyDescent="0.25">
      <c r="A1372" t="s">
        <v>2443</v>
      </c>
      <c r="B1372" s="2">
        <v>45509</v>
      </c>
    </row>
    <row r="1373" spans="1:2" x14ac:dyDescent="0.25">
      <c r="A1373" t="s">
        <v>2444</v>
      </c>
      <c r="B1373" s="2">
        <v>45523</v>
      </c>
    </row>
    <row r="1374" spans="1:2" x14ac:dyDescent="0.25">
      <c r="A1374" t="s">
        <v>2441</v>
      </c>
      <c r="B1374" s="2">
        <v>45512</v>
      </c>
    </row>
    <row r="1375" spans="1:2" x14ac:dyDescent="0.25">
      <c r="A1375" t="s">
        <v>2442</v>
      </c>
      <c r="B1375" s="2">
        <v>45509</v>
      </c>
    </row>
    <row r="1376" spans="1:2" x14ac:dyDescent="0.25">
      <c r="A1376" t="s">
        <v>2441</v>
      </c>
    </row>
    <row r="1377" spans="1:2" x14ac:dyDescent="0.25">
      <c r="A1377" t="s">
        <v>2442</v>
      </c>
    </row>
    <row r="1378" spans="1:2" x14ac:dyDescent="0.25">
      <c r="A1378" t="s">
        <v>2442</v>
      </c>
    </row>
    <row r="1379" spans="1:2" x14ac:dyDescent="0.25">
      <c r="A1379" t="s">
        <v>2442</v>
      </c>
      <c r="B1379" s="2">
        <v>45515</v>
      </c>
    </row>
    <row r="1380" spans="1:2" x14ac:dyDescent="0.25">
      <c r="A1380" t="s">
        <v>2442</v>
      </c>
      <c r="B1380" s="2">
        <v>45515</v>
      </c>
    </row>
    <row r="1381" spans="1:2" x14ac:dyDescent="0.25">
      <c r="A1381" t="s">
        <v>2442</v>
      </c>
    </row>
    <row r="1382" spans="1:2" x14ac:dyDescent="0.25">
      <c r="A1382" t="s">
        <v>2441</v>
      </c>
      <c r="B1382" s="2">
        <v>45510</v>
      </c>
    </row>
    <row r="1383" spans="1:2" x14ac:dyDescent="0.25">
      <c r="A1383" t="s">
        <v>2441</v>
      </c>
      <c r="B1383" s="2">
        <v>45510</v>
      </c>
    </row>
    <row r="1384" spans="1:2" x14ac:dyDescent="0.25">
      <c r="A1384" t="s">
        <v>2444</v>
      </c>
      <c r="B1384" s="2">
        <v>45520</v>
      </c>
    </row>
    <row r="1385" spans="1:2" x14ac:dyDescent="0.25">
      <c r="A1385" t="s">
        <v>2442</v>
      </c>
    </row>
    <row r="1386" spans="1:2" x14ac:dyDescent="0.25">
      <c r="A1386" t="s">
        <v>2442</v>
      </c>
    </row>
    <row r="1387" spans="1:2" x14ac:dyDescent="0.25">
      <c r="A1387" t="s">
        <v>2441</v>
      </c>
      <c r="B1387" s="2">
        <v>45537</v>
      </c>
    </row>
    <row r="1388" spans="1:2" x14ac:dyDescent="0.25">
      <c r="A1388" t="s">
        <v>2443</v>
      </c>
      <c r="B1388" s="2">
        <v>45510</v>
      </c>
    </row>
    <row r="1389" spans="1:2" x14ac:dyDescent="0.25">
      <c r="A1389" t="s">
        <v>2444</v>
      </c>
      <c r="B1389" s="2">
        <v>45510</v>
      </c>
    </row>
    <row r="1390" spans="1:2" x14ac:dyDescent="0.25">
      <c r="A1390" t="s">
        <v>2443</v>
      </c>
      <c r="B1390" s="2">
        <v>45522</v>
      </c>
    </row>
    <row r="1391" spans="1:2" x14ac:dyDescent="0.25">
      <c r="A1391" t="s">
        <v>2444</v>
      </c>
      <c r="B1391" s="2">
        <v>45513</v>
      </c>
    </row>
    <row r="1392" spans="1:2" x14ac:dyDescent="0.25">
      <c r="A1392" t="s">
        <v>2444</v>
      </c>
      <c r="B1392" s="2">
        <v>45510</v>
      </c>
    </row>
    <row r="1393" spans="1:2" x14ac:dyDescent="0.25">
      <c r="A1393" t="s">
        <v>2441</v>
      </c>
      <c r="B1393" s="2">
        <v>45512</v>
      </c>
    </row>
    <row r="1394" spans="1:2" x14ac:dyDescent="0.25">
      <c r="A1394" t="s">
        <v>2444</v>
      </c>
      <c r="B1394" s="2">
        <v>45512</v>
      </c>
    </row>
    <row r="1395" spans="1:2" x14ac:dyDescent="0.25">
      <c r="A1395" t="s">
        <v>2442</v>
      </c>
      <c r="B1395" s="2">
        <v>45523</v>
      </c>
    </row>
    <row r="1396" spans="1:2" x14ac:dyDescent="0.25">
      <c r="A1396" t="s">
        <v>2442</v>
      </c>
      <c r="B1396" s="2">
        <v>45518</v>
      </c>
    </row>
    <row r="1397" spans="1:2" x14ac:dyDescent="0.25">
      <c r="A1397" t="s">
        <v>2444</v>
      </c>
    </row>
    <row r="1398" spans="1:2" x14ac:dyDescent="0.25">
      <c r="A1398" t="s">
        <v>2444</v>
      </c>
      <c r="B1398" s="2">
        <v>45516</v>
      </c>
    </row>
    <row r="1399" spans="1:2" x14ac:dyDescent="0.25">
      <c r="A1399" t="s">
        <v>2444</v>
      </c>
    </row>
    <row r="1400" spans="1:2" x14ac:dyDescent="0.25">
      <c r="A1400" t="s">
        <v>2442</v>
      </c>
    </row>
    <row r="1401" spans="1:2" x14ac:dyDescent="0.25">
      <c r="A1401" t="s">
        <v>2444</v>
      </c>
      <c r="B1401" s="2">
        <v>45511</v>
      </c>
    </row>
    <row r="1402" spans="1:2" x14ac:dyDescent="0.25">
      <c r="A1402" t="s">
        <v>2442</v>
      </c>
    </row>
    <row r="1403" spans="1:2" x14ac:dyDescent="0.25">
      <c r="A1403" t="s">
        <v>2441</v>
      </c>
    </row>
    <row r="1404" spans="1:2" x14ac:dyDescent="0.25">
      <c r="A1404" t="s">
        <v>2444</v>
      </c>
    </row>
    <row r="1405" spans="1:2" x14ac:dyDescent="0.25">
      <c r="A1405" t="s">
        <v>2441</v>
      </c>
    </row>
    <row r="1406" spans="1:2" x14ac:dyDescent="0.25">
      <c r="A1406" t="s">
        <v>2444</v>
      </c>
      <c r="B1406" s="2">
        <v>45516</v>
      </c>
    </row>
    <row r="1407" spans="1:2" x14ac:dyDescent="0.25">
      <c r="A1407" t="s">
        <v>2442</v>
      </c>
      <c r="B1407" s="2">
        <v>45514</v>
      </c>
    </row>
    <row r="1408" spans="1:2" x14ac:dyDescent="0.25">
      <c r="A1408" t="s">
        <v>2443</v>
      </c>
      <c r="B1408" s="2">
        <v>45512</v>
      </c>
    </row>
    <row r="1409" spans="1:2" x14ac:dyDescent="0.25">
      <c r="A1409" t="s">
        <v>2444</v>
      </c>
      <c r="B1409" s="2">
        <v>45516</v>
      </c>
    </row>
    <row r="1410" spans="1:2" x14ac:dyDescent="0.25">
      <c r="A1410" t="s">
        <v>2441</v>
      </c>
      <c r="B1410" s="2">
        <v>45516</v>
      </c>
    </row>
    <row r="1411" spans="1:2" x14ac:dyDescent="0.25">
      <c r="A1411" t="s">
        <v>2444</v>
      </c>
      <c r="B1411" s="2">
        <v>45513</v>
      </c>
    </row>
    <row r="1412" spans="1:2" x14ac:dyDescent="0.25">
      <c r="A1412" t="s">
        <v>2444</v>
      </c>
      <c r="B1412" s="2">
        <v>45518</v>
      </c>
    </row>
    <row r="1413" spans="1:2" x14ac:dyDescent="0.25">
      <c r="A1413" t="s">
        <v>2443</v>
      </c>
      <c r="B1413" s="2">
        <v>45513</v>
      </c>
    </row>
    <row r="1414" spans="1:2" x14ac:dyDescent="0.25">
      <c r="A1414" t="s">
        <v>2444</v>
      </c>
      <c r="B1414" s="2">
        <v>45513</v>
      </c>
    </row>
    <row r="1415" spans="1:2" x14ac:dyDescent="0.25">
      <c r="A1415" t="s">
        <v>2444</v>
      </c>
      <c r="B1415" s="2">
        <v>45513</v>
      </c>
    </row>
    <row r="1416" spans="1:2" x14ac:dyDescent="0.25">
      <c r="A1416" t="s">
        <v>2444</v>
      </c>
      <c r="B1416" s="2">
        <v>45540</v>
      </c>
    </row>
    <row r="1417" spans="1:2" x14ac:dyDescent="0.25">
      <c r="A1417" t="s">
        <v>2443</v>
      </c>
      <c r="B1417" s="2">
        <v>45513</v>
      </c>
    </row>
    <row r="1418" spans="1:2" x14ac:dyDescent="0.25">
      <c r="A1418" t="s">
        <v>2444</v>
      </c>
      <c r="B1418" s="2">
        <v>45516</v>
      </c>
    </row>
    <row r="1419" spans="1:2" x14ac:dyDescent="0.25">
      <c r="A1419" t="s">
        <v>2442</v>
      </c>
      <c r="B1419" s="2">
        <v>45513</v>
      </c>
    </row>
    <row r="1420" spans="1:2" x14ac:dyDescent="0.25">
      <c r="A1420" t="s">
        <v>2441</v>
      </c>
      <c r="B1420" s="2">
        <v>45514</v>
      </c>
    </row>
    <row r="1421" spans="1:2" x14ac:dyDescent="0.25">
      <c r="A1421" t="s">
        <v>2443</v>
      </c>
      <c r="B1421" s="2">
        <v>45514</v>
      </c>
    </row>
    <row r="1422" spans="1:2" x14ac:dyDescent="0.25">
      <c r="A1422" t="s">
        <v>2441</v>
      </c>
    </row>
    <row r="1423" spans="1:2" x14ac:dyDescent="0.25">
      <c r="A1423" t="s">
        <v>2441</v>
      </c>
      <c r="B1423" s="2">
        <v>45526</v>
      </c>
    </row>
    <row r="1424" spans="1:2" x14ac:dyDescent="0.25">
      <c r="A1424" t="s">
        <v>2441</v>
      </c>
      <c r="B1424" s="2">
        <v>45513</v>
      </c>
    </row>
    <row r="1425" spans="1:2" x14ac:dyDescent="0.25">
      <c r="A1425" t="s">
        <v>2441</v>
      </c>
      <c r="B1425" s="2">
        <v>45516</v>
      </c>
    </row>
    <row r="1426" spans="1:2" x14ac:dyDescent="0.25">
      <c r="A1426" t="s">
        <v>2442</v>
      </c>
    </row>
    <row r="1427" spans="1:2" x14ac:dyDescent="0.25">
      <c r="A1427" t="s">
        <v>2443</v>
      </c>
      <c r="B1427" s="2">
        <v>45524</v>
      </c>
    </row>
    <row r="1428" spans="1:2" x14ac:dyDescent="0.25">
      <c r="A1428" t="s">
        <v>2441</v>
      </c>
    </row>
    <row r="1429" spans="1:2" x14ac:dyDescent="0.25">
      <c r="A1429" t="s">
        <v>2442</v>
      </c>
      <c r="B1429" s="2">
        <v>45524</v>
      </c>
    </row>
    <row r="1430" spans="1:2" x14ac:dyDescent="0.25">
      <c r="A1430" t="s">
        <v>2442</v>
      </c>
      <c r="B1430" s="2">
        <v>45518</v>
      </c>
    </row>
    <row r="1431" spans="1:2" x14ac:dyDescent="0.25">
      <c r="A1431" t="s">
        <v>2444</v>
      </c>
      <c r="B1431" s="2">
        <v>45518</v>
      </c>
    </row>
    <row r="1432" spans="1:2" x14ac:dyDescent="0.25">
      <c r="A1432" t="s">
        <v>2442</v>
      </c>
    </row>
    <row r="1433" spans="1:2" x14ac:dyDescent="0.25">
      <c r="A1433" t="s">
        <v>2444</v>
      </c>
      <c r="B1433" s="2">
        <v>45517</v>
      </c>
    </row>
    <row r="1434" spans="1:2" x14ac:dyDescent="0.25">
      <c r="A1434" t="s">
        <v>2442</v>
      </c>
      <c r="B1434" s="2">
        <v>45517</v>
      </c>
    </row>
    <row r="1435" spans="1:2" x14ac:dyDescent="0.25">
      <c r="A1435" t="s">
        <v>2444</v>
      </c>
      <c r="B1435" s="2">
        <v>45516</v>
      </c>
    </row>
    <row r="1436" spans="1:2" x14ac:dyDescent="0.25">
      <c r="A1436" t="s">
        <v>2444</v>
      </c>
      <c r="B1436" s="2">
        <v>45518</v>
      </c>
    </row>
    <row r="1437" spans="1:2" x14ac:dyDescent="0.25">
      <c r="A1437" t="s">
        <v>2443</v>
      </c>
      <c r="B1437" s="2">
        <v>45524</v>
      </c>
    </row>
    <row r="1438" spans="1:2" x14ac:dyDescent="0.25">
      <c r="A1438" t="s">
        <v>2443</v>
      </c>
      <c r="B1438" s="2">
        <v>45520</v>
      </c>
    </row>
    <row r="1439" spans="1:2" x14ac:dyDescent="0.25">
      <c r="A1439" t="s">
        <v>2444</v>
      </c>
      <c r="B1439" s="2">
        <v>45524</v>
      </c>
    </row>
    <row r="1440" spans="1:2" x14ac:dyDescent="0.25">
      <c r="A1440" t="s">
        <v>2443</v>
      </c>
      <c r="B1440" s="2">
        <v>45547</v>
      </c>
    </row>
    <row r="1441" spans="1:2" x14ac:dyDescent="0.25">
      <c r="A1441" t="s">
        <v>2441</v>
      </c>
      <c r="B1441" s="2">
        <v>45518</v>
      </c>
    </row>
    <row r="1442" spans="1:2" x14ac:dyDescent="0.25">
      <c r="A1442" t="s">
        <v>2442</v>
      </c>
      <c r="B1442" s="2">
        <v>45517</v>
      </c>
    </row>
    <row r="1443" spans="1:2" x14ac:dyDescent="0.25">
      <c r="A1443" t="s">
        <v>2444</v>
      </c>
      <c r="B1443" s="2">
        <v>45516</v>
      </c>
    </row>
    <row r="1444" spans="1:2" x14ac:dyDescent="0.25">
      <c r="A1444" t="s">
        <v>2444</v>
      </c>
      <c r="B1444" s="2">
        <v>45518</v>
      </c>
    </row>
    <row r="1445" spans="1:2" x14ac:dyDescent="0.25">
      <c r="A1445" t="s">
        <v>2444</v>
      </c>
      <c r="B1445" s="2">
        <v>45519</v>
      </c>
    </row>
    <row r="1446" spans="1:2" x14ac:dyDescent="0.25">
      <c r="A1446" t="s">
        <v>2441</v>
      </c>
      <c r="B1446" s="2">
        <v>45584</v>
      </c>
    </row>
    <row r="1447" spans="1:2" x14ac:dyDescent="0.25">
      <c r="A1447" t="s">
        <v>2441</v>
      </c>
    </row>
    <row r="1448" spans="1:2" x14ac:dyDescent="0.25">
      <c r="A1448" t="s">
        <v>2444</v>
      </c>
      <c r="B1448" s="2">
        <v>45518</v>
      </c>
    </row>
    <row r="1449" spans="1:2" x14ac:dyDescent="0.25">
      <c r="A1449" t="s">
        <v>2441</v>
      </c>
      <c r="B1449" s="2">
        <v>45517</v>
      </c>
    </row>
    <row r="1450" spans="1:2" x14ac:dyDescent="0.25">
      <c r="A1450" t="s">
        <v>2444</v>
      </c>
      <c r="B1450" s="2">
        <v>45519</v>
      </c>
    </row>
    <row r="1451" spans="1:2" x14ac:dyDescent="0.25">
      <c r="A1451" t="s">
        <v>2444</v>
      </c>
      <c r="B1451" s="2">
        <v>45518</v>
      </c>
    </row>
    <row r="1452" spans="1:2" x14ac:dyDescent="0.25">
      <c r="A1452" t="s">
        <v>2441</v>
      </c>
      <c r="B1452" s="2">
        <v>45521</v>
      </c>
    </row>
    <row r="1453" spans="1:2" x14ac:dyDescent="0.25">
      <c r="A1453" t="s">
        <v>2444</v>
      </c>
      <c r="B1453" s="2">
        <v>45520</v>
      </c>
    </row>
    <row r="1454" spans="1:2" x14ac:dyDescent="0.25">
      <c r="A1454" t="s">
        <v>2442</v>
      </c>
      <c r="B1454" s="2">
        <v>45518</v>
      </c>
    </row>
    <row r="1455" spans="1:2" x14ac:dyDescent="0.25">
      <c r="A1455" t="s">
        <v>2441</v>
      </c>
      <c r="B1455" s="2">
        <v>45529</v>
      </c>
    </row>
    <row r="1456" spans="1:2" x14ac:dyDescent="0.25">
      <c r="A1456" t="s">
        <v>2441</v>
      </c>
      <c r="B1456" s="2">
        <v>45517</v>
      </c>
    </row>
    <row r="1457" spans="1:2" x14ac:dyDescent="0.25">
      <c r="A1457" t="s">
        <v>2442</v>
      </c>
      <c r="B1457" s="2">
        <v>45518</v>
      </c>
    </row>
    <row r="1458" spans="1:2" x14ac:dyDescent="0.25">
      <c r="A1458" t="s">
        <v>2443</v>
      </c>
      <c r="B1458" s="2">
        <v>45519</v>
      </c>
    </row>
    <row r="1459" spans="1:2" x14ac:dyDescent="0.25">
      <c r="A1459" t="s">
        <v>2442</v>
      </c>
      <c r="B1459" s="2">
        <v>45527</v>
      </c>
    </row>
    <row r="1460" spans="1:2" x14ac:dyDescent="0.25">
      <c r="A1460" t="s">
        <v>2444</v>
      </c>
      <c r="B1460" s="2">
        <v>45517</v>
      </c>
    </row>
    <row r="1461" spans="1:2" x14ac:dyDescent="0.25">
      <c r="A1461" t="s">
        <v>2444</v>
      </c>
      <c r="B1461" s="2">
        <v>45518</v>
      </c>
    </row>
    <row r="1462" spans="1:2" x14ac:dyDescent="0.25">
      <c r="A1462" t="s">
        <v>2444</v>
      </c>
      <c r="B1462" s="2">
        <v>45518</v>
      </c>
    </row>
    <row r="1463" spans="1:2" x14ac:dyDescent="0.25">
      <c r="A1463" t="s">
        <v>2442</v>
      </c>
    </row>
    <row r="1464" spans="1:2" x14ac:dyDescent="0.25">
      <c r="A1464" t="s">
        <v>2444</v>
      </c>
    </row>
    <row r="1465" spans="1:2" x14ac:dyDescent="0.25">
      <c r="A1465" t="s">
        <v>2444</v>
      </c>
    </row>
    <row r="1466" spans="1:2" x14ac:dyDescent="0.25">
      <c r="A1466" t="s">
        <v>2444</v>
      </c>
      <c r="B1466" s="2">
        <v>45520</v>
      </c>
    </row>
    <row r="1467" spans="1:2" x14ac:dyDescent="0.25">
      <c r="A1467" t="s">
        <v>2442</v>
      </c>
      <c r="B1467" s="2">
        <v>45524</v>
      </c>
    </row>
    <row r="1468" spans="1:2" x14ac:dyDescent="0.25">
      <c r="A1468" t="s">
        <v>2444</v>
      </c>
    </row>
    <row r="1469" spans="1:2" x14ac:dyDescent="0.25">
      <c r="A1469" t="s">
        <v>2444</v>
      </c>
      <c r="B1469" s="2">
        <v>45528</v>
      </c>
    </row>
    <row r="1470" spans="1:2" x14ac:dyDescent="0.25">
      <c r="A1470" t="s">
        <v>2441</v>
      </c>
    </row>
    <row r="1471" spans="1:2" x14ac:dyDescent="0.25">
      <c r="A1471" t="s">
        <v>2441</v>
      </c>
      <c r="B1471" s="2">
        <v>45520</v>
      </c>
    </row>
    <row r="1472" spans="1:2" x14ac:dyDescent="0.25">
      <c r="A1472" t="s">
        <v>2441</v>
      </c>
      <c r="B1472" s="2">
        <v>45526</v>
      </c>
    </row>
    <row r="1473" spans="1:2" x14ac:dyDescent="0.25">
      <c r="A1473" t="s">
        <v>2444</v>
      </c>
      <c r="B1473" s="2">
        <v>45530</v>
      </c>
    </row>
    <row r="1474" spans="1:2" x14ac:dyDescent="0.25">
      <c r="A1474" t="s">
        <v>2442</v>
      </c>
      <c r="B1474" s="2">
        <v>45523</v>
      </c>
    </row>
    <row r="1475" spans="1:2" x14ac:dyDescent="0.25">
      <c r="A1475" t="s">
        <v>2441</v>
      </c>
    </row>
    <row r="1476" spans="1:2" x14ac:dyDescent="0.25">
      <c r="A1476" t="s">
        <v>2444</v>
      </c>
      <c r="B1476" s="2">
        <v>45522</v>
      </c>
    </row>
    <row r="1477" spans="1:2" x14ac:dyDescent="0.25">
      <c r="A1477" t="s">
        <v>2441</v>
      </c>
      <c r="B1477" s="2">
        <v>45533</v>
      </c>
    </row>
    <row r="1478" spans="1:2" x14ac:dyDescent="0.25">
      <c r="A1478" t="s">
        <v>2441</v>
      </c>
      <c r="B1478" s="2">
        <v>45523</v>
      </c>
    </row>
    <row r="1479" spans="1:2" x14ac:dyDescent="0.25">
      <c r="A1479" t="s">
        <v>2442</v>
      </c>
      <c r="B1479" s="2">
        <v>45523</v>
      </c>
    </row>
    <row r="1480" spans="1:2" x14ac:dyDescent="0.25">
      <c r="A1480" t="s">
        <v>2442</v>
      </c>
      <c r="B1480" s="2">
        <v>45544</v>
      </c>
    </row>
    <row r="1481" spans="1:2" x14ac:dyDescent="0.25">
      <c r="A1481" t="s">
        <v>2441</v>
      </c>
      <c r="B1481" s="2">
        <v>45523</v>
      </c>
    </row>
    <row r="1482" spans="1:2" x14ac:dyDescent="0.25">
      <c r="A1482" t="s">
        <v>2444</v>
      </c>
      <c r="B1482" s="2">
        <v>45524</v>
      </c>
    </row>
    <row r="1483" spans="1:2" x14ac:dyDescent="0.25">
      <c r="A1483" t="s">
        <v>2441</v>
      </c>
      <c r="B1483" s="2">
        <v>45522</v>
      </c>
    </row>
    <row r="1484" spans="1:2" x14ac:dyDescent="0.25">
      <c r="A1484" t="s">
        <v>2442</v>
      </c>
    </row>
    <row r="1485" spans="1:2" x14ac:dyDescent="0.25">
      <c r="A1485" t="s">
        <v>2441</v>
      </c>
      <c r="B1485" s="2">
        <v>45528</v>
      </c>
    </row>
    <row r="1486" spans="1:2" x14ac:dyDescent="0.25">
      <c r="A1486" t="s">
        <v>2441</v>
      </c>
      <c r="B1486" s="2">
        <v>45528</v>
      </c>
    </row>
    <row r="1487" spans="1:2" x14ac:dyDescent="0.25">
      <c r="A1487" t="s">
        <v>2441</v>
      </c>
      <c r="B1487" s="2">
        <v>45523</v>
      </c>
    </row>
    <row r="1488" spans="1:2" x14ac:dyDescent="0.25">
      <c r="A1488" t="s">
        <v>2441</v>
      </c>
      <c r="B1488" s="2">
        <v>45523</v>
      </c>
    </row>
    <row r="1489" spans="1:2" x14ac:dyDescent="0.25">
      <c r="A1489" t="s">
        <v>2441</v>
      </c>
      <c r="B1489" s="2">
        <v>45521</v>
      </c>
    </row>
    <row r="1490" spans="1:2" x14ac:dyDescent="0.25">
      <c r="A1490" t="s">
        <v>2444</v>
      </c>
      <c r="B1490" s="2">
        <v>45533</v>
      </c>
    </row>
    <row r="1491" spans="1:2" x14ac:dyDescent="0.25">
      <c r="A1491" t="s">
        <v>2443</v>
      </c>
      <c r="B1491" s="2">
        <v>45524</v>
      </c>
    </row>
    <row r="1492" spans="1:2" x14ac:dyDescent="0.25">
      <c r="A1492" t="s">
        <v>2442</v>
      </c>
      <c r="B1492" s="2">
        <v>45524</v>
      </c>
    </row>
    <row r="1493" spans="1:2" x14ac:dyDescent="0.25">
      <c r="A1493" t="s">
        <v>2442</v>
      </c>
      <c r="B1493" s="2">
        <v>45524</v>
      </c>
    </row>
    <row r="1494" spans="1:2" x14ac:dyDescent="0.25">
      <c r="A1494" t="s">
        <v>2442</v>
      </c>
      <c r="B1494" s="2">
        <v>45526</v>
      </c>
    </row>
    <row r="1495" spans="1:2" x14ac:dyDescent="0.25">
      <c r="A1495" t="s">
        <v>2441</v>
      </c>
      <c r="B1495" s="2">
        <v>45523</v>
      </c>
    </row>
    <row r="1496" spans="1:2" x14ac:dyDescent="0.25">
      <c r="A1496" t="s">
        <v>2444</v>
      </c>
    </row>
    <row r="1497" spans="1:2" x14ac:dyDescent="0.25">
      <c r="A1497" t="s">
        <v>2441</v>
      </c>
      <c r="B1497" s="2">
        <v>45523</v>
      </c>
    </row>
    <row r="1498" spans="1:2" x14ac:dyDescent="0.25">
      <c r="A1498" t="s">
        <v>2444</v>
      </c>
      <c r="B1498" s="2">
        <v>45524</v>
      </c>
    </row>
    <row r="1499" spans="1:2" x14ac:dyDescent="0.25">
      <c r="A1499" t="s">
        <v>2441</v>
      </c>
      <c r="B1499" s="2">
        <v>45565</v>
      </c>
    </row>
    <row r="1500" spans="1:2" x14ac:dyDescent="0.25">
      <c r="A1500" t="s">
        <v>2441</v>
      </c>
      <c r="B1500" s="2">
        <v>45528</v>
      </c>
    </row>
    <row r="1501" spans="1:2" x14ac:dyDescent="0.25">
      <c r="A1501" t="s">
        <v>2442</v>
      </c>
    </row>
    <row r="1502" spans="1:2" x14ac:dyDescent="0.25">
      <c r="A1502" t="s">
        <v>2444</v>
      </c>
    </row>
    <row r="1503" spans="1:2" x14ac:dyDescent="0.25">
      <c r="A1503" t="s">
        <v>2441</v>
      </c>
      <c r="B1503" s="2">
        <v>45524</v>
      </c>
    </row>
    <row r="1504" spans="1:2" x14ac:dyDescent="0.25">
      <c r="A1504" t="s">
        <v>2444</v>
      </c>
      <c r="B1504" s="2">
        <v>45525</v>
      </c>
    </row>
    <row r="1505" spans="1:2" x14ac:dyDescent="0.25">
      <c r="A1505" t="s">
        <v>2441</v>
      </c>
      <c r="B1505" s="2">
        <v>45546</v>
      </c>
    </row>
    <row r="1506" spans="1:2" x14ac:dyDescent="0.25">
      <c r="A1506" t="s">
        <v>2444</v>
      </c>
      <c r="B1506" s="2">
        <v>45525</v>
      </c>
    </row>
    <row r="1507" spans="1:2" x14ac:dyDescent="0.25">
      <c r="A1507" t="s">
        <v>2441</v>
      </c>
      <c r="B1507" s="2">
        <v>45525</v>
      </c>
    </row>
    <row r="1508" spans="1:2" x14ac:dyDescent="0.25">
      <c r="A1508" t="s">
        <v>2441</v>
      </c>
      <c r="B1508" s="2">
        <v>45526</v>
      </c>
    </row>
    <row r="1509" spans="1:2" x14ac:dyDescent="0.25">
      <c r="A1509" t="s">
        <v>2441</v>
      </c>
      <c r="B1509" s="2">
        <v>45525</v>
      </c>
    </row>
    <row r="1510" spans="1:2" x14ac:dyDescent="0.25">
      <c r="A1510" t="s">
        <v>2442</v>
      </c>
    </row>
    <row r="1511" spans="1:2" x14ac:dyDescent="0.25">
      <c r="A1511" t="s">
        <v>2441</v>
      </c>
      <c r="B1511" s="2">
        <v>45558</v>
      </c>
    </row>
    <row r="1512" spans="1:2" x14ac:dyDescent="0.25">
      <c r="A1512" t="s">
        <v>2444</v>
      </c>
    </row>
    <row r="1513" spans="1:2" x14ac:dyDescent="0.25">
      <c r="A1513" t="s">
        <v>2441</v>
      </c>
    </row>
    <row r="1514" spans="1:2" x14ac:dyDescent="0.25">
      <c r="A1514" t="s">
        <v>2444</v>
      </c>
      <c r="B1514" s="2">
        <v>45526</v>
      </c>
    </row>
    <row r="1515" spans="1:2" x14ac:dyDescent="0.25">
      <c r="A1515" t="s">
        <v>2441</v>
      </c>
      <c r="B1515" s="2">
        <v>45526</v>
      </c>
    </row>
    <row r="1516" spans="1:2" x14ac:dyDescent="0.25">
      <c r="A1516" t="s">
        <v>2444</v>
      </c>
      <c r="B1516" s="2">
        <v>45527</v>
      </c>
    </row>
    <row r="1517" spans="1:2" x14ac:dyDescent="0.25">
      <c r="A1517" t="s">
        <v>2444</v>
      </c>
      <c r="B1517" s="2">
        <v>45527</v>
      </c>
    </row>
    <row r="1518" spans="1:2" x14ac:dyDescent="0.25">
      <c r="A1518" t="s">
        <v>2444</v>
      </c>
      <c r="B1518" s="2">
        <v>45526</v>
      </c>
    </row>
    <row r="1519" spans="1:2" x14ac:dyDescent="0.25">
      <c r="A1519" t="s">
        <v>2441</v>
      </c>
      <c r="B1519" s="2">
        <v>45532</v>
      </c>
    </row>
    <row r="1520" spans="1:2" x14ac:dyDescent="0.25">
      <c r="A1520" t="s">
        <v>2444</v>
      </c>
      <c r="B1520" s="2">
        <v>45533</v>
      </c>
    </row>
    <row r="1521" spans="1:2" x14ac:dyDescent="0.25">
      <c r="A1521" t="s">
        <v>2442</v>
      </c>
      <c r="B1521" s="2">
        <v>45534</v>
      </c>
    </row>
    <row r="1522" spans="1:2" x14ac:dyDescent="0.25">
      <c r="A1522" t="s">
        <v>2441</v>
      </c>
      <c r="B1522" s="2">
        <v>45529</v>
      </c>
    </row>
    <row r="1523" spans="1:2" x14ac:dyDescent="0.25">
      <c r="A1523" t="s">
        <v>2444</v>
      </c>
      <c r="B1523" s="2">
        <v>45533</v>
      </c>
    </row>
    <row r="1524" spans="1:2" x14ac:dyDescent="0.25">
      <c r="A1524" t="s">
        <v>2442</v>
      </c>
    </row>
    <row r="1525" spans="1:2" x14ac:dyDescent="0.25">
      <c r="A1525" t="s">
        <v>2443</v>
      </c>
      <c r="B1525" s="2">
        <v>45530</v>
      </c>
    </row>
    <row r="1526" spans="1:2" x14ac:dyDescent="0.25">
      <c r="A1526" t="s">
        <v>2444</v>
      </c>
    </row>
    <row r="1527" spans="1:2" x14ac:dyDescent="0.25">
      <c r="A1527" t="s">
        <v>2442</v>
      </c>
    </row>
    <row r="1528" spans="1:2" x14ac:dyDescent="0.25">
      <c r="A1528" t="s">
        <v>2444</v>
      </c>
      <c r="B1528" s="2">
        <v>45531</v>
      </c>
    </row>
    <row r="1529" spans="1:2" x14ac:dyDescent="0.25">
      <c r="A1529" t="s">
        <v>2441</v>
      </c>
      <c r="B1529" s="2">
        <v>45526</v>
      </c>
    </row>
    <row r="1530" spans="1:2" x14ac:dyDescent="0.25">
      <c r="A1530" t="s">
        <v>2441</v>
      </c>
      <c r="B1530" s="2">
        <v>45526</v>
      </c>
    </row>
    <row r="1531" spans="1:2" x14ac:dyDescent="0.25">
      <c r="A1531" t="s">
        <v>2444</v>
      </c>
      <c r="B1531" s="2">
        <v>45541</v>
      </c>
    </row>
    <row r="1532" spans="1:2" x14ac:dyDescent="0.25">
      <c r="A1532" t="s">
        <v>2443</v>
      </c>
      <c r="B1532" s="2">
        <v>45530</v>
      </c>
    </row>
    <row r="1533" spans="1:2" x14ac:dyDescent="0.25">
      <c r="A1533" t="s">
        <v>2443</v>
      </c>
      <c r="B1533" s="2">
        <v>45527</v>
      </c>
    </row>
    <row r="1534" spans="1:2" x14ac:dyDescent="0.25">
      <c r="A1534" t="s">
        <v>2441</v>
      </c>
    </row>
    <row r="1535" spans="1:2" x14ac:dyDescent="0.25">
      <c r="A1535" t="s">
        <v>2444</v>
      </c>
      <c r="B1535" s="2">
        <v>45539</v>
      </c>
    </row>
    <row r="1536" spans="1:2" x14ac:dyDescent="0.25">
      <c r="A1536" t="s">
        <v>2444</v>
      </c>
      <c r="B1536" s="2">
        <v>45530</v>
      </c>
    </row>
    <row r="1537" spans="1:2" x14ac:dyDescent="0.25">
      <c r="A1537" t="s">
        <v>2444</v>
      </c>
      <c r="B1537" s="2">
        <v>45537</v>
      </c>
    </row>
    <row r="1538" spans="1:2" x14ac:dyDescent="0.25">
      <c r="A1538" t="s">
        <v>2441</v>
      </c>
      <c r="B1538" s="2">
        <v>45529</v>
      </c>
    </row>
    <row r="1539" spans="1:2" x14ac:dyDescent="0.25">
      <c r="A1539" t="s">
        <v>2442</v>
      </c>
      <c r="B1539" s="2">
        <v>45530</v>
      </c>
    </row>
    <row r="1540" spans="1:2" x14ac:dyDescent="0.25">
      <c r="A1540" t="s">
        <v>2441</v>
      </c>
      <c r="B1540" s="2">
        <v>45529</v>
      </c>
    </row>
    <row r="1541" spans="1:2" x14ac:dyDescent="0.25">
      <c r="A1541" t="s">
        <v>2444</v>
      </c>
      <c r="B1541" s="2">
        <v>45531</v>
      </c>
    </row>
    <row r="1542" spans="1:2" x14ac:dyDescent="0.25">
      <c r="A1542" t="s">
        <v>2444</v>
      </c>
      <c r="B1542" s="2">
        <v>45531</v>
      </c>
    </row>
    <row r="1543" spans="1:2" x14ac:dyDescent="0.25">
      <c r="A1543" t="s">
        <v>2444</v>
      </c>
      <c r="B1543" s="2">
        <v>45531</v>
      </c>
    </row>
    <row r="1544" spans="1:2" x14ac:dyDescent="0.25">
      <c r="A1544" t="s">
        <v>2444</v>
      </c>
      <c r="B1544" s="2">
        <v>45531</v>
      </c>
    </row>
    <row r="1545" spans="1:2" x14ac:dyDescent="0.25">
      <c r="A1545" t="s">
        <v>2441</v>
      </c>
      <c r="B1545" s="2">
        <v>45537</v>
      </c>
    </row>
    <row r="1546" spans="1:2" x14ac:dyDescent="0.25">
      <c r="A1546" t="s">
        <v>2444</v>
      </c>
      <c r="B1546" s="2">
        <v>45531</v>
      </c>
    </row>
    <row r="1547" spans="1:2" x14ac:dyDescent="0.25">
      <c r="A1547" t="s">
        <v>2441</v>
      </c>
      <c r="B1547" s="2">
        <v>45531</v>
      </c>
    </row>
    <row r="1548" spans="1:2" x14ac:dyDescent="0.25">
      <c r="A1548" t="s">
        <v>2441</v>
      </c>
      <c r="B1548" s="2">
        <v>45531</v>
      </c>
    </row>
    <row r="1549" spans="1:2" x14ac:dyDescent="0.25">
      <c r="A1549" t="s">
        <v>2444</v>
      </c>
      <c r="B1549" s="2">
        <v>45541</v>
      </c>
    </row>
    <row r="1550" spans="1:2" x14ac:dyDescent="0.25">
      <c r="A1550" t="s">
        <v>2442</v>
      </c>
      <c r="B1550" s="2">
        <v>45530</v>
      </c>
    </row>
    <row r="1551" spans="1:2" x14ac:dyDescent="0.25">
      <c r="A1551" t="s">
        <v>2442</v>
      </c>
    </row>
    <row r="1552" spans="1:2" x14ac:dyDescent="0.25">
      <c r="A1552" t="s">
        <v>2441</v>
      </c>
      <c r="B1552" s="2">
        <v>45530</v>
      </c>
    </row>
    <row r="1553" spans="1:2" x14ac:dyDescent="0.25">
      <c r="A1553" t="s">
        <v>2441</v>
      </c>
      <c r="B1553" s="2">
        <v>45530</v>
      </c>
    </row>
    <row r="1554" spans="1:2" x14ac:dyDescent="0.25">
      <c r="A1554" t="s">
        <v>2441</v>
      </c>
      <c r="B1554" s="2">
        <v>45531</v>
      </c>
    </row>
    <row r="1555" spans="1:2" x14ac:dyDescent="0.25">
      <c r="A1555" t="s">
        <v>2441</v>
      </c>
      <c r="B1555" s="2">
        <v>45531</v>
      </c>
    </row>
    <row r="1556" spans="1:2" x14ac:dyDescent="0.25">
      <c r="A1556" t="s">
        <v>2444</v>
      </c>
      <c r="B1556" s="2">
        <v>45540</v>
      </c>
    </row>
    <row r="1557" spans="1:2" x14ac:dyDescent="0.25">
      <c r="A1557" t="s">
        <v>2444</v>
      </c>
      <c r="B1557" s="2">
        <v>45534</v>
      </c>
    </row>
    <row r="1558" spans="1:2" x14ac:dyDescent="0.25">
      <c r="A1558" t="s">
        <v>2444</v>
      </c>
      <c r="B1558" s="2">
        <v>45565</v>
      </c>
    </row>
    <row r="1559" spans="1:2" x14ac:dyDescent="0.25">
      <c r="A1559" t="s">
        <v>2443</v>
      </c>
      <c r="B1559" s="2">
        <v>45531</v>
      </c>
    </row>
    <row r="1560" spans="1:2" x14ac:dyDescent="0.25">
      <c r="A1560" t="s">
        <v>2444</v>
      </c>
      <c r="B1560" s="2">
        <v>45532</v>
      </c>
    </row>
    <row r="1561" spans="1:2" x14ac:dyDescent="0.25">
      <c r="A1561" t="s">
        <v>2442</v>
      </c>
    </row>
    <row r="1562" spans="1:2" x14ac:dyDescent="0.25">
      <c r="A1562" t="s">
        <v>2442</v>
      </c>
      <c r="B1562" s="2">
        <v>45566</v>
      </c>
    </row>
    <row r="1563" spans="1:2" x14ac:dyDescent="0.25">
      <c r="A1563" t="s">
        <v>2441</v>
      </c>
      <c r="B1563" s="2">
        <v>45531</v>
      </c>
    </row>
    <row r="1564" spans="1:2" x14ac:dyDescent="0.25">
      <c r="A1564" t="s">
        <v>2444</v>
      </c>
    </row>
    <row r="1565" spans="1:2" x14ac:dyDescent="0.25">
      <c r="A1565" t="s">
        <v>2441</v>
      </c>
      <c r="B1565" s="2">
        <v>45533</v>
      </c>
    </row>
    <row r="1566" spans="1:2" x14ac:dyDescent="0.25">
      <c r="A1566" t="s">
        <v>2444</v>
      </c>
      <c r="B1566" s="2">
        <v>45540</v>
      </c>
    </row>
    <row r="1567" spans="1:2" x14ac:dyDescent="0.25">
      <c r="A1567" t="s">
        <v>2441</v>
      </c>
      <c r="B1567" s="2">
        <v>45533</v>
      </c>
    </row>
    <row r="1568" spans="1:2" x14ac:dyDescent="0.25">
      <c r="A1568" t="s">
        <v>2441</v>
      </c>
      <c r="B1568" s="2">
        <v>45530</v>
      </c>
    </row>
    <row r="1569" spans="1:2" x14ac:dyDescent="0.25">
      <c r="A1569" t="s">
        <v>2442</v>
      </c>
    </row>
    <row r="1570" spans="1:2" x14ac:dyDescent="0.25">
      <c r="A1570" t="s">
        <v>2441</v>
      </c>
      <c r="B1570" s="2">
        <v>45533</v>
      </c>
    </row>
    <row r="1571" spans="1:2" x14ac:dyDescent="0.25">
      <c r="A1571" t="s">
        <v>2441</v>
      </c>
      <c r="B1571" s="2">
        <v>45532</v>
      </c>
    </row>
    <row r="1572" spans="1:2" x14ac:dyDescent="0.25">
      <c r="A1572" t="s">
        <v>2442</v>
      </c>
      <c r="B1572" s="2">
        <v>45534</v>
      </c>
    </row>
    <row r="1573" spans="1:2" x14ac:dyDescent="0.25">
      <c r="A1573" t="s">
        <v>2444</v>
      </c>
      <c r="B1573" s="2">
        <v>45540</v>
      </c>
    </row>
    <row r="1574" spans="1:2" x14ac:dyDescent="0.25">
      <c r="A1574" t="s">
        <v>2444</v>
      </c>
    </row>
    <row r="1575" spans="1:2" x14ac:dyDescent="0.25">
      <c r="A1575" t="s">
        <v>2444</v>
      </c>
      <c r="B1575" s="2">
        <v>45538</v>
      </c>
    </row>
    <row r="1576" spans="1:2" x14ac:dyDescent="0.25">
      <c r="A1576" t="s">
        <v>2441</v>
      </c>
      <c r="B1576" s="2">
        <v>45534</v>
      </c>
    </row>
    <row r="1577" spans="1:2" x14ac:dyDescent="0.25">
      <c r="A1577" t="s">
        <v>2444</v>
      </c>
      <c r="B1577" s="2">
        <v>45533</v>
      </c>
    </row>
    <row r="1578" spans="1:2" x14ac:dyDescent="0.25">
      <c r="A1578" t="s">
        <v>2444</v>
      </c>
      <c r="B1578" s="2">
        <v>45537</v>
      </c>
    </row>
    <row r="1579" spans="1:2" x14ac:dyDescent="0.25">
      <c r="A1579" t="s">
        <v>2441</v>
      </c>
      <c r="B1579" s="2">
        <v>45534</v>
      </c>
    </row>
    <row r="1580" spans="1:2" x14ac:dyDescent="0.25">
      <c r="A1580" t="s">
        <v>2444</v>
      </c>
      <c r="B1580" s="2">
        <v>45535</v>
      </c>
    </row>
    <row r="1581" spans="1:2" x14ac:dyDescent="0.25">
      <c r="A1581" t="s">
        <v>2444</v>
      </c>
      <c r="B1581" s="2">
        <v>45537</v>
      </c>
    </row>
    <row r="1582" spans="1:2" x14ac:dyDescent="0.25">
      <c r="A1582" t="s">
        <v>2444</v>
      </c>
      <c r="B1582" s="2">
        <v>45534</v>
      </c>
    </row>
    <row r="1583" spans="1:2" x14ac:dyDescent="0.25">
      <c r="A1583" t="s">
        <v>2441</v>
      </c>
      <c r="B1583" s="2">
        <v>45534</v>
      </c>
    </row>
    <row r="1584" spans="1:2" x14ac:dyDescent="0.25">
      <c r="A1584" t="s">
        <v>2444</v>
      </c>
      <c r="B1584" s="2">
        <v>45576</v>
      </c>
    </row>
    <row r="1585" spans="1:2" x14ac:dyDescent="0.25">
      <c r="A1585" t="s">
        <v>2444</v>
      </c>
      <c r="B1585" s="2">
        <v>45565</v>
      </c>
    </row>
    <row r="1586" spans="1:2" x14ac:dyDescent="0.25">
      <c r="A1586" t="s">
        <v>2444</v>
      </c>
    </row>
    <row r="1587" spans="1:2" x14ac:dyDescent="0.25">
      <c r="A1587" t="s">
        <v>2444</v>
      </c>
      <c r="B1587" s="2">
        <v>45560</v>
      </c>
    </row>
    <row r="1588" spans="1:2" x14ac:dyDescent="0.25">
      <c r="A1588" t="s">
        <v>2444</v>
      </c>
    </row>
    <row r="1589" spans="1:2" x14ac:dyDescent="0.25">
      <c r="A1589" t="s">
        <v>2441</v>
      </c>
      <c r="B1589" s="2">
        <v>45534</v>
      </c>
    </row>
    <row r="1590" spans="1:2" x14ac:dyDescent="0.25">
      <c r="A1590" t="s">
        <v>2444</v>
      </c>
    </row>
    <row r="1591" spans="1:2" x14ac:dyDescent="0.25">
      <c r="A1591" t="s">
        <v>2443</v>
      </c>
      <c r="B1591" s="2">
        <v>45535</v>
      </c>
    </row>
    <row r="1592" spans="1:2" x14ac:dyDescent="0.25">
      <c r="A1592" t="s">
        <v>2444</v>
      </c>
      <c r="B1592" s="2">
        <v>45538</v>
      </c>
    </row>
    <row r="1593" spans="1:2" x14ac:dyDescent="0.25">
      <c r="A1593" t="s">
        <v>2441</v>
      </c>
      <c r="B1593" s="2">
        <v>45540</v>
      </c>
    </row>
    <row r="1594" spans="1:2" x14ac:dyDescent="0.25">
      <c r="A1594" t="s">
        <v>2444</v>
      </c>
      <c r="B1594" s="2">
        <v>45537</v>
      </c>
    </row>
    <row r="1595" spans="1:2" x14ac:dyDescent="0.25">
      <c r="A1595" t="s">
        <v>2441</v>
      </c>
      <c r="B1595" s="2">
        <v>45537</v>
      </c>
    </row>
    <row r="1596" spans="1:2" x14ac:dyDescent="0.25">
      <c r="A1596" t="s">
        <v>2444</v>
      </c>
      <c r="B1596" s="2">
        <v>45537</v>
      </c>
    </row>
    <row r="1597" spans="1:2" x14ac:dyDescent="0.25">
      <c r="A1597" t="s">
        <v>2444</v>
      </c>
      <c r="B1597" s="2">
        <v>45537</v>
      </c>
    </row>
    <row r="1598" spans="1:2" x14ac:dyDescent="0.25">
      <c r="A1598" t="s">
        <v>2444</v>
      </c>
      <c r="B1598" s="2">
        <v>45537</v>
      </c>
    </row>
    <row r="1599" spans="1:2" x14ac:dyDescent="0.25">
      <c r="A1599" t="s">
        <v>2441</v>
      </c>
      <c r="B1599" s="2">
        <v>45537</v>
      </c>
    </row>
    <row r="1600" spans="1:2" x14ac:dyDescent="0.25">
      <c r="A1600" t="s">
        <v>2441</v>
      </c>
    </row>
    <row r="1601" spans="1:2" x14ac:dyDescent="0.25">
      <c r="A1601" t="s">
        <v>2443</v>
      </c>
      <c r="B1601" s="2">
        <v>45538</v>
      </c>
    </row>
    <row r="1602" spans="1:2" x14ac:dyDescent="0.25">
      <c r="A1602" t="s">
        <v>2444</v>
      </c>
      <c r="B1602" s="2">
        <v>45537</v>
      </c>
    </row>
    <row r="1603" spans="1:2" x14ac:dyDescent="0.25">
      <c r="A1603" t="s">
        <v>2444</v>
      </c>
      <c r="B1603" s="2">
        <v>45539</v>
      </c>
    </row>
    <row r="1604" spans="1:2" x14ac:dyDescent="0.25">
      <c r="A1604" t="s">
        <v>2444</v>
      </c>
      <c r="B1604" s="2">
        <v>45538</v>
      </c>
    </row>
    <row r="1605" spans="1:2" x14ac:dyDescent="0.25">
      <c r="A1605" t="s">
        <v>2442</v>
      </c>
    </row>
    <row r="1606" spans="1:2" x14ac:dyDescent="0.25">
      <c r="A1606" t="s">
        <v>2442</v>
      </c>
    </row>
    <row r="1607" spans="1:2" x14ac:dyDescent="0.25">
      <c r="A1607" t="s">
        <v>2443</v>
      </c>
      <c r="B1607" s="2">
        <v>45544</v>
      </c>
    </row>
    <row r="1608" spans="1:2" x14ac:dyDescent="0.25">
      <c r="A1608" t="s">
        <v>2444</v>
      </c>
    </row>
    <row r="1609" spans="1:2" x14ac:dyDescent="0.25">
      <c r="A1609" t="s">
        <v>2444</v>
      </c>
    </row>
    <row r="1610" spans="1:2" x14ac:dyDescent="0.25">
      <c r="A1610" t="s">
        <v>2444</v>
      </c>
      <c r="B1610" s="2">
        <v>45566</v>
      </c>
    </row>
    <row r="1611" spans="1:2" x14ac:dyDescent="0.25">
      <c r="A1611" t="s">
        <v>2441</v>
      </c>
      <c r="B1611" s="2">
        <v>45541</v>
      </c>
    </row>
    <row r="1612" spans="1:2" x14ac:dyDescent="0.25">
      <c r="A1612" t="s">
        <v>2442</v>
      </c>
      <c r="B1612" s="2">
        <v>45539</v>
      </c>
    </row>
    <row r="1613" spans="1:2" x14ac:dyDescent="0.25">
      <c r="A1613" t="s">
        <v>2444</v>
      </c>
      <c r="B1613" s="2">
        <v>45561</v>
      </c>
    </row>
    <row r="1614" spans="1:2" x14ac:dyDescent="0.25">
      <c r="A1614" t="s">
        <v>2442</v>
      </c>
      <c r="B1614" s="2">
        <v>45540</v>
      </c>
    </row>
    <row r="1615" spans="1:2" x14ac:dyDescent="0.25">
      <c r="A1615" t="s">
        <v>2444</v>
      </c>
      <c r="B1615" s="2">
        <v>45576</v>
      </c>
    </row>
    <row r="1616" spans="1:2" x14ac:dyDescent="0.25">
      <c r="A1616" t="s">
        <v>2441</v>
      </c>
      <c r="B1616" s="2">
        <v>45540</v>
      </c>
    </row>
    <row r="1617" spans="1:2" x14ac:dyDescent="0.25">
      <c r="A1617" t="s">
        <v>2444</v>
      </c>
    </row>
    <row r="1618" spans="1:2" x14ac:dyDescent="0.25">
      <c r="A1618" t="s">
        <v>2441</v>
      </c>
      <c r="B1618" s="2">
        <v>45540</v>
      </c>
    </row>
    <row r="1619" spans="1:2" x14ac:dyDescent="0.25">
      <c r="A1619" t="s">
        <v>2441</v>
      </c>
      <c r="B1619" s="2">
        <v>45540</v>
      </c>
    </row>
    <row r="1620" spans="1:2" x14ac:dyDescent="0.25">
      <c r="A1620" t="s">
        <v>2444</v>
      </c>
    </row>
    <row r="1621" spans="1:2" x14ac:dyDescent="0.25">
      <c r="A1621" t="s">
        <v>2441</v>
      </c>
      <c r="B1621" s="2">
        <v>45539</v>
      </c>
    </row>
    <row r="1622" spans="1:2" x14ac:dyDescent="0.25">
      <c r="A1622" t="s">
        <v>2442</v>
      </c>
      <c r="B1622" s="2">
        <v>45540</v>
      </c>
    </row>
    <row r="1623" spans="1:2" x14ac:dyDescent="0.25">
      <c r="A1623" t="s">
        <v>2442</v>
      </c>
      <c r="B1623" s="2">
        <v>45540</v>
      </c>
    </row>
    <row r="1624" spans="1:2" x14ac:dyDescent="0.25">
      <c r="A1624" t="s">
        <v>2442</v>
      </c>
      <c r="B1624" s="2">
        <v>45540</v>
      </c>
    </row>
    <row r="1625" spans="1:2" x14ac:dyDescent="0.25">
      <c r="A1625" t="s">
        <v>2441</v>
      </c>
      <c r="B1625" s="2">
        <v>45540</v>
      </c>
    </row>
    <row r="1626" spans="1:2" x14ac:dyDescent="0.25">
      <c r="A1626" t="s">
        <v>2442</v>
      </c>
      <c r="B1626" s="2">
        <v>45541</v>
      </c>
    </row>
    <row r="1627" spans="1:2" x14ac:dyDescent="0.25">
      <c r="A1627" t="s">
        <v>2444</v>
      </c>
    </row>
    <row r="1628" spans="1:2" x14ac:dyDescent="0.25">
      <c r="A1628" t="s">
        <v>2444</v>
      </c>
    </row>
    <row r="1629" spans="1:2" x14ac:dyDescent="0.25">
      <c r="A1629" t="s">
        <v>2441</v>
      </c>
      <c r="B1629" s="2">
        <v>45540</v>
      </c>
    </row>
    <row r="1630" spans="1:2" x14ac:dyDescent="0.25">
      <c r="A1630" t="s">
        <v>2444</v>
      </c>
    </row>
    <row r="1631" spans="1:2" x14ac:dyDescent="0.25">
      <c r="A1631" t="s">
        <v>2444</v>
      </c>
      <c r="B1631" s="2">
        <v>45547</v>
      </c>
    </row>
    <row r="1632" spans="1:2" x14ac:dyDescent="0.25">
      <c r="A1632" t="s">
        <v>2444</v>
      </c>
      <c r="B1632" s="2">
        <v>45540</v>
      </c>
    </row>
    <row r="1633" spans="1:2" x14ac:dyDescent="0.25">
      <c r="A1633" t="s">
        <v>2444</v>
      </c>
      <c r="B1633" s="2">
        <v>45566</v>
      </c>
    </row>
    <row r="1634" spans="1:2" x14ac:dyDescent="0.25">
      <c r="A1634" t="s">
        <v>2441</v>
      </c>
      <c r="B1634" s="2">
        <v>45540</v>
      </c>
    </row>
    <row r="1635" spans="1:2" x14ac:dyDescent="0.25">
      <c r="A1635" t="s">
        <v>2444</v>
      </c>
      <c r="B1635" s="2">
        <v>45561</v>
      </c>
    </row>
    <row r="1636" spans="1:2" x14ac:dyDescent="0.25">
      <c r="A1636" t="s">
        <v>2444</v>
      </c>
      <c r="B1636" s="2">
        <v>45561</v>
      </c>
    </row>
    <row r="1637" spans="1:2" x14ac:dyDescent="0.25">
      <c r="A1637" t="s">
        <v>2441</v>
      </c>
      <c r="B1637" s="2">
        <v>45540</v>
      </c>
    </row>
    <row r="1638" spans="1:2" x14ac:dyDescent="0.25">
      <c r="A1638" t="s">
        <v>2441</v>
      </c>
      <c r="B1638" s="2">
        <v>45540</v>
      </c>
    </row>
    <row r="1639" spans="1:2" x14ac:dyDescent="0.25">
      <c r="A1639" t="s">
        <v>2441</v>
      </c>
      <c r="B1639" s="2">
        <v>45542</v>
      </c>
    </row>
    <row r="1640" spans="1:2" x14ac:dyDescent="0.25">
      <c r="A1640" t="s">
        <v>2444</v>
      </c>
      <c r="B1640" s="2">
        <v>45542</v>
      </c>
    </row>
    <row r="1641" spans="1:2" x14ac:dyDescent="0.25">
      <c r="A1641" t="s">
        <v>2444</v>
      </c>
      <c r="B1641" s="2">
        <v>45562</v>
      </c>
    </row>
    <row r="1642" spans="1:2" x14ac:dyDescent="0.25">
      <c r="A1642" t="s">
        <v>2441</v>
      </c>
      <c r="B1642" s="2">
        <v>45542</v>
      </c>
    </row>
    <row r="1643" spans="1:2" x14ac:dyDescent="0.25">
      <c r="A1643" t="s">
        <v>2441</v>
      </c>
      <c r="B1643" s="2">
        <v>45541</v>
      </c>
    </row>
    <row r="1644" spans="1:2" x14ac:dyDescent="0.25">
      <c r="A1644" t="s">
        <v>2442</v>
      </c>
      <c r="B1644" s="2">
        <v>45541</v>
      </c>
    </row>
    <row r="1645" spans="1:2" x14ac:dyDescent="0.25">
      <c r="A1645" t="s">
        <v>2444</v>
      </c>
      <c r="B1645" s="2">
        <v>45547</v>
      </c>
    </row>
    <row r="1646" spans="1:2" x14ac:dyDescent="0.25">
      <c r="A1646" t="s">
        <v>2442</v>
      </c>
    </row>
    <row r="1647" spans="1:2" x14ac:dyDescent="0.25">
      <c r="A1647" t="s">
        <v>2444</v>
      </c>
      <c r="B1647" s="2">
        <v>45547</v>
      </c>
    </row>
    <row r="1648" spans="1:2" x14ac:dyDescent="0.25">
      <c r="A1648" t="s">
        <v>2441</v>
      </c>
      <c r="B1648" s="2">
        <v>45544</v>
      </c>
    </row>
    <row r="1649" spans="1:2" x14ac:dyDescent="0.25">
      <c r="A1649" t="s">
        <v>2444</v>
      </c>
      <c r="B1649" s="2">
        <v>45544</v>
      </c>
    </row>
    <row r="1650" spans="1:2" x14ac:dyDescent="0.25">
      <c r="A1650" t="s">
        <v>2441</v>
      </c>
      <c r="B1650" s="2">
        <v>45544</v>
      </c>
    </row>
    <row r="1651" spans="1:2" x14ac:dyDescent="0.25">
      <c r="A1651" t="s">
        <v>2442</v>
      </c>
    </row>
    <row r="1652" spans="1:2" x14ac:dyDescent="0.25">
      <c r="A1652" t="s">
        <v>2441</v>
      </c>
    </row>
    <row r="1653" spans="1:2" x14ac:dyDescent="0.25">
      <c r="A1653" t="s">
        <v>2444</v>
      </c>
      <c r="B1653" s="2">
        <v>45544</v>
      </c>
    </row>
    <row r="1654" spans="1:2" x14ac:dyDescent="0.25">
      <c r="A1654" t="s">
        <v>2444</v>
      </c>
      <c r="B1654" s="2">
        <v>45544</v>
      </c>
    </row>
    <row r="1655" spans="1:2" x14ac:dyDescent="0.25">
      <c r="A1655" t="s">
        <v>2444</v>
      </c>
      <c r="B1655" s="2">
        <v>45546</v>
      </c>
    </row>
    <row r="1656" spans="1:2" x14ac:dyDescent="0.25">
      <c r="A1656" t="s">
        <v>2444</v>
      </c>
      <c r="B1656" s="2">
        <v>45546</v>
      </c>
    </row>
    <row r="1657" spans="1:2" x14ac:dyDescent="0.25">
      <c r="A1657" t="s">
        <v>2441</v>
      </c>
      <c r="B1657" s="2">
        <v>45545</v>
      </c>
    </row>
    <row r="1658" spans="1:2" x14ac:dyDescent="0.25">
      <c r="A1658" t="s">
        <v>2444</v>
      </c>
      <c r="B1658" s="2">
        <v>45544</v>
      </c>
    </row>
    <row r="1659" spans="1:2" x14ac:dyDescent="0.25">
      <c r="A1659" t="s">
        <v>2444</v>
      </c>
      <c r="B1659" s="2">
        <v>45544</v>
      </c>
    </row>
    <row r="1660" spans="1:2" x14ac:dyDescent="0.25">
      <c r="A1660" t="s">
        <v>2444</v>
      </c>
      <c r="B1660" s="2">
        <v>45544</v>
      </c>
    </row>
    <row r="1661" spans="1:2" x14ac:dyDescent="0.25">
      <c r="A1661" t="s">
        <v>2442</v>
      </c>
      <c r="B1661" s="2">
        <v>45565</v>
      </c>
    </row>
    <row r="1662" spans="1:2" x14ac:dyDescent="0.25">
      <c r="A1662" t="s">
        <v>2444</v>
      </c>
      <c r="B1662" s="2">
        <v>45544</v>
      </c>
    </row>
    <row r="1663" spans="1:2" x14ac:dyDescent="0.25">
      <c r="A1663" t="s">
        <v>2441</v>
      </c>
      <c r="B1663" s="2">
        <v>45544</v>
      </c>
    </row>
    <row r="1664" spans="1:2" x14ac:dyDescent="0.25">
      <c r="A1664" t="s">
        <v>2442</v>
      </c>
    </row>
    <row r="1665" spans="1:2" x14ac:dyDescent="0.25">
      <c r="A1665" t="s">
        <v>2441</v>
      </c>
      <c r="B1665" s="2">
        <v>45544</v>
      </c>
    </row>
    <row r="1666" spans="1:2" x14ac:dyDescent="0.25">
      <c r="A1666" t="s">
        <v>2442</v>
      </c>
    </row>
    <row r="1667" spans="1:2" x14ac:dyDescent="0.25">
      <c r="A1667" t="s">
        <v>2444</v>
      </c>
      <c r="B1667" s="2">
        <v>45544</v>
      </c>
    </row>
    <row r="1668" spans="1:2" x14ac:dyDescent="0.25">
      <c r="A1668" t="s">
        <v>2441</v>
      </c>
    </row>
    <row r="1669" spans="1:2" x14ac:dyDescent="0.25">
      <c r="A1669" t="s">
        <v>2441</v>
      </c>
      <c r="B1669" s="2">
        <v>45544</v>
      </c>
    </row>
    <row r="1670" spans="1:2" x14ac:dyDescent="0.25">
      <c r="A1670" t="s">
        <v>2444</v>
      </c>
    </row>
    <row r="1671" spans="1:2" x14ac:dyDescent="0.25">
      <c r="A1671" t="s">
        <v>2442</v>
      </c>
    </row>
    <row r="1672" spans="1:2" x14ac:dyDescent="0.25">
      <c r="A1672" t="s">
        <v>2441</v>
      </c>
    </row>
    <row r="1673" spans="1:2" x14ac:dyDescent="0.25">
      <c r="A1673" t="s">
        <v>2443</v>
      </c>
      <c r="B1673" s="2">
        <v>45547</v>
      </c>
    </row>
    <row r="1674" spans="1:2" x14ac:dyDescent="0.25">
      <c r="A1674" t="s">
        <v>2441</v>
      </c>
    </row>
    <row r="1675" spans="1:2" x14ac:dyDescent="0.25">
      <c r="A1675" t="s">
        <v>2441</v>
      </c>
      <c r="B1675" s="2">
        <v>45545</v>
      </c>
    </row>
    <row r="1676" spans="1:2" x14ac:dyDescent="0.25">
      <c r="A1676" t="s">
        <v>2444</v>
      </c>
      <c r="B1676" s="2">
        <v>45566</v>
      </c>
    </row>
    <row r="1677" spans="1:2" x14ac:dyDescent="0.25">
      <c r="A1677" t="s">
        <v>2441</v>
      </c>
      <c r="B1677" s="2">
        <v>45545</v>
      </c>
    </row>
    <row r="1678" spans="1:2" x14ac:dyDescent="0.25">
      <c r="A1678" t="s">
        <v>2444</v>
      </c>
      <c r="B1678" s="2">
        <v>45547</v>
      </c>
    </row>
    <row r="1679" spans="1:2" x14ac:dyDescent="0.25">
      <c r="A1679" t="s">
        <v>2441</v>
      </c>
      <c r="B1679" s="2">
        <v>45545</v>
      </c>
    </row>
    <row r="1680" spans="1:2" x14ac:dyDescent="0.25">
      <c r="A1680" t="s">
        <v>2442</v>
      </c>
      <c r="B1680" s="2">
        <v>45564</v>
      </c>
    </row>
    <row r="1681" spans="1:2" x14ac:dyDescent="0.25">
      <c r="A1681" t="s">
        <v>2442</v>
      </c>
    </row>
    <row r="1682" spans="1:2" x14ac:dyDescent="0.25">
      <c r="A1682" t="s">
        <v>2441</v>
      </c>
      <c r="B1682" s="2">
        <v>45545</v>
      </c>
    </row>
    <row r="1683" spans="1:2" x14ac:dyDescent="0.25">
      <c r="A1683" t="s">
        <v>2443</v>
      </c>
      <c r="B1683" s="2">
        <v>45546</v>
      </c>
    </row>
    <row r="1684" spans="1:2" x14ac:dyDescent="0.25">
      <c r="A1684" t="s">
        <v>2442</v>
      </c>
    </row>
    <row r="1685" spans="1:2" x14ac:dyDescent="0.25">
      <c r="A1685" t="s">
        <v>2441</v>
      </c>
      <c r="B1685" s="2">
        <v>45546</v>
      </c>
    </row>
    <row r="1686" spans="1:2" x14ac:dyDescent="0.25">
      <c r="A1686" t="s">
        <v>2441</v>
      </c>
    </row>
    <row r="1687" spans="1:2" x14ac:dyDescent="0.25">
      <c r="A1687" t="s">
        <v>2444</v>
      </c>
      <c r="B1687" s="2">
        <v>45548</v>
      </c>
    </row>
    <row r="1688" spans="1:2" x14ac:dyDescent="0.25">
      <c r="A1688" t="s">
        <v>2441</v>
      </c>
    </row>
    <row r="1689" spans="1:2" x14ac:dyDescent="0.25">
      <c r="A1689" t="s">
        <v>2441</v>
      </c>
      <c r="B1689" s="2">
        <v>45546</v>
      </c>
    </row>
    <row r="1690" spans="1:2" x14ac:dyDescent="0.25">
      <c r="A1690" t="s">
        <v>2441</v>
      </c>
      <c r="B1690" s="2">
        <v>45546</v>
      </c>
    </row>
    <row r="1691" spans="1:2" x14ac:dyDescent="0.25">
      <c r="A1691" t="s">
        <v>2441</v>
      </c>
      <c r="B1691" s="2">
        <v>45547</v>
      </c>
    </row>
    <row r="1692" spans="1:2" x14ac:dyDescent="0.25">
      <c r="A1692" t="s">
        <v>2441</v>
      </c>
      <c r="B1692" s="2">
        <v>45547</v>
      </c>
    </row>
    <row r="1693" spans="1:2" x14ac:dyDescent="0.25">
      <c r="A1693" t="s">
        <v>2441</v>
      </c>
      <c r="B1693" s="2">
        <v>45547</v>
      </c>
    </row>
    <row r="1694" spans="1:2" x14ac:dyDescent="0.25">
      <c r="A1694" t="s">
        <v>2441</v>
      </c>
      <c r="B1694" s="2">
        <v>45547</v>
      </c>
    </row>
    <row r="1695" spans="1:2" x14ac:dyDescent="0.25">
      <c r="A1695" t="s">
        <v>2441</v>
      </c>
    </row>
    <row r="1696" spans="1:2" x14ac:dyDescent="0.25">
      <c r="A1696" t="s">
        <v>2442</v>
      </c>
    </row>
    <row r="1697" spans="1:2" x14ac:dyDescent="0.25">
      <c r="A1697" t="s">
        <v>2441</v>
      </c>
      <c r="B1697" s="2">
        <v>45549</v>
      </c>
    </row>
    <row r="1698" spans="1:2" x14ac:dyDescent="0.25">
      <c r="A1698" t="s">
        <v>2444</v>
      </c>
      <c r="B1698" s="2">
        <v>45547</v>
      </c>
    </row>
    <row r="1699" spans="1:2" x14ac:dyDescent="0.25">
      <c r="A1699" t="s">
        <v>2443</v>
      </c>
      <c r="B1699" s="2">
        <v>45546</v>
      </c>
    </row>
    <row r="1700" spans="1:2" x14ac:dyDescent="0.25">
      <c r="A1700" t="s">
        <v>2444</v>
      </c>
      <c r="B1700" s="2">
        <v>45547</v>
      </c>
    </row>
    <row r="1701" spans="1:2" x14ac:dyDescent="0.25">
      <c r="A1701" t="s">
        <v>2441</v>
      </c>
      <c r="B1701" s="2">
        <v>45547</v>
      </c>
    </row>
    <row r="1702" spans="1:2" x14ac:dyDescent="0.25">
      <c r="A1702" t="s">
        <v>2442</v>
      </c>
    </row>
    <row r="1703" spans="1:2" x14ac:dyDescent="0.25">
      <c r="A1703" t="s">
        <v>2441</v>
      </c>
    </row>
    <row r="1704" spans="1:2" x14ac:dyDescent="0.25">
      <c r="A1704" t="s">
        <v>2443</v>
      </c>
    </row>
    <row r="1705" spans="1:2" x14ac:dyDescent="0.25">
      <c r="A1705" t="s">
        <v>2441</v>
      </c>
      <c r="B1705" s="2">
        <v>45548</v>
      </c>
    </row>
    <row r="1706" spans="1:2" x14ac:dyDescent="0.25">
      <c r="A1706" t="s">
        <v>2441</v>
      </c>
      <c r="B1706" s="2">
        <v>45550</v>
      </c>
    </row>
    <row r="1707" spans="1:2" x14ac:dyDescent="0.25">
      <c r="A1707" t="s">
        <v>2441</v>
      </c>
      <c r="B1707" s="2">
        <v>45550</v>
      </c>
    </row>
    <row r="1708" spans="1:2" x14ac:dyDescent="0.25">
      <c r="A1708" t="s">
        <v>2441</v>
      </c>
      <c r="B1708" s="2">
        <v>45548</v>
      </c>
    </row>
    <row r="1709" spans="1:2" x14ac:dyDescent="0.25">
      <c r="A1709" t="s">
        <v>2441</v>
      </c>
      <c r="B1709" s="2">
        <v>45549</v>
      </c>
    </row>
    <row r="1710" spans="1:2" x14ac:dyDescent="0.25">
      <c r="A1710" t="s">
        <v>2441</v>
      </c>
      <c r="B1710" s="2">
        <v>45550</v>
      </c>
    </row>
    <row r="1711" spans="1:2" x14ac:dyDescent="0.25">
      <c r="A1711" t="s">
        <v>2441</v>
      </c>
      <c r="B1711" s="2">
        <v>45549</v>
      </c>
    </row>
    <row r="1712" spans="1:2" x14ac:dyDescent="0.25">
      <c r="A1712" t="s">
        <v>2442</v>
      </c>
    </row>
    <row r="1713" spans="1:2" x14ac:dyDescent="0.25">
      <c r="A1713" t="s">
        <v>2442</v>
      </c>
    </row>
    <row r="1714" spans="1:2" x14ac:dyDescent="0.25">
      <c r="A1714" t="s">
        <v>2442</v>
      </c>
    </row>
    <row r="1715" spans="1:2" x14ac:dyDescent="0.25">
      <c r="A1715" t="s">
        <v>2444</v>
      </c>
      <c r="B1715" s="2">
        <v>45551</v>
      </c>
    </row>
    <row r="1716" spans="1:2" x14ac:dyDescent="0.25">
      <c r="A1716" t="s">
        <v>2441</v>
      </c>
      <c r="B1716" s="2">
        <v>45551</v>
      </c>
    </row>
    <row r="1717" spans="1:2" x14ac:dyDescent="0.25">
      <c r="A1717" t="s">
        <v>2441</v>
      </c>
      <c r="B1717" s="2">
        <v>45565</v>
      </c>
    </row>
    <row r="1718" spans="1:2" x14ac:dyDescent="0.25">
      <c r="A1718" t="s">
        <v>2442</v>
      </c>
    </row>
    <row r="1719" spans="1:2" x14ac:dyDescent="0.25">
      <c r="A1719" t="s">
        <v>2441</v>
      </c>
    </row>
    <row r="1720" spans="1:2" x14ac:dyDescent="0.25">
      <c r="A1720" t="s">
        <v>2441</v>
      </c>
    </row>
    <row r="1721" spans="1:2" x14ac:dyDescent="0.25">
      <c r="A1721" t="s">
        <v>2442</v>
      </c>
    </row>
    <row r="1722" spans="1:2" x14ac:dyDescent="0.25">
      <c r="A1722" t="s">
        <v>2442</v>
      </c>
    </row>
    <row r="1723" spans="1:2" x14ac:dyDescent="0.25">
      <c r="A1723" t="s">
        <v>2442</v>
      </c>
    </row>
    <row r="1724" spans="1:2" x14ac:dyDescent="0.25">
      <c r="A1724" t="s">
        <v>2441</v>
      </c>
      <c r="B1724" s="2">
        <v>45558</v>
      </c>
    </row>
    <row r="1725" spans="1:2" x14ac:dyDescent="0.25">
      <c r="A1725" t="s">
        <v>2441</v>
      </c>
      <c r="B1725" s="2">
        <v>45551</v>
      </c>
    </row>
    <row r="1726" spans="1:2" x14ac:dyDescent="0.25">
      <c r="A1726" t="s">
        <v>2442</v>
      </c>
    </row>
    <row r="1727" spans="1:2" x14ac:dyDescent="0.25">
      <c r="A1727" t="s">
        <v>2444</v>
      </c>
      <c r="B1727" s="2">
        <v>45560</v>
      </c>
    </row>
    <row r="1728" spans="1:2" x14ac:dyDescent="0.25">
      <c r="A1728" t="s">
        <v>2444</v>
      </c>
      <c r="B1728" s="2">
        <v>45558</v>
      </c>
    </row>
    <row r="1729" spans="1:2" x14ac:dyDescent="0.25">
      <c r="A1729" t="s">
        <v>2441</v>
      </c>
      <c r="B1729" s="2">
        <v>45555</v>
      </c>
    </row>
    <row r="1730" spans="1:2" x14ac:dyDescent="0.25">
      <c r="A1730" t="s">
        <v>2441</v>
      </c>
      <c r="B1730" s="2">
        <v>45558</v>
      </c>
    </row>
    <row r="1731" spans="1:2" x14ac:dyDescent="0.25">
      <c r="A1731" t="s">
        <v>2444</v>
      </c>
      <c r="B1731" s="2">
        <v>45558</v>
      </c>
    </row>
    <row r="1732" spans="1:2" x14ac:dyDescent="0.25">
      <c r="A1732" t="s">
        <v>2444</v>
      </c>
      <c r="B1732" s="2">
        <v>45560</v>
      </c>
    </row>
    <row r="1733" spans="1:2" x14ac:dyDescent="0.25">
      <c r="A1733" t="s">
        <v>2444</v>
      </c>
    </row>
    <row r="1734" spans="1:2" x14ac:dyDescent="0.25">
      <c r="A1734" t="s">
        <v>2441</v>
      </c>
      <c r="B1734" s="2">
        <v>45559</v>
      </c>
    </row>
    <row r="1735" spans="1:2" x14ac:dyDescent="0.25">
      <c r="A1735" t="s">
        <v>2441</v>
      </c>
      <c r="B1735" s="2">
        <v>45564</v>
      </c>
    </row>
    <row r="1736" spans="1:2" x14ac:dyDescent="0.25">
      <c r="A1736" t="s">
        <v>2441</v>
      </c>
    </row>
    <row r="1737" spans="1:2" x14ac:dyDescent="0.25">
      <c r="A1737" t="s">
        <v>2441</v>
      </c>
      <c r="B1737" s="2">
        <v>45558</v>
      </c>
    </row>
    <row r="1738" spans="1:2" x14ac:dyDescent="0.25">
      <c r="A1738" t="s">
        <v>2442</v>
      </c>
    </row>
    <row r="1739" spans="1:2" x14ac:dyDescent="0.25">
      <c r="A1739" t="s">
        <v>2444</v>
      </c>
    </row>
    <row r="1740" spans="1:2" x14ac:dyDescent="0.25">
      <c r="A1740" t="s">
        <v>2442</v>
      </c>
    </row>
    <row r="1741" spans="1:2" x14ac:dyDescent="0.25">
      <c r="A1741" t="s">
        <v>2441</v>
      </c>
      <c r="B1741" s="2">
        <v>45559</v>
      </c>
    </row>
    <row r="1742" spans="1:2" x14ac:dyDescent="0.25">
      <c r="A1742" t="s">
        <v>2441</v>
      </c>
      <c r="B1742" s="2">
        <v>45590</v>
      </c>
    </row>
    <row r="1743" spans="1:2" x14ac:dyDescent="0.25">
      <c r="A1743" t="s">
        <v>2441</v>
      </c>
    </row>
    <row r="1744" spans="1:2" x14ac:dyDescent="0.25">
      <c r="A1744" t="s">
        <v>2441</v>
      </c>
      <c r="B1744" s="2">
        <v>45593</v>
      </c>
    </row>
    <row r="1745" spans="1:2" x14ac:dyDescent="0.25">
      <c r="A1745" t="s">
        <v>2441</v>
      </c>
      <c r="B1745" s="2">
        <v>45559</v>
      </c>
    </row>
    <row r="1746" spans="1:2" x14ac:dyDescent="0.25">
      <c r="A1746" t="s">
        <v>2442</v>
      </c>
      <c r="B1746" s="2">
        <v>45559</v>
      </c>
    </row>
    <row r="1747" spans="1:2" x14ac:dyDescent="0.25">
      <c r="A1747" t="s">
        <v>2444</v>
      </c>
      <c r="B1747" s="2">
        <v>45561</v>
      </c>
    </row>
    <row r="1748" spans="1:2" x14ac:dyDescent="0.25">
      <c r="A1748" t="s">
        <v>2441</v>
      </c>
      <c r="B1748" s="2">
        <v>45561</v>
      </c>
    </row>
    <row r="1749" spans="1:2" x14ac:dyDescent="0.25">
      <c r="A1749" t="s">
        <v>2444</v>
      </c>
      <c r="B1749" s="2">
        <v>45561</v>
      </c>
    </row>
    <row r="1750" spans="1:2" x14ac:dyDescent="0.25">
      <c r="A1750" t="s">
        <v>2441</v>
      </c>
    </row>
    <row r="1751" spans="1:2" x14ac:dyDescent="0.25">
      <c r="A1751" t="s">
        <v>2444</v>
      </c>
      <c r="B1751" s="2">
        <v>45561</v>
      </c>
    </row>
    <row r="1752" spans="1:2" x14ac:dyDescent="0.25">
      <c r="A1752" t="s">
        <v>2441</v>
      </c>
      <c r="B1752" s="2">
        <v>45562</v>
      </c>
    </row>
    <row r="1753" spans="1:2" x14ac:dyDescent="0.25">
      <c r="A1753" t="s">
        <v>2441</v>
      </c>
      <c r="B1753" s="2">
        <v>45561</v>
      </c>
    </row>
    <row r="1754" spans="1:2" x14ac:dyDescent="0.25">
      <c r="A1754" t="s">
        <v>2442</v>
      </c>
    </row>
    <row r="1755" spans="1:2" x14ac:dyDescent="0.25">
      <c r="A1755" t="s">
        <v>2441</v>
      </c>
      <c r="B1755" s="2">
        <v>45563</v>
      </c>
    </row>
    <row r="1756" spans="1:2" x14ac:dyDescent="0.25">
      <c r="A1756" t="s">
        <v>2441</v>
      </c>
      <c r="B1756" s="2">
        <v>45563</v>
      </c>
    </row>
    <row r="1757" spans="1:2" x14ac:dyDescent="0.25">
      <c r="A1757" t="s">
        <v>2441</v>
      </c>
      <c r="B1757" s="2">
        <v>45592</v>
      </c>
    </row>
    <row r="1758" spans="1:2" x14ac:dyDescent="0.25">
      <c r="A1758" t="s">
        <v>2444</v>
      </c>
      <c r="B1758" s="2">
        <v>45564</v>
      </c>
    </row>
    <row r="1759" spans="1:2" x14ac:dyDescent="0.25">
      <c r="A1759" t="s">
        <v>2442</v>
      </c>
    </row>
    <row r="1760" spans="1:2" x14ac:dyDescent="0.25">
      <c r="A1760" t="s">
        <v>2441</v>
      </c>
      <c r="B1760" s="2">
        <v>45562</v>
      </c>
    </row>
    <row r="1761" spans="1:2" x14ac:dyDescent="0.25">
      <c r="A1761" t="s">
        <v>2441</v>
      </c>
      <c r="B1761" s="2">
        <v>45565</v>
      </c>
    </row>
    <row r="1762" spans="1:2" x14ac:dyDescent="0.25">
      <c r="A1762" t="s">
        <v>2441</v>
      </c>
    </row>
    <row r="1763" spans="1:2" x14ac:dyDescent="0.25">
      <c r="A1763" t="s">
        <v>2441</v>
      </c>
      <c r="B1763" s="2">
        <v>45566</v>
      </c>
    </row>
    <row r="1764" spans="1:2" x14ac:dyDescent="0.25">
      <c r="A1764" t="s">
        <v>2441</v>
      </c>
      <c r="B1764" s="2">
        <v>45565</v>
      </c>
    </row>
    <row r="1765" spans="1:2" x14ac:dyDescent="0.25">
      <c r="A1765" t="s">
        <v>2443</v>
      </c>
      <c r="B1765" s="2">
        <v>45577</v>
      </c>
    </row>
    <row r="1766" spans="1:2" x14ac:dyDescent="0.25">
      <c r="A1766" t="s">
        <v>2443</v>
      </c>
      <c r="B1766" s="2">
        <v>45562</v>
      </c>
    </row>
    <row r="1767" spans="1:2" x14ac:dyDescent="0.25">
      <c r="A1767" t="s">
        <v>2442</v>
      </c>
    </row>
    <row r="1768" spans="1:2" x14ac:dyDescent="0.25">
      <c r="A1768" t="s">
        <v>2441</v>
      </c>
      <c r="B1768" s="2">
        <v>45565</v>
      </c>
    </row>
    <row r="1769" spans="1:2" x14ac:dyDescent="0.25">
      <c r="A1769" t="s">
        <v>2441</v>
      </c>
    </row>
    <row r="1770" spans="1:2" x14ac:dyDescent="0.25">
      <c r="A1770" t="s">
        <v>2444</v>
      </c>
    </row>
    <row r="1771" spans="1:2" x14ac:dyDescent="0.25">
      <c r="A1771" t="s">
        <v>2444</v>
      </c>
      <c r="B1771" s="2">
        <v>45569</v>
      </c>
    </row>
    <row r="1772" spans="1:2" x14ac:dyDescent="0.25">
      <c r="A1772" t="s">
        <v>2442</v>
      </c>
      <c r="B1772" s="2">
        <v>45560</v>
      </c>
    </row>
    <row r="1773" spans="1:2" x14ac:dyDescent="0.25">
      <c r="A1773" t="s">
        <v>2442</v>
      </c>
      <c r="B1773" s="2">
        <v>45565</v>
      </c>
    </row>
    <row r="1774" spans="1:2" x14ac:dyDescent="0.25">
      <c r="A1774" t="s">
        <v>2442</v>
      </c>
      <c r="B1774" s="2">
        <v>45561</v>
      </c>
    </row>
    <row r="1775" spans="1:2" x14ac:dyDescent="0.25">
      <c r="A1775" t="s">
        <v>2444</v>
      </c>
    </row>
    <row r="1776" spans="1:2" x14ac:dyDescent="0.25">
      <c r="A1776" t="s">
        <v>2441</v>
      </c>
    </row>
    <row r="1777" spans="1:2" x14ac:dyDescent="0.25">
      <c r="A1777" t="s">
        <v>2442</v>
      </c>
    </row>
    <row r="1778" spans="1:2" x14ac:dyDescent="0.25">
      <c r="A1778" t="s">
        <v>2444</v>
      </c>
      <c r="B1778" s="2">
        <v>45568</v>
      </c>
    </row>
    <row r="1779" spans="1:2" x14ac:dyDescent="0.25">
      <c r="A1779" t="s">
        <v>2442</v>
      </c>
    </row>
    <row r="1780" spans="1:2" x14ac:dyDescent="0.25">
      <c r="A1780" t="s">
        <v>2442</v>
      </c>
      <c r="B1780" s="2">
        <v>45565</v>
      </c>
    </row>
    <row r="1781" spans="1:2" x14ac:dyDescent="0.25">
      <c r="A1781" t="s">
        <v>2441</v>
      </c>
      <c r="B1781" s="2">
        <v>45567</v>
      </c>
    </row>
    <row r="1782" spans="1:2" x14ac:dyDescent="0.25">
      <c r="A1782" t="s">
        <v>2443</v>
      </c>
    </row>
    <row r="1783" spans="1:2" x14ac:dyDescent="0.25">
      <c r="A1783" t="s">
        <v>2444</v>
      </c>
      <c r="B1783" s="2">
        <v>45567</v>
      </c>
    </row>
    <row r="1784" spans="1:2" x14ac:dyDescent="0.25">
      <c r="A1784" t="s">
        <v>2441</v>
      </c>
      <c r="B1784" s="2">
        <v>45567</v>
      </c>
    </row>
    <row r="1785" spans="1:2" x14ac:dyDescent="0.25">
      <c r="A1785" t="s">
        <v>2441</v>
      </c>
      <c r="B1785" s="2">
        <v>45569</v>
      </c>
    </row>
    <row r="1786" spans="1:2" x14ac:dyDescent="0.25">
      <c r="A1786" t="s">
        <v>2444</v>
      </c>
    </row>
    <row r="1787" spans="1:2" x14ac:dyDescent="0.25">
      <c r="A1787" t="s">
        <v>2444</v>
      </c>
    </row>
    <row r="1788" spans="1:2" x14ac:dyDescent="0.25">
      <c r="A1788" t="s">
        <v>2444</v>
      </c>
    </row>
    <row r="1789" spans="1:2" x14ac:dyDescent="0.25">
      <c r="A1789" t="s">
        <v>2441</v>
      </c>
      <c r="B1789" s="2">
        <v>45564</v>
      </c>
    </row>
    <row r="1790" spans="1:2" x14ac:dyDescent="0.25">
      <c r="A1790" t="s">
        <v>2441</v>
      </c>
      <c r="B1790" s="2">
        <v>45563</v>
      </c>
    </row>
    <row r="1791" spans="1:2" x14ac:dyDescent="0.25">
      <c r="A1791" t="s">
        <v>2444</v>
      </c>
    </row>
    <row r="1792" spans="1:2" x14ac:dyDescent="0.25">
      <c r="A1792" t="s">
        <v>2441</v>
      </c>
    </row>
    <row r="1793" spans="1:2" x14ac:dyDescent="0.25">
      <c r="A1793" t="s">
        <v>2444</v>
      </c>
      <c r="B1793" s="2">
        <v>45569</v>
      </c>
    </row>
    <row r="1794" spans="1:2" x14ac:dyDescent="0.25">
      <c r="A1794" t="s">
        <v>2441</v>
      </c>
    </row>
    <row r="1795" spans="1:2" x14ac:dyDescent="0.25">
      <c r="A1795" t="s">
        <v>2441</v>
      </c>
    </row>
    <row r="1796" spans="1:2" x14ac:dyDescent="0.25">
      <c r="A1796" t="s">
        <v>2441</v>
      </c>
      <c r="B1796" s="2">
        <v>45565</v>
      </c>
    </row>
    <row r="1797" spans="1:2" x14ac:dyDescent="0.25">
      <c r="A1797" t="s">
        <v>2441</v>
      </c>
      <c r="B1797" s="2">
        <v>45567</v>
      </c>
    </row>
    <row r="1798" spans="1:2" x14ac:dyDescent="0.25">
      <c r="A1798" t="s">
        <v>2441</v>
      </c>
    </row>
    <row r="1799" spans="1:2" x14ac:dyDescent="0.25">
      <c r="A1799" t="s">
        <v>2444</v>
      </c>
      <c r="B1799" s="2">
        <v>45569</v>
      </c>
    </row>
    <row r="1800" spans="1:2" x14ac:dyDescent="0.25">
      <c r="A1800" t="s">
        <v>2442</v>
      </c>
    </row>
    <row r="1801" spans="1:2" x14ac:dyDescent="0.25">
      <c r="A1801" t="s">
        <v>2441</v>
      </c>
      <c r="B1801" s="2">
        <v>45569</v>
      </c>
    </row>
    <row r="1802" spans="1:2" x14ac:dyDescent="0.25">
      <c r="A1802" t="s">
        <v>2442</v>
      </c>
    </row>
    <row r="1803" spans="1:2" x14ac:dyDescent="0.25">
      <c r="A1803" t="s">
        <v>2441</v>
      </c>
      <c r="B1803" s="2">
        <v>45569</v>
      </c>
    </row>
    <row r="1804" spans="1:2" x14ac:dyDescent="0.25">
      <c r="A1804" t="s">
        <v>2444</v>
      </c>
    </row>
    <row r="1805" spans="1:2" x14ac:dyDescent="0.25">
      <c r="A1805" t="s">
        <v>2441</v>
      </c>
      <c r="B1805" s="2">
        <v>45569</v>
      </c>
    </row>
    <row r="1806" spans="1:2" x14ac:dyDescent="0.25">
      <c r="A1806" t="s">
        <v>2441</v>
      </c>
      <c r="B1806" s="2">
        <v>45569</v>
      </c>
    </row>
    <row r="1807" spans="1:2" x14ac:dyDescent="0.25">
      <c r="A1807" t="s">
        <v>2442</v>
      </c>
    </row>
    <row r="1808" spans="1:2" x14ac:dyDescent="0.25">
      <c r="A1808" t="s">
        <v>2441</v>
      </c>
    </row>
    <row r="1809" spans="1:2" x14ac:dyDescent="0.25">
      <c r="A1809" t="s">
        <v>2441</v>
      </c>
    </row>
    <row r="1810" spans="1:2" x14ac:dyDescent="0.25">
      <c r="A1810" t="s">
        <v>2444</v>
      </c>
      <c r="B1810" s="2">
        <v>45569</v>
      </c>
    </row>
    <row r="1811" spans="1:2" x14ac:dyDescent="0.25">
      <c r="A1811" t="s">
        <v>2441</v>
      </c>
    </row>
    <row r="1812" spans="1:2" x14ac:dyDescent="0.25">
      <c r="A1812" t="s">
        <v>2442</v>
      </c>
    </row>
    <row r="1813" spans="1:2" x14ac:dyDescent="0.25">
      <c r="A1813" t="s">
        <v>2442</v>
      </c>
    </row>
    <row r="1814" spans="1:2" x14ac:dyDescent="0.25">
      <c r="A1814" t="s">
        <v>2442</v>
      </c>
    </row>
    <row r="1815" spans="1:2" x14ac:dyDescent="0.25">
      <c r="A1815" t="s">
        <v>2441</v>
      </c>
    </row>
    <row r="1816" spans="1:2" x14ac:dyDescent="0.25">
      <c r="A1816" t="s">
        <v>2444</v>
      </c>
      <c r="B1816" s="2">
        <v>45574</v>
      </c>
    </row>
    <row r="1817" spans="1:2" x14ac:dyDescent="0.25">
      <c r="A1817" t="s">
        <v>2442</v>
      </c>
    </row>
    <row r="1818" spans="1:2" x14ac:dyDescent="0.25">
      <c r="A1818" t="s">
        <v>2442</v>
      </c>
    </row>
    <row r="1819" spans="1:2" x14ac:dyDescent="0.25">
      <c r="A1819" t="s">
        <v>2442</v>
      </c>
    </row>
    <row r="1820" spans="1:2" x14ac:dyDescent="0.25">
      <c r="A1820" t="s">
        <v>2441</v>
      </c>
      <c r="B1820" s="2">
        <v>45575</v>
      </c>
    </row>
    <row r="1821" spans="1:2" x14ac:dyDescent="0.25">
      <c r="A1821" t="s">
        <v>2444</v>
      </c>
    </row>
    <row r="1822" spans="1:2" x14ac:dyDescent="0.25">
      <c r="A1822" t="s">
        <v>2441</v>
      </c>
      <c r="B1822" s="2">
        <v>45573</v>
      </c>
    </row>
    <row r="1823" spans="1:2" x14ac:dyDescent="0.25">
      <c r="A1823" t="s">
        <v>2442</v>
      </c>
    </row>
    <row r="1824" spans="1:2" x14ac:dyDescent="0.25">
      <c r="A1824" t="s">
        <v>2444</v>
      </c>
    </row>
    <row r="1825" spans="1:2" x14ac:dyDescent="0.25">
      <c r="A1825" t="s">
        <v>2441</v>
      </c>
    </row>
    <row r="1826" spans="1:2" x14ac:dyDescent="0.25">
      <c r="A1826" t="s">
        <v>2442</v>
      </c>
    </row>
    <row r="1827" spans="1:2" x14ac:dyDescent="0.25">
      <c r="A1827" t="s">
        <v>2443</v>
      </c>
    </row>
    <row r="1828" spans="1:2" x14ac:dyDescent="0.25">
      <c r="A1828" t="s">
        <v>2442</v>
      </c>
    </row>
    <row r="1829" spans="1:2" x14ac:dyDescent="0.25">
      <c r="A1829" t="s">
        <v>2442</v>
      </c>
    </row>
    <row r="1830" spans="1:2" x14ac:dyDescent="0.25">
      <c r="A1830" t="s">
        <v>2444</v>
      </c>
      <c r="B1830" s="2">
        <v>45573</v>
      </c>
    </row>
    <row r="1831" spans="1:2" x14ac:dyDescent="0.25">
      <c r="A1831" t="s">
        <v>2441</v>
      </c>
      <c r="B1831" s="2">
        <v>45573</v>
      </c>
    </row>
    <row r="1832" spans="1:2" x14ac:dyDescent="0.25">
      <c r="A1832" t="s">
        <v>2442</v>
      </c>
    </row>
    <row r="1833" spans="1:2" x14ac:dyDescent="0.25">
      <c r="A1833" t="s">
        <v>2444</v>
      </c>
    </row>
    <row r="1834" spans="1:2" x14ac:dyDescent="0.25">
      <c r="A1834" t="s">
        <v>2443</v>
      </c>
    </row>
    <row r="1835" spans="1:2" x14ac:dyDescent="0.25">
      <c r="A1835" t="s">
        <v>2444</v>
      </c>
      <c r="B1835" s="2">
        <v>45573</v>
      </c>
    </row>
    <row r="1836" spans="1:2" x14ac:dyDescent="0.25">
      <c r="A1836" t="s">
        <v>2444</v>
      </c>
    </row>
    <row r="1837" spans="1:2" x14ac:dyDescent="0.25">
      <c r="A1837" t="s">
        <v>2441</v>
      </c>
    </row>
    <row r="1838" spans="1:2" x14ac:dyDescent="0.25">
      <c r="A1838" t="s">
        <v>2441</v>
      </c>
    </row>
    <row r="1839" spans="1:2" x14ac:dyDescent="0.25">
      <c r="A1839" t="s">
        <v>2444</v>
      </c>
    </row>
    <row r="1840" spans="1:2" x14ac:dyDescent="0.25">
      <c r="A1840" t="s">
        <v>2444</v>
      </c>
      <c r="B1840" s="2">
        <v>45574</v>
      </c>
    </row>
    <row r="1841" spans="1:2" x14ac:dyDescent="0.25">
      <c r="A1841" t="s">
        <v>2444</v>
      </c>
    </row>
    <row r="1842" spans="1:2" x14ac:dyDescent="0.25">
      <c r="A1842" t="s">
        <v>2443</v>
      </c>
    </row>
    <row r="1843" spans="1:2" x14ac:dyDescent="0.25">
      <c r="A1843" t="s">
        <v>2444</v>
      </c>
      <c r="B1843" s="2">
        <v>45574</v>
      </c>
    </row>
    <row r="1844" spans="1:2" x14ac:dyDescent="0.25">
      <c r="A1844" t="s">
        <v>2444</v>
      </c>
    </row>
    <row r="1845" spans="1:2" x14ac:dyDescent="0.25">
      <c r="A1845" t="s">
        <v>2443</v>
      </c>
    </row>
    <row r="1846" spans="1:2" x14ac:dyDescent="0.25">
      <c r="A1846" t="s">
        <v>2441</v>
      </c>
    </row>
    <row r="1847" spans="1:2" x14ac:dyDescent="0.25">
      <c r="A1847" t="s">
        <v>2444</v>
      </c>
    </row>
    <row r="1848" spans="1:2" x14ac:dyDescent="0.25">
      <c r="A1848" t="s">
        <v>2444</v>
      </c>
    </row>
    <row r="1849" spans="1:2" x14ac:dyDescent="0.25">
      <c r="A1849" t="s">
        <v>2443</v>
      </c>
    </row>
    <row r="1850" spans="1:2" x14ac:dyDescent="0.25">
      <c r="A1850" t="s">
        <v>2444</v>
      </c>
    </row>
    <row r="1851" spans="1:2" x14ac:dyDescent="0.25">
      <c r="A1851" t="s">
        <v>2444</v>
      </c>
    </row>
    <row r="1852" spans="1:2" x14ac:dyDescent="0.25">
      <c r="A1852" t="s">
        <v>2444</v>
      </c>
    </row>
    <row r="1853" spans="1:2" x14ac:dyDescent="0.25">
      <c r="A1853" t="s">
        <v>2441</v>
      </c>
    </row>
    <row r="1854" spans="1:2" x14ac:dyDescent="0.25">
      <c r="A1854" t="s">
        <v>2444</v>
      </c>
    </row>
    <row r="1855" spans="1:2" x14ac:dyDescent="0.25">
      <c r="A1855" t="s">
        <v>2444</v>
      </c>
    </row>
    <row r="1856" spans="1:2" x14ac:dyDescent="0.25">
      <c r="A1856" t="s">
        <v>2441</v>
      </c>
    </row>
    <row r="1857" spans="1:1" x14ac:dyDescent="0.25">
      <c r="A1857" t="s">
        <v>2441</v>
      </c>
    </row>
    <row r="1858" spans="1:1" x14ac:dyDescent="0.25">
      <c r="A1858" t="s">
        <v>2442</v>
      </c>
    </row>
    <row r="1859" spans="1:1" x14ac:dyDescent="0.25">
      <c r="A1859" t="s">
        <v>2441</v>
      </c>
    </row>
    <row r="1860" spans="1:1" x14ac:dyDescent="0.25">
      <c r="A1860" t="s">
        <v>2441</v>
      </c>
    </row>
    <row r="1861" spans="1:1" x14ac:dyDescent="0.25">
      <c r="A1861" t="s">
        <v>2444</v>
      </c>
    </row>
    <row r="1862" spans="1:1" x14ac:dyDescent="0.25">
      <c r="A1862" t="s">
        <v>2444</v>
      </c>
    </row>
    <row r="1863" spans="1:1" x14ac:dyDescent="0.25">
      <c r="A1863" t="s">
        <v>2441</v>
      </c>
    </row>
    <row r="1864" spans="1:1" x14ac:dyDescent="0.25">
      <c r="A1864" t="s">
        <v>2444</v>
      </c>
    </row>
    <row r="1865" spans="1:1" x14ac:dyDescent="0.25">
      <c r="A1865" t="s">
        <v>2443</v>
      </c>
    </row>
    <row r="1866" spans="1:1" x14ac:dyDescent="0.25">
      <c r="A1866" t="s">
        <v>2442</v>
      </c>
    </row>
    <row r="1867" spans="1:1" x14ac:dyDescent="0.25">
      <c r="A1867" t="s">
        <v>2442</v>
      </c>
    </row>
    <row r="1868" spans="1:1" x14ac:dyDescent="0.25">
      <c r="A1868" t="s">
        <v>2442</v>
      </c>
    </row>
    <row r="1869" spans="1:1" x14ac:dyDescent="0.25">
      <c r="A1869" t="s">
        <v>2442</v>
      </c>
    </row>
    <row r="1870" spans="1:1" x14ac:dyDescent="0.25">
      <c r="A1870" t="s">
        <v>2444</v>
      </c>
    </row>
    <row r="1871" spans="1:1" x14ac:dyDescent="0.25">
      <c r="A1871" t="s">
        <v>2442</v>
      </c>
    </row>
    <row r="1872" spans="1:1" x14ac:dyDescent="0.25">
      <c r="A1872" t="s">
        <v>2442</v>
      </c>
    </row>
  </sheetData>
  <autoFilter ref="A83:B1872" xr:uid="{2991691B-DC17-41D6-825B-D988443AF775}"/>
  <phoneticPr fontId="19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AE8C0F-1E39-4F42-B74C-549FEAEE1145}">
  <dimension ref="A1:AC33"/>
  <sheetViews>
    <sheetView zoomScale="55" zoomScaleNormal="55" workbookViewId="0">
      <selection activeCell="S44" sqref="S44"/>
    </sheetView>
  </sheetViews>
  <sheetFormatPr baseColWidth="10" defaultRowHeight="15" x14ac:dyDescent="0.25"/>
  <cols>
    <col min="1" max="1" width="26.28515625" customWidth="1"/>
    <col min="2" max="11" width="6.7109375" customWidth="1"/>
    <col min="12" max="12" width="7.7109375" customWidth="1"/>
    <col min="13" max="13" width="6.7109375" customWidth="1"/>
    <col min="14" max="15" width="18.42578125" customWidth="1"/>
    <col min="16" max="16" width="26.28515625" bestFit="1" customWidth="1"/>
    <col min="17" max="26" width="6.7109375" customWidth="1"/>
    <col min="27" max="27" width="18" customWidth="1"/>
  </cols>
  <sheetData>
    <row r="1" spans="1:29" ht="61.5" x14ac:dyDescent="0.9">
      <c r="A1" s="48">
        <v>2023</v>
      </c>
      <c r="B1" s="48"/>
      <c r="C1" s="48"/>
      <c r="D1" s="48"/>
      <c r="E1" s="48"/>
      <c r="F1" s="48"/>
      <c r="G1" s="48"/>
      <c r="H1" s="48"/>
      <c r="I1" s="48"/>
      <c r="J1" s="48"/>
      <c r="K1" s="48"/>
      <c r="L1" s="48"/>
      <c r="M1" s="48"/>
      <c r="N1" s="48"/>
      <c r="O1" s="25"/>
      <c r="P1" s="48">
        <v>2024</v>
      </c>
      <c r="Q1" s="48"/>
      <c r="R1" s="48"/>
      <c r="S1" s="48"/>
      <c r="T1" s="48"/>
      <c r="U1" s="48"/>
      <c r="V1" s="48"/>
      <c r="W1" s="48"/>
      <c r="X1" s="48"/>
      <c r="Y1" s="48"/>
      <c r="Z1" s="48"/>
      <c r="AA1" s="48"/>
      <c r="AB1" s="18"/>
      <c r="AC1" s="18"/>
    </row>
    <row r="3" spans="1:29" x14ac:dyDescent="0.25">
      <c r="A3" s="9" t="s">
        <v>918</v>
      </c>
      <c r="B3" s="14" t="s">
        <v>929</v>
      </c>
      <c r="C3" s="14" t="s">
        <v>930</v>
      </c>
      <c r="D3" s="14" t="s">
        <v>931</v>
      </c>
      <c r="E3" s="14" t="s">
        <v>932</v>
      </c>
      <c r="F3" s="14" t="s">
        <v>2419</v>
      </c>
      <c r="G3" s="14" t="s">
        <v>933</v>
      </c>
      <c r="H3" s="14" t="s">
        <v>2420</v>
      </c>
      <c r="I3" s="14" t="s">
        <v>2421</v>
      </c>
      <c r="J3" s="14" t="s">
        <v>2422</v>
      </c>
      <c r="K3" s="14" t="s">
        <v>2423</v>
      </c>
      <c r="L3" s="14" t="s">
        <v>2424</v>
      </c>
      <c r="M3" s="14" t="s">
        <v>2425</v>
      </c>
      <c r="N3" s="14" t="s">
        <v>919</v>
      </c>
      <c r="O3" s="7"/>
      <c r="P3" s="9" t="s">
        <v>918</v>
      </c>
      <c r="Q3" s="14" t="s">
        <v>929</v>
      </c>
      <c r="R3" s="14" t="s">
        <v>930</v>
      </c>
      <c r="S3" s="14" t="s">
        <v>931</v>
      </c>
      <c r="T3" s="14" t="s">
        <v>932</v>
      </c>
      <c r="U3" s="14" t="s">
        <v>2419</v>
      </c>
      <c r="V3" s="14" t="s">
        <v>933</v>
      </c>
      <c r="W3" s="14" t="s">
        <v>2420</v>
      </c>
      <c r="X3" s="14" t="s">
        <v>2421</v>
      </c>
      <c r="Y3" s="14" t="s">
        <v>2422</v>
      </c>
      <c r="Z3" s="14" t="s">
        <v>2423</v>
      </c>
      <c r="AA3" s="14" t="s">
        <v>919</v>
      </c>
    </row>
    <row r="4" spans="1:29" x14ac:dyDescent="0.25">
      <c r="A4" s="9" t="s">
        <v>2433</v>
      </c>
      <c r="B4" s="14">
        <v>29</v>
      </c>
      <c r="C4" s="14">
        <v>42</v>
      </c>
      <c r="D4" s="14">
        <v>44</v>
      </c>
      <c r="E4" s="14">
        <v>36</v>
      </c>
      <c r="F4" s="14">
        <v>29</v>
      </c>
      <c r="G4" s="14">
        <v>17</v>
      </c>
      <c r="H4" s="14">
        <v>17</v>
      </c>
      <c r="I4" s="14">
        <v>17</v>
      </c>
      <c r="J4" s="14">
        <v>15</v>
      </c>
      <c r="K4" s="14">
        <v>9</v>
      </c>
      <c r="L4" s="14">
        <v>5</v>
      </c>
      <c r="M4" s="14">
        <v>8</v>
      </c>
      <c r="N4" s="14">
        <v>268</v>
      </c>
      <c r="O4" s="7"/>
      <c r="P4" s="9" t="s">
        <v>2433</v>
      </c>
      <c r="Q4" s="14">
        <v>16</v>
      </c>
      <c r="R4" s="14">
        <v>21</v>
      </c>
      <c r="S4" s="14">
        <v>35</v>
      </c>
      <c r="T4" s="14">
        <v>37</v>
      </c>
      <c r="U4" s="14">
        <v>41</v>
      </c>
      <c r="V4" s="14">
        <v>62</v>
      </c>
      <c r="W4" s="14">
        <v>46</v>
      </c>
      <c r="X4" s="14">
        <v>49</v>
      </c>
      <c r="Y4" s="14">
        <v>34</v>
      </c>
      <c r="Z4" s="14">
        <v>27</v>
      </c>
      <c r="AA4" s="14">
        <v>368</v>
      </c>
    </row>
    <row r="5" spans="1:29" x14ac:dyDescent="0.25">
      <c r="A5" s="9" t="s">
        <v>2434</v>
      </c>
      <c r="B5" s="14">
        <v>28</v>
      </c>
      <c r="C5" s="14">
        <v>56</v>
      </c>
      <c r="D5" s="14">
        <v>40</v>
      </c>
      <c r="E5" s="14">
        <v>18</v>
      </c>
      <c r="F5" s="14">
        <v>32</v>
      </c>
      <c r="G5" s="14">
        <v>24</v>
      </c>
      <c r="H5" s="14">
        <v>27</v>
      </c>
      <c r="I5" s="14">
        <v>6</v>
      </c>
      <c r="J5" s="14">
        <v>16</v>
      </c>
      <c r="K5" s="14">
        <v>1</v>
      </c>
      <c r="L5" s="14">
        <v>14</v>
      </c>
      <c r="M5" s="14">
        <v>4</v>
      </c>
      <c r="N5" s="14">
        <v>266</v>
      </c>
      <c r="O5" s="7"/>
      <c r="P5" s="9" t="s">
        <v>2434</v>
      </c>
      <c r="Q5" s="14">
        <v>1</v>
      </c>
      <c r="R5" s="14">
        <v>17</v>
      </c>
      <c r="S5" s="14">
        <v>24</v>
      </c>
      <c r="T5" s="14">
        <v>23</v>
      </c>
      <c r="U5" s="14">
        <v>43</v>
      </c>
      <c r="V5" s="14">
        <v>47</v>
      </c>
      <c r="W5" s="14">
        <v>52</v>
      </c>
      <c r="X5" s="14">
        <v>44</v>
      </c>
      <c r="Y5" s="14">
        <v>11</v>
      </c>
      <c r="Z5" s="14">
        <v>8</v>
      </c>
      <c r="AA5" s="14">
        <v>270</v>
      </c>
    </row>
    <row r="6" spans="1:29" x14ac:dyDescent="0.25">
      <c r="B6" s="7">
        <f>(B4-B5)</f>
        <v>1</v>
      </c>
      <c r="C6" s="7">
        <f t="shared" ref="C6:M6" si="0">(C4-C5)</f>
        <v>-14</v>
      </c>
      <c r="D6" s="7">
        <f t="shared" si="0"/>
        <v>4</v>
      </c>
      <c r="E6" s="7">
        <f t="shared" si="0"/>
        <v>18</v>
      </c>
      <c r="F6" s="7">
        <f t="shared" si="0"/>
        <v>-3</v>
      </c>
      <c r="G6" s="7">
        <f t="shared" si="0"/>
        <v>-7</v>
      </c>
      <c r="H6" s="7">
        <f t="shared" si="0"/>
        <v>-10</v>
      </c>
      <c r="I6" s="7">
        <f t="shared" si="0"/>
        <v>11</v>
      </c>
      <c r="J6" s="7">
        <f t="shared" si="0"/>
        <v>-1</v>
      </c>
      <c r="K6" s="7">
        <f t="shared" si="0"/>
        <v>8</v>
      </c>
      <c r="L6" s="7">
        <f t="shared" si="0"/>
        <v>-9</v>
      </c>
      <c r="M6" s="7">
        <f t="shared" si="0"/>
        <v>4</v>
      </c>
      <c r="N6" s="7"/>
      <c r="O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</row>
    <row r="7" spans="1:29" x14ac:dyDescent="0.25">
      <c r="B7" s="7"/>
      <c r="C7" s="7"/>
      <c r="D7" s="7"/>
      <c r="E7" s="7"/>
      <c r="F7" s="7"/>
      <c r="G7" s="7"/>
      <c r="H7" s="7"/>
      <c r="I7" s="7"/>
      <c r="J7" s="7"/>
      <c r="K7" s="7"/>
      <c r="L7" s="7"/>
      <c r="M7" s="7"/>
      <c r="N7" s="7"/>
      <c r="O7" s="7"/>
      <c r="Q7" s="7"/>
      <c r="R7" s="7"/>
      <c r="S7" s="7"/>
      <c r="T7" s="7"/>
      <c r="U7" s="7"/>
      <c r="V7" s="7"/>
      <c r="W7" s="7"/>
      <c r="X7" s="7"/>
      <c r="Y7" s="7"/>
      <c r="Z7" s="7"/>
      <c r="AA7" s="7"/>
    </row>
    <row r="8" spans="1:29" ht="55.5" customHeight="1" x14ac:dyDescent="0.25">
      <c r="A8" s="10" t="s">
        <v>2439</v>
      </c>
      <c r="B8" s="11" t="s">
        <v>929</v>
      </c>
      <c r="C8" s="11" t="s">
        <v>930</v>
      </c>
      <c r="D8" s="11" t="s">
        <v>931</v>
      </c>
      <c r="E8" s="11" t="s">
        <v>932</v>
      </c>
      <c r="F8" s="11" t="s">
        <v>2419</v>
      </c>
      <c r="G8" s="11" t="s">
        <v>933</v>
      </c>
      <c r="H8" s="11" t="s">
        <v>2420</v>
      </c>
      <c r="I8" s="11" t="s">
        <v>2421</v>
      </c>
      <c r="J8" s="11" t="s">
        <v>2422</v>
      </c>
      <c r="K8" s="11" t="s">
        <v>2423</v>
      </c>
      <c r="L8" s="11" t="s">
        <v>2424</v>
      </c>
      <c r="M8" s="11" t="s">
        <v>2425</v>
      </c>
      <c r="N8" s="11" t="s">
        <v>919</v>
      </c>
      <c r="O8" s="41"/>
      <c r="P8" s="10" t="s">
        <v>2439</v>
      </c>
      <c r="Q8" s="11" t="s">
        <v>929</v>
      </c>
      <c r="R8" s="11" t="s">
        <v>930</v>
      </c>
      <c r="S8" s="11" t="s">
        <v>931</v>
      </c>
      <c r="T8" s="11" t="s">
        <v>932</v>
      </c>
      <c r="U8" s="11" t="s">
        <v>2419</v>
      </c>
      <c r="V8" s="11" t="s">
        <v>933</v>
      </c>
      <c r="W8" s="11" t="s">
        <v>2420</v>
      </c>
      <c r="X8" s="11" t="s">
        <v>2421</v>
      </c>
      <c r="Y8" s="11" t="s">
        <v>2422</v>
      </c>
      <c r="Z8" s="11" t="s">
        <v>2423</v>
      </c>
      <c r="AA8" s="11" t="s">
        <v>919</v>
      </c>
    </row>
    <row r="9" spans="1:29" x14ac:dyDescent="0.25">
      <c r="A9" s="9" t="s">
        <v>2437</v>
      </c>
      <c r="B9" s="15">
        <v>10.526315789473685</v>
      </c>
      <c r="C9" s="15">
        <v>21.05263157894737</v>
      </c>
      <c r="D9" s="15">
        <v>15.037593984962406</v>
      </c>
      <c r="E9" s="15">
        <v>6.7669172932330826</v>
      </c>
      <c r="F9" s="15">
        <v>12.030075187969924</v>
      </c>
      <c r="G9" s="15">
        <v>9.022556390977444</v>
      </c>
      <c r="H9" s="15">
        <v>10.150375939849624</v>
      </c>
      <c r="I9" s="15">
        <v>2.255639097744361</v>
      </c>
      <c r="J9" s="15">
        <v>6.0150375939849621</v>
      </c>
      <c r="K9" s="15">
        <v>0.37593984962406013</v>
      </c>
      <c r="L9" s="15">
        <v>5.2631578947368425</v>
      </c>
      <c r="M9" s="15">
        <v>1.5037593984962405</v>
      </c>
      <c r="N9" s="15">
        <v>100</v>
      </c>
      <c r="O9" s="8"/>
      <c r="P9" s="9" t="s">
        <v>2437</v>
      </c>
      <c r="Q9" s="15">
        <v>0.37037037037037035</v>
      </c>
      <c r="R9" s="15">
        <v>6.2962962962962967</v>
      </c>
      <c r="S9" s="15">
        <v>8.8888888888888893</v>
      </c>
      <c r="T9" s="15">
        <v>8.518518518518519</v>
      </c>
      <c r="U9" s="15">
        <v>15.925925925925926</v>
      </c>
      <c r="V9" s="15">
        <v>17.407407407407408</v>
      </c>
      <c r="W9" s="15">
        <v>19.25925925925926</v>
      </c>
      <c r="X9" s="15">
        <v>16.296296296296298</v>
      </c>
      <c r="Y9" s="15">
        <v>4.0740740740740744</v>
      </c>
      <c r="Z9" s="15">
        <v>2.9629629629629628</v>
      </c>
      <c r="AA9" s="15">
        <v>100</v>
      </c>
    </row>
    <row r="11" spans="1:29" ht="30" x14ac:dyDescent="0.25">
      <c r="A11" s="19" t="s">
        <v>4587</v>
      </c>
      <c r="B11" s="14" t="s">
        <v>929</v>
      </c>
      <c r="C11" s="14" t="s">
        <v>930</v>
      </c>
      <c r="D11" s="14" t="s">
        <v>931</v>
      </c>
      <c r="E11" s="14" t="s">
        <v>932</v>
      </c>
      <c r="F11" s="14" t="s">
        <v>2419</v>
      </c>
      <c r="G11" s="14" t="s">
        <v>933</v>
      </c>
      <c r="H11" s="14" t="s">
        <v>2420</v>
      </c>
      <c r="I11" s="14" t="s">
        <v>2421</v>
      </c>
      <c r="J11" s="14" t="s">
        <v>2422</v>
      </c>
      <c r="K11" s="14" t="s">
        <v>2423</v>
      </c>
      <c r="L11" s="14" t="s">
        <v>2424</v>
      </c>
      <c r="M11" s="14" t="s">
        <v>2425</v>
      </c>
      <c r="P11" s="19" t="s">
        <v>4587</v>
      </c>
      <c r="Q11" s="9" t="s">
        <v>929</v>
      </c>
      <c r="R11" s="9" t="s">
        <v>930</v>
      </c>
      <c r="S11" s="9" t="s">
        <v>931</v>
      </c>
      <c r="T11" s="9" t="s">
        <v>932</v>
      </c>
      <c r="U11" s="9" t="s">
        <v>2419</v>
      </c>
      <c r="V11" s="9" t="s">
        <v>933</v>
      </c>
      <c r="W11" s="9" t="s">
        <v>2420</v>
      </c>
      <c r="X11" s="9" t="s">
        <v>2421</v>
      </c>
      <c r="Y11" s="9" t="s">
        <v>2422</v>
      </c>
      <c r="Z11" s="9" t="s">
        <v>2423</v>
      </c>
    </row>
    <row r="12" spans="1:29" x14ac:dyDescent="0.25">
      <c r="A12" s="9" t="s">
        <v>2437</v>
      </c>
      <c r="B12" s="15">
        <v>61.812571839080441</v>
      </c>
      <c r="C12" s="15">
        <v>29.132159391534689</v>
      </c>
      <c r="D12" s="15">
        <v>36.712831439393661</v>
      </c>
      <c r="E12" s="15">
        <v>133.18622685185196</v>
      </c>
      <c r="F12" s="15">
        <v>75.109818007662767</v>
      </c>
      <c r="G12" s="15">
        <v>50.487418300652386</v>
      </c>
      <c r="H12" s="15">
        <v>119.87593954248544</v>
      </c>
      <c r="I12" s="15">
        <v>134.26397058823591</v>
      </c>
      <c r="J12" s="15">
        <v>189.56273148148176</v>
      </c>
      <c r="K12" s="15">
        <v>110.59189814814857</v>
      </c>
      <c r="L12" s="15">
        <v>17.027222222220736</v>
      </c>
      <c r="M12" s="15">
        <v>31.674218749998545</v>
      </c>
      <c r="P12" s="9" t="s">
        <v>2437</v>
      </c>
      <c r="Q12" s="16">
        <v>71.259722222222081</v>
      </c>
      <c r="R12" s="16">
        <v>41.774537037036986</v>
      </c>
      <c r="S12" s="16">
        <v>30.062281746031033</v>
      </c>
      <c r="T12" s="16">
        <v>25.41822447447457</v>
      </c>
      <c r="U12" s="16">
        <v>21.193106368563328</v>
      </c>
      <c r="V12" s="16">
        <v>10.671023745519403</v>
      </c>
      <c r="W12" s="16">
        <v>7.3422101449275781</v>
      </c>
      <c r="X12" s="16">
        <v>6.3202947845805157</v>
      </c>
      <c r="Y12" s="16">
        <v>2.3333129084963087</v>
      </c>
      <c r="Z12" s="16">
        <v>1.0519547324899273E-2</v>
      </c>
    </row>
    <row r="15" spans="1:29" x14ac:dyDescent="0.25">
      <c r="A15" s="19" t="s">
        <v>4586</v>
      </c>
      <c r="B15" s="14" t="s">
        <v>929</v>
      </c>
      <c r="C15" s="14" t="s">
        <v>930</v>
      </c>
      <c r="D15" s="14" t="s">
        <v>931</v>
      </c>
      <c r="E15" s="14" t="s">
        <v>932</v>
      </c>
      <c r="F15" s="14" t="s">
        <v>2419</v>
      </c>
      <c r="G15" s="14" t="s">
        <v>933</v>
      </c>
      <c r="H15" s="14" t="s">
        <v>2420</v>
      </c>
      <c r="I15" s="14" t="s">
        <v>2421</v>
      </c>
      <c r="J15" s="14" t="s">
        <v>2422</v>
      </c>
      <c r="K15" s="14" t="s">
        <v>2423</v>
      </c>
      <c r="L15" s="14" t="s">
        <v>2424</v>
      </c>
      <c r="M15" s="14" t="s">
        <v>2425</v>
      </c>
      <c r="P15" s="19" t="s">
        <v>4586</v>
      </c>
      <c r="Q15" s="14" t="s">
        <v>929</v>
      </c>
      <c r="R15" s="14" t="s">
        <v>930</v>
      </c>
      <c r="S15" s="14" t="s">
        <v>931</v>
      </c>
      <c r="T15" s="14" t="s">
        <v>932</v>
      </c>
      <c r="U15" s="14" t="s">
        <v>2419</v>
      </c>
      <c r="V15" s="14" t="s">
        <v>933</v>
      </c>
      <c r="W15" s="14" t="s">
        <v>2420</v>
      </c>
      <c r="X15" s="14" t="s">
        <v>2421</v>
      </c>
      <c r="Y15" s="14" t="s">
        <v>2422</v>
      </c>
      <c r="Z15" s="14" t="s">
        <v>2423</v>
      </c>
    </row>
    <row r="16" spans="1:29" x14ac:dyDescent="0.25">
      <c r="A16" s="9" t="s">
        <v>2437</v>
      </c>
      <c r="B16" s="15">
        <v>2.0344827586206895</v>
      </c>
      <c r="C16" s="15">
        <v>3.4047619047619047</v>
      </c>
      <c r="D16" s="15">
        <v>2.6363636363636362</v>
      </c>
      <c r="E16" s="15">
        <v>1.5</v>
      </c>
      <c r="F16" s="15">
        <v>1.8275862068965518</v>
      </c>
      <c r="G16" s="15">
        <v>2</v>
      </c>
      <c r="H16" s="15">
        <v>0.76470588235294112</v>
      </c>
      <c r="I16" s="15">
        <v>0.82352941176470584</v>
      </c>
      <c r="J16" s="15">
        <v>0.2</v>
      </c>
      <c r="K16" s="15">
        <v>1.2222222222222223</v>
      </c>
      <c r="L16" s="15">
        <v>3.4</v>
      </c>
      <c r="M16" s="15">
        <v>2.5</v>
      </c>
      <c r="N16" s="12"/>
      <c r="O16" s="12"/>
      <c r="P16" s="17" t="s">
        <v>2437</v>
      </c>
      <c r="Q16" s="15">
        <v>0.5</v>
      </c>
      <c r="R16" s="15">
        <v>9.5238095238095233E-2</v>
      </c>
      <c r="S16" s="15">
        <v>8.5714285714285715E-2</v>
      </c>
      <c r="T16" s="15">
        <v>8.1081081081081086E-2</v>
      </c>
      <c r="U16" s="15">
        <v>0.12195121951219512</v>
      </c>
      <c r="V16" s="15">
        <v>1.6129032258064516E-2</v>
      </c>
      <c r="W16" s="15">
        <v>0</v>
      </c>
      <c r="X16" s="15">
        <v>0.10204081632653061</v>
      </c>
      <c r="Y16" s="15">
        <v>0</v>
      </c>
      <c r="Z16" s="15">
        <v>0</v>
      </c>
    </row>
    <row r="20" spans="1:27" x14ac:dyDescent="0.25">
      <c r="A20" t="s">
        <v>4611</v>
      </c>
    </row>
    <row r="22" spans="1:27" x14ac:dyDescent="0.25">
      <c r="A22" s="9" t="s">
        <v>4586</v>
      </c>
      <c r="B22" s="14" t="s">
        <v>929</v>
      </c>
      <c r="C22" s="14" t="s">
        <v>930</v>
      </c>
      <c r="D22" s="14" t="s">
        <v>931</v>
      </c>
      <c r="E22" s="14" t="s">
        <v>932</v>
      </c>
      <c r="F22" s="14" t="s">
        <v>2419</v>
      </c>
      <c r="G22" s="14" t="s">
        <v>933</v>
      </c>
      <c r="H22" s="14" t="s">
        <v>2420</v>
      </c>
      <c r="I22" s="14" t="s">
        <v>2421</v>
      </c>
      <c r="J22" s="14" t="s">
        <v>2422</v>
      </c>
      <c r="K22" s="14" t="s">
        <v>2423</v>
      </c>
      <c r="L22" s="14" t="s">
        <v>2424</v>
      </c>
      <c r="M22" s="14" t="s">
        <v>2425</v>
      </c>
      <c r="P22" s="9" t="s">
        <v>4586</v>
      </c>
      <c r="Q22" s="14" t="s">
        <v>929</v>
      </c>
      <c r="R22" s="14" t="s">
        <v>930</v>
      </c>
      <c r="S22" s="14" t="s">
        <v>931</v>
      </c>
      <c r="T22" s="14" t="s">
        <v>932</v>
      </c>
      <c r="U22" s="14" t="s">
        <v>2419</v>
      </c>
      <c r="V22" s="14" t="s">
        <v>933</v>
      </c>
      <c r="W22" s="14" t="s">
        <v>2420</v>
      </c>
      <c r="X22" s="14" t="s">
        <v>2421</v>
      </c>
      <c r="Y22" s="14" t="s">
        <v>2422</v>
      </c>
      <c r="Z22" s="14" t="s">
        <v>2423</v>
      </c>
    </row>
    <row r="23" spans="1:27" x14ac:dyDescent="0.25">
      <c r="A23" s="9" t="s">
        <v>2437</v>
      </c>
      <c r="B23" s="15">
        <v>2.0344827586206895</v>
      </c>
      <c r="C23" s="15">
        <v>3.4047619047619047</v>
      </c>
      <c r="D23" s="15">
        <v>2.6363636363636362</v>
      </c>
      <c r="E23" s="15">
        <v>1.5</v>
      </c>
      <c r="F23" s="15">
        <v>1.8275862068965518</v>
      </c>
      <c r="G23" s="15">
        <v>2</v>
      </c>
      <c r="H23" s="15">
        <v>0.76470588235294112</v>
      </c>
      <c r="I23" s="15">
        <v>0.82352941176470584</v>
      </c>
      <c r="J23" s="15">
        <v>0.2</v>
      </c>
      <c r="K23" s="15">
        <v>1.2222222222222223</v>
      </c>
      <c r="L23" s="15">
        <v>3.4</v>
      </c>
      <c r="M23" s="15">
        <v>2.5</v>
      </c>
      <c r="N23" s="12"/>
      <c r="P23" s="17" t="s">
        <v>2437</v>
      </c>
      <c r="Q23" s="15">
        <v>0.5</v>
      </c>
      <c r="R23" s="15">
        <v>9.5238095238095233E-2</v>
      </c>
      <c r="S23" s="15">
        <v>8.5714285714285715E-2</v>
      </c>
      <c r="T23" s="15">
        <v>8.1081081081081086E-2</v>
      </c>
      <c r="U23" s="15">
        <v>0.12195121951219512</v>
      </c>
      <c r="V23" s="15">
        <v>1.6129032258064516E-2</v>
      </c>
      <c r="W23" s="15">
        <v>0</v>
      </c>
      <c r="X23" s="15">
        <v>0.10204081632653061</v>
      </c>
      <c r="Y23" s="15">
        <v>0</v>
      </c>
      <c r="Z23" s="15">
        <v>0</v>
      </c>
    </row>
    <row r="30" spans="1:27" x14ac:dyDescent="0.25">
      <c r="A30" s="26" t="s">
        <v>918</v>
      </c>
      <c r="B30" s="27" t="s">
        <v>929</v>
      </c>
      <c r="C30" s="27" t="s">
        <v>930</v>
      </c>
      <c r="D30" s="27" t="s">
        <v>931</v>
      </c>
      <c r="E30" s="27" t="s">
        <v>932</v>
      </c>
      <c r="F30" s="27" t="s">
        <v>2419</v>
      </c>
      <c r="G30" s="27" t="s">
        <v>933</v>
      </c>
      <c r="H30" s="27" t="s">
        <v>2420</v>
      </c>
      <c r="I30" s="27" t="s">
        <v>2421</v>
      </c>
      <c r="J30" s="27" t="s">
        <v>2422</v>
      </c>
      <c r="K30" s="27" t="s">
        <v>2423</v>
      </c>
      <c r="L30" s="27" t="s">
        <v>2424</v>
      </c>
      <c r="M30" s="27" t="s">
        <v>2425</v>
      </c>
      <c r="N30" s="28" t="s">
        <v>919</v>
      </c>
      <c r="P30" s="26"/>
      <c r="Q30" s="46" t="s">
        <v>4590</v>
      </c>
      <c r="R30" s="46" t="s">
        <v>4591</v>
      </c>
      <c r="S30" s="46" t="s">
        <v>4592</v>
      </c>
      <c r="T30" s="46" t="s">
        <v>4593</v>
      </c>
      <c r="U30" s="46" t="s">
        <v>4594</v>
      </c>
      <c r="V30" s="46" t="s">
        <v>4595</v>
      </c>
      <c r="W30" s="46" t="s">
        <v>4596</v>
      </c>
      <c r="X30" s="46" t="s">
        <v>4597</v>
      </c>
      <c r="Y30" s="46" t="s">
        <v>4598</v>
      </c>
      <c r="Z30" s="46" t="s">
        <v>4599</v>
      </c>
      <c r="AA30" s="28"/>
    </row>
    <row r="31" spans="1:27" x14ac:dyDescent="0.25">
      <c r="A31" s="40" t="s">
        <v>2433</v>
      </c>
      <c r="B31">
        <v>29</v>
      </c>
      <c r="C31">
        <v>42</v>
      </c>
      <c r="D31">
        <v>44</v>
      </c>
      <c r="E31">
        <v>36</v>
      </c>
      <c r="F31">
        <v>29</v>
      </c>
      <c r="G31">
        <v>17</v>
      </c>
      <c r="H31">
        <v>17</v>
      </c>
      <c r="I31">
        <v>17</v>
      </c>
      <c r="J31">
        <v>15</v>
      </c>
      <c r="K31">
        <v>9</v>
      </c>
      <c r="L31">
        <v>5</v>
      </c>
      <c r="M31">
        <v>8</v>
      </c>
      <c r="N31" s="30">
        <v>268</v>
      </c>
      <c r="P31" s="40" t="s">
        <v>2442</v>
      </c>
      <c r="Q31">
        <v>3</v>
      </c>
      <c r="R31">
        <v>16</v>
      </c>
      <c r="S31">
        <v>29</v>
      </c>
      <c r="T31">
        <v>29</v>
      </c>
      <c r="U31">
        <v>43</v>
      </c>
      <c r="V31">
        <v>52</v>
      </c>
      <c r="W31">
        <v>35</v>
      </c>
      <c r="X31">
        <v>38</v>
      </c>
      <c r="Y31">
        <v>16</v>
      </c>
      <c r="Z31">
        <v>1</v>
      </c>
      <c r="AA31" s="30">
        <v>368</v>
      </c>
    </row>
    <row r="32" spans="1:27" x14ac:dyDescent="0.25">
      <c r="A32" s="40" t="s">
        <v>2442</v>
      </c>
      <c r="B32">
        <v>18</v>
      </c>
      <c r="C32">
        <v>42</v>
      </c>
      <c r="D32">
        <v>26</v>
      </c>
      <c r="E32">
        <v>28</v>
      </c>
      <c r="F32">
        <v>26</v>
      </c>
      <c r="G32">
        <v>13</v>
      </c>
      <c r="H32">
        <v>13</v>
      </c>
      <c r="I32">
        <v>4</v>
      </c>
      <c r="J32">
        <v>17</v>
      </c>
      <c r="K32">
        <v>4</v>
      </c>
      <c r="L32">
        <v>10</v>
      </c>
      <c r="M32">
        <v>5</v>
      </c>
      <c r="N32" s="30">
        <v>206</v>
      </c>
      <c r="P32" s="47" t="s">
        <v>2442</v>
      </c>
      <c r="Q32">
        <v>16</v>
      </c>
      <c r="R32">
        <v>21</v>
      </c>
      <c r="S32">
        <v>35</v>
      </c>
      <c r="T32">
        <v>37</v>
      </c>
      <c r="U32">
        <v>41</v>
      </c>
      <c r="V32">
        <v>62</v>
      </c>
      <c r="W32">
        <v>46</v>
      </c>
      <c r="X32">
        <v>49</v>
      </c>
      <c r="Y32">
        <v>34</v>
      </c>
      <c r="Z32">
        <v>27</v>
      </c>
      <c r="AA32" s="30">
        <v>368</v>
      </c>
    </row>
    <row r="33" spans="1:27" x14ac:dyDescent="0.25">
      <c r="A33" s="39" t="s">
        <v>4608</v>
      </c>
      <c r="B33" s="33">
        <f t="shared" ref="B33:N33" si="1">B31-B32</f>
        <v>11</v>
      </c>
      <c r="C33" s="33">
        <f t="shared" si="1"/>
        <v>0</v>
      </c>
      <c r="D33" s="33">
        <f t="shared" si="1"/>
        <v>18</v>
      </c>
      <c r="E33" s="33">
        <f t="shared" si="1"/>
        <v>8</v>
      </c>
      <c r="F33" s="33">
        <f t="shared" si="1"/>
        <v>3</v>
      </c>
      <c r="G33" s="33">
        <f t="shared" si="1"/>
        <v>4</v>
      </c>
      <c r="H33" s="33">
        <f t="shared" si="1"/>
        <v>4</v>
      </c>
      <c r="I33" s="33">
        <f t="shared" si="1"/>
        <v>13</v>
      </c>
      <c r="J33" s="33">
        <f t="shared" si="1"/>
        <v>-2</v>
      </c>
      <c r="K33" s="33">
        <f t="shared" si="1"/>
        <v>5</v>
      </c>
      <c r="L33" s="33">
        <f t="shared" si="1"/>
        <v>-5</v>
      </c>
      <c r="M33" s="33">
        <f t="shared" si="1"/>
        <v>3</v>
      </c>
      <c r="N33" s="34">
        <f t="shared" si="1"/>
        <v>62</v>
      </c>
      <c r="P33" s="39"/>
      <c r="Q33" s="33">
        <f>Q31-Q32</f>
        <v>-13</v>
      </c>
      <c r="R33" s="33">
        <f t="shared" ref="R33:Z33" si="2">R31-R32</f>
        <v>-5</v>
      </c>
      <c r="S33" s="33">
        <f t="shared" si="2"/>
        <v>-6</v>
      </c>
      <c r="T33" s="33">
        <f t="shared" si="2"/>
        <v>-8</v>
      </c>
      <c r="U33" s="33">
        <f t="shared" si="2"/>
        <v>2</v>
      </c>
      <c r="V33" s="33">
        <f t="shared" si="2"/>
        <v>-10</v>
      </c>
      <c r="W33" s="33">
        <f t="shared" si="2"/>
        <v>-11</v>
      </c>
      <c r="X33" s="33">
        <f t="shared" si="2"/>
        <v>-11</v>
      </c>
      <c r="Y33" s="33">
        <f t="shared" si="2"/>
        <v>-18</v>
      </c>
      <c r="Z33" s="33">
        <f t="shared" si="2"/>
        <v>-26</v>
      </c>
      <c r="AA33" s="34">
        <f>(AA31-AA32)</f>
        <v>0</v>
      </c>
    </row>
  </sheetData>
  <mergeCells count="2">
    <mergeCell ref="A1:N1"/>
    <mergeCell ref="P1:AA1"/>
  </mergeCells>
  <pageMargins left="0.7" right="0.7" top="0.75" bottom="0.75" header="0.3" footer="0.3"/>
  <pageSetup paperSize="201" orientation="landscape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042E0-F967-450C-99F1-A2161915BC13}">
  <dimension ref="B1:AC51"/>
  <sheetViews>
    <sheetView zoomScale="55" zoomScaleNormal="55" workbookViewId="0">
      <selection activeCell="Q16" sqref="Q16"/>
    </sheetView>
  </sheetViews>
  <sheetFormatPr baseColWidth="10" defaultRowHeight="15" x14ac:dyDescent="0.25"/>
  <cols>
    <col min="2" max="2" width="36.42578125" bestFit="1" customWidth="1"/>
    <col min="7" max="7" width="12.5703125" bestFit="1" customWidth="1"/>
    <col min="24" max="24" width="12.5703125" bestFit="1" customWidth="1"/>
  </cols>
  <sheetData>
    <row r="1" spans="2:29" ht="33.75" x14ac:dyDescent="0.5">
      <c r="G1" s="42">
        <v>2023</v>
      </c>
      <c r="X1" s="42">
        <v>2024</v>
      </c>
    </row>
    <row r="5" spans="2:29" x14ac:dyDescent="0.25">
      <c r="B5" s="26" t="s">
        <v>918</v>
      </c>
      <c r="C5" s="27" t="s">
        <v>929</v>
      </c>
      <c r="D5" s="27" t="s">
        <v>930</v>
      </c>
      <c r="E5" s="27" t="s">
        <v>931</v>
      </c>
      <c r="F5" s="27" t="s">
        <v>932</v>
      </c>
      <c r="G5" s="27" t="s">
        <v>2419</v>
      </c>
      <c r="H5" s="27" t="s">
        <v>933</v>
      </c>
      <c r="I5" s="27" t="s">
        <v>2420</v>
      </c>
      <c r="J5" s="27" t="s">
        <v>2421</v>
      </c>
      <c r="K5" s="27" t="s">
        <v>2422</v>
      </c>
      <c r="L5" s="27" t="s">
        <v>2423</v>
      </c>
      <c r="M5" s="27" t="s">
        <v>2424</v>
      </c>
      <c r="N5" s="27" t="s">
        <v>2425</v>
      </c>
      <c r="O5" s="28" t="s">
        <v>919</v>
      </c>
      <c r="R5" s="26"/>
      <c r="S5" s="27" t="s">
        <v>4590</v>
      </c>
      <c r="T5" s="27" t="s">
        <v>4591</v>
      </c>
      <c r="U5" s="27" t="s">
        <v>4592</v>
      </c>
      <c r="V5" s="27" t="s">
        <v>4593</v>
      </c>
      <c r="W5" s="27" t="s">
        <v>4594</v>
      </c>
      <c r="X5" s="27" t="s">
        <v>4595</v>
      </c>
      <c r="Y5" s="27" t="s">
        <v>4596</v>
      </c>
      <c r="Z5" s="27" t="s">
        <v>4597</v>
      </c>
      <c r="AA5" s="27" t="s">
        <v>4598</v>
      </c>
      <c r="AB5" s="27" t="s">
        <v>4599</v>
      </c>
      <c r="AC5" s="28" t="s">
        <v>4600</v>
      </c>
    </row>
    <row r="6" spans="2:29" x14ac:dyDescent="0.25">
      <c r="B6" s="29" t="s">
        <v>2429</v>
      </c>
      <c r="C6">
        <v>32</v>
      </c>
      <c r="D6">
        <v>46</v>
      </c>
      <c r="E6">
        <v>55</v>
      </c>
      <c r="F6">
        <v>52</v>
      </c>
      <c r="G6">
        <v>52</v>
      </c>
      <c r="H6">
        <v>56</v>
      </c>
      <c r="I6">
        <v>61</v>
      </c>
      <c r="J6">
        <v>66</v>
      </c>
      <c r="K6">
        <v>35</v>
      </c>
      <c r="L6">
        <v>36</v>
      </c>
      <c r="M6">
        <v>13</v>
      </c>
      <c r="N6">
        <v>31</v>
      </c>
      <c r="O6" s="30">
        <v>535</v>
      </c>
      <c r="R6" s="45" t="s">
        <v>2441</v>
      </c>
      <c r="S6">
        <v>90</v>
      </c>
      <c r="T6">
        <v>48</v>
      </c>
      <c r="U6">
        <v>41</v>
      </c>
      <c r="V6">
        <v>51</v>
      </c>
      <c r="W6">
        <v>60</v>
      </c>
      <c r="X6">
        <v>53</v>
      </c>
      <c r="Y6">
        <v>56</v>
      </c>
      <c r="Z6">
        <v>74</v>
      </c>
      <c r="AA6">
        <v>78</v>
      </c>
      <c r="AB6">
        <v>72</v>
      </c>
      <c r="AC6" s="30">
        <v>17</v>
      </c>
    </row>
    <row r="7" spans="2:29" x14ac:dyDescent="0.25">
      <c r="B7" s="29" t="s">
        <v>4605</v>
      </c>
      <c r="C7">
        <v>21</v>
      </c>
      <c r="D7">
        <v>39</v>
      </c>
      <c r="E7">
        <v>48</v>
      </c>
      <c r="F7">
        <v>46</v>
      </c>
      <c r="G7">
        <v>50</v>
      </c>
      <c r="H7">
        <v>57</v>
      </c>
      <c r="I7">
        <v>49</v>
      </c>
      <c r="J7">
        <v>60</v>
      </c>
      <c r="K7">
        <v>29</v>
      </c>
      <c r="L7">
        <v>32</v>
      </c>
      <c r="M7">
        <v>16</v>
      </c>
      <c r="N7">
        <v>31</v>
      </c>
      <c r="O7" s="30">
        <v>478</v>
      </c>
      <c r="R7" s="45" t="s">
        <v>2441</v>
      </c>
      <c r="S7">
        <v>63</v>
      </c>
      <c r="T7">
        <v>40</v>
      </c>
      <c r="U7">
        <v>62</v>
      </c>
      <c r="V7">
        <v>70</v>
      </c>
      <c r="W7">
        <v>62</v>
      </c>
      <c r="X7">
        <v>57</v>
      </c>
      <c r="Y7">
        <v>82</v>
      </c>
      <c r="Z7">
        <v>91</v>
      </c>
      <c r="AA7">
        <v>80</v>
      </c>
      <c r="AB7">
        <v>33</v>
      </c>
      <c r="AC7" s="30"/>
    </row>
    <row r="8" spans="2:29" x14ac:dyDescent="0.25">
      <c r="B8" s="31"/>
      <c r="O8" s="30"/>
      <c r="R8" s="44"/>
      <c r="S8" s="33">
        <f>(S6-S7)</f>
        <v>27</v>
      </c>
      <c r="T8" s="33">
        <f t="shared" ref="T8:AC8" si="0">(T6-T7)</f>
        <v>8</v>
      </c>
      <c r="U8" s="33">
        <f t="shared" si="0"/>
        <v>-21</v>
      </c>
      <c r="V8" s="33">
        <f t="shared" si="0"/>
        <v>-19</v>
      </c>
      <c r="W8" s="33">
        <f t="shared" si="0"/>
        <v>-2</v>
      </c>
      <c r="X8" s="33">
        <f t="shared" si="0"/>
        <v>-4</v>
      </c>
      <c r="Y8" s="33">
        <f t="shared" si="0"/>
        <v>-26</v>
      </c>
      <c r="Z8" s="33">
        <f t="shared" si="0"/>
        <v>-17</v>
      </c>
      <c r="AA8" s="33">
        <f t="shared" si="0"/>
        <v>-2</v>
      </c>
      <c r="AB8" s="33">
        <f t="shared" si="0"/>
        <v>39</v>
      </c>
      <c r="AC8" s="34">
        <f t="shared" si="0"/>
        <v>17</v>
      </c>
    </row>
    <row r="9" spans="2:29" x14ac:dyDescent="0.25">
      <c r="B9" s="32" t="s">
        <v>4605</v>
      </c>
      <c r="C9" s="33">
        <f>C6-C7</f>
        <v>11</v>
      </c>
      <c r="D9" s="33">
        <f>D6-D7</f>
        <v>7</v>
      </c>
      <c r="E9" s="33">
        <f t="shared" ref="E9:O9" si="1">E6-E7</f>
        <v>7</v>
      </c>
      <c r="F9" s="33">
        <f t="shared" si="1"/>
        <v>6</v>
      </c>
      <c r="G9" s="33">
        <f t="shared" si="1"/>
        <v>2</v>
      </c>
      <c r="H9" s="33">
        <f t="shared" si="1"/>
        <v>-1</v>
      </c>
      <c r="I9" s="33">
        <f t="shared" si="1"/>
        <v>12</v>
      </c>
      <c r="J9" s="33">
        <f t="shared" si="1"/>
        <v>6</v>
      </c>
      <c r="K9" s="33">
        <f t="shared" si="1"/>
        <v>6</v>
      </c>
      <c r="L9" s="33">
        <f t="shared" si="1"/>
        <v>4</v>
      </c>
      <c r="M9" s="33">
        <f t="shared" si="1"/>
        <v>-3</v>
      </c>
      <c r="N9" s="33">
        <f t="shared" si="1"/>
        <v>0</v>
      </c>
      <c r="O9" s="34">
        <f t="shared" si="1"/>
        <v>57</v>
      </c>
    </row>
    <row r="36" spans="2:29" x14ac:dyDescent="0.25">
      <c r="B36" s="9" t="s">
        <v>4585</v>
      </c>
      <c r="C36" s="14" t="s">
        <v>929</v>
      </c>
      <c r="D36" s="14" t="s">
        <v>930</v>
      </c>
      <c r="E36" s="14" t="s">
        <v>931</v>
      </c>
      <c r="F36" s="14" t="s">
        <v>932</v>
      </c>
      <c r="G36" s="14" t="s">
        <v>2419</v>
      </c>
      <c r="H36" s="14" t="s">
        <v>933</v>
      </c>
      <c r="I36" s="14" t="s">
        <v>2420</v>
      </c>
      <c r="J36" s="14" t="s">
        <v>2421</v>
      </c>
      <c r="K36" s="14" t="s">
        <v>2422</v>
      </c>
      <c r="L36" s="14" t="s">
        <v>2423</v>
      </c>
      <c r="M36" s="14" t="s">
        <v>2424</v>
      </c>
      <c r="N36" s="14" t="s">
        <v>2425</v>
      </c>
    </row>
    <row r="37" spans="2:29" x14ac:dyDescent="0.25">
      <c r="B37" s="9" t="s">
        <v>2435</v>
      </c>
      <c r="C37" s="15">
        <v>75.608984374999864</v>
      </c>
      <c r="D37" s="15">
        <v>46.594187801933003</v>
      </c>
      <c r="E37" s="15">
        <v>82.943964646465346</v>
      </c>
      <c r="F37" s="15">
        <v>88.015451388888323</v>
      </c>
      <c r="G37" s="15">
        <v>61.618362713674848</v>
      </c>
      <c r="H37" s="15">
        <v>47.83360615079372</v>
      </c>
      <c r="I37" s="15">
        <v>62.45966530054713</v>
      </c>
      <c r="J37" s="15">
        <v>52.873179713805392</v>
      </c>
      <c r="K37" s="15">
        <v>68.312103174603337</v>
      </c>
      <c r="L37" s="15">
        <v>54.540895061728101</v>
      </c>
      <c r="M37" s="15">
        <v>133.08915598290668</v>
      </c>
      <c r="N37" s="15">
        <v>121.90015681003594</v>
      </c>
    </row>
    <row r="40" spans="2:29" x14ac:dyDescent="0.25">
      <c r="B40" s="9" t="s">
        <v>4585</v>
      </c>
      <c r="C40" s="14" t="s">
        <v>929</v>
      </c>
      <c r="D40" s="14" t="s">
        <v>930</v>
      </c>
      <c r="E40" s="14" t="s">
        <v>931</v>
      </c>
      <c r="F40" s="14" t="s">
        <v>932</v>
      </c>
      <c r="G40" s="14" t="s">
        <v>2419</v>
      </c>
      <c r="H40" s="14" t="s">
        <v>933</v>
      </c>
      <c r="I40" s="14" t="s">
        <v>2420</v>
      </c>
      <c r="J40" s="14" t="s">
        <v>2421</v>
      </c>
      <c r="K40" s="14" t="s">
        <v>2422</v>
      </c>
      <c r="L40" s="14" t="s">
        <v>2423</v>
      </c>
      <c r="M40" s="14" t="s">
        <v>2424</v>
      </c>
      <c r="N40" s="14" t="s">
        <v>2425</v>
      </c>
      <c r="R40" s="9" t="s">
        <v>4585</v>
      </c>
      <c r="S40" s="9" t="s">
        <v>929</v>
      </c>
      <c r="T40" s="9" t="s">
        <v>930</v>
      </c>
      <c r="U40" s="9" t="s">
        <v>931</v>
      </c>
      <c r="V40" s="9" t="s">
        <v>932</v>
      </c>
      <c r="W40" s="9" t="s">
        <v>2419</v>
      </c>
      <c r="X40" s="9" t="s">
        <v>933</v>
      </c>
      <c r="Y40" s="9" t="s">
        <v>2420</v>
      </c>
      <c r="Z40" s="9" t="s">
        <v>2421</v>
      </c>
      <c r="AA40" s="9" t="s">
        <v>2422</v>
      </c>
      <c r="AB40" s="9" t="s">
        <v>2423</v>
      </c>
    </row>
    <row r="41" spans="2:29" x14ac:dyDescent="0.25">
      <c r="B41" s="9" t="s">
        <v>2435</v>
      </c>
      <c r="C41" s="15">
        <v>75.608984374999864</v>
      </c>
      <c r="D41" s="15">
        <v>46.594187801933003</v>
      </c>
      <c r="E41" s="15">
        <v>82.943964646465346</v>
      </c>
      <c r="F41" s="15">
        <v>88.015451388888323</v>
      </c>
      <c r="G41" s="15">
        <v>61.618362713674848</v>
      </c>
      <c r="H41" s="15">
        <v>47.83360615079372</v>
      </c>
      <c r="I41" s="15">
        <v>62.45966530054713</v>
      </c>
      <c r="J41" s="15">
        <v>52.873179713805392</v>
      </c>
      <c r="K41" s="15">
        <v>68.312103174603337</v>
      </c>
      <c r="L41" s="15">
        <v>54.540895061728101</v>
      </c>
      <c r="M41" s="15">
        <v>133.08915598290668</v>
      </c>
      <c r="N41" s="15">
        <v>121.90015681003594</v>
      </c>
      <c r="R41" s="9" t="s">
        <v>2435</v>
      </c>
      <c r="S41" s="16">
        <v>92.422343474426839</v>
      </c>
      <c r="T41" s="16">
        <v>67.841718750000112</v>
      </c>
      <c r="U41" s="16">
        <v>37.883098118279676</v>
      </c>
      <c r="V41" s="16">
        <v>37.160208333333244</v>
      </c>
      <c r="W41" s="16">
        <v>36.035013440860276</v>
      </c>
      <c r="X41" s="16">
        <v>19.634186159844511</v>
      </c>
      <c r="Y41" s="16">
        <v>11.159646002710272</v>
      </c>
      <c r="Z41" s="16">
        <v>5.2947420634918272</v>
      </c>
      <c r="AA41" s="16">
        <v>4.8339149305553288</v>
      </c>
      <c r="AB41" s="16">
        <v>1.863741582491705</v>
      </c>
    </row>
    <row r="46" spans="2:29" x14ac:dyDescent="0.25">
      <c r="B46" t="s">
        <v>918</v>
      </c>
      <c r="C46" s="7" t="s">
        <v>929</v>
      </c>
      <c r="D46" s="7" t="s">
        <v>930</v>
      </c>
      <c r="E46" s="7" t="s">
        <v>931</v>
      </c>
      <c r="F46" s="7" t="s">
        <v>932</v>
      </c>
      <c r="G46" s="7" t="s">
        <v>2419</v>
      </c>
      <c r="H46" s="7" t="s">
        <v>933</v>
      </c>
      <c r="I46" s="7" t="s">
        <v>2420</v>
      </c>
      <c r="J46" s="7" t="s">
        <v>2421</v>
      </c>
      <c r="K46" s="7" t="s">
        <v>2422</v>
      </c>
      <c r="L46" s="7" t="s">
        <v>2423</v>
      </c>
      <c r="M46" s="7" t="s">
        <v>2424</v>
      </c>
      <c r="N46" s="7" t="s">
        <v>2425</v>
      </c>
      <c r="O46" s="7" t="s">
        <v>919</v>
      </c>
      <c r="R46" t="s">
        <v>918</v>
      </c>
      <c r="S46" s="7" t="s">
        <v>929</v>
      </c>
      <c r="T46" s="7" t="s">
        <v>930</v>
      </c>
      <c r="U46" s="7" t="s">
        <v>931</v>
      </c>
      <c r="V46" s="7" t="s">
        <v>932</v>
      </c>
      <c r="W46" s="7" t="s">
        <v>2419</v>
      </c>
      <c r="X46" s="7" t="s">
        <v>933</v>
      </c>
      <c r="Y46" s="7" t="s">
        <v>2420</v>
      </c>
      <c r="Z46" s="7" t="s">
        <v>2421</v>
      </c>
      <c r="AA46" s="7" t="s">
        <v>2422</v>
      </c>
      <c r="AB46" s="7" t="s">
        <v>2423</v>
      </c>
      <c r="AC46" s="7" t="s">
        <v>919</v>
      </c>
    </row>
    <row r="47" spans="2:29" x14ac:dyDescent="0.25">
      <c r="B47" t="s">
        <v>2429</v>
      </c>
      <c r="C47" s="7">
        <v>32</v>
      </c>
      <c r="D47" s="7">
        <v>46</v>
      </c>
      <c r="E47" s="7">
        <v>55</v>
      </c>
      <c r="F47" s="7">
        <v>52</v>
      </c>
      <c r="G47" s="7">
        <v>52</v>
      </c>
      <c r="H47" s="7">
        <v>56</v>
      </c>
      <c r="I47" s="7">
        <v>61</v>
      </c>
      <c r="J47" s="7">
        <v>66</v>
      </c>
      <c r="K47" s="7">
        <v>35</v>
      </c>
      <c r="L47" s="7">
        <v>36</v>
      </c>
      <c r="M47" s="7">
        <v>13</v>
      </c>
      <c r="N47" s="7">
        <v>31</v>
      </c>
      <c r="O47" s="7">
        <v>535</v>
      </c>
      <c r="R47" t="s">
        <v>2429</v>
      </c>
      <c r="S47" s="7">
        <v>63</v>
      </c>
      <c r="T47" s="7">
        <v>40</v>
      </c>
      <c r="U47" s="7">
        <v>62</v>
      </c>
      <c r="V47" s="7">
        <v>70</v>
      </c>
      <c r="W47" s="7">
        <v>62</v>
      </c>
      <c r="X47" s="7">
        <v>57</v>
      </c>
      <c r="Y47" s="7">
        <v>82</v>
      </c>
      <c r="Z47" s="7">
        <v>91</v>
      </c>
      <c r="AA47" s="7">
        <v>80</v>
      </c>
      <c r="AB47" s="7">
        <v>33</v>
      </c>
      <c r="AC47" s="7">
        <v>640</v>
      </c>
    </row>
    <row r="48" spans="2:29" x14ac:dyDescent="0.25">
      <c r="B48" t="s">
        <v>2430</v>
      </c>
      <c r="C48" s="7">
        <v>15</v>
      </c>
      <c r="D48" s="7">
        <v>58</v>
      </c>
      <c r="E48" s="7">
        <v>39</v>
      </c>
      <c r="F48" s="7">
        <v>48</v>
      </c>
      <c r="G48" s="7">
        <v>34</v>
      </c>
      <c r="H48" s="7">
        <v>64</v>
      </c>
      <c r="I48" s="7">
        <v>85</v>
      </c>
      <c r="J48" s="7">
        <v>45</v>
      </c>
      <c r="K48" s="7">
        <v>30</v>
      </c>
      <c r="L48" s="7">
        <v>27</v>
      </c>
      <c r="M48" s="7">
        <v>60</v>
      </c>
      <c r="N48" s="7">
        <v>4</v>
      </c>
      <c r="O48" s="7">
        <v>509</v>
      </c>
      <c r="R48" t="s">
        <v>2430</v>
      </c>
      <c r="S48" s="7">
        <v>7</v>
      </c>
      <c r="T48" s="7">
        <v>33</v>
      </c>
      <c r="U48" s="7">
        <v>28</v>
      </c>
      <c r="V48" s="7">
        <v>49</v>
      </c>
      <c r="W48" s="7">
        <v>36</v>
      </c>
      <c r="X48" s="7">
        <v>46</v>
      </c>
      <c r="Y48" s="7">
        <v>157</v>
      </c>
      <c r="Z48" s="7">
        <v>99</v>
      </c>
      <c r="AA48" s="7">
        <v>65</v>
      </c>
      <c r="AB48" s="7">
        <v>33</v>
      </c>
      <c r="AC48" s="7">
        <v>553</v>
      </c>
    </row>
    <row r="50" spans="2:28" x14ac:dyDescent="0.25">
      <c r="B50" s="9" t="s">
        <v>4586</v>
      </c>
      <c r="C50" s="14" t="s">
        <v>929</v>
      </c>
      <c r="D50" s="14" t="s">
        <v>930</v>
      </c>
      <c r="E50" s="14" t="s">
        <v>931</v>
      </c>
      <c r="F50" s="14" t="s">
        <v>932</v>
      </c>
      <c r="G50" s="14" t="s">
        <v>2419</v>
      </c>
      <c r="H50" s="14" t="s">
        <v>933</v>
      </c>
      <c r="I50" s="14" t="s">
        <v>2420</v>
      </c>
      <c r="J50" s="14" t="s">
        <v>2421</v>
      </c>
      <c r="K50" s="14" t="s">
        <v>2422</v>
      </c>
      <c r="L50" s="14" t="s">
        <v>2423</v>
      </c>
      <c r="M50" s="14" t="s">
        <v>2424</v>
      </c>
      <c r="N50" s="14" t="s">
        <v>2425</v>
      </c>
      <c r="R50" s="9" t="s">
        <v>4586</v>
      </c>
      <c r="S50" s="14" t="s">
        <v>929</v>
      </c>
      <c r="T50" s="14" t="s">
        <v>930</v>
      </c>
      <c r="U50" s="14" t="s">
        <v>931</v>
      </c>
      <c r="V50" s="14" t="s">
        <v>932</v>
      </c>
      <c r="W50" s="14" t="s">
        <v>2419</v>
      </c>
      <c r="X50" s="14" t="s">
        <v>933</v>
      </c>
      <c r="Y50" s="14" t="s">
        <v>2420</v>
      </c>
      <c r="Z50" s="14" t="s">
        <v>2421</v>
      </c>
      <c r="AA50" s="14" t="s">
        <v>2422</v>
      </c>
      <c r="AB50" s="14" t="s">
        <v>2423</v>
      </c>
    </row>
    <row r="51" spans="2:28" x14ac:dyDescent="0.25">
      <c r="B51" s="9" t="s">
        <v>2435</v>
      </c>
      <c r="C51" s="15">
        <v>4.8125</v>
      </c>
      <c r="D51" s="15">
        <v>5.4347826086956523</v>
      </c>
      <c r="E51" s="15">
        <v>2.8909090909090911</v>
      </c>
      <c r="F51" s="15">
        <v>1.9038461538461537</v>
      </c>
      <c r="G51" s="15">
        <v>1.5192307692307692</v>
      </c>
      <c r="H51" s="15">
        <v>1.4910714285714286</v>
      </c>
      <c r="I51" s="15">
        <v>2.9672131147540983</v>
      </c>
      <c r="J51" s="15">
        <v>1.5151515151515151</v>
      </c>
      <c r="K51" s="15">
        <v>1.5714285714285714</v>
      </c>
      <c r="L51" s="15">
        <v>1.4722222222222223</v>
      </c>
      <c r="M51" s="15">
        <v>0.23076923076923078</v>
      </c>
      <c r="N51" s="15">
        <v>0.67741935483870963</v>
      </c>
      <c r="O51" s="12"/>
      <c r="R51" s="17" t="s">
        <v>2435</v>
      </c>
      <c r="S51" s="15">
        <v>1.3015873015873016</v>
      </c>
      <c r="T51" s="15">
        <v>1.85</v>
      </c>
      <c r="U51" s="15">
        <v>2.693548387096774</v>
      </c>
      <c r="V51" s="15">
        <v>3.2285714285714286</v>
      </c>
      <c r="W51" s="15">
        <v>1.7903225806451613</v>
      </c>
      <c r="X51" s="15">
        <v>2.3859649122807016</v>
      </c>
      <c r="Y51" s="15">
        <v>3.4146341463414633</v>
      </c>
      <c r="Z51" s="15">
        <v>2.901098901098901</v>
      </c>
      <c r="AA51" s="15">
        <v>2.8125</v>
      </c>
      <c r="AB51" s="15">
        <v>1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3DAA1D-6DB4-4AE7-9F6D-049A6EB2D0B4}">
  <dimension ref="C1:AD39"/>
  <sheetViews>
    <sheetView topLeftCell="D1" zoomScale="70" zoomScaleNormal="70" workbookViewId="0">
      <selection activeCell="P19" sqref="P19"/>
    </sheetView>
  </sheetViews>
  <sheetFormatPr baseColWidth="10" defaultRowHeight="15" x14ac:dyDescent="0.25"/>
  <cols>
    <col min="3" max="3" width="35.140625" bestFit="1" customWidth="1"/>
  </cols>
  <sheetData>
    <row r="1" spans="3:30" x14ac:dyDescent="0.25">
      <c r="E1" s="7"/>
      <c r="F1" s="7"/>
      <c r="G1" s="7"/>
      <c r="H1" s="7"/>
      <c r="I1" s="7">
        <v>2023</v>
      </c>
      <c r="J1" s="7"/>
      <c r="K1" s="7"/>
      <c r="L1" s="7"/>
      <c r="M1" s="7"/>
      <c r="N1" s="7"/>
      <c r="O1" s="7"/>
      <c r="P1" s="7"/>
      <c r="Q1" s="7"/>
      <c r="R1" s="7"/>
      <c r="S1" s="7"/>
      <c r="T1" s="7"/>
      <c r="U1" s="7"/>
      <c r="V1" s="7"/>
      <c r="W1" s="7"/>
      <c r="X1" s="7">
        <v>2024</v>
      </c>
    </row>
    <row r="5" spans="3:30" x14ac:dyDescent="0.25">
      <c r="C5" s="26" t="s">
        <v>918</v>
      </c>
      <c r="D5" s="27" t="s">
        <v>929</v>
      </c>
      <c r="E5" s="27" t="s">
        <v>930</v>
      </c>
      <c r="F5" s="27" t="s">
        <v>931</v>
      </c>
      <c r="G5" s="27" t="s">
        <v>932</v>
      </c>
      <c r="H5" s="27" t="s">
        <v>2419</v>
      </c>
      <c r="I5" s="27" t="s">
        <v>933</v>
      </c>
      <c r="J5" s="27" t="s">
        <v>2420</v>
      </c>
      <c r="K5" s="27" t="s">
        <v>2421</v>
      </c>
      <c r="L5" s="27" t="s">
        <v>2422</v>
      </c>
      <c r="M5" s="27" t="s">
        <v>2423</v>
      </c>
      <c r="N5" s="27" t="s">
        <v>2424</v>
      </c>
      <c r="O5" s="27" t="s">
        <v>2425</v>
      </c>
      <c r="P5" s="28" t="s">
        <v>919</v>
      </c>
      <c r="S5" s="26"/>
      <c r="T5" s="46" t="s">
        <v>4590</v>
      </c>
      <c r="U5" s="46" t="s">
        <v>4591</v>
      </c>
      <c r="V5" s="46" t="s">
        <v>4592</v>
      </c>
      <c r="W5" s="46" t="s">
        <v>4593</v>
      </c>
      <c r="X5" s="46" t="s">
        <v>4594</v>
      </c>
      <c r="Y5" s="46" t="s">
        <v>4595</v>
      </c>
      <c r="Z5" s="46" t="s">
        <v>4596</v>
      </c>
      <c r="AA5" s="46" t="s">
        <v>4597</v>
      </c>
      <c r="AB5" s="46" t="s">
        <v>4598</v>
      </c>
      <c r="AC5" s="46" t="s">
        <v>4599</v>
      </c>
      <c r="AD5" s="28"/>
    </row>
    <row r="6" spans="3:30" x14ac:dyDescent="0.25">
      <c r="C6" s="37" t="s">
        <v>2431</v>
      </c>
      <c r="D6">
        <v>10</v>
      </c>
      <c r="E6">
        <v>16</v>
      </c>
      <c r="F6">
        <v>6</v>
      </c>
      <c r="G6">
        <v>11</v>
      </c>
      <c r="H6">
        <v>25</v>
      </c>
      <c r="I6">
        <v>17</v>
      </c>
      <c r="J6">
        <v>18</v>
      </c>
      <c r="K6">
        <v>8</v>
      </c>
      <c r="L6">
        <v>7</v>
      </c>
      <c r="M6">
        <v>4</v>
      </c>
      <c r="N6">
        <v>3</v>
      </c>
      <c r="O6">
        <v>5</v>
      </c>
      <c r="P6" s="30">
        <v>130</v>
      </c>
      <c r="S6" s="31" t="s">
        <v>4614</v>
      </c>
      <c r="T6">
        <v>6</v>
      </c>
      <c r="U6">
        <v>11</v>
      </c>
      <c r="V6">
        <v>13</v>
      </c>
      <c r="W6">
        <v>13</v>
      </c>
      <c r="X6">
        <v>19</v>
      </c>
      <c r="Y6">
        <v>16</v>
      </c>
      <c r="Z6">
        <v>6</v>
      </c>
      <c r="AA6">
        <v>17</v>
      </c>
      <c r="AB6">
        <v>7</v>
      </c>
      <c r="AC6">
        <v>1</v>
      </c>
      <c r="AD6" s="30">
        <v>117</v>
      </c>
    </row>
    <row r="7" spans="3:30" x14ac:dyDescent="0.25">
      <c r="C7" s="37" t="s">
        <v>4606</v>
      </c>
      <c r="D7">
        <v>10</v>
      </c>
      <c r="E7">
        <v>16</v>
      </c>
      <c r="F7">
        <v>5</v>
      </c>
      <c r="G7">
        <v>9</v>
      </c>
      <c r="H7">
        <v>26</v>
      </c>
      <c r="I7">
        <v>19</v>
      </c>
      <c r="J7">
        <v>17</v>
      </c>
      <c r="K7">
        <v>4</v>
      </c>
      <c r="L7">
        <v>3</v>
      </c>
      <c r="M7">
        <v>6</v>
      </c>
      <c r="N7">
        <v>4</v>
      </c>
      <c r="O7">
        <v>3</v>
      </c>
      <c r="P7" s="30">
        <v>122</v>
      </c>
      <c r="S7" s="43" t="s">
        <v>4614</v>
      </c>
      <c r="T7">
        <v>7</v>
      </c>
      <c r="U7">
        <v>16</v>
      </c>
      <c r="V7">
        <v>11</v>
      </c>
      <c r="W7">
        <v>20</v>
      </c>
      <c r="X7">
        <v>13</v>
      </c>
      <c r="Y7">
        <v>14</v>
      </c>
      <c r="Z7">
        <v>3</v>
      </c>
      <c r="AA7">
        <v>18</v>
      </c>
      <c r="AB7">
        <v>8</v>
      </c>
      <c r="AC7">
        <v>7</v>
      </c>
      <c r="AD7" s="30">
        <v>117</v>
      </c>
    </row>
    <row r="8" spans="3:30" x14ac:dyDescent="0.25">
      <c r="C8" s="38" t="s">
        <v>4607</v>
      </c>
      <c r="D8" s="33">
        <f t="shared" ref="D8:P8" si="0">D6-D7</f>
        <v>0</v>
      </c>
      <c r="E8" s="33">
        <f t="shared" si="0"/>
        <v>0</v>
      </c>
      <c r="F8" s="33">
        <f t="shared" si="0"/>
        <v>1</v>
      </c>
      <c r="G8" s="33">
        <f t="shared" si="0"/>
        <v>2</v>
      </c>
      <c r="H8" s="33">
        <f t="shared" si="0"/>
        <v>-1</v>
      </c>
      <c r="I8" s="33">
        <f t="shared" si="0"/>
        <v>-2</v>
      </c>
      <c r="J8" s="33">
        <f t="shared" si="0"/>
        <v>1</v>
      </c>
      <c r="K8" s="33">
        <f t="shared" si="0"/>
        <v>4</v>
      </c>
      <c r="L8" s="33">
        <f t="shared" si="0"/>
        <v>4</v>
      </c>
      <c r="M8" s="33">
        <f t="shared" si="0"/>
        <v>-2</v>
      </c>
      <c r="N8" s="33">
        <f t="shared" si="0"/>
        <v>-1</v>
      </c>
      <c r="O8" s="33">
        <f t="shared" si="0"/>
        <v>2</v>
      </c>
      <c r="P8" s="34">
        <f t="shared" si="0"/>
        <v>8</v>
      </c>
      <c r="S8" s="44"/>
      <c r="T8" s="33">
        <f>T6-T7</f>
        <v>-1</v>
      </c>
      <c r="U8" s="33">
        <f t="shared" ref="U8:AC8" si="1">U6-U7</f>
        <v>-5</v>
      </c>
      <c r="V8" s="33">
        <f t="shared" si="1"/>
        <v>2</v>
      </c>
      <c r="W8" s="33">
        <f t="shared" si="1"/>
        <v>-7</v>
      </c>
      <c r="X8" s="33">
        <f t="shared" si="1"/>
        <v>6</v>
      </c>
      <c r="Y8" s="33">
        <f t="shared" si="1"/>
        <v>2</v>
      </c>
      <c r="Z8" s="33">
        <f t="shared" si="1"/>
        <v>3</v>
      </c>
      <c r="AA8" s="33">
        <f t="shared" si="1"/>
        <v>-1</v>
      </c>
      <c r="AB8" s="33">
        <f t="shared" si="1"/>
        <v>-1</v>
      </c>
      <c r="AC8" s="33">
        <f t="shared" si="1"/>
        <v>-6</v>
      </c>
      <c r="AD8" s="34">
        <f>(AD6-AD7)</f>
        <v>0</v>
      </c>
    </row>
    <row r="30" spans="3:29" x14ac:dyDescent="0.25">
      <c r="C30" s="9" t="s">
        <v>4585</v>
      </c>
      <c r="D30" s="14" t="s">
        <v>929</v>
      </c>
      <c r="E30" s="14" t="s">
        <v>930</v>
      </c>
      <c r="F30" s="14" t="s">
        <v>931</v>
      </c>
      <c r="G30" s="14" t="s">
        <v>932</v>
      </c>
      <c r="H30" s="14" t="s">
        <v>2419</v>
      </c>
      <c r="I30" s="14" t="s">
        <v>933</v>
      </c>
      <c r="J30" s="14" t="s">
        <v>2420</v>
      </c>
      <c r="K30" s="14" t="s">
        <v>2421</v>
      </c>
      <c r="L30" s="14" t="s">
        <v>2422</v>
      </c>
      <c r="M30" s="14" t="s">
        <v>2423</v>
      </c>
      <c r="N30" s="14" t="s">
        <v>2424</v>
      </c>
      <c r="O30" s="14" t="s">
        <v>2425</v>
      </c>
      <c r="S30" s="9" t="s">
        <v>4585</v>
      </c>
      <c r="T30" s="9" t="s">
        <v>929</v>
      </c>
      <c r="U30" s="9" t="s">
        <v>930</v>
      </c>
      <c r="V30" s="9" t="s">
        <v>931</v>
      </c>
      <c r="W30" s="9" t="s">
        <v>932</v>
      </c>
      <c r="X30" s="9" t="s">
        <v>2419</v>
      </c>
      <c r="Y30" s="9" t="s">
        <v>933</v>
      </c>
      <c r="Z30" s="9" t="s">
        <v>2420</v>
      </c>
      <c r="AA30" s="9" t="s">
        <v>2421</v>
      </c>
      <c r="AB30" s="9" t="s">
        <v>2422</v>
      </c>
      <c r="AC30" s="9" t="s">
        <v>2423</v>
      </c>
    </row>
    <row r="31" spans="3:29" x14ac:dyDescent="0.25">
      <c r="C31" s="9" t="s">
        <v>2436</v>
      </c>
      <c r="D31" s="15">
        <v>17.26152777777752</v>
      </c>
      <c r="E31" s="15">
        <v>13.951562499999454</v>
      </c>
      <c r="F31" s="15">
        <v>5.9907407407408755</v>
      </c>
      <c r="G31" s="15">
        <v>15.614898989898476</v>
      </c>
      <c r="H31" s="15">
        <v>17.636805555554748</v>
      </c>
      <c r="I31" s="15">
        <v>10.175285947712409</v>
      </c>
      <c r="J31" s="15">
        <v>38.985262345679075</v>
      </c>
      <c r="K31" s="15">
        <v>130.16102430555475</v>
      </c>
      <c r="L31" s="15">
        <v>113.50138888888718</v>
      </c>
      <c r="M31" s="15">
        <v>11.728298611111313</v>
      </c>
      <c r="N31" s="15">
        <v>1.9576388888866252</v>
      </c>
      <c r="O31" s="15">
        <v>12.29958333333343</v>
      </c>
      <c r="S31" s="9" t="s">
        <v>2436</v>
      </c>
      <c r="T31" s="16">
        <v>22.306646825398534</v>
      </c>
      <c r="U31" s="16">
        <v>34.785980902778192</v>
      </c>
      <c r="V31" s="16">
        <v>8.5635101010100865</v>
      </c>
      <c r="W31" s="16">
        <v>12.186041666667006</v>
      </c>
      <c r="X31" s="16">
        <v>13.355235042734421</v>
      </c>
      <c r="Y31" s="16">
        <v>5.7738591269839423</v>
      </c>
      <c r="Z31" s="16">
        <v>5.7481481481469627</v>
      </c>
      <c r="AA31" s="16">
        <v>6.9190200617295989</v>
      </c>
      <c r="AB31" s="16">
        <v>5.8467881944434339</v>
      </c>
      <c r="AC31" s="16">
        <v>0</v>
      </c>
    </row>
    <row r="34" spans="3:30" x14ac:dyDescent="0.25">
      <c r="C34" s="9" t="s">
        <v>918</v>
      </c>
      <c r="D34" s="14" t="s">
        <v>929</v>
      </c>
      <c r="E34" s="14" t="s">
        <v>930</v>
      </c>
      <c r="F34" s="14" t="s">
        <v>931</v>
      </c>
      <c r="G34" s="14" t="s">
        <v>932</v>
      </c>
      <c r="H34" s="14" t="s">
        <v>2419</v>
      </c>
      <c r="I34" s="14" t="s">
        <v>933</v>
      </c>
      <c r="J34" s="14" t="s">
        <v>2420</v>
      </c>
      <c r="K34" s="14" t="s">
        <v>2421</v>
      </c>
      <c r="L34" s="14" t="s">
        <v>2422</v>
      </c>
      <c r="M34" s="14" t="s">
        <v>2423</v>
      </c>
      <c r="N34" s="14" t="s">
        <v>2424</v>
      </c>
      <c r="O34" s="14" t="s">
        <v>2425</v>
      </c>
      <c r="P34" s="14" t="s">
        <v>919</v>
      </c>
      <c r="S34" s="9" t="s">
        <v>918</v>
      </c>
      <c r="T34" s="14" t="s">
        <v>929</v>
      </c>
      <c r="U34" s="14" t="s">
        <v>930</v>
      </c>
      <c r="V34" s="14" t="s">
        <v>931</v>
      </c>
      <c r="W34" s="14" t="s">
        <v>932</v>
      </c>
      <c r="X34" s="14" t="s">
        <v>2419</v>
      </c>
      <c r="Y34" s="14" t="s">
        <v>933</v>
      </c>
      <c r="Z34" s="14" t="s">
        <v>2420</v>
      </c>
      <c r="AA34" s="14" t="s">
        <v>2421</v>
      </c>
      <c r="AB34" s="14" t="s">
        <v>2422</v>
      </c>
      <c r="AC34" s="14" t="s">
        <v>2423</v>
      </c>
      <c r="AD34" s="14" t="s">
        <v>919</v>
      </c>
    </row>
    <row r="35" spans="3:30" x14ac:dyDescent="0.25">
      <c r="C35" s="9" t="s">
        <v>2431</v>
      </c>
      <c r="D35" s="14">
        <v>10</v>
      </c>
      <c r="E35" s="14">
        <v>16</v>
      </c>
      <c r="F35" s="14">
        <v>6</v>
      </c>
      <c r="G35" s="14">
        <v>11</v>
      </c>
      <c r="H35" s="14">
        <v>25</v>
      </c>
      <c r="I35" s="14">
        <v>17</v>
      </c>
      <c r="J35" s="14">
        <v>18</v>
      </c>
      <c r="K35" s="14">
        <v>8</v>
      </c>
      <c r="L35" s="14">
        <v>7</v>
      </c>
      <c r="M35" s="14">
        <v>4</v>
      </c>
      <c r="N35" s="14">
        <v>3</v>
      </c>
      <c r="O35" s="14">
        <v>5</v>
      </c>
      <c r="P35" s="14">
        <v>130</v>
      </c>
      <c r="S35" s="9" t="s">
        <v>2431</v>
      </c>
      <c r="T35" s="14">
        <v>7</v>
      </c>
      <c r="U35" s="14">
        <v>16</v>
      </c>
      <c r="V35" s="14">
        <v>11</v>
      </c>
      <c r="W35" s="14">
        <v>20</v>
      </c>
      <c r="X35" s="14">
        <v>13</v>
      </c>
      <c r="Y35" s="14">
        <v>14</v>
      </c>
      <c r="Z35" s="14">
        <v>3</v>
      </c>
      <c r="AA35" s="14">
        <v>18</v>
      </c>
      <c r="AB35" s="14">
        <v>8</v>
      </c>
      <c r="AC35" s="14">
        <v>7</v>
      </c>
      <c r="AD35" s="14">
        <v>117</v>
      </c>
    </row>
    <row r="36" spans="3:30" x14ac:dyDescent="0.25">
      <c r="C36" s="9" t="s">
        <v>2432</v>
      </c>
      <c r="D36" s="14">
        <v>10</v>
      </c>
      <c r="E36" s="14">
        <v>22</v>
      </c>
      <c r="F36" s="14">
        <v>4</v>
      </c>
      <c r="G36" s="14">
        <v>6</v>
      </c>
      <c r="H36" s="14">
        <v>22</v>
      </c>
      <c r="I36" s="14">
        <v>13</v>
      </c>
      <c r="J36" s="14">
        <v>31</v>
      </c>
      <c r="K36" s="14">
        <v>8</v>
      </c>
      <c r="L36" s="14">
        <v>2</v>
      </c>
      <c r="M36" s="14">
        <v>7</v>
      </c>
      <c r="N36" s="14">
        <v>2</v>
      </c>
      <c r="O36" s="14">
        <v>3</v>
      </c>
      <c r="P36" s="14">
        <v>130</v>
      </c>
      <c r="S36" s="9" t="s">
        <v>2432</v>
      </c>
      <c r="T36" s="14">
        <v>6</v>
      </c>
      <c r="U36" s="14">
        <v>11</v>
      </c>
      <c r="V36" s="14">
        <v>10</v>
      </c>
      <c r="W36" s="14">
        <v>16</v>
      </c>
      <c r="X36" s="14">
        <v>13</v>
      </c>
      <c r="Y36" s="14">
        <v>15</v>
      </c>
      <c r="Z36" s="14">
        <v>12</v>
      </c>
      <c r="AA36" s="14">
        <v>16</v>
      </c>
      <c r="AB36" s="14">
        <v>8</v>
      </c>
      <c r="AC36" s="14">
        <v>2</v>
      </c>
      <c r="AD36" s="14">
        <v>109</v>
      </c>
    </row>
    <row r="38" spans="3:30" x14ac:dyDescent="0.25">
      <c r="C38" s="9" t="s">
        <v>4586</v>
      </c>
      <c r="D38" s="14" t="s">
        <v>929</v>
      </c>
      <c r="E38" s="14" t="s">
        <v>930</v>
      </c>
      <c r="F38" s="14" t="s">
        <v>931</v>
      </c>
      <c r="G38" s="14" t="s">
        <v>932</v>
      </c>
      <c r="H38" s="14" t="s">
        <v>2419</v>
      </c>
      <c r="I38" s="14" t="s">
        <v>933</v>
      </c>
      <c r="J38" s="14" t="s">
        <v>2420</v>
      </c>
      <c r="K38" s="14" t="s">
        <v>2421</v>
      </c>
      <c r="L38" s="14" t="s">
        <v>2422</v>
      </c>
      <c r="M38" s="14" t="s">
        <v>2423</v>
      </c>
      <c r="N38" s="14" t="s">
        <v>2424</v>
      </c>
      <c r="O38" s="14" t="s">
        <v>2425</v>
      </c>
      <c r="S38" s="9" t="s">
        <v>4586</v>
      </c>
      <c r="T38" s="14" t="s">
        <v>929</v>
      </c>
      <c r="U38" s="14" t="s">
        <v>930</v>
      </c>
      <c r="V38" s="14" t="s">
        <v>931</v>
      </c>
      <c r="W38" s="14" t="s">
        <v>932</v>
      </c>
      <c r="X38" s="14" t="s">
        <v>2419</v>
      </c>
      <c r="Y38" s="14" t="s">
        <v>933</v>
      </c>
      <c r="Z38" s="14" t="s">
        <v>2420</v>
      </c>
      <c r="AA38" s="14" t="s">
        <v>2421</v>
      </c>
      <c r="AB38" s="14" t="s">
        <v>2422</v>
      </c>
      <c r="AC38" s="14" t="s">
        <v>2423</v>
      </c>
    </row>
    <row r="39" spans="3:30" x14ac:dyDescent="0.25">
      <c r="C39" s="9" t="s">
        <v>2436</v>
      </c>
      <c r="D39" s="15">
        <v>1.8</v>
      </c>
      <c r="E39" s="15">
        <v>1.25</v>
      </c>
      <c r="F39" s="15">
        <v>2</v>
      </c>
      <c r="G39" s="15">
        <v>1.5454545454545454</v>
      </c>
      <c r="H39" s="15">
        <v>2.04</v>
      </c>
      <c r="I39" s="15">
        <v>2.3529411764705883</v>
      </c>
      <c r="J39" s="15">
        <v>1.7222222222222223</v>
      </c>
      <c r="K39" s="15">
        <v>1.75</v>
      </c>
      <c r="L39" s="15">
        <v>1.5714285714285714</v>
      </c>
      <c r="M39" s="15">
        <v>2.25</v>
      </c>
      <c r="N39" s="15">
        <v>2.6666666666666665</v>
      </c>
      <c r="O39" s="15">
        <v>1.6</v>
      </c>
      <c r="P39" s="12"/>
      <c r="S39" s="17" t="s">
        <v>2436</v>
      </c>
      <c r="T39" s="15">
        <v>0.28571428571428598</v>
      </c>
      <c r="U39" s="15">
        <v>0</v>
      </c>
      <c r="V39" s="15">
        <v>0</v>
      </c>
      <c r="W39" s="15">
        <v>0</v>
      </c>
      <c r="X39" s="15">
        <v>0</v>
      </c>
      <c r="Y39" s="15">
        <v>0</v>
      </c>
      <c r="Z39" s="15">
        <v>2</v>
      </c>
      <c r="AA39" s="15">
        <v>2.1666666666666665</v>
      </c>
      <c r="AB39" s="15">
        <v>3</v>
      </c>
      <c r="AC39" s="15">
        <v>0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77FD5D-B068-427B-8586-3F13B0DBD854}">
  <dimension ref="B1:AC41"/>
  <sheetViews>
    <sheetView tabSelected="1" zoomScale="70" zoomScaleNormal="70" workbookViewId="0">
      <selection activeCell="P18" sqref="P18"/>
    </sheetView>
  </sheetViews>
  <sheetFormatPr baseColWidth="10" defaultRowHeight="15" x14ac:dyDescent="0.25"/>
  <cols>
    <col min="2" max="2" width="24.7109375" bestFit="1" customWidth="1"/>
    <col min="15" max="15" width="13.5703125" bestFit="1" customWidth="1"/>
  </cols>
  <sheetData>
    <row r="1" spans="2:29" x14ac:dyDescent="0.25">
      <c r="B1">
        <v>2023</v>
      </c>
    </row>
    <row r="3" spans="2:29" x14ac:dyDescent="0.25">
      <c r="B3" t="s">
        <v>2426</v>
      </c>
      <c r="C3" t="s">
        <v>924</v>
      </c>
    </row>
    <row r="4" spans="2:29" x14ac:dyDescent="0.25">
      <c r="B4" s="26" t="s">
        <v>918</v>
      </c>
      <c r="C4" s="27" t="s">
        <v>929</v>
      </c>
      <c r="D4" s="27" t="s">
        <v>930</v>
      </c>
      <c r="E4" s="27" t="s">
        <v>931</v>
      </c>
      <c r="F4" s="27" t="s">
        <v>932</v>
      </c>
      <c r="G4" s="27" t="s">
        <v>2419</v>
      </c>
      <c r="H4" s="27" t="s">
        <v>933</v>
      </c>
      <c r="I4" s="27" t="s">
        <v>2420</v>
      </c>
      <c r="J4" s="27" t="s">
        <v>2421</v>
      </c>
      <c r="K4" s="27" t="s">
        <v>2422</v>
      </c>
      <c r="L4" s="27" t="s">
        <v>2423</v>
      </c>
      <c r="M4" s="27" t="s">
        <v>2424</v>
      </c>
      <c r="N4" s="27" t="s">
        <v>2425</v>
      </c>
      <c r="O4" s="28" t="s">
        <v>919</v>
      </c>
      <c r="R4" s="26"/>
      <c r="S4" s="46" t="s">
        <v>4590</v>
      </c>
      <c r="T4" s="46" t="s">
        <v>4591</v>
      </c>
      <c r="U4" s="46" t="s">
        <v>4592</v>
      </c>
      <c r="V4" s="46" t="s">
        <v>4593</v>
      </c>
      <c r="W4" s="46" t="s">
        <v>4594</v>
      </c>
      <c r="X4" s="46" t="s">
        <v>4595</v>
      </c>
      <c r="Y4" s="46" t="s">
        <v>4596</v>
      </c>
      <c r="Z4" s="46" t="s">
        <v>4597</v>
      </c>
      <c r="AA4" s="46" t="s">
        <v>4598</v>
      </c>
      <c r="AB4" s="46" t="s">
        <v>4599</v>
      </c>
      <c r="AC4" s="28"/>
    </row>
    <row r="5" spans="2:29" x14ac:dyDescent="0.25">
      <c r="B5" s="35" t="s">
        <v>2427</v>
      </c>
      <c r="C5">
        <v>36</v>
      </c>
      <c r="D5">
        <v>57</v>
      </c>
      <c r="E5">
        <v>84</v>
      </c>
      <c r="F5">
        <v>70</v>
      </c>
      <c r="G5">
        <v>87</v>
      </c>
      <c r="H5">
        <v>80</v>
      </c>
      <c r="I5">
        <v>64</v>
      </c>
      <c r="J5">
        <v>57</v>
      </c>
      <c r="K5">
        <v>66</v>
      </c>
      <c r="L5">
        <v>44</v>
      </c>
      <c r="M5">
        <v>21</v>
      </c>
      <c r="N5">
        <v>36</v>
      </c>
      <c r="O5" s="30">
        <v>702</v>
      </c>
      <c r="R5" s="35" t="s">
        <v>2427</v>
      </c>
      <c r="S5">
        <v>40</v>
      </c>
      <c r="T5">
        <v>47</v>
      </c>
      <c r="U5">
        <v>45</v>
      </c>
      <c r="V5">
        <v>85</v>
      </c>
      <c r="W5">
        <v>52</v>
      </c>
      <c r="X5">
        <v>69</v>
      </c>
      <c r="Y5">
        <v>68</v>
      </c>
      <c r="Z5">
        <v>82</v>
      </c>
      <c r="AA5">
        <v>59</v>
      </c>
      <c r="AB5">
        <v>17</v>
      </c>
      <c r="AC5" s="30">
        <v>664</v>
      </c>
    </row>
    <row r="6" spans="2:29" x14ac:dyDescent="0.25">
      <c r="B6" s="35" t="s">
        <v>4610</v>
      </c>
      <c r="C6">
        <v>26</v>
      </c>
      <c r="D6">
        <v>35</v>
      </c>
      <c r="E6">
        <v>85</v>
      </c>
      <c r="F6">
        <v>60</v>
      </c>
      <c r="G6">
        <v>91</v>
      </c>
      <c r="H6">
        <v>74</v>
      </c>
      <c r="I6">
        <v>40</v>
      </c>
      <c r="J6">
        <v>60</v>
      </c>
      <c r="K6">
        <v>56</v>
      </c>
      <c r="L6">
        <v>56</v>
      </c>
      <c r="M6">
        <v>21</v>
      </c>
      <c r="N6">
        <v>34</v>
      </c>
      <c r="O6" s="30">
        <v>638</v>
      </c>
      <c r="R6" s="35" t="s">
        <v>4610</v>
      </c>
      <c r="S6">
        <v>48</v>
      </c>
      <c r="T6">
        <v>63</v>
      </c>
      <c r="U6">
        <v>76</v>
      </c>
      <c r="V6">
        <v>87</v>
      </c>
      <c r="W6">
        <v>59</v>
      </c>
      <c r="X6">
        <v>68</v>
      </c>
      <c r="Y6">
        <v>67</v>
      </c>
      <c r="Z6">
        <v>108</v>
      </c>
      <c r="AA6">
        <v>52</v>
      </c>
      <c r="AB6">
        <v>36</v>
      </c>
      <c r="AC6" s="30">
        <v>664</v>
      </c>
    </row>
    <row r="7" spans="2:29" x14ac:dyDescent="0.25">
      <c r="B7" s="36" t="s">
        <v>4604</v>
      </c>
      <c r="C7" s="33">
        <f t="shared" ref="C7:O7" si="0">C5-C6</f>
        <v>10</v>
      </c>
      <c r="D7" s="33">
        <f t="shared" si="0"/>
        <v>22</v>
      </c>
      <c r="E7" s="33">
        <f t="shared" si="0"/>
        <v>-1</v>
      </c>
      <c r="F7" s="33">
        <f t="shared" si="0"/>
        <v>10</v>
      </c>
      <c r="G7" s="33">
        <f t="shared" si="0"/>
        <v>-4</v>
      </c>
      <c r="H7" s="33">
        <f t="shared" si="0"/>
        <v>6</v>
      </c>
      <c r="I7" s="33">
        <f t="shared" si="0"/>
        <v>24</v>
      </c>
      <c r="J7" s="33">
        <f t="shared" si="0"/>
        <v>-3</v>
      </c>
      <c r="K7" s="33">
        <f t="shared" si="0"/>
        <v>10</v>
      </c>
      <c r="L7" s="33">
        <f t="shared" si="0"/>
        <v>-12</v>
      </c>
      <c r="M7" s="33">
        <f t="shared" si="0"/>
        <v>0</v>
      </c>
      <c r="N7" s="33">
        <f t="shared" si="0"/>
        <v>2</v>
      </c>
      <c r="O7" s="34">
        <f t="shared" si="0"/>
        <v>64</v>
      </c>
      <c r="R7" s="36" t="s">
        <v>4604</v>
      </c>
      <c r="S7" s="33">
        <f>S5-S6</f>
        <v>-8</v>
      </c>
      <c r="T7" s="33">
        <f t="shared" ref="T7:AB7" si="1">T5-T6</f>
        <v>-16</v>
      </c>
      <c r="U7" s="33">
        <f t="shared" si="1"/>
        <v>-31</v>
      </c>
      <c r="V7" s="33">
        <f t="shared" si="1"/>
        <v>-2</v>
      </c>
      <c r="W7" s="33">
        <f t="shared" si="1"/>
        <v>-7</v>
      </c>
      <c r="X7" s="33">
        <f t="shared" si="1"/>
        <v>1</v>
      </c>
      <c r="Y7" s="33">
        <f t="shared" si="1"/>
        <v>1</v>
      </c>
      <c r="Z7" s="33">
        <f t="shared" si="1"/>
        <v>-26</v>
      </c>
      <c r="AA7" s="33">
        <f t="shared" si="1"/>
        <v>7</v>
      </c>
      <c r="AB7" s="33">
        <f t="shared" si="1"/>
        <v>-19</v>
      </c>
      <c r="AC7" s="34">
        <f>(AC5-AC6)</f>
        <v>0</v>
      </c>
    </row>
    <row r="30" spans="2:29" x14ac:dyDescent="0.25">
      <c r="B30" t="s">
        <v>4609</v>
      </c>
    </row>
    <row r="32" spans="2:29" x14ac:dyDescent="0.25">
      <c r="B32" t="s">
        <v>918</v>
      </c>
      <c r="C32" s="7" t="s">
        <v>929</v>
      </c>
      <c r="D32" s="7" t="s">
        <v>930</v>
      </c>
      <c r="E32" s="7" t="s">
        <v>931</v>
      </c>
      <c r="F32" s="7" t="s">
        <v>932</v>
      </c>
      <c r="G32" s="7" t="s">
        <v>2419</v>
      </c>
      <c r="H32" s="7" t="s">
        <v>933</v>
      </c>
      <c r="I32" s="7" t="s">
        <v>2420</v>
      </c>
      <c r="J32" s="7" t="s">
        <v>2421</v>
      </c>
      <c r="K32" s="7" t="s">
        <v>2422</v>
      </c>
      <c r="L32" s="7" t="s">
        <v>2423</v>
      </c>
      <c r="M32" s="7" t="s">
        <v>2424</v>
      </c>
      <c r="N32" s="7" t="s">
        <v>2425</v>
      </c>
      <c r="O32" s="7" t="s">
        <v>919</v>
      </c>
      <c r="R32" t="s">
        <v>918</v>
      </c>
      <c r="S32" s="7" t="s">
        <v>929</v>
      </c>
      <c r="T32" s="7" t="s">
        <v>930</v>
      </c>
      <c r="U32" s="7" t="s">
        <v>931</v>
      </c>
      <c r="V32" s="7" t="s">
        <v>932</v>
      </c>
      <c r="W32" s="7" t="s">
        <v>2419</v>
      </c>
      <c r="X32" s="7" t="s">
        <v>933</v>
      </c>
      <c r="Y32" s="7" t="s">
        <v>2420</v>
      </c>
      <c r="Z32" s="7" t="s">
        <v>2421</v>
      </c>
      <c r="AA32" s="7" t="s">
        <v>2422</v>
      </c>
      <c r="AB32" s="7" t="s">
        <v>2423</v>
      </c>
      <c r="AC32" s="7" t="s">
        <v>919</v>
      </c>
    </row>
    <row r="33" spans="2:29" x14ac:dyDescent="0.25">
      <c r="B33" t="s">
        <v>2427</v>
      </c>
      <c r="C33" s="7">
        <v>36</v>
      </c>
      <c r="D33" s="7">
        <v>57</v>
      </c>
      <c r="E33" s="7">
        <v>84</v>
      </c>
      <c r="F33" s="7">
        <v>70</v>
      </c>
      <c r="G33" s="7">
        <v>87</v>
      </c>
      <c r="H33" s="7">
        <v>80</v>
      </c>
      <c r="I33" s="7">
        <v>64</v>
      </c>
      <c r="J33" s="7">
        <v>57</v>
      </c>
      <c r="K33" s="7">
        <v>66</v>
      </c>
      <c r="L33" s="7">
        <v>44</v>
      </c>
      <c r="M33" s="7">
        <v>21</v>
      </c>
      <c r="N33" s="7">
        <v>36</v>
      </c>
      <c r="O33" s="7">
        <v>702</v>
      </c>
      <c r="R33" t="s">
        <v>2427</v>
      </c>
      <c r="S33" s="7">
        <v>48</v>
      </c>
      <c r="T33" s="7">
        <v>63</v>
      </c>
      <c r="U33" s="7">
        <v>76</v>
      </c>
      <c r="V33" s="7">
        <v>87</v>
      </c>
      <c r="W33" s="7">
        <v>59</v>
      </c>
      <c r="X33" s="7">
        <v>68</v>
      </c>
      <c r="Y33" s="7">
        <v>67</v>
      </c>
      <c r="Z33" s="7">
        <v>108</v>
      </c>
      <c r="AA33" s="7">
        <v>52</v>
      </c>
      <c r="AB33" s="7">
        <v>36</v>
      </c>
      <c r="AC33" s="7">
        <v>664</v>
      </c>
    </row>
    <row r="34" spans="2:29" x14ac:dyDescent="0.25">
      <c r="B34" t="s">
        <v>2428</v>
      </c>
      <c r="C34" s="7">
        <v>39</v>
      </c>
      <c r="D34" s="7">
        <v>9</v>
      </c>
      <c r="E34" s="7">
        <v>62</v>
      </c>
      <c r="F34" s="7">
        <v>135</v>
      </c>
      <c r="G34" s="7">
        <v>95</v>
      </c>
      <c r="H34" s="7">
        <v>73</v>
      </c>
      <c r="I34" s="7">
        <v>5</v>
      </c>
      <c r="J34" s="7">
        <v>112</v>
      </c>
      <c r="K34" s="7">
        <v>42</v>
      </c>
      <c r="L34" s="7">
        <v>59</v>
      </c>
      <c r="M34" s="7">
        <v>27</v>
      </c>
      <c r="N34" s="7">
        <v>37</v>
      </c>
      <c r="O34" s="7">
        <v>695</v>
      </c>
      <c r="R34" t="s">
        <v>2428</v>
      </c>
      <c r="S34" s="7">
        <v>35</v>
      </c>
      <c r="T34" s="7">
        <v>43</v>
      </c>
      <c r="U34" s="7">
        <v>45</v>
      </c>
      <c r="V34" s="7">
        <v>73</v>
      </c>
      <c r="W34" s="7">
        <v>60</v>
      </c>
      <c r="X34" s="7">
        <v>74</v>
      </c>
      <c r="Y34" s="7">
        <v>75</v>
      </c>
      <c r="Z34" s="7">
        <v>78</v>
      </c>
      <c r="AA34" s="7">
        <v>68</v>
      </c>
      <c r="AB34" s="7">
        <v>19</v>
      </c>
      <c r="AC34" s="7">
        <v>570</v>
      </c>
    </row>
    <row r="37" spans="2:29" x14ac:dyDescent="0.25">
      <c r="B37" s="9" t="s">
        <v>4585</v>
      </c>
      <c r="C37" s="14" t="s">
        <v>929</v>
      </c>
      <c r="D37" s="14" t="s">
        <v>930</v>
      </c>
      <c r="E37" s="14" t="s">
        <v>931</v>
      </c>
      <c r="F37" s="14" t="s">
        <v>932</v>
      </c>
      <c r="G37" s="14" t="s">
        <v>2419</v>
      </c>
      <c r="H37" s="14" t="s">
        <v>933</v>
      </c>
      <c r="I37" s="14" t="s">
        <v>2420</v>
      </c>
      <c r="J37" s="14" t="s">
        <v>2421</v>
      </c>
      <c r="K37" s="14" t="s">
        <v>2422</v>
      </c>
      <c r="L37" s="14" t="s">
        <v>2423</v>
      </c>
      <c r="M37" s="14" t="s">
        <v>2424</v>
      </c>
      <c r="N37" s="14" t="s">
        <v>2425</v>
      </c>
      <c r="R37" s="9" t="s">
        <v>4585</v>
      </c>
      <c r="S37" s="9" t="s">
        <v>929</v>
      </c>
      <c r="T37" s="9" t="s">
        <v>930</v>
      </c>
      <c r="U37" s="9" t="s">
        <v>931</v>
      </c>
      <c r="V37" s="9" t="s">
        <v>932</v>
      </c>
      <c r="W37" s="9" t="s">
        <v>2419</v>
      </c>
      <c r="X37" s="9" t="s">
        <v>933</v>
      </c>
      <c r="Y37" s="9" t="s">
        <v>2420</v>
      </c>
      <c r="Z37" s="9" t="s">
        <v>2421</v>
      </c>
      <c r="AA37" s="9" t="s">
        <v>2422</v>
      </c>
      <c r="AB37" s="9" t="s">
        <v>2423</v>
      </c>
    </row>
    <row r="38" spans="2:29" x14ac:dyDescent="0.25">
      <c r="B38" s="9" t="s">
        <v>2438</v>
      </c>
      <c r="C38" s="15">
        <v>69.525636574073161</v>
      </c>
      <c r="D38" s="15">
        <v>56.12575536062382</v>
      </c>
      <c r="E38" s="15">
        <v>31.881886574074088</v>
      </c>
      <c r="F38" s="15">
        <v>22.575744047619185</v>
      </c>
      <c r="G38" s="15">
        <v>31.084746168582296</v>
      </c>
      <c r="H38" s="15">
        <v>42.97696180555549</v>
      </c>
      <c r="I38" s="15">
        <v>56.454492187499568</v>
      </c>
      <c r="J38" s="15">
        <v>44.482760721247793</v>
      </c>
      <c r="K38" s="15">
        <v>37.153251262626739</v>
      </c>
      <c r="L38" s="15">
        <v>17.856707702020604</v>
      </c>
      <c r="M38" s="15">
        <v>20.597387566137296</v>
      </c>
      <c r="N38" s="15">
        <v>28.657561728395699</v>
      </c>
      <c r="R38" s="9" t="s">
        <v>2438</v>
      </c>
      <c r="S38" s="16">
        <v>14.574869791667274</v>
      </c>
      <c r="T38" s="16">
        <v>25.012169312169597</v>
      </c>
      <c r="U38" s="16">
        <v>29.789565058479447</v>
      </c>
      <c r="V38" s="16">
        <v>15.487843231161794</v>
      </c>
      <c r="W38" s="16">
        <v>17.496315913371323</v>
      </c>
      <c r="X38" s="16">
        <v>12.052481617646823</v>
      </c>
      <c r="Y38" s="16">
        <v>6.5662520729679068</v>
      </c>
      <c r="Z38" s="16">
        <v>5.9844393004113279</v>
      </c>
      <c r="AA38" s="16">
        <v>6.4594417735037357</v>
      </c>
      <c r="AB38" s="16">
        <v>0.31020447530904172</v>
      </c>
      <c r="AC38" s="12"/>
    </row>
    <row r="40" spans="2:29" x14ac:dyDescent="0.25">
      <c r="B40" s="9" t="s">
        <v>4586</v>
      </c>
      <c r="C40" s="14" t="s">
        <v>929</v>
      </c>
      <c r="D40" s="14" t="s">
        <v>930</v>
      </c>
      <c r="E40" s="14" t="s">
        <v>931</v>
      </c>
      <c r="F40" s="14" t="s">
        <v>932</v>
      </c>
      <c r="G40" s="14" t="s">
        <v>2419</v>
      </c>
      <c r="H40" s="14" t="s">
        <v>933</v>
      </c>
      <c r="I40" s="14" t="s">
        <v>2420</v>
      </c>
      <c r="J40" s="14" t="s">
        <v>2421</v>
      </c>
      <c r="K40" s="14" t="s">
        <v>2422</v>
      </c>
      <c r="L40" s="14" t="s">
        <v>2423</v>
      </c>
      <c r="M40" s="14" t="s">
        <v>2424</v>
      </c>
      <c r="N40" s="14" t="s">
        <v>2425</v>
      </c>
      <c r="R40" s="9" t="s">
        <v>4586</v>
      </c>
      <c r="S40" s="14" t="s">
        <v>929</v>
      </c>
      <c r="T40" s="14" t="s">
        <v>930</v>
      </c>
      <c r="U40" s="14" t="s">
        <v>931</v>
      </c>
      <c r="V40" s="14" t="s">
        <v>932</v>
      </c>
      <c r="W40" s="14" t="s">
        <v>2419</v>
      </c>
      <c r="X40" s="14" t="s">
        <v>933</v>
      </c>
      <c r="Y40" s="14" t="s">
        <v>2420</v>
      </c>
      <c r="Z40" s="14" t="s">
        <v>2421</v>
      </c>
      <c r="AA40" s="14" t="s">
        <v>2422</v>
      </c>
      <c r="AB40" s="14" t="s">
        <v>2423</v>
      </c>
    </row>
    <row r="41" spans="2:29" x14ac:dyDescent="0.25">
      <c r="B41" s="9" t="s">
        <v>2438</v>
      </c>
      <c r="C41" s="15">
        <v>0.28333333333333333</v>
      </c>
      <c r="D41" s="15">
        <v>0.80701754385964908</v>
      </c>
      <c r="E41" s="15">
        <v>1.0654761904761905</v>
      </c>
      <c r="F41" s="15">
        <v>1.5714285714285714</v>
      </c>
      <c r="G41" s="15">
        <v>1.7931034482758621</v>
      </c>
      <c r="H41" s="15">
        <v>1.3125</v>
      </c>
      <c r="I41" s="15">
        <v>1.078125</v>
      </c>
      <c r="J41" s="15">
        <v>1.4649122807017543</v>
      </c>
      <c r="K41" s="15">
        <v>1.7424242424242424</v>
      </c>
      <c r="L41" s="15">
        <v>1.8636363636363635</v>
      </c>
      <c r="M41" s="15">
        <v>1.9047619047619047</v>
      </c>
      <c r="N41" s="15">
        <v>1.6944444444444444</v>
      </c>
      <c r="O41" s="12"/>
      <c r="R41" s="17" t="s">
        <v>2438</v>
      </c>
      <c r="S41" s="15">
        <v>0.91666666666666663</v>
      </c>
      <c r="T41" s="15">
        <v>1.2857142857142858</v>
      </c>
      <c r="U41" s="15">
        <v>0.90789473684210531</v>
      </c>
      <c r="V41" s="15">
        <v>0.85057471264367812</v>
      </c>
      <c r="W41" s="15">
        <v>0.93220338983050843</v>
      </c>
      <c r="X41" s="15">
        <v>0.69117647058823528</v>
      </c>
      <c r="Y41" s="15">
        <v>0.78358208955223885</v>
      </c>
      <c r="Z41" s="15">
        <v>0.88657407407407407</v>
      </c>
      <c r="AA41" s="15">
        <v>1.2692307692307692</v>
      </c>
      <c r="AB41" s="15">
        <v>0.33333333333333331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8</vt:i4>
      </vt:variant>
    </vt:vector>
  </HeadingPairs>
  <TitlesOfParts>
    <vt:vector size="8" baseType="lpstr">
      <vt:lpstr>Datos 2023</vt:lpstr>
      <vt:lpstr>Datos 2024</vt:lpstr>
      <vt:lpstr>Hoja3</vt:lpstr>
      <vt:lpstr>Tablas dinámicas</vt:lpstr>
      <vt:lpstr>Equipos médicos</vt:lpstr>
      <vt:lpstr>Equipos industriales</vt:lpstr>
      <vt:lpstr>Gases Clínicos</vt:lpstr>
      <vt:lpstr>Redes Eléctricas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HBV</dc:creator>
  <cp:lastModifiedBy>Opciones S.A</cp:lastModifiedBy>
  <cp:lastPrinted>2024-10-21T13:47:18Z</cp:lastPrinted>
  <dcterms:created xsi:type="dcterms:W3CDTF">2024-10-13T12:30:20Z</dcterms:created>
  <dcterms:modified xsi:type="dcterms:W3CDTF">2024-11-20T19:25:20Z</dcterms:modified>
</cp:coreProperties>
</file>